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08AD1852-4F8F-4B15-AAFB-85B8F249532F}" xr6:coauthVersionLast="45" xr6:coauthVersionMax="45" xr10:uidLastSave="{00000000-0000-0000-0000-000000000000}"/>
  <bookViews>
    <workbookView xWindow="-120" yWindow="-120" windowWidth="19440" windowHeight="15000" tabRatio="805" xr2:uid="{00000000-000D-0000-FFFF-FFFF00000000}"/>
  </bookViews>
  <sheets>
    <sheet name="TOTAL PORTAFOLIO" sheetId="6" r:id="rId1"/>
    <sheet name="TOTAL PAST DUE" sheetId="12" r:id="rId2"/>
    <sheet name="port Jun16" sheetId="1" r:id="rId3"/>
    <sheet name="pd Jun16" sheetId="10" r:id="rId4"/>
  </sheets>
  <externalReferences>
    <externalReference r:id="rId5"/>
  </externalReferences>
  <definedNames>
    <definedName name="_xlnm._FilterDatabase" localSheetId="2" hidden="1">'port Jun16'!$A$6:$X$5096</definedName>
    <definedName name="_xlnm._FilterDatabase" localSheetId="1" hidden="1">'TOTAL PAST DUE'!$A$3:$L$339</definedName>
    <definedName name="_xlnm._FilterDatabase" localSheetId="0" hidden="1">'TOTAL PORTAFOLIO'!$A$5:$L$1844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12" l="1"/>
  <c r="J158" i="12"/>
  <c r="K158" i="12"/>
  <c r="J304" i="12"/>
  <c r="K304" i="12"/>
  <c r="J214" i="12"/>
  <c r="K214" i="12"/>
  <c r="J315" i="12"/>
  <c r="K315" i="12"/>
  <c r="J285" i="12"/>
  <c r="K285" i="12"/>
  <c r="J292" i="12"/>
  <c r="K292" i="12"/>
  <c r="J142" i="12"/>
  <c r="K142" i="12"/>
  <c r="J248" i="12"/>
  <c r="K248" i="12"/>
  <c r="J65" i="12"/>
  <c r="K65" i="12"/>
  <c r="J163" i="12"/>
  <c r="K163" i="12"/>
  <c r="J148" i="12"/>
  <c r="K148" i="12"/>
  <c r="J131" i="12"/>
  <c r="K131" i="12"/>
  <c r="J245" i="12"/>
  <c r="K245" i="12"/>
  <c r="K236" i="12"/>
  <c r="K143" i="12"/>
  <c r="K192" i="12"/>
  <c r="J236" i="12"/>
  <c r="J143" i="12"/>
  <c r="J192" i="12"/>
  <c r="K156" i="12"/>
  <c r="K72" i="12"/>
  <c r="K68" i="12"/>
  <c r="K301" i="12"/>
  <c r="K264" i="12"/>
  <c r="K167" i="12"/>
  <c r="K69" i="12"/>
  <c r="K62" i="12"/>
  <c r="K215" i="12"/>
  <c r="K260" i="12"/>
  <c r="K256" i="12"/>
  <c r="K251" i="12"/>
  <c r="K294" i="12"/>
  <c r="J156" i="12"/>
  <c r="J72" i="12"/>
  <c r="J68" i="12"/>
  <c r="J301" i="12"/>
  <c r="J264" i="12"/>
  <c r="J167" i="12"/>
  <c r="J69" i="12"/>
  <c r="J62" i="12"/>
  <c r="J215" i="12"/>
  <c r="J260" i="12"/>
  <c r="J256" i="12"/>
  <c r="J251" i="12"/>
  <c r="J294" i="12"/>
  <c r="E4" i="6"/>
  <c r="B1" i="6" s="1"/>
  <c r="B3" i="6" l="1"/>
  <c r="K157" i="12"/>
  <c r="K57" i="12"/>
  <c r="K39" i="12"/>
  <c r="K241" i="12"/>
  <c r="K122" i="12"/>
  <c r="K237" i="12"/>
  <c r="K174" i="12"/>
  <c r="K186" i="12"/>
  <c r="K238" i="12"/>
  <c r="K73" i="12"/>
  <c r="K319" i="12"/>
  <c r="K226" i="12"/>
  <c r="K327" i="12"/>
  <c r="K43" i="12"/>
  <c r="K47" i="12"/>
  <c r="K138" i="12"/>
  <c r="K306" i="12"/>
  <c r="K103" i="12"/>
  <c r="K129" i="12"/>
  <c r="K273" i="12"/>
  <c r="K271" i="12"/>
  <c r="K180" i="12"/>
  <c r="K153" i="12"/>
  <c r="K196" i="12"/>
  <c r="K12" i="12"/>
  <c r="K328" i="12"/>
  <c r="K46" i="12"/>
  <c r="K132" i="12"/>
  <c r="K124" i="12"/>
  <c r="K104" i="12"/>
  <c r="K220" i="12"/>
  <c r="K320" i="12"/>
  <c r="K179" i="12"/>
  <c r="K66" i="12"/>
  <c r="K337" i="12"/>
  <c r="K56" i="12"/>
  <c r="K80" i="12"/>
  <c r="K249" i="12"/>
  <c r="K116" i="12"/>
  <c r="K108" i="12"/>
  <c r="K203" i="12"/>
  <c r="K60" i="12"/>
  <c r="K34" i="12"/>
  <c r="K99" i="12"/>
  <c r="K97" i="12"/>
  <c r="K211" i="12"/>
  <c r="K35" i="12"/>
  <c r="K91" i="12"/>
  <c r="K54" i="12"/>
  <c r="K311" i="12"/>
  <c r="K218" i="12"/>
  <c r="K313" i="12"/>
  <c r="K323" i="12"/>
  <c r="K261" i="12"/>
  <c r="K77" i="12"/>
  <c r="K224" i="12"/>
  <c r="K270" i="12"/>
  <c r="K6" i="12"/>
  <c r="K17" i="12"/>
  <c r="K119" i="12"/>
  <c r="K22" i="12"/>
  <c r="K225" i="12"/>
  <c r="K274" i="12"/>
  <c r="K16" i="12"/>
  <c r="K206" i="12"/>
  <c r="K114" i="12"/>
  <c r="K299" i="12"/>
  <c r="K102" i="12"/>
  <c r="K322" i="12"/>
  <c r="K305" i="12"/>
  <c r="K316" i="12"/>
  <c r="K51" i="12"/>
  <c r="K53" i="12"/>
  <c r="K170" i="12"/>
  <c r="K216" i="12"/>
  <c r="K178" i="12"/>
  <c r="K8" i="12"/>
  <c r="K28" i="12"/>
  <c r="K244" i="12"/>
  <c r="K297" i="12"/>
  <c r="K321" i="12"/>
  <c r="K49" i="12"/>
  <c r="K314" i="12"/>
  <c r="K9" i="12"/>
  <c r="K197" i="12"/>
  <c r="K184" i="12"/>
  <c r="K159" i="12"/>
  <c r="K75" i="12"/>
  <c r="K76" i="12"/>
  <c r="K165" i="12"/>
  <c r="K150" i="12"/>
  <c r="K324" i="12"/>
  <c r="K151" i="12"/>
  <c r="K191" i="12"/>
  <c r="K176" i="12"/>
  <c r="K81" i="12"/>
  <c r="K290" i="12"/>
  <c r="K92" i="12"/>
  <c r="K13" i="12"/>
  <c r="K242" i="12"/>
  <c r="K141" i="12"/>
  <c r="K94" i="12"/>
  <c r="K146" i="12"/>
  <c r="K127" i="12"/>
  <c r="K302" i="12"/>
  <c r="K254" i="12"/>
  <c r="K147" i="12"/>
  <c r="K120" i="12"/>
  <c r="K88" i="12"/>
  <c r="K258" i="12"/>
  <c r="K18" i="12"/>
  <c r="K164" i="12"/>
  <c r="K177" i="12"/>
  <c r="K55" i="12"/>
  <c r="K234" i="12"/>
  <c r="K79" i="12"/>
  <c r="K230" i="12"/>
  <c r="K286" i="12"/>
  <c r="K250" i="12"/>
  <c r="K259" i="12"/>
  <c r="K175" i="12"/>
  <c r="K133" i="12"/>
  <c r="K208" i="12"/>
  <c r="K308" i="12"/>
  <c r="K223" i="12"/>
  <c r="K339" i="12"/>
  <c r="K269" i="12"/>
  <c r="K185" i="12"/>
  <c r="K41" i="12"/>
  <c r="K307" i="12"/>
  <c r="K217" i="12"/>
  <c r="K168" i="12"/>
  <c r="K210" i="12"/>
  <c r="K326" i="12"/>
  <c r="K137" i="12"/>
  <c r="K329" i="12"/>
  <c r="K161" i="12"/>
  <c r="K310" i="12"/>
  <c r="K135" i="12"/>
  <c r="K128" i="12"/>
  <c r="K125" i="12"/>
  <c r="K183" i="12"/>
  <c r="K213" i="12"/>
  <c r="K309" i="12"/>
  <c r="K21" i="12"/>
  <c r="K243" i="12"/>
  <c r="K287" i="12"/>
  <c r="K199" i="12"/>
  <c r="K33" i="12"/>
  <c r="K107" i="12"/>
  <c r="K63" i="12"/>
  <c r="K231" i="12"/>
  <c r="K15" i="12"/>
  <c r="K252" i="12"/>
  <c r="K162" i="12"/>
  <c r="K25" i="12"/>
  <c r="K42" i="12"/>
  <c r="K4" i="12"/>
  <c r="K189" i="12"/>
  <c r="K336" i="12"/>
  <c r="K303" i="12"/>
  <c r="K23" i="12"/>
  <c r="K101" i="12"/>
  <c r="K40" i="12"/>
  <c r="K96" i="12"/>
  <c r="K112" i="12"/>
  <c r="K222" i="12"/>
  <c r="K113" i="12"/>
  <c r="K265" i="12"/>
  <c r="K253" i="12"/>
  <c r="K118" i="12"/>
  <c r="K247" i="12"/>
  <c r="K333" i="12"/>
  <c r="K50" i="12"/>
  <c r="K268" i="12"/>
  <c r="K82" i="12"/>
  <c r="K188" i="12"/>
  <c r="K29" i="12"/>
  <c r="K105" i="12"/>
  <c r="K233" i="12"/>
  <c r="K87" i="12"/>
  <c r="K312" i="12"/>
  <c r="K335" i="12"/>
  <c r="K140" i="12"/>
  <c r="K85" i="12"/>
  <c r="K207" i="12"/>
  <c r="K219" i="12"/>
  <c r="K126" i="12"/>
  <c r="K334" i="12"/>
  <c r="K283" i="12"/>
  <c r="K205" i="12"/>
  <c r="K136" i="12"/>
  <c r="K26" i="12"/>
  <c r="K64" i="12"/>
  <c r="K121" i="12"/>
  <c r="K155" i="12"/>
  <c r="K332" i="12"/>
  <c r="K295" i="12"/>
  <c r="K45" i="12"/>
  <c r="K198" i="12"/>
  <c r="K182" i="12"/>
  <c r="K106" i="12"/>
  <c r="K123" i="12"/>
  <c r="K293" i="12"/>
  <c r="K272" i="12"/>
  <c r="K228" i="12"/>
  <c r="K74" i="12"/>
  <c r="K100" i="12"/>
  <c r="K154" i="12"/>
  <c r="K93" i="12"/>
  <c r="K325" i="12"/>
  <c r="K145" i="12"/>
  <c r="K7" i="12"/>
  <c r="K278" i="12"/>
  <c r="K67" i="12"/>
  <c r="K160" i="12"/>
  <c r="K98" i="12"/>
  <c r="K276" i="12"/>
  <c r="K95" i="12"/>
  <c r="K318" i="12"/>
  <c r="K70" i="12"/>
  <c r="K38" i="12"/>
  <c r="K284" i="12"/>
  <c r="K152" i="12"/>
  <c r="K266" i="12"/>
  <c r="K90" i="12"/>
  <c r="K281" i="12"/>
  <c r="K280" i="12"/>
  <c r="K291" i="12"/>
  <c r="K14" i="12"/>
  <c r="K19" i="12"/>
  <c r="K109" i="12"/>
  <c r="K195" i="12"/>
  <c r="K257" i="12"/>
  <c r="K263" i="12"/>
  <c r="K149" i="12"/>
  <c r="K298" i="12"/>
  <c r="K89" i="12"/>
  <c r="K331" i="12"/>
  <c r="K52" i="12"/>
  <c r="K78" i="12"/>
  <c r="K330" i="12"/>
  <c r="K37" i="12"/>
  <c r="K115" i="12"/>
  <c r="K144" i="12"/>
  <c r="K202" i="12"/>
  <c r="K212" i="12"/>
  <c r="K110" i="12"/>
  <c r="K221" i="12"/>
  <c r="K246" i="12"/>
  <c r="K111" i="12"/>
  <c r="K166" i="12"/>
  <c r="K61" i="12"/>
  <c r="K171" i="12"/>
  <c r="K139" i="12"/>
  <c r="K36" i="12"/>
  <c r="K71" i="12"/>
  <c r="K201" i="12"/>
  <c r="K181" i="12"/>
  <c r="K338" i="12"/>
  <c r="K296" i="12"/>
  <c r="K235" i="12"/>
  <c r="K83" i="12"/>
  <c r="K200" i="12"/>
  <c r="K229" i="12"/>
  <c r="K134" i="12"/>
  <c r="K255" i="12"/>
  <c r="K32" i="12"/>
  <c r="K232" i="12"/>
  <c r="K190" i="12"/>
  <c r="K227" i="12"/>
  <c r="K117" i="12"/>
  <c r="K44" i="12"/>
  <c r="K288" i="12"/>
  <c r="K31" i="12"/>
  <c r="K11" i="12"/>
  <c r="K5" i="12"/>
  <c r="K267" i="12"/>
  <c r="K86" i="12"/>
  <c r="K172" i="12"/>
  <c r="K193" i="12"/>
  <c r="K275" i="12"/>
  <c r="K30" i="12"/>
  <c r="K20" i="12"/>
  <c r="K194" i="12"/>
  <c r="K279" i="12"/>
  <c r="K204" i="12"/>
  <c r="K58" i="12"/>
  <c r="K317" i="12"/>
  <c r="K240" i="12"/>
  <c r="K59" i="12"/>
  <c r="K10" i="12"/>
  <c r="K84" i="12"/>
  <c r="K239" i="12"/>
  <c r="K130" i="12"/>
  <c r="K24" i="12"/>
  <c r="K289" i="12"/>
  <c r="K282" i="12"/>
  <c r="K277" i="12"/>
  <c r="K169" i="12"/>
  <c r="K209" i="12"/>
  <c r="K262" i="12"/>
  <c r="K187" i="12"/>
  <c r="K27" i="12"/>
  <c r="K173" i="12"/>
  <c r="K300" i="12"/>
  <c r="K48" i="12"/>
  <c r="K7" i="6" l="1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6" i="6"/>
  <c r="S5096" i="1"/>
  <c r="R5096" i="1"/>
  <c r="Q5096" i="1"/>
  <c r="L5096" i="1"/>
  <c r="S5095" i="1"/>
  <c r="R5095" i="1"/>
  <c r="Q5095" i="1"/>
  <c r="L5095" i="1"/>
  <c r="S5094" i="1"/>
  <c r="R5094" i="1"/>
  <c r="Q5094" i="1"/>
  <c r="L5094" i="1"/>
  <c r="S5093" i="1"/>
  <c r="R5093" i="1"/>
  <c r="Q5093" i="1"/>
  <c r="L5093" i="1"/>
  <c r="S5092" i="1"/>
  <c r="R5092" i="1"/>
  <c r="Q5092" i="1"/>
  <c r="L5092" i="1"/>
  <c r="S5091" i="1"/>
  <c r="R5091" i="1"/>
  <c r="Q5091" i="1"/>
  <c r="L5091" i="1"/>
  <c r="S5090" i="1"/>
  <c r="R5090" i="1"/>
  <c r="Q5090" i="1"/>
  <c r="L5090" i="1"/>
  <c r="S5089" i="1"/>
  <c r="R5089" i="1"/>
  <c r="Q5089" i="1"/>
  <c r="L5089" i="1"/>
  <c r="S5088" i="1"/>
  <c r="R5088" i="1"/>
  <c r="Q5088" i="1"/>
  <c r="L5088" i="1"/>
  <c r="S5087" i="1"/>
  <c r="R5087" i="1"/>
  <c r="Q5087" i="1"/>
  <c r="L5087" i="1"/>
  <c r="S5086" i="1"/>
  <c r="R5086" i="1"/>
  <c r="Q5086" i="1"/>
  <c r="L5086" i="1"/>
  <c r="S5085" i="1"/>
  <c r="R5085" i="1"/>
  <c r="Q5085" i="1"/>
  <c r="L5085" i="1"/>
  <c r="S5084" i="1"/>
  <c r="R5084" i="1"/>
  <c r="Q5084" i="1"/>
  <c r="L5084" i="1"/>
  <c r="S5083" i="1"/>
  <c r="R5083" i="1"/>
  <c r="Q5083" i="1"/>
  <c r="L5083" i="1"/>
  <c r="S5082" i="1"/>
  <c r="R5082" i="1"/>
  <c r="Q5082" i="1"/>
  <c r="L5082" i="1"/>
  <c r="S5081" i="1"/>
  <c r="R5081" i="1"/>
  <c r="Q5081" i="1"/>
  <c r="L5081" i="1"/>
  <c r="S5080" i="1"/>
  <c r="R5080" i="1"/>
  <c r="Q5080" i="1"/>
  <c r="L5080" i="1"/>
  <c r="S5079" i="1"/>
  <c r="R5079" i="1"/>
  <c r="Q5079" i="1"/>
  <c r="L5079" i="1"/>
  <c r="S5078" i="1"/>
  <c r="R5078" i="1"/>
  <c r="Q5078" i="1"/>
  <c r="L5078" i="1"/>
  <c r="S5077" i="1"/>
  <c r="R5077" i="1"/>
  <c r="Q5077" i="1"/>
  <c r="L5077" i="1"/>
  <c r="S5076" i="1"/>
  <c r="R5076" i="1"/>
  <c r="Q5076" i="1"/>
  <c r="L5076" i="1"/>
  <c r="S5075" i="1"/>
  <c r="R5075" i="1"/>
  <c r="Q5075" i="1"/>
  <c r="L5075" i="1"/>
  <c r="S5074" i="1"/>
  <c r="R5074" i="1"/>
  <c r="Q5074" i="1"/>
  <c r="L5074" i="1"/>
  <c r="S5073" i="1"/>
  <c r="R5073" i="1"/>
  <c r="Q5073" i="1"/>
  <c r="L5073" i="1"/>
  <c r="S5072" i="1"/>
  <c r="R5072" i="1"/>
  <c r="Q5072" i="1"/>
  <c r="L5072" i="1"/>
  <c r="S5071" i="1"/>
  <c r="R5071" i="1"/>
  <c r="Q5071" i="1"/>
  <c r="L5071" i="1"/>
  <c r="S5070" i="1"/>
  <c r="R5070" i="1"/>
  <c r="Q5070" i="1"/>
  <c r="L5070" i="1"/>
  <c r="S5069" i="1"/>
  <c r="R5069" i="1"/>
  <c r="Q5069" i="1"/>
  <c r="L5069" i="1"/>
  <c r="S5068" i="1"/>
  <c r="R5068" i="1"/>
  <c r="Q5068" i="1"/>
  <c r="L5068" i="1"/>
  <c r="S5067" i="1"/>
  <c r="R5067" i="1"/>
  <c r="Q5067" i="1"/>
  <c r="L5067" i="1"/>
  <c r="S5066" i="1"/>
  <c r="R5066" i="1"/>
  <c r="Q5066" i="1"/>
  <c r="L5066" i="1"/>
  <c r="S5065" i="1"/>
  <c r="R5065" i="1"/>
  <c r="Q5065" i="1"/>
  <c r="L5065" i="1"/>
  <c r="S5064" i="1"/>
  <c r="R5064" i="1"/>
  <c r="Q5064" i="1"/>
  <c r="L5064" i="1"/>
  <c r="S5063" i="1"/>
  <c r="R5063" i="1"/>
  <c r="Q5063" i="1"/>
  <c r="L5063" i="1"/>
  <c r="S5062" i="1"/>
  <c r="R5062" i="1"/>
  <c r="Q5062" i="1"/>
  <c r="L5062" i="1"/>
  <c r="S5061" i="1"/>
  <c r="R5061" i="1"/>
  <c r="Q5061" i="1"/>
  <c r="L5061" i="1"/>
  <c r="S5060" i="1"/>
  <c r="R5060" i="1"/>
  <c r="Q5060" i="1"/>
  <c r="L5060" i="1"/>
  <c r="S5059" i="1"/>
  <c r="R5059" i="1"/>
  <c r="Q5059" i="1"/>
  <c r="L5059" i="1"/>
  <c r="S5058" i="1"/>
  <c r="R5058" i="1"/>
  <c r="Q5058" i="1"/>
  <c r="L5058" i="1"/>
  <c r="S5057" i="1"/>
  <c r="R5057" i="1"/>
  <c r="Q5057" i="1"/>
  <c r="L5057" i="1"/>
  <c r="S5056" i="1"/>
  <c r="R5056" i="1"/>
  <c r="Q5056" i="1"/>
  <c r="L5056" i="1"/>
  <c r="S5055" i="1"/>
  <c r="R5055" i="1"/>
  <c r="Q5055" i="1"/>
  <c r="L5055" i="1"/>
  <c r="S5054" i="1"/>
  <c r="R5054" i="1"/>
  <c r="Q5054" i="1"/>
  <c r="L5054" i="1"/>
  <c r="S5053" i="1"/>
  <c r="R5053" i="1"/>
  <c r="Q5053" i="1"/>
  <c r="L5053" i="1"/>
  <c r="S5052" i="1"/>
  <c r="R5052" i="1"/>
  <c r="Q5052" i="1"/>
  <c r="L5052" i="1"/>
  <c r="S5051" i="1"/>
  <c r="R5051" i="1"/>
  <c r="Q5051" i="1"/>
  <c r="L5051" i="1"/>
  <c r="S5050" i="1"/>
  <c r="R5050" i="1"/>
  <c r="Q5050" i="1"/>
  <c r="L5050" i="1"/>
  <c r="S5049" i="1"/>
  <c r="R5049" i="1"/>
  <c r="Q5049" i="1"/>
  <c r="L5049" i="1"/>
  <c r="S5048" i="1"/>
  <c r="R5048" i="1"/>
  <c r="Q5048" i="1"/>
  <c r="L5048" i="1"/>
  <c r="S5047" i="1"/>
  <c r="R5047" i="1"/>
  <c r="Q5047" i="1"/>
  <c r="L5047" i="1"/>
  <c r="R5046" i="1"/>
  <c r="Q5046" i="1"/>
  <c r="L5046" i="1"/>
  <c r="S5045" i="1"/>
  <c r="R5045" i="1"/>
  <c r="Q5045" i="1"/>
  <c r="L5045" i="1"/>
  <c r="S5044" i="1"/>
  <c r="R5044" i="1"/>
  <c r="Q5044" i="1"/>
  <c r="L5044" i="1"/>
  <c r="S5043" i="1"/>
  <c r="R5043" i="1"/>
  <c r="Q5043" i="1"/>
  <c r="L5043" i="1"/>
  <c r="S5042" i="1"/>
  <c r="R5042" i="1"/>
  <c r="Q5042" i="1"/>
  <c r="L5042" i="1"/>
  <c r="S5041" i="1"/>
  <c r="R5041" i="1"/>
  <c r="Q5041" i="1"/>
  <c r="L5041" i="1"/>
  <c r="S5040" i="1"/>
  <c r="R5040" i="1"/>
  <c r="Q5040" i="1"/>
  <c r="L5040" i="1"/>
  <c r="S5039" i="1"/>
  <c r="R5039" i="1"/>
  <c r="Q5039" i="1"/>
  <c r="L5039" i="1"/>
  <c r="S5038" i="1"/>
  <c r="R5038" i="1"/>
  <c r="Q5038" i="1"/>
  <c r="L5038" i="1"/>
  <c r="S5037" i="1"/>
  <c r="R5037" i="1"/>
  <c r="Q5037" i="1"/>
  <c r="L5037" i="1"/>
  <c r="S5036" i="1"/>
  <c r="R5036" i="1"/>
  <c r="Q5036" i="1"/>
  <c r="L5036" i="1"/>
  <c r="S5035" i="1"/>
  <c r="R5035" i="1"/>
  <c r="Q5035" i="1"/>
  <c r="L5035" i="1"/>
  <c r="S5034" i="1"/>
  <c r="R5034" i="1"/>
  <c r="Q5034" i="1"/>
  <c r="L5034" i="1"/>
  <c r="S5033" i="1"/>
  <c r="R5033" i="1"/>
  <c r="Q5033" i="1"/>
  <c r="L5033" i="1"/>
  <c r="S5032" i="1"/>
  <c r="R5032" i="1"/>
  <c r="Q5032" i="1"/>
  <c r="L5032" i="1"/>
  <c r="S5031" i="1"/>
  <c r="R5031" i="1"/>
  <c r="Q5031" i="1"/>
  <c r="L5031" i="1"/>
  <c r="S5030" i="1"/>
  <c r="R5030" i="1"/>
  <c r="Q5030" i="1"/>
  <c r="L5030" i="1"/>
  <c r="S5029" i="1"/>
  <c r="R5029" i="1"/>
  <c r="Q5029" i="1"/>
  <c r="L5029" i="1"/>
  <c r="S5028" i="1"/>
  <c r="R5028" i="1"/>
  <c r="Q5028" i="1"/>
  <c r="L5028" i="1"/>
  <c r="S5027" i="1"/>
  <c r="R5027" i="1"/>
  <c r="Q5027" i="1"/>
  <c r="L5027" i="1"/>
  <c r="S5026" i="1"/>
  <c r="R5026" i="1"/>
  <c r="Q5026" i="1"/>
  <c r="L5026" i="1"/>
  <c r="S5025" i="1"/>
  <c r="R5025" i="1"/>
  <c r="Q5025" i="1"/>
  <c r="L5025" i="1"/>
  <c r="S5024" i="1"/>
  <c r="R5024" i="1"/>
  <c r="Q5024" i="1"/>
  <c r="L5024" i="1"/>
  <c r="S5023" i="1"/>
  <c r="R5023" i="1"/>
  <c r="Q5023" i="1"/>
  <c r="L5023" i="1"/>
  <c r="S5022" i="1"/>
  <c r="R5022" i="1"/>
  <c r="Q5022" i="1"/>
  <c r="L5022" i="1"/>
  <c r="S5021" i="1"/>
  <c r="R5021" i="1"/>
  <c r="Q5021" i="1"/>
  <c r="L5021" i="1"/>
  <c r="S5020" i="1"/>
  <c r="R5020" i="1"/>
  <c r="Q5020" i="1"/>
  <c r="L5020" i="1"/>
  <c r="S5019" i="1"/>
  <c r="R5019" i="1"/>
  <c r="Q5019" i="1"/>
  <c r="L5019" i="1"/>
  <c r="S5018" i="1"/>
  <c r="R5018" i="1"/>
  <c r="Q5018" i="1"/>
  <c r="L5018" i="1"/>
  <c r="S5017" i="1"/>
  <c r="R5017" i="1"/>
  <c r="Q5017" i="1"/>
  <c r="L5017" i="1"/>
  <c r="S5016" i="1"/>
  <c r="R5016" i="1"/>
  <c r="Q5016" i="1"/>
  <c r="L5016" i="1"/>
  <c r="S5015" i="1"/>
  <c r="R5015" i="1"/>
  <c r="Q5015" i="1"/>
  <c r="L5015" i="1"/>
  <c r="S5014" i="1"/>
  <c r="R5014" i="1"/>
  <c r="Q5014" i="1"/>
  <c r="L5014" i="1"/>
  <c r="S5013" i="1"/>
  <c r="R5013" i="1"/>
  <c r="Q5013" i="1"/>
  <c r="L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L5007" i="1"/>
  <c r="S5006" i="1"/>
  <c r="R5006" i="1"/>
  <c r="Q5006" i="1"/>
  <c r="L5006" i="1"/>
  <c r="S5005" i="1"/>
  <c r="R5005" i="1"/>
  <c r="Q5005" i="1"/>
  <c r="L5005" i="1"/>
  <c r="S5004" i="1"/>
  <c r="R5004" i="1"/>
  <c r="Q5004" i="1"/>
  <c r="L5004" i="1"/>
  <c r="S5003" i="1"/>
  <c r="R5003" i="1"/>
  <c r="Q5003" i="1"/>
  <c r="L5003" i="1"/>
  <c r="S5002" i="1"/>
  <c r="R5002" i="1"/>
  <c r="Q5002" i="1"/>
  <c r="L5002" i="1"/>
  <c r="S5001" i="1"/>
  <c r="R5001" i="1"/>
  <c r="Q5001" i="1"/>
  <c r="L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L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S4984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L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R4305" i="1"/>
  <c r="Q4305" i="1"/>
  <c r="L4305" i="1"/>
  <c r="R4304" i="1"/>
  <c r="Q4304" i="1"/>
  <c r="L4304" i="1"/>
  <c r="R4303" i="1"/>
  <c r="Q4303" i="1"/>
  <c r="L4303" i="1"/>
  <c r="R4302" i="1"/>
  <c r="Q4302" i="1"/>
  <c r="L4302" i="1"/>
  <c r="R4301" i="1"/>
  <c r="Q4301" i="1"/>
  <c r="L4301" i="1"/>
  <c r="R4300" i="1"/>
  <c r="Q4300" i="1"/>
  <c r="L4300" i="1"/>
  <c r="R4299" i="1"/>
  <c r="Q4299" i="1"/>
  <c r="L4299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R4247" i="1"/>
  <c r="Q4247" i="1"/>
  <c r="L4247" i="1"/>
  <c r="S4246" i="1"/>
  <c r="R4246" i="1"/>
  <c r="Q4246" i="1"/>
  <c r="L4246" i="1"/>
  <c r="R4245" i="1"/>
  <c r="Q4245" i="1"/>
  <c r="L4245" i="1"/>
  <c r="R4244" i="1"/>
  <c r="Q4244" i="1"/>
  <c r="L4244" i="1"/>
  <c r="R4243" i="1"/>
  <c r="Q4243" i="1"/>
  <c r="L4243" i="1"/>
  <c r="R4242" i="1"/>
  <c r="Q4242" i="1"/>
  <c r="L4242" i="1"/>
  <c r="R4241" i="1"/>
  <c r="Q4241" i="1"/>
  <c r="L4241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S4116" i="1"/>
  <c r="R4116" i="1"/>
  <c r="Q4116" i="1"/>
  <c r="L4116" i="1"/>
  <c r="S4115" i="1"/>
  <c r="R4115" i="1"/>
  <c r="Q4115" i="1"/>
  <c r="S4114" i="1"/>
  <c r="R4114" i="1"/>
  <c r="Q4114" i="1"/>
  <c r="L4114" i="1"/>
  <c r="S4113" i="1"/>
  <c r="R4113" i="1"/>
  <c r="Q4113" i="1"/>
  <c r="L4113" i="1"/>
  <c r="S4112" i="1"/>
  <c r="R4112" i="1"/>
  <c r="Q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R4082" i="1"/>
  <c r="Q4082" i="1"/>
  <c r="L4082" i="1"/>
  <c r="R4081" i="1"/>
  <c r="Q4081" i="1"/>
  <c r="L4081" i="1"/>
  <c r="R4080" i="1"/>
  <c r="Q4080" i="1"/>
  <c r="L4080" i="1"/>
  <c r="R4079" i="1"/>
  <c r="Q4079" i="1"/>
  <c r="L4079" i="1"/>
  <c r="R4078" i="1"/>
  <c r="Q4078" i="1"/>
  <c r="L4078" i="1"/>
  <c r="R4077" i="1"/>
  <c r="Q4077" i="1"/>
  <c r="L4077" i="1"/>
  <c r="R4076" i="1"/>
  <c r="Q4076" i="1"/>
  <c r="L4076" i="1"/>
  <c r="R4075" i="1"/>
  <c r="Q4075" i="1"/>
  <c r="L4075" i="1"/>
  <c r="R4074" i="1"/>
  <c r="Q4074" i="1"/>
  <c r="L4074" i="1"/>
  <c r="R4073" i="1"/>
  <c r="Q4073" i="1"/>
  <c r="L4073" i="1"/>
  <c r="R4072" i="1"/>
  <c r="Q4072" i="1"/>
  <c r="L4072" i="1"/>
  <c r="S4071" i="1"/>
  <c r="R4071" i="1"/>
  <c r="Q4071" i="1"/>
  <c r="L4071" i="1"/>
  <c r="R4070" i="1"/>
  <c r="Q4070" i="1"/>
  <c r="L4070" i="1"/>
  <c r="R4069" i="1"/>
  <c r="Q4069" i="1"/>
  <c r="L4069" i="1"/>
  <c r="R4068" i="1"/>
  <c r="Q4068" i="1"/>
  <c r="L4068" i="1"/>
  <c r="R4067" i="1"/>
  <c r="Q4067" i="1"/>
  <c r="L4067" i="1"/>
  <c r="R4066" i="1"/>
  <c r="Q4066" i="1"/>
  <c r="L4066" i="1"/>
  <c r="R4065" i="1"/>
  <c r="Q4065" i="1"/>
  <c r="L4065" i="1"/>
  <c r="R4064" i="1"/>
  <c r="Q4064" i="1"/>
  <c r="L4064" i="1"/>
  <c r="R4063" i="1"/>
  <c r="Q4063" i="1"/>
  <c r="L4063" i="1"/>
  <c r="R4062" i="1"/>
  <c r="Q4062" i="1"/>
  <c r="L4062" i="1"/>
  <c r="R4061" i="1"/>
  <c r="Q4061" i="1"/>
  <c r="L4061" i="1"/>
  <c r="S4060" i="1"/>
  <c r="R4060" i="1"/>
  <c r="Q4060" i="1"/>
  <c r="L4060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R4047" i="1"/>
  <c r="Q4047" i="1"/>
  <c r="L4047" i="1"/>
  <c r="S4046" i="1"/>
  <c r="R4046" i="1"/>
  <c r="Q4046" i="1"/>
  <c r="L4046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R3819" i="1"/>
  <c r="Q3819" i="1"/>
  <c r="L3819" i="1"/>
  <c r="R3818" i="1"/>
  <c r="Q3818" i="1"/>
  <c r="L3818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R3734" i="1"/>
  <c r="Q3734" i="1"/>
  <c r="L3734" i="1"/>
  <c r="R3733" i="1"/>
  <c r="Q3733" i="1"/>
  <c r="L3733" i="1"/>
  <c r="R3732" i="1"/>
  <c r="Q3732" i="1"/>
  <c r="L3732" i="1"/>
  <c r="R3731" i="1"/>
  <c r="Q3731" i="1"/>
  <c r="L3731" i="1"/>
  <c r="R3730" i="1"/>
  <c r="Q3730" i="1"/>
  <c r="L3730" i="1"/>
  <c r="R3729" i="1"/>
  <c r="Q3729" i="1"/>
  <c r="L3729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S3719" i="1"/>
  <c r="R3719" i="1"/>
  <c r="Q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R3703" i="1"/>
  <c r="Q3703" i="1"/>
  <c r="L3703" i="1"/>
  <c r="S3702" i="1"/>
  <c r="R3702" i="1"/>
  <c r="Q3702" i="1"/>
  <c r="L3702" i="1"/>
  <c r="S3701" i="1"/>
  <c r="R3701" i="1"/>
  <c r="Q3701" i="1"/>
  <c r="L3701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S3679" i="1"/>
  <c r="R3679" i="1"/>
  <c r="Q3679" i="1"/>
  <c r="L3679" i="1"/>
  <c r="S3678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S3667" i="1"/>
  <c r="R3667" i="1"/>
  <c r="Q3667" i="1"/>
  <c r="L3667" i="1"/>
  <c r="R3666" i="1"/>
  <c r="Q3666" i="1"/>
  <c r="L3666" i="1"/>
  <c r="S3665" i="1"/>
  <c r="R3665" i="1"/>
  <c r="Q3665" i="1"/>
  <c r="L3665" i="1"/>
  <c r="R3664" i="1"/>
  <c r="Q3664" i="1"/>
  <c r="L3664" i="1"/>
  <c r="R3663" i="1"/>
  <c r="Q3663" i="1"/>
  <c r="L3663" i="1"/>
  <c r="R3662" i="1"/>
  <c r="Q3662" i="1"/>
  <c r="L3662" i="1"/>
  <c r="S3661" i="1"/>
  <c r="R3661" i="1"/>
  <c r="Q3661" i="1"/>
  <c r="L3661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S3623" i="1"/>
  <c r="R3623" i="1"/>
  <c r="Q3623" i="1"/>
  <c r="L3623" i="1"/>
  <c r="S3622" i="1"/>
  <c r="R3622" i="1"/>
  <c r="Q3622" i="1"/>
  <c r="L3622" i="1"/>
  <c r="S3621" i="1"/>
  <c r="R3621" i="1"/>
  <c r="Q3621" i="1"/>
  <c r="L3621" i="1"/>
  <c r="S3620" i="1"/>
  <c r="R3620" i="1"/>
  <c r="Q3620" i="1"/>
  <c r="L3620" i="1"/>
  <c r="S3619" i="1"/>
  <c r="R3619" i="1"/>
  <c r="Q3619" i="1"/>
  <c r="L3619" i="1"/>
  <c r="S3618" i="1"/>
  <c r="R3618" i="1"/>
  <c r="Q3618" i="1"/>
  <c r="L3618" i="1"/>
  <c r="S3617" i="1"/>
  <c r="R3617" i="1"/>
  <c r="Q3617" i="1"/>
  <c r="L3617" i="1"/>
  <c r="S3616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S3612" i="1"/>
  <c r="R3612" i="1"/>
  <c r="Q3612" i="1"/>
  <c r="L3612" i="1"/>
  <c r="S3611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S3605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S3593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S3589" i="1"/>
  <c r="R3589" i="1"/>
  <c r="Q3589" i="1"/>
  <c r="L3589" i="1"/>
  <c r="S3588" i="1"/>
  <c r="R3588" i="1"/>
  <c r="Q3588" i="1"/>
  <c r="L3588" i="1"/>
  <c r="S3587" i="1"/>
  <c r="R3587" i="1"/>
  <c r="Q3587" i="1"/>
  <c r="L3587" i="1"/>
  <c r="S3586" i="1"/>
  <c r="R3586" i="1"/>
  <c r="Q3586" i="1"/>
  <c r="L3586" i="1"/>
  <c r="S3585" i="1"/>
  <c r="R3585" i="1"/>
  <c r="Q3585" i="1"/>
  <c r="L3585" i="1"/>
  <c r="S3584" i="1"/>
  <c r="R3584" i="1"/>
  <c r="Q3584" i="1"/>
  <c r="L3584" i="1"/>
  <c r="S3583" i="1"/>
  <c r="R3583" i="1"/>
  <c r="Q3583" i="1"/>
  <c r="L3583" i="1"/>
  <c r="S3582" i="1"/>
  <c r="R3582" i="1"/>
  <c r="Q3582" i="1"/>
  <c r="L3582" i="1"/>
  <c r="S3581" i="1"/>
  <c r="R3581" i="1"/>
  <c r="Q3581" i="1"/>
  <c r="L3581" i="1"/>
  <c r="S3580" i="1"/>
  <c r="R3580" i="1"/>
  <c r="Q3580" i="1"/>
  <c r="L3580" i="1"/>
  <c r="S3579" i="1"/>
  <c r="R3579" i="1"/>
  <c r="Q3579" i="1"/>
  <c r="L3579" i="1"/>
  <c r="S3578" i="1"/>
  <c r="R3578" i="1"/>
  <c r="Q3578" i="1"/>
  <c r="L3578" i="1"/>
  <c r="S3577" i="1"/>
  <c r="R3577" i="1"/>
  <c r="Q3577" i="1"/>
  <c r="L3577" i="1"/>
  <c r="S3576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S3571" i="1"/>
  <c r="R3571" i="1"/>
  <c r="Q3571" i="1"/>
  <c r="L3571" i="1"/>
  <c r="S3570" i="1"/>
  <c r="R3570" i="1"/>
  <c r="Q3570" i="1"/>
  <c r="L3570" i="1"/>
  <c r="S3569" i="1"/>
  <c r="R3569" i="1"/>
  <c r="Q3569" i="1"/>
  <c r="L3569" i="1"/>
  <c r="S3568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S3560" i="1"/>
  <c r="R3560" i="1"/>
  <c r="Q3560" i="1"/>
  <c r="L3560" i="1"/>
  <c r="S3559" i="1"/>
  <c r="R3559" i="1"/>
  <c r="Q3559" i="1"/>
  <c r="L3559" i="1"/>
  <c r="S3558" i="1"/>
  <c r="R3558" i="1"/>
  <c r="Q3558" i="1"/>
  <c r="L3558" i="1"/>
  <c r="S3557" i="1"/>
  <c r="R3557" i="1"/>
  <c r="Q3557" i="1"/>
  <c r="L3557" i="1"/>
  <c r="S3556" i="1"/>
  <c r="R3556" i="1"/>
  <c r="Q3556" i="1"/>
  <c r="L3556" i="1"/>
  <c r="S3555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S3544" i="1"/>
  <c r="R3544" i="1"/>
  <c r="Q3544" i="1"/>
  <c r="L3544" i="1"/>
  <c r="S3543" i="1"/>
  <c r="R3543" i="1"/>
  <c r="Q3543" i="1"/>
  <c r="L3543" i="1"/>
  <c r="S3542" i="1"/>
  <c r="R3542" i="1"/>
  <c r="Q3542" i="1"/>
  <c r="L3542" i="1"/>
  <c r="S3541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S3521" i="1"/>
  <c r="R3521" i="1"/>
  <c r="Q3521" i="1"/>
  <c r="L3521" i="1"/>
  <c r="S3520" i="1"/>
  <c r="R3520" i="1"/>
  <c r="Q3520" i="1"/>
  <c r="L3520" i="1"/>
  <c r="S3519" i="1"/>
  <c r="R3519" i="1"/>
  <c r="Q3519" i="1"/>
  <c r="L3519" i="1"/>
  <c r="S3518" i="1"/>
  <c r="R3518" i="1"/>
  <c r="Q3518" i="1"/>
  <c r="L3518" i="1"/>
  <c r="S3517" i="1"/>
  <c r="R3517" i="1"/>
  <c r="Q3517" i="1"/>
  <c r="L3517" i="1"/>
  <c r="S3516" i="1"/>
  <c r="R3516" i="1"/>
  <c r="Q3516" i="1"/>
  <c r="L3516" i="1"/>
  <c r="S3515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S3509" i="1"/>
  <c r="R3509" i="1"/>
  <c r="Q3509" i="1"/>
  <c r="L3509" i="1"/>
  <c r="S3508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S3497" i="1"/>
  <c r="R3497" i="1"/>
  <c r="Q3497" i="1"/>
  <c r="L3497" i="1"/>
  <c r="S3496" i="1"/>
  <c r="R3496" i="1"/>
  <c r="Q3496" i="1"/>
  <c r="L3496" i="1"/>
  <c r="S3495" i="1"/>
  <c r="R3495" i="1"/>
  <c r="Q3495" i="1"/>
  <c r="L3495" i="1"/>
  <c r="S3494" i="1"/>
  <c r="R3494" i="1"/>
  <c r="Q3494" i="1"/>
  <c r="L3494" i="1"/>
  <c r="S3493" i="1"/>
  <c r="R3493" i="1"/>
  <c r="Q3493" i="1"/>
  <c r="L3493" i="1"/>
  <c r="S3492" i="1"/>
  <c r="R3492" i="1"/>
  <c r="Q3492" i="1"/>
  <c r="L3492" i="1"/>
  <c r="S3491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S3486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S3476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S3472" i="1"/>
  <c r="R3472" i="1"/>
  <c r="Q3472" i="1"/>
  <c r="L3472" i="1"/>
  <c r="S3471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S3437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S3430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R2704" i="1"/>
  <c r="Q2704" i="1"/>
  <c r="L2704" i="1"/>
  <c r="R2703" i="1"/>
  <c r="Q2703" i="1"/>
  <c r="L2703" i="1"/>
  <c r="R2702" i="1"/>
  <c r="Q2702" i="1"/>
  <c r="L2702" i="1"/>
  <c r="R2701" i="1"/>
  <c r="Q2701" i="1"/>
  <c r="L2701" i="1"/>
  <c r="R2700" i="1"/>
  <c r="Q2700" i="1"/>
  <c r="L2700" i="1"/>
  <c r="R2699" i="1"/>
  <c r="Q2699" i="1"/>
  <c r="L2699" i="1"/>
  <c r="R2698" i="1"/>
  <c r="Q2698" i="1"/>
  <c r="L2698" i="1"/>
  <c r="R2697" i="1"/>
  <c r="Q2697" i="1"/>
  <c r="L2697" i="1"/>
  <c r="R2696" i="1"/>
  <c r="Q2696" i="1"/>
  <c r="L2696" i="1"/>
  <c r="R2695" i="1"/>
  <c r="Q2695" i="1"/>
  <c r="L2695" i="1"/>
  <c r="R2694" i="1"/>
  <c r="Q2694" i="1"/>
  <c r="L2694" i="1"/>
  <c r="R2693" i="1"/>
  <c r="Q2693" i="1"/>
  <c r="L2693" i="1"/>
  <c r="R2692" i="1"/>
  <c r="Q2692" i="1"/>
  <c r="L2692" i="1"/>
  <c r="S2691" i="1"/>
  <c r="R2691" i="1"/>
  <c r="Q2691" i="1"/>
  <c r="L2691" i="1"/>
  <c r="R2690" i="1"/>
  <c r="Q2690" i="1"/>
  <c r="L2690" i="1"/>
  <c r="R2689" i="1"/>
  <c r="Q2689" i="1"/>
  <c r="L2689" i="1"/>
  <c r="R2688" i="1"/>
  <c r="Q2688" i="1"/>
  <c r="L2688" i="1"/>
  <c r="R2687" i="1"/>
  <c r="Q2687" i="1"/>
  <c r="L2687" i="1"/>
  <c r="R2686" i="1"/>
  <c r="Q2686" i="1"/>
  <c r="L2686" i="1"/>
  <c r="R2685" i="1"/>
  <c r="Q2685" i="1"/>
  <c r="L2685" i="1"/>
  <c r="R2684" i="1"/>
  <c r="Q2684" i="1"/>
  <c r="L2684" i="1"/>
  <c r="R2683" i="1"/>
  <c r="Q2683" i="1"/>
  <c r="L2683" i="1"/>
  <c r="S2682" i="1"/>
  <c r="R2682" i="1"/>
  <c r="Q2682" i="1"/>
  <c r="L2682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R2658" i="1"/>
  <c r="Q2658" i="1"/>
  <c r="L2658" i="1"/>
  <c r="S2657" i="1"/>
  <c r="R2657" i="1"/>
  <c r="Q2657" i="1"/>
  <c r="L2657" i="1"/>
  <c r="S2656" i="1"/>
  <c r="R2656" i="1"/>
  <c r="Q2656" i="1"/>
  <c r="L2656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R2631" i="1"/>
  <c r="Q2631" i="1"/>
  <c r="L2631" i="1"/>
  <c r="R2630" i="1"/>
  <c r="Q2630" i="1"/>
  <c r="L2630" i="1"/>
  <c r="R2629" i="1"/>
  <c r="Q2629" i="1"/>
  <c r="L2629" i="1"/>
  <c r="R2628" i="1"/>
  <c r="Q2628" i="1"/>
  <c r="L2628" i="1"/>
  <c r="R2627" i="1"/>
  <c r="Q2627" i="1"/>
  <c r="L2627" i="1"/>
  <c r="R2626" i="1"/>
  <c r="Q2626" i="1"/>
  <c r="L2626" i="1"/>
  <c r="R2625" i="1"/>
  <c r="Q2625" i="1"/>
  <c r="L2625" i="1"/>
  <c r="R2624" i="1"/>
  <c r="Q2624" i="1"/>
  <c r="L2624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R2485" i="1"/>
  <c r="Q2485" i="1"/>
  <c r="L2485" i="1"/>
  <c r="R2484" i="1"/>
  <c r="Q2484" i="1"/>
  <c r="L2484" i="1"/>
  <c r="R2483" i="1"/>
  <c r="Q2483" i="1"/>
  <c r="L2483" i="1"/>
  <c r="R2482" i="1"/>
  <c r="Q2482" i="1"/>
  <c r="L2482" i="1"/>
  <c r="R2481" i="1"/>
  <c r="Q2481" i="1"/>
  <c r="L2481" i="1"/>
  <c r="R2480" i="1"/>
  <c r="Q2480" i="1"/>
  <c r="L2480" i="1"/>
  <c r="S2479" i="1"/>
  <c r="R2479" i="1"/>
  <c r="Q2479" i="1"/>
  <c r="L2479" i="1"/>
  <c r="R2478" i="1"/>
  <c r="Q2478" i="1"/>
  <c r="L2478" i="1"/>
  <c r="S2477" i="1"/>
  <c r="R2477" i="1"/>
  <c r="Q2477" i="1"/>
  <c r="L2477" i="1"/>
  <c r="R2476" i="1"/>
  <c r="Q2476" i="1"/>
  <c r="L2476" i="1"/>
  <c r="R2475" i="1"/>
  <c r="Q2475" i="1"/>
  <c r="L2475" i="1"/>
  <c r="R2474" i="1"/>
  <c r="Q2474" i="1"/>
  <c r="L2474" i="1"/>
  <c r="R2473" i="1"/>
  <c r="Q2473" i="1"/>
  <c r="L2473" i="1"/>
  <c r="R2472" i="1"/>
  <c r="Q2472" i="1"/>
  <c r="L2472" i="1"/>
  <c r="S2471" i="1"/>
  <c r="R2471" i="1"/>
  <c r="Q2471" i="1"/>
  <c r="L2471" i="1"/>
  <c r="R2470" i="1"/>
  <c r="Q2470" i="1"/>
  <c r="L2470" i="1"/>
  <c r="R2469" i="1"/>
  <c r="Q2469" i="1"/>
  <c r="L2469" i="1"/>
  <c r="S2468" i="1"/>
  <c r="R2468" i="1"/>
  <c r="Q2468" i="1"/>
  <c r="L2468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R2110" i="1"/>
  <c r="Q2110" i="1"/>
  <c r="L2110" i="1"/>
  <c r="R2109" i="1"/>
  <c r="Q2109" i="1"/>
  <c r="L2109" i="1"/>
  <c r="R2108" i="1"/>
  <c r="Q2108" i="1"/>
  <c r="L2108" i="1"/>
  <c r="R2107" i="1"/>
  <c r="Q2107" i="1"/>
  <c r="L2107" i="1"/>
  <c r="R2106" i="1"/>
  <c r="Q2106" i="1"/>
  <c r="L2106" i="1"/>
  <c r="R2105" i="1"/>
  <c r="Q2105" i="1"/>
  <c r="L2105" i="1"/>
  <c r="R2104" i="1"/>
  <c r="Q2104" i="1"/>
  <c r="L2104" i="1"/>
  <c r="R2103" i="1"/>
  <c r="Q2103" i="1"/>
  <c r="L2103" i="1"/>
  <c r="R2102" i="1"/>
  <c r="Q2102" i="1"/>
  <c r="L2102" i="1"/>
  <c r="R2101" i="1"/>
  <c r="Q2101" i="1"/>
  <c r="L2101" i="1"/>
  <c r="R2100" i="1"/>
  <c r="Q2100" i="1"/>
  <c r="L2100" i="1"/>
  <c r="S2099" i="1"/>
  <c r="R2099" i="1"/>
  <c r="Q2099" i="1"/>
  <c r="L2099" i="1"/>
  <c r="R2098" i="1"/>
  <c r="Q2098" i="1"/>
  <c r="L2098" i="1"/>
  <c r="S2097" i="1"/>
  <c r="R2097" i="1"/>
  <c r="Q2097" i="1"/>
  <c r="L2097" i="1"/>
  <c r="R2096" i="1"/>
  <c r="Q2096" i="1"/>
  <c r="L2096" i="1"/>
  <c r="R2095" i="1"/>
  <c r="Q2095" i="1"/>
  <c r="L2095" i="1"/>
  <c r="R2094" i="1"/>
  <c r="Q2094" i="1"/>
  <c r="L2094" i="1"/>
  <c r="R2093" i="1"/>
  <c r="Q2093" i="1"/>
  <c r="L2093" i="1"/>
  <c r="R2092" i="1"/>
  <c r="Q2092" i="1"/>
  <c r="L2092" i="1"/>
  <c r="R2091" i="1"/>
  <c r="Q2091" i="1"/>
  <c r="L2091" i="1"/>
  <c r="R2090" i="1"/>
  <c r="Q2090" i="1"/>
  <c r="L2090" i="1"/>
  <c r="S2089" i="1"/>
  <c r="R2089" i="1"/>
  <c r="Q2089" i="1"/>
  <c r="L2089" i="1"/>
  <c r="S2088" i="1"/>
  <c r="R2088" i="1"/>
  <c r="Q2088" i="1"/>
  <c r="L2088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S1648" i="1"/>
  <c r="R1648" i="1"/>
  <c r="Q1648" i="1"/>
  <c r="L1648" i="1"/>
  <c r="S1647" i="1"/>
  <c r="R1647" i="1"/>
  <c r="Q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R1399" i="1"/>
  <c r="Q1399" i="1"/>
  <c r="L1399" i="1"/>
  <c r="R1398" i="1"/>
  <c r="Q1398" i="1"/>
  <c r="L1398" i="1"/>
  <c r="R1397" i="1"/>
  <c r="Q1397" i="1"/>
  <c r="L1397" i="1"/>
  <c r="R1396" i="1"/>
  <c r="Q1396" i="1"/>
  <c r="L1396" i="1"/>
  <c r="R1395" i="1"/>
  <c r="Q1395" i="1"/>
  <c r="L1395" i="1"/>
  <c r="R1394" i="1"/>
  <c r="Q1394" i="1"/>
  <c r="L1394" i="1"/>
  <c r="R1393" i="1"/>
  <c r="Q1393" i="1"/>
  <c r="L1393" i="1"/>
  <c r="R1392" i="1"/>
  <c r="Q1392" i="1"/>
  <c r="L1392" i="1"/>
  <c r="R1391" i="1"/>
  <c r="Q1391" i="1"/>
  <c r="L1391" i="1"/>
  <c r="R1390" i="1"/>
  <c r="Q1390" i="1"/>
  <c r="L1390" i="1"/>
  <c r="S1389" i="1"/>
  <c r="R1389" i="1"/>
  <c r="Q1389" i="1"/>
  <c r="L1389" i="1"/>
  <c r="R1388" i="1"/>
  <c r="Q1388" i="1"/>
  <c r="L1388" i="1"/>
  <c r="R1387" i="1"/>
  <c r="Q1387" i="1"/>
  <c r="L1387" i="1"/>
  <c r="R1386" i="1"/>
  <c r="Q1386" i="1"/>
  <c r="L1386" i="1"/>
  <c r="R1385" i="1"/>
  <c r="Q1385" i="1"/>
  <c r="L1385" i="1"/>
  <c r="R1384" i="1"/>
  <c r="Q1384" i="1"/>
  <c r="L1384" i="1"/>
  <c r="R1383" i="1"/>
  <c r="Q1383" i="1"/>
  <c r="L1383" i="1"/>
  <c r="R1382" i="1"/>
  <c r="Q1382" i="1"/>
  <c r="L1382" i="1"/>
  <c r="R1381" i="1"/>
  <c r="Q1381" i="1"/>
  <c r="L1381" i="1"/>
  <c r="R1380" i="1"/>
  <c r="Q1380" i="1"/>
  <c r="L1380" i="1"/>
  <c r="R1379" i="1"/>
  <c r="Q1379" i="1"/>
  <c r="L1379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R608" i="1"/>
  <c r="Q608" i="1"/>
  <c r="L608" i="1"/>
  <c r="R607" i="1"/>
  <c r="Q607" i="1"/>
  <c r="L607" i="1"/>
  <c r="R606" i="1"/>
  <c r="Q606" i="1"/>
  <c r="L606" i="1"/>
  <c r="R605" i="1"/>
  <c r="Q605" i="1"/>
  <c r="L605" i="1"/>
  <c r="R604" i="1"/>
  <c r="Q604" i="1"/>
  <c r="L604" i="1"/>
  <c r="R603" i="1"/>
  <c r="Q603" i="1"/>
  <c r="L603" i="1"/>
  <c r="R602" i="1"/>
  <c r="Q602" i="1"/>
  <c r="L602" i="1"/>
  <c r="R601" i="1"/>
  <c r="Q601" i="1"/>
  <c r="L601" i="1"/>
  <c r="R600" i="1"/>
  <c r="Q600" i="1"/>
  <c r="L600" i="1"/>
  <c r="S599" i="1"/>
  <c r="R599" i="1"/>
  <c r="Q599" i="1"/>
  <c r="L599" i="1"/>
  <c r="R598" i="1"/>
  <c r="Q598" i="1"/>
  <c r="L598" i="1"/>
  <c r="S597" i="1"/>
  <c r="R597" i="1"/>
  <c r="Q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S159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R127" i="1"/>
  <c r="Q127" i="1"/>
  <c r="L127" i="1"/>
  <c r="R126" i="1"/>
  <c r="Q126" i="1"/>
  <c r="L126" i="1"/>
  <c r="S125" i="1"/>
  <c r="R125" i="1"/>
  <c r="Q125" i="1"/>
  <c r="L125" i="1"/>
  <c r="S124" i="1"/>
  <c r="R124" i="1"/>
  <c r="Q124" i="1"/>
  <c r="L124" i="1"/>
  <c r="R123" i="1"/>
  <c r="Q123" i="1"/>
  <c r="L123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219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251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352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$20,782,707.62 se quitó 0.70% garantizado por Madisa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28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298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39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$20,782,707.62 se quitó 0.70% garantizado por Madisa</t>
        </r>
      </text>
    </comment>
  </commentList>
</comments>
</file>

<file path=xl/sharedStrings.xml><?xml version="1.0" encoding="utf-8"?>
<sst xmlns="http://schemas.openxmlformats.org/spreadsheetml/2006/main" count="57250" uniqueCount="5164">
  <si>
    <t>RECEIVABLES</t>
  </si>
  <si>
    <t>PEG RATE</t>
  </si>
  <si>
    <t>TOTAL PORT COLOMBIA</t>
  </si>
  <si>
    <t>TOTAL PORTFOLIO</t>
  </si>
  <si>
    <t>PAST DUE%</t>
  </si>
  <si>
    <t>TOTAL PAST DUE COLOMBIA</t>
  </si>
  <si>
    <t>TOTAL PAST DUE</t>
  </si>
  <si>
    <t xml:space="preserve"> 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</si>
  <si>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</si>
  <si>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</si>
  <si>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</si>
  <si>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</si>
  <si>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</si>
  <si>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</si>
  <si>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</si>
  <si>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</si>
  <si>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</si>
  <si>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</si>
  <si>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</si>
  <si>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</si>
  <si>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</si>
  <si>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</si>
  <si>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</si>
  <si>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</si>
  <si>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</si>
  <si>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</si>
  <si>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</si>
  <si>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91+Still_Accruing</t>
  </si>
  <si>
    <t>Operating_Unit</t>
  </si>
  <si>
    <t>Headquarter</t>
  </si>
  <si>
    <t>Country</t>
  </si>
  <si>
    <t>PORTFOLIO_CBR</t>
  </si>
  <si>
    <t>702-30004320</t>
  </si>
  <si>
    <t>UNISON- CUSTOMER RETAIL</t>
  </si>
  <si>
    <t>Regular</t>
  </si>
  <si>
    <t>REGULAR</t>
  </si>
  <si>
    <t>USD</t>
  </si>
  <si>
    <t/>
  </si>
  <si>
    <t>702-30004380</t>
  </si>
  <si>
    <t>MXN</t>
  </si>
  <si>
    <t>702-30004429</t>
  </si>
  <si>
    <t>702-30002803-1</t>
  </si>
  <si>
    <t>UNISON - CUSTOMER RETAIL</t>
  </si>
  <si>
    <t>702-30004470</t>
  </si>
  <si>
    <t>702-30004392</t>
  </si>
  <si>
    <t>702-30004078</t>
  </si>
  <si>
    <t>702-30004087</t>
  </si>
  <si>
    <t>702-30004347</t>
  </si>
  <si>
    <t>702-30004272</t>
  </si>
  <si>
    <t>702-30004309</t>
  </si>
  <si>
    <t>702-30004390</t>
  </si>
  <si>
    <t>UNISON - DEALER RETAIL</t>
  </si>
  <si>
    <t>702-30004350</t>
  </si>
  <si>
    <t>702-30004313</t>
  </si>
  <si>
    <t>702-30004262</t>
  </si>
  <si>
    <t>702-30003566-002</t>
  </si>
  <si>
    <t>702-30004343</t>
  </si>
  <si>
    <t>702-30004360</t>
  </si>
  <si>
    <t>702-30004356</t>
  </si>
  <si>
    <t>UNISON - DEALER WHOLESALE</t>
  </si>
  <si>
    <t>702-30004243</t>
  </si>
  <si>
    <t>702-30003887-1</t>
  </si>
  <si>
    <t>702-30004478</t>
  </si>
  <si>
    <t>702-30004617</t>
  </si>
  <si>
    <t>702-30004622</t>
  </si>
  <si>
    <t>702-30004516</t>
  </si>
  <si>
    <t>702-30004607</t>
  </si>
  <si>
    <t>702-30004629</t>
  </si>
  <si>
    <t>702-30003846</t>
  </si>
  <si>
    <t>702-30004171</t>
  </si>
  <si>
    <t>702-30004260</t>
  </si>
  <si>
    <t>702-30003387-003</t>
  </si>
  <si>
    <t>702-30004598</t>
  </si>
  <si>
    <t>702-30004407</t>
  </si>
  <si>
    <t>702-30004544</t>
  </si>
  <si>
    <t>702-30004474</t>
  </si>
  <si>
    <t>702-30004334</t>
  </si>
  <si>
    <t>702-30004576</t>
  </si>
  <si>
    <t>702-30004583</t>
  </si>
  <si>
    <t>702-30004500</t>
  </si>
  <si>
    <t>702-30004457</t>
  </si>
  <si>
    <t>702-30004515</t>
  </si>
  <si>
    <t>702-30003239-1</t>
  </si>
  <si>
    <t>702-30004430-001</t>
  </si>
  <si>
    <t>702-30004341</t>
  </si>
  <si>
    <t>702-30003741</t>
  </si>
  <si>
    <t>702-30004022</t>
  </si>
  <si>
    <t>702-30004050</t>
  </si>
  <si>
    <t>702-30000481-1</t>
  </si>
  <si>
    <t>702-30003915</t>
  </si>
  <si>
    <t>702-30004025</t>
  </si>
  <si>
    <t>702-30003925</t>
  </si>
  <si>
    <t>702-30004003</t>
  </si>
  <si>
    <t>702-30003834</t>
  </si>
  <si>
    <t>702-30003980</t>
  </si>
  <si>
    <t>702-30003859-001</t>
  </si>
  <si>
    <t>702-30003974</t>
  </si>
  <si>
    <t>702-30000225-101</t>
  </si>
  <si>
    <t>UNISON - Operating Lease RETAIL</t>
  </si>
  <si>
    <t>702-30003760</t>
  </si>
  <si>
    <t>702-30003658</t>
  </si>
  <si>
    <t>702-30003854</t>
  </si>
  <si>
    <t>702-30004651</t>
  </si>
  <si>
    <t>702-30005078</t>
  </si>
  <si>
    <t>702-30003688</t>
  </si>
  <si>
    <t>702-30003883</t>
  </si>
  <si>
    <t>702-30003912</t>
  </si>
  <si>
    <t>702-30003746</t>
  </si>
  <si>
    <t>702-30003989</t>
  </si>
  <si>
    <t>702-30004166</t>
  </si>
  <si>
    <t>702-30003833</t>
  </si>
  <si>
    <t>702-30004202</t>
  </si>
  <si>
    <t>702-30003985</t>
  </si>
  <si>
    <t>702-30004093-001</t>
  </si>
  <si>
    <t>702-30000225-102</t>
  </si>
  <si>
    <t>702-30000791-086</t>
  </si>
  <si>
    <t>702-30004185</t>
  </si>
  <si>
    <t>702-30004218</t>
  </si>
  <si>
    <t>702-30001947-009</t>
  </si>
  <si>
    <t>702-30001969-1</t>
  </si>
  <si>
    <t>702-30003859-011</t>
  </si>
  <si>
    <t>702-30004020</t>
  </si>
  <si>
    <t>702-30004195</t>
  </si>
  <si>
    <t>702-30003955</t>
  </si>
  <si>
    <t>702-30004137</t>
  </si>
  <si>
    <t>702-30004114</t>
  </si>
  <si>
    <t>702-30003944</t>
  </si>
  <si>
    <t>702-30004043</t>
  </si>
  <si>
    <t>702-30004092</t>
  </si>
  <si>
    <t>702-30000225-099</t>
  </si>
  <si>
    <t>702-30002690-1</t>
  </si>
  <si>
    <t>702-30000225-106</t>
  </si>
  <si>
    <t>702-30003889</t>
  </si>
  <si>
    <t>702-30005045</t>
  </si>
  <si>
    <t>702-30002710-1</t>
  </si>
  <si>
    <t>702-30000095-1</t>
  </si>
  <si>
    <t>702-30005129</t>
  </si>
  <si>
    <t>702-4572CR-1</t>
  </si>
  <si>
    <t>702-4761CR-1</t>
  </si>
  <si>
    <t>702-4759CR-1</t>
  </si>
  <si>
    <t>702-30005238</t>
  </si>
  <si>
    <t>702-30005196</t>
  </si>
  <si>
    <t>702-30005104</t>
  </si>
  <si>
    <t>702-30004762</t>
  </si>
  <si>
    <t>702-30004894</t>
  </si>
  <si>
    <t>702-30005187</t>
  </si>
  <si>
    <t>702-30003859-036</t>
  </si>
  <si>
    <t>702-30003859-034</t>
  </si>
  <si>
    <t>702-30005108-001</t>
  </si>
  <si>
    <t>702-30000413-1</t>
  </si>
  <si>
    <t>702-30005081</t>
  </si>
  <si>
    <t>702-30005075-001</t>
  </si>
  <si>
    <t>702-30004987</t>
  </si>
  <si>
    <t>702-30005046</t>
  </si>
  <si>
    <t>702-30004573</t>
  </si>
  <si>
    <t>702-30005167</t>
  </si>
  <si>
    <t>702-30005460</t>
  </si>
  <si>
    <t>702-30005553</t>
  </si>
  <si>
    <t>COSTA RICA</t>
  </si>
  <si>
    <t>702-30005372</t>
  </si>
  <si>
    <t>MEXICO</t>
  </si>
  <si>
    <t>702-30002759</t>
  </si>
  <si>
    <t>702-30003842</t>
  </si>
  <si>
    <t>702-30005505</t>
  </si>
  <si>
    <t>702-30005490</t>
  </si>
  <si>
    <t>702-30005496</t>
  </si>
  <si>
    <t>702-30003566-003</t>
  </si>
  <si>
    <t>702-30005473</t>
  </si>
  <si>
    <t>702-30005291</t>
  </si>
  <si>
    <t>702-30005465</t>
  </si>
  <si>
    <t>702-30005313</t>
  </si>
  <si>
    <t>702-30003028-1</t>
  </si>
  <si>
    <t>702-30001228-1</t>
  </si>
  <si>
    <t>702-30003859-043</t>
  </si>
  <si>
    <t>702-30005389</t>
  </si>
  <si>
    <t>702-30005348</t>
  </si>
  <si>
    <t>702-30005356</t>
  </si>
  <si>
    <t>702-30005178</t>
  </si>
  <si>
    <t>702-30005255</t>
  </si>
  <si>
    <t>702-30005376</t>
  </si>
  <si>
    <t>702-30005040</t>
  </si>
  <si>
    <t>702-30005122</t>
  </si>
  <si>
    <t>702-30004399</t>
  </si>
  <si>
    <t>702-30004862</t>
  </si>
  <si>
    <t>702-30000225-123</t>
  </si>
  <si>
    <t>702-30004778</t>
  </si>
  <si>
    <t>702-30004777</t>
  </si>
  <si>
    <t>702-30004727</t>
  </si>
  <si>
    <t>702-30004753</t>
  </si>
  <si>
    <t>702-30004675</t>
  </si>
  <si>
    <t>702-30004730</t>
  </si>
  <si>
    <t>702-30004671</t>
  </si>
  <si>
    <t>702-30004568</t>
  </si>
  <si>
    <t>702-30004709</t>
  </si>
  <si>
    <t>702-30004896</t>
  </si>
  <si>
    <t>702-30004620</t>
  </si>
  <si>
    <t>702-30001722-4</t>
  </si>
  <si>
    <t>702-30004697</t>
  </si>
  <si>
    <t>702-30004608</t>
  </si>
  <si>
    <t>702-30004652</t>
  </si>
  <si>
    <t>702-30004650</t>
  </si>
  <si>
    <t>702-30004562</t>
  </si>
  <si>
    <t>702-30004602</t>
  </si>
  <si>
    <t>702-30004472</t>
  </si>
  <si>
    <t>702-30004466</t>
  </si>
  <si>
    <t>702-30004981</t>
  </si>
  <si>
    <t>702-30005036</t>
  </si>
  <si>
    <t>702-30004979</t>
  </si>
  <si>
    <t>702-30004746</t>
  </si>
  <si>
    <t>702-30005014</t>
  </si>
  <si>
    <t>702-30004854</t>
  </si>
  <si>
    <t>702-30005059</t>
  </si>
  <si>
    <t>702-30004962</t>
  </si>
  <si>
    <t>702-30004999</t>
  </si>
  <si>
    <t>702-30005023</t>
  </si>
  <si>
    <t>702-30004817</t>
  </si>
  <si>
    <t>702-30003859-027</t>
  </si>
  <si>
    <t>702-30004877</t>
  </si>
  <si>
    <t>702-30004815</t>
  </si>
  <si>
    <t>702-30004803</t>
  </si>
  <si>
    <t>702-30004871</t>
  </si>
  <si>
    <t>702-30004963</t>
  </si>
  <si>
    <t>702-30004832</t>
  </si>
  <si>
    <t>702-30004938</t>
  </si>
  <si>
    <t>702-30004926</t>
  </si>
  <si>
    <t>702-30004904</t>
  </si>
  <si>
    <t>702-30004908</t>
  </si>
  <si>
    <t>702-30004639</t>
  </si>
  <si>
    <t>702-30005004</t>
  </si>
  <si>
    <t>702-30002430</t>
  </si>
  <si>
    <t>702-30002667</t>
  </si>
  <si>
    <t>702-30002360</t>
  </si>
  <si>
    <t>702-30002489</t>
  </si>
  <si>
    <t>LEGAL</t>
  </si>
  <si>
    <t>702-30002485</t>
  </si>
  <si>
    <t>702-30000791-080</t>
  </si>
  <si>
    <t>702-30002099</t>
  </si>
  <si>
    <t>702-30002339</t>
  </si>
  <si>
    <t>702-30002383</t>
  </si>
  <si>
    <t>702-30002354</t>
  </si>
  <si>
    <t>702-30001956</t>
  </si>
  <si>
    <t>702-30002462</t>
  </si>
  <si>
    <t>702-30002596</t>
  </si>
  <si>
    <t>702-30002435</t>
  </si>
  <si>
    <t>702-30000791-078</t>
  </si>
  <si>
    <t>702-30002285-001</t>
  </si>
  <si>
    <t>702-30002340</t>
  </si>
  <si>
    <t>702-30002319</t>
  </si>
  <si>
    <t>702-30002261</t>
  </si>
  <si>
    <t>702-30002246</t>
  </si>
  <si>
    <t>702-30002035</t>
  </si>
  <si>
    <t>702-30002093</t>
  </si>
  <si>
    <t>702-30002432</t>
  </si>
  <si>
    <t>702-30002673</t>
  </si>
  <si>
    <t>702-30002527</t>
  </si>
  <si>
    <t>702-30002210</t>
  </si>
  <si>
    <t>702-30002258</t>
  </si>
  <si>
    <t>702-30002190</t>
  </si>
  <si>
    <t>702-30002671</t>
  </si>
  <si>
    <t>702-30002577</t>
  </si>
  <si>
    <t>702-30002647</t>
  </si>
  <si>
    <t>702-30002521</t>
  </si>
  <si>
    <t>702-30002286</t>
  </si>
  <si>
    <t>702-30002479</t>
  </si>
  <si>
    <t>702-30002631</t>
  </si>
  <si>
    <t>702-30002005</t>
  </si>
  <si>
    <t>702-30002294</t>
  </si>
  <si>
    <t>702-30002504</t>
  </si>
  <si>
    <t>702-30002641</t>
  </si>
  <si>
    <t>702-30002560</t>
  </si>
  <si>
    <t>702-30002612</t>
  </si>
  <si>
    <t>702-30002617</t>
  </si>
  <si>
    <t>702-30002342</t>
  </si>
  <si>
    <t>702-30002332</t>
  </si>
  <si>
    <t>702-30002591</t>
  </si>
  <si>
    <t>702-30002655</t>
  </si>
  <si>
    <t>702-30001718</t>
  </si>
  <si>
    <t>702-30001784</t>
  </si>
  <si>
    <t>702-30001770</t>
  </si>
  <si>
    <t>702-30001772</t>
  </si>
  <si>
    <t>702-30001793</t>
  </si>
  <si>
    <t>702-30001792</t>
  </si>
  <si>
    <t>702-30001742</t>
  </si>
  <si>
    <t>702-30001565</t>
  </si>
  <si>
    <t>702-30001725</t>
  </si>
  <si>
    <t>702-30001749-002</t>
  </si>
  <si>
    <t>702-30002075</t>
  </si>
  <si>
    <t>702-30001663</t>
  </si>
  <si>
    <t>702-30001824</t>
  </si>
  <si>
    <t>702-30001674</t>
  </si>
  <si>
    <t>702-30001677</t>
  </si>
  <si>
    <t>702-30001593</t>
  </si>
  <si>
    <t>702-30001621</t>
  </si>
  <si>
    <t>702-30001620</t>
  </si>
  <si>
    <t>702-30001590</t>
  </si>
  <si>
    <t>702-30001577</t>
  </si>
  <si>
    <t>702-30005523</t>
  </si>
  <si>
    <t>702-30000838-1</t>
  </si>
  <si>
    <t>702-30001120</t>
  </si>
  <si>
    <t>702-30000029-1</t>
  </si>
  <si>
    <t>702-30002683</t>
  </si>
  <si>
    <t>702-30002066</t>
  </si>
  <si>
    <t>702-30001865</t>
  </si>
  <si>
    <t>702-30001973</t>
  </si>
  <si>
    <t>702-30000791-076</t>
  </si>
  <si>
    <t>702-30002186</t>
  </si>
  <si>
    <t>702-30002178</t>
  </si>
  <si>
    <t>702-30002173</t>
  </si>
  <si>
    <t>702-30002169</t>
  </si>
  <si>
    <t>702-30001829</t>
  </si>
  <si>
    <t>702-4518CR-1</t>
  </si>
  <si>
    <t>702-30001853</t>
  </si>
  <si>
    <t>702-30001978</t>
  </si>
  <si>
    <t>702-4515CR-1</t>
  </si>
  <si>
    <t>702-3529CR-1</t>
  </si>
  <si>
    <t>702-30002008</t>
  </si>
  <si>
    <t>702-30001810</t>
  </si>
  <si>
    <t>702-30001939</t>
  </si>
  <si>
    <t>702-30001976</t>
  </si>
  <si>
    <t>702-30001901</t>
  </si>
  <si>
    <t>702-30001535</t>
  </si>
  <si>
    <t>702-30002201</t>
  </si>
  <si>
    <t>702-30001275-1</t>
  </si>
  <si>
    <t>702-30003495</t>
  </si>
  <si>
    <t>702-30002669</t>
  </si>
  <si>
    <t>702-30003518</t>
  </si>
  <si>
    <t>702-30003195</t>
  </si>
  <si>
    <t>702-30003407</t>
  </si>
  <si>
    <t>702-30003553</t>
  </si>
  <si>
    <t>702-30003445</t>
  </si>
  <si>
    <t>702-30003548</t>
  </si>
  <si>
    <t>702-30003534</t>
  </si>
  <si>
    <t>702-30003517</t>
  </si>
  <si>
    <t>702-30001454-002-1</t>
  </si>
  <si>
    <t>702-30003386</t>
  </si>
  <si>
    <t>702-30003503</t>
  </si>
  <si>
    <t>702-30003510</t>
  </si>
  <si>
    <t>702-30003396</t>
  </si>
  <si>
    <t>702-30003469</t>
  </si>
  <si>
    <t>702-30003282</t>
  </si>
  <si>
    <t>702-30003433</t>
  </si>
  <si>
    <t>702-30003406</t>
  </si>
  <si>
    <t>702-30003376</t>
  </si>
  <si>
    <t>702-30003410</t>
  </si>
  <si>
    <t>702-30003401</t>
  </si>
  <si>
    <t>702-30003436</t>
  </si>
  <si>
    <t>702-30003764</t>
  </si>
  <si>
    <t>702-30003902</t>
  </si>
  <si>
    <t>702-30003848-003</t>
  </si>
  <si>
    <t>702-30003812</t>
  </si>
  <si>
    <t>702-30003782</t>
  </si>
  <si>
    <t>702-30003779</t>
  </si>
  <si>
    <t>702-30003578-1</t>
  </si>
  <si>
    <t>702-30003657-001</t>
  </si>
  <si>
    <t>702-30000444-1</t>
  </si>
  <si>
    <t>702-30003665</t>
  </si>
  <si>
    <t>702-30000225-083</t>
  </si>
  <si>
    <t>702-30003730</t>
  </si>
  <si>
    <t>702-30005050</t>
  </si>
  <si>
    <t>702-30003487</t>
  </si>
  <si>
    <t>702-30003481</t>
  </si>
  <si>
    <t>702-30003666</t>
  </si>
  <si>
    <t>702-30003507</t>
  </si>
  <si>
    <t>702-30003669</t>
  </si>
  <si>
    <t>702-30003659</t>
  </si>
  <si>
    <t>702-30003702</t>
  </si>
  <si>
    <t>702-30003652</t>
  </si>
  <si>
    <t>702-30003631</t>
  </si>
  <si>
    <t>702-30003751</t>
  </si>
  <si>
    <t>702-30002877</t>
  </si>
  <si>
    <t>702-30003023</t>
  </si>
  <si>
    <t>702-30002938</t>
  </si>
  <si>
    <t>702-30002850</t>
  </si>
  <si>
    <t>702-30003010</t>
  </si>
  <si>
    <t>702-30002996</t>
  </si>
  <si>
    <t>702-30002960</t>
  </si>
  <si>
    <t>702-30002859</t>
  </si>
  <si>
    <t>702-30002878</t>
  </si>
  <si>
    <t>702-30002851</t>
  </si>
  <si>
    <t>702-30003048</t>
  </si>
  <si>
    <t>702-30002820</t>
  </si>
  <si>
    <t>702-30003017</t>
  </si>
  <si>
    <t>702-30002664</t>
  </si>
  <si>
    <t>702-30002824</t>
  </si>
  <si>
    <t>702-30002890</t>
  </si>
  <si>
    <t>702-30002872</t>
  </si>
  <si>
    <t>702-30002812</t>
  </si>
  <si>
    <t>702-30002869</t>
  </si>
  <si>
    <t>702-30002845</t>
  </si>
  <si>
    <t>702-30002821</t>
  </si>
  <si>
    <t>702-30002215</t>
  </si>
  <si>
    <t>702-30002905</t>
  </si>
  <si>
    <t>702-30002799</t>
  </si>
  <si>
    <t>702-30003917</t>
  </si>
  <si>
    <t>702-30003384</t>
  </si>
  <si>
    <t>702-30003321</t>
  </si>
  <si>
    <t>702-30003305</t>
  </si>
  <si>
    <t>702-30003355</t>
  </si>
  <si>
    <t>702-30003250-001</t>
  </si>
  <si>
    <t>702-30003254</t>
  </si>
  <si>
    <t>702-30003116</t>
  </si>
  <si>
    <t>702-30003301</t>
  </si>
  <si>
    <t>702-30002900</t>
  </si>
  <si>
    <t>702-30003025-002</t>
  </si>
  <si>
    <t>702-30003099</t>
  </si>
  <si>
    <t>702-30003223</t>
  </si>
  <si>
    <t>702-30003145</t>
  </si>
  <si>
    <t>702-30003166</t>
  </si>
  <si>
    <t>702-30003139</t>
  </si>
  <si>
    <t>702-30003194</t>
  </si>
  <si>
    <t>702-30003129</t>
  </si>
  <si>
    <t>702-30000791-084</t>
  </si>
  <si>
    <t>702-30003106</t>
  </si>
  <si>
    <t>702-30003026</t>
  </si>
  <si>
    <t>702-30001410-1</t>
  </si>
  <si>
    <t>702-30003245</t>
  </si>
  <si>
    <t>702-30002237</t>
  </si>
  <si>
    <t>702-30002542</t>
  </si>
  <si>
    <t>702-30002320</t>
  </si>
  <si>
    <t>702-30002314</t>
  </si>
  <si>
    <t>702-30002284</t>
  </si>
  <si>
    <t>702-30002057</t>
  </si>
  <si>
    <t>702-30002124</t>
  </si>
  <si>
    <t>702-30002310</t>
  </si>
  <si>
    <t>702-30002265</t>
  </si>
  <si>
    <t>702-30001796</t>
  </si>
  <si>
    <t>702-30002419</t>
  </si>
  <si>
    <t>702-30002146</t>
  </si>
  <si>
    <t>702-30002425</t>
  </si>
  <si>
    <t>702-30002255</t>
  </si>
  <si>
    <t>702-30000243-1</t>
  </si>
  <si>
    <t>702-30002013</t>
  </si>
  <si>
    <t>702-30002199</t>
  </si>
  <si>
    <t>702-30002105</t>
  </si>
  <si>
    <t>702-30000791-075</t>
  </si>
  <si>
    <t>702-30001906</t>
  </si>
  <si>
    <t>702-30002107</t>
  </si>
  <si>
    <t>702-30002150</t>
  </si>
  <si>
    <t>702-30002240</t>
  </si>
  <si>
    <t>702-30002277</t>
  </si>
  <si>
    <t>702-30001595-010</t>
  </si>
  <si>
    <t>702-30002621</t>
  </si>
  <si>
    <t>702-30002336</t>
  </si>
  <si>
    <t>702-30001786</t>
  </si>
  <si>
    <t>702-30002317</t>
  </si>
  <si>
    <t>702-30001954</t>
  </si>
  <si>
    <t>702-30002498</t>
  </si>
  <si>
    <t>702-30002404</t>
  </si>
  <si>
    <t>702-30002447</t>
  </si>
  <si>
    <t>702-30002424</t>
  </si>
  <si>
    <t>702-30002100</t>
  </si>
  <si>
    <t>702-30001998</t>
  </si>
  <si>
    <t>702-30001446-018</t>
  </si>
  <si>
    <t>702-30002380</t>
  </si>
  <si>
    <t>702-30001446-014</t>
  </si>
  <si>
    <t>702-30002441</t>
  </si>
  <si>
    <t>702-30002353</t>
  </si>
  <si>
    <t>702-30002446</t>
  </si>
  <si>
    <t>702-30002395</t>
  </si>
  <si>
    <t>702-30002423</t>
  </si>
  <si>
    <t>702-30002421</t>
  </si>
  <si>
    <t>702-30002451</t>
  </si>
  <si>
    <t>702-30001146</t>
  </si>
  <si>
    <t>702-30001676</t>
  </si>
  <si>
    <t>702-30001643</t>
  </si>
  <si>
    <t>702-30001597</t>
  </si>
  <si>
    <t>702-2602NEFF</t>
  </si>
  <si>
    <t>702-30001594</t>
  </si>
  <si>
    <t>702-30001340</t>
  </si>
  <si>
    <t>702-30001539</t>
  </si>
  <si>
    <t>702-30001549</t>
  </si>
  <si>
    <t>702-30001551</t>
  </si>
  <si>
    <t>702-30002098-010</t>
  </si>
  <si>
    <t>702-30001567</t>
  </si>
  <si>
    <t>702-30000966</t>
  </si>
  <si>
    <t>702-30001239</t>
  </si>
  <si>
    <t>702-30001481</t>
  </si>
  <si>
    <t>702-30001257</t>
  </si>
  <si>
    <t>702-30001406-034</t>
  </si>
  <si>
    <t>702-30001185</t>
  </si>
  <si>
    <t>702-30001375</t>
  </si>
  <si>
    <t>702-30001208</t>
  </si>
  <si>
    <t>702-30001025</t>
  </si>
  <si>
    <t>702-30001246</t>
  </si>
  <si>
    <t>702-30001544</t>
  </si>
  <si>
    <t>702-30001870</t>
  </si>
  <si>
    <t>702-30002528</t>
  </si>
  <si>
    <t>702-30001975</t>
  </si>
  <si>
    <t>702-30001944</t>
  </si>
  <si>
    <t>702-30001881</t>
  </si>
  <si>
    <t>702-30001681</t>
  </si>
  <si>
    <t>702-30001753</t>
  </si>
  <si>
    <t>702-30001781</t>
  </si>
  <si>
    <t>702-30001894</t>
  </si>
  <si>
    <t>702-30001448</t>
  </si>
  <si>
    <t>702-30001673</t>
  </si>
  <si>
    <t>702-30001917</t>
  </si>
  <si>
    <t>702-30001720</t>
  </si>
  <si>
    <t>702-30001849</t>
  </si>
  <si>
    <t>702-30001846</t>
  </si>
  <si>
    <t>702-30001835</t>
  </si>
  <si>
    <t>702-30001783</t>
  </si>
  <si>
    <t>702-30001741</t>
  </si>
  <si>
    <t>702-30001596</t>
  </si>
  <si>
    <t>702-30001716</t>
  </si>
  <si>
    <t>702-30000628-2</t>
  </si>
  <si>
    <t>702-30001554</t>
  </si>
  <si>
    <t>702-3416CR-1</t>
  </si>
  <si>
    <t>702-30001886</t>
  </si>
  <si>
    <t>702-30003076</t>
  </si>
  <si>
    <t>702-30002607</t>
  </si>
  <si>
    <t>702-30003274</t>
  </si>
  <si>
    <t>702-30003244</t>
  </si>
  <si>
    <t>702-30002809</t>
  </si>
  <si>
    <t>702-30002968</t>
  </si>
  <si>
    <t>702-30003189</t>
  </si>
  <si>
    <t>702-30003176</t>
  </si>
  <si>
    <t>702-30003153</t>
  </si>
  <si>
    <t>702-30003162</t>
  </si>
  <si>
    <t>702-30003204</t>
  </si>
  <si>
    <t>702-30003094</t>
  </si>
  <si>
    <t>702-30003002</t>
  </si>
  <si>
    <t>702-30003127</t>
  </si>
  <si>
    <t>702-30003109</t>
  </si>
  <si>
    <t>702-30001536-002</t>
  </si>
  <si>
    <t>702-30003067</t>
  </si>
  <si>
    <t>702-30003032</t>
  </si>
  <si>
    <t>702-30003040</t>
  </si>
  <si>
    <t>702-30003075</t>
  </si>
  <si>
    <t>702-30003120</t>
  </si>
  <si>
    <t>702-30003288</t>
  </si>
  <si>
    <t>702-30003093</t>
  </si>
  <si>
    <t>702-30002381</t>
  </si>
  <si>
    <t>702-30002831</t>
  </si>
  <si>
    <t>702-30002786</t>
  </si>
  <si>
    <t>702-30002780</t>
  </si>
  <si>
    <t>702-30002745</t>
  </si>
  <si>
    <t>702-30002275</t>
  </si>
  <si>
    <t>702-30002784</t>
  </si>
  <si>
    <t>702-30002853</t>
  </si>
  <si>
    <t>702-30002213</t>
  </si>
  <si>
    <t>702-30002347</t>
  </si>
  <si>
    <t>702-30003083</t>
  </si>
  <si>
    <t>702-30002763</t>
  </si>
  <si>
    <t>702-30002795</t>
  </si>
  <si>
    <t>702-30002663</t>
  </si>
  <si>
    <t>702-30002519</t>
  </si>
  <si>
    <t>702-30002645</t>
  </si>
  <si>
    <t>702-30002589</t>
  </si>
  <si>
    <t>702-30002554</t>
  </si>
  <si>
    <t>702-30002550</t>
  </si>
  <si>
    <t>702-30002271</t>
  </si>
  <si>
    <t>702-30002636</t>
  </si>
  <si>
    <t>702-30002637</t>
  </si>
  <si>
    <t>702-30002726</t>
  </si>
  <si>
    <t>702-30002743</t>
  </si>
  <si>
    <t>702-30000842</t>
  </si>
  <si>
    <t>702-30003086</t>
  </si>
  <si>
    <t>702-30002892</t>
  </si>
  <si>
    <t>702-30002998</t>
  </si>
  <si>
    <t>702-30002986</t>
  </si>
  <si>
    <t>702-30002716</t>
  </si>
  <si>
    <t>702-30002965</t>
  </si>
  <si>
    <t>702-30002969</t>
  </si>
  <si>
    <t>702-30002555</t>
  </si>
  <si>
    <t>702-30002635</t>
  </si>
  <si>
    <t>702-30002740</t>
  </si>
  <si>
    <t>702-30002813</t>
  </si>
  <si>
    <t>702-30002885</t>
  </si>
  <si>
    <t>702-30002896</t>
  </si>
  <si>
    <t>702-30002898</t>
  </si>
  <si>
    <t>702-4245CR-1</t>
  </si>
  <si>
    <t>702-30002800</t>
  </si>
  <si>
    <t>702-30002801</t>
  </si>
  <si>
    <t>702-30002826</t>
  </si>
  <si>
    <t>702-30000225-079</t>
  </si>
  <si>
    <t>702-30002771</t>
  </si>
  <si>
    <t>702-30002972-002</t>
  </si>
  <si>
    <t>702-30002761</t>
  </si>
  <si>
    <t>702-4451NEFF</t>
  </si>
  <si>
    <t>702-30001288</t>
  </si>
  <si>
    <t>702-4342CR</t>
  </si>
  <si>
    <t>702-4221FF</t>
  </si>
  <si>
    <t>702-5023NEFF</t>
  </si>
  <si>
    <t>702-5049NEFF</t>
  </si>
  <si>
    <t>702-4711FF</t>
  </si>
  <si>
    <t>702-5183NEFF</t>
  </si>
  <si>
    <t>702-5243CR</t>
  </si>
  <si>
    <t>702-4980CRR1</t>
  </si>
  <si>
    <t>702-4496CRR1</t>
  </si>
  <si>
    <t>702-4638CR</t>
  </si>
  <si>
    <t>702-4675CD</t>
  </si>
  <si>
    <t>702-1056APR1</t>
  </si>
  <si>
    <t>702-4460CD</t>
  </si>
  <si>
    <t>702-4147FFR1</t>
  </si>
  <si>
    <t>702-3531MA71FF</t>
  </si>
  <si>
    <t>702-4645CD</t>
  </si>
  <si>
    <t>702-4960CR</t>
  </si>
  <si>
    <t>702-4749CR</t>
  </si>
  <si>
    <t>702-4783NEFFR1</t>
  </si>
  <si>
    <t>702-4764NEFFR1</t>
  </si>
  <si>
    <t>702-4676FF</t>
  </si>
  <si>
    <t>702-5261NEFF</t>
  </si>
  <si>
    <t>702-4181CR</t>
  </si>
  <si>
    <t>702-3971CD</t>
  </si>
  <si>
    <t>702-4236CRR2</t>
  </si>
  <si>
    <t>702-3330CD</t>
  </si>
  <si>
    <t>702-5177CR</t>
  </si>
  <si>
    <t>702-5226CR</t>
  </si>
  <si>
    <t>702-5204CR</t>
  </si>
  <si>
    <t>702-5010CRR1</t>
  </si>
  <si>
    <t>702-1959MA02CD</t>
  </si>
  <si>
    <t>702-4701CR</t>
  </si>
  <si>
    <t>702-4827CD</t>
  </si>
  <si>
    <t>702-4291FF</t>
  </si>
  <si>
    <t>702-4682CD</t>
  </si>
  <si>
    <t>702-4786CD</t>
  </si>
  <si>
    <t>702-4792CD</t>
  </si>
  <si>
    <t>702-5051NEFF</t>
  </si>
  <si>
    <t>702-4605CR</t>
  </si>
  <si>
    <t>702-5040NEFF</t>
  </si>
  <si>
    <t>702-4683CD</t>
  </si>
  <si>
    <t>702-4676CD</t>
  </si>
  <si>
    <t>702-4314CR</t>
  </si>
  <si>
    <t>702-4996CR</t>
  </si>
  <si>
    <t>702-30005666</t>
  </si>
  <si>
    <t>NICARAGUA</t>
  </si>
  <si>
    <t>702-4928CR</t>
  </si>
  <si>
    <t>702-5164NEFF</t>
  </si>
  <si>
    <t>702-4532CR</t>
  </si>
  <si>
    <t>702-4589CR</t>
  </si>
  <si>
    <t>702-4909NEFF</t>
  </si>
  <si>
    <t>702-4964NEFF</t>
  </si>
  <si>
    <t>702-4425CR</t>
  </si>
  <si>
    <t>702-3832CRR1</t>
  </si>
  <si>
    <t>702-3829CRR1</t>
  </si>
  <si>
    <t>702-4935NEFF</t>
  </si>
  <si>
    <t>702-30005361</t>
  </si>
  <si>
    <t>702-4923CR</t>
  </si>
  <si>
    <t>702-30005198</t>
  </si>
  <si>
    <t>702-30005627</t>
  </si>
  <si>
    <t>702-30005630</t>
  </si>
  <si>
    <t>702-30005632</t>
  </si>
  <si>
    <t>702-30005662</t>
  </si>
  <si>
    <t>702-30005631</t>
  </si>
  <si>
    <t>702-30005623</t>
  </si>
  <si>
    <t>702-30005653</t>
  </si>
  <si>
    <t>702-30005594</t>
  </si>
  <si>
    <t>702-3480CD</t>
  </si>
  <si>
    <t>702-5118CR</t>
  </si>
  <si>
    <t>702-5241CR</t>
  </si>
  <si>
    <t>702-4444CD</t>
  </si>
  <si>
    <t>702-4243CD</t>
  </si>
  <si>
    <t>702-4524NEFF</t>
  </si>
  <si>
    <t>702-4100MA06FF</t>
  </si>
  <si>
    <t>702-4285FF</t>
  </si>
  <si>
    <t>702-2569NEFF</t>
  </si>
  <si>
    <t>702-2548FFR1</t>
  </si>
  <si>
    <t>702-5227CR</t>
  </si>
  <si>
    <t>702-5126CR</t>
  </si>
  <si>
    <t>702-5385CR</t>
  </si>
  <si>
    <t>702-5099CR</t>
  </si>
  <si>
    <t>702-5103CR</t>
  </si>
  <si>
    <t>702-777CRR2</t>
  </si>
  <si>
    <t>702-5019NEFF</t>
  </si>
  <si>
    <t>702-773CRR2</t>
  </si>
  <si>
    <t>702-4918CR</t>
  </si>
  <si>
    <t>702-4901CR</t>
  </si>
  <si>
    <t>702-4898CR</t>
  </si>
  <si>
    <t>702-4983NEFF</t>
  </si>
  <si>
    <t>702-4826NEFF</t>
  </si>
  <si>
    <t>702-4654FF</t>
  </si>
  <si>
    <t>702-5220NEFF</t>
  </si>
  <si>
    <t>702-30000544</t>
  </si>
  <si>
    <t>702-30000808</t>
  </si>
  <si>
    <t>702-30000832</t>
  </si>
  <si>
    <t>702-30000809</t>
  </si>
  <si>
    <t>702-30000881</t>
  </si>
  <si>
    <t>702-30000335</t>
  </si>
  <si>
    <t>702-30000782</t>
  </si>
  <si>
    <t>702-30000732</t>
  </si>
  <si>
    <t>702-30000362</t>
  </si>
  <si>
    <t>702-30000705</t>
  </si>
  <si>
    <t>702-30000485</t>
  </si>
  <si>
    <t>702-30000519</t>
  </si>
  <si>
    <t>702-30000984</t>
  </si>
  <si>
    <t>702-30000411-1</t>
  </si>
  <si>
    <t>702-30000442</t>
  </si>
  <si>
    <t>702-30000415</t>
  </si>
  <si>
    <t>702-30000422</t>
  </si>
  <si>
    <t>702-30000550</t>
  </si>
  <si>
    <t>702-30000533</t>
  </si>
  <si>
    <t>702-30000263</t>
  </si>
  <si>
    <t>702-30000528</t>
  </si>
  <si>
    <t>702-5239CR</t>
  </si>
  <si>
    <t>702-30000570</t>
  </si>
  <si>
    <t>702-30001069</t>
  </si>
  <si>
    <t>702-30005500</t>
  </si>
  <si>
    <t>HONDURAS</t>
  </si>
  <si>
    <t>702-30000784</t>
  </si>
  <si>
    <t>702-30000948</t>
  </si>
  <si>
    <t>702-30000949</t>
  </si>
  <si>
    <t>702-30000950</t>
  </si>
  <si>
    <t>702-30000956</t>
  </si>
  <si>
    <t>702-30001023</t>
  </si>
  <si>
    <t>702-30000976</t>
  </si>
  <si>
    <t>702-30001189</t>
  </si>
  <si>
    <t>702-30000900</t>
  </si>
  <si>
    <t>702-30000964</t>
  </si>
  <si>
    <t>702-30000792</t>
  </si>
  <si>
    <t>702-30001114</t>
  </si>
  <si>
    <t>702-30000937</t>
  </si>
  <si>
    <t>702-30001111</t>
  </si>
  <si>
    <t>702-30000763</t>
  </si>
  <si>
    <t>702-30000902</t>
  </si>
  <si>
    <t>702-3779FFR2-2</t>
  </si>
  <si>
    <t>702-4210FFR2-2</t>
  </si>
  <si>
    <t>702-4054FFR2-2</t>
  </si>
  <si>
    <t>702-30001005</t>
  </si>
  <si>
    <t>702-30000203</t>
  </si>
  <si>
    <t>702-30001150</t>
  </si>
  <si>
    <t>702-4879CR</t>
  </si>
  <si>
    <t>702-4615CRR1</t>
  </si>
  <si>
    <t>702-3774FFR1</t>
  </si>
  <si>
    <t>702-4366CR</t>
  </si>
  <si>
    <t>702-4414CR</t>
  </si>
  <si>
    <t>702-5272CR</t>
  </si>
  <si>
    <t>702-4365FF</t>
  </si>
  <si>
    <t>702-5063CR</t>
  </si>
  <si>
    <t>702-4841CR</t>
  </si>
  <si>
    <t>702-5370CR</t>
  </si>
  <si>
    <t>702-30000020</t>
  </si>
  <si>
    <t>702-5265CR</t>
  </si>
  <si>
    <t>702-4562CRR2</t>
  </si>
  <si>
    <t>702-4512CR</t>
  </si>
  <si>
    <t>702-4867CR</t>
  </si>
  <si>
    <t>702-4186FFR1</t>
  </si>
  <si>
    <t>702-4569FF</t>
  </si>
  <si>
    <t>702-4557FF</t>
  </si>
  <si>
    <t>702-3337NEFF</t>
  </si>
  <si>
    <t>702-2073NEFFR1</t>
  </si>
  <si>
    <t>702-5248CR</t>
  </si>
  <si>
    <t>702-30000824</t>
  </si>
  <si>
    <t>702-5285CR</t>
  </si>
  <si>
    <t>702-5078CR</t>
  </si>
  <si>
    <t>702-30000216</t>
  </si>
  <si>
    <t>702-30000240</t>
  </si>
  <si>
    <t>702-30000201</t>
  </si>
  <si>
    <t>702-30000187</t>
  </si>
  <si>
    <t>702-30000192</t>
  </si>
  <si>
    <t>702-30000120</t>
  </si>
  <si>
    <t>702-30000026</t>
  </si>
  <si>
    <t>702-30000054</t>
  </si>
  <si>
    <t>702-5323CR</t>
  </si>
  <si>
    <t>702-4507CD</t>
  </si>
  <si>
    <t>702-5276CR</t>
  </si>
  <si>
    <t>702-4402CD</t>
  </si>
  <si>
    <t>702-5067CR</t>
  </si>
  <si>
    <t>702-5307CR</t>
  </si>
  <si>
    <t>702-5056CR</t>
  </si>
  <si>
    <t>702-4885CR</t>
  </si>
  <si>
    <t>702-4836CD</t>
  </si>
  <si>
    <t>702-4511CR</t>
  </si>
  <si>
    <t>702-4610CR</t>
  </si>
  <si>
    <t>702-4620CR</t>
  </si>
  <si>
    <t>702-4560CD</t>
  </si>
  <si>
    <t>702-5249CR</t>
  </si>
  <si>
    <t>702-5279CR</t>
  </si>
  <si>
    <t>702-30002455</t>
  </si>
  <si>
    <t>702-30002224</t>
  </si>
  <si>
    <t>702-30002605</t>
  </si>
  <si>
    <t>702-30002627</t>
  </si>
  <si>
    <t>702-30002503</t>
  </si>
  <si>
    <t>702-30002512</t>
  </si>
  <si>
    <t>702-30002539</t>
  </si>
  <si>
    <t>702-30002536</t>
  </si>
  <si>
    <t>702-30002600</t>
  </si>
  <si>
    <t>702-30002587</t>
  </si>
  <si>
    <t>702-30002748</t>
  </si>
  <si>
    <t>702-30002483</t>
  </si>
  <si>
    <t>702-30002747</t>
  </si>
  <si>
    <t>702-30001446-015</t>
  </si>
  <si>
    <t>702-30002490</t>
  </si>
  <si>
    <t>702-30002390</t>
  </si>
  <si>
    <t>702-30002426</t>
  </si>
  <si>
    <t>702-30002428</t>
  </si>
  <si>
    <t>702-30002437</t>
  </si>
  <si>
    <t>702-30002436</t>
  </si>
  <si>
    <t>702-30002394</t>
  </si>
  <si>
    <t>702-30004032</t>
  </si>
  <si>
    <t>702-30002580</t>
  </si>
  <si>
    <t>702-30002817</t>
  </si>
  <si>
    <t>702-30003019</t>
  </si>
  <si>
    <t>702-30002871</t>
  </si>
  <si>
    <t>702-30002670</t>
  </si>
  <si>
    <t>702-30003016</t>
  </si>
  <si>
    <t>702-30002880</t>
  </si>
  <si>
    <t>702-30002798</t>
  </si>
  <si>
    <t>702-30002897</t>
  </si>
  <si>
    <t>702-4240CR-1</t>
  </si>
  <si>
    <t>702-4243CR-1</t>
  </si>
  <si>
    <t>702-30002724</t>
  </si>
  <si>
    <t>702-30002882</t>
  </si>
  <si>
    <t>702-30002139</t>
  </si>
  <si>
    <t>702-30002911</t>
  </si>
  <si>
    <t>702-30002819</t>
  </si>
  <si>
    <t>702-30002829</t>
  </si>
  <si>
    <t>702-30002676</t>
  </si>
  <si>
    <t>702-30002785</t>
  </si>
  <si>
    <t>702-30002767</t>
  </si>
  <si>
    <t>702-30002739</t>
  </si>
  <si>
    <t>702-30002684</t>
  </si>
  <si>
    <t>702-30002758</t>
  </si>
  <si>
    <t>702-5360CR-1</t>
  </si>
  <si>
    <t>702-30001711</t>
  </si>
  <si>
    <t>702-30002290</t>
  </si>
  <si>
    <t>702-30001919</t>
  </si>
  <si>
    <t>702-30001420-1</t>
  </si>
  <si>
    <t>702-30001558-1</t>
  </si>
  <si>
    <t>702-30000225-072</t>
  </si>
  <si>
    <t>702-30001780</t>
  </si>
  <si>
    <t>702-30001730</t>
  </si>
  <si>
    <t>702-30001811</t>
  </si>
  <si>
    <t>702-30001579</t>
  </si>
  <si>
    <t>702-30001934</t>
  </si>
  <si>
    <t>702-30001757</t>
  </si>
  <si>
    <t>702-30001927</t>
  </si>
  <si>
    <t>702-30001710</t>
  </si>
  <si>
    <t>702-30001561</t>
  </si>
  <si>
    <t>702-30001649</t>
  </si>
  <si>
    <t>702-30001607</t>
  </si>
  <si>
    <t>702-30001648</t>
  </si>
  <si>
    <t>702-30001559</t>
  </si>
  <si>
    <t>702-30001582</t>
  </si>
  <si>
    <t>702-30001516</t>
  </si>
  <si>
    <t>702-30001576</t>
  </si>
  <si>
    <t>702-30001740</t>
  </si>
  <si>
    <t>702-30001608-2</t>
  </si>
  <si>
    <t>702-30002206</t>
  </si>
  <si>
    <t>702-30002266</t>
  </si>
  <si>
    <t>702-30000247-1</t>
  </si>
  <si>
    <t>702-30001273-1</t>
  </si>
  <si>
    <t>702-30002111</t>
  </si>
  <si>
    <t>702-30002067</t>
  </si>
  <si>
    <t>702-30001980</t>
  </si>
  <si>
    <t>702-30002177</t>
  </si>
  <si>
    <t>702-30002147</t>
  </si>
  <si>
    <t>702-30001852</t>
  </si>
  <si>
    <t>702-30002168</t>
  </si>
  <si>
    <t>702-30003000</t>
  </si>
  <si>
    <t>702-4527CR-1</t>
  </si>
  <si>
    <t>702-30002026</t>
  </si>
  <si>
    <t>702-30001905</t>
  </si>
  <si>
    <t>702-30001968</t>
  </si>
  <si>
    <t>702-30001880</t>
  </si>
  <si>
    <t>702-30001960</t>
  </si>
  <si>
    <t>702-30001421</t>
  </si>
  <si>
    <t>702-30001805</t>
  </si>
  <si>
    <t>702-30001895</t>
  </si>
  <si>
    <t>702-30002162</t>
  </si>
  <si>
    <t>702-30003465</t>
  </si>
  <si>
    <t>702-30002983</t>
  </si>
  <si>
    <t>702-30003601</t>
  </si>
  <si>
    <t>702-30003608</t>
  </si>
  <si>
    <t>702-30003283</t>
  </si>
  <si>
    <t>702-30003567</t>
  </si>
  <si>
    <t>702-30003455</t>
  </si>
  <si>
    <t>702-30001413</t>
  </si>
  <si>
    <t>702-30003594</t>
  </si>
  <si>
    <t>702-4100MA02FF</t>
  </si>
  <si>
    <t>702-30003513</t>
  </si>
  <si>
    <t>702-30003546</t>
  </si>
  <si>
    <t>702-30003667</t>
  </si>
  <si>
    <t>702-30003485</t>
  </si>
  <si>
    <t>702-30003467</t>
  </si>
  <si>
    <t>702-30003278</t>
  </si>
  <si>
    <t>702-30003438</t>
  </si>
  <si>
    <t>702-30003536</t>
  </si>
  <si>
    <t>702-30003529</t>
  </si>
  <si>
    <t>702-30003417</t>
  </si>
  <si>
    <t>702-30003470</t>
  </si>
  <si>
    <t>702-30003323</t>
  </si>
  <si>
    <t>702-30003461</t>
  </si>
  <si>
    <t>702-30003976</t>
  </si>
  <si>
    <t>702-30003736</t>
  </si>
  <si>
    <t>702-30003859-003</t>
  </si>
  <si>
    <t>702-30003783</t>
  </si>
  <si>
    <t>702-30004108</t>
  </si>
  <si>
    <t>702-30003941</t>
  </si>
  <si>
    <t>702-30000225-096</t>
  </si>
  <si>
    <t>702-30000225-092</t>
  </si>
  <si>
    <t>702-30000225-089</t>
  </si>
  <si>
    <t>702-30003947</t>
  </si>
  <si>
    <t>702-30003624</t>
  </si>
  <si>
    <t>702-30003992</t>
  </si>
  <si>
    <t>702-30003375</t>
  </si>
  <si>
    <t>702-30003810</t>
  </si>
  <si>
    <t>702-30003570</t>
  </si>
  <si>
    <t>702-30003916</t>
  </si>
  <si>
    <t>702-30003848-002</t>
  </si>
  <si>
    <t>702-30003921</t>
  </si>
  <si>
    <t>702-30003681</t>
  </si>
  <si>
    <t>702-30003457</t>
  </si>
  <si>
    <t>702-30003765</t>
  </si>
  <si>
    <t>702-30003729</t>
  </si>
  <si>
    <t>702-30003997</t>
  </si>
  <si>
    <t>702-30003051</t>
  </si>
  <si>
    <t>702-30003216</t>
  </si>
  <si>
    <t>702-30003219</t>
  </si>
  <si>
    <t>702-30003119</t>
  </si>
  <si>
    <t>702-30003111</t>
  </si>
  <si>
    <t>702-30003004</t>
  </si>
  <si>
    <t>702-30002999</t>
  </si>
  <si>
    <t>702-30003060</t>
  </si>
  <si>
    <t>702-30003036</t>
  </si>
  <si>
    <t>702-30002870</t>
  </si>
  <si>
    <t>702-30003444</t>
  </si>
  <si>
    <t>702-30003014</t>
  </si>
  <si>
    <t>702-30003237</t>
  </si>
  <si>
    <t>702-30003090</t>
  </si>
  <si>
    <t>702-30003013</t>
  </si>
  <si>
    <t>702-30003092</t>
  </si>
  <si>
    <t>702-30003079</t>
  </si>
  <si>
    <t>702-30002949</t>
  </si>
  <si>
    <t>702-30003034</t>
  </si>
  <si>
    <t>702-30002822</t>
  </si>
  <si>
    <t>702-30003027</t>
  </si>
  <si>
    <t>702-30001514</t>
  </si>
  <si>
    <t>702-30003055</t>
  </si>
  <si>
    <t>702-30003297</t>
  </si>
  <si>
    <t>702-30003022</t>
  </si>
  <si>
    <t>702-30003335</t>
  </si>
  <si>
    <t>702-30003398</t>
  </si>
  <si>
    <t>702-30003324</t>
  </si>
  <si>
    <t>702-30003385</t>
  </si>
  <si>
    <t>702-30003251</t>
  </si>
  <si>
    <t>702-30003327</t>
  </si>
  <si>
    <t>702-30003303</t>
  </si>
  <si>
    <t>702-30003311</t>
  </si>
  <si>
    <t>702-30003118</t>
  </si>
  <si>
    <t>702-30003240</t>
  </si>
  <si>
    <t>702-30003173</t>
  </si>
  <si>
    <t>702-30003300</t>
  </si>
  <si>
    <t>702-30003286</t>
  </si>
  <si>
    <t>702-30003273</t>
  </si>
  <si>
    <t>702-30003161</t>
  </si>
  <si>
    <t>702-30002796</t>
  </si>
  <si>
    <t>702-30003125</t>
  </si>
  <si>
    <t>702-30003209</t>
  </si>
  <si>
    <t>702-30003130</t>
  </si>
  <si>
    <t>702-30003191</t>
  </si>
  <si>
    <t>702-30003326</t>
  </si>
  <si>
    <t>702-30003383</t>
  </si>
  <si>
    <t>702-4723FF</t>
  </si>
  <si>
    <t>702-3720NEFFR1</t>
  </si>
  <si>
    <t>702-4481CR</t>
  </si>
  <si>
    <t>702-4689CR</t>
  </si>
  <si>
    <t>702-4685CRR1</t>
  </si>
  <si>
    <t>702-4678CD</t>
  </si>
  <si>
    <t>702-4605CD</t>
  </si>
  <si>
    <t>702-4129CR</t>
  </si>
  <si>
    <t>702-4425FF</t>
  </si>
  <si>
    <t>702-4513CR</t>
  </si>
  <si>
    <t>702-5063NEFF</t>
  </si>
  <si>
    <t>702-4051CRR2</t>
  </si>
  <si>
    <t>702-4810CD</t>
  </si>
  <si>
    <t>702-3975FF</t>
  </si>
  <si>
    <t>702-4710CD</t>
  </si>
  <si>
    <t>702-4545NEFF</t>
  </si>
  <si>
    <t>702-4463CRR1</t>
  </si>
  <si>
    <t>702-3903MA20FF</t>
  </si>
  <si>
    <t>702-5150NEFF</t>
  </si>
  <si>
    <t>702-4599FF</t>
  </si>
  <si>
    <t>702-4789CR</t>
  </si>
  <si>
    <t>702-4812CR</t>
  </si>
  <si>
    <t>702-4222CR</t>
  </si>
  <si>
    <t>702-5209CR</t>
  </si>
  <si>
    <t>702-30001521</t>
  </si>
  <si>
    <t>702-2145NEFFR1</t>
  </si>
  <si>
    <t>702-4666FF</t>
  </si>
  <si>
    <t>702-3401NEFFR2</t>
  </si>
  <si>
    <t>702-3218CD</t>
  </si>
  <si>
    <t>702-1852CRR2</t>
  </si>
  <si>
    <t>702-5217CR</t>
  </si>
  <si>
    <t>702-5199CR</t>
  </si>
  <si>
    <t>702-5188CR</t>
  </si>
  <si>
    <t>702-4482CR</t>
  </si>
  <si>
    <t>702-5210CR</t>
  </si>
  <si>
    <t>702-4100MA12FF</t>
  </si>
  <si>
    <t>702-4979CRR1</t>
  </si>
  <si>
    <t>702-4832CR</t>
  </si>
  <si>
    <t>702-4832CD</t>
  </si>
  <si>
    <t>702-4829CD</t>
  </si>
  <si>
    <t>702-5173CR</t>
  </si>
  <si>
    <t>702-4791CD</t>
  </si>
  <si>
    <t>702-4790CD</t>
  </si>
  <si>
    <t>702-4608CR</t>
  </si>
  <si>
    <t>702-5079NEFF</t>
  </si>
  <si>
    <t>702-5011CR</t>
  </si>
  <si>
    <t>702-4950CR</t>
  </si>
  <si>
    <t>702-5170CR</t>
  </si>
  <si>
    <t>702-5168CR</t>
  </si>
  <si>
    <t>702-775CRR2</t>
  </si>
  <si>
    <t>702-5003NEFF</t>
  </si>
  <si>
    <t>702-4900CR</t>
  </si>
  <si>
    <t>702-4899CR</t>
  </si>
  <si>
    <t>702-4962CR</t>
  </si>
  <si>
    <t>702-5153CR</t>
  </si>
  <si>
    <t>702-5130CR</t>
  </si>
  <si>
    <t>702-4684CR</t>
  </si>
  <si>
    <t>702-5112NEFF</t>
  </si>
  <si>
    <t>702-4263FF</t>
  </si>
  <si>
    <t>702-5124CR</t>
  </si>
  <si>
    <t>702-4762CD</t>
  </si>
  <si>
    <t>702-4631CD</t>
  </si>
  <si>
    <t>702-4628CD</t>
  </si>
  <si>
    <t>702-4272CRR1</t>
  </si>
  <si>
    <t>702-4069CRR2</t>
  </si>
  <si>
    <t>702-2307CRR1</t>
  </si>
  <si>
    <t>702-1118CRR2</t>
  </si>
  <si>
    <t>702-30003304</t>
  </si>
  <si>
    <t>702-4932CR</t>
  </si>
  <si>
    <t>702-4452FF</t>
  </si>
  <si>
    <t>702-4402CR</t>
  </si>
  <si>
    <t>702-3533CD</t>
  </si>
  <si>
    <t>702-3032NEFFR2</t>
  </si>
  <si>
    <t>702-3577NEFF</t>
  </si>
  <si>
    <t>702-1162AP</t>
  </si>
  <si>
    <t>702-1146AP</t>
  </si>
  <si>
    <t>702-4462FF</t>
  </si>
  <si>
    <t>702-1200AP</t>
  </si>
  <si>
    <t>702-4100MA11FF</t>
  </si>
  <si>
    <t>702-5104CR</t>
  </si>
  <si>
    <t>702-5094CR</t>
  </si>
  <si>
    <t>702-5203NEFF</t>
  </si>
  <si>
    <t>702-4150NEFF</t>
  </si>
  <si>
    <t>702-4770CD</t>
  </si>
  <si>
    <t>702-4769CR</t>
  </si>
  <si>
    <t>702-4274CR</t>
  </si>
  <si>
    <t>702-4584FF</t>
  </si>
  <si>
    <t>702-4523NEFF</t>
  </si>
  <si>
    <t>702-4100MA09FF</t>
  </si>
  <si>
    <t>702-4100MA05FF</t>
  </si>
  <si>
    <t>702-3492FFR1</t>
  </si>
  <si>
    <t>702-4468CR</t>
  </si>
  <si>
    <t>702-5162CR</t>
  </si>
  <si>
    <t>702-30000551</t>
  </si>
  <si>
    <t>702-4623FF</t>
  </si>
  <si>
    <t>702-30000783</t>
  </si>
  <si>
    <t>702-30000951</t>
  </si>
  <si>
    <t>702-30001129</t>
  </si>
  <si>
    <t>702-30000995</t>
  </si>
  <si>
    <t>702-30001094</t>
  </si>
  <si>
    <t>702-30001084</t>
  </si>
  <si>
    <t>702-30001115</t>
  </si>
  <si>
    <t>702-30001072</t>
  </si>
  <si>
    <t>702-30001190</t>
  </si>
  <si>
    <t>702-30000767</t>
  </si>
  <si>
    <t>702-30001059-1</t>
  </si>
  <si>
    <t>702-4033FFR2-2</t>
  </si>
  <si>
    <t>702-30000831</t>
  </si>
  <si>
    <t>702-30000911-1</t>
  </si>
  <si>
    <t>702-30000835</t>
  </si>
  <si>
    <t>702-30000931</t>
  </si>
  <si>
    <t>702-30000834</t>
  </si>
  <si>
    <t>702-30000594</t>
  </si>
  <si>
    <t>702-30000638</t>
  </si>
  <si>
    <t>702-30000670</t>
  </si>
  <si>
    <t>702-30000751</t>
  </si>
  <si>
    <t>702-30001233</t>
  </si>
  <si>
    <t>702-30003573</t>
  </si>
  <si>
    <t>702-30001458</t>
  </si>
  <si>
    <t>702-30001439</t>
  </si>
  <si>
    <t>702-30001391</t>
  </si>
  <si>
    <t>702-30001403</t>
  </si>
  <si>
    <t>702-30001380</t>
  </si>
  <si>
    <t>702-30001155</t>
  </si>
  <si>
    <t>702-30001362</t>
  </si>
  <si>
    <t>702-30001139</t>
  </si>
  <si>
    <t>702-4638CD-1</t>
  </si>
  <si>
    <t>702-30001224</t>
  </si>
  <si>
    <t>702-30000659</t>
  </si>
  <si>
    <t>702-30000985</t>
  </si>
  <si>
    <t>702-30001029</t>
  </si>
  <si>
    <t>702-30001018</t>
  </si>
  <si>
    <t>702-30001274</t>
  </si>
  <si>
    <t>702-30001132</t>
  </si>
  <si>
    <t>702-30000642</t>
  </si>
  <si>
    <t>702-30000977</t>
  </si>
  <si>
    <t>702-30001201</t>
  </si>
  <si>
    <t>702-30001026</t>
  </si>
  <si>
    <t>702-30001125</t>
  </si>
  <si>
    <t>702-5305CR</t>
  </si>
  <si>
    <t>702-30000224</t>
  </si>
  <si>
    <t>702-30000223</t>
  </si>
  <si>
    <t>702-4669NEFFR1-2</t>
  </si>
  <si>
    <t>702-4949NEFF-1</t>
  </si>
  <si>
    <t>702-30000050</t>
  </si>
  <si>
    <t>702-5275CR</t>
  </si>
  <si>
    <t>702-5267CR</t>
  </si>
  <si>
    <t>702-5264CR</t>
  </si>
  <si>
    <t>702-5293CR</t>
  </si>
  <si>
    <t>702-30000821</t>
  </si>
  <si>
    <t>702-4855CR</t>
  </si>
  <si>
    <t>702-30000062</t>
  </si>
  <si>
    <t>702-4612CR</t>
  </si>
  <si>
    <t>702-4515CD</t>
  </si>
  <si>
    <t>702-4400CR</t>
  </si>
  <si>
    <t>702-4220CR</t>
  </si>
  <si>
    <t>702-4215CR</t>
  </si>
  <si>
    <t>702-5261CR</t>
  </si>
  <si>
    <t>702-5327CR</t>
  </si>
  <si>
    <t>702-4853CR</t>
  </si>
  <si>
    <t>702-4843CR</t>
  </si>
  <si>
    <t>702-5306CR</t>
  </si>
  <si>
    <t>702-30000231</t>
  </si>
  <si>
    <t>702-30001133</t>
  </si>
  <si>
    <t>702-30000660</t>
  </si>
  <si>
    <t>702-30000690</t>
  </si>
  <si>
    <t>702-30000399</t>
  </si>
  <si>
    <t>702-30000632</t>
  </si>
  <si>
    <t>702-30000674-008</t>
  </si>
  <si>
    <t>702-30000582</t>
  </si>
  <si>
    <t>702-30000351</t>
  </si>
  <si>
    <t>702-30000500</t>
  </si>
  <si>
    <t>702-30000145</t>
  </si>
  <si>
    <t>702-30000385</t>
  </si>
  <si>
    <t>702-30000118</t>
  </si>
  <si>
    <t>702-30000403</t>
  </si>
  <si>
    <t>702-30000448</t>
  </si>
  <si>
    <t>702-30000202</t>
  </si>
  <si>
    <t>702-30000204</t>
  </si>
  <si>
    <t>702-30000238</t>
  </si>
  <si>
    <t>702-30000310</t>
  </si>
  <si>
    <t>702-30000308</t>
  </si>
  <si>
    <t>702-30000234</t>
  </si>
  <si>
    <t>702-30000195</t>
  </si>
  <si>
    <t>702-30000856</t>
  </si>
  <si>
    <t>702-30000428</t>
  </si>
  <si>
    <t>702-4793CR</t>
  </si>
  <si>
    <t>702-4835CD</t>
  </si>
  <si>
    <t>702-5183CR</t>
  </si>
  <si>
    <t>702-5181CR</t>
  </si>
  <si>
    <t>702-5228CR</t>
  </si>
  <si>
    <t>702-5225CR</t>
  </si>
  <si>
    <t>702-5187CR</t>
  </si>
  <si>
    <t>702-5208CR</t>
  </si>
  <si>
    <t>702-4826CR</t>
  </si>
  <si>
    <t>702-4681CD</t>
  </si>
  <si>
    <t>702-5187NEFF</t>
  </si>
  <si>
    <t>702-3903MA13FF</t>
  </si>
  <si>
    <t>702-2174NEFF</t>
  </si>
  <si>
    <t>702-5024CR</t>
  </si>
  <si>
    <t>702-4673CD</t>
  </si>
  <si>
    <t>702-4679CD</t>
  </si>
  <si>
    <t>702-4551CR</t>
  </si>
  <si>
    <t>702-4541CD</t>
  </si>
  <si>
    <t>702-4114CRR2</t>
  </si>
  <si>
    <t>702-4891NEFF</t>
  </si>
  <si>
    <t>702-4348CR</t>
  </si>
  <si>
    <t>702-3882CRR2</t>
  </si>
  <si>
    <t>702-4787CR</t>
  </si>
  <si>
    <t>702-4851CR</t>
  </si>
  <si>
    <t>702-691CRR2</t>
  </si>
  <si>
    <t>702-4561CD</t>
  </si>
  <si>
    <t>702-4403CD</t>
  </si>
  <si>
    <t>702-4401CR</t>
  </si>
  <si>
    <t>702-4558CD</t>
  </si>
  <si>
    <t>702-4557CR</t>
  </si>
  <si>
    <t>702-4566CD</t>
  </si>
  <si>
    <t>702-4392CR</t>
  </si>
  <si>
    <t>702-4232CRR1</t>
  </si>
  <si>
    <t>702-3956CR</t>
  </si>
  <si>
    <t>702-4209CR</t>
  </si>
  <si>
    <t>702-3237NEFFR2</t>
  </si>
  <si>
    <t>702-4367CD</t>
  </si>
  <si>
    <t>702-5366CR</t>
  </si>
  <si>
    <t>702-5266CR</t>
  </si>
  <si>
    <t>702-4212CR</t>
  </si>
  <si>
    <t>702-4711NEFF</t>
  </si>
  <si>
    <t>702-4199CRR1</t>
  </si>
  <si>
    <t>702-4568FF</t>
  </si>
  <si>
    <t>702-3967CRR2</t>
  </si>
  <si>
    <t>702-5192NEFF</t>
  </si>
  <si>
    <t>702-4218CR</t>
  </si>
  <si>
    <t>702-1123AP</t>
  </si>
  <si>
    <t>702-5165CR</t>
  </si>
  <si>
    <t>702-5145CR</t>
  </si>
  <si>
    <t>702-4921CR</t>
  </si>
  <si>
    <t>702-5151NEFF</t>
  </si>
  <si>
    <t>702-4659FF</t>
  </si>
  <si>
    <t>702-4627CR</t>
  </si>
  <si>
    <t>702-4424FFR1</t>
  </si>
  <si>
    <t>702-4585FF</t>
  </si>
  <si>
    <t>702-4440NEFFR1</t>
  </si>
  <si>
    <t>702-4841CD</t>
  </si>
  <si>
    <t>702-2457NEFF</t>
  </si>
  <si>
    <t>702-1231AP</t>
  </si>
  <si>
    <t>702-2715FFR2</t>
  </si>
  <si>
    <t>702-1140MA45AP</t>
  </si>
  <si>
    <t>702-1140MA44AP</t>
  </si>
  <si>
    <t>702-2880CD</t>
  </si>
  <si>
    <t>702-2849CRR1</t>
  </si>
  <si>
    <t>702-5240CR</t>
  </si>
  <si>
    <t>702-1734CRR2</t>
  </si>
  <si>
    <t>702-1658CD</t>
  </si>
  <si>
    <t>702-5096CR</t>
  </si>
  <si>
    <t>702-4055CDR1</t>
  </si>
  <si>
    <t>702-4788CR</t>
  </si>
  <si>
    <t>702-4842CR</t>
  </si>
  <si>
    <t>702-3774CRR2</t>
  </si>
  <si>
    <t>702-5005NEFF</t>
  </si>
  <si>
    <t>702-4332CRR2</t>
  </si>
  <si>
    <t>702-1170AP</t>
  </si>
  <si>
    <t>702-4651FF</t>
  </si>
  <si>
    <t>702-692CRR2</t>
  </si>
  <si>
    <t>702-4627NEFF</t>
  </si>
  <si>
    <t>702-4639CD</t>
  </si>
  <si>
    <t>702-5429CR</t>
  </si>
  <si>
    <t>702-4822NEFFR1</t>
  </si>
  <si>
    <t>702-5106CR</t>
  </si>
  <si>
    <t>702-4548FF</t>
  </si>
  <si>
    <t>702-30003474</t>
  </si>
  <si>
    <t>702-4100MA16FF</t>
  </si>
  <si>
    <t>702-30004129</t>
  </si>
  <si>
    <t>702-3165NEFFR2</t>
  </si>
  <si>
    <t>702-3599FFR2</t>
  </si>
  <si>
    <t>702-6000MA05AP</t>
  </si>
  <si>
    <t>702-4100MA14FF</t>
  </si>
  <si>
    <t>702-4100MA13FF</t>
  </si>
  <si>
    <t>702-4738FF</t>
  </si>
  <si>
    <t>702-4693FF</t>
  </si>
  <si>
    <t>702-30000978</t>
  </si>
  <si>
    <t>702-4722CRR1</t>
  </si>
  <si>
    <t>702-30001225</t>
  </si>
  <si>
    <t>702-30000822</t>
  </si>
  <si>
    <t>702-30000790</t>
  </si>
  <si>
    <t>702-30001199</t>
  </si>
  <si>
    <t>702-30001002</t>
  </si>
  <si>
    <t>702-30001014</t>
  </si>
  <si>
    <t>702-30001169</t>
  </si>
  <si>
    <t>702-30000997</t>
  </si>
  <si>
    <t>702-30000941</t>
  </si>
  <si>
    <t>702-30001075</t>
  </si>
  <si>
    <t>702-30000641</t>
  </si>
  <si>
    <t>702-30001105</t>
  </si>
  <si>
    <t>702-30001113</t>
  </si>
  <si>
    <t>702-30001123</t>
  </si>
  <si>
    <t>702-30000979</t>
  </si>
  <si>
    <t>702-30000923</t>
  </si>
  <si>
    <t>702-30000919</t>
  </si>
  <si>
    <t>702-30000953</t>
  </si>
  <si>
    <t>702-4053FFR2-2</t>
  </si>
  <si>
    <t>702-30000896</t>
  </si>
  <si>
    <t>702-30000069</t>
  </si>
  <si>
    <t>702-30001395</t>
  </si>
  <si>
    <t>702-30001337</t>
  </si>
  <si>
    <t>702-30001513</t>
  </si>
  <si>
    <t>702-30001211</t>
  </si>
  <si>
    <t>702-30001221</t>
  </si>
  <si>
    <t>702-30001152</t>
  </si>
  <si>
    <t>702-30001256</t>
  </si>
  <si>
    <t>702-30001497</t>
  </si>
  <si>
    <t>702-30001505</t>
  </si>
  <si>
    <t>702-30001455</t>
  </si>
  <si>
    <t>702-30001319</t>
  </si>
  <si>
    <t>702-30001474</t>
  </si>
  <si>
    <t>702-30000873</t>
  </si>
  <si>
    <t>702-30001329</t>
  </si>
  <si>
    <t>702-30001312</t>
  </si>
  <si>
    <t>702-30001397</t>
  </si>
  <si>
    <t>702-30001406-033</t>
  </si>
  <si>
    <t>702-30001254</t>
  </si>
  <si>
    <t>702-30001128</t>
  </si>
  <si>
    <t>702-30001020</t>
  </si>
  <si>
    <t>702-30000955</t>
  </si>
  <si>
    <t>702-30001217</t>
  </si>
  <si>
    <t>702-30001339</t>
  </si>
  <si>
    <t>702-5277CR</t>
  </si>
  <si>
    <t>702-30000025</t>
  </si>
  <si>
    <t>702-30000235</t>
  </si>
  <si>
    <t>702-30000045</t>
  </si>
  <si>
    <t>702-30000180</t>
  </si>
  <si>
    <t>702-30000167</t>
  </si>
  <si>
    <t>702-4666NEFFR1-2</t>
  </si>
  <si>
    <t>702-5361CR</t>
  </si>
  <si>
    <t>702-5322CR</t>
  </si>
  <si>
    <t>702-5315CR</t>
  </si>
  <si>
    <t>702-30000933</t>
  </si>
  <si>
    <t>702-5288CR</t>
  </si>
  <si>
    <t>702-30000302</t>
  </si>
  <si>
    <t>702-5088CR</t>
  </si>
  <si>
    <t>702-5086CR</t>
  </si>
  <si>
    <t>702-5300CR</t>
  </si>
  <si>
    <t>702-5055CR</t>
  </si>
  <si>
    <t>702-5049CR</t>
  </si>
  <si>
    <t>702-5038CR</t>
  </si>
  <si>
    <t>702-4861CR</t>
  </si>
  <si>
    <t>702-4848CD</t>
  </si>
  <si>
    <t>702-4844CD</t>
  </si>
  <si>
    <t>702-5309CR</t>
  </si>
  <si>
    <t>702-30000589</t>
  </si>
  <si>
    <t>702-4488FF</t>
  </si>
  <si>
    <t>702-30000727</t>
  </si>
  <si>
    <t>702-30000742</t>
  </si>
  <si>
    <t>702-30000717</t>
  </si>
  <si>
    <t>702-30000643</t>
  </si>
  <si>
    <t>702-30000364</t>
  </si>
  <si>
    <t>702-30000323</t>
  </si>
  <si>
    <t>702-30000586</t>
  </si>
  <si>
    <t>702-30000699</t>
  </si>
  <si>
    <t>702-30000056</t>
  </si>
  <si>
    <t>702-30000658</t>
  </si>
  <si>
    <t>702-30000059</t>
  </si>
  <si>
    <t>702-30000516</t>
  </si>
  <si>
    <t>702-30000419</t>
  </si>
  <si>
    <t>702-30000420</t>
  </si>
  <si>
    <t>702-30000425</t>
  </si>
  <si>
    <t>702-30000368</t>
  </si>
  <si>
    <t>702-30000375</t>
  </si>
  <si>
    <t>702-30000347</t>
  </si>
  <si>
    <t>702-30000457</t>
  </si>
  <si>
    <t>702-30000200</t>
  </si>
  <si>
    <t>702-30000895</t>
  </si>
  <si>
    <t>702-30000535</t>
  </si>
  <si>
    <t>702-30004570</t>
  </si>
  <si>
    <t>702-30004870-001</t>
  </si>
  <si>
    <t>702-30004790</t>
  </si>
  <si>
    <t>702-30004833</t>
  </si>
  <si>
    <t>702-30004735</t>
  </si>
  <si>
    <t>702-30004606-001</t>
  </si>
  <si>
    <t>702-30004741</t>
  </si>
  <si>
    <t>702-622CRR2</t>
  </si>
  <si>
    <t>702-30004733</t>
  </si>
  <si>
    <t>702-4679FF</t>
  </si>
  <si>
    <t>702-30004640</t>
  </si>
  <si>
    <t>702-30004704</t>
  </si>
  <si>
    <t>702-30004864</t>
  </si>
  <si>
    <t>702-30004419</t>
  </si>
  <si>
    <t>702-30004729</t>
  </si>
  <si>
    <t>702-30004659</t>
  </si>
  <si>
    <t>702-30004714</t>
  </si>
  <si>
    <t>702-30004703</t>
  </si>
  <si>
    <t>702-30004421</t>
  </si>
  <si>
    <t>702-30004653</t>
  </si>
  <si>
    <t>702-30004632</t>
  </si>
  <si>
    <t>702-30004550</t>
  </si>
  <si>
    <t>702-30004663</t>
  </si>
  <si>
    <t>702-30000377-1</t>
  </si>
  <si>
    <t>702-30005054</t>
  </si>
  <si>
    <t>702-30005057</t>
  </si>
  <si>
    <t>702-30004801</t>
  </si>
  <si>
    <t>702-30004813</t>
  </si>
  <si>
    <t>702-30004991</t>
  </si>
  <si>
    <t>702-30004820</t>
  </si>
  <si>
    <t>702-30004989</t>
  </si>
  <si>
    <t>702-30004951</t>
  </si>
  <si>
    <t>702-30004927</t>
  </si>
  <si>
    <t>702-30004818</t>
  </si>
  <si>
    <t>702-30004945</t>
  </si>
  <si>
    <t>702-30004575</t>
  </si>
  <si>
    <t>702-30004855</t>
  </si>
  <si>
    <t>702-30004796</t>
  </si>
  <si>
    <t>702-30003856</t>
  </si>
  <si>
    <t>702-30004660</t>
  </si>
  <si>
    <t>702-30004921</t>
  </si>
  <si>
    <t>702-30004918</t>
  </si>
  <si>
    <t>702-30004910</t>
  </si>
  <si>
    <t>702-30004836</t>
  </si>
  <si>
    <t>702-30004775</t>
  </si>
  <si>
    <t>702-30004971</t>
  </si>
  <si>
    <t>702-30001947-007</t>
  </si>
  <si>
    <t>702-30004397</t>
  </si>
  <si>
    <t>702-30000225-118</t>
  </si>
  <si>
    <t>702-30004242</t>
  </si>
  <si>
    <t>702-30004177</t>
  </si>
  <si>
    <t>702-30004291</t>
  </si>
  <si>
    <t>702-30003747</t>
  </si>
  <si>
    <t>702-30004378</t>
  </si>
  <si>
    <t>702-30000225-121</t>
  </si>
  <si>
    <t>702-30000225-110</t>
  </si>
  <si>
    <t>702-30004438</t>
  </si>
  <si>
    <t>702-30004278</t>
  </si>
  <si>
    <t>702-30001994-1</t>
  </si>
  <si>
    <t>702-30004113</t>
  </si>
  <si>
    <t>702-30004236</t>
  </si>
  <si>
    <t>702-30003930</t>
  </si>
  <si>
    <t>702-30004193</t>
  </si>
  <si>
    <t>702-30004216</t>
  </si>
  <si>
    <t>702-30003256</t>
  </si>
  <si>
    <t>702-30003473-002</t>
  </si>
  <si>
    <t>702-30004135</t>
  </si>
  <si>
    <t>702-30004101</t>
  </si>
  <si>
    <t>702-30004105</t>
  </si>
  <si>
    <t>702-30004538</t>
  </si>
  <si>
    <t>702-30004691</t>
  </si>
  <si>
    <t>702-30004580</t>
  </si>
  <si>
    <t>702-30004587</t>
  </si>
  <si>
    <t>702-30004579</t>
  </si>
  <si>
    <t>702-30004571</t>
  </si>
  <si>
    <t>702-30004491</t>
  </si>
  <si>
    <t>702-30004395</t>
  </si>
  <si>
    <t>702-30004091</t>
  </si>
  <si>
    <t>702-30004389</t>
  </si>
  <si>
    <t>702-30002064-1</t>
  </si>
  <si>
    <t>702-30004321</t>
  </si>
  <si>
    <t>702-30004418</t>
  </si>
  <si>
    <t>702-30004531</t>
  </si>
  <si>
    <t>702-30004534</t>
  </si>
  <si>
    <t>702-30004489</t>
  </si>
  <si>
    <t>702-30004431</t>
  </si>
  <si>
    <t>702-30004439</t>
  </si>
  <si>
    <t>702-30003859-018</t>
  </si>
  <si>
    <t>702-30004428</t>
  </si>
  <si>
    <t>702-30004424</t>
  </si>
  <si>
    <t>702-30004372</t>
  </si>
  <si>
    <t>702-30004578</t>
  </si>
  <si>
    <t>702-30004490</t>
  </si>
  <si>
    <t>702-30005527</t>
  </si>
  <si>
    <t>702-30005672</t>
  </si>
  <si>
    <t>702-30005657</t>
  </si>
  <si>
    <t>702-30005645</t>
  </si>
  <si>
    <t>702-30005587</t>
  </si>
  <si>
    <t>702-30005664</t>
  </si>
  <si>
    <t>702-30005628</t>
  </si>
  <si>
    <t>702-30005640</t>
  </si>
  <si>
    <t>HAITI</t>
  </si>
  <si>
    <t>702-30005647</t>
  </si>
  <si>
    <t>702-30005492</t>
  </si>
  <si>
    <t>702-30004553-1</t>
  </si>
  <si>
    <t>702-30005038</t>
  </si>
  <si>
    <t>702-30005549</t>
  </si>
  <si>
    <t>702-30005497</t>
  </si>
  <si>
    <t>702-30005477</t>
  </si>
  <si>
    <t>702-30005556</t>
  </si>
  <si>
    <t>702-30005529</t>
  </si>
  <si>
    <t>702-30005470</t>
  </si>
  <si>
    <t>702-30005359</t>
  </si>
  <si>
    <t>702-30005493</t>
  </si>
  <si>
    <t>702-30005471-001</t>
  </si>
  <si>
    <t>702-30005153</t>
  </si>
  <si>
    <t>702-4538CD</t>
  </si>
  <si>
    <t>702-4968CR</t>
  </si>
  <si>
    <t>702-5159CR</t>
  </si>
  <si>
    <t>702-5135CR</t>
  </si>
  <si>
    <t>702-4795NEFF</t>
  </si>
  <si>
    <t>702-5117NEFF</t>
  </si>
  <si>
    <t>702-4630CD</t>
  </si>
  <si>
    <t>702-4654CR</t>
  </si>
  <si>
    <t>702-4767CD</t>
  </si>
  <si>
    <t>702-4770CR</t>
  </si>
  <si>
    <t>702-30005574</t>
  </si>
  <si>
    <t>702-4650CRR1</t>
  </si>
  <si>
    <t>702-1123CRR2</t>
  </si>
  <si>
    <t>702-4537CR</t>
  </si>
  <si>
    <t>702-4958NEFF</t>
  </si>
  <si>
    <t>702-5148NEFF</t>
  </si>
  <si>
    <t>702-4271CRR1</t>
  </si>
  <si>
    <t>702-4269CR</t>
  </si>
  <si>
    <t>702-3828CRR1</t>
  </si>
  <si>
    <t>702-3832MA02CD</t>
  </si>
  <si>
    <t>702-30004685</t>
  </si>
  <si>
    <t>702-3775CRR2</t>
  </si>
  <si>
    <t>702-1114CRR2</t>
  </si>
  <si>
    <t>702-4629CD</t>
  </si>
  <si>
    <t>702-30002863-004-1</t>
  </si>
  <si>
    <t>702-30002698-1</t>
  </si>
  <si>
    <t>702-5061CR-1</t>
  </si>
  <si>
    <t>702-4758CR-1</t>
  </si>
  <si>
    <t>702-4751CR-1</t>
  </si>
  <si>
    <t>702-30005107</t>
  </si>
  <si>
    <t>702-30005185</t>
  </si>
  <si>
    <t>702-30005095</t>
  </si>
  <si>
    <t>702-30002863-007-1</t>
  </si>
  <si>
    <t>702-30001574-2</t>
  </si>
  <si>
    <t>702-30005043</t>
  </si>
  <si>
    <t>702-30002863-006-1</t>
  </si>
  <si>
    <t>702-30002863-009-1</t>
  </si>
  <si>
    <t>702-30002863-003-01</t>
  </si>
  <si>
    <t>702-30005106</t>
  </si>
  <si>
    <t>702-30005495</t>
  </si>
  <si>
    <t>702-30003859-028-1</t>
  </si>
  <si>
    <t>702-30005016</t>
  </si>
  <si>
    <t>702-30004985</t>
  </si>
  <si>
    <t>702-30004802</t>
  </si>
  <si>
    <t>702-30004737</t>
  </si>
  <si>
    <t>702-30005044</t>
  </si>
  <si>
    <t>702-30005069</t>
  </si>
  <si>
    <t>702-30004816</t>
  </si>
  <si>
    <t>702-30005454</t>
  </si>
  <si>
    <t>702-30005032</t>
  </si>
  <si>
    <t>702-30005336</t>
  </si>
  <si>
    <t>702-30005328</t>
  </si>
  <si>
    <t>702-30005352</t>
  </si>
  <si>
    <t>702-30005420</t>
  </si>
  <si>
    <t>702-30005354</t>
  </si>
  <si>
    <t>702-30005327</t>
  </si>
  <si>
    <t>702-30005192</t>
  </si>
  <si>
    <t>702-30002925-013</t>
  </si>
  <si>
    <t>702-30005148</t>
  </si>
  <si>
    <t>702-30005304</t>
  </si>
  <si>
    <t>702-30005396</t>
  </si>
  <si>
    <t>702-30005314</t>
  </si>
  <si>
    <t>702-30005479</t>
  </si>
  <si>
    <t>702-30005440</t>
  </si>
  <si>
    <t>702-30005108-002</t>
  </si>
  <si>
    <t>702-30005172</t>
  </si>
  <si>
    <t>702-30005341</t>
  </si>
  <si>
    <t>702-30005126</t>
  </si>
  <si>
    <t>702-30003494-003</t>
  </si>
  <si>
    <t>702-30005322</t>
  </si>
  <si>
    <t>702-30000093</t>
  </si>
  <si>
    <t>702-487MA08CRR1</t>
  </si>
  <si>
    <t>702-4883CR</t>
  </si>
  <si>
    <t>702-5028CR</t>
  </si>
  <si>
    <t>702-5064CR</t>
  </si>
  <si>
    <t>702-5069CR</t>
  </si>
  <si>
    <t>702-5089CR</t>
  </si>
  <si>
    <t>702-5274CR</t>
  </si>
  <si>
    <t>702-5278CR</t>
  </si>
  <si>
    <t>702-5280CR</t>
  </si>
  <si>
    <t>702-4375CR</t>
  </si>
  <si>
    <t>702-5342CR</t>
  </si>
  <si>
    <t>702-4843CD</t>
  </si>
  <si>
    <t>702-30000116</t>
  </si>
  <si>
    <t>702-30000174</t>
  </si>
  <si>
    <t>702-30000229</t>
  </si>
  <si>
    <t>702-30000295</t>
  </si>
  <si>
    <t>702-30000311</t>
  </si>
  <si>
    <t>702-30000220</t>
  </si>
  <si>
    <t>702-30000219</t>
  </si>
  <si>
    <t>702-30000209</t>
  </si>
  <si>
    <t>702-30000197</t>
  </si>
  <si>
    <t>702-5290CR</t>
  </si>
  <si>
    <t>702-4203CR</t>
  </si>
  <si>
    <t>702-30001343</t>
  </si>
  <si>
    <t>702-5325CR</t>
  </si>
  <si>
    <t>702-5068CR</t>
  </si>
  <si>
    <t>702-5337CR</t>
  </si>
  <si>
    <t>702-5258CR</t>
  </si>
  <si>
    <t>702-4709CD</t>
  </si>
  <si>
    <t>702-5022CR</t>
  </si>
  <si>
    <t>702-4207CR</t>
  </si>
  <si>
    <t>702-4365CR</t>
  </si>
  <si>
    <t>702-5263CR</t>
  </si>
  <si>
    <t>702-4388CR</t>
  </si>
  <si>
    <t>702-4857CR</t>
  </si>
  <si>
    <t>702-4622CD</t>
  </si>
  <si>
    <t>702-4624CD</t>
  </si>
  <si>
    <t>702-4561CR</t>
  </si>
  <si>
    <t>702-4703CR</t>
  </si>
  <si>
    <t>702-4624CR</t>
  </si>
  <si>
    <t>702-4504CR</t>
  </si>
  <si>
    <t>702-4737CD</t>
  </si>
  <si>
    <t>702-4837CD</t>
  </si>
  <si>
    <t>702-5304CR</t>
  </si>
  <si>
    <t>702-30000492</t>
  </si>
  <si>
    <t>702-4231CRR1</t>
  </si>
  <si>
    <t>702-30001191</t>
  </si>
  <si>
    <t>702-30000446</t>
  </si>
  <si>
    <t>702-30000894</t>
  </si>
  <si>
    <t>702-30001077</t>
  </si>
  <si>
    <t>702-30001103</t>
  </si>
  <si>
    <t>702-30001108</t>
  </si>
  <si>
    <t>702-30001035</t>
  </si>
  <si>
    <t>702-30001161</t>
  </si>
  <si>
    <t>702-30001066</t>
  </si>
  <si>
    <t>702-30001079</t>
  </si>
  <si>
    <t>702-30000922</t>
  </si>
  <si>
    <t>702-30001311</t>
  </si>
  <si>
    <t>702-30000901</t>
  </si>
  <si>
    <t>702-30001149</t>
  </si>
  <si>
    <t>702-30001278</t>
  </si>
  <si>
    <t>702-30000934</t>
  </si>
  <si>
    <t>702-30001135</t>
  </si>
  <si>
    <t>702-30001200</t>
  </si>
  <si>
    <t>702-30001266</t>
  </si>
  <si>
    <t>702-30001310</t>
  </si>
  <si>
    <t>702-30001209</t>
  </si>
  <si>
    <t>702-30000791-073</t>
  </si>
  <si>
    <t>702-30003859-053</t>
  </si>
  <si>
    <t>702-30001182</t>
  </si>
  <si>
    <t>702-30000817</t>
  </si>
  <si>
    <t>702-4702FF</t>
  </si>
  <si>
    <t>702-30000114</t>
  </si>
  <si>
    <t>702-30000426</t>
  </si>
  <si>
    <t>702-30000527</t>
  </si>
  <si>
    <t>702-30000518</t>
  </si>
  <si>
    <t>702-30000317</t>
  </si>
  <si>
    <t>702-3903MA18FF-1</t>
  </si>
  <si>
    <t>702-3903MA11FF-1</t>
  </si>
  <si>
    <t>702-30000598</t>
  </si>
  <si>
    <t>702-30000924</t>
  </si>
  <si>
    <t>702-30000800</t>
  </si>
  <si>
    <t>702-30000344</t>
  </si>
  <si>
    <t>702-30000885</t>
  </si>
  <si>
    <t>702-30000836</t>
  </si>
  <si>
    <t>702-30000776</t>
  </si>
  <si>
    <t>702-30000905</t>
  </si>
  <si>
    <t>702-30000908</t>
  </si>
  <si>
    <t>702-4034FFR2-2</t>
  </si>
  <si>
    <t>702-30000764</t>
  </si>
  <si>
    <t>702-30001013</t>
  </si>
  <si>
    <t>702-30000929</t>
  </si>
  <si>
    <t>702-30000932</t>
  </si>
  <si>
    <t>702-30000721</t>
  </si>
  <si>
    <t>702-3799MA14FF</t>
  </si>
  <si>
    <t>702-4934CR</t>
  </si>
  <si>
    <t>702-5147CR</t>
  </si>
  <si>
    <t>702-4903CR</t>
  </si>
  <si>
    <t>702-5001NEFF</t>
  </si>
  <si>
    <t>702-3119CDR1</t>
  </si>
  <si>
    <t>702-776CRR2</t>
  </si>
  <si>
    <t>702-5114CR</t>
  </si>
  <si>
    <t>702-5423CR</t>
  </si>
  <si>
    <t>702-5205NEFF</t>
  </si>
  <si>
    <t>702-5311CR</t>
  </si>
  <si>
    <t>702-2424CRR2</t>
  </si>
  <si>
    <t>702-4780CD</t>
  </si>
  <si>
    <t>702-3818CD</t>
  </si>
  <si>
    <t>702-4100MA04FF</t>
  </si>
  <si>
    <t>702-4064NEFF</t>
  </si>
  <si>
    <t>702-4572FF</t>
  </si>
  <si>
    <t>702-4575FF</t>
  </si>
  <si>
    <t>702-4587FF</t>
  </si>
  <si>
    <t>702-4536FF</t>
  </si>
  <si>
    <t>702-4422CR</t>
  </si>
  <si>
    <t>702-4456CR</t>
  </si>
  <si>
    <t>702-2738FFR1</t>
  </si>
  <si>
    <t>702-4270CD</t>
  </si>
  <si>
    <t>702-30004031</t>
  </si>
  <si>
    <t>702-30005677</t>
  </si>
  <si>
    <t>702-1124CRR2</t>
  </si>
  <si>
    <t>702-1125CRR2</t>
  </si>
  <si>
    <t>702-1119CRR2</t>
  </si>
  <si>
    <t>702-3832MA01CD</t>
  </si>
  <si>
    <t>702-4936NEFF</t>
  </si>
  <si>
    <t>702-3479CD</t>
  </si>
  <si>
    <t>702-3830CRR1</t>
  </si>
  <si>
    <t>702-7000MA34AP</t>
  </si>
  <si>
    <t>702-5154NEFF</t>
  </si>
  <si>
    <t>702-7000MA16AP</t>
  </si>
  <si>
    <t>702-4292CR</t>
  </si>
  <si>
    <t>702-4455CR</t>
  </si>
  <si>
    <t>702-4643CR</t>
  </si>
  <si>
    <t>702-4647CR</t>
  </si>
  <si>
    <t>702-4625CD</t>
  </si>
  <si>
    <t>702-4920NEFF</t>
  </si>
  <si>
    <t>702-4772CR</t>
  </si>
  <si>
    <t>702-4520CR</t>
  </si>
  <si>
    <t>702-5156CR</t>
  </si>
  <si>
    <t>702-4745CR</t>
  </si>
  <si>
    <t>702-4260CR</t>
  </si>
  <si>
    <t>702-4820CD</t>
  </si>
  <si>
    <t>702-4517CR</t>
  </si>
  <si>
    <t>702-4611FF</t>
  </si>
  <si>
    <t>702-4429CR</t>
  </si>
  <si>
    <t>702-4362CD</t>
  </si>
  <si>
    <t>702-4677CD</t>
  </si>
  <si>
    <t>702-4607CR</t>
  </si>
  <si>
    <t>702-4472CR</t>
  </si>
  <si>
    <t>702-5074NEFF</t>
  </si>
  <si>
    <t>702-4786CR</t>
  </si>
  <si>
    <t>702-3255NEFFR2</t>
  </si>
  <si>
    <t>702-5019CR</t>
  </si>
  <si>
    <t>702-4711CD</t>
  </si>
  <si>
    <t>702-5211CR</t>
  </si>
  <si>
    <t>702-5182CR</t>
  </si>
  <si>
    <t>702-4242CD</t>
  </si>
  <si>
    <t>702-4807CR</t>
  </si>
  <si>
    <t>702-5200CR</t>
  </si>
  <si>
    <t>702-4369NEFF</t>
  </si>
  <si>
    <t>702-4683FF</t>
  </si>
  <si>
    <t>702-3338NEFF</t>
  </si>
  <si>
    <t>702-4412NEFFR1</t>
  </si>
  <si>
    <t>702-4507FF</t>
  </si>
  <si>
    <t>702-4789CD</t>
  </si>
  <si>
    <t>702-4687FF</t>
  </si>
  <si>
    <t>702-30001171</t>
  </si>
  <si>
    <t>702-4156NEFF</t>
  </si>
  <si>
    <t>702-5152CR</t>
  </si>
  <si>
    <t>702-1713NEFFR3</t>
  </si>
  <si>
    <t>702-3161NEFFR2</t>
  </si>
  <si>
    <t>702-4480NEFF</t>
  </si>
  <si>
    <t>702-3884FFR1</t>
  </si>
  <si>
    <t>702-4697NEFF</t>
  </si>
  <si>
    <t>702-4680FF</t>
  </si>
  <si>
    <t>702-3282CD</t>
  </si>
  <si>
    <t>702-3733NEFF</t>
  </si>
  <si>
    <t>702-4784CR</t>
  </si>
  <si>
    <t>702-4667FF</t>
  </si>
  <si>
    <t>702-5215CR</t>
  </si>
  <si>
    <t>702-3415NEFFR1</t>
  </si>
  <si>
    <t>702-1116AP</t>
  </si>
  <si>
    <t>702-4756CD</t>
  </si>
  <si>
    <t>702-4746CD</t>
  </si>
  <si>
    <t>702-4362CR</t>
  </si>
  <si>
    <t>702-3285CD</t>
  </si>
  <si>
    <t>702-5249NEFF</t>
  </si>
  <si>
    <t>702-4368CD</t>
  </si>
  <si>
    <t>702-4484FF</t>
  </si>
  <si>
    <t>702-30003196</t>
  </si>
  <si>
    <t>702-30002719</t>
  </si>
  <si>
    <t>702-30003098</t>
  </si>
  <si>
    <t>702-30003063</t>
  </si>
  <si>
    <t>702-30002979</t>
  </si>
  <si>
    <t>702-30003222</t>
  </si>
  <si>
    <t>702-30002980</t>
  </si>
  <si>
    <t>702-30003233</t>
  </si>
  <si>
    <t>702-3453FFR2-1</t>
  </si>
  <si>
    <t>702-3766FFR2-1</t>
  </si>
  <si>
    <t>702-30002565</t>
  </si>
  <si>
    <t>702-30003103</t>
  </si>
  <si>
    <t>702-30002889</t>
  </si>
  <si>
    <t>702-30003197</t>
  </si>
  <si>
    <t>702-30003229</t>
  </si>
  <si>
    <t>702-30003316</t>
  </si>
  <si>
    <t>702-30003262</t>
  </si>
  <si>
    <t>702-30003341</t>
  </si>
  <si>
    <t>702-30003350</t>
  </si>
  <si>
    <t>702-30003366</t>
  </si>
  <si>
    <t>702-30003315</t>
  </si>
  <si>
    <t>702-30003389</t>
  </si>
  <si>
    <t>702-30003143</t>
  </si>
  <si>
    <t>702-30002833</t>
  </si>
  <si>
    <t>702-30001070</t>
  </si>
  <si>
    <t>702-30002742</t>
  </si>
  <si>
    <t>702-30002681</t>
  </si>
  <si>
    <t>702-30002471</t>
  </si>
  <si>
    <t>702-30002245</t>
  </si>
  <si>
    <t>702-30002287</t>
  </si>
  <si>
    <t>702-30002247</t>
  </si>
  <si>
    <t>702-30002794</t>
  </si>
  <si>
    <t>702-30002532</t>
  </si>
  <si>
    <t>702-30003025-001</t>
  </si>
  <si>
    <t>702-30002913</t>
  </si>
  <si>
    <t>702-30002857</t>
  </si>
  <si>
    <t>702-30002902</t>
  </si>
  <si>
    <t>702-30002818</t>
  </si>
  <si>
    <t>702-30002923</t>
  </si>
  <si>
    <t>702-30002962</t>
  </si>
  <si>
    <t>702-30002835</t>
  </si>
  <si>
    <t>702-30002884</t>
  </si>
  <si>
    <t>702-30002963</t>
  </si>
  <si>
    <t>702-30002876</t>
  </si>
  <si>
    <t>702-30002985</t>
  </si>
  <si>
    <t>702-30003414</t>
  </si>
  <si>
    <t>702-30002815</t>
  </si>
  <si>
    <t>702-30003450</t>
  </si>
  <si>
    <t>702-30003418</t>
  </si>
  <si>
    <t>702-30003723</t>
  </si>
  <si>
    <t>702-30003710</t>
  </si>
  <si>
    <t>702-30003640</t>
  </si>
  <si>
    <t>702-30003656</t>
  </si>
  <si>
    <t>702-30003775</t>
  </si>
  <si>
    <t>702-30003682</t>
  </si>
  <si>
    <t>702-30003731</t>
  </si>
  <si>
    <t>702-30003772</t>
  </si>
  <si>
    <t>702-30003571</t>
  </si>
  <si>
    <t>702-30003855</t>
  </si>
  <si>
    <t>702-30003607</t>
  </si>
  <si>
    <t>702-30003923</t>
  </si>
  <si>
    <t>702-30003956</t>
  </si>
  <si>
    <t>702-30003961</t>
  </si>
  <si>
    <t>702-30003994</t>
  </si>
  <si>
    <t>702-30004007</t>
  </si>
  <si>
    <t>702-30003975</t>
  </si>
  <si>
    <t>702-30004000</t>
  </si>
  <si>
    <t>702-30003880</t>
  </si>
  <si>
    <t>702-30004004</t>
  </si>
  <si>
    <t>702-30001016</t>
  </si>
  <si>
    <t>702-30003763</t>
  </si>
  <si>
    <t>702-30003498</t>
  </si>
  <si>
    <t>702-30002736</t>
  </si>
  <si>
    <t>702-30003294</t>
  </si>
  <si>
    <t>702-30003391</t>
  </si>
  <si>
    <t>702-30003234</t>
  </si>
  <si>
    <t>702-30003468</t>
  </si>
  <si>
    <t>702-30003440</t>
  </si>
  <si>
    <t>702-30003490</t>
  </si>
  <si>
    <t>702-30003442</t>
  </si>
  <si>
    <t>702-30003409</t>
  </si>
  <si>
    <t>702-30003706</t>
  </si>
  <si>
    <t>702-30003493</t>
  </si>
  <si>
    <t>702-30003277</t>
  </si>
  <si>
    <t>702-30003572</t>
  </si>
  <si>
    <t>702-30003554</t>
  </si>
  <si>
    <t>702-30003502</t>
  </si>
  <si>
    <t>702-30003597</t>
  </si>
  <si>
    <t>702-30003541</t>
  </si>
  <si>
    <t>702-30003505</t>
  </si>
  <si>
    <t>702-30003511</t>
  </si>
  <si>
    <t>702-30003564</t>
  </si>
  <si>
    <t>702-30003586</t>
  </si>
  <si>
    <t>702-30003644</t>
  </si>
  <si>
    <t>702-30003516</t>
  </si>
  <si>
    <t>702-30001873</t>
  </si>
  <si>
    <t>702-30001684</t>
  </si>
  <si>
    <t>702-30001714</t>
  </si>
  <si>
    <t>702-30001573</t>
  </si>
  <si>
    <t>702-30001750</t>
  </si>
  <si>
    <t>702-30000990-1</t>
  </si>
  <si>
    <t>702-30001332-1</t>
  </si>
  <si>
    <t>702-30001766</t>
  </si>
  <si>
    <t>702-30001779</t>
  </si>
  <si>
    <t>702-30001837</t>
  </si>
  <si>
    <t>702-30002628</t>
  </si>
  <si>
    <t>702-30001888</t>
  </si>
  <si>
    <t>702-30001680</t>
  </si>
  <si>
    <t>702-30001929</t>
  </si>
  <si>
    <t>702-30001759</t>
  </si>
  <si>
    <t>702-30001848</t>
  </si>
  <si>
    <t>702-30001946</t>
  </si>
  <si>
    <t>702-30001963</t>
  </si>
  <si>
    <t>702-30001836</t>
  </si>
  <si>
    <t>702-30001401-1</t>
  </si>
  <si>
    <t>702-30002004</t>
  </si>
  <si>
    <t>702-30002036</t>
  </si>
  <si>
    <t>702-30001800</t>
  </si>
  <si>
    <t>702-30001207</t>
  </si>
  <si>
    <t>702-30001303</t>
  </si>
  <si>
    <t>702-30001402</t>
  </si>
  <si>
    <t>702-30001477</t>
  </si>
  <si>
    <t>702-30001480</t>
  </si>
  <si>
    <t>702-30001487</t>
  </si>
  <si>
    <t>702-30001360</t>
  </si>
  <si>
    <t>702-30001488</t>
  </si>
  <si>
    <t>702-30001495</t>
  </si>
  <si>
    <t>702-30001500</t>
  </si>
  <si>
    <t>702-30001592-1</t>
  </si>
  <si>
    <t>702-30001503</t>
  </si>
  <si>
    <t>702-30001693</t>
  </si>
  <si>
    <t>702-30001359</t>
  </si>
  <si>
    <t>702-30001028</t>
  </si>
  <si>
    <t>702-30001460</t>
  </si>
  <si>
    <t>702-30001562</t>
  </si>
  <si>
    <t>702-30001197</t>
  </si>
  <si>
    <t>702-30001437</t>
  </si>
  <si>
    <t>702-30001591</t>
  </si>
  <si>
    <t>702-30001456</t>
  </si>
  <si>
    <t>702-30001625</t>
  </si>
  <si>
    <t>702-30002068</t>
  </si>
  <si>
    <t>702-30001512</t>
  </si>
  <si>
    <t>702-30002502</t>
  </si>
  <si>
    <t>702-30001866</t>
  </si>
  <si>
    <t>702-30002392</t>
  </si>
  <si>
    <t>702-30002374</t>
  </si>
  <si>
    <t>702-30002434</t>
  </si>
  <si>
    <t>702-30002456</t>
  </si>
  <si>
    <t>702-30002221</t>
  </si>
  <si>
    <t>702-30001446-016</t>
  </si>
  <si>
    <t>702-30001446-019</t>
  </si>
  <si>
    <t>702-30002478</t>
  </si>
  <si>
    <t>702-30002307</t>
  </si>
  <si>
    <t>702-30002496</t>
  </si>
  <si>
    <t>702-4745CD-1</t>
  </si>
  <si>
    <t>702-30002549</t>
  </si>
  <si>
    <t>702-30002196</t>
  </si>
  <si>
    <t>702-30002537</t>
  </si>
  <si>
    <t>702-30002590</t>
  </si>
  <si>
    <t>702-30002517</t>
  </si>
  <si>
    <t>702-30002358</t>
  </si>
  <si>
    <t>702-30002653</t>
  </si>
  <si>
    <t>702-30002513</t>
  </si>
  <si>
    <t>702-30002677</t>
  </si>
  <si>
    <t>702-30002704</t>
  </si>
  <si>
    <t>702-30002230</t>
  </si>
  <si>
    <t>702-30002220</t>
  </si>
  <si>
    <t>702-30005383</t>
  </si>
  <si>
    <t>702-3417CR-1</t>
  </si>
  <si>
    <t>702-30002024</t>
  </si>
  <si>
    <t>702-30002031</t>
  </si>
  <si>
    <t>702-30002180</t>
  </si>
  <si>
    <t>702-30002181</t>
  </si>
  <si>
    <t>702-30002007</t>
  </si>
  <si>
    <t>702-30001957</t>
  </si>
  <si>
    <t>702-30002149</t>
  </si>
  <si>
    <t>702-30002443</t>
  </si>
  <si>
    <t>702-30002184</t>
  </si>
  <si>
    <t>702-30002001</t>
  </si>
  <si>
    <t>702-30002058</t>
  </si>
  <si>
    <t>702-30002243</t>
  </si>
  <si>
    <t>702-30002218</t>
  </si>
  <si>
    <t>702-30002214</t>
  </si>
  <si>
    <t>702-30001806</t>
  </si>
  <si>
    <t>702-30000246-1</t>
  </si>
  <si>
    <t>702-30000791-077</t>
  </si>
  <si>
    <t>702-30002346</t>
  </si>
  <si>
    <t>702-30002334</t>
  </si>
  <si>
    <t>702-30002369</t>
  </si>
  <si>
    <t>702-30001862</t>
  </si>
  <si>
    <t>702-30003359</t>
  </si>
  <si>
    <t>702-30003123</t>
  </si>
  <si>
    <t>702-30002814</t>
  </si>
  <si>
    <t>702-30003126</t>
  </si>
  <si>
    <t>702-30002937</t>
  </si>
  <si>
    <t>702-30003220</t>
  </si>
  <si>
    <t>702-30003138</t>
  </si>
  <si>
    <t>702-30003249</t>
  </si>
  <si>
    <t>702-30003105</t>
  </si>
  <si>
    <t>702-30003307</t>
  </si>
  <si>
    <t>702-30002672</t>
  </si>
  <si>
    <t>702-30003344</t>
  </si>
  <si>
    <t>702-30003146</t>
  </si>
  <si>
    <t>702-30003349</t>
  </si>
  <si>
    <t>702-30003368</t>
  </si>
  <si>
    <t>702-30003379</t>
  </si>
  <si>
    <t>702-30003377</t>
  </si>
  <si>
    <t>702-30003291</t>
  </si>
  <si>
    <t>702-30003402</t>
  </si>
  <si>
    <t>702-30003275</t>
  </si>
  <si>
    <t>702-30003408</t>
  </si>
  <si>
    <t>702-30003370</t>
  </si>
  <si>
    <t>702-30003331</t>
  </si>
  <si>
    <t>702-30002926</t>
  </si>
  <si>
    <t>702-30003849</t>
  </si>
  <si>
    <t>702-30002891</t>
  </si>
  <si>
    <t>702-30002832</t>
  </si>
  <si>
    <t>702-30002904</t>
  </si>
  <si>
    <t>702-30002909</t>
  </si>
  <si>
    <t>702-4486CR-1</t>
  </si>
  <si>
    <t>702-4241CR-1</t>
  </si>
  <si>
    <t>702-30002883</t>
  </si>
  <si>
    <t>702-30002359</t>
  </si>
  <si>
    <t>702-30003163</t>
  </si>
  <si>
    <t>702-30000791-083</t>
  </si>
  <si>
    <t>702-30003113</t>
  </si>
  <si>
    <t>702-30003049</t>
  </si>
  <si>
    <t>702-30003035</t>
  </si>
  <si>
    <t>702-30003029</t>
  </si>
  <si>
    <t>702-30003033</t>
  </si>
  <si>
    <t>702-30002951</t>
  </si>
  <si>
    <t>702-30003068</t>
  </si>
  <si>
    <t>702-30003131</t>
  </si>
  <si>
    <t>702-30003141</t>
  </si>
  <si>
    <t>702-30003115</t>
  </si>
  <si>
    <t>702-30003394</t>
  </si>
  <si>
    <t>702-30002955-001</t>
  </si>
  <si>
    <t>702-30003561</t>
  </si>
  <si>
    <t>702-30003313</t>
  </si>
  <si>
    <t>702-30003755</t>
  </si>
  <si>
    <t>702-30003792</t>
  </si>
  <si>
    <t>702-30003776</t>
  </si>
  <si>
    <t>702-30003657-002</t>
  </si>
  <si>
    <t>702-30000326-1</t>
  </si>
  <si>
    <t>702-30003798</t>
  </si>
  <si>
    <t>702-30003540</t>
  </si>
  <si>
    <t>702-30003649</t>
  </si>
  <si>
    <t>702-30003628</t>
  </si>
  <si>
    <t>702-30003814</t>
  </si>
  <si>
    <t>702-30002925-003</t>
  </si>
  <si>
    <t>702-30003848-001</t>
  </si>
  <si>
    <t>702-30003828</t>
  </si>
  <si>
    <t>702-30003867</t>
  </si>
  <si>
    <t>702-30003899</t>
  </si>
  <si>
    <t>702-30003689</t>
  </si>
  <si>
    <t>702-30003907</t>
  </si>
  <si>
    <t>702-30003662</t>
  </si>
  <si>
    <t>702-30003851</t>
  </si>
  <si>
    <t>702-30004002</t>
  </si>
  <si>
    <t>702-30005370</t>
  </si>
  <si>
    <t>702-30003861</t>
  </si>
  <si>
    <t>702-30003476</t>
  </si>
  <si>
    <t>702-30002263</t>
  </si>
  <si>
    <t>702-30003421</t>
  </si>
  <si>
    <t>702-30003420</t>
  </si>
  <si>
    <t>702-30003483</t>
  </si>
  <si>
    <t>702-30001006-1</t>
  </si>
  <si>
    <t>702-30003522</t>
  </si>
  <si>
    <t>702-30003533</t>
  </si>
  <si>
    <t>702-30002925-002</t>
  </si>
  <si>
    <t>702-30003464</t>
  </si>
  <si>
    <t>702-30003496</t>
  </si>
  <si>
    <t>702-30001302-1</t>
  </si>
  <si>
    <t>702-30003419</t>
  </si>
  <si>
    <t>702-30003544</t>
  </si>
  <si>
    <t>702-30003560</t>
  </si>
  <si>
    <t>702-30003563</t>
  </si>
  <si>
    <t>702-30003559</t>
  </si>
  <si>
    <t>702-30003580-001</t>
  </si>
  <si>
    <t>702-30003720</t>
  </si>
  <si>
    <t>702-30003599</t>
  </si>
  <si>
    <t>702-30003672</t>
  </si>
  <si>
    <t>702-30003696</t>
  </si>
  <si>
    <t>702-30003661</t>
  </si>
  <si>
    <t>702-30003459</t>
  </si>
  <si>
    <t>702-30001776</t>
  </si>
  <si>
    <t>702-30001452</t>
  </si>
  <si>
    <t>702-30001662</t>
  </si>
  <si>
    <t>702-30001756</t>
  </si>
  <si>
    <t>702-30001629</t>
  </si>
  <si>
    <t>702-30000791-072-1</t>
  </si>
  <si>
    <t>702-30001739</t>
  </si>
  <si>
    <t>702-30001700</t>
  </si>
  <si>
    <t>702-30001801</t>
  </si>
  <si>
    <t>702-30001872</t>
  </si>
  <si>
    <t>702-30002382</t>
  </si>
  <si>
    <t>702-30001390</t>
  </si>
  <si>
    <t>702-30001717</t>
  </si>
  <si>
    <t>702-30001651</t>
  </si>
  <si>
    <t>702-30001897-1</t>
  </si>
  <si>
    <t>702-30001940</t>
  </si>
  <si>
    <t>702-30002019</t>
  </si>
  <si>
    <t>702-30001808</t>
  </si>
  <si>
    <t>702-30000825-1</t>
  </si>
  <si>
    <t>702-30002016</t>
  </si>
  <si>
    <t>702-30002052</t>
  </si>
  <si>
    <t>702-30001911</t>
  </si>
  <si>
    <t>702-30001728</t>
  </si>
  <si>
    <t>702-30001476</t>
  </si>
  <si>
    <t>702-30001017</t>
  </si>
  <si>
    <t>702-30001255-004</t>
  </si>
  <si>
    <t>702-30001248</t>
  </si>
  <si>
    <t>702-30001357</t>
  </si>
  <si>
    <t>702-30001353</t>
  </si>
  <si>
    <t>702-30001215</t>
  </si>
  <si>
    <t>702-30000791-074</t>
  </si>
  <si>
    <t>702-30001377</t>
  </si>
  <si>
    <t>702-30001301</t>
  </si>
  <si>
    <t>702-30001639</t>
  </si>
  <si>
    <t>702-30001493</t>
  </si>
  <si>
    <t>702-30001715</t>
  </si>
  <si>
    <t>702-30001478</t>
  </si>
  <si>
    <t>702-30001262</t>
  </si>
  <si>
    <t>702-30001351</t>
  </si>
  <si>
    <t>702-30001556</t>
  </si>
  <si>
    <t>702-30001033</t>
  </si>
  <si>
    <t>702-30001586</t>
  </si>
  <si>
    <t>702-30001347</t>
  </si>
  <si>
    <t>702-30001546</t>
  </si>
  <si>
    <t>702-30001435</t>
  </si>
  <si>
    <t>702-30002175</t>
  </si>
  <si>
    <t>702-30001428</t>
  </si>
  <si>
    <t>702-30002640</t>
  </si>
  <si>
    <t>702-30001876</t>
  </si>
  <si>
    <t>702-30002506</t>
  </si>
  <si>
    <t>702-30002598</t>
  </si>
  <si>
    <t>702-30002449</t>
  </si>
  <si>
    <t>702-30002609</t>
  </si>
  <si>
    <t>702-30002619</t>
  </si>
  <si>
    <t>702-30002614</t>
  </si>
  <si>
    <t>702-30002578</t>
  </si>
  <si>
    <t>702-30002476</t>
  </si>
  <si>
    <t>702-30000791-079</t>
  </si>
  <si>
    <t>702-30002610</t>
  </si>
  <si>
    <t>702-30001446-012</t>
  </si>
  <si>
    <t>702-30002581</t>
  </si>
  <si>
    <t>702-30002658</t>
  </si>
  <si>
    <t>702-30002752</t>
  </si>
  <si>
    <t>702-30002545</t>
  </si>
  <si>
    <t>702-30002760</t>
  </si>
  <si>
    <t>702-30002727</t>
  </si>
  <si>
    <t>702-30002773</t>
  </si>
  <si>
    <t>702-30002793</t>
  </si>
  <si>
    <t>702-30002811</t>
  </si>
  <si>
    <t>702-30002252</t>
  </si>
  <si>
    <t>702-30002650</t>
  </si>
  <si>
    <t>702-30002283</t>
  </si>
  <si>
    <t>702-30003726</t>
  </si>
  <si>
    <t>702-30001268-1</t>
  </si>
  <si>
    <t>702-30000242-1</t>
  </si>
  <si>
    <t>702-30002253</t>
  </si>
  <si>
    <t>702-30001966</t>
  </si>
  <si>
    <t>702-30002203</t>
  </si>
  <si>
    <t>702-30002049</t>
  </si>
  <si>
    <t>702-30002205</t>
  </si>
  <si>
    <t>702-30002071</t>
  </si>
  <si>
    <t>702-30002388</t>
  </si>
  <si>
    <t>702-30002330</t>
  </si>
  <si>
    <t>702-30002158</t>
  </si>
  <si>
    <t>702-30002427</t>
  </si>
  <si>
    <t>702-30002444</t>
  </si>
  <si>
    <t>702-30002439</t>
  </si>
  <si>
    <t>702-30002349</t>
  </si>
  <si>
    <t>702-30002487</t>
  </si>
  <si>
    <t>702-30001255-005</t>
  </si>
  <si>
    <t>702-30001446-017</t>
  </si>
  <si>
    <t>702-30002270</t>
  </si>
  <si>
    <t>702-30002329</t>
  </si>
  <si>
    <t>702-30002304</t>
  </si>
  <si>
    <t>702-30002335</t>
  </si>
  <si>
    <t>702-30005083</t>
  </si>
  <si>
    <t>702-30004738</t>
  </si>
  <si>
    <t>702-30004982</t>
  </si>
  <si>
    <t>702-30005055</t>
  </si>
  <si>
    <t>702-30005001</t>
  </si>
  <si>
    <t>702-30004994</t>
  </si>
  <si>
    <t>702-30005080</t>
  </si>
  <si>
    <t>702-30004969</t>
  </si>
  <si>
    <t>702-30004980</t>
  </si>
  <si>
    <t>702-30005091</t>
  </si>
  <si>
    <t>702-30004599</t>
  </si>
  <si>
    <t>702-30004946</t>
  </si>
  <si>
    <t>702-30004805</t>
  </si>
  <si>
    <t>702-30005109</t>
  </si>
  <si>
    <t>702-30005102</t>
  </si>
  <si>
    <t>702-30004965</t>
  </si>
  <si>
    <t>702-30005159</t>
  </si>
  <si>
    <t>702-30005242</t>
  </si>
  <si>
    <t>702-30003859-040</t>
  </si>
  <si>
    <t>702-30005184</t>
  </si>
  <si>
    <t>702-30002705-1</t>
  </si>
  <si>
    <t>702-30005145</t>
  </si>
  <si>
    <t>702-30005000</t>
  </si>
  <si>
    <t>702-30004892</t>
  </si>
  <si>
    <t>702-30003643</t>
  </si>
  <si>
    <t>702-30004764</t>
  </si>
  <si>
    <t>702-30004338</t>
  </si>
  <si>
    <t>702-30004781</t>
  </si>
  <si>
    <t>702-30004779</t>
  </si>
  <si>
    <t>702-30004757</t>
  </si>
  <si>
    <t>702-30004783</t>
  </si>
  <si>
    <t>702-30004824</t>
  </si>
  <si>
    <t>702-30004667</t>
  </si>
  <si>
    <t>702-30004960</t>
  </si>
  <si>
    <t>702-30004875</t>
  </si>
  <si>
    <t>702-30004806</t>
  </si>
  <si>
    <t>702-30004853</t>
  </si>
  <si>
    <t>702-30004923</t>
  </si>
  <si>
    <t>702-30004936</t>
  </si>
  <si>
    <t>702-30004956</t>
  </si>
  <si>
    <t>702-30004968</t>
  </si>
  <si>
    <t>702-30004840</t>
  </si>
  <si>
    <t>702-30004794</t>
  </si>
  <si>
    <t>702-30004821</t>
  </si>
  <si>
    <t>702-30004849</t>
  </si>
  <si>
    <t>702-30005262</t>
  </si>
  <si>
    <t>702-30004285</t>
  </si>
  <si>
    <t>702-30005547</t>
  </si>
  <si>
    <t>702-30005231</t>
  </si>
  <si>
    <t>702-30005397</t>
  </si>
  <si>
    <t>702-30005486</t>
  </si>
  <si>
    <t>702-30005367</t>
  </si>
  <si>
    <t>702-30005552</t>
  </si>
  <si>
    <t>702-30005540</t>
  </si>
  <si>
    <t>702-30005150</t>
  </si>
  <si>
    <t>702-30005481</t>
  </si>
  <si>
    <t>702-30005557</t>
  </si>
  <si>
    <t>702-30005428</t>
  </si>
  <si>
    <t>702-30005536</t>
  </si>
  <si>
    <t>702-30005011</t>
  </si>
  <si>
    <t>702-30004903</t>
  </si>
  <si>
    <t>702-30005599</t>
  </si>
  <si>
    <t>702-30005402</t>
  </si>
  <si>
    <t>702-30005561</t>
  </si>
  <si>
    <t>702-30005615</t>
  </si>
  <si>
    <t>702-30000729-003</t>
  </si>
  <si>
    <t>702-30005555</t>
  </si>
  <si>
    <t>702-30005634</t>
  </si>
  <si>
    <t>702-30005650</t>
  </si>
  <si>
    <t>702-30005654</t>
  </si>
  <si>
    <t>702-30005544</t>
  </si>
  <si>
    <t>702-30003859-046</t>
  </si>
  <si>
    <t>702-30004440</t>
  </si>
  <si>
    <t>702-30005157</t>
  </si>
  <si>
    <t>702-30005115</t>
  </si>
  <si>
    <t>702-30005306</t>
  </si>
  <si>
    <t>702-30005149</t>
  </si>
  <si>
    <t>702-30005119</t>
  </si>
  <si>
    <t>702-30005179</t>
  </si>
  <si>
    <t>702-30005305</t>
  </si>
  <si>
    <t>702-30005325</t>
  </si>
  <si>
    <t>702-30005404</t>
  </si>
  <si>
    <t>702-30005131</t>
  </si>
  <si>
    <t>702-30005223</t>
  </si>
  <si>
    <t>702-30005423</t>
  </si>
  <si>
    <t>702-30001868-1</t>
  </si>
  <si>
    <t>702-30005459</t>
  </si>
  <si>
    <t>702-30005426</t>
  </si>
  <si>
    <t>702-30005431</t>
  </si>
  <si>
    <t>702-30005438</t>
  </si>
  <si>
    <t>702-30005373</t>
  </si>
  <si>
    <t>702-30005386</t>
  </si>
  <si>
    <t>702-30004748</t>
  </si>
  <si>
    <t>702-30005491</t>
  </si>
  <si>
    <t>702-30005371</t>
  </si>
  <si>
    <t>702-30004156</t>
  </si>
  <si>
    <t>702-30004206</t>
  </si>
  <si>
    <t>702-30004226</t>
  </si>
  <si>
    <t>702-30004220</t>
  </si>
  <si>
    <t>702-30004189</t>
  </si>
  <si>
    <t>702-30004207</t>
  </si>
  <si>
    <t>702-30004049</t>
  </si>
  <si>
    <t>702-30004062</t>
  </si>
  <si>
    <t>702-30004151</t>
  </si>
  <si>
    <t>702-30004170</t>
  </si>
  <si>
    <t>702-30004755</t>
  </si>
  <si>
    <t>702-30004141</t>
  </si>
  <si>
    <t>702-30000910-1</t>
  </si>
  <si>
    <t>702-30004061</t>
  </si>
  <si>
    <t>702-30004212</t>
  </si>
  <si>
    <t>702-30004234</t>
  </si>
  <si>
    <t>702-30004122</t>
  </si>
  <si>
    <t>702-30004190</t>
  </si>
  <si>
    <t>702-30004180</t>
  </si>
  <si>
    <t>702-30003859-015</t>
  </si>
  <si>
    <t>702-30004140</t>
  </si>
  <si>
    <t>702-30004238</t>
  </si>
  <si>
    <t>702-30004111</t>
  </si>
  <si>
    <t>702-30003771</t>
  </si>
  <si>
    <t>702-30003703</t>
  </si>
  <si>
    <t>702-30003884</t>
  </si>
  <si>
    <t>702-30003881</t>
  </si>
  <si>
    <t>702-30003582</t>
  </si>
  <si>
    <t>702-30001446-022</t>
  </si>
  <si>
    <t>702-30004047</t>
  </si>
  <si>
    <t>702-30003926</t>
  </si>
  <si>
    <t>702-30003858</t>
  </si>
  <si>
    <t>702-30003936-001</t>
  </si>
  <si>
    <t>702-30004038</t>
  </si>
  <si>
    <t>702-30004015</t>
  </si>
  <si>
    <t>702-30003998</t>
  </si>
  <si>
    <t>702-30003515-1</t>
  </si>
  <si>
    <t>702-30003695</t>
  </si>
  <si>
    <t>702-30003859-007</t>
  </si>
  <si>
    <t>702-30003859-004</t>
  </si>
  <si>
    <t>702-30004009</t>
  </si>
  <si>
    <t>702-30004046</t>
  </si>
  <si>
    <t>702-30004090</t>
  </si>
  <si>
    <t>702-30004058</t>
  </si>
  <si>
    <t>702-30004112</t>
  </si>
  <si>
    <t>702-30004296</t>
  </si>
  <si>
    <t>702-30000225-098</t>
  </si>
  <si>
    <t>702-30004611</t>
  </si>
  <si>
    <t>702-30004235</t>
  </si>
  <si>
    <t>702-30004433</t>
  </si>
  <si>
    <t>702-30004596</t>
  </si>
  <si>
    <t>702-30004577</t>
  </si>
  <si>
    <t>702-30004476</t>
  </si>
  <si>
    <t>702-30003859-023</t>
  </si>
  <si>
    <t>702-30003859-021</t>
  </si>
  <si>
    <t>702-30004610</t>
  </si>
  <si>
    <t>702-30004614</t>
  </si>
  <si>
    <t>702-30004021</t>
  </si>
  <si>
    <t>702-30004641</t>
  </si>
  <si>
    <t>702-30004316-1</t>
  </si>
  <si>
    <t>702-30004594</t>
  </si>
  <si>
    <t>702-30004139</t>
  </si>
  <si>
    <t>702-30004422</t>
  </si>
  <si>
    <t>702-30004665</t>
  </si>
  <si>
    <t>702-30004700</t>
  </si>
  <si>
    <t>702-30004410</t>
  </si>
  <si>
    <t>702-30004731</t>
  </si>
  <si>
    <t>702-30004402</t>
  </si>
  <si>
    <t>702-30004745</t>
  </si>
  <si>
    <t>702-30004683</t>
  </si>
  <si>
    <t>702-30004624</t>
  </si>
  <si>
    <t>702-30004303</t>
  </si>
  <si>
    <t>702-30004059-001</t>
  </si>
  <si>
    <t>702-30004279</t>
  </si>
  <si>
    <t>702-30004240</t>
  </si>
  <si>
    <t>702-30000225-108</t>
  </si>
  <si>
    <t>702-30004276</t>
  </si>
  <si>
    <t>702-30004264</t>
  </si>
  <si>
    <t>702-30003449</t>
  </si>
  <si>
    <t>702-30004196</t>
  </si>
  <si>
    <t>702-30004306</t>
  </si>
  <si>
    <t>702-30004492</t>
  </si>
  <si>
    <t>702-30004333</t>
  </si>
  <si>
    <t>702-30000225-109</t>
  </si>
  <si>
    <t>702-30003142-002</t>
  </si>
  <si>
    <t>702-30004310</t>
  </si>
  <si>
    <t>702-30004257</t>
  </si>
  <si>
    <t>702-30004328</t>
  </si>
  <si>
    <t>702-30003859-016</t>
  </si>
  <si>
    <t>702-30003725</t>
  </si>
  <si>
    <t>702-30003859-019</t>
  </si>
  <si>
    <t>702-30004023</t>
  </si>
  <si>
    <t>702-30004540</t>
  </si>
  <si>
    <t>702-30004501</t>
  </si>
  <si>
    <t>702-30004277</t>
  </si>
  <si>
    <t>702-30003336</t>
  </si>
  <si>
    <t>702-30003347</t>
  </si>
  <si>
    <t>702-30003132</t>
  </si>
  <si>
    <t>702-30003361</t>
  </si>
  <si>
    <t>702-30003360</t>
  </si>
  <si>
    <t>702-30003367</t>
  </si>
  <si>
    <t>702-30003295</t>
  </si>
  <si>
    <t>702-30003325</t>
  </si>
  <si>
    <t>702-30003314</t>
  </si>
  <si>
    <t>702-30003319</t>
  </si>
  <si>
    <t>702-30002868</t>
  </si>
  <si>
    <t>702-30003290</t>
  </si>
  <si>
    <t>702-30003168</t>
  </si>
  <si>
    <t>702-30003403</t>
  </si>
  <si>
    <t>702-30003413</t>
  </si>
  <si>
    <t>702-30003334</t>
  </si>
  <si>
    <t>702-30003322</t>
  </si>
  <si>
    <t>702-30003390</t>
  </si>
  <si>
    <t>702-30003381</t>
  </si>
  <si>
    <t>702-30003317</t>
  </si>
  <si>
    <t>702-30003207</t>
  </si>
  <si>
    <t>702-30003399-001</t>
  </si>
  <si>
    <t>702-30003393</t>
  </si>
  <si>
    <t>702-30003065</t>
  </si>
  <si>
    <t>702-30000225-091</t>
  </si>
  <si>
    <t>702-30003005</t>
  </si>
  <si>
    <t>702-30003107</t>
  </si>
  <si>
    <t>702-30003104</t>
  </si>
  <si>
    <t>702-30003062</t>
  </si>
  <si>
    <t>702-30003012</t>
  </si>
  <si>
    <t>702-30003114</t>
  </si>
  <si>
    <t>702-30003110</t>
  </si>
  <si>
    <t>702-30002944</t>
  </si>
  <si>
    <t>702-30003299</t>
  </si>
  <si>
    <t>702-30003156</t>
  </si>
  <si>
    <t>702-30003226</t>
  </si>
  <si>
    <t>702-30003203</t>
  </si>
  <si>
    <t>702-30003147</t>
  </si>
  <si>
    <t>702-30003180</t>
  </si>
  <si>
    <t>702-30003174</t>
  </si>
  <si>
    <t>702-30003228</t>
  </si>
  <si>
    <t>702-30003230</t>
  </si>
  <si>
    <t>702-30002807-1</t>
  </si>
  <si>
    <t>702-30003058</t>
  </si>
  <si>
    <t>702-30003052</t>
  </si>
  <si>
    <t>702-30001307-1</t>
  </si>
  <si>
    <t>702-30003069</t>
  </si>
  <si>
    <t>702-30003646</t>
  </si>
  <si>
    <t>702-30003466</t>
  </si>
  <si>
    <t>702-5263NEFF-1</t>
  </si>
  <si>
    <t>702-30003752</t>
  </si>
  <si>
    <t>702-30003877</t>
  </si>
  <si>
    <t>702-30003900</t>
  </si>
  <si>
    <t>702-30003796</t>
  </si>
  <si>
    <t>702-30003789</t>
  </si>
  <si>
    <t>702-30003785</t>
  </si>
  <si>
    <t>702-30003963</t>
  </si>
  <si>
    <t>702-30003749</t>
  </si>
  <si>
    <t>702-30003981</t>
  </si>
  <si>
    <t>702-30003794</t>
  </si>
  <si>
    <t>702-30003893</t>
  </si>
  <si>
    <t>702-30003939</t>
  </si>
  <si>
    <t>702-30003977</t>
  </si>
  <si>
    <t>702-30003922</t>
  </si>
  <si>
    <t>702-30000597-1</t>
  </si>
  <si>
    <t>702-30003962</t>
  </si>
  <si>
    <t>702-30003986</t>
  </si>
  <si>
    <t>702-30003909</t>
  </si>
  <si>
    <t>702-30000225-095</t>
  </si>
  <si>
    <t>702-30001127</t>
  </si>
  <si>
    <t>702-30003942</t>
  </si>
  <si>
    <t>702-30003668</t>
  </si>
  <si>
    <t>702-30003096</t>
  </si>
  <si>
    <t>702-30003622</t>
  </si>
  <si>
    <t>702-30003520</t>
  </si>
  <si>
    <t>702-30003591</t>
  </si>
  <si>
    <t>702-30000225-086</t>
  </si>
  <si>
    <t>702-30003547</t>
  </si>
  <si>
    <t>702-30003557</t>
  </si>
  <si>
    <t>702-30003577</t>
  </si>
  <si>
    <t>702-30003589</t>
  </si>
  <si>
    <t>702-30003919</t>
  </si>
  <si>
    <t>702-30003581</t>
  </si>
  <si>
    <t>702-30001572-1</t>
  </si>
  <si>
    <t>702-30003584</t>
  </si>
  <si>
    <t>702-30003025-004</t>
  </si>
  <si>
    <t>702-30003701</t>
  </si>
  <si>
    <t>702-30003059-1</t>
  </si>
  <si>
    <t>702-30003675-001</t>
  </si>
  <si>
    <t>702-30003663</t>
  </si>
  <si>
    <t>702-30002925-004</t>
  </si>
  <si>
    <t>702-30003619</t>
  </si>
  <si>
    <t>702-30003767</t>
  </si>
  <si>
    <t>702-30003773</t>
  </si>
  <si>
    <t>702-30003583</t>
  </si>
  <si>
    <t>702-30002422</t>
  </si>
  <si>
    <t>702-30001997</t>
  </si>
  <si>
    <t>702-30002010</t>
  </si>
  <si>
    <t>702-30001903</t>
  </si>
  <si>
    <t>702-30002073</t>
  </si>
  <si>
    <t>702-30002170</t>
  </si>
  <si>
    <t>702-30002182</t>
  </si>
  <si>
    <t>702-30002056</t>
  </si>
  <si>
    <t>702-30002002</t>
  </si>
  <si>
    <t>702-30002323</t>
  </si>
  <si>
    <t>702-30003128</t>
  </si>
  <si>
    <t>702-30002306</t>
  </si>
  <si>
    <t>702-30002014</t>
  </si>
  <si>
    <t>702-30002350</t>
  </si>
  <si>
    <t>702-30001826</t>
  </si>
  <si>
    <t>702-30002417</t>
  </si>
  <si>
    <t>702-30002409</t>
  </si>
  <si>
    <t>702-30002397</t>
  </si>
  <si>
    <t>702-30001446-013</t>
  </si>
  <si>
    <t>702-30002327</t>
  </si>
  <si>
    <t>702-30002331</t>
  </si>
  <si>
    <t>702-30002475</t>
  </si>
  <si>
    <t>702-30002027</t>
  </si>
  <si>
    <t>702-30001871</t>
  </si>
  <si>
    <t>702-30000225-088</t>
  </si>
  <si>
    <t>702-30001538</t>
  </si>
  <si>
    <t>702-30001645</t>
  </si>
  <si>
    <t>702-30001121</t>
  </si>
  <si>
    <t>702-30001124</t>
  </si>
  <si>
    <t>702-30001461</t>
  </si>
  <si>
    <t>702-30001788</t>
  </si>
  <si>
    <t>702-30001769</t>
  </si>
  <si>
    <t>702-30001522</t>
  </si>
  <si>
    <t>702-30001965</t>
  </si>
  <si>
    <t>702-30001417</t>
  </si>
  <si>
    <t>702-30000909</t>
  </si>
  <si>
    <t>702-30001890</t>
  </si>
  <si>
    <t>702-30001874</t>
  </si>
  <si>
    <t>702-30001745</t>
  </si>
  <si>
    <t>702-30001814</t>
  </si>
  <si>
    <t>702-30001981</t>
  </si>
  <si>
    <t>702-30001650</t>
  </si>
  <si>
    <t>702-30001937</t>
  </si>
  <si>
    <t>702-30001908</t>
  </si>
  <si>
    <t>702-30001951</t>
  </si>
  <si>
    <t>702-30002516</t>
  </si>
  <si>
    <t>702-30001797</t>
  </si>
  <si>
    <t>702-30001267-2</t>
  </si>
  <si>
    <t>702-30002482</t>
  </si>
  <si>
    <t>702-30002713</t>
  </si>
  <si>
    <t>702-30002837</t>
  </si>
  <si>
    <t>702-30002665</t>
  </si>
  <si>
    <t>702-30002825</t>
  </si>
  <si>
    <t>702-30002804</t>
  </si>
  <si>
    <t>702-4244CR-1</t>
  </si>
  <si>
    <t>702-30002646</t>
  </si>
  <si>
    <t>702-5357CR-1</t>
  </si>
  <si>
    <t>702-30002854</t>
  </si>
  <si>
    <t>702-30002887</t>
  </si>
  <si>
    <t>702-30002257</t>
  </si>
  <si>
    <t>702-30002922</t>
  </si>
  <si>
    <t>702-30002895</t>
  </si>
  <si>
    <t>702-30002848</t>
  </si>
  <si>
    <t>702-30000791-082</t>
  </si>
  <si>
    <t>702-30003018</t>
  </si>
  <si>
    <t>702-30002994</t>
  </si>
  <si>
    <t>702-30002924</t>
  </si>
  <si>
    <t>702-30003007</t>
  </si>
  <si>
    <t>702-30000303-1</t>
  </si>
  <si>
    <t>702-30003031</t>
  </si>
  <si>
    <t>702-30002844</t>
  </si>
  <si>
    <t>702-30002526</t>
  </si>
  <si>
    <t>702-4629CR-1</t>
  </si>
  <si>
    <t>702-30002515</t>
  </si>
  <si>
    <t>702-30002505</t>
  </si>
  <si>
    <t>702-30000791-081</t>
  </si>
  <si>
    <t>702-30002544</t>
  </si>
  <si>
    <t>702-30002540</t>
  </si>
  <si>
    <t>702-30002274</t>
  </si>
  <si>
    <t>702-30002291</t>
  </si>
  <si>
    <t>702-30002601</t>
  </si>
  <si>
    <t>702-30002183</t>
  </si>
  <si>
    <t>702-30002567</t>
  </si>
  <si>
    <t>702-30002249</t>
  </si>
  <si>
    <t>702-30002661</t>
  </si>
  <si>
    <t>702-30002709</t>
  </si>
  <si>
    <t>702-30002706</t>
  </si>
  <si>
    <t>702-30002250</t>
  </si>
  <si>
    <t>702-30002649</t>
  </si>
  <si>
    <t>702-30000289-1</t>
  </si>
  <si>
    <t>702-30002556</t>
  </si>
  <si>
    <t>702-30002262</t>
  </si>
  <si>
    <t>702-30002711</t>
  </si>
  <si>
    <t>702-30002244</t>
  </si>
  <si>
    <t>702-30002573</t>
  </si>
  <si>
    <t>702-30003859-041</t>
  </si>
  <si>
    <t>702-30005018</t>
  </si>
  <si>
    <t>702-30005112</t>
  </si>
  <si>
    <t>702-30005082</t>
  </si>
  <si>
    <t>702-30005120</t>
  </si>
  <si>
    <t>702-30004973</t>
  </si>
  <si>
    <t>702-30005130</t>
  </si>
  <si>
    <t>702-30005239</t>
  </si>
  <si>
    <t>702-30003329</t>
  </si>
  <si>
    <t>702-4604CR-1</t>
  </si>
  <si>
    <t>702-30000225-124</t>
  </si>
  <si>
    <t>702-30002708-1</t>
  </si>
  <si>
    <t>702-30005039</t>
  </si>
  <si>
    <t>702-30005171</t>
  </si>
  <si>
    <t>702-30004988</t>
  </si>
  <si>
    <t>702-30005218</t>
  </si>
  <si>
    <t>702-30005227</t>
  </si>
  <si>
    <t>702-30005206</t>
  </si>
  <si>
    <t>702-30005136</t>
  </si>
  <si>
    <t>702-30005249</t>
  </si>
  <si>
    <t>702-30005318</t>
  </si>
  <si>
    <t>702-30005310</t>
  </si>
  <si>
    <t>702-4760CR-1</t>
  </si>
  <si>
    <t>702-30005066</t>
  </si>
  <si>
    <t>702-30001446-023</t>
  </si>
  <si>
    <t>702-30004856-001</t>
  </si>
  <si>
    <t>702-30004957</t>
  </si>
  <si>
    <t>702-30004948</t>
  </si>
  <si>
    <t>702-30004848</t>
  </si>
  <si>
    <t>702-30004769</t>
  </si>
  <si>
    <t>702-30004863</t>
  </si>
  <si>
    <t>702-30004992</t>
  </si>
  <si>
    <t>702-30004950</t>
  </si>
  <si>
    <t>702-30005100</t>
  </si>
  <si>
    <t>702-30004943</t>
  </si>
  <si>
    <t>702-30005076</t>
  </si>
  <si>
    <t>702-30003859-031</t>
  </si>
  <si>
    <t>702-30004977</t>
  </si>
  <si>
    <t>702-30005067</t>
  </si>
  <si>
    <t>702-30005071</t>
  </si>
  <si>
    <t>702-30005022</t>
  </si>
  <si>
    <t>702-30005041</t>
  </si>
  <si>
    <t>702-30005072</t>
  </si>
  <si>
    <t>702-30005047</t>
  </si>
  <si>
    <t>702-30005024-001</t>
  </si>
  <si>
    <t>702-30005362</t>
  </si>
  <si>
    <t>702-30004765</t>
  </si>
  <si>
    <t>702-30005655</t>
  </si>
  <si>
    <t>REPUBLICA DOMINICANA</t>
  </si>
  <si>
    <t>702-30005235</t>
  </si>
  <si>
    <t>702-30003859-047</t>
  </si>
  <si>
    <t>702-30005469</t>
  </si>
  <si>
    <t>702-30004751</t>
  </si>
  <si>
    <t>702-30005485</t>
  </si>
  <si>
    <t>702-30005542</t>
  </si>
  <si>
    <t>702-30005406</t>
  </si>
  <si>
    <t>702-30005564</t>
  </si>
  <si>
    <t>702-30005589</t>
  </si>
  <si>
    <t>702-30005498</t>
  </si>
  <si>
    <t>702-30005648</t>
  </si>
  <si>
    <t>702-30005211</t>
  </si>
  <si>
    <t>702-30005515</t>
  </si>
  <si>
    <t>702-30005635</t>
  </si>
  <si>
    <t>702-30005656</t>
  </si>
  <si>
    <t>702-30005202</t>
  </si>
  <si>
    <t>702-30005398</t>
  </si>
  <si>
    <t>702-30001454-005</t>
  </si>
  <si>
    <t>702-30000685</t>
  </si>
  <si>
    <t>702-30000381-1</t>
  </si>
  <si>
    <t>702-30002227</t>
  </si>
  <si>
    <t>702-4235CR</t>
  </si>
  <si>
    <t>702-30005364</t>
  </si>
  <si>
    <t>702-30005484</t>
  </si>
  <si>
    <t>702-30004941</t>
  </si>
  <si>
    <t>702-30005335</t>
  </si>
  <si>
    <t>702-30005343</t>
  </si>
  <si>
    <t>702-30005401</t>
  </si>
  <si>
    <t>702-30005445</t>
  </si>
  <si>
    <t>702-30005449</t>
  </si>
  <si>
    <t>702-30001226-1</t>
  </si>
  <si>
    <t>702-30005432</t>
  </si>
  <si>
    <t>702-30005430</t>
  </si>
  <si>
    <t>702-30005476</t>
  </si>
  <si>
    <t>702-30005212</t>
  </si>
  <si>
    <t>702-30005123-001</t>
  </si>
  <si>
    <t>702-30005317</t>
  </si>
  <si>
    <t>702-30005467</t>
  </si>
  <si>
    <t>702-30005400</t>
  </si>
  <si>
    <t>702-30005494</t>
  </si>
  <si>
    <t>702-30005408</t>
  </si>
  <si>
    <t>702-30005191</t>
  </si>
  <si>
    <t>702-30005399</t>
  </si>
  <si>
    <t>702-30005137</t>
  </si>
  <si>
    <t>702-30005342</t>
  </si>
  <si>
    <t>702-30005311</t>
  </si>
  <si>
    <t>702-30005446</t>
  </si>
  <si>
    <t>702-30004288</t>
  </si>
  <si>
    <t>702-30004249</t>
  </si>
  <si>
    <t>702-30004106</t>
  </si>
  <si>
    <t>702-30003873</t>
  </si>
  <si>
    <t>702-30004311-001</t>
  </si>
  <si>
    <t>702-30004239</t>
  </si>
  <si>
    <t>702-30004332</t>
  </si>
  <si>
    <t>702-30004357</t>
  </si>
  <si>
    <t>702-30004340</t>
  </si>
  <si>
    <t>702-30004297</t>
  </si>
  <si>
    <t>702-30000225-125</t>
  </si>
  <si>
    <t>702-30004324</t>
  </si>
  <si>
    <t>702-30004250-001</t>
  </si>
  <si>
    <t>702-30004282</t>
  </si>
  <si>
    <t>702-30004274</t>
  </si>
  <si>
    <t>702-30004318</t>
  </si>
  <si>
    <t>702-30000225-115</t>
  </si>
  <si>
    <t>702-30004413</t>
  </si>
  <si>
    <t>702-30004275</t>
  </si>
  <si>
    <t>702-30004110</t>
  </si>
  <si>
    <t>702-30004425</t>
  </si>
  <si>
    <t>702-30004475</t>
  </si>
  <si>
    <t>702-30004365</t>
  </si>
  <si>
    <t>702-30004167-001</t>
  </si>
  <si>
    <t>702-30004095</t>
  </si>
  <si>
    <t>702-30004006</t>
  </si>
  <si>
    <t>702-30004068</t>
  </si>
  <si>
    <t>702-30004041</t>
  </si>
  <si>
    <t>702-30004088</t>
  </si>
  <si>
    <t>702-30004142</t>
  </si>
  <si>
    <t>702-30004131</t>
  </si>
  <si>
    <t>702-30004132</t>
  </si>
  <si>
    <t>702-30004200</t>
  </si>
  <si>
    <t>702-30004268</t>
  </si>
  <si>
    <t>702-30004134</t>
  </si>
  <si>
    <t>702-30004211</t>
  </si>
  <si>
    <t>702-30004214</t>
  </si>
  <si>
    <t>702-30004153</t>
  </si>
  <si>
    <t>702-30004024</t>
  </si>
  <si>
    <t>702-30004147</t>
  </si>
  <si>
    <t>702-30002925-006</t>
  </si>
  <si>
    <t>702-30004253</t>
  </si>
  <si>
    <t>702-30004229</t>
  </si>
  <si>
    <t>702-30004174</t>
  </si>
  <si>
    <t>702-30004204</t>
  </si>
  <si>
    <t>702-30004480</t>
  </si>
  <si>
    <t>702-30004223</t>
  </si>
  <si>
    <t>702-30004750</t>
  </si>
  <si>
    <t>702-30004427</t>
  </si>
  <si>
    <t>702-30001446-024</t>
  </si>
  <si>
    <t>702-30004715</t>
  </si>
  <si>
    <t>702-30004597</t>
  </si>
  <si>
    <t>702-30000255-1</t>
  </si>
  <si>
    <t>702-30000706-1</t>
  </si>
  <si>
    <t>702-30004701</t>
  </si>
  <si>
    <t>702-30004689</t>
  </si>
  <si>
    <t>702-30003657-003</t>
  </si>
  <si>
    <t>702-30004287</t>
  </si>
  <si>
    <t>702-30004411</t>
  </si>
  <si>
    <t>702-30004647</t>
  </si>
  <si>
    <t>702-30004721</t>
  </si>
  <si>
    <t>702-30004791</t>
  </si>
  <si>
    <t>702-30004773</t>
  </si>
  <si>
    <t>702-30004736</t>
  </si>
  <si>
    <t>702-30004811-001</t>
  </si>
  <si>
    <t>702-30004793</t>
  </si>
  <si>
    <t>702-30004752</t>
  </si>
  <si>
    <t>702-30004834</t>
  </si>
  <si>
    <t>702-30004915</t>
  </si>
  <si>
    <t>702-30004810</t>
  </si>
  <si>
    <t>702-30004656</t>
  </si>
  <si>
    <t>702-30004552</t>
  </si>
  <si>
    <t>702-30001706</t>
  </si>
  <si>
    <t>702-30004072</t>
  </si>
  <si>
    <t>702-30004510</t>
  </si>
  <si>
    <t>702-30004481</t>
  </si>
  <si>
    <t>702-30004595</t>
  </si>
  <si>
    <t>702-30004590</t>
  </si>
  <si>
    <t>702-30004582</t>
  </si>
  <si>
    <t>702-30004604</t>
  </si>
  <si>
    <t>702-30004588</t>
  </si>
  <si>
    <t>702-30004404</t>
  </si>
  <si>
    <t>702-30001240-026</t>
  </si>
  <si>
    <t>702-30004497</t>
  </si>
  <si>
    <t>702-30001240-025</t>
  </si>
  <si>
    <t>702-30002925-008</t>
  </si>
  <si>
    <t>702-30003859-022</t>
  </si>
  <si>
    <t>702-30004609</t>
  </si>
  <si>
    <t>702-30004633</t>
  </si>
  <si>
    <t>702-30004398</t>
  </si>
  <si>
    <t>702-30004555</t>
  </si>
  <si>
    <t>702-30004563</t>
  </si>
  <si>
    <t>702-30004508</t>
  </si>
  <si>
    <t>702-30004661</t>
  </si>
  <si>
    <t>702-30004558</t>
  </si>
  <si>
    <t>702-30005414</t>
  </si>
  <si>
    <t>702-30005312</t>
  </si>
  <si>
    <t>702-30005448</t>
  </si>
  <si>
    <t>702-30005441</t>
  </si>
  <si>
    <t>702-30005412</t>
  </si>
  <si>
    <t>702-30005303</t>
  </si>
  <si>
    <t>702-30005391</t>
  </si>
  <si>
    <t>702-30005415</t>
  </si>
  <si>
    <t>702-30005475</t>
  </si>
  <si>
    <t>702-30005375</t>
  </si>
  <si>
    <t>702-30004766</t>
  </si>
  <si>
    <t>702-30005395</t>
  </si>
  <si>
    <t>702-30005027</t>
  </si>
  <si>
    <t>702-30005507</t>
  </si>
  <si>
    <t>702-30003859-049</t>
  </si>
  <si>
    <t>702-30005368</t>
  </si>
  <si>
    <t>GUATEMALA</t>
  </si>
  <si>
    <t>702-30005482</t>
  </si>
  <si>
    <t>702-30005483</t>
  </si>
  <si>
    <t>702-30005480</t>
  </si>
  <si>
    <t>702-30005528</t>
  </si>
  <si>
    <t>702-30005319</t>
  </si>
  <si>
    <t>702-30005339</t>
  </si>
  <si>
    <t>702-30004749</t>
  </si>
  <si>
    <t>702-30005116</t>
  </si>
  <si>
    <t>702-5417CR</t>
  </si>
  <si>
    <t>702-30005079</t>
  </si>
  <si>
    <t>702-30005033</t>
  </si>
  <si>
    <t>702-30003859-033</t>
  </si>
  <si>
    <t>702-30004823</t>
  </si>
  <si>
    <t>702-30005094</t>
  </si>
  <si>
    <t>702-30005030</t>
  </si>
  <si>
    <t>702-30005186</t>
  </si>
  <si>
    <t>702-30005174</t>
  </si>
  <si>
    <t>702-30005381</t>
  </si>
  <si>
    <t>702-30005141</t>
  </si>
  <si>
    <t>702-30005369</t>
  </si>
  <si>
    <t>702-30000338-1</t>
  </si>
  <si>
    <t>702-30002700-1</t>
  </si>
  <si>
    <t>702-30002703-1</t>
  </si>
  <si>
    <t>702-30005251</t>
  </si>
  <si>
    <t>702-30005028</t>
  </si>
  <si>
    <t>702-30004692</t>
  </si>
  <si>
    <t>702-4571CR-1</t>
  </si>
  <si>
    <t>702-30005090</t>
  </si>
  <si>
    <t>702-30004995-001</t>
  </si>
  <si>
    <t>702-30005416</t>
  </si>
  <si>
    <t>702-30004850</t>
  </si>
  <si>
    <t>702-4583CR</t>
  </si>
  <si>
    <t>702-30005531</t>
  </si>
  <si>
    <t>702-3864CRR1</t>
  </si>
  <si>
    <t>702-3783CD</t>
  </si>
  <si>
    <t>702-3833CRR1</t>
  </si>
  <si>
    <t>702-4270CR</t>
  </si>
  <si>
    <t>702-4247CR</t>
  </si>
  <si>
    <t>702-5158NEFF</t>
  </si>
  <si>
    <t>702-4282CR</t>
  </si>
  <si>
    <t>702-4277CRR1</t>
  </si>
  <si>
    <t>702-1126CRR2</t>
  </si>
  <si>
    <t>702-4449CR</t>
  </si>
  <si>
    <t>702-30005563</t>
  </si>
  <si>
    <t>702-4626CD</t>
  </si>
  <si>
    <t>702-4536CR</t>
  </si>
  <si>
    <t>702-4754CD</t>
  </si>
  <si>
    <t>702-4754CR</t>
  </si>
  <si>
    <t>702-5168NEFF</t>
  </si>
  <si>
    <t>702-5158CR</t>
  </si>
  <si>
    <t>702-7000MA44AP</t>
  </si>
  <si>
    <t>702-5134CR</t>
  </si>
  <si>
    <t>702-3129CR</t>
  </si>
  <si>
    <t>702-30001599</t>
  </si>
  <si>
    <t>702-4431CR</t>
  </si>
  <si>
    <t>702-30005643</t>
  </si>
  <si>
    <t>702-30005029</t>
  </si>
  <si>
    <t>702-30005403</t>
  </si>
  <si>
    <t>702-30005162</t>
  </si>
  <si>
    <t>702-30005558</t>
  </si>
  <si>
    <t>702-30005551</t>
  </si>
  <si>
    <t>702-30005550</t>
  </si>
  <si>
    <t>702-30004800-003</t>
  </si>
  <si>
    <t>702-30005584</t>
  </si>
  <si>
    <t>702-30005591</t>
  </si>
  <si>
    <t>702-2425CRR2</t>
  </si>
  <si>
    <t>702-30005608</t>
  </si>
  <si>
    <t>BAHAMAS</t>
  </si>
  <si>
    <t>702-30005329</t>
  </si>
  <si>
    <t>EL SALVADOR</t>
  </si>
  <si>
    <t>702-30005626</t>
  </si>
  <si>
    <t>702-30005646</t>
  </si>
  <si>
    <t>702-30005670</t>
  </si>
  <si>
    <t>702-30005503</t>
  </si>
  <si>
    <t>702-30005511</t>
  </si>
  <si>
    <t>702-30005624</t>
  </si>
  <si>
    <t>702-30005659</t>
  </si>
  <si>
    <t>702-30005661</t>
  </si>
  <si>
    <t>702-30005625</t>
  </si>
  <si>
    <t>702-30005121</t>
  </si>
  <si>
    <t>702-30005538</t>
  </si>
  <si>
    <t>702-30004441</t>
  </si>
  <si>
    <t>702-30004199</t>
  </si>
  <si>
    <t>702-30004158</t>
  </si>
  <si>
    <t>702-30003876</t>
  </si>
  <si>
    <t>702-30003875</t>
  </si>
  <si>
    <t>702-30004362</t>
  </si>
  <si>
    <t>702-30004379</t>
  </si>
  <si>
    <t>702-30004371</t>
  </si>
  <si>
    <t>702-30004323</t>
  </si>
  <si>
    <t>702-30004301</t>
  </si>
  <si>
    <t>702-30004874</t>
  </si>
  <si>
    <t>702-30004426</t>
  </si>
  <si>
    <t>702-30004197</t>
  </si>
  <si>
    <t>702-30003859-020</t>
  </si>
  <si>
    <t>702-30004479</t>
  </si>
  <si>
    <t>702-30004536</t>
  </si>
  <si>
    <t>702-30004519</t>
  </si>
  <si>
    <t>702-30003859-017</t>
  </si>
  <si>
    <t>702-30004542</t>
  </si>
  <si>
    <t>702-30004463</t>
  </si>
  <si>
    <t>702-30004585</t>
  </si>
  <si>
    <t>702-30004473</t>
  </si>
  <si>
    <t>702-30000225-114</t>
  </si>
  <si>
    <t>702-30004115</t>
  </si>
  <si>
    <t>702-30003795</t>
  </si>
  <si>
    <t>702-30003935</t>
  </si>
  <si>
    <t>702-30004019</t>
  </si>
  <si>
    <t>702-30002460-1</t>
  </si>
  <si>
    <t>702-30000225-094</t>
  </si>
  <si>
    <t>702-30004085-1</t>
  </si>
  <si>
    <t>702-30001536-004</t>
  </si>
  <si>
    <t>702-30004146</t>
  </si>
  <si>
    <t>702-30003025-005</t>
  </si>
  <si>
    <t>702-30004069</t>
  </si>
  <si>
    <t>702-30004120</t>
  </si>
  <si>
    <t>702-30004086-001</t>
  </si>
  <si>
    <t>702-30003984</t>
  </si>
  <si>
    <t>702-30004165</t>
  </si>
  <si>
    <t>702-30004222</t>
  </si>
  <si>
    <t>702-30004215</t>
  </si>
  <si>
    <t>702-30004209</t>
  </si>
  <si>
    <t>702-30003255</t>
  </si>
  <si>
    <t>702-30004213</t>
  </si>
  <si>
    <t>702-30004162</t>
  </si>
  <si>
    <t>702-30004160</t>
  </si>
  <si>
    <t>702-30004471</t>
  </si>
  <si>
    <t>702-30004123</t>
  </si>
  <si>
    <t>702-30004861</t>
  </si>
  <si>
    <t>702-30004353</t>
  </si>
  <si>
    <t>702-30004788-001</t>
  </si>
  <si>
    <t>702-30004839</t>
  </si>
  <si>
    <t>702-30004677</t>
  </si>
  <si>
    <t>702-30004760</t>
  </si>
  <si>
    <t>702-30004860</t>
  </si>
  <si>
    <t>702-30004845</t>
  </si>
  <si>
    <t>702-30003737</t>
  </si>
  <si>
    <t>702-30004902</t>
  </si>
  <si>
    <t>702-30004483</t>
  </si>
  <si>
    <t>702-30004919</t>
  </si>
  <si>
    <t>702-30004742</t>
  </si>
  <si>
    <t>702-30004912</t>
  </si>
  <si>
    <t>702-30004900</t>
  </si>
  <si>
    <t>702-30004831</t>
  </si>
  <si>
    <t>702-30004873</t>
  </si>
  <si>
    <t>702-30004797</t>
  </si>
  <si>
    <t>702-30005056</t>
  </si>
  <si>
    <t>702-30005061</t>
  </si>
  <si>
    <t>702-30005070</t>
  </si>
  <si>
    <t>702-30005073</t>
  </si>
  <si>
    <t>702-30005035</t>
  </si>
  <si>
    <t>702-30004909</t>
  </si>
  <si>
    <t>702-30000889-1</t>
  </si>
  <si>
    <t>702-4441NEFF</t>
  </si>
  <si>
    <t>702-30004342</t>
  </si>
  <si>
    <t>702-30004545</t>
  </si>
  <si>
    <t>702-30004621</t>
  </si>
  <si>
    <t>702-30004574</t>
  </si>
  <si>
    <t>702-30004556</t>
  </si>
  <si>
    <t>702-30004655</t>
  </si>
  <si>
    <t>702-30004658</t>
  </si>
  <si>
    <t>702-30004603</t>
  </si>
  <si>
    <t>702-30004767</t>
  </si>
  <si>
    <t>702-30000563-1</t>
  </si>
  <si>
    <t>702-30004464</t>
  </si>
  <si>
    <t>702-30004636</t>
  </si>
  <si>
    <t>702-30004690</t>
  </si>
  <si>
    <t>702-30004724</t>
  </si>
  <si>
    <t>702-30004695</t>
  </si>
  <si>
    <t>702-30004681</t>
  </si>
  <si>
    <t>702-30004687</t>
  </si>
  <si>
    <t>702-30004684</t>
  </si>
  <si>
    <t>702-30004702</t>
  </si>
  <si>
    <t>702-30003859-025</t>
  </si>
  <si>
    <t>702-30004743</t>
  </si>
  <si>
    <t>702-30004634</t>
  </si>
  <si>
    <t>702-30000833</t>
  </si>
  <si>
    <t>702-30000617</t>
  </si>
  <si>
    <t>702-30000592</t>
  </si>
  <si>
    <t>702-30000552</t>
  </si>
  <si>
    <t>702-30000553</t>
  </si>
  <si>
    <t>702-30000476</t>
  </si>
  <si>
    <t>702-30000726</t>
  </si>
  <si>
    <t>702-30000735</t>
  </si>
  <si>
    <t>702-30000465</t>
  </si>
  <si>
    <t>702-30000576</t>
  </si>
  <si>
    <t>702-4667NEFFR1-2</t>
  </si>
  <si>
    <t>702-30000799</t>
  </si>
  <si>
    <t>702-30000584</t>
  </si>
  <si>
    <t>702-3903MA10FF-2</t>
  </si>
  <si>
    <t>702-30000913</t>
  </si>
  <si>
    <t>702-30000988</t>
  </si>
  <si>
    <t>702-3922FFR2-2</t>
  </si>
  <si>
    <t>702-3846FFR2-2</t>
  </si>
  <si>
    <t>702-30000968</t>
  </si>
  <si>
    <t>702-30000580</t>
  </si>
  <si>
    <t>702-30000936</t>
  </si>
  <si>
    <t>702-30000983</t>
  </si>
  <si>
    <t>702-30000847</t>
  </si>
  <si>
    <t>702-30000196</t>
  </si>
  <si>
    <t>702-5387CR</t>
  </si>
  <si>
    <t>702-4519FFR1-2</t>
  </si>
  <si>
    <t>702-30000057</t>
  </si>
  <si>
    <t>702-30000245</t>
  </si>
  <si>
    <t>702-30000024</t>
  </si>
  <si>
    <t>702-30000207</t>
  </si>
  <si>
    <t>702-30000211</t>
  </si>
  <si>
    <t>702-30000031</t>
  </si>
  <si>
    <t>702-30000277</t>
  </si>
  <si>
    <t>702-30000627</t>
  </si>
  <si>
    <t>702-30000327</t>
  </si>
  <si>
    <t>702-30000615</t>
  </si>
  <si>
    <t>702-30000206</t>
  </si>
  <si>
    <t>702-30000208</t>
  </si>
  <si>
    <t>702-30000186</t>
  </si>
  <si>
    <t>702-30000449</t>
  </si>
  <si>
    <t>702-30000359</t>
  </si>
  <si>
    <t>702-30000517</t>
  </si>
  <si>
    <t>702-30000122</t>
  </si>
  <si>
    <t>702-30000536</t>
  </si>
  <si>
    <t>702-30000542</t>
  </si>
  <si>
    <t>702-30001074</t>
  </si>
  <si>
    <t>702-30000272</t>
  </si>
  <si>
    <t>702-30001434</t>
  </si>
  <si>
    <t>702-30000959</t>
  </si>
  <si>
    <t>702-30000944</t>
  </si>
  <si>
    <t>702-30001238</t>
  </si>
  <si>
    <t>702-30001212</t>
  </si>
  <si>
    <t>702-30001416</t>
  </si>
  <si>
    <t>702-30001449</t>
  </si>
  <si>
    <t>702-30001482</t>
  </si>
  <si>
    <t>702-30001496</t>
  </si>
  <si>
    <t>702-30001498</t>
  </si>
  <si>
    <t>702-30001122</t>
  </si>
  <si>
    <t>702-30001442</t>
  </si>
  <si>
    <t>702-30001342</t>
  </si>
  <si>
    <t>702-30001450</t>
  </si>
  <si>
    <t>702-30001249</t>
  </si>
  <si>
    <t>702-30001479</t>
  </si>
  <si>
    <t>702-30001253</t>
  </si>
  <si>
    <t>702-30001366</t>
  </si>
  <si>
    <t>702-30001352</t>
  </si>
  <si>
    <t>702-30001543</t>
  </si>
  <si>
    <t>702-30001605</t>
  </si>
  <si>
    <t>702-30001386</t>
  </si>
  <si>
    <t>702-30001647</t>
  </si>
  <si>
    <t>702-30001485</t>
  </si>
  <si>
    <t>702-30000952</t>
  </si>
  <si>
    <t>702-4442FF-1</t>
  </si>
  <si>
    <t>702-30001117</t>
  </si>
  <si>
    <t>702-30000974</t>
  </si>
  <si>
    <t>702-30001144</t>
  </si>
  <si>
    <t>702-30001173</t>
  </si>
  <si>
    <t>702-30000982</t>
  </si>
  <si>
    <t>702-30000874</t>
  </si>
  <si>
    <t>702-30001206</t>
  </si>
  <si>
    <t>702-30001019</t>
  </si>
  <si>
    <t>702-30001140</t>
  </si>
  <si>
    <t>702-30001177</t>
  </si>
  <si>
    <t>702-30001088</t>
  </si>
  <si>
    <t>702-30000640</t>
  </si>
  <si>
    <t>702-30001298</t>
  </si>
  <si>
    <t>702-30001294</t>
  </si>
  <si>
    <t>702-30001232</t>
  </si>
  <si>
    <t>702-30001024</t>
  </si>
  <si>
    <t>702-30001308</t>
  </si>
  <si>
    <t>702-30001330</t>
  </si>
  <si>
    <t>702-30001131</t>
  </si>
  <si>
    <t>702-30001252</t>
  </si>
  <si>
    <t>702-30001372</t>
  </si>
  <si>
    <t>702-30000945</t>
  </si>
  <si>
    <t>702-4301CR</t>
  </si>
  <si>
    <t>702-4817NEFF</t>
  </si>
  <si>
    <t>702-4612FF</t>
  </si>
  <si>
    <t>702-4849CD</t>
  </si>
  <si>
    <t>702-3687FF</t>
  </si>
  <si>
    <t>702-5273CR</t>
  </si>
  <si>
    <t>702-3905CD</t>
  </si>
  <si>
    <t>702-3906CD</t>
  </si>
  <si>
    <t>702-4716NEFF</t>
  </si>
  <si>
    <t>702-4363CD</t>
  </si>
  <si>
    <t>702-30000099</t>
  </si>
  <si>
    <t>702-4665CD</t>
  </si>
  <si>
    <t>702-1244AP</t>
  </si>
  <si>
    <t>702-4318CR</t>
  </si>
  <si>
    <t>702-4687CR</t>
  </si>
  <si>
    <t>702-4480CR</t>
  </si>
  <si>
    <t>702-4483CR</t>
  </si>
  <si>
    <t>702-5080NEFF</t>
  </si>
  <si>
    <t>702-4814CR</t>
  </si>
  <si>
    <t>702-5281NEFF</t>
  </si>
  <si>
    <t>702-5252NEFF</t>
  </si>
  <si>
    <t>702-5216CR</t>
  </si>
  <si>
    <t>702-4701CD</t>
  </si>
  <si>
    <t>702-1234AP</t>
  </si>
  <si>
    <t>702-4100MA10FF</t>
  </si>
  <si>
    <t>702-4661NEFF</t>
  </si>
  <si>
    <t>702-4625FF</t>
  </si>
  <si>
    <t>702-4640CRR1</t>
  </si>
  <si>
    <t>702-4154NEFF</t>
  </si>
  <si>
    <t>702-4155NEFF</t>
  </si>
  <si>
    <t>702-5132CR</t>
  </si>
  <si>
    <t>702-5149CR</t>
  </si>
  <si>
    <t>702-5117CR</t>
  </si>
  <si>
    <t>702-5016NEFF</t>
  </si>
  <si>
    <t>702-1233AP</t>
  </si>
  <si>
    <t>702-3531MA70FF</t>
  </si>
  <si>
    <t>702-4100MA15FF</t>
  </si>
  <si>
    <t>702-1197AP</t>
  </si>
  <si>
    <t>702-1171AP</t>
  </si>
  <si>
    <t>702-4470CR</t>
  </si>
  <si>
    <t>702-4550FF</t>
  </si>
  <si>
    <t>702-3982NEFF</t>
  </si>
  <si>
    <t>702-4988CR</t>
  </si>
  <si>
    <t>702-4027CRR2</t>
  </si>
  <si>
    <t>702-4459CD</t>
  </si>
  <si>
    <t>702-5186CR</t>
  </si>
  <si>
    <t>702-7000MA30AP</t>
  </si>
  <si>
    <t>702-5039CR</t>
  </si>
  <si>
    <t>702-4342FF</t>
  </si>
  <si>
    <t>702-4724CD</t>
  </si>
  <si>
    <t>702-4720FF</t>
  </si>
  <si>
    <t>702-4370CRR2</t>
  </si>
  <si>
    <t>702-3976FF</t>
  </si>
  <si>
    <t>702-4840CR</t>
  </si>
  <si>
    <t>702-5302CR</t>
  </si>
  <si>
    <t>702-5090CR</t>
  </si>
  <si>
    <t>702-4720CR</t>
  </si>
  <si>
    <t>702-5344CR</t>
  </si>
  <si>
    <t>702-4876CR</t>
  </si>
  <si>
    <t>702-5030CR</t>
  </si>
  <si>
    <t>702-5053CR</t>
  </si>
  <si>
    <t>702-5058CR</t>
  </si>
  <si>
    <t>702-5296CR</t>
  </si>
  <si>
    <t>702-4862CR</t>
  </si>
  <si>
    <t>702-5071CR</t>
  </si>
  <si>
    <t>702-5072CR</t>
  </si>
  <si>
    <t>702-5077CR</t>
  </si>
  <si>
    <t>702-5080CR</t>
  </si>
  <si>
    <t>702-5260CR</t>
  </si>
  <si>
    <t>702-5282CR</t>
  </si>
  <si>
    <t>702-5289CR</t>
  </si>
  <si>
    <t>702-4237CRR2</t>
  </si>
  <si>
    <t>702-30005190</t>
  </si>
  <si>
    <t>702-5194CR</t>
  </si>
  <si>
    <t>702-5221CR</t>
  </si>
  <si>
    <t>702-5230CR</t>
  </si>
  <si>
    <t>702-5232CR</t>
  </si>
  <si>
    <t>702-5244CR</t>
  </si>
  <si>
    <t>702-5175CR</t>
  </si>
  <si>
    <t>702-1053MA06AP</t>
  </si>
  <si>
    <t>702-3961CDR2</t>
  </si>
  <si>
    <t>702-5369CR</t>
  </si>
  <si>
    <t>702-3331CD</t>
  </si>
  <si>
    <t>702-5013CR</t>
  </si>
  <si>
    <t>702-4233CRR1</t>
  </si>
  <si>
    <t>702-4556CR</t>
  </si>
  <si>
    <t>702-4664FF</t>
  </si>
  <si>
    <t>702-5205CR</t>
  </si>
  <si>
    <t>702-4710FF</t>
  </si>
  <si>
    <t>702-4711CR</t>
  </si>
  <si>
    <t>702-4712FF</t>
  </si>
  <si>
    <t>702-4703CD</t>
  </si>
  <si>
    <t>702-4705FF</t>
  </si>
  <si>
    <t>702-4717FF</t>
  </si>
  <si>
    <t>702-3969CR</t>
  </si>
  <si>
    <t>702-30002547</t>
  </si>
  <si>
    <t>702-30002385</t>
  </si>
  <si>
    <t>702-30002474</t>
  </si>
  <si>
    <t>702-30002445</t>
  </si>
  <si>
    <t>702-30002313</t>
  </si>
  <si>
    <t>702-30002403</t>
  </si>
  <si>
    <t>702-30002538</t>
  </si>
  <si>
    <t>702-30002575</t>
  </si>
  <si>
    <t>702-30002595</t>
  </si>
  <si>
    <t>702-30002558</t>
  </si>
  <si>
    <t>702-30001974</t>
  </si>
  <si>
    <t>702-30002321</t>
  </si>
  <si>
    <t>702-30002375</t>
  </si>
  <si>
    <t>702-30002638</t>
  </si>
  <si>
    <t>702-30002656</t>
  </si>
  <si>
    <t>702-30002685</t>
  </si>
  <si>
    <t>702-30002699</t>
  </si>
  <si>
    <t>702-30002305</t>
  </si>
  <si>
    <t>702-30002714</t>
  </si>
  <si>
    <t>702-30002718</t>
  </si>
  <si>
    <t>702-30002765</t>
  </si>
  <si>
    <t>702-30002728</t>
  </si>
  <si>
    <t>702-30002546</t>
  </si>
  <si>
    <t>702-30002144</t>
  </si>
  <si>
    <t>702-30003054</t>
  </si>
  <si>
    <t>702-30002048</t>
  </si>
  <si>
    <t>702-30002091</t>
  </si>
  <si>
    <t>702-30002017</t>
  </si>
  <si>
    <t>702-30002109</t>
  </si>
  <si>
    <t>702-30002009</t>
  </si>
  <si>
    <t>702-30001584</t>
  </si>
  <si>
    <t>702-30002219</t>
  </si>
  <si>
    <t>702-30002086</t>
  </si>
  <si>
    <t>702-30002389</t>
  </si>
  <si>
    <t>702-30002063</t>
  </si>
  <si>
    <t>702-30002458</t>
  </si>
  <si>
    <t>702-30002308</t>
  </si>
  <si>
    <t>702-30002298</t>
  </si>
  <si>
    <t>702-30002309</t>
  </si>
  <si>
    <t>702-30002431</t>
  </si>
  <si>
    <t>702-30002440</t>
  </si>
  <si>
    <t>702-30002366</t>
  </si>
  <si>
    <t>702-30002365</t>
  </si>
  <si>
    <t>702-30002459</t>
  </si>
  <si>
    <t>702-30001446-020</t>
  </si>
  <si>
    <t>702-30002192</t>
  </si>
  <si>
    <t>702-30001949</t>
  </si>
  <si>
    <t>702-30003221</t>
  </si>
  <si>
    <t>702-30002194</t>
  </si>
  <si>
    <t>702-30003084</t>
  </si>
  <si>
    <t>702-30003088</t>
  </si>
  <si>
    <t>702-30003043</t>
  </si>
  <si>
    <t>702-30002982</t>
  </si>
  <si>
    <t>702-30003061</t>
  </si>
  <si>
    <t>702-30003108</t>
  </si>
  <si>
    <t>702-30003011</t>
  </si>
  <si>
    <t>702-30002927</t>
  </si>
  <si>
    <t>702-30003006</t>
  </si>
  <si>
    <t>702-30003217</t>
  </si>
  <si>
    <t>702-30002970</t>
  </si>
  <si>
    <t>702-30003214</t>
  </si>
  <si>
    <t>702-30003154</t>
  </si>
  <si>
    <t>702-30003101</t>
  </si>
  <si>
    <t>702-30003149</t>
  </si>
  <si>
    <t>702-30003215</t>
  </si>
  <si>
    <t>702-30003160</t>
  </si>
  <si>
    <t>702-30003133</t>
  </si>
  <si>
    <t>702-30003165</t>
  </si>
  <si>
    <t>702-30003175</t>
  </si>
  <si>
    <t>702-30000146</t>
  </si>
  <si>
    <t>702-30002864</t>
  </si>
  <si>
    <t>702-30002894</t>
  </si>
  <si>
    <t>702-30002069</t>
  </si>
  <si>
    <t>702-30002778</t>
  </si>
  <si>
    <t>702-30002668</t>
  </si>
  <si>
    <t>702-30002242</t>
  </si>
  <si>
    <t>702-30002357</t>
  </si>
  <si>
    <t>702-30002232</t>
  </si>
  <si>
    <t>702-30002842</t>
  </si>
  <si>
    <t>702-30002522</t>
  </si>
  <si>
    <t>702-30002879</t>
  </si>
  <si>
    <t>702-30002935</t>
  </si>
  <si>
    <t>702-30002654</t>
  </si>
  <si>
    <t>702-30002188</t>
  </si>
  <si>
    <t>702-30002928</t>
  </si>
  <si>
    <t>702-30002899</t>
  </si>
  <si>
    <t>702-30002806</t>
  </si>
  <si>
    <t>702-30002768</t>
  </si>
  <si>
    <t>702-30002956</t>
  </si>
  <si>
    <t>702-30002984</t>
  </si>
  <si>
    <t>702-30002981</t>
  </si>
  <si>
    <t>702-30002839</t>
  </si>
  <si>
    <t>702-30002959</t>
  </si>
  <si>
    <t>702-30003039</t>
  </si>
  <si>
    <t>702-30002875</t>
  </si>
  <si>
    <t>702-30001022</t>
  </si>
  <si>
    <t>702-30001192</t>
  </si>
  <si>
    <t>702-30001179</t>
  </si>
  <si>
    <t>702-30000752</t>
  </si>
  <si>
    <t>702-30000806</t>
  </si>
  <si>
    <t>702-30001004</t>
  </si>
  <si>
    <t>702-30001071</t>
  </si>
  <si>
    <t>702-30001213</t>
  </si>
  <si>
    <t>702-30001162</t>
  </si>
  <si>
    <t>702-30000942</t>
  </si>
  <si>
    <t>702-30002172</t>
  </si>
  <si>
    <t>702-30001021</t>
  </si>
  <si>
    <t>702-30001143</t>
  </si>
  <si>
    <t>702-30000318-1</t>
  </si>
  <si>
    <t>702-30001175</t>
  </si>
  <si>
    <t>702-30001261</t>
  </si>
  <si>
    <t>702-30001324</t>
  </si>
  <si>
    <t>702-30001320</t>
  </si>
  <si>
    <t>702-30001196</t>
  </si>
  <si>
    <t>702-30001237</t>
  </si>
  <si>
    <t>702-30001145</t>
  </si>
  <si>
    <t>702-30001447</t>
  </si>
  <si>
    <t>702-30000804</t>
  </si>
  <si>
    <t>702-30000803</t>
  </si>
  <si>
    <t>702-30005216</t>
  </si>
  <si>
    <t>702-30000440</t>
  </si>
  <si>
    <t>702-30000503</t>
  </si>
  <si>
    <t>702-30000379</t>
  </si>
  <si>
    <t>702-30000652</t>
  </si>
  <si>
    <t>702-30000233</t>
  </si>
  <si>
    <t>702-30000775</t>
  </si>
  <si>
    <t>702-30000718</t>
  </si>
  <si>
    <t>702-30000786</t>
  </si>
  <si>
    <t>702-30001159</t>
  </si>
  <si>
    <t>702-30000801</t>
  </si>
  <si>
    <t>702-30001168</t>
  </si>
  <si>
    <t>702-30000906</t>
  </si>
  <si>
    <t>702-30000736</t>
  </si>
  <si>
    <t>702-30000892</t>
  </si>
  <si>
    <t>702-30001010</t>
  </si>
  <si>
    <t>702-30000980</t>
  </si>
  <si>
    <t>702-30000927</t>
  </si>
  <si>
    <t>702-30000926</t>
  </si>
  <si>
    <t>702-30001106</t>
  </si>
  <si>
    <t>702-30001093</t>
  </si>
  <si>
    <t>702-30001443</t>
  </si>
  <si>
    <t>702-30000870</t>
  </si>
  <si>
    <t>702-30001945</t>
  </si>
  <si>
    <t>702-30001490</t>
  </si>
  <si>
    <t>702-30001798</t>
  </si>
  <si>
    <t>702-30001875</t>
  </si>
  <si>
    <t>702-30001666</t>
  </si>
  <si>
    <t>702-30001925</t>
  </si>
  <si>
    <t>702-30001860</t>
  </si>
  <si>
    <t>702-30001777</t>
  </si>
  <si>
    <t>702-30001400</t>
  </si>
  <si>
    <t>702-30001782</t>
  </si>
  <si>
    <t>702-30001655</t>
  </si>
  <si>
    <t>702-30000044-1</t>
  </si>
  <si>
    <t>702-30001794</t>
  </si>
  <si>
    <t>702-30001984</t>
  </si>
  <si>
    <t>702-30001840</t>
  </si>
  <si>
    <t>702-30000512-1</t>
  </si>
  <si>
    <t>702-30001830</t>
  </si>
  <si>
    <t>702-4565CR-1</t>
  </si>
  <si>
    <t>702-30002025</t>
  </si>
  <si>
    <t>702-30002020-1</t>
  </si>
  <si>
    <t>702-30002023</t>
  </si>
  <si>
    <t>702-30002179</t>
  </si>
  <si>
    <t>702-30002059</t>
  </si>
  <si>
    <t>702-30001787</t>
  </si>
  <si>
    <t>702-30001622</t>
  </si>
  <si>
    <t>702-30003248</t>
  </si>
  <si>
    <t>702-30001243</t>
  </si>
  <si>
    <t>702-30001451</t>
  </si>
  <si>
    <t>702-30001258</t>
  </si>
  <si>
    <t>702-30001247</t>
  </si>
  <si>
    <t>702-30001134</t>
  </si>
  <si>
    <t>702-30001214</t>
  </si>
  <si>
    <t>702-30000430-1</t>
  </si>
  <si>
    <t>702-30001415</t>
  </si>
  <si>
    <t>702-30001775</t>
  </si>
  <si>
    <t>702-30001032</t>
  </si>
  <si>
    <t>702-30001241</t>
  </si>
  <si>
    <t>702-30001547</t>
  </si>
  <si>
    <t>702-30001610</t>
  </si>
  <si>
    <t>702-30001633</t>
  </si>
  <si>
    <t>702-30001560</t>
  </si>
  <si>
    <t>702-30001646</t>
  </si>
  <si>
    <t>702-30001669</t>
  </si>
  <si>
    <t>702-30001598</t>
  </si>
  <si>
    <t>702-30001758</t>
  </si>
  <si>
    <t>702-30001790</t>
  </si>
  <si>
    <t>702-30001723</t>
  </si>
  <si>
    <t>702-30001154</t>
  </si>
  <si>
    <t>702-30004637</t>
  </si>
  <si>
    <t>702-30004559</t>
  </si>
  <si>
    <t>702-30004557</t>
  </si>
  <si>
    <t>702-30004561</t>
  </si>
  <si>
    <t>702-30004669</t>
  </si>
  <si>
    <t>702-30004416</t>
  </si>
  <si>
    <t>702-30004698</t>
  </si>
  <si>
    <t>702-30004719</t>
  </si>
  <si>
    <t>702-30004716</t>
  </si>
  <si>
    <t>702-30004680</t>
  </si>
  <si>
    <t>702-30004377</t>
  </si>
  <si>
    <t>702-30004406</t>
  </si>
  <si>
    <t>702-30004290</t>
  </si>
  <si>
    <t>702-30003859-024</t>
  </si>
  <si>
    <t>702-30004782</t>
  </si>
  <si>
    <t>702-30004770</t>
  </si>
  <si>
    <t>702-30004772</t>
  </si>
  <si>
    <t>702-30004826</t>
  </si>
  <si>
    <t>702-30004672</t>
  </si>
  <si>
    <t>702-30004795</t>
  </si>
  <si>
    <t>702-30004789</t>
  </si>
  <si>
    <t>702-30004846</t>
  </si>
  <si>
    <t>702-30004488</t>
  </si>
  <si>
    <t>702-30004586</t>
  </si>
  <si>
    <t>702-30003212-1</t>
  </si>
  <si>
    <t>702-30004245</t>
  </si>
  <si>
    <t>702-30004364</t>
  </si>
  <si>
    <t>702-30004434</t>
  </si>
  <si>
    <t>702-30004537</t>
  </si>
  <si>
    <t>702-30004541</t>
  </si>
  <si>
    <t>702-30004523</t>
  </si>
  <si>
    <t>702-30004109</t>
  </si>
  <si>
    <t>702-30004512</t>
  </si>
  <si>
    <t>702-30004572</t>
  </si>
  <si>
    <t>702-30004600</t>
  </si>
  <si>
    <t>702-30004623</t>
  </si>
  <si>
    <t>702-30004584</t>
  </si>
  <si>
    <t>702-30004569</t>
  </si>
  <si>
    <t>702-30004546</t>
  </si>
  <si>
    <t>702-30004589</t>
  </si>
  <si>
    <t>702-30004496</t>
  </si>
  <si>
    <t>702-30001240-024</t>
  </si>
  <si>
    <t>702-30004517</t>
  </si>
  <si>
    <t>702-30004468</t>
  </si>
  <si>
    <t>702-30004504</t>
  </si>
  <si>
    <t>702-30004895</t>
  </si>
  <si>
    <t>702-30004564</t>
  </si>
  <si>
    <t>702-30004952</t>
  </si>
  <si>
    <t>702-30004842</t>
  </si>
  <si>
    <t>702-30004830</t>
  </si>
  <si>
    <t>702-30002468-1</t>
  </si>
  <si>
    <t>702-30004784</t>
  </si>
  <si>
    <t>702-30003735-1</t>
  </si>
  <si>
    <t>702-30002863-008-1</t>
  </si>
  <si>
    <t>702-30004976</t>
  </si>
  <si>
    <t>702-30003859-039</t>
  </si>
  <si>
    <t>702-30005133</t>
  </si>
  <si>
    <t>702-30005089</t>
  </si>
  <si>
    <t>702-30005182</t>
  </si>
  <si>
    <t>702-30003387-004</t>
  </si>
  <si>
    <t>702-30005222</t>
  </si>
  <si>
    <t>702-30005208</t>
  </si>
  <si>
    <t>702-30005257</t>
  </si>
  <si>
    <t>702-30005250</t>
  </si>
  <si>
    <t>702-5062CR-1</t>
  </si>
  <si>
    <t>702-5334CR-1</t>
  </si>
  <si>
    <t>702-30005020</t>
  </si>
  <si>
    <t>702-30005225</t>
  </si>
  <si>
    <t>702-30005229</t>
  </si>
  <si>
    <t>702-30005224</t>
  </si>
  <si>
    <t>702-30005176</t>
  </si>
  <si>
    <t>702-30002925-009</t>
  </si>
  <si>
    <t>702-30000225-120</t>
  </si>
  <si>
    <t>702-30004847</t>
  </si>
  <si>
    <t>702-30004905</t>
  </si>
  <si>
    <t>702-30004878</t>
  </si>
  <si>
    <t>702-30004907</t>
  </si>
  <si>
    <t>702-30004937</t>
  </si>
  <si>
    <t>702-30004819</t>
  </si>
  <si>
    <t>702-30004771</t>
  </si>
  <si>
    <t>702-30004924</t>
  </si>
  <si>
    <t>702-30005092</t>
  </si>
  <si>
    <t>702-30004975</t>
  </si>
  <si>
    <t>702-30004809</t>
  </si>
  <si>
    <t>702-30003859-029</t>
  </si>
  <si>
    <t>702-30005015</t>
  </si>
  <si>
    <t>702-30004800-002</t>
  </si>
  <si>
    <t>702-30004800-001</t>
  </si>
  <si>
    <t>702-30005065</t>
  </si>
  <si>
    <t>702-30005013</t>
  </si>
  <si>
    <t>702-30005068</t>
  </si>
  <si>
    <t>702-30004978</t>
  </si>
  <si>
    <t>702-30004722</t>
  </si>
  <si>
    <t>702-30004780</t>
  </si>
  <si>
    <t>702-30004825</t>
  </si>
  <si>
    <t>702-30003660</t>
  </si>
  <si>
    <t>702-30003610</t>
  </si>
  <si>
    <t>702-30003615</t>
  </si>
  <si>
    <t>702-30003718</t>
  </si>
  <si>
    <t>702-30003651</t>
  </si>
  <si>
    <t>702-30003508</t>
  </si>
  <si>
    <t>702-30003713</t>
  </si>
  <si>
    <t>702-30003698</t>
  </si>
  <si>
    <t>702-30003625</t>
  </si>
  <si>
    <t>702-30003428</t>
  </si>
  <si>
    <t>702-30000225-116</t>
  </si>
  <si>
    <t>702-30003758</t>
  </si>
  <si>
    <t>702-30003585</t>
  </si>
  <si>
    <t>702-30003757</t>
  </si>
  <si>
    <t>702-30003756</t>
  </si>
  <si>
    <t>702-30003670</t>
  </si>
  <si>
    <t>702-30003769</t>
  </si>
  <si>
    <t>702-30003739</t>
  </si>
  <si>
    <t>702-30003486</t>
  </si>
  <si>
    <t>702-30003538</t>
  </si>
  <si>
    <t>702-30003623</t>
  </si>
  <si>
    <t>702-30001972-1</t>
  </si>
  <si>
    <t>702-30003791</t>
  </si>
  <si>
    <t>702-30003369</t>
  </si>
  <si>
    <t>702-30003148</t>
  </si>
  <si>
    <t>702-30003224</t>
  </si>
  <si>
    <t>702-30003261</t>
  </si>
  <si>
    <t>702-30003253</t>
  </si>
  <si>
    <t>702-30003121</t>
  </si>
  <si>
    <t>702-30002930</t>
  </si>
  <si>
    <t>702-30003296</t>
  </si>
  <si>
    <t>702-30003310</t>
  </si>
  <si>
    <t>702-30003003</t>
  </si>
  <si>
    <t>702-30003568</t>
  </si>
  <si>
    <t>702-30003395</t>
  </si>
  <si>
    <t>702-30001454-003-1</t>
  </si>
  <si>
    <t>702-30003411</t>
  </si>
  <si>
    <t>702-30003475-001</t>
  </si>
  <si>
    <t>702-30003460</t>
  </si>
  <si>
    <t>702-30003552</t>
  </si>
  <si>
    <t>702-30003504</t>
  </si>
  <si>
    <t>702-30003482</t>
  </si>
  <si>
    <t>702-30003539</t>
  </si>
  <si>
    <t>702-30003611</t>
  </si>
  <si>
    <t>702-30003569</t>
  </si>
  <si>
    <t>702-30003797</t>
  </si>
  <si>
    <t>702-30003382</t>
  </si>
  <si>
    <t>702-30000225-112</t>
  </si>
  <si>
    <t>702-30003687</t>
  </si>
  <si>
    <t>702-30004182</t>
  </si>
  <si>
    <t>702-30004121</t>
  </si>
  <si>
    <t>702-30003387-002</t>
  </si>
  <si>
    <t>702-30003621</t>
  </si>
  <si>
    <t>702-30000225-104</t>
  </si>
  <si>
    <t>702-30004246</t>
  </si>
  <si>
    <t>702-30003859-014</t>
  </si>
  <si>
    <t>702-30004261</t>
  </si>
  <si>
    <t>702-30004219</t>
  </si>
  <si>
    <t>702-30004248</t>
  </si>
  <si>
    <t>702-30003878</t>
  </si>
  <si>
    <t>702-30000225-113</t>
  </si>
  <si>
    <t>702-30004273</t>
  </si>
  <si>
    <t>702-30000225-107</t>
  </si>
  <si>
    <t>702-30004317</t>
  </si>
  <si>
    <t>702-30004322</t>
  </si>
  <si>
    <t>702-30004266</t>
  </si>
  <si>
    <t>702-30004217</t>
  </si>
  <si>
    <t>702-30004367</t>
  </si>
  <si>
    <t>702-30004370</t>
  </si>
  <si>
    <t>702-30004281</t>
  </si>
  <si>
    <t>702-30004237</t>
  </si>
  <si>
    <t>702-30003908-001</t>
  </si>
  <si>
    <t>702-30000477</t>
  </si>
  <si>
    <t>702-30003996</t>
  </si>
  <si>
    <t>702-30003982</t>
  </si>
  <si>
    <t>702-30003969</t>
  </si>
  <si>
    <t>702-30003971</t>
  </si>
  <si>
    <t>702-30003970</t>
  </si>
  <si>
    <t>702-30003932</t>
  </si>
  <si>
    <t>702-30003860</t>
  </si>
  <si>
    <t>702-30003927</t>
  </si>
  <si>
    <t>702-30004225</t>
  </si>
  <si>
    <t>702-30004026</t>
  </si>
  <si>
    <t>702-30003871</t>
  </si>
  <si>
    <t>702-30003859-005</t>
  </si>
  <si>
    <t>702-30003859-002</t>
  </si>
  <si>
    <t>702-30004094</t>
  </si>
  <si>
    <t>702-30004044</t>
  </si>
  <si>
    <t>702-30003859-008</t>
  </si>
  <si>
    <t>702-30003447</t>
  </si>
  <si>
    <t>702-30004067</t>
  </si>
  <si>
    <t>702-30004008</t>
  </si>
  <si>
    <t>702-30004136</t>
  </si>
  <si>
    <t>702-30004155</t>
  </si>
  <si>
    <t>702-30003950</t>
  </si>
  <si>
    <t>702-30004717</t>
  </si>
  <si>
    <t>702-30001240-028</t>
  </si>
  <si>
    <t>702-30004295</t>
  </si>
  <si>
    <t>702-30004393</t>
  </si>
  <si>
    <t>702-30004554</t>
  </si>
  <si>
    <t>702-30004484</t>
  </si>
  <si>
    <t>702-30004605</t>
  </si>
  <si>
    <t>702-30004565</t>
  </si>
  <si>
    <t>702-30004409</t>
  </si>
  <si>
    <t>702-30004486</t>
  </si>
  <si>
    <t>702-30004385</t>
  </si>
  <si>
    <t>702-30004713</t>
  </si>
  <si>
    <t>702-30004591</t>
  </si>
  <si>
    <t>702-30004694</t>
  </si>
  <si>
    <t>702-30004414</t>
  </si>
  <si>
    <t>702-30004674</t>
  </si>
  <si>
    <t>702-30004708</t>
  </si>
  <si>
    <t>702-30004678</t>
  </si>
  <si>
    <t>702-30004732</t>
  </si>
  <si>
    <t>702-30004679</t>
  </si>
  <si>
    <t>702-30004635</t>
  </si>
  <si>
    <t>702-30004734</t>
  </si>
  <si>
    <t>702-30004705</t>
  </si>
  <si>
    <t>702-30004503</t>
  </si>
  <si>
    <t>702-30005232</t>
  </si>
  <si>
    <t>702-30002925-007</t>
  </si>
  <si>
    <t>702-30004230</t>
  </si>
  <si>
    <t>702-30004381</t>
  </si>
  <si>
    <t>702-30004263</t>
  </si>
  <si>
    <t>702-30004163-001</t>
  </si>
  <si>
    <t>702-30000225-117</t>
  </si>
  <si>
    <t>702-30004283</t>
  </si>
  <si>
    <t>702-30004423</t>
  </si>
  <si>
    <t>702-30004551</t>
  </si>
  <si>
    <t>702-30004312</t>
  </si>
  <si>
    <t>702-30004509</t>
  </si>
  <si>
    <t>702-30004469</t>
  </si>
  <si>
    <t>702-30004518</t>
  </si>
  <si>
    <t>702-30004528</t>
  </si>
  <si>
    <t>702-30004520</t>
  </si>
  <si>
    <t>702-30004526</t>
  </si>
  <si>
    <t>702-30004566</t>
  </si>
  <si>
    <t>702-30004549</t>
  </si>
  <si>
    <t>702-30004601</t>
  </si>
  <si>
    <t>702-30004445</t>
  </si>
  <si>
    <t>702-30004744</t>
  </si>
  <si>
    <t>702-30002972-003</t>
  </si>
  <si>
    <t>702-30005103</t>
  </si>
  <si>
    <t>702-30004521</t>
  </si>
  <si>
    <t>702-30005127</t>
  </si>
  <si>
    <t>702-30005025</t>
  </si>
  <si>
    <t>702-30005113</t>
  </si>
  <si>
    <t>702-30001418-1</t>
  </si>
  <si>
    <t>702-30001446-025</t>
  </si>
  <si>
    <t>702-30003859-035</t>
  </si>
  <si>
    <t>702-30004967</t>
  </si>
  <si>
    <t>702-30005105</t>
  </si>
  <si>
    <t>702-30005077</t>
  </si>
  <si>
    <t>702-30005118</t>
  </si>
  <si>
    <t>702-30004613</t>
  </si>
  <si>
    <t>702-30005096</t>
  </si>
  <si>
    <t>702-30005170</t>
  </si>
  <si>
    <t>702-30003320</t>
  </si>
  <si>
    <t>702-30005140</t>
  </si>
  <si>
    <t>702-30005134</t>
  </si>
  <si>
    <t>702-30004940</t>
  </si>
  <si>
    <t>702-30005063</t>
  </si>
  <si>
    <t>702-30005124</t>
  </si>
  <si>
    <t>702-30000579-1</t>
  </si>
  <si>
    <t>702-30000262</t>
  </si>
  <si>
    <t>702-30003859-037</t>
  </si>
  <si>
    <t>702-30004828</t>
  </si>
  <si>
    <t>702-30000225-111</t>
  </si>
  <si>
    <t>702-30003859-026</t>
  </si>
  <si>
    <t>702-30004787</t>
  </si>
  <si>
    <t>702-30004804</t>
  </si>
  <si>
    <t>702-30003024-002</t>
  </si>
  <si>
    <t>702-30004844</t>
  </si>
  <si>
    <t>702-30004893</t>
  </si>
  <si>
    <t>702-30004930</t>
  </si>
  <si>
    <t>702-30004939</t>
  </si>
  <si>
    <t>702-30005026</t>
  </si>
  <si>
    <t>702-30004914</t>
  </si>
  <si>
    <t>702-30004807</t>
  </si>
  <si>
    <t>702-30004868</t>
  </si>
  <si>
    <t>702-30004786</t>
  </si>
  <si>
    <t>702-30004953-001</t>
  </si>
  <si>
    <t>702-30004959</t>
  </si>
  <si>
    <t>702-30002925-010</t>
  </si>
  <si>
    <t>702-30003859-030</t>
  </si>
  <si>
    <t>702-30000225-126</t>
  </si>
  <si>
    <t>702-30005060</t>
  </si>
  <si>
    <t>702-30005006</t>
  </si>
  <si>
    <t>702-30005064</t>
  </si>
  <si>
    <t>702-30004884</t>
  </si>
  <si>
    <t>702-30003711</t>
  </si>
  <si>
    <t>702-30003473-001</t>
  </si>
  <si>
    <t>702-30003592</t>
  </si>
  <si>
    <t>702-30003453</t>
  </si>
  <si>
    <t>702-30003372</t>
  </si>
  <si>
    <t>702-30003595</t>
  </si>
  <si>
    <t>702-30003259</t>
  </si>
  <si>
    <t>702-30000474-1</t>
  </si>
  <si>
    <t>702-30003551</t>
  </si>
  <si>
    <t>702-30003558</t>
  </si>
  <si>
    <t>702-30004373</t>
  </si>
  <si>
    <t>702-30000791-085</t>
  </si>
  <si>
    <t>702-30003392</t>
  </si>
  <si>
    <t>702-30003590</t>
  </si>
  <si>
    <t>702-30003664</t>
  </si>
  <si>
    <t>702-30003683</t>
  </si>
  <si>
    <t>702-30003479</t>
  </si>
  <si>
    <t>702-30003655</t>
  </si>
  <si>
    <t>702-30003700</t>
  </si>
  <si>
    <t>702-30003671</t>
  </si>
  <si>
    <t>702-30003748</t>
  </si>
  <si>
    <t>702-30003626</t>
  </si>
  <si>
    <t>702-30003543</t>
  </si>
  <si>
    <t>702-30003276</t>
  </si>
  <si>
    <t>702-30000969</t>
  </si>
  <si>
    <t>702-30003332</t>
  </si>
  <si>
    <t>702-30003312</t>
  </si>
  <si>
    <t>702-30003343</t>
  </si>
  <si>
    <t>702-30003358</t>
  </si>
  <si>
    <t>702-30003371</t>
  </si>
  <si>
    <t>702-30003298</t>
  </si>
  <si>
    <t>702-30000225-080</t>
  </si>
  <si>
    <t>702-30003337</t>
  </si>
  <si>
    <t>702-30003494-001</t>
  </si>
  <si>
    <t>702-30003412</t>
  </si>
  <si>
    <t>702-30003446</t>
  </si>
  <si>
    <t>702-30003441</t>
  </si>
  <si>
    <t>702-30003443</t>
  </si>
  <si>
    <t>702-30003388</t>
  </si>
  <si>
    <t>702-30003458</t>
  </si>
  <si>
    <t>702-30003537</t>
  </si>
  <si>
    <t>702-30003280</t>
  </si>
  <si>
    <t>702-30003462</t>
  </si>
  <si>
    <t>702-30003506</t>
  </si>
  <si>
    <t>702-30001009-1</t>
  </si>
  <si>
    <t>702-30003807</t>
  </si>
  <si>
    <t>702-30003400</t>
  </si>
  <si>
    <t>702-30004149</t>
  </si>
  <si>
    <t>702-30003788</t>
  </si>
  <si>
    <t>702-30004205</t>
  </si>
  <si>
    <t>702-30004045</t>
  </si>
  <si>
    <t>702-30004133</t>
  </si>
  <si>
    <t>702-30004096</t>
  </si>
  <si>
    <t>702-30004130</t>
  </si>
  <si>
    <t>702-30004127</t>
  </si>
  <si>
    <t>702-30000225-103</t>
  </si>
  <si>
    <t>702-30004099</t>
  </si>
  <si>
    <t>702-30004082</t>
  </si>
  <si>
    <t>702-30003859-012</t>
  </si>
  <si>
    <t>702-30003937</t>
  </si>
  <si>
    <t>702-30004154</t>
  </si>
  <si>
    <t>702-30004164</t>
  </si>
  <si>
    <t>702-30004294</t>
  </si>
  <si>
    <t>702-30004271</t>
  </si>
  <si>
    <t>702-30004311-002</t>
  </si>
  <si>
    <t>702-30004286</t>
  </si>
  <si>
    <t>702-30004256</t>
  </si>
  <si>
    <t>702-30004298</t>
  </si>
  <si>
    <t>702-30004280</t>
  </si>
  <si>
    <t>702-30004201</t>
  </si>
  <si>
    <t>702-30000791-087</t>
  </si>
  <si>
    <t>702-30003949</t>
  </si>
  <si>
    <t>702-30005233</t>
  </si>
  <si>
    <t>702-30003484</t>
  </si>
  <si>
    <t>702-30003826</t>
  </si>
  <si>
    <t>702-30003733</t>
  </si>
  <si>
    <t>702-30003910</t>
  </si>
  <si>
    <t>702-30003790</t>
  </si>
  <si>
    <t>702-30003845</t>
  </si>
  <si>
    <t>702-30003869</t>
  </si>
  <si>
    <t>702-30003991</t>
  </si>
  <si>
    <t>702-30004128</t>
  </si>
  <si>
    <t>702-30003990</t>
  </si>
  <si>
    <t>702-30003525</t>
  </si>
  <si>
    <t>702-30003891</t>
  </si>
  <si>
    <t>702-30003983</t>
  </si>
  <si>
    <t>702-30004010</t>
  </si>
  <si>
    <t>702-30002925-005</t>
  </si>
  <si>
    <t>702-30003822</t>
  </si>
  <si>
    <t>702-30005252</t>
  </si>
  <si>
    <t>702-30003774</t>
  </si>
  <si>
    <t>702-30000225-093</t>
  </si>
  <si>
    <t>702-30000225-097</t>
  </si>
  <si>
    <t>702-30003979</t>
  </si>
  <si>
    <t>702-30003993</t>
  </si>
  <si>
    <t>702-5179CR</t>
  </si>
  <si>
    <t>702-5269NEFF</t>
  </si>
  <si>
    <t>702-4997CR</t>
  </si>
  <si>
    <t>702-2033CD</t>
  </si>
  <si>
    <t>702-1959MA01CD</t>
  </si>
  <si>
    <t>702-4110FF</t>
  </si>
  <si>
    <t>702-4974CR</t>
  </si>
  <si>
    <t>702-5189CR</t>
  </si>
  <si>
    <t>702-5192CR</t>
  </si>
  <si>
    <t>702-5207CR</t>
  </si>
  <si>
    <t>702-5172CR</t>
  </si>
  <si>
    <t>702-5174CR</t>
  </si>
  <si>
    <t>702-5042NEFF</t>
  </si>
  <si>
    <t>702-5180CR</t>
  </si>
  <si>
    <t>702-3959CRR2</t>
  </si>
  <si>
    <t>702-1053MA08AP</t>
  </si>
  <si>
    <t>702-1053MA05AP</t>
  </si>
  <si>
    <t>702-2062NEFF</t>
  </si>
  <si>
    <t>702-3256NEFFR2</t>
  </si>
  <si>
    <t>702-4694CD</t>
  </si>
  <si>
    <t>702-4218FF</t>
  </si>
  <si>
    <t>702-3339NEFF</t>
  </si>
  <si>
    <t>702-5219CR</t>
  </si>
  <si>
    <t>702-4454FF</t>
  </si>
  <si>
    <t>702-30005237</t>
  </si>
  <si>
    <t>702-4708NEFF</t>
  </si>
  <si>
    <t>702-4724FF</t>
  </si>
  <si>
    <t>702-4871CR</t>
  </si>
  <si>
    <t>702-5066CR</t>
  </si>
  <si>
    <t>702-5244NEFF</t>
  </si>
  <si>
    <t>702-4140CR</t>
  </si>
  <si>
    <t>702-4145CR</t>
  </si>
  <si>
    <t>702-4065FFR1</t>
  </si>
  <si>
    <t>702-4680CD</t>
  </si>
  <si>
    <t>702-4733NEFF</t>
  </si>
  <si>
    <t>702-3903MA08FF</t>
  </si>
  <si>
    <t>702-4539CD</t>
  </si>
  <si>
    <t>702-4327CR</t>
  </si>
  <si>
    <t>702-4485CR</t>
  </si>
  <si>
    <t>702-4495CR</t>
  </si>
  <si>
    <t>702-4664CD</t>
  </si>
  <si>
    <t>702-1207AP</t>
  </si>
  <si>
    <t>702-4315CR</t>
  </si>
  <si>
    <t>702-4317CR</t>
  </si>
  <si>
    <t>702-5036NEFF</t>
  </si>
  <si>
    <t>702-3270FFR3</t>
  </si>
  <si>
    <t>702-3542CD</t>
  </si>
  <si>
    <t>702-30000183</t>
  </si>
  <si>
    <t>702-4563CRR2</t>
  </si>
  <si>
    <t>702-5035CR</t>
  </si>
  <si>
    <t>702-5259CR</t>
  </si>
  <si>
    <t>702-5286CR</t>
  </si>
  <si>
    <t>702-5312CR</t>
  </si>
  <si>
    <t>702-5321CR</t>
  </si>
  <si>
    <t>702-5379CR</t>
  </si>
  <si>
    <t>702-5254CR</t>
  </si>
  <si>
    <t>702-30000063</t>
  </si>
  <si>
    <t>702-5294CR</t>
  </si>
  <si>
    <t>702-30000164</t>
  </si>
  <si>
    <t>702-5025CR</t>
  </si>
  <si>
    <t>702-30000213</t>
  </si>
  <si>
    <t>702-4101MA07FF-1</t>
  </si>
  <si>
    <t>702-30000304</t>
  </si>
  <si>
    <t>702-30000300</t>
  </si>
  <si>
    <t>702-30000121</t>
  </si>
  <si>
    <t>702-30000193</t>
  </si>
  <si>
    <t>702-30000205</t>
  </si>
  <si>
    <t>702-30000337</t>
  </si>
  <si>
    <t>702-30000280</t>
  </si>
  <si>
    <t>702-30000432</t>
  </si>
  <si>
    <t>702-30000046</t>
  </si>
  <si>
    <t>702-4614CRR2</t>
  </si>
  <si>
    <t>702-5193NEFF</t>
  </si>
  <si>
    <t>702-4503FF</t>
  </si>
  <si>
    <t>702-4235CD</t>
  </si>
  <si>
    <t>702-4834NEFFR1</t>
  </si>
  <si>
    <t>702-4617CD</t>
  </si>
  <si>
    <t>702-4210CR</t>
  </si>
  <si>
    <t>702-4201CRR1</t>
  </si>
  <si>
    <t>702-4623CD</t>
  </si>
  <si>
    <t>702-4503CRR1</t>
  </si>
  <si>
    <t>702-5295CR</t>
  </si>
  <si>
    <t>702-4564CR</t>
  </si>
  <si>
    <t>702-9000MA01AP</t>
  </si>
  <si>
    <t>702-4716CR</t>
  </si>
  <si>
    <t>702-4238CRR2</t>
  </si>
  <si>
    <t>702-4723CRR1</t>
  </si>
  <si>
    <t>702-4570CR</t>
  </si>
  <si>
    <t>702-4735CD</t>
  </si>
  <si>
    <t>702-4613CRR2</t>
  </si>
  <si>
    <t>702-4877CR</t>
  </si>
  <si>
    <t>702-4856CR</t>
  </si>
  <si>
    <t>702-4870CR</t>
  </si>
  <si>
    <t>702-5040CR</t>
  </si>
  <si>
    <t>702-4740CR</t>
  </si>
  <si>
    <t>702-30005338</t>
  </si>
  <si>
    <t>702-30005457</t>
  </si>
  <si>
    <t>702-30005394</t>
  </si>
  <si>
    <t>702-30005344</t>
  </si>
  <si>
    <t>702-30005508</t>
  </si>
  <si>
    <t>702-30005520</t>
  </si>
  <si>
    <t>702-30005502</t>
  </si>
  <si>
    <t>702-30005525</t>
  </si>
  <si>
    <t>702-30005509</t>
  </si>
  <si>
    <t>702-30005436</t>
  </si>
  <si>
    <t>702-4740FF</t>
  </si>
  <si>
    <t>702-30005514</t>
  </si>
  <si>
    <t>702-30005330</t>
  </si>
  <si>
    <t>702-30005478</t>
  </si>
  <si>
    <t>702-30005569</t>
  </si>
  <si>
    <t>702-30005568</t>
  </si>
  <si>
    <t>702-30005539</t>
  </si>
  <si>
    <t>702-30005532</t>
  </si>
  <si>
    <t>702-30005407</t>
  </si>
  <si>
    <t>702-30005585</t>
  </si>
  <si>
    <t>702-30003859-050</t>
  </si>
  <si>
    <t>702-30005546</t>
  </si>
  <si>
    <t>702-30005307</t>
  </si>
  <si>
    <t>702-30005353</t>
  </si>
  <si>
    <t>702-30005234</t>
  </si>
  <si>
    <t>702-30005214</t>
  </si>
  <si>
    <t>702-30005240</t>
  </si>
  <si>
    <t>702-30000398-1</t>
  </si>
  <si>
    <t>702-30005299</t>
  </si>
  <si>
    <t>702-30005315</t>
  </si>
  <si>
    <t>702-30004808</t>
  </si>
  <si>
    <t>702-30005195</t>
  </si>
  <si>
    <t>702-30004869</t>
  </si>
  <si>
    <t>702-30005355</t>
  </si>
  <si>
    <t>702-30005166</t>
  </si>
  <si>
    <t>702-30005405</t>
  </si>
  <si>
    <t>702-30005301</t>
  </si>
  <si>
    <t>702-30005347</t>
  </si>
  <si>
    <t>702-30004947</t>
  </si>
  <si>
    <t>702-30003859-045</t>
  </si>
  <si>
    <t>702-30003768-1</t>
  </si>
  <si>
    <t>702-4644FF-1</t>
  </si>
  <si>
    <t>702-30005421</t>
  </si>
  <si>
    <t>702-30001838-1</t>
  </si>
  <si>
    <t>702-30001851-1</t>
  </si>
  <si>
    <t>702-30005652</t>
  </si>
  <si>
    <t>702-30005193</t>
  </si>
  <si>
    <t>702-7000MA41AP</t>
  </si>
  <si>
    <t>702-30003859-052</t>
  </si>
  <si>
    <t>702-5167CR</t>
  </si>
  <si>
    <t>702-5225NEFF</t>
  </si>
  <si>
    <t>702-1140MA46AP</t>
  </si>
  <si>
    <t>702-1121AP</t>
  </si>
  <si>
    <t>702-4093FFR1</t>
  </si>
  <si>
    <t>702-4100MA03FF</t>
  </si>
  <si>
    <t>702-4420FF</t>
  </si>
  <si>
    <t>702-4595CD</t>
  </si>
  <si>
    <t>702-5128CR</t>
  </si>
  <si>
    <t>702-5113CR</t>
  </si>
  <si>
    <t>702-5146CR</t>
  </si>
  <si>
    <t>702-4546FF</t>
  </si>
  <si>
    <t>702-4551FF</t>
  </si>
  <si>
    <t>702-4100MA17FF</t>
  </si>
  <si>
    <t>702-4100MA18FF</t>
  </si>
  <si>
    <t>702-4486FF</t>
  </si>
  <si>
    <t>702-4601FF</t>
  </si>
  <si>
    <t>702-1196AP</t>
  </si>
  <si>
    <t>702-4878CR</t>
  </si>
  <si>
    <t>702-5176NEFF</t>
  </si>
  <si>
    <t>702-4977CR</t>
  </si>
  <si>
    <t>702-5095CR</t>
  </si>
  <si>
    <t>702-4256CR</t>
  </si>
  <si>
    <t>702-30003911</t>
  </si>
  <si>
    <t>702-30005633</t>
  </si>
  <si>
    <t>702-30005205</t>
  </si>
  <si>
    <t>702-30002925-014</t>
  </si>
  <si>
    <t>702-30005671</t>
  </si>
  <si>
    <t>702-30005392</t>
  </si>
  <si>
    <t>702-30005668</t>
  </si>
  <si>
    <t>702-30005143</t>
  </si>
  <si>
    <t>702-1127CRR2</t>
  </si>
  <si>
    <t>702-774CRR2</t>
  </si>
  <si>
    <t>702-2610CRR2</t>
  </si>
  <si>
    <t>702-30005649</t>
  </si>
  <si>
    <t>702-4275CR</t>
  </si>
  <si>
    <t>702-4294CR</t>
  </si>
  <si>
    <t>702-4458CR</t>
  </si>
  <si>
    <t>702-4536CD</t>
  </si>
  <si>
    <t>702-4764CD</t>
  </si>
  <si>
    <t>702-4633CR</t>
  </si>
  <si>
    <t>702-4912CR</t>
  </si>
  <si>
    <t>702-4743CR</t>
  </si>
  <si>
    <t>702-4930CR</t>
  </si>
  <si>
    <t>702-4933CR</t>
  </si>
  <si>
    <t>702-2213CDR1</t>
  </si>
  <si>
    <t>702-30004917</t>
  </si>
  <si>
    <t>702-30004547</t>
  </si>
  <si>
    <t>702-30004682</t>
  </si>
  <si>
    <t>702-30004739</t>
  </si>
  <si>
    <t>702-30004329</t>
  </si>
  <si>
    <t>702-30004822</t>
  </si>
  <si>
    <t>702-30004841</t>
  </si>
  <si>
    <t>702-30004812</t>
  </si>
  <si>
    <t>702-30004814</t>
  </si>
  <si>
    <t>702-30004889</t>
  </si>
  <si>
    <t>702-30005051</t>
  </si>
  <si>
    <t>702-30004913</t>
  </si>
  <si>
    <t>702-30004718</t>
  </si>
  <si>
    <t>702-30004827</t>
  </si>
  <si>
    <t>702-30004974</t>
  </si>
  <si>
    <t>702-30004949-001</t>
  </si>
  <si>
    <t>702-30004993</t>
  </si>
  <si>
    <t>702-30004688</t>
  </si>
  <si>
    <t>702-30003936-002</t>
  </si>
  <si>
    <t>702-30005009</t>
  </si>
  <si>
    <t>702-30005099</t>
  </si>
  <si>
    <t>702-30004970</t>
  </si>
  <si>
    <t>702-30004901</t>
  </si>
  <si>
    <t>702-30004467</t>
  </si>
  <si>
    <t>702-30003587</t>
  </si>
  <si>
    <t>702-30004462</t>
  </si>
  <si>
    <t>702-30004592</t>
  </si>
  <si>
    <t>702-30004581</t>
  </si>
  <si>
    <t>702-30004396</t>
  </si>
  <si>
    <t>702-30004432</t>
  </si>
  <si>
    <t>702-30004477</t>
  </si>
  <si>
    <t>702-30004456</t>
  </si>
  <si>
    <t>702-30004493-001</t>
  </si>
  <si>
    <t>702-30004241</t>
  </si>
  <si>
    <t>702-30001240-027</t>
  </si>
  <si>
    <t>702-30004412</t>
  </si>
  <si>
    <t>702-30003494-002</t>
  </si>
  <si>
    <t>702-30004435</t>
  </si>
  <si>
    <t>702-30004644</t>
  </si>
  <si>
    <t>702-30004560-001</t>
  </si>
  <si>
    <t>702-30004670</t>
  </si>
  <si>
    <t>702-30004494</t>
  </si>
  <si>
    <t>702-30004401</t>
  </si>
  <si>
    <t>702-30004630</t>
  </si>
  <si>
    <t>702-30004408</t>
  </si>
  <si>
    <t>702-30004996</t>
  </si>
  <si>
    <t>702-30004502</t>
  </si>
  <si>
    <t>702-30005377</t>
  </si>
  <si>
    <t>702-30005097</t>
  </si>
  <si>
    <t>702-4756CR-1</t>
  </si>
  <si>
    <t>702-30002697-1</t>
  </si>
  <si>
    <t>702-30005031</t>
  </si>
  <si>
    <t>702-30004686</t>
  </si>
  <si>
    <t>702-30002925-012</t>
  </si>
  <si>
    <t>702-30005320</t>
  </si>
  <si>
    <t>702-30005321</t>
  </si>
  <si>
    <t>702-30005326</t>
  </si>
  <si>
    <t>702-30005241</t>
  </si>
  <si>
    <t>702-30005247</t>
  </si>
  <si>
    <t>702-30005084</t>
  </si>
  <si>
    <t>702-30005316</t>
  </si>
  <si>
    <t>702-30005175</t>
  </si>
  <si>
    <t>702-30003859-044</t>
  </si>
  <si>
    <t>702-30005337</t>
  </si>
  <si>
    <t>702-30005413</t>
  </si>
  <si>
    <t>702-30005366</t>
  </si>
  <si>
    <t>702-30003811-002</t>
  </si>
  <si>
    <t>702-30005518</t>
  </si>
  <si>
    <t>702-30005358</t>
  </si>
  <si>
    <t>702-30005521</t>
  </si>
  <si>
    <t>702-30005142</t>
  </si>
  <si>
    <t>702-30005200</t>
  </si>
  <si>
    <t>702-30004539</t>
  </si>
  <si>
    <t>702-30003859-042</t>
  </si>
  <si>
    <t>702-30003859-032</t>
  </si>
  <si>
    <t>702-30003825</t>
  </si>
  <si>
    <t>702-30004961</t>
  </si>
  <si>
    <t>702-30002863-005-1</t>
  </si>
  <si>
    <t>702-30005111</t>
  </si>
  <si>
    <t>702-30003859-038</t>
  </si>
  <si>
    <t>702-30004966</t>
  </si>
  <si>
    <t>702-30005215</t>
  </si>
  <si>
    <t>702-30004776</t>
  </si>
  <si>
    <t>702-30004986</t>
  </si>
  <si>
    <t>702-30005139</t>
  </si>
  <si>
    <t>702-30005181</t>
  </si>
  <si>
    <t>702-30005197</t>
  </si>
  <si>
    <t>702-30005226</t>
  </si>
  <si>
    <t>702-30000248-1</t>
  </si>
  <si>
    <t>702-30000249-1</t>
  </si>
  <si>
    <t>702-30000340-1</t>
  </si>
  <si>
    <t>702-30005125</t>
  </si>
  <si>
    <t>702-30005210</t>
  </si>
  <si>
    <t>702-30005169</t>
  </si>
  <si>
    <t>702-30004972</t>
  </si>
  <si>
    <t>702-30003978</t>
  </si>
  <si>
    <t>702-30003759</t>
  </si>
  <si>
    <t>702-30003697</t>
  </si>
  <si>
    <t>702-30003805</t>
  </si>
  <si>
    <t>702-30003862</t>
  </si>
  <si>
    <t>702-30003868</t>
  </si>
  <si>
    <t>702-30003850</t>
  </si>
  <si>
    <t>702-30003497</t>
  </si>
  <si>
    <t>702-30003957</t>
  </si>
  <si>
    <t>702-30003966</t>
  </si>
  <si>
    <t>702-30004051</t>
  </si>
  <si>
    <t>702-30003988</t>
  </si>
  <si>
    <t>702-30003882</t>
  </si>
  <si>
    <t>702-30003972</t>
  </si>
  <si>
    <t>702-30003973</t>
  </si>
  <si>
    <t>702-30003995</t>
  </si>
  <si>
    <t>702-30003918</t>
  </si>
  <si>
    <t>702-30003857</t>
  </si>
  <si>
    <t>702-30003853</t>
  </si>
  <si>
    <t>702-30003929</t>
  </si>
  <si>
    <t>702-30003987</t>
  </si>
  <si>
    <t>702-30003945</t>
  </si>
  <si>
    <t>702-30003967</t>
  </si>
  <si>
    <t>702-30003692</t>
  </si>
  <si>
    <t>702-30003549</t>
  </si>
  <si>
    <t>702-30001454-004-1</t>
  </si>
  <si>
    <t>702-30003576</t>
  </si>
  <si>
    <t>702-30003566-001</t>
  </si>
  <si>
    <t>702-30003575</t>
  </si>
  <si>
    <t>702-30003717</t>
  </si>
  <si>
    <t>702-30003719</t>
  </si>
  <si>
    <t>702-30003679</t>
  </si>
  <si>
    <t>702-30003346</t>
  </si>
  <si>
    <t>702-30003870</t>
  </si>
  <si>
    <t>702-30003653</t>
  </si>
  <si>
    <t>702-30003809</t>
  </si>
  <si>
    <t>702-30003603</t>
  </si>
  <si>
    <t>702-30003686</t>
  </si>
  <si>
    <t>702-30003684</t>
  </si>
  <si>
    <t>702-30003397</t>
  </si>
  <si>
    <t>702-30003784</t>
  </si>
  <si>
    <t>702-30003802</t>
  </si>
  <si>
    <t>702-30003762</t>
  </si>
  <si>
    <t>702-30001947-004</t>
  </si>
  <si>
    <t>702-30003811-001</t>
  </si>
  <si>
    <t>702-30004011</t>
  </si>
  <si>
    <t>702-30003674</t>
  </si>
  <si>
    <t>702-30004254</t>
  </si>
  <si>
    <t>702-30003766</t>
  </si>
  <si>
    <t>702-30004161-001</t>
  </si>
  <si>
    <t>702-30003859-010</t>
  </si>
  <si>
    <t>702-30003859-013</t>
  </si>
  <si>
    <t>702-30003859-009</t>
  </si>
  <si>
    <t>702-30004187</t>
  </si>
  <si>
    <t>702-30004293</t>
  </si>
  <si>
    <t>702-30004292</t>
  </si>
  <si>
    <t>702-30004270</t>
  </si>
  <si>
    <t>702-30004251</t>
  </si>
  <si>
    <t>702-30004302</t>
  </si>
  <si>
    <t>702-30003943</t>
  </si>
  <si>
    <t>702-30004384</t>
  </si>
  <si>
    <t>702-30004255</t>
  </si>
  <si>
    <t>702-30004335</t>
  </si>
  <si>
    <t>702-30002585-1</t>
  </si>
  <si>
    <t>702-30004455</t>
  </si>
  <si>
    <t>702-30004451</t>
  </si>
  <si>
    <t>702-30004391</t>
  </si>
  <si>
    <t>702-30004084</t>
  </si>
  <si>
    <t>702-30004505</t>
  </si>
  <si>
    <t>702-30004420</t>
  </si>
  <si>
    <t>702-30004289</t>
  </si>
  <si>
    <t>702-30000740-1</t>
  </si>
  <si>
    <t>702-30005332</t>
  </si>
  <si>
    <t>702-30003946</t>
  </si>
  <si>
    <t>702-30003844</t>
  </si>
  <si>
    <t>702-30000225-100</t>
  </si>
  <si>
    <t>702-30000225-090</t>
  </si>
  <si>
    <t>702-30004081</t>
  </si>
  <si>
    <t>702-30003953</t>
  </si>
  <si>
    <t>702-30003859-006</t>
  </si>
  <si>
    <t>702-30003968</t>
  </si>
  <si>
    <t>702-30003620</t>
  </si>
  <si>
    <t>702-30004075</t>
  </si>
  <si>
    <t>702-30004005</t>
  </si>
  <si>
    <t>702-30004157</t>
  </si>
  <si>
    <t>702-30004119</t>
  </si>
  <si>
    <t>702-30004192</t>
  </si>
  <si>
    <t>702-30004203</t>
  </si>
  <si>
    <t>702-30004181</t>
  </si>
  <si>
    <t>702-30003879</t>
  </si>
  <si>
    <t>702-30004152</t>
  </si>
  <si>
    <t>702-30004150</t>
  </si>
  <si>
    <t>702-30004221</t>
  </si>
  <si>
    <t>702-30004179</t>
  </si>
  <si>
    <t>702-30004089</t>
  </si>
  <si>
    <t>702-30000214</t>
  </si>
  <si>
    <t>702-5057CR</t>
  </si>
  <si>
    <t>702-5281CR</t>
  </si>
  <si>
    <t>702-5339CR</t>
  </si>
  <si>
    <t>702-5363CR</t>
  </si>
  <si>
    <t>702-4668NEFFR1-2</t>
  </si>
  <si>
    <t>702-30000133</t>
  </si>
  <si>
    <t>702-30000176</t>
  </si>
  <si>
    <t>702-30000166</t>
  </si>
  <si>
    <t>702-30000182</t>
  </si>
  <si>
    <t>702-30005351</t>
  </si>
  <si>
    <t>702-30000125</t>
  </si>
  <si>
    <t>702-4509CR</t>
  </si>
  <si>
    <t>702-30000199</t>
  </si>
  <si>
    <t>702-30000294</t>
  </si>
  <si>
    <t>702-30000417-004</t>
  </si>
  <si>
    <t>702-30000412</t>
  </si>
  <si>
    <t>702-30000299</t>
  </si>
  <si>
    <t>702-30000296</t>
  </si>
  <si>
    <t>702-30000334</t>
  </si>
  <si>
    <t>702-30000286</t>
  </si>
  <si>
    <t>702-30000021</t>
  </si>
  <si>
    <t>702-30000256</t>
  </si>
  <si>
    <t>702-4667CR</t>
  </si>
  <si>
    <t>702-4484CR</t>
  </si>
  <si>
    <t>702-4816CD</t>
  </si>
  <si>
    <t>702-4833CD</t>
  </si>
  <si>
    <t>702-5212CR</t>
  </si>
  <si>
    <t>702-5213CR</t>
  </si>
  <si>
    <t>702-1959MA03CD</t>
  </si>
  <si>
    <t>702-5012CR</t>
  </si>
  <si>
    <t>702-5185CR</t>
  </si>
  <si>
    <t>702-5196CR</t>
  </si>
  <si>
    <t>702-4869CR</t>
  </si>
  <si>
    <t>702-4186CR</t>
  </si>
  <si>
    <t>702-4863CR</t>
  </si>
  <si>
    <t>702-4691FF</t>
  </si>
  <si>
    <t>702-4616FF</t>
  </si>
  <si>
    <t>702-4508FF</t>
  </si>
  <si>
    <t>702-4211CR</t>
  </si>
  <si>
    <t>702-4852CR</t>
  </si>
  <si>
    <t>702-4726CD</t>
  </si>
  <si>
    <t>702-4214CRR2</t>
  </si>
  <si>
    <t>702-4732FF</t>
  </si>
  <si>
    <t>702-4369CR</t>
  </si>
  <si>
    <t>702-30000541</t>
  </si>
  <si>
    <t>702-5197CR</t>
  </si>
  <si>
    <t>702-30001188</t>
  </si>
  <si>
    <t>702-30000441</t>
  </si>
  <si>
    <t>702-30000768</t>
  </si>
  <si>
    <t>702-30000766</t>
  </si>
  <si>
    <t>702-30000921</t>
  </si>
  <si>
    <t>702-30000781</t>
  </si>
  <si>
    <t>702-30001104</t>
  </si>
  <si>
    <t>702-30000963</t>
  </si>
  <si>
    <t>702-30001068</t>
  </si>
  <si>
    <t>702-30000970</t>
  </si>
  <si>
    <t>702-30000684-1</t>
  </si>
  <si>
    <t>702-30001186</t>
  </si>
  <si>
    <t>702-4683NEFF-1</t>
  </si>
  <si>
    <t>702-30000830</t>
  </si>
  <si>
    <t>702-30000828</t>
  </si>
  <si>
    <t>702-30000938-1</t>
  </si>
  <si>
    <t>702-30001218</t>
  </si>
  <si>
    <t>702-30000954</t>
  </si>
  <si>
    <t>702-4769CD-1</t>
  </si>
  <si>
    <t>702-30001270</t>
  </si>
  <si>
    <t>702-30001322</t>
  </si>
  <si>
    <t>702-30000943</t>
  </si>
  <si>
    <t>702-30000634</t>
  </si>
  <si>
    <t>702-30000893</t>
  </si>
  <si>
    <t>702-30000631</t>
  </si>
  <si>
    <t>702-4319CR</t>
  </si>
  <si>
    <t>702-30000439</t>
  </si>
  <si>
    <t>702-30000418</t>
  </si>
  <si>
    <t>702-30000341</t>
  </si>
  <si>
    <t>702-30000072-1</t>
  </si>
  <si>
    <t>702-30000657</t>
  </si>
  <si>
    <t>702-30000312</t>
  </si>
  <si>
    <t>702-30000360</t>
  </si>
  <si>
    <t>702-30000723</t>
  </si>
  <si>
    <t>702-30000930</t>
  </si>
  <si>
    <t>702-30000583</t>
  </si>
  <si>
    <t>702-30000461</t>
  </si>
  <si>
    <t>702-30000581</t>
  </si>
  <si>
    <t>702-30000779</t>
  </si>
  <si>
    <t>702-30000466</t>
  </si>
  <si>
    <t>702-30000848</t>
  </si>
  <si>
    <t>702-30000818</t>
  </si>
  <si>
    <t>702-30000843</t>
  </si>
  <si>
    <t>702-30000271</t>
  </si>
  <si>
    <t>702-30000815</t>
  </si>
  <si>
    <t>702-30000798</t>
  </si>
  <si>
    <t>702-30000522</t>
  </si>
  <si>
    <t>702-30000702</t>
  </si>
  <si>
    <t>702-4757CR</t>
  </si>
  <si>
    <t>702-1140MA47AP</t>
  </si>
  <si>
    <t>702-1059APR1</t>
  </si>
  <si>
    <t>702-1076APR1</t>
  </si>
  <si>
    <t>702-1120CRR2</t>
  </si>
  <si>
    <t>702-1121CRR2</t>
  </si>
  <si>
    <t>702-1122CRR2</t>
  </si>
  <si>
    <t>702-3784CD</t>
  </si>
  <si>
    <t>702-3785CD</t>
  </si>
  <si>
    <t>702-3831CRR1</t>
  </si>
  <si>
    <t>702-30005675</t>
  </si>
  <si>
    <t>702-4764CR</t>
  </si>
  <si>
    <t>702-30005665</t>
  </si>
  <si>
    <t>702-5151CR</t>
  </si>
  <si>
    <t>702-4949CR</t>
  </si>
  <si>
    <t>702-4935CR</t>
  </si>
  <si>
    <t>702-4897CR</t>
  </si>
  <si>
    <t>702-3109CDR1</t>
  </si>
  <si>
    <t>702-5000NEFF</t>
  </si>
  <si>
    <t>702-5123CR</t>
  </si>
  <si>
    <t>702-5186NEFF</t>
  </si>
  <si>
    <t>702-3621CR</t>
  </si>
  <si>
    <t>702-4606CR</t>
  </si>
  <si>
    <t>702-4430CR</t>
  </si>
  <si>
    <t>702-30005660</t>
  </si>
  <si>
    <t>702-4742FF-1</t>
  </si>
  <si>
    <t>702-30003859-048</t>
  </si>
  <si>
    <t>702-30005512</t>
  </si>
  <si>
    <t>702-30005545</t>
  </si>
  <si>
    <t>702-30005501-001</t>
  </si>
  <si>
    <t>702-30005489</t>
  </si>
  <si>
    <t>702-30005554</t>
  </si>
  <si>
    <t>702-30005560</t>
  </si>
  <si>
    <t>702-30005333-001</t>
  </si>
  <si>
    <t>702-30005298</t>
  </si>
  <si>
    <t>702-30005637</t>
  </si>
  <si>
    <t>702-3414NEFFR2</t>
  </si>
  <si>
    <t>702-30005596</t>
  </si>
  <si>
    <t>702-30003859-051</t>
  </si>
  <si>
    <t>702-30005600</t>
  </si>
  <si>
    <t>702-30005621</t>
  </si>
  <si>
    <t>702-30005651</t>
  </si>
  <si>
    <t>702-30005638</t>
  </si>
  <si>
    <t>702-30005629</t>
  </si>
  <si>
    <t>702-30005681</t>
  </si>
  <si>
    <t>702-30005667</t>
  </si>
  <si>
    <t>702-30005679</t>
  </si>
  <si>
    <t>702-30005620</t>
  </si>
  <si>
    <t>702-5056NEFF</t>
  </si>
  <si>
    <t>702-1140MA43AP</t>
  </si>
  <si>
    <t>702-4624FF</t>
  </si>
  <si>
    <t>702-1238AP</t>
  </si>
  <si>
    <t>702-1242AP</t>
  </si>
  <si>
    <t>702-1240AP</t>
  </si>
  <si>
    <t>702-3903MA17FF</t>
  </si>
  <si>
    <t>702-4682CR</t>
  </si>
  <si>
    <t>702-4832NEFF</t>
  </si>
  <si>
    <t>702-4978CRR1</t>
  </si>
  <si>
    <t>702-4361FF</t>
  </si>
  <si>
    <t>702-5043NEFF</t>
  </si>
  <si>
    <t>702-4168CRR2</t>
  </si>
  <si>
    <t>702-4142CR</t>
  </si>
  <si>
    <t>702-4334CRR2</t>
  </si>
  <si>
    <t>702-4345CR</t>
  </si>
  <si>
    <t>702-4466CR</t>
  </si>
  <si>
    <t>702-4498CR</t>
  </si>
  <si>
    <t>702-4499CR</t>
  </si>
  <si>
    <t>702-4669CR</t>
  </si>
  <si>
    <t>702-4313CR</t>
  </si>
  <si>
    <t>702-4890NEFF</t>
  </si>
  <si>
    <t>702-30005533</t>
  </si>
  <si>
    <t>702-4969NEFF</t>
  </si>
  <si>
    <t>702-4744FF</t>
  </si>
  <si>
    <t>702-3811CRR1</t>
  </si>
  <si>
    <t>702-3837NEFFR1</t>
  </si>
  <si>
    <t>702-4592FF</t>
  </si>
  <si>
    <t>702-4100MA08FF</t>
  </si>
  <si>
    <t>702-4595FF</t>
  </si>
  <si>
    <t>702-4292FF</t>
  </si>
  <si>
    <t>702-4576FF</t>
  </si>
  <si>
    <t>702-4269FF</t>
  </si>
  <si>
    <t>702-4628FF</t>
  </si>
  <si>
    <t>702-4574FF</t>
  </si>
  <si>
    <t>702-4773CD</t>
  </si>
  <si>
    <t>702-4320CR</t>
  </si>
  <si>
    <t>702-3886NEFF</t>
  </si>
  <si>
    <t>702-5115CR</t>
  </si>
  <si>
    <t>702-1191AP</t>
  </si>
  <si>
    <t>702-1198AP</t>
  </si>
  <si>
    <t>702-1223AP</t>
  </si>
  <si>
    <t>702-3531MA69FF</t>
  </si>
  <si>
    <t>702-3916CRR1</t>
  </si>
  <si>
    <t>702-4138FFR1</t>
  </si>
  <si>
    <t>702-4675FF</t>
  </si>
  <si>
    <t>702-4554FF</t>
  </si>
  <si>
    <t>702-4648FF</t>
  </si>
  <si>
    <t>702-4682FF</t>
  </si>
  <si>
    <t>702-5324CR</t>
  </si>
  <si>
    <t>702-4995CR</t>
  </si>
  <si>
    <t>702-5184CR</t>
  </si>
  <si>
    <t>702-5193CR</t>
  </si>
  <si>
    <t>702-5195CR</t>
  </si>
  <si>
    <t>702-5201CR</t>
  </si>
  <si>
    <t>702-5220CR</t>
  </si>
  <si>
    <t>702-5247CR</t>
  </si>
  <si>
    <t>702-4023CR</t>
  </si>
  <si>
    <t>702-4685FF</t>
  </si>
  <si>
    <t>702-4189CRR2</t>
  </si>
  <si>
    <t>702-4787CD</t>
  </si>
  <si>
    <t>702-4981CR</t>
  </si>
  <si>
    <t>702-4482FF</t>
  </si>
  <si>
    <t>702-4242NEFF</t>
  </si>
  <si>
    <t>702-1053MA07AP</t>
  </si>
  <si>
    <t>702-3666NEFFR1</t>
  </si>
  <si>
    <t>702-4610FF</t>
  </si>
  <si>
    <t>702-3393FFR2</t>
  </si>
  <si>
    <t>702-4732CD</t>
  </si>
  <si>
    <t>702-4734FF</t>
  </si>
  <si>
    <t>702-4180CR</t>
  </si>
  <si>
    <t>702-4171CR</t>
  </si>
  <si>
    <t>702-30000384</t>
  </si>
  <si>
    <t>702-5428CR</t>
  </si>
  <si>
    <t>702-5142NEFF</t>
  </si>
  <si>
    <t>702-5171CR</t>
  </si>
  <si>
    <t>702-3162NEFFR2</t>
  </si>
  <si>
    <t>702-3898MA32FF</t>
  </si>
  <si>
    <t>702-3885FF</t>
  </si>
  <si>
    <t>702-4665FF</t>
  </si>
  <si>
    <t>702-5173NEFF</t>
  </si>
  <si>
    <t>702-4825CR</t>
  </si>
  <si>
    <t>702-4109CD</t>
  </si>
  <si>
    <t>702-3903MA19FF</t>
  </si>
  <si>
    <t>702-4606CD</t>
  </si>
  <si>
    <t>702-4668CR</t>
  </si>
  <si>
    <t>702-4364CR</t>
  </si>
  <si>
    <t>702-4674CD</t>
  </si>
  <si>
    <t>702-4312CR</t>
  </si>
  <si>
    <t>702-4686CD</t>
  </si>
  <si>
    <t>702-3898MA31FF</t>
  </si>
  <si>
    <t>702-5072NEFF</t>
  </si>
  <si>
    <t>702-4998CR</t>
  </si>
  <si>
    <t>702-4843NEFFR1</t>
  </si>
  <si>
    <t>702-4728FF</t>
  </si>
  <si>
    <t>702-30000483</t>
  </si>
  <si>
    <t>702-4712CR</t>
  </si>
  <si>
    <t>702-30000210</t>
  </si>
  <si>
    <t>702-30000330</t>
  </si>
  <si>
    <t>702-30000215</t>
  </si>
  <si>
    <t>702-30000218</t>
  </si>
  <si>
    <t>702-30000217</t>
  </si>
  <si>
    <t>702-30000332</t>
  </si>
  <si>
    <t>702-30000396</t>
  </si>
  <si>
    <t>702-30000328</t>
  </si>
  <si>
    <t>702-30000307</t>
  </si>
  <si>
    <t>702-30000406</t>
  </si>
  <si>
    <t>702-30000309</t>
  </si>
  <si>
    <t>702-30000510</t>
  </si>
  <si>
    <t>702-30000434</t>
  </si>
  <si>
    <t>702-30000423</t>
  </si>
  <si>
    <t>702-30000424</t>
  </si>
  <si>
    <t>702-30000421</t>
  </si>
  <si>
    <t>702-30000531</t>
  </si>
  <si>
    <t>702-30000651</t>
  </si>
  <si>
    <t>702-30000654</t>
  </si>
  <si>
    <t>702-30000663</t>
  </si>
  <si>
    <t>702-30000496</t>
  </si>
  <si>
    <t>702-30000397</t>
  </si>
  <si>
    <t>702-4884CR</t>
  </si>
  <si>
    <t>702-4668FF</t>
  </si>
  <si>
    <t>702-4561FF</t>
  </si>
  <si>
    <t>702-4229CRR1</t>
  </si>
  <si>
    <t>702-4230CRR1</t>
  </si>
  <si>
    <t>702-4202CR</t>
  </si>
  <si>
    <t>702-3730FF</t>
  </si>
  <si>
    <t>702-4502CRR1</t>
  </si>
  <si>
    <t>702-4702CD</t>
  </si>
  <si>
    <t>702-4895CR</t>
  </si>
  <si>
    <t>702-30000212</t>
  </si>
  <si>
    <t>702-3997CRR2</t>
  </si>
  <si>
    <t>702-4734CD</t>
  </si>
  <si>
    <t>702-5301CR</t>
  </si>
  <si>
    <t>702-5268CR</t>
  </si>
  <si>
    <t>702-5314CR</t>
  </si>
  <si>
    <t>702-5320CR</t>
  </si>
  <si>
    <t>702-5328CR</t>
  </si>
  <si>
    <t>702-5341CR</t>
  </si>
  <si>
    <t>702-5349CR</t>
  </si>
  <si>
    <t>702-30000096</t>
  </si>
  <si>
    <t>702-30000048</t>
  </si>
  <si>
    <t>702-30000102</t>
  </si>
  <si>
    <t>702-3996FF</t>
  </si>
  <si>
    <t>702-30004740</t>
  </si>
  <si>
    <t>702-30005458</t>
  </si>
  <si>
    <t>702-30005132</t>
  </si>
  <si>
    <t>702-30005424</t>
  </si>
  <si>
    <t>702-30005390</t>
  </si>
  <si>
    <t>702-30005374</t>
  </si>
  <si>
    <t>702-30005380</t>
  </si>
  <si>
    <t>702-30005387</t>
  </si>
  <si>
    <t>702-30005411</t>
  </si>
  <si>
    <t>702-30005350</t>
  </si>
  <si>
    <t>702-4699FF</t>
  </si>
  <si>
    <t>702-30004747</t>
  </si>
  <si>
    <t>702-30005300</t>
  </si>
  <si>
    <t>702-30005365</t>
  </si>
  <si>
    <t>702-30005308</t>
  </si>
  <si>
    <t>702-30005427</t>
  </si>
  <si>
    <t>702-30005488</t>
  </si>
  <si>
    <t>702-30005385</t>
  </si>
  <si>
    <t>702-30005487</t>
  </si>
  <si>
    <t>702-30005189</t>
  </si>
  <si>
    <t>702-30002863-002-1</t>
  </si>
  <si>
    <t>702-30005642</t>
  </si>
  <si>
    <t>702-30005506</t>
  </si>
  <si>
    <t>702-30005188</t>
  </si>
  <si>
    <t>702-30000342-1</t>
  </si>
  <si>
    <t>702-30000343-1</t>
  </si>
  <si>
    <t>702-30004662</t>
  </si>
  <si>
    <t>702-30005194</t>
  </si>
  <si>
    <t>702-30002925-011</t>
  </si>
  <si>
    <t>702-30005074</t>
  </si>
  <si>
    <t>702-30005135</t>
  </si>
  <si>
    <t>702-30005309</t>
  </si>
  <si>
    <t>702-30005207</t>
  </si>
  <si>
    <t>702-30005360</t>
  </si>
  <si>
    <t>702-30005117</t>
  </si>
  <si>
    <t>702-30005444</t>
  </si>
  <si>
    <t>702-30005379</t>
  </si>
  <si>
    <t>702-30005340</t>
  </si>
  <si>
    <t>702-30005177</t>
  </si>
  <si>
    <t>702-30005357</t>
  </si>
  <si>
    <t>702-30005363</t>
  </si>
  <si>
    <t>702-30002613-1</t>
  </si>
  <si>
    <t>702-30003740-1</t>
  </si>
  <si>
    <t>702-30005418</t>
  </si>
  <si>
    <t>702-30005435</t>
  </si>
  <si>
    <t>702-30005203</t>
  </si>
  <si>
    <t>702-30005037</t>
  </si>
  <si>
    <t>702-4642FF</t>
  </si>
  <si>
    <t>702-30000225-084</t>
  </si>
  <si>
    <t>702-4916CR</t>
  </si>
  <si>
    <t>702-605CRR2</t>
  </si>
  <si>
    <t>702-623CRR2</t>
  </si>
  <si>
    <t>702-5166CR</t>
  </si>
  <si>
    <t>702-5190NEFF</t>
  </si>
  <si>
    <t>702-5110CR</t>
  </si>
  <si>
    <t>702-5111CR</t>
  </si>
  <si>
    <t>702-1140MA48AP</t>
  </si>
  <si>
    <t>702-538CRR2</t>
  </si>
  <si>
    <t>702-4100MA01FF</t>
  </si>
  <si>
    <t>702-4938CR</t>
  </si>
  <si>
    <t>702-4653CR</t>
  </si>
  <si>
    <t>702-4959CR</t>
  </si>
  <si>
    <t>702-5160CR</t>
  </si>
  <si>
    <t>702-1192AP</t>
  </si>
  <si>
    <t>702-1213AP</t>
  </si>
  <si>
    <t>702-2924NEFF</t>
  </si>
  <si>
    <t>702-3903MA09FF</t>
  </si>
  <si>
    <t>702-4487FF</t>
  </si>
  <si>
    <t>702-3930CRR2</t>
  </si>
  <si>
    <t>702-4676CRR1</t>
  </si>
  <si>
    <t>702-4100MA07FF</t>
  </si>
  <si>
    <t>702-4782NEFF</t>
  </si>
  <si>
    <t>702-30005644</t>
  </si>
  <si>
    <t>702-30005641</t>
  </si>
  <si>
    <t>702-30005199</t>
  </si>
  <si>
    <t>702-30005593</t>
  </si>
  <si>
    <t>702-30005583</t>
  </si>
  <si>
    <t>702-30005678</t>
  </si>
  <si>
    <t>702-30005393</t>
  </si>
  <si>
    <t>702-30005236</t>
  </si>
  <si>
    <t>702-1115CRR2</t>
  </si>
  <si>
    <t>702-5143CR</t>
  </si>
  <si>
    <t>702-1117CRR2</t>
  </si>
  <si>
    <t>702-30005663</t>
  </si>
  <si>
    <t>702-4068CRR2</t>
  </si>
  <si>
    <t>702-4268CR</t>
  </si>
  <si>
    <t>702-5136NEFF</t>
  </si>
  <si>
    <t>702-4278CRR1</t>
  </si>
  <si>
    <t>702-4279CRR1</t>
  </si>
  <si>
    <t>702-4963NEFF</t>
  </si>
  <si>
    <t>702-4440CR</t>
  </si>
  <si>
    <t>702-4902NEFF</t>
  </si>
  <si>
    <t>702-4586CR</t>
  </si>
  <si>
    <t>702-4627CD</t>
  </si>
  <si>
    <t>702-1116CRR2</t>
  </si>
  <si>
    <t>702-30002789</t>
  </si>
  <si>
    <t>702-30002966</t>
  </si>
  <si>
    <t>702-30002616</t>
  </si>
  <si>
    <t>702-30002484</t>
  </si>
  <si>
    <t>702-30002632</t>
  </si>
  <si>
    <t>702-30002660</t>
  </si>
  <si>
    <t>702-30002666</t>
  </si>
  <si>
    <t>702-30002696</t>
  </si>
  <si>
    <t>702-30002723</t>
  </si>
  <si>
    <t>702-30002639</t>
  </si>
  <si>
    <t>702-30002615</t>
  </si>
  <si>
    <t>702-30002735</t>
  </si>
  <si>
    <t>702-30002606</t>
  </si>
  <si>
    <t>702-30002841</t>
  </si>
  <si>
    <t>702-30002248</t>
  </si>
  <si>
    <t>702-30002919</t>
  </si>
  <si>
    <t>702-30002680</t>
  </si>
  <si>
    <t>702-5359CR-1</t>
  </si>
  <si>
    <t>702-3980CRR1-1</t>
  </si>
  <si>
    <t>702-30002827</t>
  </si>
  <si>
    <t>702-30002823</t>
  </si>
  <si>
    <t>702-30002888</t>
  </si>
  <si>
    <t>702-30002396</t>
  </si>
  <si>
    <t>702-30002529</t>
  </si>
  <si>
    <t>702-30002543</t>
  </si>
  <si>
    <t>702-30002463</t>
  </si>
  <si>
    <t>702-30002345</t>
  </si>
  <si>
    <t>702-30002367</t>
  </si>
  <si>
    <t>702-30002416</t>
  </si>
  <si>
    <t>702-30001446-021</t>
  </si>
  <si>
    <t>702-30002372</t>
  </si>
  <si>
    <t>702-30002384</t>
  </si>
  <si>
    <t>702-30002534</t>
  </si>
  <si>
    <t>702-30002507</t>
  </si>
  <si>
    <t>702-30002488</t>
  </si>
  <si>
    <t>702-30002296</t>
  </si>
  <si>
    <t>702-30002766</t>
  </si>
  <si>
    <t>702-30002525</t>
  </si>
  <si>
    <t>702-30002552</t>
  </si>
  <si>
    <t>702-30002524</t>
  </si>
  <si>
    <t>702-30002090</t>
  </si>
  <si>
    <t>702-30002586</t>
  </si>
  <si>
    <t>702-30002603</t>
  </si>
  <si>
    <t>702-30002594</t>
  </si>
  <si>
    <t>702-30002608</t>
  </si>
  <si>
    <t>702-30002551</t>
  </si>
  <si>
    <t>702-30002559</t>
  </si>
  <si>
    <t>702-30002511</t>
  </si>
  <si>
    <t>702-30003025-003</t>
  </si>
  <si>
    <t>702-30002997</t>
  </si>
  <si>
    <t>702-30003206</t>
  </si>
  <si>
    <t>702-30003257</t>
  </si>
  <si>
    <t>702-30003405</t>
  </si>
  <si>
    <t>702-30003439</t>
  </si>
  <si>
    <t>702-30003306</t>
  </si>
  <si>
    <t>702-30003471</t>
  </si>
  <si>
    <t>702-30003232</t>
  </si>
  <si>
    <t>702-30003345</t>
  </si>
  <si>
    <t>702-30003271</t>
  </si>
  <si>
    <t>702-30003429</t>
  </si>
  <si>
    <t>702-30003293</t>
  </si>
  <si>
    <t>702-30003535</t>
  </si>
  <si>
    <t>702-30003452</t>
  </si>
  <si>
    <t>702-30003555</t>
  </si>
  <si>
    <t>702-30003512</t>
  </si>
  <si>
    <t>702-30003415</t>
  </si>
  <si>
    <t>702-30003526</t>
  </si>
  <si>
    <t>702-30003588</t>
  </si>
  <si>
    <t>702-30003122</t>
  </si>
  <si>
    <t>702-30000564</t>
  </si>
  <si>
    <t>702-30005636</t>
  </si>
  <si>
    <t>702-30003437</t>
  </si>
  <si>
    <t>702-30003137</t>
  </si>
  <si>
    <t>702-30003038</t>
  </si>
  <si>
    <t>702-30003046</t>
  </si>
  <si>
    <t>702-30003078</t>
  </si>
  <si>
    <t>702-30003095</t>
  </si>
  <si>
    <t>702-30003066</t>
  </si>
  <si>
    <t>702-30003074</t>
  </si>
  <si>
    <t>702-30003044</t>
  </si>
  <si>
    <t>702-30003070</t>
  </si>
  <si>
    <t>702-30003008</t>
  </si>
  <si>
    <t>702-30001536-003</t>
  </si>
  <si>
    <t>702-30003134</t>
  </si>
  <si>
    <t>702-30003302</t>
  </si>
  <si>
    <t>702-30003199</t>
  </si>
  <si>
    <t>702-3599MA01CD-2</t>
  </si>
  <si>
    <t>702-30003200</t>
  </si>
  <si>
    <t>702-30003045</t>
  </si>
  <si>
    <t>702-30003167</t>
  </si>
  <si>
    <t>702-30002856</t>
  </si>
  <si>
    <t>702-30003152</t>
  </si>
  <si>
    <t>702-30003140</t>
  </si>
  <si>
    <t>702-3812CD-2</t>
  </si>
  <si>
    <t>702-30003284</t>
  </si>
  <si>
    <t>702-30002953</t>
  </si>
  <si>
    <t>702-30001138</t>
  </si>
  <si>
    <t>702-30001354</t>
  </si>
  <si>
    <t>702-30001349</t>
  </si>
  <si>
    <t>702-30001510</t>
  </si>
  <si>
    <t>702-30001499</t>
  </si>
  <si>
    <t>702-30001245</t>
  </si>
  <si>
    <t>702-30001494</t>
  </si>
  <si>
    <t>702-30001520</t>
  </si>
  <si>
    <t>702-30001425</t>
  </si>
  <si>
    <t>702-30001263</t>
  </si>
  <si>
    <t>702-30001755</t>
  </si>
  <si>
    <t>702-30001373</t>
  </si>
  <si>
    <t>702-30001365</t>
  </si>
  <si>
    <t>702-30001533</t>
  </si>
  <si>
    <t>702-30001537</t>
  </si>
  <si>
    <t>702-30001445</t>
  </si>
  <si>
    <t>702-30001392</t>
  </si>
  <si>
    <t>702-30001578</t>
  </si>
  <si>
    <t>702-30001473</t>
  </si>
  <si>
    <t>702-30001346</t>
  </si>
  <si>
    <t>702-30000837-1</t>
  </si>
  <si>
    <t>702-30000225-071</t>
  </si>
  <si>
    <t>702-30001523</t>
  </si>
  <si>
    <t>702-30001087</t>
  </si>
  <si>
    <t>702-30000812</t>
  </si>
  <si>
    <t>702-30000810</t>
  </si>
  <si>
    <t>702-30003318</t>
  </si>
  <si>
    <t>702-30002386</t>
  </si>
  <si>
    <t>702-30000785</t>
  </si>
  <si>
    <t>702-30000680</t>
  </si>
  <si>
    <t>702-30000972</t>
  </si>
  <si>
    <t>702-4052FFR2-2</t>
  </si>
  <si>
    <t>702-30000973</t>
  </si>
  <si>
    <t>702-30001387</t>
  </si>
  <si>
    <t>702-30001083</t>
  </si>
  <si>
    <t>702-30001336</t>
  </si>
  <si>
    <t>702-30001065</t>
  </si>
  <si>
    <t>702-30000805</t>
  </si>
  <si>
    <t>702-30000947</t>
  </si>
  <si>
    <t>702-30000636</t>
  </si>
  <si>
    <t>702-30000633</t>
  </si>
  <si>
    <t>702-30001286</t>
  </si>
  <si>
    <t>702-30001030</t>
  </si>
  <si>
    <t>702-30001317</t>
  </si>
  <si>
    <t>702-30001198</t>
  </si>
  <si>
    <t>702-30001015</t>
  </si>
  <si>
    <t>702-30000981</t>
  </si>
  <si>
    <t>702-30002260</t>
  </si>
  <si>
    <t>702-30002160</t>
  </si>
  <si>
    <t>702-30002163</t>
  </si>
  <si>
    <t>702-30002062</t>
  </si>
  <si>
    <t>702-30001595-011</t>
  </si>
  <si>
    <t>702-30002032</t>
  </si>
  <si>
    <t>702-30002216</t>
  </si>
  <si>
    <t>702-30002110</t>
  </si>
  <si>
    <t>702-30001754</t>
  </si>
  <si>
    <t>702-30001941</t>
  </si>
  <si>
    <t>702-30002233</t>
  </si>
  <si>
    <t>702-30002050</t>
  </si>
  <si>
    <t>702-30002272</t>
  </si>
  <si>
    <t>702-30002045</t>
  </si>
  <si>
    <t>702-30002239</t>
  </si>
  <si>
    <t>702-30002012</t>
  </si>
  <si>
    <t>702-30002318</t>
  </si>
  <si>
    <t>702-30002268</t>
  </si>
  <si>
    <t>702-30001694</t>
  </si>
  <si>
    <t>702-30001027</t>
  </si>
  <si>
    <t>702-30002433</t>
  </si>
  <si>
    <t>702-30002238</t>
  </si>
  <si>
    <t>702-30002289</t>
  </si>
  <si>
    <t>702-30002377</t>
  </si>
  <si>
    <t>702-30001953</t>
  </si>
  <si>
    <t>702-30000165,</t>
  </si>
  <si>
    <t>702-30001764</t>
  </si>
  <si>
    <t>702-30002259</t>
  </si>
  <si>
    <t>702-30001765</t>
  </si>
  <si>
    <t>702-30001580</t>
  </si>
  <si>
    <t>702-30001761</t>
  </si>
  <si>
    <t>702-30001807</t>
  </si>
  <si>
    <t>702-30001771</t>
  </si>
  <si>
    <t>702-30001701</t>
  </si>
  <si>
    <t>702-30001857</t>
  </si>
  <si>
    <t>702-30001746</t>
  </si>
  <si>
    <t>702-30001823</t>
  </si>
  <si>
    <t>702-30000537-1</t>
  </si>
  <si>
    <t>702-30002053</t>
  </si>
  <si>
    <t>702-30001795</t>
  </si>
  <si>
    <t>702-4514CR-1</t>
  </si>
  <si>
    <t>702-30001842</t>
  </si>
  <si>
    <t>702-30001947-003</t>
  </si>
  <si>
    <t>702-30001802</t>
  </si>
  <si>
    <t>702-30001519-1</t>
  </si>
  <si>
    <t>702-30001813</t>
  </si>
  <si>
    <t>702-30001869</t>
  </si>
  <si>
    <t>720-255PAAP</t>
  </si>
  <si>
    <t>Panama</t>
  </si>
  <si>
    <t>Mexico</t>
  </si>
  <si>
    <t>720-40000524</t>
  </si>
  <si>
    <t>720-187PAFFR1</t>
  </si>
  <si>
    <t>720-213PAFF</t>
  </si>
  <si>
    <t>720-275PAFF</t>
  </si>
  <si>
    <t>720-237PAFF</t>
  </si>
  <si>
    <t>720-238PAAP</t>
  </si>
  <si>
    <t>720-101PAFF</t>
  </si>
  <si>
    <t>720-102PAFF</t>
  </si>
  <si>
    <t>720-291PAFF</t>
  </si>
  <si>
    <t>720-188PAFF</t>
  </si>
  <si>
    <t>720-182PAFF</t>
  </si>
  <si>
    <t>720-372PAFF</t>
  </si>
  <si>
    <t>720-375PAFF</t>
  </si>
  <si>
    <t>720-40000614</t>
  </si>
  <si>
    <t>PANAMA</t>
  </si>
  <si>
    <t>720-202PAFF</t>
  </si>
  <si>
    <t>720-40000529</t>
  </si>
  <si>
    <t>720-40000552</t>
  </si>
  <si>
    <t>720-40000546</t>
  </si>
  <si>
    <t>720-40000559</t>
  </si>
  <si>
    <t>720-40000247</t>
  </si>
  <si>
    <t>720-40000030</t>
  </si>
  <si>
    <t>720-40000567</t>
  </si>
  <si>
    <t>720-40000578</t>
  </si>
  <si>
    <t>720-329PAFF</t>
  </si>
  <si>
    <t>720-40000613</t>
  </si>
  <si>
    <t>720-249PAAP</t>
  </si>
  <si>
    <t>720-362PAFF</t>
  </si>
  <si>
    <t>720-332PAFF</t>
  </si>
  <si>
    <t>720-339PAFF</t>
  </si>
  <si>
    <t>720-64PAFF</t>
  </si>
  <si>
    <t>720-67PAFF</t>
  </si>
  <si>
    <t>720-72PAFF</t>
  </si>
  <si>
    <t>720-40000530</t>
  </si>
  <si>
    <t>720-40000570</t>
  </si>
  <si>
    <t>720-40000264-1</t>
  </si>
  <si>
    <t>720-40000238</t>
  </si>
  <si>
    <t>720-40000241</t>
  </si>
  <si>
    <t>720-40000280</t>
  </si>
  <si>
    <t>720-40000308</t>
  </si>
  <si>
    <t>720-40000324</t>
  </si>
  <si>
    <t>720-40000311</t>
  </si>
  <si>
    <t>720-40000345</t>
  </si>
  <si>
    <t>720-40000253</t>
  </si>
  <si>
    <t>720-40000360</t>
  </si>
  <si>
    <t>720-40000250</t>
  </si>
  <si>
    <t>720-40000007-1</t>
  </si>
  <si>
    <t>720-40000520</t>
  </si>
  <si>
    <t>720-129PAFF</t>
  </si>
  <si>
    <t>720-40000036-1</t>
  </si>
  <si>
    <t>720-40000039-1</t>
  </si>
  <si>
    <t>720-40000437</t>
  </si>
  <si>
    <t>720-350PAFF-1</t>
  </si>
  <si>
    <t>720-40000343</t>
  </si>
  <si>
    <t>720-40000205</t>
  </si>
  <si>
    <t>720-40000092</t>
  </si>
  <si>
    <t>720-40000043-1</t>
  </si>
  <si>
    <t>720-40000104</t>
  </si>
  <si>
    <t>720-40000120</t>
  </si>
  <si>
    <t>720-40000157</t>
  </si>
  <si>
    <t>720-40000156</t>
  </si>
  <si>
    <t>720-40000166</t>
  </si>
  <si>
    <t>720-40000284</t>
  </si>
  <si>
    <t>720-40000196</t>
  </si>
  <si>
    <t>720-40000091</t>
  </si>
  <si>
    <t>720-40000216</t>
  </si>
  <si>
    <t>720-40000214</t>
  </si>
  <si>
    <t>720-40000208</t>
  </si>
  <si>
    <t>720-40000217</t>
  </si>
  <si>
    <t>720-40000234</t>
  </si>
  <si>
    <t>720-40000222</t>
  </si>
  <si>
    <t>720-40000244</t>
  </si>
  <si>
    <t>720-40000163</t>
  </si>
  <si>
    <t>720-335PAFF</t>
  </si>
  <si>
    <t>720-130PAFF</t>
  </si>
  <si>
    <t>720-235PAFF</t>
  </si>
  <si>
    <t>720-289PAFF</t>
  </si>
  <si>
    <t>720-354PAFF</t>
  </si>
  <si>
    <t>720-361PAAP</t>
  </si>
  <si>
    <t>720-367PAAP</t>
  </si>
  <si>
    <t>720-203PAFF</t>
  </si>
  <si>
    <t>720-190PAFF</t>
  </si>
  <si>
    <t>720-201PAFF</t>
  </si>
  <si>
    <t>720-128PAAP</t>
  </si>
  <si>
    <t>720-155PAFF</t>
  </si>
  <si>
    <t>720-133PAFF</t>
  </si>
  <si>
    <t>720-76PAFF</t>
  </si>
  <si>
    <t>720-80PAFF</t>
  </si>
  <si>
    <t>720-89PAFF</t>
  </si>
  <si>
    <t>720-40000032</t>
  </si>
  <si>
    <t>720-370PAAP</t>
  </si>
  <si>
    <t>720-241PAAP</t>
  </si>
  <si>
    <t>720-342PAFF</t>
  </si>
  <si>
    <t>720-330PAFF</t>
  </si>
  <si>
    <t>720-370PAFF</t>
  </si>
  <si>
    <t>720-40000472</t>
  </si>
  <si>
    <t>720-346PAFF</t>
  </si>
  <si>
    <t>720-347PAFF</t>
  </si>
  <si>
    <t>720-276PAFF</t>
  </si>
  <si>
    <t>720-218PAFF</t>
  </si>
  <si>
    <t>720-40000102</t>
  </si>
  <si>
    <t>720-254PAAP</t>
  </si>
  <si>
    <t>720-256PAFF</t>
  </si>
  <si>
    <t>720-209PAFF</t>
  </si>
  <si>
    <t>720-214PAFF</t>
  </si>
  <si>
    <t>720-234PAAP</t>
  </si>
  <si>
    <t>720-236PAFF</t>
  </si>
  <si>
    <t>720-194PAFF</t>
  </si>
  <si>
    <t>720-68PAFF</t>
  </si>
  <si>
    <t>720-40000040.</t>
  </si>
  <si>
    <t>720-40000320</t>
  </si>
  <si>
    <t>720-40000347</t>
  </si>
  <si>
    <t>720-40000349</t>
  </si>
  <si>
    <t>720-40000369</t>
  </si>
  <si>
    <t>720-40000006-1</t>
  </si>
  <si>
    <t>720-40000027-1</t>
  </si>
  <si>
    <t>720-40000054</t>
  </si>
  <si>
    <t>720-40000056-1</t>
  </si>
  <si>
    <t>720-40000318</t>
  </si>
  <si>
    <t>720-40000442</t>
  </si>
  <si>
    <t>720-40000466</t>
  </si>
  <si>
    <t>720-40000488</t>
  </si>
  <si>
    <t>720-40000480</t>
  </si>
  <si>
    <t>720-40000243-1</t>
  </si>
  <si>
    <t>720-40000332-1</t>
  </si>
  <si>
    <t>720-40000496</t>
  </si>
  <si>
    <t>720-40000060-1</t>
  </si>
  <si>
    <t>720-40000204</t>
  </si>
  <si>
    <t>720-40000502</t>
  </si>
  <si>
    <t>720-40000071</t>
  </si>
  <si>
    <t>720-40000119</t>
  </si>
  <si>
    <t>720-40000160</t>
  </si>
  <si>
    <t>720-40000168</t>
  </si>
  <si>
    <t>720-40000153</t>
  </si>
  <si>
    <t>720-40000152</t>
  </si>
  <si>
    <t>720-40000312</t>
  </si>
  <si>
    <t>720-40000188</t>
  </si>
  <si>
    <t>720-40000316</t>
  </si>
  <si>
    <t>720-40000213</t>
  </si>
  <si>
    <t>720-40000236</t>
  </si>
  <si>
    <t>720-40000226</t>
  </si>
  <si>
    <t>720-40000239</t>
  </si>
  <si>
    <t>720-40000290</t>
  </si>
  <si>
    <t>720-40000323</t>
  </si>
  <si>
    <t>720-40000049</t>
  </si>
  <si>
    <t>720-40000187</t>
  </si>
  <si>
    <t>720-145PAFF</t>
  </si>
  <si>
    <t>720-362PAAP</t>
  </si>
  <si>
    <t>720-366PAFF</t>
  </si>
  <si>
    <t>720-277PAFF</t>
  </si>
  <si>
    <t>720-317PAFF</t>
  </si>
  <si>
    <t>720-331PAFF</t>
  </si>
  <si>
    <t>720-338PAFF</t>
  </si>
  <si>
    <t>720-198PAFF</t>
  </si>
  <si>
    <t>720-373PAFF</t>
  </si>
  <si>
    <t>720-189PAFF</t>
  </si>
  <si>
    <t>720-150PAFF</t>
  </si>
  <si>
    <t>720-154PAFF</t>
  </si>
  <si>
    <t>720-134PAFF</t>
  </si>
  <si>
    <t>720-77PAFF</t>
  </si>
  <si>
    <t>720-40000070</t>
  </si>
  <si>
    <t>720-40000068</t>
  </si>
  <si>
    <t>720-40000058</t>
  </si>
  <si>
    <t>720-136PAFF</t>
  </si>
  <si>
    <t>720-40000591</t>
  </si>
  <si>
    <t>720-40000541</t>
  </si>
  <si>
    <t>720-40000555</t>
  </si>
  <si>
    <t>720-40000575</t>
  </si>
  <si>
    <t>720-40000579</t>
  </si>
  <si>
    <t>720-40000581</t>
  </si>
  <si>
    <t>720-40000563</t>
  </si>
  <si>
    <t>720-120PAFF</t>
  </si>
  <si>
    <t>720-40000576</t>
  </si>
  <si>
    <t>720-40000105</t>
  </si>
  <si>
    <t>720-306PAFF</t>
  </si>
  <si>
    <t>720-340PAFF</t>
  </si>
  <si>
    <t>720-343PAFF</t>
  </si>
  <si>
    <t>720-62PAFF</t>
  </si>
  <si>
    <t>720-217PAFF</t>
  </si>
  <si>
    <t>720-239PAAP</t>
  </si>
  <si>
    <t>720-293PAAP</t>
  </si>
  <si>
    <t>720-40000577</t>
  </si>
  <si>
    <t>720-40000553</t>
  </si>
  <si>
    <t>720-40000444</t>
  </si>
  <si>
    <t>720-40000481</t>
  </si>
  <si>
    <t>720-40000486</t>
  </si>
  <si>
    <t>720-40000489</t>
  </si>
  <si>
    <t>720-40000485</t>
  </si>
  <si>
    <t>720-40000490</t>
  </si>
  <si>
    <t>720-40000098</t>
  </si>
  <si>
    <t>720-40000543</t>
  </si>
  <si>
    <t>720-40000014-1</t>
  </si>
  <si>
    <t>720-40000585</t>
  </si>
  <si>
    <t>720-40000568</t>
  </si>
  <si>
    <t>720-40000566</t>
  </si>
  <si>
    <t>720-40000594</t>
  </si>
  <si>
    <t>720-40000600</t>
  </si>
  <si>
    <t>720-40000328</t>
  </si>
  <si>
    <t>720-357PAFF</t>
  </si>
  <si>
    <t>720-40000519</t>
  </si>
  <si>
    <t>720-40000259</t>
  </si>
  <si>
    <t>720-40000455</t>
  </si>
  <si>
    <t>720-40000116</t>
  </si>
  <si>
    <t>720-40000121</t>
  </si>
  <si>
    <t>720-40000162</t>
  </si>
  <si>
    <t>720-40000178</t>
  </si>
  <si>
    <t>720-40000198</t>
  </si>
  <si>
    <t>720-40000199</t>
  </si>
  <si>
    <t>720-40000074-1</t>
  </si>
  <si>
    <t>720-40000220</t>
  </si>
  <si>
    <t>720-40000064-1</t>
  </si>
  <si>
    <t>720-40000266</t>
  </si>
  <si>
    <t>720-40000230</t>
  </si>
  <si>
    <t>720-40000274</t>
  </si>
  <si>
    <t>720-40000315</t>
  </si>
  <si>
    <t>720-40000325</t>
  </si>
  <si>
    <t>720-40000376</t>
  </si>
  <si>
    <t>720-40000106</t>
  </si>
  <si>
    <t>720-40000180</t>
  </si>
  <si>
    <t>720-219PAFF</t>
  </si>
  <si>
    <t>720-241PAFF</t>
  </si>
  <si>
    <t>720-256PAAP</t>
  </si>
  <si>
    <t>720-212PAFF</t>
  </si>
  <si>
    <t>720-225PAAP</t>
  </si>
  <si>
    <t>720-261PAFF</t>
  </si>
  <si>
    <t>720-233PAFF</t>
  </si>
  <si>
    <t>720-149PAFF</t>
  </si>
  <si>
    <t>720-292PAAP</t>
  </si>
  <si>
    <t>720-63PAFF</t>
  </si>
  <si>
    <t>720-105PAFF</t>
  </si>
  <si>
    <t>720-118PAFF</t>
  </si>
  <si>
    <t>720-254PAFF</t>
  </si>
  <si>
    <t>720-211PAAP</t>
  </si>
  <si>
    <t>720-214PAAP</t>
  </si>
  <si>
    <t>720-322PAFF</t>
  </si>
  <si>
    <t>720-40000531</t>
  </si>
  <si>
    <t>720-236PAAP</t>
  </si>
  <si>
    <t>720-282PAFF</t>
  </si>
  <si>
    <t>720-40000505</t>
  </si>
  <si>
    <t>720-40000518</t>
  </si>
  <si>
    <t>720-40000523</t>
  </si>
  <si>
    <t>720-40000527</t>
  </si>
  <si>
    <t>720-40000528</t>
  </si>
  <si>
    <t>720-40000586</t>
  </si>
  <si>
    <t>720-40000593</t>
  </si>
  <si>
    <t>720-219PAAP</t>
  </si>
  <si>
    <t>720-40000582</t>
  </si>
  <si>
    <t>720-217PAAP</t>
  </si>
  <si>
    <t>720-307PAFF</t>
  </si>
  <si>
    <t>720-353PAFF</t>
  </si>
  <si>
    <t>720-361PAFF</t>
  </si>
  <si>
    <t>720-321PAAP</t>
  </si>
  <si>
    <t>720-341PAFF</t>
  </si>
  <si>
    <t>720-377PAFF</t>
  </si>
  <si>
    <t>720-165PAFF</t>
  </si>
  <si>
    <t>720-40000615</t>
  </si>
  <si>
    <t>720-40000029-1</t>
  </si>
  <si>
    <t>720-40000289</t>
  </si>
  <si>
    <t>720-40000307</t>
  </si>
  <si>
    <t>720-40000330</t>
  </si>
  <si>
    <t>720-40000329</t>
  </si>
  <si>
    <t>720-40000342</t>
  </si>
  <si>
    <t>720-40000350</t>
  </si>
  <si>
    <t>720-327PAFF</t>
  </si>
  <si>
    <t>720-40000375</t>
  </si>
  <si>
    <t>720-40000261</t>
  </si>
  <si>
    <t>720-40000057-1</t>
  </si>
  <si>
    <t>720-40000013-1</t>
  </si>
  <si>
    <t>720-40000066-1</t>
  </si>
  <si>
    <t>720-40000299-1</t>
  </si>
  <si>
    <t>720-40000503</t>
  </si>
  <si>
    <t>720-40000507</t>
  </si>
  <si>
    <t>720-40000491</t>
  </si>
  <si>
    <t>720-40000010-1</t>
  </si>
  <si>
    <t>720-40000055-1</t>
  </si>
  <si>
    <t>720-179PAFF</t>
  </si>
  <si>
    <t>720-180PAFF</t>
  </si>
  <si>
    <t>720-79PAFF</t>
  </si>
  <si>
    <t>720-381PAFF</t>
  </si>
  <si>
    <t>720-171PAFFR1</t>
  </si>
  <si>
    <t>720-40000088</t>
  </si>
  <si>
    <t>720-40000045</t>
  </si>
  <si>
    <t>720-40000286</t>
  </si>
  <si>
    <t>720-40000124</t>
  </si>
  <si>
    <t>720-40000294</t>
  </si>
  <si>
    <t>720-40000182</t>
  </si>
  <si>
    <t>720-40000170</t>
  </si>
  <si>
    <t>720-40000203</t>
  </si>
  <si>
    <t>720-40000227</t>
  </si>
  <si>
    <t>720-40000229</t>
  </si>
  <si>
    <t>720-40000262</t>
  </si>
  <si>
    <t>720-40000522</t>
  </si>
  <si>
    <t>720-40000107</t>
  </si>
  <si>
    <t>720-161PAFF</t>
  </si>
  <si>
    <t>720-40000583</t>
  </si>
  <si>
    <t>720-146PAFF</t>
  </si>
  <si>
    <t>720-162PAFF</t>
  </si>
  <si>
    <t>720-168PAFF</t>
  </si>
  <si>
    <t>720-185PAFFR1</t>
  </si>
  <si>
    <t>720-312PAFF</t>
  </si>
  <si>
    <t>720-364PAAP</t>
  </si>
  <si>
    <t>720-314PAFF</t>
  </si>
  <si>
    <t>720-356PAFF</t>
  </si>
  <si>
    <t>720-40000031</t>
  </si>
  <si>
    <t>720-40000042</t>
  </si>
  <si>
    <t>720-40000109</t>
  </si>
  <si>
    <t>720-40000155</t>
  </si>
  <si>
    <t>720-40000151</t>
  </si>
  <si>
    <t>720-40000184</t>
  </si>
  <si>
    <t>720-40000211</t>
  </si>
  <si>
    <t>720-368PAAP</t>
  </si>
  <si>
    <t>720-259PAAP</t>
  </si>
  <si>
    <t>720-40000597</t>
  </si>
  <si>
    <t>720-295PAAP</t>
  </si>
  <si>
    <t>720-297PAFF</t>
  </si>
  <si>
    <t>720-61PAFF</t>
  </si>
  <si>
    <t>720-99PAAP</t>
  </si>
  <si>
    <t>720-240PAAP</t>
  </si>
  <si>
    <t>720-367PAFF</t>
  </si>
  <si>
    <t>720-216PAAP</t>
  </si>
  <si>
    <t>720-40000285</t>
  </si>
  <si>
    <t>720-237PAAP</t>
  </si>
  <si>
    <t>720-195PAFF</t>
  </si>
  <si>
    <t>720-196PAFF</t>
  </si>
  <si>
    <t>720-208PAFF</t>
  </si>
  <si>
    <t>720-106PAFF</t>
  </si>
  <si>
    <t>720-121PAFF</t>
  </si>
  <si>
    <t>720-352PAAP</t>
  </si>
  <si>
    <t>720-255PAFF</t>
  </si>
  <si>
    <t>720-40000545</t>
  </si>
  <si>
    <t>720-40000479</t>
  </si>
  <si>
    <t>720-40000492</t>
  </si>
  <si>
    <t>720-40000493</t>
  </si>
  <si>
    <t>720-40000500</t>
  </si>
  <si>
    <t>720-355PAFF-2</t>
  </si>
  <si>
    <t>720-40000495</t>
  </si>
  <si>
    <t>720-40000223</t>
  </si>
  <si>
    <t>720-40000532</t>
  </si>
  <si>
    <t>720-40000463</t>
  </si>
  <si>
    <t>720-40000539</t>
  </si>
  <si>
    <t>720-40000536</t>
  </si>
  <si>
    <t>720-40000548</t>
  </si>
  <si>
    <t>720-40000558</t>
  </si>
  <si>
    <t>720-40000573</t>
  </si>
  <si>
    <t>720-40000565</t>
  </si>
  <si>
    <t>720-40000589</t>
  </si>
  <si>
    <t>720-40000497</t>
  </si>
  <si>
    <t>720-40000026-1</t>
  </si>
  <si>
    <t>720-40000598</t>
  </si>
  <si>
    <t>720-40000296</t>
  </si>
  <si>
    <t>720-40000300</t>
  </si>
  <si>
    <t>720-40000303</t>
  </si>
  <si>
    <t>720-40000309</t>
  </si>
  <si>
    <t>720-40000339</t>
  </si>
  <si>
    <t>720-40000372</t>
  </si>
  <si>
    <t>720-40000478</t>
  </si>
  <si>
    <t>720-40000383</t>
  </si>
  <si>
    <t>720-40000473</t>
  </si>
  <si>
    <t>720-40000384</t>
  </si>
  <si>
    <t>720-40000059-1</t>
  </si>
  <si>
    <t>720-40000061-1</t>
  </si>
  <si>
    <t>720-40000038.</t>
  </si>
  <si>
    <t>720-40000454</t>
  </si>
  <si>
    <t>720-40000443</t>
  </si>
  <si>
    <t>720-40000252</t>
  </si>
  <si>
    <t>720-40000041-1</t>
  </si>
  <si>
    <t>720-40000108</t>
  </si>
  <si>
    <t>720-40000611</t>
  </si>
  <si>
    <t>720-156PAFF</t>
  </si>
  <si>
    <t>720-163PAFF</t>
  </si>
  <si>
    <t>720-359PAAP</t>
  </si>
  <si>
    <t>720-83PAFF</t>
  </si>
  <si>
    <t>720-40000090</t>
  </si>
  <si>
    <t>720-147PAFF</t>
  </si>
  <si>
    <t>720-40000103</t>
  </si>
  <si>
    <t>720-125PAFF</t>
  </si>
  <si>
    <t>720-40000149</t>
  </si>
  <si>
    <t>720-40000158</t>
  </si>
  <si>
    <t>720-40000159</t>
  </si>
  <si>
    <t>720-40000176</t>
  </si>
  <si>
    <t>720-40000185</t>
  </si>
  <si>
    <t>720-40000191</t>
  </si>
  <si>
    <t>720-40000123</t>
  </si>
  <si>
    <t>720-40000044</t>
  </si>
  <si>
    <t>720-104PAFF</t>
  </si>
  <si>
    <t>720-40000557</t>
  </si>
  <si>
    <t>720-40000357</t>
  </si>
  <si>
    <t>720-363PAFF</t>
  </si>
  <si>
    <t>720-344PAFF</t>
  </si>
  <si>
    <t>720-205PAFF</t>
  </si>
  <si>
    <t>720-293PAFF</t>
  </si>
  <si>
    <t>720-151PAFF</t>
  </si>
  <si>
    <t>720-122PAFF</t>
  </si>
  <si>
    <t>720-40000206</t>
  </si>
  <si>
    <t>720-249PAFF</t>
  </si>
  <si>
    <t>720-227PAFF</t>
  </si>
  <si>
    <t>720-359PAFF</t>
  </si>
  <si>
    <t>720-369PAAP</t>
  </si>
  <si>
    <t>720-316PAFF</t>
  </si>
  <si>
    <t>720-152PAFF</t>
  </si>
  <si>
    <t>720-135PAFF</t>
  </si>
  <si>
    <t>720-200PAFF</t>
  </si>
  <si>
    <t>720-40000011-2</t>
  </si>
  <si>
    <t>720-40000367</t>
  </si>
  <si>
    <t>720-40000015-1</t>
  </si>
  <si>
    <t>720-40000028-1</t>
  </si>
  <si>
    <t>720-40000037-1</t>
  </si>
  <si>
    <t>720-40000072-1</t>
  </si>
  <si>
    <t>720-40000017-1.</t>
  </si>
  <si>
    <t>720-40000192</t>
  </si>
  <si>
    <t>720-40000468</t>
  </si>
  <si>
    <t>720-40000361</t>
  </si>
  <si>
    <t>720-40000498</t>
  </si>
  <si>
    <t>720-40000547</t>
  </si>
  <si>
    <t>720-40000551</t>
  </si>
  <si>
    <t>720-40000562</t>
  </si>
  <si>
    <t>720-40000564</t>
  </si>
  <si>
    <t>720-40000560</t>
  </si>
  <si>
    <t>720-40000592</t>
  </si>
  <si>
    <t>720-40000475</t>
  </si>
  <si>
    <t>720-40000298</t>
  </si>
  <si>
    <t>720-66PAFF</t>
  </si>
  <si>
    <t>720-40000248</t>
  </si>
  <si>
    <t>720-40000251</t>
  </si>
  <si>
    <t>720-40000249</t>
  </si>
  <si>
    <t>720-40000271</t>
  </si>
  <si>
    <t>720-40000277</t>
  </si>
  <si>
    <t>720-40000281</t>
  </si>
  <si>
    <t>720-40000365</t>
  </si>
  <si>
    <t>720-40000287</t>
  </si>
  <si>
    <t>720-40000358</t>
  </si>
  <si>
    <t>720-40000304</t>
  </si>
  <si>
    <t>720-40000321</t>
  </si>
  <si>
    <t>720-40000333</t>
  </si>
  <si>
    <t>720-40000340</t>
  </si>
  <si>
    <t>720-40000359</t>
  </si>
  <si>
    <t>720-40000362</t>
  </si>
  <si>
    <t>720-40000202</t>
  </si>
  <si>
    <t>720-40000292</t>
  </si>
  <si>
    <t>720-40000260</t>
  </si>
  <si>
    <t>720-40000189</t>
  </si>
  <si>
    <t>720-40000210</t>
  </si>
  <si>
    <t>720-40000218</t>
  </si>
  <si>
    <t>720-40000219</t>
  </si>
  <si>
    <t>720-40000233</t>
  </si>
  <si>
    <t>720-40000235</t>
  </si>
  <si>
    <t>720-40000331</t>
  </si>
  <si>
    <t>720-40000255</t>
  </si>
  <si>
    <t>720-40000165</t>
  </si>
  <si>
    <t>720-40000258</t>
  </si>
  <si>
    <t>720-40000301</t>
  </si>
  <si>
    <t>720-40000306</t>
  </si>
  <si>
    <t>720-40000310</t>
  </si>
  <si>
    <t>720-40000556</t>
  </si>
  <si>
    <t>720-40000314</t>
  </si>
  <si>
    <t>720-114PAFF</t>
  </si>
  <si>
    <t>720-40000245</t>
  </si>
  <si>
    <t>720-152PAAP</t>
  </si>
  <si>
    <t>720-244PAFFR1</t>
  </si>
  <si>
    <t>720-103PAFF</t>
  </si>
  <si>
    <t>720-209PAAP</t>
  </si>
  <si>
    <t>720-351PAFF</t>
  </si>
  <si>
    <t>720-215PAFF</t>
  </si>
  <si>
    <t>720-288PAFF</t>
  </si>
  <si>
    <t>720-166PAFF</t>
  </si>
  <si>
    <t>720-40000181</t>
  </si>
  <si>
    <t>720-325PAFFR1</t>
  </si>
  <si>
    <t>720-40000173</t>
  </si>
  <si>
    <t>720-40000076</t>
  </si>
  <si>
    <t>720-40000065</t>
  </si>
  <si>
    <t>720-40000114</t>
  </si>
  <si>
    <t>720-40000118</t>
  </si>
  <si>
    <t>720-40000167</t>
  </si>
  <si>
    <t>720-40000154</t>
  </si>
  <si>
    <t>720-40000341</t>
  </si>
  <si>
    <t>720-374PAFF</t>
  </si>
  <si>
    <t>720-40000526</t>
  </si>
  <si>
    <t>720-40000470</t>
  </si>
  <si>
    <t>720-40000374-1</t>
  </si>
  <si>
    <t>720-40000297-1</t>
  </si>
  <si>
    <t>720-40000477</t>
  </si>
  <si>
    <t>720-376PAFF-2</t>
  </si>
  <si>
    <t>720-40000368-1</t>
  </si>
  <si>
    <t>720-40000603</t>
  </si>
  <si>
    <t>720-40000516</t>
  </si>
  <si>
    <t>720-40000464</t>
  </si>
  <si>
    <t>720-40000540</t>
  </si>
  <si>
    <t>720-40000534</t>
  </si>
  <si>
    <t>720-40000554</t>
  </si>
  <si>
    <t>720-40000574</t>
  </si>
  <si>
    <t>720-40000599</t>
  </si>
  <si>
    <t>720-40000572</t>
  </si>
  <si>
    <t>720-333PAFF</t>
  </si>
  <si>
    <t>720-40000501</t>
  </si>
  <si>
    <t>720-40000069.</t>
  </si>
  <si>
    <t>720-40000337</t>
  </si>
  <si>
    <t>720-40000344</t>
  </si>
  <si>
    <t>720-40000363</t>
  </si>
  <si>
    <t>720-40000005-1</t>
  </si>
  <si>
    <t>720-40000276</t>
  </si>
  <si>
    <t>720-40000019-1</t>
  </si>
  <si>
    <t>720-40000025-1</t>
  </si>
  <si>
    <t>720-40000476</t>
  </si>
  <si>
    <t>720-40000067-1</t>
  </si>
  <si>
    <t>720-40000469</t>
  </si>
  <si>
    <t>720-40000410</t>
  </si>
  <si>
    <t>720-40000021.</t>
  </si>
  <si>
    <t>720-40000450</t>
  </si>
  <si>
    <t>720-40000452</t>
  </si>
  <si>
    <t>720-40000445</t>
  </si>
  <si>
    <t>720-40000465</t>
  </si>
  <si>
    <t>720-40000322</t>
  </si>
  <si>
    <t>720-40000380</t>
  </si>
  <si>
    <t>720-40000169</t>
  </si>
  <si>
    <t>720-40000212</t>
  </si>
  <si>
    <t>720-132PAFF</t>
  </si>
  <si>
    <t>720-119PAFF</t>
  </si>
  <si>
    <t>720-40000097</t>
  </si>
  <si>
    <t>720-40000112</t>
  </si>
  <si>
    <t>720-40000111</t>
  </si>
  <si>
    <t>720-183PAFF</t>
  </si>
  <si>
    <t>720-40000089</t>
  </si>
  <si>
    <t>720-178PAFF</t>
  </si>
  <si>
    <t>720-40000175</t>
  </si>
  <si>
    <t>720-40000171</t>
  </si>
  <si>
    <t>720-40000183</t>
  </si>
  <si>
    <t>720-40000207</t>
  </si>
  <si>
    <t>720-40000561</t>
  </si>
  <si>
    <t>720-40000209</t>
  </si>
  <si>
    <t>720-40000215</t>
  </si>
  <si>
    <t>720-40000117</t>
  </si>
  <si>
    <t>720-283PAFF</t>
  </si>
  <si>
    <t>720-353PAAP</t>
  </si>
  <si>
    <t>720-321PAFF</t>
  </si>
  <si>
    <t>720-40000313</t>
  </si>
  <si>
    <t>720-40000601</t>
  </si>
  <si>
    <t>720-286PAAP</t>
  </si>
  <si>
    <t>720-246PAFF</t>
  </si>
  <si>
    <t>720-131PAFF</t>
  </si>
  <si>
    <t>720-235PAAP</t>
  </si>
  <si>
    <t>720-40000050</t>
  </si>
  <si>
    <t>720-286PAFF</t>
  </si>
  <si>
    <t>720-192PAFF</t>
  </si>
  <si>
    <t>720-116PAFF</t>
  </si>
  <si>
    <t>720-226PAFF</t>
  </si>
  <si>
    <t>720-228PAFF</t>
  </si>
  <si>
    <t>720-371PAFF</t>
  </si>
  <si>
    <t>720-97PAFF</t>
  </si>
  <si>
    <t>720-248PAFF</t>
  </si>
  <si>
    <t>720-40000602</t>
  </si>
  <si>
    <t>720-40000521</t>
  </si>
  <si>
    <t>720-40000517</t>
  </si>
  <si>
    <t>720-40000537</t>
  </si>
  <si>
    <t>720-40000584</t>
  </si>
  <si>
    <t>720-40000587</t>
  </si>
  <si>
    <t>720-40000569</t>
  </si>
  <si>
    <t>720-40000571</t>
  </si>
  <si>
    <t>720-40000499</t>
  </si>
  <si>
    <t>720-40000596</t>
  </si>
  <si>
    <t>720-69PAFF</t>
  </si>
  <si>
    <t>720-320PAFF</t>
  </si>
  <si>
    <t>720-328PAFF</t>
  </si>
  <si>
    <t>720-348PAFF</t>
  </si>
  <si>
    <t>720-40000224</t>
  </si>
  <si>
    <t>720-218PAAP</t>
  </si>
  <si>
    <t>720-78PAFF</t>
  </si>
  <si>
    <t>720-257PAAP</t>
  </si>
  <si>
    <t>720-281PAFF</t>
  </si>
  <si>
    <t>720-40000590</t>
  </si>
  <si>
    <t>720-40000288</t>
  </si>
  <si>
    <t>720-253PAAP</t>
  </si>
  <si>
    <t>720-40000471</t>
  </si>
  <si>
    <t>720-40000228</t>
  </si>
  <si>
    <t>720-40000291</t>
  </si>
  <si>
    <t>720-40000355</t>
  </si>
  <si>
    <t>720-40000356</t>
  </si>
  <si>
    <t>720-40000364</t>
  </si>
  <si>
    <t>720-40000338</t>
  </si>
  <si>
    <t>720-40000438</t>
  </si>
  <si>
    <t>720-40000024-1</t>
  </si>
  <si>
    <t>720-40000022.</t>
  </si>
  <si>
    <t>720-40000023-</t>
  </si>
  <si>
    <t>720-40000457</t>
  </si>
  <si>
    <t>720-40000278</t>
  </si>
  <si>
    <t>720-40000018-1</t>
  </si>
  <si>
    <t>720-40000456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</si>
  <si>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</si>
  <si>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</si>
  <si>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</si>
  <si>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</si>
  <si>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</si>
  <si>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</si>
  <si>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</si>
  <si>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</si>
  <si>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</si>
  <si>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</si>
  <si>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</si>
  <si>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 xml:space="preserve">TOTAL PAST DUE % </t>
  </si>
  <si>
    <t>COLOMBIA</t>
  </si>
  <si>
    <t>ECUADOR</t>
  </si>
  <si>
    <t>PUERTO RICO</t>
  </si>
  <si>
    <t>BELICE</t>
  </si>
  <si>
    <t>SURINAME</t>
  </si>
  <si>
    <t>JAMAICA</t>
  </si>
  <si>
    <t>ANTILLAS PAISES BAJOS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</si>
</sst>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1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0" fontId="1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42" fontId="14" fillId="0" borderId="0" applyFont="0" applyFill="0" applyBorder="0" applyAlignment="0" applyProtection="0"/>
    <xf numFmtId="44" fontId="14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44" fontId="3" fillId="0" borderId="1" xfId="1" applyFont="1" applyBorder="1" applyAlignment="1">
      <alignment horizontal="center"/>
    </xf>
    <xf numFmtId="0" fontId="4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44" fontId="3" fillId="0" borderId="1" xfId="1" applyFont="1" applyBorder="1"/>
    <xf numFmtId="0" fontId="2" fillId="5" borderId="1" xfId="0" applyFont="1" applyFill="1" applyBorder="1" applyAlignment="1">
      <alignment horizontal="center" vertical="center"/>
    </xf>
    <xf numFmtId="44" fontId="5" fillId="0" borderId="1" xfId="0" applyNumberFormat="1" applyFont="1" applyBorder="1"/>
    <xf numFmtId="0" fontId="5" fillId="6" borderId="1" xfId="0" applyFont="1" applyFill="1" applyBorder="1" applyAlignment="1">
      <alignment horizontal="center" vertical="center"/>
    </xf>
    <xf numFmtId="44" fontId="5" fillId="0" borderId="1" xfId="2" applyNumberFormat="1" applyFont="1" applyBorder="1"/>
    <xf numFmtId="10" fontId="6" fillId="0" borderId="1" xfId="2" applyNumberFormat="1" applyFont="1" applyBorder="1" applyAlignment="1">
      <alignment horizontal="center" vertical="center"/>
    </xf>
    <xf numFmtId="0" fontId="8" fillId="7" borderId="2" xfId="3" applyFont="1" applyFill="1" applyBorder="1" applyAlignment="1">
      <alignment horizontal="center"/>
    </xf>
    <xf numFmtId="0" fontId="9" fillId="8" borderId="2" xfId="3" applyFont="1" applyFill="1" applyBorder="1" applyAlignment="1">
      <alignment horizontal="center"/>
    </xf>
    <xf numFmtId="0" fontId="9" fillId="9" borderId="2" xfId="3" applyFont="1" applyFill="1" applyBorder="1" applyAlignment="1">
      <alignment horizontal="center"/>
    </xf>
    <xf numFmtId="0" fontId="9" fillId="10" borderId="2" xfId="3" applyFont="1" applyFill="1" applyBorder="1" applyAlignment="1">
      <alignment horizontal="center"/>
    </xf>
    <xf numFmtId="0" fontId="9" fillId="11" borderId="2" xfId="3" applyFont="1" applyFill="1" applyBorder="1" applyAlignment="1">
      <alignment horizontal="center"/>
    </xf>
    <xf numFmtId="0" fontId="9" fillId="12" borderId="2" xfId="3" applyFont="1" applyFill="1" applyBorder="1" applyAlignment="1">
      <alignment horizontal="center"/>
    </xf>
    <xf numFmtId="0" fontId="9" fillId="13" borderId="3" xfId="3" applyFont="1" applyFill="1" applyBorder="1" applyAlignment="1">
      <alignment horizontal="center"/>
    </xf>
    <xf numFmtId="0" fontId="9" fillId="14" borderId="2" xfId="3" applyFont="1" applyFill="1" applyBorder="1" applyAlignment="1">
      <alignment horizontal="center"/>
    </xf>
    <xf numFmtId="0" fontId="8" fillId="7" borderId="2" xfId="4" applyFont="1" applyFill="1" applyBorder="1" applyAlignment="1">
      <alignment horizontal="center"/>
    </xf>
    <xf numFmtId="0" fontId="11" fillId="0" borderId="4" xfId="5" applyFont="1" applyFill="1" applyBorder="1" applyAlignment="1">
      <alignment horizontal="right"/>
    </xf>
    <xf numFmtId="0" fontId="11" fillId="0" borderId="4" xfId="5" applyFont="1" applyFill="1" applyBorder="1" applyAlignment="1"/>
    <xf numFmtId="0" fontId="11" fillId="0" borderId="4" xfId="5" applyFont="1" applyFill="1" applyBorder="1" applyAlignment="1">
      <alignment horizontal="center"/>
    </xf>
    <xf numFmtId="0" fontId="8" fillId="0" borderId="4" xfId="5" applyFont="1" applyFill="1" applyBorder="1" applyAlignment="1">
      <alignment horizontal="center"/>
    </xf>
    <xf numFmtId="4" fontId="11" fillId="0" borderId="4" xfId="5" applyNumberFormat="1" applyFont="1" applyFill="1" applyBorder="1" applyAlignment="1">
      <alignment horizontal="right"/>
    </xf>
    <xf numFmtId="4" fontId="11" fillId="0" borderId="4" xfId="5" applyNumberFormat="1" applyFont="1" applyFill="1" applyBorder="1" applyAlignment="1">
      <alignment horizontal="center"/>
    </xf>
    <xf numFmtId="4" fontId="8" fillId="0" borderId="4" xfId="5" applyNumberFormat="1" applyFont="1" applyFill="1" applyBorder="1" applyAlignment="1">
      <alignment horizontal="center"/>
    </xf>
    <xf numFmtId="0" fontId="11" fillId="15" borderId="4" xfId="5" applyFont="1" applyFill="1" applyBorder="1" applyAlignment="1">
      <alignment horizontal="right"/>
    </xf>
    <xf numFmtId="0" fontId="11" fillId="15" borderId="4" xfId="5" applyFont="1" applyFill="1" applyBorder="1" applyAlignment="1"/>
    <xf numFmtId="0" fontId="11" fillId="15" borderId="4" xfId="5" applyFont="1" applyFill="1" applyBorder="1" applyAlignment="1">
      <alignment horizontal="center"/>
    </xf>
    <xf numFmtId="0" fontId="8" fillId="15" borderId="4" xfId="5" applyFont="1" applyFill="1" applyBorder="1" applyAlignment="1">
      <alignment horizontal="center"/>
    </xf>
    <xf numFmtId="4" fontId="11" fillId="15" borderId="4" xfId="5" applyNumberFormat="1" applyFont="1" applyFill="1" applyBorder="1" applyAlignment="1">
      <alignment horizontal="center"/>
    </xf>
    <xf numFmtId="4" fontId="11" fillId="15" borderId="4" xfId="5" applyNumberFormat="1" applyFont="1" applyFill="1" applyBorder="1" applyAlignment="1">
      <alignment horizontal="right"/>
    </xf>
    <xf numFmtId="0" fontId="0" fillId="15" borderId="0" xfId="0" applyFill="1"/>
    <xf numFmtId="4" fontId="8" fillId="0" borderId="4" xfId="3" applyNumberFormat="1" applyFont="1" applyFill="1" applyBorder="1" applyAlignment="1">
      <alignment horizontal="right"/>
    </xf>
    <xf numFmtId="0" fontId="8" fillId="0" borderId="4" xfId="4" applyFont="1" applyFill="1" applyBorder="1" applyAlignment="1">
      <alignment horizontal="center"/>
    </xf>
    <xf numFmtId="44" fontId="0" fillId="0" borderId="0" xfId="1" applyFont="1"/>
    <xf numFmtId="0" fontId="0" fillId="0" borderId="1" xfId="0" applyBorder="1" applyAlignment="1">
      <alignment horizontal="center"/>
    </xf>
    <xf numFmtId="0" fontId="16" fillId="1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44" fontId="16" fillId="16" borderId="1" xfId="1" applyFont="1" applyFill="1" applyBorder="1" applyAlignment="1">
      <alignment horizontal="center"/>
    </xf>
    <xf numFmtId="0" fontId="17" fillId="19" borderId="1" xfId="0" applyFont="1" applyFill="1" applyBorder="1" applyAlignment="1">
      <alignment horizontal="center"/>
    </xf>
    <xf numFmtId="0" fontId="17" fillId="20" borderId="1" xfId="0" applyFont="1" applyFill="1" applyBorder="1" applyAlignment="1">
      <alignment horizontal="center"/>
    </xf>
    <xf numFmtId="0" fontId="0" fillId="0" borderId="1" xfId="0" applyBorder="1"/>
    <xf numFmtId="44" fontId="0" fillId="0" borderId="1" xfId="1" applyFont="1" applyBorder="1"/>
    <xf numFmtId="0" fontId="5" fillId="2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0" fontId="5" fillId="0" borderId="1" xfId="2" applyNumberFormat="1" applyFont="1" applyBorder="1" applyAlignment="1">
      <alignment horizontal="center"/>
    </xf>
    <xf numFmtId="44" fontId="5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16" fillId="1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8" fillId="0" borderId="4" xfId="5" applyFont="1" applyFill="1" applyBorder="1" applyAlignment="1">
      <alignment horizontal="right"/>
    </xf>
    <xf numFmtId="0" fontId="8" fillId="0" borderId="4" xfId="5" applyFont="1" applyFill="1" applyBorder="1" applyAlignment="1"/>
    <xf numFmtId="4" fontId="8" fillId="0" borderId="4" xfId="5" applyNumberFormat="1" applyFont="1" applyFill="1" applyBorder="1" applyAlignment="1">
      <alignment horizontal="right"/>
    </xf>
    <xf numFmtId="44" fontId="17" fillId="19" borderId="1" xfId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</cellXfs>
  <cellStyles count="31">
    <cellStyle name="Comma 2" xfId="6" xr:uid="{00000000-0005-0000-0000-000000000000}"/>
    <cellStyle name="Comma 2 3" xfId="7" xr:uid="{00000000-0005-0000-0000-000001000000}"/>
    <cellStyle name="Comma 3" xfId="8" xr:uid="{00000000-0005-0000-0000-000002000000}"/>
    <cellStyle name="Comma 3 2 2" xfId="9" xr:uid="{00000000-0005-0000-0000-000003000000}"/>
    <cellStyle name="Comma 3 2 2 2 2 2 2 2 3 2" xfId="10" xr:uid="{00000000-0005-0000-0000-000004000000}"/>
    <cellStyle name="Comma 3 2 2 2 2 2 2 2 3 2 2 2" xfId="11" xr:uid="{00000000-0005-0000-0000-000005000000}"/>
    <cellStyle name="Currency" xfId="1" builtinId="4"/>
    <cellStyle name="Dezimal [0]_4042 - Receivables - Current  Noncurrent" xfId="12" xr:uid="{00000000-0005-0000-0000-000007000000}"/>
    <cellStyle name="Dezimal_4042 - Receivables - Current  Noncurrent" xfId="13" xr:uid="{00000000-0005-0000-0000-000008000000}"/>
    <cellStyle name="l]_x000d__x000a_prtindex=7_x000d__x000a_statusdlg=1_x000d__x000a_ink2=0_x000d__x000a_driver=HP DeskJet Series v5.0_x000d__x000a_colorupgrade=0_x000d__x000a__x000d__x000a_[HP DeskJet 520 Printe 2 2" xfId="14" xr:uid="{00000000-0005-0000-0000-000009000000}"/>
    <cellStyle name="l]_x000d__x000a_prtindex=7_x000d__x000a_statusdlg=1_x000d__x000a_ink2=0_x000d__x000a_driver=HP DeskJet Series v5.0_x000d__x000a_colorupgrade=0_x000d__x000a__x000d__x000a_[HP DeskJet 520 Printe 2 2 2" xfId="15" xr:uid="{00000000-0005-0000-0000-00000A000000}"/>
    <cellStyle name="Millares_draft 4045" xfId="16" xr:uid="{00000000-0005-0000-0000-00000B000000}"/>
    <cellStyle name="Normal" xfId="0" builtinId="0"/>
    <cellStyle name="Normal 2" xfId="17" xr:uid="{00000000-0005-0000-0000-00000D000000}"/>
    <cellStyle name="Normal 2 2 2" xfId="18" xr:uid="{00000000-0005-0000-0000-00000E000000}"/>
    <cellStyle name="Normal 2 2 2 2" xfId="19" xr:uid="{00000000-0005-0000-0000-00000F000000}"/>
    <cellStyle name="Normal 3 2 2 2 2 2 2 3 2 2 2" xfId="20" xr:uid="{00000000-0005-0000-0000-000010000000}"/>
    <cellStyle name="Normal 3 2 2 2 2 2 2 3 2 2 2 2 2" xfId="21" xr:uid="{00000000-0005-0000-0000-000011000000}"/>
    <cellStyle name="Normal 3 2 2 2 2 2 2 3 3 2" xfId="22" xr:uid="{00000000-0005-0000-0000-000012000000}"/>
    <cellStyle name="Normal 3 2 2 2 2 2 2 3 3 2 2 2" xfId="23" xr:uid="{00000000-0005-0000-0000-000013000000}"/>
    <cellStyle name="Normal 4" xfId="24" xr:uid="{00000000-0005-0000-0000-000014000000}"/>
    <cellStyle name="Normal_Detail 2" xfId="3" xr:uid="{00000000-0005-0000-0000-000015000000}"/>
    <cellStyle name="Normal_Detail_1" xfId="4" xr:uid="{00000000-0005-0000-0000-000016000000}"/>
    <cellStyle name="Normal_Detail_2" xfId="5" xr:uid="{00000000-0005-0000-0000-000017000000}"/>
    <cellStyle name="Percent" xfId="2" builtinId="5"/>
    <cellStyle name="Percent 2" xfId="25" xr:uid="{00000000-0005-0000-0000-000019000000}"/>
    <cellStyle name="Percent 2 2 2 2 2 2 2 2 3 2" xfId="26" xr:uid="{00000000-0005-0000-0000-00001A000000}"/>
    <cellStyle name="Percent 2 2 2 2 2 2 2 2 3 2 2 2" xfId="27" xr:uid="{00000000-0005-0000-0000-00001B000000}"/>
    <cellStyle name="Standard_4042 - Receivables - Current  Noncurrent" xfId="28" xr:uid="{00000000-0005-0000-0000-00001C000000}"/>
    <cellStyle name="Währung [0]_4042 - Receivables - Current  Noncurrent" xfId="29" xr:uid="{00000000-0005-0000-0000-00001D000000}"/>
    <cellStyle name="Währung_4042 - Receivables - Current  Noncurrent" xfId="30" xr:uid="{00000000-0005-0000-0000-00001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\PORTFOLIO%20HEALTH\Past%20Due\2016\06-Jun-2016\RESUMEN%20HOJA%20POR%20CUENTA\ARCHIVOS%20DE%20TRABAJO\Exctract%20Unison_2016-06%20V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PORTFOLIO MAY16"/>
      <sheetName val="PORTFOLIO JUN 16"/>
      <sheetName val="MEXICO &amp; CCA"/>
      <sheetName val="PANAMA"/>
      <sheetName val="COSTA RICA"/>
      <sheetName val="COLOMBIA"/>
      <sheetName val="CARTERA LEGAL"/>
      <sheetName val="power &amp; mining"/>
      <sheetName val="off systems"/>
      <sheetName val="SALDOS"/>
      <sheetName val="mx customer"/>
      <sheetName val="mx 100 op"/>
      <sheetName val="mx 100% wholesale"/>
      <sheetName val="mx 0% dealer"/>
      <sheetName val="ck customer"/>
      <sheetName val="ck 100op"/>
    </sheetNames>
    <sheetDataSet>
      <sheetData sheetId="0" refreshError="1"/>
      <sheetData sheetId="1" refreshError="1"/>
      <sheetData sheetId="2">
        <row r="7">
          <cell r="B7" t="str">
            <v>702-30001629</v>
          </cell>
          <cell r="C7" t="str">
            <v>ANTEUS CONSTRUCTORA  S.A. DE C.V.</v>
          </cell>
          <cell r="D7">
            <v>315591</v>
          </cell>
          <cell r="E7" t="str">
            <v>TRACSA, S.A.P.I. DE C.V.</v>
          </cell>
          <cell r="F7" t="str">
            <v>TRACSA</v>
          </cell>
          <cell r="G7" t="str">
            <v>UNISON- CUSTOMER RETAIL</v>
          </cell>
          <cell r="H7" t="str">
            <v>UNISON- CUSTOMER RETAIL</v>
          </cell>
          <cell r="I7" t="str">
            <v>Regular</v>
          </cell>
          <cell r="J7" t="str">
            <v>REGULAR</v>
          </cell>
          <cell r="K7" t="str">
            <v>MXN</v>
          </cell>
          <cell r="L7">
            <v>153059.14000000001</v>
          </cell>
          <cell r="M7">
            <v>8311.1113026815128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702-30001597</v>
          </cell>
          <cell r="C8" t="str">
            <v>CONSTRUCTORA MONTE SION  S.A.</v>
          </cell>
          <cell r="D8">
            <v>313966</v>
          </cell>
          <cell r="E8" t="str">
            <v>MAQUINARIA Y TRACTORES, LTDA</v>
          </cell>
          <cell r="F8" t="str">
            <v>MATRA</v>
          </cell>
          <cell r="G8" t="str">
            <v>UNISON - CUSTOMER RETAIL</v>
          </cell>
          <cell r="H8" t="str">
            <v>UNISON- CUSTOMER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53520.43</v>
          </cell>
          <cell r="M8">
            <v>53520.43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COSTA RICA</v>
          </cell>
        </row>
        <row r="9">
          <cell r="B9" t="str">
            <v>702-30001607</v>
          </cell>
          <cell r="C9" t="str">
            <v>GRUPO CONCRETERO EURA  SA DE CV</v>
          </cell>
          <cell r="D9">
            <v>332377</v>
          </cell>
          <cell r="E9" t="str">
            <v>MAQUINAS DIESEL, S.A. DE C.V.</v>
          </cell>
          <cell r="F9" t="str">
            <v>MADISA SUR</v>
          </cell>
          <cell r="G9" t="str">
            <v>UNISON- CUSTOMER RETAIL</v>
          </cell>
          <cell r="H9" t="str">
            <v>UNISON- CUSTOMER RETAIL</v>
          </cell>
          <cell r="I9" t="str">
            <v>Regular</v>
          </cell>
          <cell r="J9" t="str">
            <v>REGULAR</v>
          </cell>
          <cell r="K9" t="str">
            <v>MXN</v>
          </cell>
          <cell r="L9">
            <v>1640222.52</v>
          </cell>
          <cell r="M9">
            <v>89064.082843303258</v>
          </cell>
          <cell r="N9">
            <v>1640222.52</v>
          </cell>
          <cell r="O9">
            <v>0</v>
          </cell>
          <cell r="P9">
            <v>0</v>
          </cell>
          <cell r="Q9">
            <v>0</v>
          </cell>
          <cell r="R9">
            <v>1640222.52</v>
          </cell>
          <cell r="S9" t="str">
            <v>31-60</v>
          </cell>
          <cell r="T9" t="str">
            <v>MEXICO</v>
          </cell>
        </row>
        <row r="10">
          <cell r="B10" t="str">
            <v>702-30001622</v>
          </cell>
          <cell r="C10" t="str">
            <v>MAQUINARIA Y TRACTORES  LTDA</v>
          </cell>
          <cell r="D10">
            <v>314798</v>
          </cell>
          <cell r="E10" t="str">
            <v>MAQUINARIA Y TRACTORES, LTDA</v>
          </cell>
          <cell r="F10" t="str">
            <v>MATRA</v>
          </cell>
          <cell r="G10" t="str">
            <v>UNISON - DEALER RETAIL</v>
          </cell>
          <cell r="H10" t="str">
            <v>UNISON - DEALER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21349.18</v>
          </cell>
          <cell r="M10">
            <v>21349.18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COSTA RICA</v>
          </cell>
        </row>
        <row r="11">
          <cell r="B11" t="str">
            <v>702-30001633</v>
          </cell>
          <cell r="C11" t="str">
            <v xml:space="preserve">SERGIO DAVID ROJAS MURILLO </v>
          </cell>
          <cell r="D11">
            <v>335203</v>
          </cell>
          <cell r="E11" t="str">
            <v>MAQUINARIA Y TRACTORES, LTDA</v>
          </cell>
          <cell r="F11" t="str">
            <v>MATRA</v>
          </cell>
          <cell r="G11" t="str">
            <v>UNISON - CUSTOMER RETAIL</v>
          </cell>
          <cell r="H11" t="str">
            <v>UNISON- CUSTOMER RETAIL</v>
          </cell>
          <cell r="I11" t="str">
            <v>Regular</v>
          </cell>
          <cell r="J11" t="str">
            <v>REGULAR</v>
          </cell>
          <cell r="K11" t="str">
            <v>USD</v>
          </cell>
          <cell r="L11">
            <v>20872.93</v>
          </cell>
          <cell r="M11">
            <v>20872.93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1-30</v>
          </cell>
          <cell r="T11" t="str">
            <v>COSTA RICA</v>
          </cell>
        </row>
        <row r="12">
          <cell r="B12" t="str">
            <v>702-30001621</v>
          </cell>
          <cell r="C12" t="str">
            <v>CONSTRUCTORA DEL NORESTE   S.A. (Costa Rica)</v>
          </cell>
          <cell r="D12">
            <v>335205</v>
          </cell>
          <cell r="E12" t="str">
            <v>MAQUINARIA Y TRACTORES, LTDA</v>
          </cell>
          <cell r="F12" t="str">
            <v>MATRA</v>
          </cell>
          <cell r="G12" t="str">
            <v>UNISON - CUSTOMER RETAIL</v>
          </cell>
          <cell r="H12" t="str">
            <v>UNISON- CUSTOMER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355309.55</v>
          </cell>
          <cell r="M12">
            <v>355309.55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1-30</v>
          </cell>
          <cell r="T12" t="str">
            <v>COSTA RICA</v>
          </cell>
        </row>
        <row r="13">
          <cell r="B13" t="str">
            <v>702-30001620</v>
          </cell>
          <cell r="C13" t="str">
            <v>MAQUINARIA Y TRACTORES  LTDA</v>
          </cell>
          <cell r="D13">
            <v>314798</v>
          </cell>
          <cell r="E13" t="str">
            <v>MAQUINARIA Y TRACTORES, LTDA</v>
          </cell>
          <cell r="F13" t="str">
            <v>MATRA</v>
          </cell>
          <cell r="G13" t="str">
            <v>UNISON - DEALER RETAIL</v>
          </cell>
          <cell r="H13" t="str">
            <v>UNISON - DEALER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39404.199999999997</v>
          </cell>
          <cell r="M13">
            <v>39404.199999999997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COSTA RICA</v>
          </cell>
        </row>
        <row r="14">
          <cell r="B14" t="str">
            <v>702-30001610</v>
          </cell>
          <cell r="C14" t="str">
            <v>INMOBILIARIA COTRAMON S.A. DE C.V.</v>
          </cell>
          <cell r="D14">
            <v>318249</v>
          </cell>
          <cell r="E14" t="str">
            <v>MAQUINAS DIESEL, S.A. DE C.V.</v>
          </cell>
          <cell r="F14" t="str">
            <v>MADISA SUR</v>
          </cell>
          <cell r="G14" t="str">
            <v>UNISON- CUSTOMER RETAIL</v>
          </cell>
          <cell r="H14" t="str">
            <v>UNISON- CUSTOMER RETAIL</v>
          </cell>
          <cell r="I14" t="str">
            <v>Regular</v>
          </cell>
          <cell r="J14" t="str">
            <v>REGULAR</v>
          </cell>
          <cell r="K14" t="str">
            <v>MXN</v>
          </cell>
          <cell r="L14">
            <v>700203.63</v>
          </cell>
          <cell r="M14">
            <v>38021.057112117727</v>
          </cell>
          <cell r="N14">
            <v>700203.63</v>
          </cell>
          <cell r="O14">
            <v>0</v>
          </cell>
          <cell r="P14">
            <v>0</v>
          </cell>
          <cell r="Q14">
            <v>0</v>
          </cell>
          <cell r="R14">
            <v>700203.63</v>
          </cell>
          <cell r="S14" t="str">
            <v>31-60</v>
          </cell>
          <cell r="T14" t="str">
            <v>MEXICO</v>
          </cell>
        </row>
        <row r="15">
          <cell r="B15" t="str">
            <v>702-30001608-2</v>
          </cell>
          <cell r="C15" t="str">
            <v>MAQUINARIAS SUPERIOR MAQUISUP  S.A.</v>
          </cell>
          <cell r="D15">
            <v>309588</v>
          </cell>
          <cell r="E15" t="str">
            <v>IMPORTADORA INDUSTRIAL AGRICOLA, S.A.</v>
          </cell>
          <cell r="F15" t="str">
            <v xml:space="preserve">IIASA   </v>
          </cell>
          <cell r="G15" t="str">
            <v>UNISON - CUSTOMER RETAIL</v>
          </cell>
          <cell r="H15" t="str">
            <v>UNISON- CUSTOMER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51567.24</v>
          </cell>
          <cell r="M15">
            <v>51567.24</v>
          </cell>
          <cell r="N15">
            <v>51567.24</v>
          </cell>
          <cell r="O15">
            <v>0</v>
          </cell>
          <cell r="P15">
            <v>0</v>
          </cell>
          <cell r="Q15">
            <v>0</v>
          </cell>
          <cell r="R15">
            <v>51567.24</v>
          </cell>
          <cell r="S15" t="str">
            <v>31-60</v>
          </cell>
          <cell r="T15" t="str">
            <v>ECUADOR</v>
          </cell>
        </row>
        <row r="16">
          <cell r="B16" t="str">
            <v>702-30001625</v>
          </cell>
          <cell r="C16" t="str">
            <v>CONSTRUCTORA E INMOBILIARIA AZOTLA  S.A. DE C.V.</v>
          </cell>
          <cell r="D16">
            <v>335289</v>
          </cell>
          <cell r="E16" t="str">
            <v>MAQUINAS DIESEL, S.A. DE C.V.</v>
          </cell>
          <cell r="F16" t="str">
            <v>MADISA SUR</v>
          </cell>
          <cell r="G16" t="str">
            <v>UNISON- CUSTOMER RETAIL</v>
          </cell>
          <cell r="H16" t="str">
            <v>UNISON- CUSTOMER RETAIL</v>
          </cell>
          <cell r="I16" t="str">
            <v>Regular</v>
          </cell>
          <cell r="J16" t="str">
            <v>REGULAR</v>
          </cell>
          <cell r="K16" t="str">
            <v>MXN</v>
          </cell>
          <cell r="L16">
            <v>211782.76</v>
          </cell>
          <cell r="M16">
            <v>11499.803868942985</v>
          </cell>
          <cell r="N16">
            <v>0</v>
          </cell>
          <cell r="O16">
            <v>211782.76</v>
          </cell>
          <cell r="P16">
            <v>0</v>
          </cell>
          <cell r="Q16">
            <v>0</v>
          </cell>
          <cell r="R16">
            <v>211782.76</v>
          </cell>
          <cell r="S16" t="str">
            <v>61-90</v>
          </cell>
          <cell r="T16" t="str">
            <v>MEXICO</v>
          </cell>
        </row>
        <row r="17">
          <cell r="B17" t="str">
            <v>702-30001605</v>
          </cell>
          <cell r="C17" t="str">
            <v>PROYECTOS Y CONSTRUCCIONES VIRGO  S.A. DE C.V.</v>
          </cell>
          <cell r="D17">
            <v>319909</v>
          </cell>
          <cell r="E17" t="str">
            <v>EMPRESAS MATCO, S.A. DE C.V.</v>
          </cell>
          <cell r="F17" t="str">
            <v>MATCO</v>
          </cell>
          <cell r="G17" t="str">
            <v>UNISON - Operating Lease RETAIL</v>
          </cell>
          <cell r="H17" t="str">
            <v>UNISON - Operating Lease RETAIL</v>
          </cell>
          <cell r="I17" t="str">
            <v>Regular</v>
          </cell>
          <cell r="J17" t="str">
            <v>REGULAR</v>
          </cell>
          <cell r="K17" t="str">
            <v>MXN</v>
          </cell>
          <cell r="L17">
            <v>2760029.16</v>
          </cell>
          <cell r="M17">
            <v>149869.58340028932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1-30</v>
          </cell>
          <cell r="T17" t="str">
            <v>MEXICO</v>
          </cell>
        </row>
        <row r="18">
          <cell r="B18" t="str">
            <v>702-30001592-1</v>
          </cell>
          <cell r="C18" t="str">
            <v>EQUIPOS Y TRANSPORTES ESPECIALIZADOS AURIGA SA DE CV</v>
          </cell>
          <cell r="D18">
            <v>335267</v>
          </cell>
          <cell r="E18" t="str">
            <v>TRACSA, S.A.P.I. DE C.V.</v>
          </cell>
          <cell r="F18" t="str">
            <v>TRACSA</v>
          </cell>
          <cell r="G18" t="str">
            <v>UNISON - CUSTOMER RETAIL</v>
          </cell>
          <cell r="H18" t="str">
            <v>UNISON- CUSTOMER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2027807.28</v>
          </cell>
          <cell r="M18">
            <v>2027807.28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MEXICO</v>
          </cell>
        </row>
        <row r="19">
          <cell r="B19" t="str">
            <v>702-30001599</v>
          </cell>
          <cell r="C19" t="str">
            <v>PROYECTOS MARLOP 304  S.A. DE C.V.</v>
          </cell>
          <cell r="D19">
            <v>319904</v>
          </cell>
          <cell r="E19" t="str">
            <v>MAQUINAS DIESEL, S.A. DE C.V.</v>
          </cell>
          <cell r="F19" t="str">
            <v>MADISA SUR</v>
          </cell>
          <cell r="G19" t="str">
            <v>UNISON- CUSTOMER RETAIL</v>
          </cell>
          <cell r="H19" t="str">
            <v>UNISON- CUSTOMER RETAIL</v>
          </cell>
          <cell r="I19" t="str">
            <v>Regular</v>
          </cell>
          <cell r="J19" t="str">
            <v>LEGAL</v>
          </cell>
          <cell r="K19" t="str">
            <v>MXN</v>
          </cell>
          <cell r="L19">
            <v>4567024</v>
          </cell>
          <cell r="M19">
            <v>247989.40322033514</v>
          </cell>
          <cell r="N19">
            <v>0</v>
          </cell>
          <cell r="O19">
            <v>0</v>
          </cell>
          <cell r="P19">
            <v>0</v>
          </cell>
          <cell r="Q19">
            <v>4567024</v>
          </cell>
          <cell r="R19">
            <v>4567024</v>
          </cell>
          <cell r="S19" t="str">
            <v>120+</v>
          </cell>
          <cell r="T19" t="str">
            <v>MEXICO</v>
          </cell>
        </row>
        <row r="20">
          <cell r="B20" t="str">
            <v>702-30001595-011</v>
          </cell>
          <cell r="C20" t="str">
            <v>TRACSA  S.A.P.I. DE C.V.</v>
          </cell>
          <cell r="D20">
            <v>320398</v>
          </cell>
          <cell r="E20" t="str">
            <v>TRACSA, S.A.P.I. DE C.V.</v>
          </cell>
          <cell r="F20" t="str">
            <v>TRACSA</v>
          </cell>
          <cell r="G20" t="str">
            <v>UNISON - CUSTOMER RETAIL</v>
          </cell>
          <cell r="H20" t="str">
            <v>UNISON - DEALER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5691165.7199999997</v>
          </cell>
          <cell r="M20">
            <v>5691165.7199999997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702-30001598</v>
          </cell>
          <cell r="C21" t="str">
            <v>PROYECTOS MARLOP 304  S.A. DE C.V.</v>
          </cell>
          <cell r="D21">
            <v>319904</v>
          </cell>
          <cell r="E21" t="str">
            <v>MAQUINAS DIESEL, S.A. DE C.V.</v>
          </cell>
          <cell r="F21" t="str">
            <v>MADISA SUR</v>
          </cell>
          <cell r="G21" t="str">
            <v>UNISON- CUSTOMER RETAIL</v>
          </cell>
          <cell r="H21" t="str">
            <v>UNISON- CUSTOMER RETAIL</v>
          </cell>
          <cell r="I21" t="str">
            <v>Regular</v>
          </cell>
          <cell r="J21" t="str">
            <v>LEGAL</v>
          </cell>
          <cell r="K21" t="str">
            <v>MXN</v>
          </cell>
          <cell r="L21">
            <v>2600532</v>
          </cell>
          <cell r="M21">
            <v>141208.88761157912</v>
          </cell>
          <cell r="N21">
            <v>0</v>
          </cell>
          <cell r="O21">
            <v>0</v>
          </cell>
          <cell r="P21">
            <v>0</v>
          </cell>
          <cell r="Q21">
            <v>2600532</v>
          </cell>
          <cell r="R21">
            <v>2600532</v>
          </cell>
          <cell r="S21" t="str">
            <v>120+</v>
          </cell>
          <cell r="T21" t="str">
            <v>MEXICO</v>
          </cell>
        </row>
        <row r="22">
          <cell r="B22" t="str">
            <v>702-30001596</v>
          </cell>
          <cell r="C22" t="str">
            <v>LOMELI HERNANDEZ VICTOR MANUEL</v>
          </cell>
          <cell r="D22">
            <v>314942</v>
          </cell>
          <cell r="E22" t="str">
            <v>MAQUINAS DIESEL, S.A. DE C.V.</v>
          </cell>
          <cell r="F22" t="str">
            <v>MADISA SUR</v>
          </cell>
          <cell r="G22" t="str">
            <v>UNISON- CUSTOMER RETAIL</v>
          </cell>
          <cell r="H22" t="str">
            <v>UNISON- CUSTOMER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867330.35</v>
          </cell>
          <cell r="M22">
            <v>47096.038008861877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702-30001594</v>
          </cell>
          <cell r="C23" t="str">
            <v>AGROEXPORTADORA POTRERILLOS  S.A.</v>
          </cell>
          <cell r="D23">
            <v>311630</v>
          </cell>
          <cell r="E23" t="str">
            <v>MAQUINARIA Y TRACTORES, LTDA</v>
          </cell>
          <cell r="F23" t="str">
            <v>MATRA</v>
          </cell>
          <cell r="G23" t="str">
            <v>UNISON - CUSTOMER RETAIL</v>
          </cell>
          <cell r="H23" t="str">
            <v>UNISON- CUSTOMER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29824.22</v>
          </cell>
          <cell r="M23">
            <v>29824.22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COSTA RICA</v>
          </cell>
        </row>
        <row r="24">
          <cell r="B24" t="str">
            <v>702-30001595-010</v>
          </cell>
          <cell r="C24" t="str">
            <v>TRACSA  S.A.P.I. DE C.V.</v>
          </cell>
          <cell r="D24">
            <v>320398</v>
          </cell>
          <cell r="E24" t="str">
            <v>TRACSA, S.A.P.I. DE C.V.</v>
          </cell>
          <cell r="F24" t="str">
            <v>TRACSA</v>
          </cell>
          <cell r="G24" t="str">
            <v>UNISON - CUSTOMER RETAIL</v>
          </cell>
          <cell r="H24" t="str">
            <v>UNISON - DEALER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15541849.25</v>
          </cell>
          <cell r="M24">
            <v>15541849.25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702-30001639</v>
          </cell>
          <cell r="C25" t="str">
            <v xml:space="preserve">VICENTE EMILIO DIONICIO PEREZ </v>
          </cell>
          <cell r="D25">
            <v>335808</v>
          </cell>
          <cell r="E25" t="str">
            <v>MAQUINAS DIESEL, S.A. DE C.V.</v>
          </cell>
          <cell r="F25" t="str">
            <v>MADISA SUR</v>
          </cell>
          <cell r="G25" t="str">
            <v>UNISON- CUSTOMER RETAIL</v>
          </cell>
          <cell r="H25" t="str">
            <v>UNISON- CUSTOMER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109114.27</v>
          </cell>
          <cell r="M25">
            <v>5924.904861485843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702-30001593</v>
          </cell>
          <cell r="C26" t="str">
            <v>UPALA AGRICOLA  S.A.</v>
          </cell>
          <cell r="D26">
            <v>315343</v>
          </cell>
          <cell r="E26" t="str">
            <v>MAQUINARIA Y TRACTORES, LTDA</v>
          </cell>
          <cell r="F26" t="str">
            <v>MATRA</v>
          </cell>
          <cell r="G26" t="str">
            <v>UNISON - CUSTOMER RETAIL</v>
          </cell>
          <cell r="H26" t="str">
            <v>UNISON- CUSTOMER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216355.76</v>
          </cell>
          <cell r="M26">
            <v>216355.76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COSTA RICA</v>
          </cell>
        </row>
        <row r="27">
          <cell r="B27" t="str">
            <v>702-30001663</v>
          </cell>
          <cell r="C27" t="str">
            <v>CONSTRUCCIONES Y SERVICIOS DEL GUADIANA  S.A. DE C.V.</v>
          </cell>
          <cell r="D27">
            <v>319232</v>
          </cell>
          <cell r="E27" t="str">
            <v>MAQUINARIA, S.A. DE C.V.</v>
          </cell>
          <cell r="F27" t="str">
            <v>MAQSA</v>
          </cell>
          <cell r="G27" t="str">
            <v>UNISON- CUSTOMER RETAIL</v>
          </cell>
          <cell r="H27" t="str">
            <v>UNISON- CUSTOMER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679847.21</v>
          </cell>
          <cell r="M27">
            <v>36915.703506027086</v>
          </cell>
          <cell r="N27">
            <v>0</v>
          </cell>
          <cell r="O27">
            <v>0</v>
          </cell>
          <cell r="P27">
            <v>679847.21</v>
          </cell>
          <cell r="Q27">
            <v>0</v>
          </cell>
          <cell r="R27">
            <v>679847.21</v>
          </cell>
          <cell r="S27" t="str">
            <v>91-120</v>
          </cell>
          <cell r="T27" t="str">
            <v>MEXICO</v>
          </cell>
        </row>
        <row r="28">
          <cell r="B28" t="str">
            <v>702-30001676</v>
          </cell>
          <cell r="C28" t="str">
            <v>NICARAGUA MACHINERY COMPANY  S.A.</v>
          </cell>
          <cell r="D28">
            <v>313548</v>
          </cell>
          <cell r="E28" t="str">
            <v>NICARAGUA MACHINERY COMPANY, S.A.</v>
          </cell>
          <cell r="F28" t="str">
            <v>NIMAC</v>
          </cell>
          <cell r="G28" t="str">
            <v>UNISON - DEALER RETAIL</v>
          </cell>
          <cell r="H28" t="str">
            <v>UNISON - DEALER RETAIL</v>
          </cell>
          <cell r="I28" t="str">
            <v>Regular</v>
          </cell>
          <cell r="J28" t="str">
            <v>REGULAR</v>
          </cell>
          <cell r="K28" t="str">
            <v>USD</v>
          </cell>
          <cell r="L28">
            <v>7001.7</v>
          </cell>
          <cell r="M28">
            <v>7001.7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NICARAGUA</v>
          </cell>
        </row>
        <row r="29">
          <cell r="B29" t="str">
            <v>702-30001677</v>
          </cell>
          <cell r="C29" t="str">
            <v>NICARAGUA MACHINERY COMPANY  S.A.</v>
          </cell>
          <cell r="D29">
            <v>313548</v>
          </cell>
          <cell r="E29" t="str">
            <v>NICARAGUA MACHINERY COMPANY, S.A.</v>
          </cell>
          <cell r="F29" t="str">
            <v>NIMAC</v>
          </cell>
          <cell r="G29" t="str">
            <v>UNISON - DEALER RETAIL</v>
          </cell>
          <cell r="H29" t="str">
            <v>UNISON - DEALER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5134.1499999999996</v>
          </cell>
          <cell r="M29">
            <v>5134.1499999999996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NICARAGUA</v>
          </cell>
        </row>
        <row r="30">
          <cell r="B30" t="str">
            <v>702-30001591</v>
          </cell>
          <cell r="C30" t="str">
            <v>ANTEUS CONSTRUCTORA  S.A. DE C.V.</v>
          </cell>
          <cell r="D30">
            <v>315591</v>
          </cell>
          <cell r="E30" t="str">
            <v>TRACSA, S.A.P.I. DE C.V.</v>
          </cell>
          <cell r="F30" t="str">
            <v>TRACSA</v>
          </cell>
          <cell r="G30" t="str">
            <v>UNISON- CUSTOMER RETAIL</v>
          </cell>
          <cell r="H30" t="str">
            <v>UNISON- CUSTOMER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67688.679999999993</v>
          </cell>
          <cell r="M30">
            <v>3675.4953243013906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702-30001674</v>
          </cell>
          <cell r="C31" t="str">
            <v>NICARAGUA MACHINERY COMPANY  S.A.</v>
          </cell>
          <cell r="D31">
            <v>313548</v>
          </cell>
          <cell r="E31" t="str">
            <v>NICARAGUA MACHINERY COMPANY, S.A.</v>
          </cell>
          <cell r="F31" t="str">
            <v>NIMAC</v>
          </cell>
          <cell r="G31" t="str">
            <v>UNISON - DEALER RETAIL</v>
          </cell>
          <cell r="H31" t="str">
            <v>UNISON - DEALER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5134.1499999999996</v>
          </cell>
          <cell r="M31">
            <v>5134.1499999999996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NICARAGUA</v>
          </cell>
        </row>
        <row r="32">
          <cell r="B32" t="str">
            <v>702-30001680</v>
          </cell>
          <cell r="C32" t="str">
            <v>NICARAGUA MACHINERY COMPANY  S.A.</v>
          </cell>
          <cell r="D32">
            <v>313548</v>
          </cell>
          <cell r="E32" t="str">
            <v>NICARAGUA MACHINERY COMPANY, S.A.</v>
          </cell>
          <cell r="F32" t="str">
            <v>NIMAC</v>
          </cell>
          <cell r="G32" t="str">
            <v>UNISON - DEALER RETAIL</v>
          </cell>
          <cell r="H32" t="str">
            <v>UNISON - DEALER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7633.02</v>
          </cell>
          <cell r="M32">
            <v>7633.02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NICARAGUA</v>
          </cell>
        </row>
        <row r="33">
          <cell r="B33" t="str">
            <v>702-30001670</v>
          </cell>
          <cell r="C33" t="str">
            <v>NICARAGUA MACHINERY COMPANY  S.A.</v>
          </cell>
          <cell r="D33">
            <v>313548</v>
          </cell>
          <cell r="E33" t="str">
            <v>NICARAGUA MACHINERY COMPANY, S.A.</v>
          </cell>
          <cell r="F33" t="str">
            <v>NIMAC</v>
          </cell>
          <cell r="G33" t="str">
            <v>UNISON - DEALER RETAIL</v>
          </cell>
          <cell r="H33" t="str">
            <v>UNISON - DEALER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5134.16</v>
          </cell>
          <cell r="M33">
            <v>5134.16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NICARAGUA</v>
          </cell>
        </row>
        <row r="34">
          <cell r="B34" t="str">
            <v>702-30001681</v>
          </cell>
          <cell r="C34" t="str">
            <v xml:space="preserve">CESAR AUGUSTO TREMINIO SEVILLA </v>
          </cell>
          <cell r="D34">
            <v>337636</v>
          </cell>
          <cell r="E34" t="str">
            <v>NICARAGUA MACHINERY COMPANY, S.A.</v>
          </cell>
          <cell r="F34" t="str">
            <v>NIMAC</v>
          </cell>
          <cell r="G34" t="str">
            <v>UNISON - CUSTOMER RETAIL</v>
          </cell>
          <cell r="H34" t="str">
            <v>UNISON- CUSTOMER RETAIL</v>
          </cell>
          <cell r="I34" t="str">
            <v>Regular</v>
          </cell>
          <cell r="J34" t="str">
            <v>REGULAR</v>
          </cell>
          <cell r="K34" t="str">
            <v>USD</v>
          </cell>
          <cell r="L34">
            <v>13567.38</v>
          </cell>
          <cell r="M34">
            <v>13567.38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NICARAGUA</v>
          </cell>
        </row>
        <row r="35">
          <cell r="B35" t="str">
            <v>702-30001669</v>
          </cell>
          <cell r="C35" t="str">
            <v>NICARAGUA MACHINERY COMPANY  S.A.</v>
          </cell>
          <cell r="D35">
            <v>313548</v>
          </cell>
          <cell r="E35" t="str">
            <v>NICARAGUA MACHINERY COMPANY, S.A.</v>
          </cell>
          <cell r="F35" t="str">
            <v>NIMAC</v>
          </cell>
          <cell r="G35" t="str">
            <v>UNISON - DEALER RETAIL</v>
          </cell>
          <cell r="H35" t="str">
            <v>UNISON - DEALER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7633.02</v>
          </cell>
          <cell r="M35">
            <v>7633.02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NICARAGUA</v>
          </cell>
        </row>
        <row r="36">
          <cell r="B36" t="str">
            <v>702-30001673</v>
          </cell>
          <cell r="C36" t="str">
            <v>NICARAGUA MACHINERY COMPANY  S.A.</v>
          </cell>
          <cell r="D36">
            <v>313548</v>
          </cell>
          <cell r="E36" t="str">
            <v>NICARAGUA MACHINERY COMPANY, S.A.</v>
          </cell>
          <cell r="F36" t="str">
            <v>NIMAC</v>
          </cell>
          <cell r="G36" t="str">
            <v>UNISON - DEALER RETAIL</v>
          </cell>
          <cell r="H36" t="str">
            <v>UNISON - DEALER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7001.7</v>
          </cell>
          <cell r="M36">
            <v>7001.7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NICARAGUA</v>
          </cell>
        </row>
        <row r="37">
          <cell r="B37" t="str">
            <v>702-30001665</v>
          </cell>
          <cell r="C37" t="str">
            <v>PAVIMENTACIONES CAMINOS Y COMPACTACIONES  S.A. DE C.V.</v>
          </cell>
          <cell r="D37">
            <v>317427</v>
          </cell>
          <cell r="E37" t="str">
            <v>MAQUINAS DIESEL, S.A. DE C.V.</v>
          </cell>
          <cell r="F37" t="str">
            <v>MADISA NTE</v>
          </cell>
          <cell r="G37" t="str">
            <v>UNISON - CUSTOMER RETAIL</v>
          </cell>
          <cell r="H37" t="str">
            <v>UNISON- CUSTOMER RETAIL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33333.339999999997</v>
          </cell>
          <cell r="M37">
            <v>33333.339999999997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702-30001643</v>
          </cell>
          <cell r="C38" t="str">
            <v>IMPULSORA EMERGENTE  S.A. DE C.V. SOFOM  E.N.R.</v>
          </cell>
          <cell r="D38">
            <v>318359</v>
          </cell>
          <cell r="E38" t="str">
            <v>IMPULSORA EMERGENTE, S.A. DE C.V. SOFOM, E.N.R.</v>
          </cell>
          <cell r="F38" t="str">
            <v>MAQSA</v>
          </cell>
          <cell r="G38" t="str">
            <v>UNISON - CUSTOMER RETAIL</v>
          </cell>
          <cell r="H38" t="str">
            <v>UNISON - DEALER RETAIL</v>
          </cell>
          <cell r="I38" t="str">
            <v>Regular</v>
          </cell>
          <cell r="J38" t="str">
            <v>REGULAR</v>
          </cell>
          <cell r="K38" t="str">
            <v>MXN</v>
          </cell>
          <cell r="L38">
            <v>914762.09</v>
          </cell>
          <cell r="M38">
            <v>49671.58149107307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702-30001662</v>
          </cell>
          <cell r="C39" t="str">
            <v>OBRAS Y TERRACERIAS GONZALEZ  S.A. DE C.V.</v>
          </cell>
          <cell r="D39">
            <v>314544</v>
          </cell>
          <cell r="E39" t="str">
            <v>TRACSA, S.A.P.I. DE C.V.</v>
          </cell>
          <cell r="F39" t="str">
            <v>TRACSA</v>
          </cell>
          <cell r="G39" t="str">
            <v>UNISON- CUSTOMER RETAIL</v>
          </cell>
          <cell r="H39" t="str">
            <v>UNISON- CUSTOMER RETAIL</v>
          </cell>
          <cell r="I39" t="str">
            <v>Regular</v>
          </cell>
          <cell r="J39" t="str">
            <v>REGULAR</v>
          </cell>
          <cell r="K39" t="str">
            <v>MXN</v>
          </cell>
          <cell r="L39">
            <v>390133.31</v>
          </cell>
          <cell r="M39">
            <v>21184.238734737108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702-30001655</v>
          </cell>
          <cell r="C40" t="str">
            <v>GALDAMEZ KOO ALVARO ESTUARDO</v>
          </cell>
          <cell r="D40">
            <v>309212</v>
          </cell>
          <cell r="E40" t="str">
            <v>CORPORACION GENERAL DE TRACTORES, S.A.</v>
          </cell>
          <cell r="F40" t="str">
            <v>GENTRAC</v>
          </cell>
          <cell r="G40" t="str">
            <v>UNISON - CUSTOMER RETAIL</v>
          </cell>
          <cell r="H40" t="str">
            <v>UNISON- CUSTOMER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GUATEMALA</v>
          </cell>
        </row>
        <row r="41">
          <cell r="B41" t="str">
            <v>702-30001651</v>
          </cell>
          <cell r="C41" t="str">
            <v>CONSTRUCCIONES REYES  S.A.</v>
          </cell>
          <cell r="D41">
            <v>337631</v>
          </cell>
          <cell r="E41" t="str">
            <v>NICARAGUA MACHINERY COMPANY, S.A.</v>
          </cell>
          <cell r="F41" t="str">
            <v>NIMAC</v>
          </cell>
          <cell r="G41" t="str">
            <v>UNISON - CUSTOMER RETAIL</v>
          </cell>
          <cell r="H41" t="str">
            <v>UNISON-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20674.16</v>
          </cell>
          <cell r="M41">
            <v>20674.16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NICARAGUA</v>
          </cell>
        </row>
        <row r="42">
          <cell r="B42" t="str">
            <v>702-30001650</v>
          </cell>
          <cell r="C42" t="str">
            <v>CONSTRUCCIONES REYES  S.A.</v>
          </cell>
          <cell r="D42">
            <v>337631</v>
          </cell>
          <cell r="E42" t="str">
            <v>NICARAGUA MACHINERY COMPANY, S.A.</v>
          </cell>
          <cell r="F42" t="str">
            <v>NIMAC</v>
          </cell>
          <cell r="G42" t="str">
            <v>UNISON - CUSTOMER RETAIL</v>
          </cell>
          <cell r="H42" t="str">
            <v>UNISON- CUSTOMER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15380</v>
          </cell>
          <cell r="M42">
            <v>15380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NICARAGUA</v>
          </cell>
        </row>
        <row r="43">
          <cell r="B43" t="str">
            <v>702-30001649</v>
          </cell>
          <cell r="C43" t="str">
            <v>EMPAQUES BELLAVISTA  S.A.</v>
          </cell>
          <cell r="D43">
            <v>335609</v>
          </cell>
          <cell r="E43" t="str">
            <v>MAQUINARIA Y TRACTORES, LTDA</v>
          </cell>
          <cell r="F43" t="str">
            <v>MATRA</v>
          </cell>
          <cell r="G43" t="str">
            <v>UNISON - CUSTOMER RETAIL</v>
          </cell>
          <cell r="H43" t="str">
            <v>UNISON- CUSTOMER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23482.09</v>
          </cell>
          <cell r="M43">
            <v>23482.09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COSTA RICA</v>
          </cell>
        </row>
        <row r="44">
          <cell r="B44" t="str">
            <v>702-30001648</v>
          </cell>
          <cell r="C44" t="str">
            <v>MAQUINARIA Y TRACTORES  LTDA</v>
          </cell>
          <cell r="D44">
            <v>314798</v>
          </cell>
          <cell r="E44" t="str">
            <v>MAQUINARIA Y TRACTORES, LTDA</v>
          </cell>
          <cell r="F44" t="str">
            <v>MATRA</v>
          </cell>
          <cell r="G44" t="str">
            <v>UNISON - DEALER RETAIL</v>
          </cell>
          <cell r="H44" t="str">
            <v>UNISON - DEALER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197713.69</v>
          </cell>
          <cell r="M44">
            <v>197713.69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COSTA RICA</v>
          </cell>
        </row>
        <row r="45">
          <cell r="B45" t="str">
            <v>702-30001647</v>
          </cell>
          <cell r="C45" t="str">
            <v>EMPAQUES BELLAVISTA  S.A.</v>
          </cell>
          <cell r="D45">
            <v>335609</v>
          </cell>
          <cell r="E45" t="str">
            <v>MAQUINARIA Y TRACTORES, LTDA</v>
          </cell>
          <cell r="F45" t="str">
            <v>MATRA</v>
          </cell>
          <cell r="G45" t="str">
            <v>UNISON - CUSTOMER RETAIL</v>
          </cell>
          <cell r="H45" t="str">
            <v>UNISON- CUSTOMER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23482.09</v>
          </cell>
          <cell r="M45">
            <v>23482.09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COSTA RICA</v>
          </cell>
        </row>
        <row r="46">
          <cell r="B46" t="str">
            <v>702-30001646</v>
          </cell>
          <cell r="C46" t="str">
            <v>CONSTRUCTORA DRAVA JON SA DE CV</v>
          </cell>
          <cell r="D46">
            <v>335598</v>
          </cell>
          <cell r="E46" t="str">
            <v>MAQUINAS DIESEL, S.A. DE C.V.</v>
          </cell>
          <cell r="F46" t="str">
            <v>MADISA SUR</v>
          </cell>
          <cell r="G46" t="str">
            <v>UNISON- CUSTOMER RETAIL</v>
          </cell>
          <cell r="H46" t="str">
            <v>UNISON- CUSTOMER RETAIL</v>
          </cell>
          <cell r="I46" t="str">
            <v>Regular</v>
          </cell>
          <cell r="J46" t="str">
            <v>LEGAL</v>
          </cell>
          <cell r="K46" t="str">
            <v>MXN</v>
          </cell>
          <cell r="L46">
            <v>416896.17</v>
          </cell>
          <cell r="M46">
            <v>22637.462032856271</v>
          </cell>
          <cell r="N46">
            <v>0</v>
          </cell>
          <cell r="O46">
            <v>0</v>
          </cell>
          <cell r="P46">
            <v>0</v>
          </cell>
          <cell r="Q46">
            <v>416896.17</v>
          </cell>
          <cell r="R46">
            <v>416896.17</v>
          </cell>
          <cell r="S46" t="str">
            <v>120+</v>
          </cell>
          <cell r="T46" t="str">
            <v>MEXICO</v>
          </cell>
        </row>
        <row r="47">
          <cell r="B47" t="str">
            <v>702-30001645</v>
          </cell>
          <cell r="C47" t="str">
            <v>EXPLORACIONES MINERAS DEL DESIERTO  S.A. DE C.V.</v>
          </cell>
          <cell r="D47">
            <v>318099</v>
          </cell>
          <cell r="E47" t="str">
            <v>EMPRESAS MATCO, S.A. DE C.V.</v>
          </cell>
          <cell r="F47" t="str">
            <v>MATCO</v>
          </cell>
          <cell r="G47" t="str">
            <v>UNISON- CUSTOMER RETAIL</v>
          </cell>
          <cell r="H47" t="str">
            <v>UNISON- CUSTOMER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1493784.36</v>
          </cell>
          <cell r="M47">
            <v>1493784.36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MEXICO</v>
          </cell>
        </row>
        <row r="48">
          <cell r="B48" t="str">
            <v>702-30001666</v>
          </cell>
          <cell r="C48" t="str">
            <v>NKP MEXICO  S.A. DE C.V.</v>
          </cell>
          <cell r="D48">
            <v>333619</v>
          </cell>
          <cell r="E48" t="str">
            <v>TRACSA, S.A.P.I. DE C.V.</v>
          </cell>
          <cell r="F48" t="str">
            <v>TRACSA</v>
          </cell>
          <cell r="G48" t="str">
            <v>UNISON- CUSTOMER RETAIL</v>
          </cell>
          <cell r="H48" t="str">
            <v>UNISON- CUSTOMER RETAIL</v>
          </cell>
          <cell r="I48" t="str">
            <v>Regular</v>
          </cell>
          <cell r="J48" t="str">
            <v>REGULAR</v>
          </cell>
          <cell r="K48" t="str">
            <v>MXN</v>
          </cell>
          <cell r="L48">
            <v>172477.54</v>
          </cell>
          <cell r="M48">
            <v>9365.5304227679735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MEXICO</v>
          </cell>
        </row>
        <row r="49">
          <cell r="B49" t="str">
            <v>702-30001543</v>
          </cell>
          <cell r="C49" t="str">
            <v>DESARROLLO CANORAS  S.A. DE C.V.</v>
          </cell>
          <cell r="D49">
            <v>312289</v>
          </cell>
          <cell r="E49" t="str">
            <v>EMPRESAS MATCO, S.A. DE C.V.</v>
          </cell>
          <cell r="F49" t="str">
            <v>MATCO</v>
          </cell>
          <cell r="G49" t="str">
            <v>UNISON- CUSTOMER RETAIL</v>
          </cell>
          <cell r="H49" t="str">
            <v>UNISON- CUSTOMER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137333.35</v>
          </cell>
          <cell r="M49">
            <v>137333.35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702-30001536-004</v>
          </cell>
          <cell r="C50" t="str">
            <v>EXCABOS CONSTRUCTION S DE RL DE CV</v>
          </cell>
          <cell r="D50">
            <v>334975</v>
          </cell>
          <cell r="E50" t="str">
            <v>EMPRESAS MATCO, S.A. DE C.V.</v>
          </cell>
          <cell r="F50" t="str">
            <v>MATCO</v>
          </cell>
          <cell r="G50" t="str">
            <v>UNISON - CUSTOMER RETAIL</v>
          </cell>
          <cell r="H50" t="str">
            <v>UNISON- CUSTOMER RETAIL</v>
          </cell>
          <cell r="I50" t="str">
            <v>Regular</v>
          </cell>
          <cell r="J50" t="str">
            <v>REGULAR</v>
          </cell>
          <cell r="K50" t="str">
            <v>MXN</v>
          </cell>
          <cell r="L50">
            <v>252447.25</v>
          </cell>
          <cell r="M50">
            <v>13707.885676124048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MEXICO</v>
          </cell>
        </row>
        <row r="51">
          <cell r="B51" t="str">
            <v>702-30001556</v>
          </cell>
          <cell r="C51" t="str">
            <v xml:space="preserve">ENRIQUE GONZALEZ GOMEZ </v>
          </cell>
          <cell r="D51">
            <v>334901</v>
          </cell>
          <cell r="E51" t="str">
            <v>TRACSA, S.A.P.I. DE C.V.</v>
          </cell>
          <cell r="F51" t="str">
            <v>TRACSA</v>
          </cell>
          <cell r="G51" t="str">
            <v>UNISON- CUSTOMER RETAIL</v>
          </cell>
          <cell r="H51" t="str">
            <v>UNISON- CUSTOMER RETAIL</v>
          </cell>
          <cell r="I51" t="str">
            <v>Regular</v>
          </cell>
          <cell r="J51" t="str">
            <v>REGULAR</v>
          </cell>
          <cell r="K51" t="str">
            <v>MXN</v>
          </cell>
          <cell r="L51">
            <v>606166.37</v>
          </cell>
          <cell r="M51">
            <v>32914.833893699019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702-30001554</v>
          </cell>
          <cell r="C52" t="str">
            <v>IQ LAGUNA  S.A. DE C.V.</v>
          </cell>
          <cell r="D52">
            <v>336067</v>
          </cell>
          <cell r="E52" t="str">
            <v>MAQUINARIA, S.A. DE C.V.</v>
          </cell>
          <cell r="F52" t="str">
            <v>MADISA NTE</v>
          </cell>
          <cell r="G52" t="str">
            <v>UNISON- CUSTOMER RETAIL</v>
          </cell>
          <cell r="H52" t="str">
            <v>UNISON- CUSTOMER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453017.25</v>
          </cell>
          <cell r="M52">
            <v>24598.836677017105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702-30001551</v>
          </cell>
          <cell r="C53" t="str">
            <v>EXTRACCIONES PETREAS LA ROCA  S.A. DE C.V.</v>
          </cell>
          <cell r="D53">
            <v>334885</v>
          </cell>
          <cell r="E53" t="str">
            <v>TRACSA, S.A.P.I. DE C.V.</v>
          </cell>
          <cell r="F53" t="str">
            <v>TRACSA</v>
          </cell>
          <cell r="G53" t="str">
            <v>UNISON- CUSTOMER RETAIL</v>
          </cell>
          <cell r="H53" t="str">
            <v>UNISON- CUSTOMER RETAIL</v>
          </cell>
          <cell r="I53" t="str">
            <v>Regular</v>
          </cell>
          <cell r="J53" t="str">
            <v>REGULAR</v>
          </cell>
          <cell r="K53" t="str">
            <v>MXN</v>
          </cell>
          <cell r="L53">
            <v>530164.14</v>
          </cell>
          <cell r="M53">
            <v>28787.912804360611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MEXICO</v>
          </cell>
        </row>
        <row r="54">
          <cell r="B54" t="str">
            <v>702-30001549</v>
          </cell>
          <cell r="C54" t="str">
            <v>CONSTRUCTORA TRAMO  S.A.</v>
          </cell>
          <cell r="D54">
            <v>316526</v>
          </cell>
          <cell r="E54" t="str">
            <v>IMPORTADORA INDUSTRIAL AGRICOLA, S.A.</v>
          </cell>
          <cell r="F54" t="str">
            <v xml:space="preserve">IIASA   </v>
          </cell>
          <cell r="G54" t="str">
            <v>UNISON - CUSTOMER RETAIL</v>
          </cell>
          <cell r="H54" t="str">
            <v>UNISON- CUSTOMER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188058.06</v>
          </cell>
          <cell r="M54">
            <v>188058.06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ECUADOR</v>
          </cell>
        </row>
        <row r="55">
          <cell r="B55" t="str">
            <v>702-30001547</v>
          </cell>
          <cell r="C55" t="str">
            <v>MULTIQUIP  S.A.</v>
          </cell>
          <cell r="D55">
            <v>313547</v>
          </cell>
          <cell r="E55" t="str">
            <v>IMPORTADORA INDUSTRIAL AGRICOLA, S.A.</v>
          </cell>
          <cell r="F55" t="str">
            <v xml:space="preserve">IIASA   </v>
          </cell>
          <cell r="G55" t="str">
            <v>UNISON - CUSTOMER RETAIL</v>
          </cell>
          <cell r="H55" t="str">
            <v>UNISON-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188058.06</v>
          </cell>
          <cell r="M55">
            <v>188058.06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ECUADOR</v>
          </cell>
        </row>
        <row r="56">
          <cell r="B56" t="str">
            <v>702-30001544</v>
          </cell>
          <cell r="C56" t="str">
            <v>INMOBILIARIA CANORAS  S.A. DE C.V.</v>
          </cell>
          <cell r="D56">
            <v>312288</v>
          </cell>
          <cell r="E56" t="str">
            <v>EMPRESAS MATCO, S.A. DE C.V.</v>
          </cell>
          <cell r="F56" t="str">
            <v>MATCO</v>
          </cell>
          <cell r="G56" t="str">
            <v>UNISON- CUSTOMER RETAIL</v>
          </cell>
          <cell r="H56" t="str">
            <v>UNISON- CUSTOMER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15000</v>
          </cell>
          <cell r="M56">
            <v>15000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MEXICO</v>
          </cell>
        </row>
        <row r="57">
          <cell r="B57" t="str">
            <v>702-30001539</v>
          </cell>
          <cell r="C57" t="str">
            <v>CINCO PINOS S.A DE C.V.</v>
          </cell>
          <cell r="D57">
            <v>335173</v>
          </cell>
          <cell r="E57" t="str">
            <v>MAQUINAS DIESEL, S.A. DE C.V.</v>
          </cell>
          <cell r="F57" t="str">
            <v>MADISA SUR</v>
          </cell>
          <cell r="G57" t="str">
            <v>UNISON- CUSTOMER RETAIL</v>
          </cell>
          <cell r="H57" t="str">
            <v>UNISON- CUSTOMER RETAIL</v>
          </cell>
          <cell r="I57" t="str">
            <v>Regular</v>
          </cell>
          <cell r="J57" t="str">
            <v>REGULAR</v>
          </cell>
          <cell r="K57" t="str">
            <v>MXN</v>
          </cell>
          <cell r="L57">
            <v>122462.82</v>
          </cell>
          <cell r="M57">
            <v>6649.731126545279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MEXICO</v>
          </cell>
        </row>
        <row r="58">
          <cell r="B58" t="str">
            <v>702-30001538</v>
          </cell>
          <cell r="C58" t="str">
            <v>URBIHOME  S.A. DE C.V.</v>
          </cell>
          <cell r="D58">
            <v>308885</v>
          </cell>
          <cell r="E58" t="str">
            <v>TRACSA, S.A.P.I. DE C.V.</v>
          </cell>
          <cell r="F58" t="str">
            <v>TRACSA</v>
          </cell>
          <cell r="G58" t="str">
            <v>UNISON- CUSTOMER RETAIL</v>
          </cell>
          <cell r="H58" t="str">
            <v>UNISON- CUSTOMER RETAIL</v>
          </cell>
          <cell r="I58" t="str">
            <v>Regular</v>
          </cell>
          <cell r="J58" t="str">
            <v>REGULAR</v>
          </cell>
          <cell r="K58" t="str">
            <v>MXN</v>
          </cell>
          <cell r="L58">
            <v>137779.60999999999</v>
          </cell>
          <cell r="M58">
            <v>7481.432823613477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MEXICO</v>
          </cell>
        </row>
        <row r="59">
          <cell r="B59" t="str">
            <v>702-30001537</v>
          </cell>
          <cell r="C59" t="str">
            <v>TRAYMAQ DIVISION MONCLOVA  S.A. DE C.V.</v>
          </cell>
          <cell r="D59">
            <v>334711</v>
          </cell>
          <cell r="E59" t="str">
            <v>MAQUINAS DIESEL, S.A. DE C.V.</v>
          </cell>
          <cell r="F59" t="str">
            <v>MADISA NTE</v>
          </cell>
          <cell r="G59" t="str">
            <v>UNISON- CUSTOMER RETAIL</v>
          </cell>
          <cell r="H59" t="str">
            <v>UNISON- CUSTOMER RETAIL</v>
          </cell>
          <cell r="I59" t="str">
            <v>Regular</v>
          </cell>
          <cell r="J59" t="str">
            <v>REGULAR</v>
          </cell>
          <cell r="K59" t="str">
            <v>MXN</v>
          </cell>
          <cell r="L59">
            <v>959700.62</v>
          </cell>
          <cell r="M59">
            <v>52111.743670273165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702-30001536-003</v>
          </cell>
          <cell r="C60" t="str">
            <v>EXCABOS CONSTRUCTION S DE RL DE CV</v>
          </cell>
          <cell r="D60">
            <v>334975</v>
          </cell>
          <cell r="E60" t="str">
            <v>EMPRESAS MATCO, S.A. DE C.V.</v>
          </cell>
          <cell r="F60" t="str">
            <v>MATCO</v>
          </cell>
          <cell r="G60" t="str">
            <v>UNISON - CUSTOMER RETAIL</v>
          </cell>
          <cell r="H60" t="str">
            <v>UNISON- CUSTOMER RETAIL</v>
          </cell>
          <cell r="I60" t="str">
            <v>Regular</v>
          </cell>
          <cell r="J60" t="str">
            <v>REGULAR</v>
          </cell>
          <cell r="K60" t="str">
            <v>MXN</v>
          </cell>
          <cell r="L60">
            <v>51048.24</v>
          </cell>
          <cell r="M60">
            <v>2771.9194322272974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MEXICO</v>
          </cell>
        </row>
        <row r="61">
          <cell r="B61" t="str">
            <v>702-30001536-002</v>
          </cell>
          <cell r="C61" t="str">
            <v>EXCABOS CONSTRUCTION S DE RL DE CV</v>
          </cell>
          <cell r="D61">
            <v>334975</v>
          </cell>
          <cell r="E61" t="str">
            <v>EMPRESAS MATCO, S.A. DE C.V.</v>
          </cell>
          <cell r="F61" t="str">
            <v>MATCO</v>
          </cell>
          <cell r="G61" t="str">
            <v>UNISON - CUSTOMER RETAIL</v>
          </cell>
          <cell r="H61" t="str">
            <v>UNISON- CUSTOMER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72157.06</v>
          </cell>
          <cell r="M61">
            <v>3918.1283583212867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702-30001684</v>
          </cell>
          <cell r="C62" t="str">
            <v>MAQUINARIA Y TRACTORES  LTDA</v>
          </cell>
          <cell r="D62">
            <v>314798</v>
          </cell>
          <cell r="E62" t="str">
            <v>MAQUINARIA Y TRACTORES, LTDA</v>
          </cell>
          <cell r="F62" t="str">
            <v>MATRA</v>
          </cell>
          <cell r="G62" t="str">
            <v>UNISON - DEALER RETAIL</v>
          </cell>
          <cell r="H62" t="str">
            <v>UNISON - DEALER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6953.88</v>
          </cell>
          <cell r="M62">
            <v>6953.88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COSTA RICA</v>
          </cell>
        </row>
        <row r="63">
          <cell r="B63" t="str">
            <v>702-30001846</v>
          </cell>
          <cell r="C63" t="str">
            <v>ROBERTO CUEVAS MANJARREZ</v>
          </cell>
          <cell r="D63">
            <v>336689</v>
          </cell>
          <cell r="E63" t="str">
            <v>MAQUINAS DIESEL, S.A. DE C.V.</v>
          </cell>
          <cell r="F63" t="str">
            <v>MADISA SUR</v>
          </cell>
          <cell r="G63" t="str">
            <v>UNISON- CUSTOMER RETAIL</v>
          </cell>
          <cell r="H63" t="str">
            <v>UNISON- CUSTOMER RETAIL</v>
          </cell>
          <cell r="I63" t="str">
            <v>Regular</v>
          </cell>
          <cell r="J63" t="str">
            <v>REGULAR</v>
          </cell>
          <cell r="K63" t="str">
            <v>MXN</v>
          </cell>
          <cell r="L63">
            <v>617075.65</v>
          </cell>
          <cell r="M63">
            <v>33507.207797747593</v>
          </cell>
          <cell r="N63">
            <v>0</v>
          </cell>
          <cell r="O63">
            <v>0</v>
          </cell>
          <cell r="P63">
            <v>617075.65</v>
          </cell>
          <cell r="Q63">
            <v>0</v>
          </cell>
          <cell r="R63">
            <v>617075.65</v>
          </cell>
          <cell r="S63" t="str">
            <v>91-120</v>
          </cell>
          <cell r="T63" t="str">
            <v>MEXICO</v>
          </cell>
        </row>
        <row r="64">
          <cell r="B64" t="str">
            <v>702-30001535</v>
          </cell>
          <cell r="C64" t="str">
            <v>PROCASA DE CULIACAN  S.A. DE C.V.</v>
          </cell>
          <cell r="D64">
            <v>315799</v>
          </cell>
          <cell r="E64" t="str">
            <v>EMPRESAS MATCO, S.A. DE C.V.</v>
          </cell>
          <cell r="F64" t="str">
            <v>MATCO</v>
          </cell>
          <cell r="G64" t="str">
            <v>UNISON- CUSTOMER RETAIL</v>
          </cell>
          <cell r="H64" t="str">
            <v>UNISON- CUSTOMER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15529.94</v>
          </cell>
          <cell r="M64">
            <v>15529.94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702-30001533</v>
          </cell>
          <cell r="C65" t="str">
            <v>INCOARMEX  S.A. DE C.V.</v>
          </cell>
          <cell r="D65">
            <v>311553</v>
          </cell>
          <cell r="E65" t="str">
            <v>MAQUINAS DIESEL, S.A. DE C.V.</v>
          </cell>
          <cell r="F65" t="str">
            <v>MADISA SUR</v>
          </cell>
          <cell r="G65" t="str">
            <v>UNISON- CUSTOMER RETAIL</v>
          </cell>
          <cell r="H65" t="str">
            <v>UNISON- CUSTOMER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372966.07</v>
          </cell>
          <cell r="M65">
            <v>20252.057602660669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702-30001546</v>
          </cell>
          <cell r="C66" t="str">
            <v>ALEJANDRO VALLADARES JORGE FELIX</v>
          </cell>
          <cell r="D66">
            <v>312076</v>
          </cell>
          <cell r="E66" t="str">
            <v>CORPORACION GENERAL DE TRACTORES, S.A.</v>
          </cell>
          <cell r="F66" t="str">
            <v>GENTRAC</v>
          </cell>
          <cell r="G66" t="str">
            <v>UNISON - CUSTOMER RETAIL</v>
          </cell>
          <cell r="H66" t="str">
            <v>UNISON- CUSTOMER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31040.54</v>
          </cell>
          <cell r="M66">
            <v>31040.54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GUATEMALA</v>
          </cell>
        </row>
        <row r="67">
          <cell r="B67" t="str">
            <v>702-30001572-1</v>
          </cell>
          <cell r="C67" t="str">
            <v>MAQUINARIA Y TRACTORES  LTDA</v>
          </cell>
          <cell r="D67">
            <v>314798</v>
          </cell>
          <cell r="E67" t="str">
            <v>CATERPILLAR CREDITO, S.A DE C.V. SOFOM, E.N.R.</v>
          </cell>
          <cell r="F67" t="str">
            <v>MATRA</v>
          </cell>
          <cell r="G67" t="str">
            <v>UNISON - DEALER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33661.230000000003</v>
          </cell>
          <cell r="M67">
            <v>33661.230000000003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COSTA RICA</v>
          </cell>
        </row>
        <row r="68">
          <cell r="B68" t="str">
            <v>702-30001586</v>
          </cell>
          <cell r="C68" t="str">
            <v>CANO ZAMORA WILFREDO ANTONIO</v>
          </cell>
          <cell r="D68">
            <v>314316</v>
          </cell>
          <cell r="E68" t="str">
            <v>CORPORACION GENERAL DE TRACTORES, S.A.</v>
          </cell>
          <cell r="F68" t="str">
            <v>GENTRAC</v>
          </cell>
          <cell r="G68" t="str">
            <v>UNISON - CUSTOMER RETAIL</v>
          </cell>
          <cell r="H68" t="str">
            <v>UNISON- CUSTOMER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62180.13</v>
          </cell>
          <cell r="M68">
            <v>62180.13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GUATEMALA</v>
          </cell>
        </row>
        <row r="69">
          <cell r="B69" t="str">
            <v>702-30001584</v>
          </cell>
          <cell r="C69" t="str">
            <v>INDHECA GRUPO CONSTRUCTOR  S.A. DE C.V.</v>
          </cell>
          <cell r="D69">
            <v>309777</v>
          </cell>
          <cell r="E69" t="str">
            <v>MAQUINAS DIESEL, S.A. DE C.V.</v>
          </cell>
          <cell r="F69" t="str">
            <v>MADISA SUR</v>
          </cell>
          <cell r="G69" t="str">
            <v>UNISON- CUSTOMER RETAIL</v>
          </cell>
          <cell r="H69" t="str">
            <v>UNISON- CUSTOMER RETAIL</v>
          </cell>
          <cell r="I69" t="str">
            <v>Regular</v>
          </cell>
          <cell r="J69" t="str">
            <v>REGULAR</v>
          </cell>
          <cell r="K69" t="str">
            <v>MXN</v>
          </cell>
          <cell r="L69">
            <v>638002.16</v>
          </cell>
          <cell r="M69">
            <v>34643.517290840769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702-30001582</v>
          </cell>
          <cell r="C70" t="str">
            <v>GRUPO CONCRETERO EURA  SA DE CV</v>
          </cell>
          <cell r="D70">
            <v>332377</v>
          </cell>
          <cell r="E70" t="str">
            <v>MAQUINAS DIESEL, S.A. DE C.V.</v>
          </cell>
          <cell r="F70" t="str">
            <v>MADISA SUR</v>
          </cell>
          <cell r="G70" t="str">
            <v>UNISON- CUSTOMER RETAIL</v>
          </cell>
          <cell r="H70" t="str">
            <v>UNISON- CUSTOMER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1024917.44</v>
          </cell>
          <cell r="M70">
            <v>55653.01699656355</v>
          </cell>
          <cell r="N70">
            <v>1024917.44</v>
          </cell>
          <cell r="O70">
            <v>0</v>
          </cell>
          <cell r="P70">
            <v>0</v>
          </cell>
          <cell r="Q70">
            <v>0</v>
          </cell>
          <cell r="R70">
            <v>1024917.44</v>
          </cell>
          <cell r="S70" t="str">
            <v>31-60</v>
          </cell>
          <cell r="T70" t="str">
            <v>MEXICO</v>
          </cell>
        </row>
        <row r="71">
          <cell r="B71" t="str">
            <v>702-30001580</v>
          </cell>
          <cell r="C71" t="str">
            <v>KHOURY INDUSTRIAL  S.A.</v>
          </cell>
          <cell r="D71">
            <v>314395</v>
          </cell>
          <cell r="E71" t="str">
            <v>IMPLEMENTOS Y MAQUINARIAS, S.A.</v>
          </cell>
          <cell r="F71" t="str">
            <v>IMCA</v>
          </cell>
          <cell r="G71" t="str">
            <v>UNISON - CUSTOMER RETAIL</v>
          </cell>
          <cell r="H71" t="str">
            <v>UNISON- CUSTOMER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194238.67</v>
          </cell>
          <cell r="M71">
            <v>194238.67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REPUBLICA DOMINICANA</v>
          </cell>
        </row>
        <row r="72">
          <cell r="B72" t="str">
            <v>702-30001579</v>
          </cell>
          <cell r="C72" t="str">
            <v>BAZUA BELTRAN MANUELA</v>
          </cell>
          <cell r="D72">
            <v>316661</v>
          </cell>
          <cell r="E72" t="str">
            <v>EMPRESAS MATCO, S.A. DE C.V.</v>
          </cell>
          <cell r="F72" t="str">
            <v>MATCO</v>
          </cell>
          <cell r="G72" t="str">
            <v>UNISON- CUSTOMER RETAIL</v>
          </cell>
          <cell r="H72" t="str">
            <v>UNISON- CUSTOMER RETAIL</v>
          </cell>
          <cell r="I72" t="str">
            <v>Regular</v>
          </cell>
          <cell r="J72" t="str">
            <v>LEGAL</v>
          </cell>
          <cell r="K72" t="str">
            <v>MXN</v>
          </cell>
          <cell r="L72">
            <v>2212111.2400000002</v>
          </cell>
          <cell r="M72">
            <v>120117.64034184966</v>
          </cell>
          <cell r="N72">
            <v>0</v>
          </cell>
          <cell r="O72">
            <v>0</v>
          </cell>
          <cell r="P72">
            <v>0</v>
          </cell>
          <cell r="Q72">
            <v>2212111.2400000002</v>
          </cell>
          <cell r="R72">
            <v>2212111.2400000002</v>
          </cell>
          <cell r="S72" t="str">
            <v>120+</v>
          </cell>
          <cell r="T72" t="str">
            <v>MEXICO</v>
          </cell>
        </row>
        <row r="73">
          <cell r="B73" t="str">
            <v>702-30001578</v>
          </cell>
          <cell r="C73" t="str">
            <v>PROMOTORA INMOBILIARIA JECALUZA  S.A. DE C.V.</v>
          </cell>
          <cell r="D73">
            <v>334927</v>
          </cell>
          <cell r="E73" t="str">
            <v>MAQUINAS DIESEL, S.A. DE C.V.</v>
          </cell>
          <cell r="F73" t="str">
            <v>MADISA SUR</v>
          </cell>
          <cell r="G73" t="str">
            <v>UNISON- CUSTOMER RETAIL</v>
          </cell>
          <cell r="H73" t="str">
            <v>UNISON- CUSTOMER RETAIL</v>
          </cell>
          <cell r="I73" t="str">
            <v>Regular</v>
          </cell>
          <cell r="J73" t="str">
            <v>REGULAR</v>
          </cell>
          <cell r="K73" t="str">
            <v>MXN</v>
          </cell>
          <cell r="L73">
            <v>200999.43</v>
          </cell>
          <cell r="M73">
            <v>10914.269049894971</v>
          </cell>
          <cell r="N73">
            <v>0</v>
          </cell>
          <cell r="O73">
            <v>0</v>
          </cell>
          <cell r="P73">
            <v>0</v>
          </cell>
          <cell r="Q73">
            <v>200999.43</v>
          </cell>
          <cell r="R73">
            <v>200999.43</v>
          </cell>
          <cell r="S73" t="str">
            <v>120+</v>
          </cell>
          <cell r="T73" t="str">
            <v>MEXICO</v>
          </cell>
        </row>
        <row r="74">
          <cell r="B74" t="str">
            <v>702-30001577</v>
          </cell>
          <cell r="C74" t="str">
            <v>MERCADO DE ANDAMIOS  S.A. DE C.V.</v>
          </cell>
          <cell r="D74">
            <v>308594</v>
          </cell>
          <cell r="E74" t="str">
            <v>MAQUINARIA, S.A. DE C.V.</v>
          </cell>
          <cell r="F74" t="str">
            <v>MAQSA</v>
          </cell>
          <cell r="G74" t="str">
            <v>UNISON- CUSTOMER RETAIL</v>
          </cell>
          <cell r="H74" t="str">
            <v>UNISON- CUSTOMER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74829.06</v>
          </cell>
          <cell r="M74">
            <v>4063.217958333184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702-30001576</v>
          </cell>
          <cell r="C75" t="str">
            <v>RFM CONSTRUCTORES  S.A DE C.V.</v>
          </cell>
          <cell r="D75">
            <v>335013</v>
          </cell>
          <cell r="E75" t="str">
            <v>MAQUINAS DIESEL, S.A. DE C.V.</v>
          </cell>
          <cell r="F75" t="str">
            <v>MADISA SUR</v>
          </cell>
          <cell r="G75" t="str">
            <v>UNISON- CUSTOMER RETAIL</v>
          </cell>
          <cell r="H75" t="str">
            <v>UNISON- CUSTOMER RETAIL</v>
          </cell>
          <cell r="I75" t="str">
            <v>Regular</v>
          </cell>
          <cell r="J75" t="str">
            <v>REGULAR</v>
          </cell>
          <cell r="K75" t="str">
            <v>MXN</v>
          </cell>
          <cell r="L75">
            <v>129744.7</v>
          </cell>
          <cell r="M75">
            <v>7045.1372105777018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702-30001573</v>
          </cell>
          <cell r="C76" t="str">
            <v>HAYTIAN TRACTOR &amp; EQUIPMENT CO.  S.A.</v>
          </cell>
          <cell r="D76">
            <v>317033</v>
          </cell>
          <cell r="E76" t="str">
            <v>HAYTIAN TRACTOR &amp; EQUIPMENT CO., S.A.</v>
          </cell>
          <cell r="F76" t="str">
            <v>HAYTRAC</v>
          </cell>
          <cell r="G76" t="str">
            <v>UNISON - DEALER WHOLESALE</v>
          </cell>
          <cell r="H76" t="str">
            <v>UNISON - DEALER WHOLESALE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331003.67</v>
          </cell>
          <cell r="M76">
            <v>331003.67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HAITI</v>
          </cell>
        </row>
        <row r="77">
          <cell r="B77" t="str">
            <v>702-30001590</v>
          </cell>
          <cell r="C77" t="str">
            <v>GRUAS EXPRESS SA DE CV</v>
          </cell>
          <cell r="D77">
            <v>335069</v>
          </cell>
          <cell r="E77" t="str">
            <v>TRACSA, S.A.P.I. DE C.V.</v>
          </cell>
          <cell r="F77" t="str">
            <v>TRACSA</v>
          </cell>
          <cell r="G77" t="str">
            <v>UNISON- CUSTOMER RETAIL</v>
          </cell>
          <cell r="H77" t="str">
            <v>UNISON- CUSTOMER RETAIL</v>
          </cell>
          <cell r="I77" t="str">
            <v>Regular</v>
          </cell>
          <cell r="J77" t="str">
            <v>REGULAR</v>
          </cell>
          <cell r="K77" t="str">
            <v>MXN</v>
          </cell>
          <cell r="L77">
            <v>85785</v>
          </cell>
          <cell r="M77">
            <v>4658.125500381966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702-30001567</v>
          </cell>
          <cell r="C78" t="str">
            <v>MAQUINARIA Y TRACTORES  LTDA</v>
          </cell>
          <cell r="D78">
            <v>314798</v>
          </cell>
          <cell r="E78" t="str">
            <v>CATERPILLAR CREDITO, S.A DE C.V. SOFOM, E.N.R.</v>
          </cell>
          <cell r="F78" t="str">
            <v>MATRA</v>
          </cell>
          <cell r="G78" t="str">
            <v>UNISON - DEALER RETAIL</v>
          </cell>
          <cell r="H78" t="str">
            <v>UNISON - DEALER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90390.26</v>
          </cell>
          <cell r="M78">
            <v>90390.26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COSTA RICA</v>
          </cell>
        </row>
        <row r="79">
          <cell r="B79" t="str">
            <v>702-30001565</v>
          </cell>
          <cell r="C79" t="str">
            <v>ARRENDADORA VILLAFLORES SA DE CV</v>
          </cell>
          <cell r="D79">
            <v>333885</v>
          </cell>
          <cell r="E79" t="str">
            <v>MAQUINAS DIESEL, S.A. DE C.V.</v>
          </cell>
          <cell r="F79" t="str">
            <v>MADISA SUR</v>
          </cell>
          <cell r="G79" t="str">
            <v>UNISON- CUSTOMER RETAIL</v>
          </cell>
          <cell r="H79" t="str">
            <v>UNISON- CUSTOMER RETAIL</v>
          </cell>
          <cell r="I79" t="str">
            <v>Regular</v>
          </cell>
          <cell r="J79" t="str">
            <v>LEGAL</v>
          </cell>
          <cell r="K79" t="str">
            <v>MXN</v>
          </cell>
          <cell r="L79">
            <v>567159.52</v>
          </cell>
          <cell r="M79">
            <v>30796.761938525338</v>
          </cell>
          <cell r="N79">
            <v>0</v>
          </cell>
          <cell r="O79">
            <v>0</v>
          </cell>
          <cell r="P79">
            <v>0</v>
          </cell>
          <cell r="Q79">
            <v>567159.52</v>
          </cell>
          <cell r="R79">
            <v>567159.52</v>
          </cell>
          <cell r="S79" t="str">
            <v>120+</v>
          </cell>
          <cell r="T79" t="str">
            <v>MEXICO</v>
          </cell>
        </row>
        <row r="80">
          <cell r="B80" t="str">
            <v>702-30001562</v>
          </cell>
          <cell r="C80" t="str">
            <v>MAQUINARIA Y TRACTORES  LTDA</v>
          </cell>
          <cell r="D80">
            <v>314798</v>
          </cell>
          <cell r="E80" t="str">
            <v>CATERPILLAR CREDITO, S.A DE C.V. SOFOM, E.N.R.</v>
          </cell>
          <cell r="F80" t="str">
            <v>MATRA</v>
          </cell>
          <cell r="G80" t="str">
            <v>UNISON - DEALER RETAIL</v>
          </cell>
          <cell r="H80" t="str">
            <v>UNISON - DEALER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48430.74</v>
          </cell>
          <cell r="M80">
            <v>48430.74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COSTA RICA</v>
          </cell>
        </row>
        <row r="81">
          <cell r="B81" t="str">
            <v>702-30001561</v>
          </cell>
          <cell r="C81" t="str">
            <v xml:space="preserve">MIGUEL ULISES URQUIDEZ BAZUA </v>
          </cell>
          <cell r="D81">
            <v>335791</v>
          </cell>
          <cell r="E81" t="str">
            <v>EMPRESAS MATCO, S.A. DE C.V.</v>
          </cell>
          <cell r="F81" t="str">
            <v>MATCO</v>
          </cell>
          <cell r="G81" t="str">
            <v>UNISON- CUSTOMER RETAIL</v>
          </cell>
          <cell r="H81" t="str">
            <v>UNISON- CUSTOMER RETAIL</v>
          </cell>
          <cell r="I81" t="str">
            <v>Regular</v>
          </cell>
          <cell r="J81" t="str">
            <v>LEGAL</v>
          </cell>
          <cell r="K81" t="str">
            <v>MXN</v>
          </cell>
          <cell r="L81">
            <v>1837773.37</v>
          </cell>
          <cell r="M81">
            <v>99791.093999182878</v>
          </cell>
          <cell r="N81">
            <v>0</v>
          </cell>
          <cell r="O81">
            <v>0</v>
          </cell>
          <cell r="P81">
            <v>0</v>
          </cell>
          <cell r="Q81">
            <v>1837773.37</v>
          </cell>
          <cell r="R81">
            <v>1837773.37</v>
          </cell>
          <cell r="S81" t="str">
            <v>120+</v>
          </cell>
          <cell r="T81" t="str">
            <v>MEXICO</v>
          </cell>
        </row>
        <row r="82">
          <cell r="B82" t="str">
            <v>702-30001560</v>
          </cell>
          <cell r="C82" t="str">
            <v>COMPAÑIA MINERA DOLORES  S.A. DE C.V.</v>
          </cell>
          <cell r="D82">
            <v>335627</v>
          </cell>
          <cell r="E82" t="str">
            <v>MAQUINARIA, S.A. DE C.V.</v>
          </cell>
          <cell r="F82" t="str">
            <v>MAQSA</v>
          </cell>
          <cell r="G82" t="str">
            <v>UNISON - CUSTOMER RETAIL</v>
          </cell>
          <cell r="H82" t="str">
            <v>UNISON-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5007995.8899999997</v>
          </cell>
          <cell r="M82">
            <v>5007995.8899999997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MEXICO</v>
          </cell>
        </row>
        <row r="83">
          <cell r="B83" t="str">
            <v>702-30001559</v>
          </cell>
          <cell r="C83" t="str">
            <v>IMPORTADORA DE ARTICULOS GARYLOP  S.A. DE C.V.</v>
          </cell>
          <cell r="D83">
            <v>318506</v>
          </cell>
          <cell r="E83" t="str">
            <v>MAQUINARIA, S.A. DE C.V.</v>
          </cell>
          <cell r="F83" t="str">
            <v>MAQSA</v>
          </cell>
          <cell r="G83" t="str">
            <v>UNISON- CUSTOMER RETAIL</v>
          </cell>
          <cell r="H83" t="str">
            <v>UNISON- CUSTOMER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22641.200000000001</v>
          </cell>
          <cell r="M83">
            <v>22641.200000000001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702-30001558-1</v>
          </cell>
          <cell r="C84" t="str">
            <v>MAQUINARIAS SUPERIOR MAQUISUP  S.A.</v>
          </cell>
          <cell r="D84">
            <v>309588</v>
          </cell>
          <cell r="E84" t="str">
            <v>IMPORTADORA INDUSTRIAL AGRICOLA, S.A.</v>
          </cell>
          <cell r="F84" t="str">
            <v xml:space="preserve">IIASA   </v>
          </cell>
          <cell r="G84" t="str">
            <v>UNISON - CUSTOMER RETAIL</v>
          </cell>
          <cell r="H84" t="str">
            <v>UNISON- CUSTOMER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210873.47</v>
          </cell>
          <cell r="M84">
            <v>210873.47</v>
          </cell>
          <cell r="N84">
            <v>210873.47</v>
          </cell>
          <cell r="O84">
            <v>0</v>
          </cell>
          <cell r="P84">
            <v>0</v>
          </cell>
          <cell r="Q84">
            <v>0</v>
          </cell>
          <cell r="R84">
            <v>210873.47</v>
          </cell>
          <cell r="S84" t="str">
            <v>31-60</v>
          </cell>
          <cell r="T84" t="str">
            <v>ECUADOR</v>
          </cell>
        </row>
        <row r="85">
          <cell r="B85" t="str">
            <v>702-30001574-2</v>
          </cell>
          <cell r="C85" t="str">
            <v>SERVICIOS FRONTERA COBRE DEL MAYO S.A. DE C.V.</v>
          </cell>
          <cell r="D85">
            <v>324889</v>
          </cell>
          <cell r="E85" t="str">
            <v>EMPRESAS MATCO, S.A. DE C.V.</v>
          </cell>
          <cell r="F85" t="str">
            <v>MATCO</v>
          </cell>
          <cell r="G85" t="str">
            <v>UNISON- CUSTOMER RETAIL</v>
          </cell>
          <cell r="H85" t="str">
            <v>UNISON- CUSTOMER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6291183.3899999997</v>
          </cell>
          <cell r="M85">
            <v>6291183.3899999997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702-30001792</v>
          </cell>
          <cell r="C86" t="str">
            <v>MAQUINARIA Y TRACTORES  LTDA</v>
          </cell>
          <cell r="D86">
            <v>314798</v>
          </cell>
          <cell r="E86" t="str">
            <v>CATERPILLAR CREDITO, S.A DE C.V. SOFOM, E.N.R.</v>
          </cell>
          <cell r="F86" t="str">
            <v>MATRA</v>
          </cell>
          <cell r="G86" t="str">
            <v>UNISON - DEALER RETAIL</v>
          </cell>
          <cell r="H86" t="str">
            <v>UNISON - DEALER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125609.94</v>
          </cell>
          <cell r="M86">
            <v>125609.94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COSTA RICA</v>
          </cell>
        </row>
        <row r="87">
          <cell r="B87" t="str">
            <v>702-30001779</v>
          </cell>
          <cell r="C87" t="str">
            <v>INMOBILIARIA COTRAMON S.A. DE C.V.</v>
          </cell>
          <cell r="D87">
            <v>318249</v>
          </cell>
          <cell r="E87" t="str">
            <v>MAQUINAS DIESEL, S.A. DE C.V.</v>
          </cell>
          <cell r="F87" t="str">
            <v>MADISA SUR</v>
          </cell>
          <cell r="G87" t="str">
            <v>UNISON- CUSTOMER RETAIL</v>
          </cell>
          <cell r="H87" t="str">
            <v>UNISON- CUSTOMER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221416.75</v>
          </cell>
          <cell r="M87">
            <v>12022.929525985881</v>
          </cell>
          <cell r="N87">
            <v>221416.75</v>
          </cell>
          <cell r="O87">
            <v>0</v>
          </cell>
          <cell r="P87">
            <v>0</v>
          </cell>
          <cell r="Q87">
            <v>0</v>
          </cell>
          <cell r="R87">
            <v>221416.75</v>
          </cell>
          <cell r="S87" t="str">
            <v>31-60</v>
          </cell>
          <cell r="T87" t="str">
            <v>MEXICO</v>
          </cell>
        </row>
        <row r="88">
          <cell r="B88" t="str">
            <v>702-30001802</v>
          </cell>
          <cell r="C88" t="str">
            <v>NAYAR CONSTRUCCIONES DEL PACIFICO  S.A. DE C.V.</v>
          </cell>
          <cell r="D88">
            <v>315653</v>
          </cell>
          <cell r="E88" t="str">
            <v>EMPRESAS MATCO, S.A. DE C.V.</v>
          </cell>
          <cell r="F88" t="str">
            <v>MATCO</v>
          </cell>
          <cell r="G88" t="str">
            <v>UNISON- CUSTOMER RETAIL</v>
          </cell>
          <cell r="H88" t="str">
            <v>UNISON- CUSTOMER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342439.96</v>
          </cell>
          <cell r="M88">
            <v>18594.489829524751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702-30001801</v>
          </cell>
          <cell r="C89" t="str">
            <v>MAQUINARIA Y TRACTORES  LTDA</v>
          </cell>
          <cell r="D89">
            <v>314798</v>
          </cell>
          <cell r="E89" t="str">
            <v>MAQUINARIA Y TRACTORES, LTDA</v>
          </cell>
          <cell r="F89" t="str">
            <v>MATRA</v>
          </cell>
          <cell r="G89" t="str">
            <v>UNISON - DEALER RETAIL</v>
          </cell>
          <cell r="H89" t="str">
            <v>UNISON - DEALER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21275.5</v>
          </cell>
          <cell r="M89">
            <v>21275.5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COSTA RICA</v>
          </cell>
        </row>
        <row r="90">
          <cell r="B90" t="str">
            <v>702-30001800</v>
          </cell>
          <cell r="C90" t="str">
            <v>HERNANDEZ GARZA JESUS MIGUEL</v>
          </cell>
          <cell r="D90">
            <v>319500</v>
          </cell>
          <cell r="E90" t="str">
            <v>MAQUINAS DIESEL, S.A. DE C.V.</v>
          </cell>
          <cell r="F90" t="str">
            <v>MADISA NTE</v>
          </cell>
          <cell r="G90" t="str">
            <v>UNISON- CUSTOMER RETAIL</v>
          </cell>
          <cell r="H90" t="str">
            <v>UNISON- CUSTOMER RETAIL</v>
          </cell>
          <cell r="I90" t="str">
            <v>Regular</v>
          </cell>
          <cell r="J90" t="str">
            <v>REGULAR</v>
          </cell>
          <cell r="K90" t="str">
            <v>MXN</v>
          </cell>
          <cell r="L90">
            <v>289800</v>
          </cell>
          <cell r="M90">
            <v>15736.140001290365</v>
          </cell>
          <cell r="N90">
            <v>0</v>
          </cell>
          <cell r="O90">
            <v>289800</v>
          </cell>
          <cell r="P90">
            <v>0</v>
          </cell>
          <cell r="Q90">
            <v>0</v>
          </cell>
          <cell r="R90">
            <v>289800</v>
          </cell>
          <cell r="S90" t="str">
            <v>61-90</v>
          </cell>
          <cell r="T90" t="str">
            <v>MEXICO</v>
          </cell>
        </row>
        <row r="91">
          <cell r="B91" t="str">
            <v>702-30001798</v>
          </cell>
          <cell r="C91" t="str">
            <v>BALTODANO GUADAMUZ Y CIA  LTDA</v>
          </cell>
          <cell r="D91">
            <v>337023</v>
          </cell>
          <cell r="E91" t="str">
            <v>NICARAGUA MACHINERY COMPANY, S.A.</v>
          </cell>
          <cell r="F91" t="str">
            <v>NIMAC</v>
          </cell>
          <cell r="G91" t="str">
            <v>UNISON - CUSTOMER RETAIL</v>
          </cell>
          <cell r="H91" t="str">
            <v>UNISON- CUSTOMER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14418.74</v>
          </cell>
          <cell r="M91">
            <v>14418.74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NICARAGUA</v>
          </cell>
        </row>
        <row r="92">
          <cell r="B92" t="str">
            <v>702-30001797</v>
          </cell>
          <cell r="C92" t="str">
            <v>AGREGADOS H Y M  S.A.</v>
          </cell>
          <cell r="D92">
            <v>309011</v>
          </cell>
          <cell r="E92" t="str">
            <v>MAQUINARIA Y TRACTORES, LTDA</v>
          </cell>
          <cell r="F92" t="str">
            <v>MATRA</v>
          </cell>
          <cell r="G92" t="str">
            <v>UNISON - CUSTOMER RETAIL</v>
          </cell>
          <cell r="H92" t="str">
            <v>UNISON- CUSTOMER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16838.419999999998</v>
          </cell>
          <cell r="M92">
            <v>16838.419999999998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COSTA RICA</v>
          </cell>
        </row>
        <row r="93">
          <cell r="B93" t="str">
            <v>702-30001796</v>
          </cell>
          <cell r="C93" t="str">
            <v>SERVICIOS DE INGENIERIA CIVIL Y ELECTRICA  S.A.(GUATEMALA)</v>
          </cell>
          <cell r="D93">
            <v>333802</v>
          </cell>
          <cell r="E93" t="str">
            <v>CORPORACION GENERAL DE TRACTORES, S.A.</v>
          </cell>
          <cell r="F93" t="str">
            <v>GENTRAC</v>
          </cell>
          <cell r="G93" t="str">
            <v>UNISON - CUSTOMER RETAIL</v>
          </cell>
          <cell r="H93" t="str">
            <v>UNISON- CUSTOMER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13381.22</v>
          </cell>
          <cell r="M93">
            <v>13381.22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702-30001795</v>
          </cell>
          <cell r="C94" t="str">
            <v>MAQUINARIA Y TRACTORES  LTDA</v>
          </cell>
          <cell r="D94">
            <v>314798</v>
          </cell>
          <cell r="E94" t="str">
            <v>MAQUINARIA Y TRACTORES, LTDA</v>
          </cell>
          <cell r="F94" t="str">
            <v>MATRA</v>
          </cell>
          <cell r="G94" t="str">
            <v>UNISON - DEALER WHOLESALE</v>
          </cell>
          <cell r="H94" t="str">
            <v>UNISON - DEALER WHOLESALE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15003.24</v>
          </cell>
          <cell r="M94">
            <v>15003.24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COSTA RICA</v>
          </cell>
        </row>
        <row r="95">
          <cell r="B95" t="str">
            <v>702-30001806</v>
          </cell>
          <cell r="C95" t="str">
            <v>SERVICIOS DE INGENIERIA CIVIL Y ELECTRICA  S.A.(GUATEMALA)</v>
          </cell>
          <cell r="D95">
            <v>333802</v>
          </cell>
          <cell r="E95" t="str">
            <v>CORPORACION GENERAL DE TRACTORES, S.A.</v>
          </cell>
          <cell r="F95" t="str">
            <v>GENTRAC</v>
          </cell>
          <cell r="G95" t="str">
            <v>UNISON - CUSTOMER RETAIL</v>
          </cell>
          <cell r="H95" t="str">
            <v>UNISON- CUSTOMER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13370.47</v>
          </cell>
          <cell r="M95">
            <v>13370.47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702-30001793</v>
          </cell>
          <cell r="C96" t="str">
            <v>MAQUINARIA Y TRACTORES  LTDA</v>
          </cell>
          <cell r="D96">
            <v>314798</v>
          </cell>
          <cell r="E96" t="str">
            <v>CATERPILLAR CREDITO, S.A DE C.V. SOFOM, E.N.R.</v>
          </cell>
          <cell r="F96" t="str">
            <v>MATRA</v>
          </cell>
          <cell r="G96" t="str">
            <v>UNISON - DEALER RETAIL</v>
          </cell>
          <cell r="H96" t="str">
            <v>UNISON - DEALER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346791.92</v>
          </cell>
          <cell r="M96">
            <v>346791.92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COSTA RICA</v>
          </cell>
        </row>
        <row r="97">
          <cell r="B97" t="str">
            <v>702-30001807</v>
          </cell>
          <cell r="C97" t="str">
            <v>COMPAÑIA GENERAL DE EQUIPOS  S.A. DE C.V.</v>
          </cell>
          <cell r="D97">
            <v>318632</v>
          </cell>
          <cell r="E97" t="str">
            <v>COMPAÑIA GENERAL DE EQUIPOS, S.A. DE C.V.</v>
          </cell>
          <cell r="F97" t="str">
            <v>COGESA</v>
          </cell>
          <cell r="G97" t="str">
            <v>UNISON - DEALER RETAIL</v>
          </cell>
          <cell r="H97" t="str">
            <v>UNISON - DEALER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70686.789999999994</v>
          </cell>
          <cell r="M97">
            <v>70686.789999999994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EL SALVADOR</v>
          </cell>
        </row>
        <row r="98">
          <cell r="B98" t="str">
            <v>702-30001790</v>
          </cell>
          <cell r="C98" t="str">
            <v>MAQUINARIA Y TRACTORES  LTDA</v>
          </cell>
          <cell r="D98">
            <v>314798</v>
          </cell>
          <cell r="E98" t="str">
            <v>CATERPILLAR CREDITO, S.A DE C.V. SOFOM, E.N.R.</v>
          </cell>
          <cell r="F98" t="str">
            <v>MATRA</v>
          </cell>
          <cell r="G98" t="str">
            <v>UNISON - DEALER RETAIL</v>
          </cell>
          <cell r="H98" t="str">
            <v>UNISON - DEALER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36611.74</v>
          </cell>
          <cell r="M98">
            <v>36611.74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COSTA RICA</v>
          </cell>
        </row>
        <row r="99">
          <cell r="B99" t="str">
            <v>702-30001788</v>
          </cell>
          <cell r="C99" t="str">
            <v>MAQUINARIA Y TRACTORES  LTDA</v>
          </cell>
          <cell r="D99">
            <v>314798</v>
          </cell>
          <cell r="E99" t="str">
            <v>CATERPILLAR CREDITO, S.A DE C.V. SOFOM, E.N.R.</v>
          </cell>
          <cell r="F99" t="str">
            <v>MATRA</v>
          </cell>
          <cell r="G99" t="str">
            <v>UNISON - DEALER RETAIL</v>
          </cell>
          <cell r="H99" t="str">
            <v>UNISON - DEALER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245180.66</v>
          </cell>
          <cell r="M99">
            <v>245180.66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COSTA RICA</v>
          </cell>
        </row>
        <row r="100">
          <cell r="B100" t="str">
            <v>702-30001787</v>
          </cell>
          <cell r="C100" t="str">
            <v>CONSTRUCTORA RAASA  S.A.</v>
          </cell>
          <cell r="D100">
            <v>309348</v>
          </cell>
          <cell r="E100" t="str">
            <v>MAQUINARIA Y TRACTORES, LTDA</v>
          </cell>
          <cell r="F100" t="str">
            <v>MATRA</v>
          </cell>
          <cell r="G100" t="str">
            <v>UNISON - CUSTOMER RETAIL</v>
          </cell>
          <cell r="H100" t="str">
            <v>UNISON- CUSTOMER RETAIL</v>
          </cell>
          <cell r="I100" t="str">
            <v>Regular</v>
          </cell>
          <cell r="J100" t="str">
            <v>LEGAL</v>
          </cell>
          <cell r="K100" t="str">
            <v>USD</v>
          </cell>
          <cell r="L100">
            <v>241184.49</v>
          </cell>
          <cell r="M100">
            <v>241184.49</v>
          </cell>
          <cell r="N100">
            <v>0</v>
          </cell>
          <cell r="O100">
            <v>0</v>
          </cell>
          <cell r="P100">
            <v>0</v>
          </cell>
          <cell r="Q100">
            <v>241184.49</v>
          </cell>
          <cell r="R100">
            <v>241184.49</v>
          </cell>
          <cell r="S100" t="str">
            <v>120+</v>
          </cell>
          <cell r="T100" t="str">
            <v>COSTA RICA</v>
          </cell>
        </row>
        <row r="101">
          <cell r="B101" t="str">
            <v>702-30001786</v>
          </cell>
          <cell r="C101" t="str">
            <v>PAPELERA INTERNACIONAL  S.A.</v>
          </cell>
          <cell r="D101">
            <v>340772</v>
          </cell>
          <cell r="E101" t="str">
            <v>CORPORACION GENERAL DE TRACTORES, S.A.</v>
          </cell>
          <cell r="F101" t="str">
            <v>GENTRAC</v>
          </cell>
          <cell r="G101" t="str">
            <v>UNISON - CUSTOMER RETAIL</v>
          </cell>
          <cell r="H101" t="str">
            <v>UNISON- CUSTOMER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20390.61</v>
          </cell>
          <cell r="M101">
            <v>20390.61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702-30001784</v>
          </cell>
          <cell r="C102" t="str">
            <v>CONSTRUCTORA MAYRAN DE SAN PEDRO  SA DE CV</v>
          </cell>
          <cell r="D102">
            <v>315267</v>
          </cell>
          <cell r="E102" t="str">
            <v>MAQUINARIA, S.A. DE C.V.</v>
          </cell>
          <cell r="F102" t="str">
            <v>MAQSA</v>
          </cell>
          <cell r="G102" t="str">
            <v>UNISON- CUSTOMER RETAIL</v>
          </cell>
          <cell r="H102" t="str">
            <v>UNISON- CUSTOMER RETAIL</v>
          </cell>
          <cell r="I102" t="str">
            <v>Regular</v>
          </cell>
          <cell r="J102" t="str">
            <v>REGULAR</v>
          </cell>
          <cell r="K102" t="str">
            <v>MXN</v>
          </cell>
          <cell r="L102">
            <v>223512.08</v>
          </cell>
          <cell r="M102">
            <v>12136.70594499521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MEXICO</v>
          </cell>
        </row>
        <row r="103">
          <cell r="B103" t="str">
            <v>702-30001783</v>
          </cell>
          <cell r="C103" t="str">
            <v>INMOBILIARIA COTRAMON S.A. DE C.V.</v>
          </cell>
          <cell r="D103">
            <v>318249</v>
          </cell>
          <cell r="E103" t="str">
            <v>MAQUINAS DIESEL, S.A. DE C.V.</v>
          </cell>
          <cell r="F103" t="str">
            <v>MADISA SUR</v>
          </cell>
          <cell r="G103" t="str">
            <v>UNISON- CUSTOMER RETAIL</v>
          </cell>
          <cell r="H103" t="str">
            <v>UNISON- CUSTOMER RETAIL</v>
          </cell>
          <cell r="I103" t="str">
            <v>Regular</v>
          </cell>
          <cell r="J103" t="str">
            <v>REGULAR</v>
          </cell>
          <cell r="K103" t="str">
            <v>MXN</v>
          </cell>
          <cell r="L103">
            <v>393267.75</v>
          </cell>
          <cell r="M103">
            <v>21354.438826751066</v>
          </cell>
          <cell r="N103">
            <v>393267.75</v>
          </cell>
          <cell r="O103">
            <v>0</v>
          </cell>
          <cell r="P103">
            <v>0</v>
          </cell>
          <cell r="Q103">
            <v>0</v>
          </cell>
          <cell r="R103">
            <v>393267.75</v>
          </cell>
          <cell r="S103" t="str">
            <v>31-60</v>
          </cell>
          <cell r="T103" t="str">
            <v>MEXICO</v>
          </cell>
        </row>
        <row r="104">
          <cell r="B104" t="str">
            <v>702-30001782</v>
          </cell>
          <cell r="C104" t="str">
            <v>DISTRIBUIDORA DE CONCRETOS MXL  S.A. DE C.V.</v>
          </cell>
          <cell r="D104">
            <v>337471</v>
          </cell>
          <cell r="E104" t="str">
            <v>EMPIRE RIO COLORADO, S.A. DE C.V.</v>
          </cell>
          <cell r="F104" t="str">
            <v>EMPIRE</v>
          </cell>
          <cell r="G104" t="str">
            <v>UNISON- CUSTOMER RETAIL</v>
          </cell>
          <cell r="H104" t="str">
            <v>UNISON- CUSTOMER RETAIL</v>
          </cell>
          <cell r="I104" t="str">
            <v>Regular</v>
          </cell>
          <cell r="J104" t="str">
            <v>REGULAR</v>
          </cell>
          <cell r="K104" t="str">
            <v>MXN</v>
          </cell>
          <cell r="L104">
            <v>115442.03</v>
          </cell>
          <cell r="M104">
            <v>6268.502229514017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MEXICO</v>
          </cell>
        </row>
        <row r="105">
          <cell r="B105" t="str">
            <v>702-30001781</v>
          </cell>
          <cell r="C105" t="str">
            <v>CONSTRUCTORA RAASA  S.A.</v>
          </cell>
          <cell r="D105">
            <v>309348</v>
          </cell>
          <cell r="E105" t="str">
            <v>MAQUINARIA Y TRACTORES, LTDA</v>
          </cell>
          <cell r="F105" t="str">
            <v>MATRA</v>
          </cell>
          <cell r="G105" t="str">
            <v>UNISON - CUSTOMER RETAIL</v>
          </cell>
          <cell r="H105" t="str">
            <v>UNISON- CUSTOMER RETAIL</v>
          </cell>
          <cell r="I105" t="str">
            <v>Regular</v>
          </cell>
          <cell r="J105" t="str">
            <v>LEGAL</v>
          </cell>
          <cell r="K105" t="str">
            <v>USD</v>
          </cell>
          <cell r="L105">
            <v>241184.49</v>
          </cell>
          <cell r="M105">
            <v>241184.49</v>
          </cell>
          <cell r="N105">
            <v>0</v>
          </cell>
          <cell r="O105">
            <v>0</v>
          </cell>
          <cell r="P105">
            <v>0</v>
          </cell>
          <cell r="Q105">
            <v>241184.49</v>
          </cell>
          <cell r="R105">
            <v>241184.49</v>
          </cell>
          <cell r="S105" t="str">
            <v>120+</v>
          </cell>
          <cell r="T105" t="str">
            <v>COSTA RICA</v>
          </cell>
        </row>
        <row r="106">
          <cell r="B106" t="str">
            <v>702-30001840</v>
          </cell>
          <cell r="C106" t="str">
            <v>ARENDAL  S. DE R.L. DE C.V.</v>
          </cell>
          <cell r="D106">
            <v>317847</v>
          </cell>
          <cell r="E106" t="str">
            <v>MAQUINAS DIESEL, S.A. DE C.V.</v>
          </cell>
          <cell r="F106" t="str">
            <v>MADISA NTE</v>
          </cell>
          <cell r="G106" t="str">
            <v>UNISON- CUSTOMER RETAIL</v>
          </cell>
          <cell r="H106" t="str">
            <v>UNISON- CUSTOMER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553362.17000000004</v>
          </cell>
          <cell r="M106">
            <v>553362.17000000004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702-30001794</v>
          </cell>
          <cell r="C107" t="str">
            <v>EQUIPOS INDUSTRIALES CALDERON SA DE CV</v>
          </cell>
          <cell r="D107">
            <v>336728</v>
          </cell>
          <cell r="E107" t="str">
            <v>MAQUINAS DIESEL, S.A. DE C.V.</v>
          </cell>
          <cell r="F107" t="str">
            <v>MADISA SUR</v>
          </cell>
          <cell r="G107" t="str">
            <v>UNISON- CUSTOMER RETAIL</v>
          </cell>
          <cell r="H107" t="str">
            <v>UNISON- CUSTOMER RETAIL</v>
          </cell>
          <cell r="I107" t="str">
            <v>Regular</v>
          </cell>
          <cell r="J107" t="str">
            <v>REGULAR</v>
          </cell>
          <cell r="K107" t="str">
            <v>MXN</v>
          </cell>
          <cell r="L107">
            <v>192666.63</v>
          </cell>
          <cell r="M107">
            <v>10461.798009857868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702-30001830</v>
          </cell>
          <cell r="C108" t="str">
            <v>PROCESOS DE INGENIERIA APLICADA  S.A. DE C.V.</v>
          </cell>
          <cell r="D108">
            <v>317154</v>
          </cell>
          <cell r="E108" t="str">
            <v>MAQUINAS DIESEL, S.A. DE C.V.</v>
          </cell>
          <cell r="F108" t="str">
            <v>MADISA SUR</v>
          </cell>
          <cell r="G108" t="str">
            <v>UNISON- CUSTOMER RETAIL</v>
          </cell>
          <cell r="H108" t="str">
            <v>UNISON- CUSTOMER RETAIL</v>
          </cell>
          <cell r="I108" t="str">
            <v>Regular</v>
          </cell>
          <cell r="J108" t="str">
            <v>REGULAR</v>
          </cell>
          <cell r="K108" t="str">
            <v>MXN</v>
          </cell>
          <cell r="L108">
            <v>1808162.49</v>
          </cell>
          <cell r="M108">
            <v>98183.223215051024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702-30001243</v>
          </cell>
          <cell r="C109" t="str">
            <v>CONCESIONARIA DE VÍAS IRAPUATO QUERÉTARO  S.A. DE C.V.</v>
          </cell>
          <cell r="D109">
            <v>334280</v>
          </cell>
          <cell r="E109" t="str">
            <v>TRACSA, S.A.P.I. DE C.V.</v>
          </cell>
          <cell r="F109" t="str">
            <v>TRACSA</v>
          </cell>
          <cell r="G109" t="str">
            <v>UNISON- CUSTOMER RETAIL</v>
          </cell>
          <cell r="H109" t="str">
            <v>UNISON- CUSTOMER RETAIL</v>
          </cell>
          <cell r="I109" t="str">
            <v>Regular</v>
          </cell>
          <cell r="J109" t="str">
            <v>REGULAR</v>
          </cell>
          <cell r="K109" t="str">
            <v>MXN</v>
          </cell>
          <cell r="L109">
            <v>79503.899999999994</v>
          </cell>
          <cell r="M109">
            <v>4317.0617703539992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702-30001523</v>
          </cell>
          <cell r="C110" t="str">
            <v>MAQUINARIA Y TRACTORES  LTDA</v>
          </cell>
          <cell r="D110">
            <v>314798</v>
          </cell>
          <cell r="E110" t="str">
            <v>MAQUINARIA Y TRACTORES, LTDA</v>
          </cell>
          <cell r="F110" t="str">
            <v>MATRA</v>
          </cell>
          <cell r="G110" t="str">
            <v>UNISON - DEALER WHOLESALE</v>
          </cell>
          <cell r="H110" t="str">
            <v>UNISON - DEALER WHOLESALE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41913.06</v>
          </cell>
          <cell r="M110">
            <v>41913.06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COSTA RICA</v>
          </cell>
        </row>
        <row r="111">
          <cell r="B111" t="str">
            <v>702-30001851-1</v>
          </cell>
          <cell r="C111" t="str">
            <v>CONSORSAN-CONSTRUCTORA ORDONEZ Y SAN MARTIN CIA. LTDA.</v>
          </cell>
          <cell r="D111">
            <v>318682</v>
          </cell>
          <cell r="E111" t="str">
            <v>IMPORTADORA INDUSTRIAL AGRICOLA, S.A.</v>
          </cell>
          <cell r="F111" t="str">
            <v xml:space="preserve">IIASA </v>
          </cell>
          <cell r="G111" t="str">
            <v>UNISON - CUSTOMER RETAIL</v>
          </cell>
          <cell r="H111" t="str">
            <v>UNISON- CUSTOMER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154468.76999999999</v>
          </cell>
          <cell r="M111">
            <v>154468.76999999999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ECUADOR</v>
          </cell>
        </row>
        <row r="112">
          <cell r="B112" t="str">
            <v>702-30001849</v>
          </cell>
          <cell r="C112" t="str">
            <v>NAJERA MEZA MARI CRUZ</v>
          </cell>
          <cell r="D112">
            <v>318289</v>
          </cell>
          <cell r="E112" t="str">
            <v>MAQUINAS DIESEL, S.A. DE C.V.</v>
          </cell>
          <cell r="F112" t="str">
            <v>MADISA SUR</v>
          </cell>
          <cell r="G112" t="str">
            <v>UNISON- CUSTOMER RETAIL</v>
          </cell>
          <cell r="H112" t="str">
            <v>UNISON- CUSTOMER RETAIL</v>
          </cell>
          <cell r="I112" t="str">
            <v>Regular</v>
          </cell>
          <cell r="J112" t="str">
            <v>REGULAR</v>
          </cell>
          <cell r="K112" t="str">
            <v>MXN</v>
          </cell>
          <cell r="L112">
            <v>249475</v>
          </cell>
          <cell r="M112">
            <v>13546.492501110813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702-30001848</v>
          </cell>
          <cell r="C113" t="str">
            <v>TECMED TECNICAS MEDIOAMBIENTALES DE MEXICO  S.A. DE C.V.</v>
          </cell>
          <cell r="D113">
            <v>317851</v>
          </cell>
          <cell r="E113" t="str">
            <v>EMPRESAS MATCO, S.A. DE C.V.</v>
          </cell>
          <cell r="F113" t="str">
            <v>MATCO</v>
          </cell>
          <cell r="G113" t="str">
            <v>UNISON- CUSTOMER RETAIL</v>
          </cell>
          <cell r="H113" t="str">
            <v>UNISON- CUSTOMER RETAIL</v>
          </cell>
          <cell r="I113" t="str">
            <v>Regular</v>
          </cell>
          <cell r="J113" t="str">
            <v>REGULAR</v>
          </cell>
          <cell r="K113" t="str">
            <v>MXN</v>
          </cell>
          <cell r="L113">
            <v>1110303.3400000001</v>
          </cell>
          <cell r="M113">
            <v>60289.471366943741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702-30001842</v>
          </cell>
          <cell r="C114" t="str">
            <v>ARENDAL  S. DE R.L. DE C.V.</v>
          </cell>
          <cell r="D114">
            <v>317847</v>
          </cell>
          <cell r="E114" t="str">
            <v>MAQUINAS DIESEL, S.A. DE C.V.</v>
          </cell>
          <cell r="F114" t="str">
            <v>MADISA NTE</v>
          </cell>
          <cell r="G114" t="str">
            <v>UNISON- CUSTOMER RETAIL</v>
          </cell>
          <cell r="H114" t="str">
            <v>UNISON- CUSTOMER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1356465.86</v>
          </cell>
          <cell r="M114">
            <v>1356465.86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702-30001838-1</v>
          </cell>
          <cell r="C115" t="str">
            <v>GRAVASE  S.A. DE C.V.</v>
          </cell>
          <cell r="D115">
            <v>316522</v>
          </cell>
          <cell r="E115" t="str">
            <v>TRACSA, S.A.P.I. DE C.V.</v>
          </cell>
          <cell r="F115" t="str">
            <v>TRACSA</v>
          </cell>
          <cell r="G115" t="str">
            <v>UNISON- CUSTOMER RETAIL</v>
          </cell>
          <cell r="H115" t="str">
            <v>UNISON- CUSTOMER RETAIL</v>
          </cell>
          <cell r="I115" t="str">
            <v>Regular</v>
          </cell>
          <cell r="J115" t="str">
            <v>REGULAR</v>
          </cell>
          <cell r="K115" t="str">
            <v>MXN</v>
          </cell>
          <cell r="L115">
            <v>3156721.08</v>
          </cell>
          <cell r="M115">
            <v>171409.95465805562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702-30001837</v>
          </cell>
          <cell r="C116" t="str">
            <v>HAYTIAN TRACTOR &amp; EQUIPMENT CO.  S.A.</v>
          </cell>
          <cell r="D116">
            <v>317033</v>
          </cell>
          <cell r="E116" t="str">
            <v>HAYTIAN TRACTOR &amp; EQUIPMENT CO., S.A.</v>
          </cell>
          <cell r="F116" t="str">
            <v>HAYTRAC</v>
          </cell>
          <cell r="G116" t="str">
            <v>UNISON - DEALER RETAIL</v>
          </cell>
          <cell r="H116" t="str">
            <v>UNISON - DEALER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145698.79</v>
          </cell>
          <cell r="M116">
            <v>145698.79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HAITI</v>
          </cell>
        </row>
        <row r="117">
          <cell r="B117" t="str">
            <v>702-30001805</v>
          </cell>
          <cell r="C117" t="str">
            <v>TRITURADOS CRIBISSA  S.A. DE C.V.</v>
          </cell>
          <cell r="D117">
            <v>320583</v>
          </cell>
          <cell r="E117" t="str">
            <v>MAQUINARIA, S.A. DE C.V.</v>
          </cell>
          <cell r="F117" t="str">
            <v>MAQSA</v>
          </cell>
          <cell r="G117" t="str">
            <v>UNISON - CUSTOMER RETAIL</v>
          </cell>
          <cell r="H117" t="str">
            <v>UNISON- CUSTOMER RETAIL</v>
          </cell>
          <cell r="I117" t="str">
            <v>Regular</v>
          </cell>
          <cell r="J117" t="str">
            <v>REGULAR</v>
          </cell>
          <cell r="K117" t="str">
            <v>MXN</v>
          </cell>
          <cell r="L117">
            <v>6846991.0099999998</v>
          </cell>
          <cell r="M117">
            <v>371791.61187348689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702-30001835</v>
          </cell>
          <cell r="C118" t="str">
            <v>ARMHI CONSTRUCCIONES  S.A. DE C.V.</v>
          </cell>
          <cell r="D118">
            <v>317368</v>
          </cell>
          <cell r="E118" t="str">
            <v>MAQUINAS DIESEL, S.A. DE C.V.</v>
          </cell>
          <cell r="F118" t="str">
            <v>MADISA SUR</v>
          </cell>
          <cell r="G118" t="str">
            <v>UNISON- CUSTOMER RETAIL</v>
          </cell>
          <cell r="H118" t="str">
            <v>UNISON- CUSTOMER RETAIL</v>
          </cell>
          <cell r="I118" t="str">
            <v>Regular</v>
          </cell>
          <cell r="J118" t="str">
            <v>REGULAR</v>
          </cell>
          <cell r="K118" t="str">
            <v>MXN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702-30001777</v>
          </cell>
          <cell r="C119" t="str">
            <v>Construcciones y Minado San Francisco S de RL de CV</v>
          </cell>
          <cell r="D119">
            <v>328128</v>
          </cell>
          <cell r="E119" t="str">
            <v>EMPRESAS MATCO, S.A. DE C.V.</v>
          </cell>
          <cell r="F119" t="str">
            <v>MATCO</v>
          </cell>
          <cell r="G119" t="str">
            <v>UNISON- CUSTOMER RETAIL</v>
          </cell>
          <cell r="H119" t="str">
            <v>UNISON- CUSTOMER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149874.47</v>
          </cell>
          <cell r="M119">
            <v>149874.47</v>
          </cell>
          <cell r="N119">
            <v>0</v>
          </cell>
          <cell r="O119">
            <v>0</v>
          </cell>
          <cell r="P119">
            <v>0</v>
          </cell>
          <cell r="Q119">
            <v>149874.47</v>
          </cell>
          <cell r="R119">
            <v>149874.47</v>
          </cell>
          <cell r="S119" t="str">
            <v>120+</v>
          </cell>
          <cell r="T119" t="str">
            <v>MEXICO</v>
          </cell>
        </row>
        <row r="120">
          <cell r="B120" t="str">
            <v>702-30001829</v>
          </cell>
          <cell r="C120" t="str">
            <v>CONSTRUCCIONES Y MANTENIMIENTO PORTUARIOS  S.A. DE C.V.</v>
          </cell>
          <cell r="D120">
            <v>316197</v>
          </cell>
          <cell r="E120" t="str">
            <v>MAQUINAS DIESEL, S.A. DE C.V.</v>
          </cell>
          <cell r="F120" t="str">
            <v>MADISA SUR</v>
          </cell>
          <cell r="G120" t="str">
            <v>UNISON- CUSTOMER RETAIL</v>
          </cell>
          <cell r="H120" t="str">
            <v>UNISON- CUSTOMER RETAIL</v>
          </cell>
          <cell r="I120" t="str">
            <v>Regular</v>
          </cell>
          <cell r="J120" t="str">
            <v>REGULAR</v>
          </cell>
          <cell r="K120" t="str">
            <v>MXN</v>
          </cell>
          <cell r="L120">
            <v>248557.85</v>
          </cell>
          <cell r="M120">
            <v>13496.691256106729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702-30001826</v>
          </cell>
          <cell r="C121" t="str">
            <v>AVICOLA NAPOLEONES  S. DE R.L.</v>
          </cell>
          <cell r="D121">
            <v>310007</v>
          </cell>
          <cell r="E121" t="str">
            <v>CASA COMERCIAL MATHEWS, S.A. DE C.V.</v>
          </cell>
          <cell r="F121" t="str">
            <v>CEMCOL</v>
          </cell>
          <cell r="G121" t="str">
            <v>UNISON - CUSTOMER RETAIL</v>
          </cell>
          <cell r="H121" t="str">
            <v>UNISON- CUSTOMER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175591.67999999999</v>
          </cell>
          <cell r="M121">
            <v>175591.67999999999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HONDURAS</v>
          </cell>
        </row>
        <row r="122">
          <cell r="B122" t="str">
            <v>702-30001824</v>
          </cell>
          <cell r="C122" t="str">
            <v>HAYTIAN TRACTOR &amp; EQUIPMENT CO.  S.A.</v>
          </cell>
          <cell r="D122">
            <v>317033</v>
          </cell>
          <cell r="E122" t="str">
            <v>HAYTIAN TRACTOR &amp; EQUIPMENT CO., S.A.</v>
          </cell>
          <cell r="F122" t="str">
            <v>HAYTRAC</v>
          </cell>
          <cell r="G122" t="str">
            <v>UNISON - DEALER RETAIL</v>
          </cell>
          <cell r="H122" t="str">
            <v>UNISON - DEALER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26869.58</v>
          </cell>
          <cell r="M122">
            <v>26869.58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HAITI</v>
          </cell>
        </row>
        <row r="123">
          <cell r="B123" t="str">
            <v>702-30001823</v>
          </cell>
          <cell r="C123" t="str">
            <v>VILLALTA &amp; RODRIGUEZ ARQUITECTOS CONSTRUCTORES  S.A. DE C.V.</v>
          </cell>
          <cell r="D123">
            <v>309117</v>
          </cell>
          <cell r="E123" t="str">
            <v>COMPAÑIA GENERAL DE EQUIPOS, S.A. DE C.V.</v>
          </cell>
          <cell r="F123" t="str">
            <v>COGESA</v>
          </cell>
          <cell r="G123" t="str">
            <v>UNISON - CUSTOMER RETAIL</v>
          </cell>
          <cell r="H123" t="str">
            <v>UNISON- CUSTOMER RETAIL</v>
          </cell>
          <cell r="I123" t="str">
            <v>Regular</v>
          </cell>
          <cell r="J123" t="str">
            <v>LEGAL</v>
          </cell>
          <cell r="K123" t="str">
            <v>USD</v>
          </cell>
          <cell r="L123">
            <v>67039.05</v>
          </cell>
          <cell r="M123">
            <v>67039.05</v>
          </cell>
          <cell r="N123">
            <v>0</v>
          </cell>
          <cell r="O123">
            <v>0</v>
          </cell>
          <cell r="P123">
            <v>0</v>
          </cell>
          <cell r="Q123">
            <v>67039.05</v>
          </cell>
          <cell r="R123">
            <v>67039.05</v>
          </cell>
          <cell r="S123" t="str">
            <v>120+</v>
          </cell>
          <cell r="T123" t="str">
            <v>EL SALVADOR</v>
          </cell>
        </row>
        <row r="124">
          <cell r="B124" t="str">
            <v>702-30001814</v>
          </cell>
          <cell r="C124" t="str">
            <v>GRUPO DESARROLLO INFRAESTRUCTURA  S.A. DE C.V.</v>
          </cell>
          <cell r="D124">
            <v>310580</v>
          </cell>
          <cell r="E124" t="str">
            <v>MAQUINARIA, S.A. DE C.V.</v>
          </cell>
          <cell r="F124" t="str">
            <v>TRACSA</v>
          </cell>
          <cell r="G124" t="str">
            <v>UNISON - CUSTOMER RETAIL</v>
          </cell>
          <cell r="H124" t="str">
            <v>UNISON- CUSTOMER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316759.64</v>
          </cell>
          <cell r="M124">
            <v>316759.64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702-30001813</v>
          </cell>
          <cell r="C125" t="str">
            <v>MINERA RAMOS  S.A. DE C.V.</v>
          </cell>
          <cell r="D125">
            <v>334422</v>
          </cell>
          <cell r="E125" t="str">
            <v>MAQUINAS DIESEL, S.A. DE C.V.</v>
          </cell>
          <cell r="F125" t="str">
            <v>MADISA SUR</v>
          </cell>
          <cell r="G125" t="str">
            <v>UNISON- CUSTOMER RETAIL</v>
          </cell>
          <cell r="H125" t="str">
            <v>UNISON- CUSTOMER RETAIL</v>
          </cell>
          <cell r="I125" t="str">
            <v>Regular</v>
          </cell>
          <cell r="J125" t="str">
            <v>REGULAR</v>
          </cell>
          <cell r="K125" t="str">
            <v>MXN</v>
          </cell>
          <cell r="L125">
            <v>89415</v>
          </cell>
          <cell r="M125">
            <v>4855.2345003981291</v>
          </cell>
          <cell r="N125">
            <v>0</v>
          </cell>
          <cell r="O125">
            <v>0</v>
          </cell>
          <cell r="P125">
            <v>89415</v>
          </cell>
          <cell r="Q125">
            <v>0</v>
          </cell>
          <cell r="R125">
            <v>89415</v>
          </cell>
          <cell r="S125" t="str">
            <v>91-120</v>
          </cell>
          <cell r="T125" t="str">
            <v>MEXICO</v>
          </cell>
        </row>
        <row r="126">
          <cell r="B126" t="str">
            <v>702-30001811</v>
          </cell>
          <cell r="C126" t="str">
            <v>DESARROLLADORA DE OBRA INTEGRAL DE LOS CABOS  S.A. DE C.V.</v>
          </cell>
          <cell r="D126">
            <v>336783</v>
          </cell>
          <cell r="E126" t="str">
            <v>EMPRESAS MATCO, S.A. DE C.V.</v>
          </cell>
          <cell r="F126" t="str">
            <v>MATCO</v>
          </cell>
          <cell r="G126" t="str">
            <v>UNISON- CUSTOMER RETAIL</v>
          </cell>
          <cell r="H126" t="str">
            <v>UNISON- CUSTOMER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553152.52</v>
          </cell>
          <cell r="M126">
            <v>30036.18183846297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702-30001810</v>
          </cell>
          <cell r="C127" t="str">
            <v>URBANIZACIONES 3057 S. DE R.L. DE C.V.</v>
          </cell>
          <cell r="D127">
            <v>317701</v>
          </cell>
          <cell r="E127" t="str">
            <v>TRACSA, S.A.P.I. DE C.V.</v>
          </cell>
          <cell r="F127" t="str">
            <v>TRACSA</v>
          </cell>
          <cell r="G127" t="str">
            <v>UNISON- CUSTOMER RETAIL</v>
          </cell>
          <cell r="H127" t="str">
            <v>UNISON- CUSTOMER RETAIL</v>
          </cell>
          <cell r="I127" t="str">
            <v>Regular</v>
          </cell>
          <cell r="J127" t="str">
            <v>REGULAR</v>
          </cell>
          <cell r="K127" t="str">
            <v>MXN</v>
          </cell>
          <cell r="L127">
            <v>161089.22</v>
          </cell>
          <cell r="M127">
            <v>8747.1446467172664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702-30001808</v>
          </cell>
          <cell r="C128" t="str">
            <v>DYM INGENIEROS CONSTRUCTORES  S.A. DE C.V.</v>
          </cell>
          <cell r="D128">
            <v>309543</v>
          </cell>
          <cell r="E128" t="str">
            <v>MAQUINARIA, S.A. DE C.V.</v>
          </cell>
          <cell r="F128" t="str">
            <v>MAQSA</v>
          </cell>
          <cell r="G128" t="str">
            <v>UNISON- CUSTOMER RETAIL</v>
          </cell>
          <cell r="H128" t="str">
            <v>UNISON- CUSTOMER RETAIL</v>
          </cell>
          <cell r="I128" t="str">
            <v>Regular</v>
          </cell>
          <cell r="J128" t="str">
            <v>REGULAR</v>
          </cell>
          <cell r="K128" t="str">
            <v>MXN</v>
          </cell>
          <cell r="L128">
            <v>468199.22</v>
          </cell>
          <cell r="M128">
            <v>25423.217648084705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702-30001836</v>
          </cell>
          <cell r="C129" t="str">
            <v>MINERALES LIBERTAD  S.A. DE C.V.</v>
          </cell>
          <cell r="D129">
            <v>337889</v>
          </cell>
          <cell r="E129" t="str">
            <v>EMPRESAS MATCO, S.A. DE C.V.</v>
          </cell>
          <cell r="F129" t="str">
            <v>MATCO</v>
          </cell>
          <cell r="G129" t="str">
            <v>UNISON- CUSTOMER RETAIL</v>
          </cell>
          <cell r="H129" t="str">
            <v>UNISON- CUSTOMER RETAIL</v>
          </cell>
          <cell r="I129" t="str">
            <v>Regular</v>
          </cell>
          <cell r="J129" t="str">
            <v>LEGAL</v>
          </cell>
          <cell r="K129" t="str">
            <v>USD</v>
          </cell>
          <cell r="L129">
            <v>199620</v>
          </cell>
          <cell r="M129">
            <v>199620</v>
          </cell>
          <cell r="N129">
            <v>0</v>
          </cell>
          <cell r="O129">
            <v>0</v>
          </cell>
          <cell r="P129">
            <v>0</v>
          </cell>
          <cell r="Q129">
            <v>199620</v>
          </cell>
          <cell r="R129">
            <v>199620</v>
          </cell>
          <cell r="S129" t="str">
            <v>120+</v>
          </cell>
          <cell r="T129" t="str">
            <v>MEXICO</v>
          </cell>
        </row>
        <row r="130">
          <cell r="B130" t="str">
            <v>702-30001717</v>
          </cell>
          <cell r="C130" t="str">
            <v>NICARAGUA MACHINERY COMPANY  S.A.</v>
          </cell>
          <cell r="D130">
            <v>313548</v>
          </cell>
          <cell r="E130" t="str">
            <v>NICARAGUA MACHINERY COMPANY, S.A.</v>
          </cell>
          <cell r="F130" t="str">
            <v>NIMAC</v>
          </cell>
          <cell r="G130" t="str">
            <v>UNISON - DEALER RETAIL</v>
          </cell>
          <cell r="H130" t="str">
            <v>UNISON - DEALER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192280.34</v>
          </cell>
          <cell r="M130">
            <v>192280.34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NICARAGUA</v>
          </cell>
        </row>
        <row r="131">
          <cell r="B131" t="str">
            <v>702-30001780</v>
          </cell>
          <cell r="C131" t="str">
            <v>ELIZONDO FALCON JUAN REYNALDO</v>
          </cell>
          <cell r="D131">
            <v>311268</v>
          </cell>
          <cell r="E131" t="str">
            <v>MAQUINAS DIESEL, S.A. DE C.V.</v>
          </cell>
          <cell r="F131" t="str">
            <v>MADISA NTE</v>
          </cell>
          <cell r="G131" t="str">
            <v>UNISON- CUSTOMER RETAIL</v>
          </cell>
          <cell r="H131" t="str">
            <v>UNISON- CUSTOMER RETAIL</v>
          </cell>
          <cell r="I131" t="str">
            <v>Regular</v>
          </cell>
          <cell r="J131" t="str">
            <v>REGULAR</v>
          </cell>
          <cell r="K131" t="str">
            <v>MXN</v>
          </cell>
          <cell r="L131">
            <v>289800</v>
          </cell>
          <cell r="M131">
            <v>15736.140001290365</v>
          </cell>
          <cell r="N131">
            <v>0</v>
          </cell>
          <cell r="O131">
            <v>289800</v>
          </cell>
          <cell r="P131">
            <v>0</v>
          </cell>
          <cell r="Q131">
            <v>0</v>
          </cell>
          <cell r="R131">
            <v>289800</v>
          </cell>
          <cell r="S131" t="str">
            <v>61-90</v>
          </cell>
          <cell r="T131" t="str">
            <v>MEXICO</v>
          </cell>
        </row>
        <row r="132">
          <cell r="B132" t="str">
            <v>702-30001740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RETAIL</v>
          </cell>
          <cell r="H132" t="str">
            <v>UNISON - DEALER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1465.37</v>
          </cell>
          <cell r="M132">
            <v>1465.37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702-30001739</v>
          </cell>
          <cell r="C133" t="str">
            <v>INMOBILIARIA COTRAMON S.A. DE C.V.</v>
          </cell>
          <cell r="D133">
            <v>318249</v>
          </cell>
          <cell r="E133" t="str">
            <v>MAQUINAS DIESEL, S.A. DE C.V.</v>
          </cell>
          <cell r="F133" t="str">
            <v>MADISA SUR</v>
          </cell>
          <cell r="G133" t="str">
            <v>UNISON- CUSTOMER RETAIL</v>
          </cell>
          <cell r="H133" t="str">
            <v>UNISON- CUSTOMER RETAIL</v>
          </cell>
          <cell r="I133" t="str">
            <v>Regular</v>
          </cell>
          <cell r="J133" t="str">
            <v>REGULAR</v>
          </cell>
          <cell r="K133" t="str">
            <v>MXN</v>
          </cell>
          <cell r="L133">
            <v>100989.71</v>
          </cell>
          <cell r="M133">
            <v>5483.7412534496671</v>
          </cell>
          <cell r="N133">
            <v>100989.71</v>
          </cell>
          <cell r="O133">
            <v>0</v>
          </cell>
          <cell r="P133">
            <v>0</v>
          </cell>
          <cell r="Q133">
            <v>0</v>
          </cell>
          <cell r="R133">
            <v>100989.71</v>
          </cell>
          <cell r="S133" t="str">
            <v>31-60</v>
          </cell>
          <cell r="T133" t="str">
            <v>MEXICO</v>
          </cell>
        </row>
        <row r="134">
          <cell r="B134" t="str">
            <v>702-30001730</v>
          </cell>
          <cell r="C134" t="str">
            <v>ABISAI DIAZ LEDESMA</v>
          </cell>
          <cell r="D134">
            <v>337079</v>
          </cell>
          <cell r="E134" t="str">
            <v>MAQUINAS DIESEL, S.A. DE C.V.</v>
          </cell>
          <cell r="F134" t="str">
            <v>MADISA SUR</v>
          </cell>
          <cell r="G134" t="str">
            <v>UNISON- CUSTOMER RETAIL</v>
          </cell>
          <cell r="H134" t="str">
            <v>UNISON- CUSTOMER RETAIL</v>
          </cell>
          <cell r="I134" t="str">
            <v>Regular</v>
          </cell>
          <cell r="J134" t="str">
            <v>REGULAR</v>
          </cell>
          <cell r="K134" t="str">
            <v>MXN</v>
          </cell>
          <cell r="L134">
            <v>184396.85</v>
          </cell>
          <cell r="M134">
            <v>10012.748955821045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702-30001728</v>
          </cell>
          <cell r="C135" t="str">
            <v>CONSTRUCTORA DRAVA JON SA DE CV</v>
          </cell>
          <cell r="D135">
            <v>335598</v>
          </cell>
          <cell r="E135" t="str">
            <v>MAQUINAS DIESEL, S.A. DE C.V.</v>
          </cell>
          <cell r="F135" t="str">
            <v>MADISA SUR</v>
          </cell>
          <cell r="G135" t="str">
            <v>UNISON- CUSTOMER RETAIL</v>
          </cell>
          <cell r="H135" t="str">
            <v>UNISON- CUSTOMER RETAIL</v>
          </cell>
          <cell r="I135" t="str">
            <v>Regular</v>
          </cell>
          <cell r="J135" t="str">
            <v>LEGAL</v>
          </cell>
          <cell r="K135" t="str">
            <v>MXN</v>
          </cell>
          <cell r="L135">
            <v>648906.72</v>
          </cell>
          <cell r="M135">
            <v>35235.634898889322</v>
          </cell>
          <cell r="N135">
            <v>0</v>
          </cell>
          <cell r="O135">
            <v>0</v>
          </cell>
          <cell r="P135">
            <v>0</v>
          </cell>
          <cell r="Q135">
            <v>648906.72</v>
          </cell>
          <cell r="R135">
            <v>648906.72</v>
          </cell>
          <cell r="S135" t="str">
            <v>120+</v>
          </cell>
          <cell r="T135" t="str">
            <v>MEXICO</v>
          </cell>
        </row>
        <row r="136">
          <cell r="B136" t="str">
            <v>702-30001725</v>
          </cell>
          <cell r="C136" t="str">
            <v>DUECK REIMER ANDRES</v>
          </cell>
          <cell r="D136">
            <v>316382</v>
          </cell>
          <cell r="E136" t="str">
            <v>MAQUINARIA Y TRACTORES, LTDA</v>
          </cell>
          <cell r="F136" t="str">
            <v>MATRA</v>
          </cell>
          <cell r="G136" t="str">
            <v>UNISON - CUSTOMER RETAIL</v>
          </cell>
          <cell r="H136" t="str">
            <v>UNISON- CUSTOMER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130625.05</v>
          </cell>
          <cell r="M136">
            <v>130625.05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COSTA RICA</v>
          </cell>
        </row>
        <row r="137">
          <cell r="B137" t="str">
            <v>702-30001723</v>
          </cell>
          <cell r="C137" t="str">
            <v>TALIVIC CONSTRUCCIONES S.A DE C.V</v>
          </cell>
          <cell r="D137">
            <v>336572</v>
          </cell>
          <cell r="E137" t="str">
            <v>MAQUINAS DIESEL, S.A. DE C.V.</v>
          </cell>
          <cell r="F137" t="str">
            <v>MADISA SUR</v>
          </cell>
          <cell r="G137" t="str">
            <v>UNISON- CUSTOMER RETAIL</v>
          </cell>
          <cell r="H137" t="str">
            <v>UNISON- CUSTOMER RETAIL</v>
          </cell>
          <cell r="I137" t="str">
            <v>Regular</v>
          </cell>
          <cell r="J137" t="str">
            <v>REGULAR</v>
          </cell>
          <cell r="K137" t="str">
            <v>MXN</v>
          </cell>
          <cell r="L137">
            <v>316006.95</v>
          </cell>
          <cell r="M137">
            <v>17159.177386407053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702-30001722-4</v>
          </cell>
          <cell r="C138" t="str">
            <v>SSG GEOTECNIA ESPECIALIZADA  S.A. DE C.V.</v>
          </cell>
          <cell r="D138">
            <v>320240</v>
          </cell>
          <cell r="E138" t="str">
            <v>TRACSA, S.A.P.I. DE C.V.</v>
          </cell>
          <cell r="F138" t="str">
            <v>TRACSA</v>
          </cell>
          <cell r="G138" t="str">
            <v>UNISON- CUSTOMER RETAIL</v>
          </cell>
          <cell r="H138" t="str">
            <v>UNISON- CUSTOMER RETAIL</v>
          </cell>
          <cell r="I138" t="str">
            <v>Regular</v>
          </cell>
          <cell r="J138" t="str">
            <v>REGULAR</v>
          </cell>
          <cell r="K138" t="str">
            <v>MXN</v>
          </cell>
          <cell r="L138">
            <v>3872940.83</v>
          </cell>
          <cell r="M138">
            <v>210300.68708624467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702-30001742</v>
          </cell>
          <cell r="C139" t="str">
            <v xml:space="preserve">LUIS EDUARDO GOMEZ OCON </v>
          </cell>
          <cell r="D139">
            <v>336447</v>
          </cell>
          <cell r="E139" t="str">
            <v>MAQUINARIA Y TRACTORES, LTDA</v>
          </cell>
          <cell r="F139" t="str">
            <v>MATRA</v>
          </cell>
          <cell r="G139" t="str">
            <v>UNISON - CUSTOMER RETAIL</v>
          </cell>
          <cell r="H139" t="str">
            <v>UNISON- CUSTOMER RETAIL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57676.21</v>
          </cell>
          <cell r="M139">
            <v>57676.21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COSTA RICA</v>
          </cell>
        </row>
        <row r="140">
          <cell r="B140" t="str">
            <v>702-30001718</v>
          </cell>
          <cell r="C140" t="str">
            <v>NICARAGUA MACHINERY COMPANY  S.A.</v>
          </cell>
          <cell r="D140">
            <v>313548</v>
          </cell>
          <cell r="E140" t="str">
            <v>NICARAGUA MACHINERY COMPANY, S.A.</v>
          </cell>
          <cell r="F140" t="str">
            <v>NIMAC</v>
          </cell>
          <cell r="G140" t="str">
            <v>UNISON - DEALER RETAIL</v>
          </cell>
          <cell r="H140" t="str">
            <v>UNISON - DEALER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192317.31</v>
          </cell>
          <cell r="M140">
            <v>192317.31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NICARAGUA</v>
          </cell>
        </row>
        <row r="141">
          <cell r="B141" t="str">
            <v>702-30001745</v>
          </cell>
          <cell r="C141" t="str">
            <v>NEJAPA COUNTRY CLUB</v>
          </cell>
          <cell r="D141">
            <v>337455</v>
          </cell>
          <cell r="E141" t="str">
            <v>NICARAGUA MACHINERY COMPANY, S.A.</v>
          </cell>
          <cell r="F141" t="str">
            <v>NIMAC</v>
          </cell>
          <cell r="G141" t="str">
            <v>UNISON - CUSTOMER RETAIL</v>
          </cell>
          <cell r="H141" t="str">
            <v>UNISON- CUSTOMER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92653.64</v>
          </cell>
          <cell r="M141">
            <v>92653.64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NICARAGUA</v>
          </cell>
        </row>
        <row r="142">
          <cell r="B142" t="str">
            <v>702-30001716</v>
          </cell>
          <cell r="C142" t="str">
            <v>ALTHO PROYECTO Y CONSTRUCCION  S.A. DE C.V.</v>
          </cell>
          <cell r="D142">
            <v>336247</v>
          </cell>
          <cell r="E142" t="str">
            <v>TRACSA, S.A.P.I. DE C.V.</v>
          </cell>
          <cell r="F142" t="str">
            <v>TRACSA</v>
          </cell>
          <cell r="G142" t="str">
            <v>UNISON- CUSTOMER RETAIL</v>
          </cell>
          <cell r="H142" t="str">
            <v>UNISON- CUSTOMER RETAIL</v>
          </cell>
          <cell r="I142" t="str">
            <v>Regular</v>
          </cell>
          <cell r="J142" t="str">
            <v>REGULAR</v>
          </cell>
          <cell r="K142" t="str">
            <v>MXN</v>
          </cell>
          <cell r="L142">
            <v>50279.360000000001</v>
          </cell>
          <cell r="M142">
            <v>2730.1692482238741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702-30001715</v>
          </cell>
          <cell r="C143" t="str">
            <v>NICARAGUA MACHINERY COMPANY  S.A.</v>
          </cell>
          <cell r="D143">
            <v>313548</v>
          </cell>
          <cell r="E143" t="str">
            <v>NICARAGUA MACHINERY COMPANY, S.A.</v>
          </cell>
          <cell r="F143" t="str">
            <v>NIMAC</v>
          </cell>
          <cell r="G143" t="str">
            <v>UNISON - DEALER RETAIL</v>
          </cell>
          <cell r="H143" t="str">
            <v>UNISON - DEALER RETAIL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192317.31</v>
          </cell>
          <cell r="M143">
            <v>192317.31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NICARAGUA</v>
          </cell>
        </row>
        <row r="144">
          <cell r="B144" t="str">
            <v>702-30001714</v>
          </cell>
          <cell r="C144" t="str">
            <v>HAYTIAN TRACTOR &amp; EQUIPMENT CO.  S.A.</v>
          </cell>
          <cell r="D144">
            <v>317033</v>
          </cell>
          <cell r="E144" t="str">
            <v>HAYTIAN TRACTOR &amp; EQUIPMENT CO., S.A.</v>
          </cell>
          <cell r="F144" t="str">
            <v>HAYTRAC</v>
          </cell>
          <cell r="G144" t="str">
            <v>UNISON - DEALER WHOLESALE</v>
          </cell>
          <cell r="H144" t="str">
            <v>UNISON - DEALER WHOLESALE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946060.32</v>
          </cell>
          <cell r="M144">
            <v>946060.32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HAITI</v>
          </cell>
        </row>
        <row r="145">
          <cell r="B145" t="str">
            <v>702-30001711</v>
          </cell>
          <cell r="C145" t="str">
            <v>NICARAGUA MACHINERY COMPANY  S.A.</v>
          </cell>
          <cell r="D145">
            <v>313548</v>
          </cell>
          <cell r="E145" t="str">
            <v>NICARAGUA MACHINERY COMPANY, S.A.</v>
          </cell>
          <cell r="F145" t="str">
            <v>NIMAC</v>
          </cell>
          <cell r="G145" t="str">
            <v>UNISON - DEALER RETAIL</v>
          </cell>
          <cell r="H145" t="str">
            <v>UNISON - DEALER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192317.31</v>
          </cell>
          <cell r="M145">
            <v>192317.31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NICARAGUA</v>
          </cell>
        </row>
        <row r="146">
          <cell r="B146" t="str">
            <v>702-30001710</v>
          </cell>
          <cell r="C146" t="str">
            <v>NICARAGUA MACHINERY COMPANY  S.A.</v>
          </cell>
          <cell r="D146">
            <v>313548</v>
          </cell>
          <cell r="E146" t="str">
            <v>NICARAGUA MACHINERY COMPANY, S.A.</v>
          </cell>
          <cell r="F146" t="str">
            <v>NIMAC</v>
          </cell>
          <cell r="G146" t="str">
            <v>UNISON - DEALER WHOLESALE</v>
          </cell>
          <cell r="H146" t="str">
            <v>UNISON - DEALER WHOLESALE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141488.13</v>
          </cell>
          <cell r="M146">
            <v>141488.13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NICARAGUA</v>
          </cell>
        </row>
        <row r="147">
          <cell r="B147" t="str">
            <v>702-30001706</v>
          </cell>
          <cell r="C147" t="str">
            <v>MAQUINARIA  S.A. DE C.V.</v>
          </cell>
          <cell r="D147">
            <v>309847</v>
          </cell>
          <cell r="E147" t="str">
            <v>MAQUINARIA, S.A. DE C.V.</v>
          </cell>
          <cell r="F147" t="str">
            <v>MAQSA</v>
          </cell>
          <cell r="G147" t="str">
            <v>UNISON - DEALER WHOLESALE</v>
          </cell>
          <cell r="H147" t="str">
            <v>UNISON - DEALER WHOLESALE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1100211.81</v>
          </cell>
          <cell r="M147">
            <v>1100211.81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702-30001701</v>
          </cell>
          <cell r="C148" t="str">
            <v>PROCASA DE CULIACAN  S.A. DE C.V.</v>
          </cell>
          <cell r="D148">
            <v>315799</v>
          </cell>
          <cell r="E148" t="str">
            <v>EMPRESAS MATCO, S.A. DE C.V.</v>
          </cell>
          <cell r="F148" t="str">
            <v>MATCO</v>
          </cell>
          <cell r="G148" t="str">
            <v>UNISON- CUSTOMER RETAIL</v>
          </cell>
          <cell r="H148" t="str">
            <v>UNISON- CUSTOMER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36082.410000000003</v>
          </cell>
          <cell r="M148">
            <v>36082.410000000003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702-30001700</v>
          </cell>
          <cell r="C149" t="str">
            <v>MICA MEJORA EN INGENIERIA Y CONSULTORIA APLICADA  S. DE R.L.</v>
          </cell>
          <cell r="D149">
            <v>333512</v>
          </cell>
          <cell r="E149" t="str">
            <v>MAQUINAS DIESEL, S.A. DE C.V.</v>
          </cell>
          <cell r="F149" t="str">
            <v>MADISA SUR</v>
          </cell>
          <cell r="G149" t="str">
            <v>UNISON- CUSTOMER RETAIL</v>
          </cell>
          <cell r="H149" t="str">
            <v>UNISON- CUSTOMER RETAIL</v>
          </cell>
          <cell r="I149" t="str">
            <v>Regular</v>
          </cell>
          <cell r="J149" t="str">
            <v>LEGAL</v>
          </cell>
          <cell r="K149" t="str">
            <v>MXN</v>
          </cell>
          <cell r="L149">
            <v>765758</v>
          </cell>
          <cell r="M149">
            <v>41580.659403409612</v>
          </cell>
          <cell r="N149">
            <v>0</v>
          </cell>
          <cell r="O149">
            <v>0</v>
          </cell>
          <cell r="P149">
            <v>0</v>
          </cell>
          <cell r="Q149">
            <v>765758</v>
          </cell>
          <cell r="R149">
            <v>765758</v>
          </cell>
          <cell r="S149" t="str">
            <v>120+</v>
          </cell>
          <cell r="T149" t="str">
            <v>MEXICO</v>
          </cell>
        </row>
        <row r="150">
          <cell r="B150" t="str">
            <v>702-30001694</v>
          </cell>
          <cell r="C150" t="str">
            <v>PROYECTOS Y CONSTRUCCIONES VIRGO  S.A. DE C.V.</v>
          </cell>
          <cell r="D150">
            <v>319909</v>
          </cell>
          <cell r="E150" t="str">
            <v>EMPRESAS MATCO, S.A. DE C.V.</v>
          </cell>
          <cell r="F150" t="str">
            <v>MATCO</v>
          </cell>
          <cell r="G150" t="str">
            <v>UNISON - CUSTOMER RETAIL</v>
          </cell>
          <cell r="H150" t="str">
            <v>UNISON- CUSTOMER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2152133.1800000002</v>
          </cell>
          <cell r="M150">
            <v>116860.8316835826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702-30001720</v>
          </cell>
          <cell r="C151" t="str">
            <v>NICARAGUA MACHINERY COMPANY  S.A.</v>
          </cell>
          <cell r="D151">
            <v>313548</v>
          </cell>
          <cell r="E151" t="str">
            <v>NICARAGUA MACHINERY COMPANY, S.A.</v>
          </cell>
          <cell r="F151" t="str">
            <v>NIMAC</v>
          </cell>
          <cell r="G151" t="str">
            <v>UNISON - DEALER RETAIL</v>
          </cell>
          <cell r="H151" t="str">
            <v>UNISON - DEALER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6093.4</v>
          </cell>
          <cell r="M151">
            <v>6093.4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NICARAGUA</v>
          </cell>
        </row>
        <row r="152">
          <cell r="B152" t="str">
            <v>702-30001759</v>
          </cell>
          <cell r="C152" t="str">
            <v>PAVIMENTOS Y REVESTIMIENTOS  S.A. DE C.V.</v>
          </cell>
          <cell r="D152">
            <v>320280</v>
          </cell>
          <cell r="E152" t="str">
            <v>MAQUINARIA, S.A. DE C.V.</v>
          </cell>
          <cell r="F152" t="str">
            <v>MAQSA</v>
          </cell>
          <cell r="G152" t="str">
            <v>UNISON- CUSTOMER RETAIL</v>
          </cell>
          <cell r="H152" t="str">
            <v>UNISON- CUSTOMER RETAIL</v>
          </cell>
          <cell r="I152" t="str">
            <v>Regular</v>
          </cell>
          <cell r="J152" t="str">
            <v>REGULAR</v>
          </cell>
          <cell r="K152" t="str">
            <v>MXN</v>
          </cell>
          <cell r="L152">
            <v>576918.27</v>
          </cell>
          <cell r="M152">
            <v>31326.66206356879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702-30001776</v>
          </cell>
          <cell r="C153" t="str">
            <v>CONSTRUCTORA RAASA  S.A.</v>
          </cell>
          <cell r="D153">
            <v>309348</v>
          </cell>
          <cell r="E153" t="str">
            <v>MAQUINARIA Y TRACTORES, LTDA</v>
          </cell>
          <cell r="F153" t="str">
            <v>MATRA</v>
          </cell>
          <cell r="G153" t="str">
            <v>UNISON - CUSTOMER RETAIL</v>
          </cell>
          <cell r="H153" t="str">
            <v>UNISON- CUSTOMER RETAIL</v>
          </cell>
          <cell r="I153" t="str">
            <v>Regular</v>
          </cell>
          <cell r="J153" t="str">
            <v>LEGAL</v>
          </cell>
          <cell r="K153" t="str">
            <v>USD</v>
          </cell>
          <cell r="L153">
            <v>99768.33</v>
          </cell>
          <cell r="M153">
            <v>99768.33</v>
          </cell>
          <cell r="N153">
            <v>0</v>
          </cell>
          <cell r="O153">
            <v>0</v>
          </cell>
          <cell r="P153">
            <v>0</v>
          </cell>
          <cell r="Q153">
            <v>99768.33</v>
          </cell>
          <cell r="R153">
            <v>99768.33</v>
          </cell>
          <cell r="S153" t="str">
            <v>120+</v>
          </cell>
          <cell r="T153" t="str">
            <v>COSTA RICA</v>
          </cell>
        </row>
        <row r="154">
          <cell r="B154" t="str">
            <v>702-30001775</v>
          </cell>
          <cell r="C154" t="str">
            <v>OCHOA DE OLMEDO IRMA MARITZA</v>
          </cell>
          <cell r="D154">
            <v>312352</v>
          </cell>
          <cell r="E154" t="str">
            <v>COMPAÑIA GENERAL DE EQUIPOS, S.A. DE C.V.</v>
          </cell>
          <cell r="F154" t="str">
            <v>COGESA</v>
          </cell>
          <cell r="G154" t="str">
            <v>UNISON - CUSTOMER RETAIL</v>
          </cell>
          <cell r="H154" t="str">
            <v>UNISON- CUSTOMER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19648.21</v>
          </cell>
          <cell r="M154">
            <v>19648.21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EL SALVADOR</v>
          </cell>
        </row>
        <row r="155">
          <cell r="B155" t="str">
            <v>702-30001772</v>
          </cell>
          <cell r="C155" t="str">
            <v>INDUSTRIAL DE ASFALTOS Y PAVIMENTOS  S.A. DE C.V.</v>
          </cell>
          <cell r="D155">
            <v>318312</v>
          </cell>
          <cell r="E155" t="str">
            <v>MAQUINARIA, S.A. DE C.V.</v>
          </cell>
          <cell r="F155" t="str">
            <v>MAQSA</v>
          </cell>
          <cell r="G155" t="str">
            <v>UNISON- CUSTOMER RETAIL</v>
          </cell>
          <cell r="H155" t="str">
            <v>UNISON- CUSTOMER RETAIL</v>
          </cell>
          <cell r="I155" t="str">
            <v>Regular</v>
          </cell>
          <cell r="J155" t="str">
            <v>REGULAR</v>
          </cell>
          <cell r="K155" t="str">
            <v>MXN</v>
          </cell>
          <cell r="L155">
            <v>175051.75</v>
          </cell>
          <cell r="M155">
            <v>9505.3100257794358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702-30001771</v>
          </cell>
          <cell r="C156" t="str">
            <v>CONSTRUCTORA MAYRAN DE SAN PEDRO  SA DE CV</v>
          </cell>
          <cell r="D156">
            <v>315267</v>
          </cell>
          <cell r="E156" t="str">
            <v>MAQUINARIA, S.A. DE C.V.</v>
          </cell>
          <cell r="F156" t="str">
            <v>MAQSA</v>
          </cell>
          <cell r="G156" t="str">
            <v>UNISON- CUSTOMER RETAIL</v>
          </cell>
          <cell r="H156" t="str">
            <v>UNISON- CUSTOMER RETAIL</v>
          </cell>
          <cell r="I156" t="str">
            <v>Regular</v>
          </cell>
          <cell r="J156" t="str">
            <v>REGULAR</v>
          </cell>
          <cell r="K156" t="str">
            <v>MXN</v>
          </cell>
          <cell r="L156">
            <v>340450.05</v>
          </cell>
          <cell r="M156">
            <v>18486.437716515888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702-30001770</v>
          </cell>
          <cell r="C157" t="str">
            <v>CONSTRUCTORA MAYRAN DE SAN PEDRO  SA DE CV</v>
          </cell>
          <cell r="D157">
            <v>315267</v>
          </cell>
          <cell r="E157" t="str">
            <v>MAQUINARIA, S.A. DE C.V.</v>
          </cell>
          <cell r="F157" t="str">
            <v>MAQSA</v>
          </cell>
          <cell r="G157" t="str">
            <v>UNISON- CUSTOMER RETAIL</v>
          </cell>
          <cell r="H157" t="str">
            <v>UNISON- CUSTOMER RETAIL</v>
          </cell>
          <cell r="I157" t="str">
            <v>Regular</v>
          </cell>
          <cell r="J157" t="str">
            <v>REGULAR</v>
          </cell>
          <cell r="K157" t="str">
            <v>MXN</v>
          </cell>
          <cell r="L157">
            <v>766829.18</v>
          </cell>
          <cell r="M157">
            <v>41638.82447741439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702-30001769</v>
          </cell>
          <cell r="C158" t="str">
            <v>ROBERTO CUEVAS MANJARREZ</v>
          </cell>
          <cell r="D158">
            <v>336689</v>
          </cell>
          <cell r="E158" t="str">
            <v>MAQUINAS DIESEL, S.A. DE C.V.</v>
          </cell>
          <cell r="F158" t="str">
            <v>MADISA SUR</v>
          </cell>
          <cell r="G158" t="str">
            <v>UNISON- CUSTOMER RETAIL</v>
          </cell>
          <cell r="H158" t="str">
            <v>UNISON- CUSTOMER RETAIL</v>
          </cell>
          <cell r="I158" t="str">
            <v>Regular</v>
          </cell>
          <cell r="J158" t="str">
            <v>REGULAR</v>
          </cell>
          <cell r="K158" t="str">
            <v>MXN</v>
          </cell>
          <cell r="L158">
            <v>614311.13</v>
          </cell>
          <cell r="M158">
            <v>33357.094361735282</v>
          </cell>
          <cell r="N158">
            <v>0</v>
          </cell>
          <cell r="O158">
            <v>0</v>
          </cell>
          <cell r="P158">
            <v>614311.13</v>
          </cell>
          <cell r="Q158">
            <v>0</v>
          </cell>
          <cell r="R158">
            <v>614311.13</v>
          </cell>
          <cell r="S158" t="str">
            <v>91-120</v>
          </cell>
          <cell r="T158" t="str">
            <v>MEXICO</v>
          </cell>
        </row>
        <row r="159">
          <cell r="B159" t="str">
            <v>702-30001766</v>
          </cell>
          <cell r="C159" t="str">
            <v>CONSTRUCCIONES PEREZ Y GIL  S.A. DE C.V.</v>
          </cell>
          <cell r="D159">
            <v>309513</v>
          </cell>
          <cell r="E159" t="str">
            <v>MAQUINAS DIESEL, S.A. DE C.V.</v>
          </cell>
          <cell r="F159" t="str">
            <v>TRACSA</v>
          </cell>
          <cell r="G159" t="str">
            <v>UNISON - CUSTOMER RETAIL</v>
          </cell>
          <cell r="H159" t="str">
            <v>UNISON- CUSTOMER RETAIL</v>
          </cell>
          <cell r="I159" t="str">
            <v>Regular</v>
          </cell>
          <cell r="J159" t="str">
            <v>REGULAR</v>
          </cell>
          <cell r="K159" t="str">
            <v>MXN</v>
          </cell>
          <cell r="L159">
            <v>5092377.72</v>
          </cell>
          <cell r="M159">
            <v>276516.11021867429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702-30001765</v>
          </cell>
          <cell r="C160" t="str">
            <v>INDUSTRIAL DE ASFALTOS Y PAVIMENTOS  S.A. DE C.V.</v>
          </cell>
          <cell r="D160">
            <v>318312</v>
          </cell>
          <cell r="E160" t="str">
            <v>MAQUINARIA, S.A. DE C.V.</v>
          </cell>
          <cell r="F160" t="str">
            <v>MAQSA</v>
          </cell>
          <cell r="G160" t="str">
            <v>UNISON- CUSTOMER RETAIL</v>
          </cell>
          <cell r="H160" t="str">
            <v>UNISON- CUSTOMER RETAIL</v>
          </cell>
          <cell r="I160" t="str">
            <v>Regular</v>
          </cell>
          <cell r="J160" t="str">
            <v>REGULAR</v>
          </cell>
          <cell r="K160" t="str">
            <v>MXN</v>
          </cell>
          <cell r="L160">
            <v>340449.82</v>
          </cell>
          <cell r="M160">
            <v>18486.425227515887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702-30001741</v>
          </cell>
          <cell r="C161" t="str">
            <v>TRANSPORTES Y MAQUINARIA RIO GRANDE  S.A. DE C.V.</v>
          </cell>
          <cell r="D161">
            <v>320320</v>
          </cell>
          <cell r="E161" t="str">
            <v>MAQUINAS DIESEL, S.A. DE C.V.</v>
          </cell>
          <cell r="F161" t="str">
            <v>MADISA NTE</v>
          </cell>
          <cell r="G161" t="str">
            <v>UNISON- CUSTOMER RETAIL</v>
          </cell>
          <cell r="H161" t="str">
            <v>UNISON- CUSTOMER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423216.47</v>
          </cell>
          <cell r="M161">
            <v>22980.654322884413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702-30001761</v>
          </cell>
          <cell r="C162" t="str">
            <v>SERVICIOS LEOS  S.A. DE C.V.</v>
          </cell>
          <cell r="D162">
            <v>336657</v>
          </cell>
          <cell r="E162" t="str">
            <v>TRACSA, S.A.P.I. DE C.V.</v>
          </cell>
          <cell r="F162" t="str">
            <v>TRACSA</v>
          </cell>
          <cell r="G162" t="str">
            <v>UNISON- CUSTOMER RETAIL</v>
          </cell>
          <cell r="H162" t="str">
            <v>UNISON- CUSTOMER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255007.99</v>
          </cell>
          <cell r="M162">
            <v>13846.93385813545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702-30001693</v>
          </cell>
          <cell r="C163" t="str">
            <v>MAQUINARIA Y TRACTORES  LTDA</v>
          </cell>
          <cell r="D163">
            <v>314798</v>
          </cell>
          <cell r="E163" t="str">
            <v>MAQUINARIA Y TRACTORES, LTDA</v>
          </cell>
          <cell r="F163" t="str">
            <v>MATRA</v>
          </cell>
          <cell r="G163" t="str">
            <v>UNISON - DEALER RETAIL</v>
          </cell>
          <cell r="H163" t="str">
            <v>UNISON - DEALER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39066.839999999997</v>
          </cell>
          <cell r="M163">
            <v>39066.839999999997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702-30001758</v>
          </cell>
          <cell r="C164" t="str">
            <v>MAQUINARIA Y TRACTORES  LTDA</v>
          </cell>
          <cell r="D164">
            <v>314798</v>
          </cell>
          <cell r="E164" t="str">
            <v>CATERPILLAR CREDITO, S.A DE C.V. SOFOM, E.N.R.</v>
          </cell>
          <cell r="F164" t="str">
            <v>MATRA</v>
          </cell>
          <cell r="G164" t="str">
            <v>UNISON - DEALER WHOLESALE</v>
          </cell>
          <cell r="H164" t="str">
            <v>UNISON - DEALER WHOLESALE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926100.1</v>
          </cell>
          <cell r="M164">
            <v>926100.1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702-30001757</v>
          </cell>
          <cell r="C165" t="str">
            <v>MAQUINARIA Y TRACTORES  LTDA</v>
          </cell>
          <cell r="D165">
            <v>314798</v>
          </cell>
          <cell r="E165" t="str">
            <v>CATERPILLAR CREDITO, S.A DE C.V. SOFOM, E.N.R.</v>
          </cell>
          <cell r="F165" t="str">
            <v>MATRA</v>
          </cell>
          <cell r="G165" t="str">
            <v>UNISON - DEALER WHOLESALE</v>
          </cell>
          <cell r="H165" t="str">
            <v>UNISON - DEALER WHOLESALE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228857.28</v>
          </cell>
          <cell r="M165">
            <v>228857.28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COSTA RICA</v>
          </cell>
        </row>
        <row r="166">
          <cell r="B166" t="str">
            <v>702-30001756</v>
          </cell>
          <cell r="C166" t="str">
            <v>MAQUINARIA Y TRACTORES  LTDA</v>
          </cell>
          <cell r="D166">
            <v>314798</v>
          </cell>
          <cell r="E166" t="str">
            <v>CATERPILLAR CREDITO, S.A DE C.V. SOFOM, E.N.R.</v>
          </cell>
          <cell r="F166" t="str">
            <v>MATRA</v>
          </cell>
          <cell r="G166" t="str">
            <v>UNISON - DEALER WHOLESALE</v>
          </cell>
          <cell r="H166" t="str">
            <v>UNISON - DEALER WHOLESALE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422643.7</v>
          </cell>
          <cell r="M166">
            <v>422643.7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702-30001755</v>
          </cell>
          <cell r="C167" t="str">
            <v>MAQUINARIA Y TRACTORES  LTDA</v>
          </cell>
          <cell r="D167">
            <v>314798</v>
          </cell>
          <cell r="E167" t="str">
            <v>CATERPILLAR CREDITO, S.A DE C.V. SOFOM, E.N.R.</v>
          </cell>
          <cell r="F167" t="str">
            <v>MATRA</v>
          </cell>
          <cell r="G167" t="str">
            <v>UNISON - DEALER RETAIL</v>
          </cell>
          <cell r="H167" t="str">
            <v>UNISON - DEALER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496451.04</v>
          </cell>
          <cell r="M167">
            <v>496451.04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COSTA RICA</v>
          </cell>
        </row>
        <row r="168">
          <cell r="B168" t="str">
            <v>702-30001754</v>
          </cell>
          <cell r="C168" t="str">
            <v>LA CANTERA DESARROLLOS MINEROS  S.A. DE C.V.</v>
          </cell>
          <cell r="D168">
            <v>318185</v>
          </cell>
          <cell r="E168" t="str">
            <v>TRACSA, S.A.P.I. DE C.V.</v>
          </cell>
          <cell r="F168" t="str">
            <v>TRACSA</v>
          </cell>
          <cell r="G168" t="str">
            <v>UNISON - CUSTOMER RETAIL</v>
          </cell>
          <cell r="H168" t="str">
            <v>UNISON- CUSTOMER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394284.33</v>
          </cell>
          <cell r="M168">
            <v>394284.33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702-30001753</v>
          </cell>
          <cell r="C169" t="str">
            <v>CONSTRUCTORA RAASA  S.A.</v>
          </cell>
          <cell r="D169">
            <v>309348</v>
          </cell>
          <cell r="E169" t="str">
            <v>MAQUINARIA Y TRACTORES, LTDA</v>
          </cell>
          <cell r="F169" t="str">
            <v>MATRA</v>
          </cell>
          <cell r="G169" t="str">
            <v>UNISON - CUSTOMER RETAIL</v>
          </cell>
          <cell r="H169" t="str">
            <v>UNISON- CUSTOMER RETAIL</v>
          </cell>
          <cell r="I169" t="str">
            <v>Regular</v>
          </cell>
          <cell r="J169" t="str">
            <v>LEGAL</v>
          </cell>
          <cell r="K169" t="str">
            <v>USD</v>
          </cell>
          <cell r="L169">
            <v>519790.02</v>
          </cell>
          <cell r="M169">
            <v>519790.02</v>
          </cell>
          <cell r="N169">
            <v>0</v>
          </cell>
          <cell r="O169">
            <v>0</v>
          </cell>
          <cell r="P169">
            <v>0</v>
          </cell>
          <cell r="Q169">
            <v>519790.02</v>
          </cell>
          <cell r="R169">
            <v>519790.02</v>
          </cell>
          <cell r="S169" t="str">
            <v>120+</v>
          </cell>
          <cell r="T169" t="str">
            <v>COSTA RICA</v>
          </cell>
        </row>
        <row r="170">
          <cell r="B170" t="str">
            <v>702-30001750</v>
          </cell>
          <cell r="C170" t="str">
            <v>MAQUINARIA Y TRACTORES  LTDA</v>
          </cell>
          <cell r="D170">
            <v>314798</v>
          </cell>
          <cell r="E170" t="str">
            <v>MAQUINARIA Y TRACTORES, LTDA</v>
          </cell>
          <cell r="F170" t="str">
            <v>MATRA</v>
          </cell>
          <cell r="G170" t="str">
            <v>UNISON - DEALER RETAIL</v>
          </cell>
          <cell r="H170" t="str">
            <v>UNISON - DEALER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10782.16</v>
          </cell>
          <cell r="M170">
            <v>10782.16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COSTA RICA</v>
          </cell>
        </row>
        <row r="171">
          <cell r="B171" t="str">
            <v>702-30001749-002</v>
          </cell>
          <cell r="C171" t="str">
            <v>SOLUCIONES INTEGRALES PARA TRITURACION  S.A. DE C.V.</v>
          </cell>
          <cell r="D171">
            <v>317050</v>
          </cell>
          <cell r="E171" t="str">
            <v>SOLUCIONES INTEGRALES PARA TRITURACION, S.A. DE C.V.</v>
          </cell>
          <cell r="F171" t="str">
            <v>TRACSA</v>
          </cell>
          <cell r="G171" t="str">
            <v>UNISON - CUSTOMER RETAIL</v>
          </cell>
          <cell r="H171" t="str">
            <v>UNISON - DEALER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9300801.8100000005</v>
          </cell>
          <cell r="M171">
            <v>9300801.8100000005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MEXICO</v>
          </cell>
        </row>
        <row r="172">
          <cell r="B172" t="str">
            <v>702-30001746</v>
          </cell>
          <cell r="C172" t="str">
            <v>Maquisin S.A. de C.V.</v>
          </cell>
          <cell r="D172">
            <v>337127</v>
          </cell>
          <cell r="E172" t="str">
            <v>EMPRESAS MATCO, S.A. DE C.V.</v>
          </cell>
          <cell r="F172" t="str">
            <v>MATCO</v>
          </cell>
          <cell r="G172" t="str">
            <v>UNISON- CUSTOMER RETAIL</v>
          </cell>
          <cell r="H172" t="str">
            <v>UNISON- CUSTOMER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184193.63</v>
          </cell>
          <cell r="M172">
            <v>10001.714109820141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702-30001764</v>
          </cell>
          <cell r="C173" t="str">
            <v>CONSTRUCTORA SANTA FE  LIMITADA</v>
          </cell>
          <cell r="D173">
            <v>314376</v>
          </cell>
          <cell r="E173" t="str">
            <v>NICARAGUA MACHINERY COMPANY, S.A.</v>
          </cell>
          <cell r="F173" t="str">
            <v>MATRA</v>
          </cell>
          <cell r="G173" t="str">
            <v>UNISON - CUSTOMER RETAIL</v>
          </cell>
          <cell r="H173" t="str">
            <v>UNISON- CUSTOMER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559546.84</v>
          </cell>
          <cell r="M173">
            <v>559546.84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702-30001329</v>
          </cell>
          <cell r="C174" t="str">
            <v>VEGETALES FRESCOS DE SAN MIGUEL SPR DE RL</v>
          </cell>
          <cell r="D174">
            <v>333899</v>
          </cell>
          <cell r="E174" t="str">
            <v>MAQUINAS DIESEL, S.A. DE C.V.</v>
          </cell>
          <cell r="F174" t="str">
            <v>MADISA SUR</v>
          </cell>
          <cell r="G174" t="str">
            <v>UNISON- CUSTOMER RETAIL</v>
          </cell>
          <cell r="H174" t="str">
            <v>UNISON- CUSTOMER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764336.7</v>
          </cell>
          <cell r="M174">
            <v>41503.482813403287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702-30001347</v>
          </cell>
          <cell r="C175" t="str">
            <v>LA CANTERA DESARROLLOS MINEROS  S.A. DE C.V.</v>
          </cell>
          <cell r="D175">
            <v>318185</v>
          </cell>
          <cell r="E175" t="str">
            <v>TRACSA, S.A.P.I. DE C.V.</v>
          </cell>
          <cell r="F175" t="str">
            <v>TRACSA</v>
          </cell>
          <cell r="G175" t="str">
            <v>UNISON - CUSTOMER RETAIL</v>
          </cell>
          <cell r="H175" t="str">
            <v>UNISON- CUSTOMER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262104.3</v>
          </cell>
          <cell r="M175">
            <v>262104.3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702-30001346</v>
          </cell>
          <cell r="C176" t="str">
            <v>MATERIALES TRITURADOS DE AGUASCALIENTES  S.A. DE C.V.</v>
          </cell>
          <cell r="D176">
            <v>318550</v>
          </cell>
          <cell r="E176" t="str">
            <v>TRACSA, S.A.P.I. DE C.V.</v>
          </cell>
          <cell r="F176" t="str">
            <v>TRACSA</v>
          </cell>
          <cell r="G176" t="str">
            <v>UNISON - CUSTOMER RETAIL</v>
          </cell>
          <cell r="H176" t="str">
            <v>UNISON- CUSTOMER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821370</v>
          </cell>
          <cell r="M176">
            <v>44600.391003657234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702-30001343</v>
          </cell>
          <cell r="C177" t="str">
            <v>SOCSA CONSTRUCTORA DE PAVIMENTOS PISOS Y AGREGADOS  S.A. DE C.V.</v>
          </cell>
          <cell r="D177">
            <v>309606</v>
          </cell>
          <cell r="E177" t="str">
            <v>MAQUINAS DIESEL, S.A. DE C.V.</v>
          </cell>
          <cell r="F177" t="str">
            <v>MADISA SUR</v>
          </cell>
          <cell r="G177" t="str">
            <v>UNISON- CUSTOMER RETAIL</v>
          </cell>
          <cell r="H177" t="str">
            <v>UNISON- CUSTOMER RETAIL</v>
          </cell>
          <cell r="I177" t="str">
            <v>Regular</v>
          </cell>
          <cell r="J177" t="str">
            <v>REGULAR</v>
          </cell>
          <cell r="K177" t="str">
            <v>MXN</v>
          </cell>
          <cell r="L177">
            <v>82633.11</v>
          </cell>
          <cell r="M177">
            <v>4486.9778733679323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MEXICO</v>
          </cell>
        </row>
        <row r="178">
          <cell r="B178" t="str">
            <v>702-30001342</v>
          </cell>
          <cell r="C178" t="str">
            <v>ARRENDADORA CONSTRUCTO  S.A. DE C.V.</v>
          </cell>
          <cell r="D178">
            <v>313706</v>
          </cell>
          <cell r="E178" t="str">
            <v>MAQUINAS DIESEL, S.A. DE C.V.</v>
          </cell>
          <cell r="F178" t="str">
            <v>MADISA SUR</v>
          </cell>
          <cell r="G178" t="str">
            <v>UNISON- CUSTOMER RETAIL</v>
          </cell>
          <cell r="H178" t="str">
            <v>UNISON- CUSTOMER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701986.63</v>
          </cell>
          <cell r="M178">
            <v>38117.874012125671</v>
          </cell>
          <cell r="N178">
            <v>0</v>
          </cell>
          <cell r="O178">
            <v>0</v>
          </cell>
          <cell r="P178">
            <v>0</v>
          </cell>
          <cell r="Q178">
            <v>701986.63</v>
          </cell>
          <cell r="R178">
            <v>701986.63</v>
          </cell>
          <cell r="S178" t="str">
            <v>120+</v>
          </cell>
          <cell r="T178" t="str">
            <v>MEXICO</v>
          </cell>
        </row>
        <row r="179">
          <cell r="B179" t="str">
            <v>702-30001340</v>
          </cell>
          <cell r="C179" t="str">
            <v>INGENIEROS CIVILES ASOCIADOS  S.A. DE C.V.</v>
          </cell>
          <cell r="D179">
            <v>316076</v>
          </cell>
          <cell r="E179" t="str">
            <v>CATERPILLAR CREDITO, S.A DE C.V. SOFOM, E.N.R.</v>
          </cell>
          <cell r="F179" t="str">
            <v>MADISA SUR</v>
          </cell>
          <cell r="G179" t="str">
            <v>UNISON - CUSTOMER RETAIL</v>
          </cell>
          <cell r="H179" t="str">
            <v>UNISON- CUSTOMER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424775.17</v>
          </cell>
          <cell r="M179">
            <v>424775.17</v>
          </cell>
          <cell r="N179">
            <v>0</v>
          </cell>
          <cell r="O179">
            <v>0</v>
          </cell>
          <cell r="P179">
            <v>424775.17</v>
          </cell>
          <cell r="Q179">
            <v>0</v>
          </cell>
          <cell r="R179">
            <v>424775.17</v>
          </cell>
          <cell r="S179" t="str">
            <v>91-120</v>
          </cell>
          <cell r="T179" t="str">
            <v>MEXICO</v>
          </cell>
        </row>
        <row r="180">
          <cell r="B180" t="str">
            <v>702-30001339</v>
          </cell>
          <cell r="C180" t="str">
            <v>MASTER CONSTRUCTION  S.A.</v>
          </cell>
          <cell r="D180">
            <v>334208</v>
          </cell>
          <cell r="E180" t="str">
            <v>NICARAGUA MACHINERY COMPANY, S.A.</v>
          </cell>
          <cell r="F180" t="str">
            <v>NIMAC</v>
          </cell>
          <cell r="G180" t="str">
            <v>UNISON - CUSTOMER RETAIL</v>
          </cell>
          <cell r="H180" t="str">
            <v>UNISON- CUSTOMER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7690</v>
          </cell>
          <cell r="M180">
            <v>7690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NICARAGUA</v>
          </cell>
        </row>
        <row r="181">
          <cell r="B181" t="str">
            <v>702-30001337</v>
          </cell>
          <cell r="C181" t="str">
            <v>CONSTRUCCIONES ALIANSA DEL CENTRO  S.A. DE C.V.</v>
          </cell>
          <cell r="D181">
            <v>334690</v>
          </cell>
          <cell r="E181" t="str">
            <v>MAQUINAS DIESEL, S.A. DE C.V.</v>
          </cell>
          <cell r="F181" t="str">
            <v>MADISA SUR</v>
          </cell>
          <cell r="G181" t="str">
            <v>UNISON- CUSTOMER RETAIL</v>
          </cell>
          <cell r="H181" t="str">
            <v>UNISON- CUSTOMER RETAIL</v>
          </cell>
          <cell r="I181" t="str">
            <v>Regular</v>
          </cell>
          <cell r="J181" t="str">
            <v>REGULAR</v>
          </cell>
          <cell r="K181" t="str">
            <v>MXN</v>
          </cell>
          <cell r="L181">
            <v>145415.54</v>
          </cell>
          <cell r="M181">
            <v>7896.0638226474784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MEXICO</v>
          </cell>
        </row>
        <row r="182">
          <cell r="B182" t="str">
            <v>702-30001336</v>
          </cell>
          <cell r="C182" t="str">
            <v>PAKNAL  S.P.R. DE R.L. DE C.V.</v>
          </cell>
          <cell r="D182">
            <v>308681</v>
          </cell>
          <cell r="E182" t="str">
            <v>MAQUINAS DIESEL, S.A. DE C.V.</v>
          </cell>
          <cell r="F182" t="str">
            <v>MADISA SUR</v>
          </cell>
          <cell r="G182" t="str">
            <v>UNISON - CUSTOMER RETAIL</v>
          </cell>
          <cell r="H182" t="str">
            <v>UNISON- CUSTOMER RETAIL</v>
          </cell>
          <cell r="I182" t="str">
            <v>Regular</v>
          </cell>
          <cell r="J182" t="str">
            <v>REGULAR</v>
          </cell>
          <cell r="K182" t="str">
            <v>MXN</v>
          </cell>
          <cell r="L182">
            <v>344581.07</v>
          </cell>
          <cell r="M182">
            <v>18710.752102534283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MEXICO</v>
          </cell>
        </row>
        <row r="183">
          <cell r="B183" t="str">
            <v>702-30001246</v>
          </cell>
          <cell r="C183" t="str">
            <v>GEOTOP SERVICIOS TOPOGRAFICOS  S.A. DE C.V.</v>
          </cell>
          <cell r="D183">
            <v>333320</v>
          </cell>
          <cell r="E183" t="str">
            <v>MAQUINAS DIESEL, S.A. DE C.V.</v>
          </cell>
          <cell r="F183" t="str">
            <v>MADISA NTE</v>
          </cell>
          <cell r="G183" t="str">
            <v>UNISON- CUSTOMER RETAIL</v>
          </cell>
          <cell r="H183" t="str">
            <v>UNISON- CUSTOMER RETAIL</v>
          </cell>
          <cell r="I183" t="str">
            <v>Regular</v>
          </cell>
          <cell r="J183" t="str">
            <v>REGULAR</v>
          </cell>
          <cell r="K183" t="str">
            <v>MXN</v>
          </cell>
          <cell r="L183">
            <v>841811.64</v>
          </cell>
          <cell r="M183">
            <v>45710.372055748252</v>
          </cell>
          <cell r="N183">
            <v>841811.64</v>
          </cell>
          <cell r="O183">
            <v>0</v>
          </cell>
          <cell r="P183">
            <v>0</v>
          </cell>
          <cell r="Q183">
            <v>0</v>
          </cell>
          <cell r="R183">
            <v>841811.64</v>
          </cell>
          <cell r="S183" t="str">
            <v>31-60</v>
          </cell>
          <cell r="T183" t="str">
            <v>MEXICO</v>
          </cell>
        </row>
        <row r="184">
          <cell r="B184" t="str">
            <v>702-30001330</v>
          </cell>
          <cell r="C184" t="str">
            <v>EDIFICADORA Y URBANIZADORA  CRAWLER  S.A. DE C.V.</v>
          </cell>
          <cell r="D184">
            <v>310450</v>
          </cell>
          <cell r="E184" t="str">
            <v>MAQUINAS DIESEL, S.A. DE C.V.</v>
          </cell>
          <cell r="F184" t="str">
            <v>MADISA SUR</v>
          </cell>
          <cell r="G184" t="str">
            <v>UNISON- CUSTOMER RETAIL</v>
          </cell>
          <cell r="H184" t="str">
            <v>UNISON- CUSTOMER RETAIL</v>
          </cell>
          <cell r="I184" t="str">
            <v>Regular</v>
          </cell>
          <cell r="J184" t="str">
            <v>REGULAR</v>
          </cell>
          <cell r="K184" t="str">
            <v>MXN</v>
          </cell>
          <cell r="L184">
            <v>1099832.25</v>
          </cell>
          <cell r="M184">
            <v>59720.891179897117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MEXICO</v>
          </cell>
        </row>
        <row r="185">
          <cell r="B185" t="str">
            <v>702-30001352</v>
          </cell>
          <cell r="C185" t="str">
            <v>VARMOXZ  S.A. DE C.V.</v>
          </cell>
          <cell r="D185">
            <v>318173</v>
          </cell>
          <cell r="E185" t="str">
            <v>MAQUINAS DIESEL, S.A. DE C.V.</v>
          </cell>
          <cell r="F185" t="str">
            <v>MADISA NTE</v>
          </cell>
          <cell r="G185" t="str">
            <v>UNISON- CUSTOMER RETAIL</v>
          </cell>
          <cell r="H185" t="str">
            <v>UNISON- CUSTOMER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148976.22</v>
          </cell>
          <cell r="M185">
            <v>148976.22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MEXICO</v>
          </cell>
        </row>
        <row r="186">
          <cell r="B186" t="str">
            <v>702-30001326</v>
          </cell>
          <cell r="C186" t="str">
            <v>IMPULSORA EMERGENTE  S.A. DE C.V. SOFOM  E.N.R.</v>
          </cell>
          <cell r="D186">
            <v>318359</v>
          </cell>
          <cell r="E186" t="str">
            <v>IMPULSORA EMERGENTE, S.A. DE C.V. SOFOM, E.N.R.</v>
          </cell>
          <cell r="F186" t="str">
            <v>MAQSA</v>
          </cell>
          <cell r="G186" t="str">
            <v>UNISON - CUSTOMER RETAIL</v>
          </cell>
          <cell r="H186" t="str">
            <v>UNISON - DEALER RETAIL</v>
          </cell>
          <cell r="I186" t="str">
            <v>Regular</v>
          </cell>
          <cell r="J186" t="str">
            <v>REGULAR</v>
          </cell>
          <cell r="K186" t="str">
            <v>MXN</v>
          </cell>
          <cell r="L186">
            <v>88723.33</v>
          </cell>
          <cell r="M186">
            <v>4817.6768193950502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MEXICO</v>
          </cell>
        </row>
        <row r="187">
          <cell r="B187" t="str">
            <v>702-30001325</v>
          </cell>
          <cell r="C187" t="str">
            <v>IMPULSORA EMERGENTE  S.A. DE C.V. SOFOM  E.N.R.</v>
          </cell>
          <cell r="D187">
            <v>318359</v>
          </cell>
          <cell r="E187" t="str">
            <v>IMPULSORA EMERGENTE, S.A. DE C.V. SOFOM, E.N.R.</v>
          </cell>
          <cell r="F187" t="str">
            <v>MAQSA</v>
          </cell>
          <cell r="G187" t="str">
            <v>UNISON - CUSTOMER RETAIL</v>
          </cell>
          <cell r="H187" t="str">
            <v>UNISON - DEALER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46991.23</v>
          </cell>
          <cell r="M187">
            <v>2551.6237892092336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702-30001324</v>
          </cell>
          <cell r="C188" t="str">
            <v>IMPULSORA EMERGENTE  S.A. DE C.V. SOFOM  E.N.R.</v>
          </cell>
          <cell r="D188">
            <v>318359</v>
          </cell>
          <cell r="E188" t="str">
            <v>IMPULSORA EMERGENTE, S.A. DE C.V. SOFOM, E.N.R.</v>
          </cell>
          <cell r="F188" t="str">
            <v>MAQSA</v>
          </cell>
          <cell r="G188" t="str">
            <v>UNISON - CUSTOMER RETAIL</v>
          </cell>
          <cell r="H188" t="str">
            <v>UNISON - DEALER RETAIL</v>
          </cell>
          <cell r="I188" t="str">
            <v>Regular</v>
          </cell>
          <cell r="J188" t="str">
            <v>REGULAR</v>
          </cell>
          <cell r="K188" t="str">
            <v>MXN</v>
          </cell>
          <cell r="L188">
            <v>1215082.57</v>
          </cell>
          <cell r="M188">
            <v>65978.983556410283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MEXICO</v>
          </cell>
        </row>
        <row r="189">
          <cell r="B189" t="str">
            <v>702-30001322</v>
          </cell>
          <cell r="C189" t="str">
            <v>IMPULSORA EMERGENTE  S.A. DE C.V. SOFOM  E.N.R.</v>
          </cell>
          <cell r="D189">
            <v>318359</v>
          </cell>
          <cell r="E189" t="str">
            <v>IMPULSORA EMERGENTE, S.A. DE C.V. SOFOM, E.N.R.</v>
          </cell>
          <cell r="F189" t="str">
            <v>MAQSA</v>
          </cell>
          <cell r="G189" t="str">
            <v>UNISON - CUSTOMER RETAIL</v>
          </cell>
          <cell r="H189" t="str">
            <v>UNISON - DEALER RETAIL</v>
          </cell>
          <cell r="I189" t="str">
            <v>Regular</v>
          </cell>
          <cell r="J189" t="str">
            <v>REGULAR</v>
          </cell>
          <cell r="K189" t="str">
            <v>MXN</v>
          </cell>
          <cell r="L189">
            <v>1352980.38</v>
          </cell>
          <cell r="M189">
            <v>73466.834640024274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MEXICO</v>
          </cell>
        </row>
        <row r="190">
          <cell r="B190" t="str">
            <v>702-30001320</v>
          </cell>
          <cell r="C190" t="str">
            <v>MICA MEJORA EN INGENIERIA Y CONSULTORIA APLICADA  S. DE R.L.</v>
          </cell>
          <cell r="D190">
            <v>333512</v>
          </cell>
          <cell r="E190" t="str">
            <v>MAQUINAS DIESEL, S.A. DE C.V.</v>
          </cell>
          <cell r="F190" t="str">
            <v>MADISA SUR</v>
          </cell>
          <cell r="G190" t="str">
            <v>UNISON- CUSTOMER RETAIL</v>
          </cell>
          <cell r="H190" t="str">
            <v>UNISON- CUSTOMER RETAIL</v>
          </cell>
          <cell r="I190" t="str">
            <v>Regular</v>
          </cell>
          <cell r="J190" t="str">
            <v>LEGAL</v>
          </cell>
          <cell r="K190" t="str">
            <v>MXN</v>
          </cell>
          <cell r="L190">
            <v>558167.28</v>
          </cell>
          <cell r="M190">
            <v>30308.483306485297</v>
          </cell>
          <cell r="N190">
            <v>0</v>
          </cell>
          <cell r="O190">
            <v>0</v>
          </cell>
          <cell r="P190">
            <v>0</v>
          </cell>
          <cell r="Q190">
            <v>558167.28</v>
          </cell>
          <cell r="R190">
            <v>558167.28</v>
          </cell>
          <cell r="S190" t="str">
            <v>120+</v>
          </cell>
          <cell r="T190" t="str">
            <v>MEXICO</v>
          </cell>
        </row>
        <row r="191">
          <cell r="B191" t="str">
            <v>702-30001319</v>
          </cell>
          <cell r="C191" t="str">
            <v>MAQUINARIA Y TRACTORES  LTDA</v>
          </cell>
          <cell r="D191">
            <v>314798</v>
          </cell>
          <cell r="E191" t="str">
            <v>MAQUINARIA Y TRACTORES, LTDA</v>
          </cell>
          <cell r="F191" t="str">
            <v>MATRA</v>
          </cell>
          <cell r="G191" t="str">
            <v>UNISON - DEALER WHOLESALE</v>
          </cell>
          <cell r="H191" t="str">
            <v>UNISON - DEALER WHOLESALE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146949.15</v>
          </cell>
          <cell r="M191">
            <v>146949.15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COSTA RICA</v>
          </cell>
        </row>
        <row r="192">
          <cell r="B192" t="str">
            <v>702-30001317</v>
          </cell>
          <cell r="C192" t="str">
            <v>ARMHI CONSTRUCCIONES  S.A. DE C.V.</v>
          </cell>
          <cell r="D192">
            <v>317368</v>
          </cell>
          <cell r="E192" t="str">
            <v>MAQUINAS DIESEL, S.A. DE C.V.</v>
          </cell>
          <cell r="F192" t="str">
            <v>MADISA SUR</v>
          </cell>
          <cell r="G192" t="str">
            <v>UNISON- CUSTOMER RETAIL</v>
          </cell>
          <cell r="H192" t="str">
            <v>UNISON- CUSTOMER RETAIL</v>
          </cell>
          <cell r="I192" t="str">
            <v>Regular</v>
          </cell>
          <cell r="J192" t="str">
            <v>REGULAR</v>
          </cell>
          <cell r="K192" t="str">
            <v>MXN</v>
          </cell>
          <cell r="L192">
            <v>141860</v>
          </cell>
          <cell r="M192">
            <v>7702.9980006316464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MEXICO</v>
          </cell>
        </row>
        <row r="193">
          <cell r="B193" t="str">
            <v>702-30001312</v>
          </cell>
          <cell r="C193" t="str">
            <v>ARRENDADORA VILLAFLORES SA DE CV</v>
          </cell>
          <cell r="D193">
            <v>333885</v>
          </cell>
          <cell r="E193" t="str">
            <v>MAQUINAS DIESEL, S.A. DE C.V.</v>
          </cell>
          <cell r="F193" t="str">
            <v>MADISA SUR</v>
          </cell>
          <cell r="G193" t="str">
            <v>UNISON- CUSTOMER RETAIL</v>
          </cell>
          <cell r="H193" t="str">
            <v>UNISON- CUSTOMER RETAIL</v>
          </cell>
          <cell r="I193" t="str">
            <v>Regular</v>
          </cell>
          <cell r="J193" t="str">
            <v>LEGAL</v>
          </cell>
          <cell r="K193" t="str">
            <v>MXN</v>
          </cell>
          <cell r="L193">
            <v>886960.4</v>
          </cell>
          <cell r="M193">
            <v>48161.949723949285</v>
          </cell>
          <cell r="N193">
            <v>0</v>
          </cell>
          <cell r="O193">
            <v>0</v>
          </cell>
          <cell r="P193">
            <v>0</v>
          </cell>
          <cell r="Q193">
            <v>886960.4</v>
          </cell>
          <cell r="R193">
            <v>886960.4</v>
          </cell>
          <cell r="S193" t="str">
            <v>120+</v>
          </cell>
          <cell r="T193" t="str">
            <v>MEXICO</v>
          </cell>
        </row>
        <row r="194">
          <cell r="B194" t="str">
            <v>702-30001332-1</v>
          </cell>
          <cell r="C194" t="str">
            <v>CONSTRUCTORA LAN  S.A. DE C.V.</v>
          </cell>
          <cell r="D194">
            <v>315545</v>
          </cell>
          <cell r="E194" t="str">
            <v>TRACSA, S.A.P.I. DE C.V.</v>
          </cell>
          <cell r="F194" t="str">
            <v>TRACSA</v>
          </cell>
          <cell r="G194" t="str">
            <v>UNISON- CUSTOMER RETAIL</v>
          </cell>
          <cell r="H194" t="str">
            <v>UNISON- CUSTOMER RETAIL</v>
          </cell>
          <cell r="I194" t="str">
            <v>Regular</v>
          </cell>
          <cell r="J194" t="str">
            <v>REGULAR</v>
          </cell>
          <cell r="K194" t="str">
            <v>MXN</v>
          </cell>
          <cell r="L194">
            <v>223728.94</v>
          </cell>
          <cell r="M194">
            <v>12148.481442996177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MEXICO</v>
          </cell>
        </row>
        <row r="195">
          <cell r="B195" t="str">
            <v>702-30001368</v>
          </cell>
          <cell r="C195" t="str">
            <v>MAQUINARIA Y TRACTORES  LTDA</v>
          </cell>
          <cell r="D195">
            <v>314798</v>
          </cell>
          <cell r="E195" t="str">
            <v>MAQUINARIA Y TRACTORES, LTDA</v>
          </cell>
          <cell r="F195" t="str">
            <v>MATRA</v>
          </cell>
          <cell r="G195" t="str">
            <v>UNISON - DEALER RETAIL</v>
          </cell>
          <cell r="H195" t="str">
            <v>UNISON - DEALER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34319.01</v>
          </cell>
          <cell r="M195">
            <v>34319.01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702-30001390</v>
          </cell>
          <cell r="C196" t="str">
            <v>CONSTRUCTORA NACIONAL  S.A. (GUATEMALA)</v>
          </cell>
          <cell r="D196">
            <v>308390</v>
          </cell>
          <cell r="E196" t="str">
            <v>CORPORACION GENERAL DE TRACTORES, S.A.</v>
          </cell>
          <cell r="F196" t="str">
            <v>GENTRAC</v>
          </cell>
          <cell r="G196" t="str">
            <v>UNISON - CUSTOMER RETAIL</v>
          </cell>
          <cell r="H196" t="str">
            <v>UNISON- CUSTOMER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183411.57</v>
          </cell>
          <cell r="M196">
            <v>183411.57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GUATEMALA</v>
          </cell>
        </row>
        <row r="197">
          <cell r="B197" t="str">
            <v>702-30001387</v>
          </cell>
          <cell r="C197" t="str">
            <v>MAQUINARIA Y TRACTORES  LTDA</v>
          </cell>
          <cell r="D197">
            <v>314798</v>
          </cell>
          <cell r="E197" t="str">
            <v>MAQUINARIA Y TRACTORES, LTDA</v>
          </cell>
          <cell r="F197" t="str">
            <v>MATRA</v>
          </cell>
          <cell r="G197" t="str">
            <v>UNISON - DEALER RETAIL</v>
          </cell>
          <cell r="H197" t="str">
            <v>UNISON - DEALER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75655.5</v>
          </cell>
          <cell r="M197">
            <v>75655.5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COSTA RICA</v>
          </cell>
        </row>
        <row r="198">
          <cell r="B198" t="str">
            <v>702-30001386</v>
          </cell>
          <cell r="C198" t="str">
            <v>GRUPO MONTOYA  S.A. DE C.V.</v>
          </cell>
          <cell r="D198">
            <v>335202</v>
          </cell>
          <cell r="E198" t="str">
            <v>COMPAÑIA GENERAL DE EQUIPOS, S.A. DE C.V.</v>
          </cell>
          <cell r="F198" t="str">
            <v>COGESA</v>
          </cell>
          <cell r="G198" t="str">
            <v>UNISON - CUSTOMER RETAIL</v>
          </cell>
          <cell r="H198" t="str">
            <v>UNISON- CUSTOMER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24029.63</v>
          </cell>
          <cell r="M198">
            <v>24029.63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EL SALVADOR</v>
          </cell>
        </row>
        <row r="199">
          <cell r="B199" t="str">
            <v>702-30001380</v>
          </cell>
          <cell r="C199" t="str">
            <v>ASOCIACION SOLIDARISTA DE EMPLEADOS DE MAQUINARIA Y TRACTORES LTD. Y AFINES</v>
          </cell>
          <cell r="D199">
            <v>314750</v>
          </cell>
          <cell r="E199" t="str">
            <v>MAQUINARIA Y TRACTORES, LTDA</v>
          </cell>
          <cell r="F199" t="str">
            <v>MATRA</v>
          </cell>
          <cell r="G199" t="str">
            <v>UNISON - DEALER RETAIL</v>
          </cell>
          <cell r="H199" t="str">
            <v>UNISON - DEALER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107090.31</v>
          </cell>
          <cell r="M199">
            <v>107090.31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COSTA RICA</v>
          </cell>
        </row>
        <row r="200">
          <cell r="B200" t="str">
            <v>702-30001377</v>
          </cell>
          <cell r="C200" t="str">
            <v>GRUPO KELEER  S.A. DE C.V.</v>
          </cell>
          <cell r="D200">
            <v>312684</v>
          </cell>
          <cell r="E200" t="str">
            <v>MAQUINAS DIESEL, S.A. DE C.V.</v>
          </cell>
          <cell r="F200" t="str">
            <v>MADISA SUR</v>
          </cell>
          <cell r="G200" t="str">
            <v>UNISON- CUSTOMER RETAIL</v>
          </cell>
          <cell r="H200" t="str">
            <v>UNISON- CUSTOMER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357680</v>
          </cell>
          <cell r="M200">
            <v>19422.024001592607</v>
          </cell>
          <cell r="N200">
            <v>357680</v>
          </cell>
          <cell r="O200">
            <v>0</v>
          </cell>
          <cell r="P200">
            <v>0</v>
          </cell>
          <cell r="Q200">
            <v>0</v>
          </cell>
          <cell r="R200">
            <v>357680</v>
          </cell>
          <cell r="S200" t="str">
            <v>31-60</v>
          </cell>
          <cell r="T200" t="str">
            <v>MEXICO</v>
          </cell>
        </row>
        <row r="201">
          <cell r="B201" t="str">
            <v>702-30001375</v>
          </cell>
          <cell r="C201" t="str">
            <v>GRUPO KELEER  S.A. DE C.V.</v>
          </cell>
          <cell r="D201">
            <v>312684</v>
          </cell>
          <cell r="E201" t="str">
            <v>MAQUINAS DIESEL, S.A. DE C.V.</v>
          </cell>
          <cell r="F201" t="str">
            <v>MADISA SUR</v>
          </cell>
          <cell r="G201" t="str">
            <v>UNISON- CUSTOMER RETAIL</v>
          </cell>
          <cell r="H201" t="str">
            <v>UNISON- CUSTOMER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357680</v>
          </cell>
          <cell r="M201">
            <v>19422.024001592607</v>
          </cell>
          <cell r="N201">
            <v>357680</v>
          </cell>
          <cell r="O201">
            <v>0</v>
          </cell>
          <cell r="P201">
            <v>0</v>
          </cell>
          <cell r="Q201">
            <v>0</v>
          </cell>
          <cell r="R201">
            <v>357680</v>
          </cell>
          <cell r="S201" t="str">
            <v>31-60</v>
          </cell>
          <cell r="T201" t="str">
            <v>MEXICO</v>
          </cell>
        </row>
        <row r="202">
          <cell r="B202" t="str">
            <v>702-30001373</v>
          </cell>
          <cell r="C202" t="str">
            <v>INTEGRACION MINERA  S.A. DE C.V.</v>
          </cell>
          <cell r="D202">
            <v>318048</v>
          </cell>
          <cell r="E202" t="str">
            <v>MAQUINAS DIESEL, S.A. DE C.V.</v>
          </cell>
          <cell r="F202" t="str">
            <v>MADISA NTE</v>
          </cell>
          <cell r="G202" t="str">
            <v>UNISON- CUSTOMER RETAIL</v>
          </cell>
          <cell r="H202" t="str">
            <v>UNISON- CUSTOMER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6201833.1399999997</v>
          </cell>
          <cell r="M202">
            <v>336759.53952961427</v>
          </cell>
          <cell r="N202">
            <v>0</v>
          </cell>
          <cell r="O202">
            <v>0</v>
          </cell>
          <cell r="P202">
            <v>0</v>
          </cell>
          <cell r="Q202">
            <v>6201833.1399999997</v>
          </cell>
          <cell r="R202">
            <v>6201833.1399999997</v>
          </cell>
          <cell r="S202" t="str">
            <v>120+</v>
          </cell>
          <cell r="T202" t="str">
            <v>MEXICO</v>
          </cell>
        </row>
        <row r="203">
          <cell r="B203" t="str">
            <v>702-30001372</v>
          </cell>
          <cell r="C203" t="str">
            <v>SELENIC CONSTRUCCIONES  S.A. DE C.V.</v>
          </cell>
          <cell r="D203">
            <v>312332</v>
          </cell>
          <cell r="E203" t="str">
            <v>MAQUINAS DIESEL, S.A. DE C.V.</v>
          </cell>
          <cell r="F203" t="str">
            <v>MADISA SUR</v>
          </cell>
          <cell r="G203" t="str">
            <v>UNISON- CUSTOMER RETAIL</v>
          </cell>
          <cell r="H203" t="str">
            <v>UNISON- CUSTOMER RETAIL</v>
          </cell>
          <cell r="I203" t="str">
            <v>Regular</v>
          </cell>
          <cell r="J203" t="str">
            <v>REGULAR</v>
          </cell>
          <cell r="K203" t="str">
            <v>MXN</v>
          </cell>
          <cell r="L203">
            <v>279361.93</v>
          </cell>
          <cell r="M203">
            <v>15169.352800243887</v>
          </cell>
          <cell r="N203">
            <v>0</v>
          </cell>
          <cell r="O203">
            <v>279361.93</v>
          </cell>
          <cell r="P203">
            <v>0</v>
          </cell>
          <cell r="Q203">
            <v>0</v>
          </cell>
          <cell r="R203">
            <v>279361.93</v>
          </cell>
          <cell r="S203" t="str">
            <v>61-90</v>
          </cell>
          <cell r="T203" t="str">
            <v>MEXICO</v>
          </cell>
        </row>
        <row r="204">
          <cell r="B204" t="str">
            <v>702-30001349</v>
          </cell>
          <cell r="C204" t="str">
            <v xml:space="preserve">PABLO TORRES CAUSOR </v>
          </cell>
          <cell r="D204">
            <v>334158</v>
          </cell>
          <cell r="E204" t="str">
            <v>TRACSA, S.A.P.I. DE C.V.</v>
          </cell>
          <cell r="F204" t="str">
            <v>TRACSA</v>
          </cell>
          <cell r="G204" t="str">
            <v>UNISON- CUSTOMER RETAIL</v>
          </cell>
          <cell r="H204" t="str">
            <v>UNISON- CUSTOMER RETAIL</v>
          </cell>
          <cell r="I204" t="str">
            <v>Regular</v>
          </cell>
          <cell r="J204" t="str">
            <v>REGULAR</v>
          </cell>
          <cell r="K204" t="str">
            <v>MXN</v>
          </cell>
          <cell r="L204">
            <v>82584.52</v>
          </cell>
          <cell r="M204">
            <v>4484.3394363677162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MEXICO</v>
          </cell>
        </row>
        <row r="205">
          <cell r="B205" t="str">
            <v>702-30001369</v>
          </cell>
          <cell r="C205" t="str">
            <v>MAQUINARIA Y TRACTORES  LTDA</v>
          </cell>
          <cell r="D205">
            <v>314798</v>
          </cell>
          <cell r="E205" t="str">
            <v>MAQUINARIA Y TRACTORES, LTDA</v>
          </cell>
          <cell r="F205" t="str">
            <v>MATRA</v>
          </cell>
          <cell r="G205" t="str">
            <v>UNISON - DEALER RETAIL</v>
          </cell>
          <cell r="H205" t="str">
            <v>UNISON - DEALER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31606.98</v>
          </cell>
          <cell r="M205">
            <v>31606.98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COSTA RICA</v>
          </cell>
        </row>
        <row r="206">
          <cell r="B206" t="str">
            <v>702-30001351</v>
          </cell>
          <cell r="C206" t="str">
            <v>STERLING BOURS EUGENIO RICARDO</v>
          </cell>
          <cell r="D206">
            <v>311690</v>
          </cell>
          <cell r="E206" t="str">
            <v>TRACSA, S.A.P.I. DE C.V.</v>
          </cell>
          <cell r="F206" t="str">
            <v>TRACSA</v>
          </cell>
          <cell r="G206" t="str">
            <v>UNISON- CUSTOMER RETAIL</v>
          </cell>
          <cell r="H206" t="str">
            <v>UNISON- CUSTOMER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215003.6</v>
          </cell>
          <cell r="M206">
            <v>11674.695480957325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702-30001366</v>
          </cell>
          <cell r="C207" t="str">
            <v xml:space="preserve">AGUSTIN CAMBERO MONROY </v>
          </cell>
          <cell r="D207">
            <v>333478</v>
          </cell>
          <cell r="E207" t="str">
            <v>TRACSA, S.A.P.I. DE C.V.</v>
          </cell>
          <cell r="F207" t="str">
            <v>TRACSA</v>
          </cell>
          <cell r="G207" t="str">
            <v>UNISON- CUSTOMER RETAIL</v>
          </cell>
          <cell r="H207" t="str">
            <v>UNISON- CUSTOMER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1885746.32</v>
          </cell>
          <cell r="M207">
            <v>102396.02518439648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702-30001365</v>
          </cell>
          <cell r="C208" t="str">
            <v>GRUPO INMOBILIARIO HERMANOS DEL SURESTE SA DE CV</v>
          </cell>
          <cell r="D208">
            <v>330178</v>
          </cell>
          <cell r="E208" t="str">
            <v>MAQUINAS DIESEL, S.A. DE C.V.</v>
          </cell>
          <cell r="F208" t="str">
            <v>MADISA SUR</v>
          </cell>
          <cell r="G208" t="str">
            <v>UNISON- CUSTOMER RETAIL</v>
          </cell>
          <cell r="H208" t="str">
            <v>UNISON- CUSTOMER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527662.82999999996</v>
          </cell>
          <cell r="M208">
            <v>28652.09167134947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702-30001362</v>
          </cell>
          <cell r="C209" t="str">
            <v>PAKNAL  S.P.R. DE R.L. DE C.V.</v>
          </cell>
          <cell r="D209">
            <v>308681</v>
          </cell>
          <cell r="E209" t="str">
            <v>MAQUINAS DIESEL, S.A. DE C.V.</v>
          </cell>
          <cell r="F209" t="str">
            <v>MADISA SUR</v>
          </cell>
          <cell r="G209" t="str">
            <v>UNISON - CUSTOMER RETAIL</v>
          </cell>
          <cell r="H209" t="str">
            <v>UNISON- CUSTOMER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1705838.59</v>
          </cell>
          <cell r="M209">
            <v>92627.035444595429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702-30001360</v>
          </cell>
          <cell r="C210" t="str">
            <v>EXTRACCIONES BASALTICAS  S.A. DE C.V.</v>
          </cell>
          <cell r="D210">
            <v>318136</v>
          </cell>
          <cell r="E210" t="str">
            <v>MAQUINAS DIESEL, S.A. DE C.V.</v>
          </cell>
          <cell r="F210" t="str">
            <v>MADISA SUR</v>
          </cell>
          <cell r="G210" t="str">
            <v>UNISON- CUSTOMER RETAIL</v>
          </cell>
          <cell r="H210" t="str">
            <v>UNISON- CUSTOMER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11724.37</v>
          </cell>
          <cell r="M210">
            <v>11724.37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702-30001359</v>
          </cell>
          <cell r="C211" t="str">
            <v>MINERA RAMOS  S.A. DE C.V.</v>
          </cell>
          <cell r="D211">
            <v>334422</v>
          </cell>
          <cell r="E211" t="str">
            <v>MAQUINAS DIESEL, S.A. DE C.V.</v>
          </cell>
          <cell r="F211" t="str">
            <v>MADISA SUR</v>
          </cell>
          <cell r="G211" t="str">
            <v>UNISON- CUSTOMER RETAIL</v>
          </cell>
          <cell r="H211" t="str">
            <v>UNISON- CUSTOMER RETAIL</v>
          </cell>
          <cell r="I211" t="str">
            <v>Regular</v>
          </cell>
          <cell r="J211" t="str">
            <v>REGULAR</v>
          </cell>
          <cell r="K211" t="str">
            <v>MXN</v>
          </cell>
          <cell r="L211">
            <v>52743.63</v>
          </cell>
          <cell r="M211">
            <v>2863.9791092348464</v>
          </cell>
          <cell r="N211">
            <v>0</v>
          </cell>
          <cell r="O211">
            <v>0</v>
          </cell>
          <cell r="P211">
            <v>52743.63</v>
          </cell>
          <cell r="Q211">
            <v>0</v>
          </cell>
          <cell r="R211">
            <v>52743.63</v>
          </cell>
          <cell r="S211" t="str">
            <v>91-120</v>
          </cell>
          <cell r="T211" t="str">
            <v>MEXICO</v>
          </cell>
        </row>
        <row r="212">
          <cell r="B212" t="str">
            <v>702-30001357</v>
          </cell>
          <cell r="C212" t="str">
            <v>J.A. INGENIERIA Y CONSTRUCCIONES SA DE CV</v>
          </cell>
          <cell r="D212">
            <v>333636</v>
          </cell>
          <cell r="E212" t="str">
            <v>MAQUINAS DIESEL, S.A. DE C.V.</v>
          </cell>
          <cell r="F212" t="str">
            <v>MADISA SUR</v>
          </cell>
          <cell r="G212" t="str">
            <v>UNISON- CUSTOMER RETAIL</v>
          </cell>
          <cell r="H212" t="str">
            <v>UNISON- CUSTOMER RETAIL</v>
          </cell>
          <cell r="I212" t="str">
            <v>Regular</v>
          </cell>
          <cell r="J212" t="str">
            <v>REGULAR</v>
          </cell>
          <cell r="K212" t="str">
            <v>MXN</v>
          </cell>
          <cell r="L212">
            <v>136014.07</v>
          </cell>
          <cell r="M212">
            <v>7385.5640016056168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MEXICO</v>
          </cell>
        </row>
        <row r="213">
          <cell r="B213" t="str">
            <v>702-30001354</v>
          </cell>
          <cell r="C213" t="str">
            <v>ARGUELLO GUILLEN LUIS</v>
          </cell>
          <cell r="D213">
            <v>312420</v>
          </cell>
          <cell r="E213" t="str">
            <v>MAQUINAS DIESEL, S.A. DE C.V.</v>
          </cell>
          <cell r="F213" t="str">
            <v>MADISA SUR</v>
          </cell>
          <cell r="G213" t="str">
            <v>UNISON- CUSTOMER RETAIL</v>
          </cell>
          <cell r="H213" t="str">
            <v>UNISON-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1277435.3999999999</v>
          </cell>
          <cell r="M213">
            <v>69364.742225687907</v>
          </cell>
          <cell r="N213">
            <v>0</v>
          </cell>
          <cell r="O213">
            <v>0</v>
          </cell>
          <cell r="P213">
            <v>1277435.3999999999</v>
          </cell>
          <cell r="Q213">
            <v>0</v>
          </cell>
          <cell r="R213">
            <v>1277435.3999999999</v>
          </cell>
          <cell r="S213" t="str">
            <v>91-120</v>
          </cell>
          <cell r="T213" t="str">
            <v>MEXICO</v>
          </cell>
        </row>
        <row r="214">
          <cell r="B214" t="str">
            <v>702-30001353</v>
          </cell>
          <cell r="C214" t="str">
            <v>AMERICA CONCRETOS  S.A.</v>
          </cell>
          <cell r="D214">
            <v>333603</v>
          </cell>
          <cell r="E214" t="str">
            <v>MAQUINARIA Y TRACTORES, LTDA</v>
          </cell>
          <cell r="F214" t="str">
            <v>MATRA</v>
          </cell>
          <cell r="G214" t="str">
            <v>UNISON - CUSTOMER RETAIL</v>
          </cell>
          <cell r="H214" t="str">
            <v>UNISON- CUSTOMER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129890.94</v>
          </cell>
          <cell r="M214">
            <v>129890.94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COSTA RICA</v>
          </cell>
        </row>
        <row r="215">
          <cell r="B215" t="str">
            <v>702-30001308</v>
          </cell>
          <cell r="C215" t="str">
            <v>MAQUINARIA Y TRACTORES  LTDA</v>
          </cell>
          <cell r="D215">
            <v>314798</v>
          </cell>
          <cell r="E215" t="str">
            <v>MAQUINARIA Y TRACTORES, LTDA</v>
          </cell>
          <cell r="F215" t="str">
            <v>MATRA</v>
          </cell>
          <cell r="G215" t="str">
            <v>UNISON - DEALER RETAIL</v>
          </cell>
          <cell r="H215" t="str">
            <v>UNISON - DEALER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49529.26</v>
          </cell>
          <cell r="M215">
            <v>49529.26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COSTA RICA</v>
          </cell>
        </row>
        <row r="216">
          <cell r="B216" t="str">
            <v>702-30001371</v>
          </cell>
          <cell r="C216" t="str">
            <v>CONSTRUCCIONES INDUSTRIALES FUG  SA DE CV</v>
          </cell>
          <cell r="D216">
            <v>319050</v>
          </cell>
          <cell r="E216" t="str">
            <v>MAQUINAS DIESEL, S.A. DE C.V.</v>
          </cell>
          <cell r="F216" t="str">
            <v>MADISA SUR</v>
          </cell>
          <cell r="G216" t="str">
            <v>UNISON- CUSTOMER RETAIL</v>
          </cell>
          <cell r="H216" t="str">
            <v>UNISON- CUSTOMER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607727.30000000005</v>
          </cell>
          <cell r="M216">
            <v>32999.59239270597</v>
          </cell>
          <cell r="N216">
            <v>0</v>
          </cell>
          <cell r="O216">
            <v>0</v>
          </cell>
          <cell r="P216">
            <v>0</v>
          </cell>
          <cell r="Q216">
            <v>607727.30000000005</v>
          </cell>
          <cell r="R216">
            <v>607727.30000000005</v>
          </cell>
          <cell r="S216" t="str">
            <v>120+</v>
          </cell>
          <cell r="T216" t="str">
            <v>MEXICO</v>
          </cell>
        </row>
        <row r="217">
          <cell r="B217" t="str">
            <v>702-30001852</v>
          </cell>
          <cell r="C217" t="str">
            <v>EMULSIONES ASFALTICAS DE LA BAHIA S.A DE C.V</v>
          </cell>
          <cell r="D217">
            <v>309155</v>
          </cell>
          <cell r="E217" t="str">
            <v>MAQUINAS DIESEL, S.A. DE C.V.</v>
          </cell>
          <cell r="F217" t="str">
            <v>MADISA SUR</v>
          </cell>
          <cell r="G217" t="str">
            <v>UNISON- CUSTOMER RETAIL</v>
          </cell>
          <cell r="H217" t="str">
            <v>UNISON- CUSTOMER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1245081.44</v>
          </cell>
          <cell r="M217">
            <v>67607.922197543856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702-30001311</v>
          </cell>
          <cell r="C218" t="str">
            <v>ARMHI CONSTRUCCIONES  S.A. DE C.V.</v>
          </cell>
          <cell r="D218">
            <v>317368</v>
          </cell>
          <cell r="E218" t="str">
            <v>MAQUINAS DIESEL, S.A. DE C.V.</v>
          </cell>
          <cell r="F218" t="str">
            <v>MADISA SUR</v>
          </cell>
          <cell r="G218" t="str">
            <v>UNISON- CUSTOMER RETAIL</v>
          </cell>
          <cell r="H218" t="str">
            <v>UNISON- CUSTOMER RETAIL</v>
          </cell>
          <cell r="I218" t="str">
            <v>Regular</v>
          </cell>
          <cell r="J218" t="str">
            <v>REGULAR</v>
          </cell>
          <cell r="K218" t="str">
            <v>MXN</v>
          </cell>
          <cell r="L218">
            <v>273667.5</v>
          </cell>
          <cell r="M218">
            <v>14860.145251218533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702-30001256</v>
          </cell>
          <cell r="C219" t="str">
            <v>COMPAÑIA DE TERRACERIA  S.A. DE C.V. (CORTEN)</v>
          </cell>
          <cell r="D219">
            <v>318631</v>
          </cell>
          <cell r="E219" t="str">
            <v>COMPAÑIA GENERAL DE EQUIPOS, S.A. DE C.V.</v>
          </cell>
          <cell r="F219" t="str">
            <v>COGESA</v>
          </cell>
          <cell r="G219" t="str">
            <v>UNISON - CUSTOMER RETAIL</v>
          </cell>
          <cell r="H219" t="str">
            <v>UNISON- CUSTOMER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138359.51</v>
          </cell>
          <cell r="M219">
            <v>138359.51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EL SALVADOR</v>
          </cell>
        </row>
        <row r="220">
          <cell r="B220" t="str">
            <v>702-30001255-005</v>
          </cell>
          <cell r="C220" t="str">
            <v>CONSORCIO INDUSTRIAL DE CONSTRUCCION TITANES  S.A. DE C.V.</v>
          </cell>
          <cell r="D220">
            <v>315628</v>
          </cell>
          <cell r="E220" t="str">
            <v>MAQUINAS DIESEL, S.A. DE C.V.</v>
          </cell>
          <cell r="F220" t="str">
            <v>MADISA NTE</v>
          </cell>
          <cell r="G220" t="str">
            <v>UNISON - CUSTOMER RETAIL</v>
          </cell>
          <cell r="H220" t="str">
            <v>UNISON- CUSTOMER RETAIL</v>
          </cell>
          <cell r="I220" t="str">
            <v>Regular</v>
          </cell>
          <cell r="J220" t="str">
            <v>REGULAR</v>
          </cell>
          <cell r="K220" t="str">
            <v>MXN</v>
          </cell>
          <cell r="L220">
            <v>4280254.21</v>
          </cell>
          <cell r="M220">
            <v>232417.80362205827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702-30001255-004</v>
          </cell>
          <cell r="C221" t="str">
            <v>CONSORCIO INDUSTRIAL DE CONSTRUCCION TITANES  S.A. DE C.V.</v>
          </cell>
          <cell r="D221">
            <v>315628</v>
          </cell>
          <cell r="E221" t="str">
            <v>MAQUINAS DIESEL, S.A. DE C.V.</v>
          </cell>
          <cell r="F221" t="str">
            <v>MADISA NTE</v>
          </cell>
          <cell r="G221" t="str">
            <v>UNISON - CUSTOMER RETAIL</v>
          </cell>
          <cell r="H221" t="str">
            <v>UNISON- CUSTOMER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7149092.6299999999</v>
          </cell>
          <cell r="M221">
            <v>388195.72984083206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702-30001254</v>
          </cell>
          <cell r="C222" t="str">
            <v>CONSTRUCTORA NACIONAL  S.A. (GUATEMALA)</v>
          </cell>
          <cell r="D222">
            <v>308390</v>
          </cell>
          <cell r="E222" t="str">
            <v>CORPORACION GENERAL DE TRACTORES, S.A.</v>
          </cell>
          <cell r="F222" t="str">
            <v>GENTRAC</v>
          </cell>
          <cell r="G222" t="str">
            <v>UNISON - CUSTOMER RETAIL</v>
          </cell>
          <cell r="H222" t="str">
            <v>UNISON- CUSTOMER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46275.58</v>
          </cell>
          <cell r="M222">
            <v>46275.58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GUATEMALA</v>
          </cell>
        </row>
        <row r="223">
          <cell r="B223" t="str">
            <v>702-30001253</v>
          </cell>
          <cell r="C223" t="str">
            <v>DESARROLLO DE INFRAESTRUCTURA ICG  S.A. DE C.V.</v>
          </cell>
          <cell r="D223">
            <v>334385</v>
          </cell>
          <cell r="E223" t="str">
            <v>TRACSA, S.A.P.I. DE C.V.</v>
          </cell>
          <cell r="F223" t="str">
            <v>TRACSA</v>
          </cell>
          <cell r="G223" t="str">
            <v>UNISON- CUSTOMER RETAIL</v>
          </cell>
          <cell r="H223" t="str">
            <v>UNISON- CUSTOMER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643812.5</v>
          </cell>
          <cell r="M223">
            <v>34959.018752866643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702-30001252</v>
          </cell>
          <cell r="C224" t="str">
            <v>CONSTRUCTORA NACIONAL  S.A. (GUATEMALA)</v>
          </cell>
          <cell r="D224">
            <v>308390</v>
          </cell>
          <cell r="E224" t="str">
            <v>CORPORACION GENERAL DE TRACTORES, S.A.</v>
          </cell>
          <cell r="F224" t="str">
            <v>GENTRAC</v>
          </cell>
          <cell r="G224" t="str">
            <v>UNISON - CUSTOMER RETAIL</v>
          </cell>
          <cell r="H224" t="str">
            <v>UNISON- CUSTOMER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46275.58</v>
          </cell>
          <cell r="M224">
            <v>46275.58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GUATEMALA</v>
          </cell>
        </row>
        <row r="225">
          <cell r="B225" t="str">
            <v>702-30001249</v>
          </cell>
          <cell r="C225" t="str">
            <v>GRUPO COPRIS  S.A. DE C.V.</v>
          </cell>
          <cell r="D225">
            <v>316751</v>
          </cell>
          <cell r="E225" t="str">
            <v>TRACSA, S.A.P.I. DE C.V.</v>
          </cell>
          <cell r="F225" t="str">
            <v>TRACSA</v>
          </cell>
          <cell r="G225" t="str">
            <v>UNISON- CUSTOMER RETAIL</v>
          </cell>
          <cell r="H225" t="str">
            <v>UNISON- CUSTOMER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764447.31</v>
          </cell>
          <cell r="M225">
            <v>41509.488936403781</v>
          </cell>
          <cell r="N225">
            <v>764447.31</v>
          </cell>
          <cell r="O225">
            <v>0</v>
          </cell>
          <cell r="P225">
            <v>0</v>
          </cell>
          <cell r="Q225">
            <v>0</v>
          </cell>
          <cell r="R225">
            <v>764447.31</v>
          </cell>
          <cell r="S225" t="str">
            <v>31-60</v>
          </cell>
          <cell r="T225" t="str">
            <v>MEXICO</v>
          </cell>
        </row>
        <row r="226">
          <cell r="B226" t="str">
            <v>702-30001258</v>
          </cell>
          <cell r="C226" t="str">
            <v>DESARROLLO DE INFRAESTRUCTURA ICG  S.A. DE C.V.</v>
          </cell>
          <cell r="D226">
            <v>334385</v>
          </cell>
          <cell r="E226" t="str">
            <v>TRACSA, S.A.P.I. DE C.V.</v>
          </cell>
          <cell r="F226" t="str">
            <v>TRACSA</v>
          </cell>
          <cell r="G226" t="str">
            <v>UNISON- CUSTOMER RETAIL</v>
          </cell>
          <cell r="H226" t="str">
            <v>UNISON- CUSTOMER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768950.61</v>
          </cell>
          <cell r="M226">
            <v>41754.018126423827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702-30001247</v>
          </cell>
          <cell r="C227" t="str">
            <v>GRUPO COPRIS  S.A. DE C.V.</v>
          </cell>
          <cell r="D227">
            <v>316751</v>
          </cell>
          <cell r="E227" t="str">
            <v>TRACSA, S.A.P.I. DE C.V.</v>
          </cell>
          <cell r="F227" t="str">
            <v>TRACSA</v>
          </cell>
          <cell r="G227" t="str">
            <v>UNISON- CUSTOMER RETAIL</v>
          </cell>
          <cell r="H227" t="str">
            <v>UNISON- CUSTOMER RETAIL</v>
          </cell>
          <cell r="I227" t="str">
            <v>Regular</v>
          </cell>
          <cell r="J227" t="str">
            <v>REGULAR</v>
          </cell>
          <cell r="K227" t="str">
            <v>MXN</v>
          </cell>
          <cell r="L227">
            <v>876677.67</v>
          </cell>
          <cell r="M227">
            <v>47603.597484903497</v>
          </cell>
          <cell r="N227">
            <v>876677.67</v>
          </cell>
          <cell r="O227">
            <v>0</v>
          </cell>
          <cell r="P227">
            <v>0</v>
          </cell>
          <cell r="Q227">
            <v>0</v>
          </cell>
          <cell r="R227">
            <v>876677.67</v>
          </cell>
          <cell r="S227" t="str">
            <v>31-60</v>
          </cell>
          <cell r="T227" t="str">
            <v>MEXICO</v>
          </cell>
        </row>
        <row r="228">
          <cell r="B228" t="str">
            <v>702-30001261</v>
          </cell>
          <cell r="C228" t="str">
            <v>EPCCOR CONSTRUCCION  S.A. DE C.V.</v>
          </cell>
          <cell r="D228">
            <v>326589</v>
          </cell>
          <cell r="E228" t="str">
            <v>MAQUINAS DIESEL, S.A. DE C.V.</v>
          </cell>
          <cell r="F228" t="str">
            <v>MADISA SUR</v>
          </cell>
          <cell r="G228" t="str">
            <v>UNISON- CUSTOMER RETAIL</v>
          </cell>
          <cell r="H228" t="str">
            <v>UNISON- CUSTOMER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601410.6</v>
          </cell>
          <cell r="M228">
            <v>32656.595582677841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702-30001245</v>
          </cell>
          <cell r="C229" t="str">
            <v>GRUPO COPRIS  S.A. DE C.V.</v>
          </cell>
          <cell r="D229">
            <v>316751</v>
          </cell>
          <cell r="E229" t="str">
            <v>TRACSA, S.A.P.I. DE C.V.</v>
          </cell>
          <cell r="F229" t="str">
            <v>TRACSA</v>
          </cell>
          <cell r="G229" t="str">
            <v>UNISON- CUSTOMER RETAIL</v>
          </cell>
          <cell r="H229" t="str">
            <v>UNISON- CUSTOMER RETAIL</v>
          </cell>
          <cell r="I229" t="str">
            <v>Regular</v>
          </cell>
          <cell r="J229" t="str">
            <v>REGULAR</v>
          </cell>
          <cell r="K229" t="str">
            <v>MXN</v>
          </cell>
          <cell r="L229">
            <v>408468.56</v>
          </cell>
          <cell r="M229">
            <v>22179.842809818747</v>
          </cell>
          <cell r="N229">
            <v>408468.56</v>
          </cell>
          <cell r="O229">
            <v>0</v>
          </cell>
          <cell r="P229">
            <v>0</v>
          </cell>
          <cell r="Q229">
            <v>0</v>
          </cell>
          <cell r="R229">
            <v>408468.56</v>
          </cell>
          <cell r="S229" t="str">
            <v>31-60</v>
          </cell>
          <cell r="T229" t="str">
            <v>MEXICO</v>
          </cell>
        </row>
        <row r="230">
          <cell r="B230" t="str">
            <v>702-30002201</v>
          </cell>
          <cell r="C230" t="str">
            <v>PROTEKO DESARROLLOS E INFRAESTRUCTURA S.A. DE C.V.</v>
          </cell>
          <cell r="D230">
            <v>338725</v>
          </cell>
          <cell r="E230" t="str">
            <v>EMPRESAS MATCO, S.A. DE C.V.</v>
          </cell>
          <cell r="F230" t="str">
            <v>MATCO</v>
          </cell>
          <cell r="G230" t="str">
            <v>UNISON- CUSTOMER RETAIL</v>
          </cell>
          <cell r="H230" t="str">
            <v>UNISON- CUSTOMER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450410.49</v>
          </cell>
          <cell r="M230">
            <v>24457.2896090055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702-30001241</v>
          </cell>
          <cell r="C231" t="str">
            <v>RED DE CARRETERAS DE OCCIDENTE S A B DE C V</v>
          </cell>
          <cell r="D231">
            <v>317536</v>
          </cell>
          <cell r="E231" t="str">
            <v>TRACSA, S.A.P.I. DE C.V.</v>
          </cell>
          <cell r="F231" t="str">
            <v>TRACSA</v>
          </cell>
          <cell r="G231" t="str">
            <v>UNISON- CUSTOMER RETAIL</v>
          </cell>
          <cell r="H231" t="str">
            <v>UNISON- CUSTOMER RETAIL</v>
          </cell>
          <cell r="I231" t="str">
            <v>Regular</v>
          </cell>
          <cell r="J231" t="str">
            <v>REGULAR</v>
          </cell>
          <cell r="K231" t="str">
            <v>MXN</v>
          </cell>
          <cell r="L231">
            <v>318015.59999999998</v>
          </cell>
          <cell r="M231">
            <v>17268.247081415997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702-30001240-028</v>
          </cell>
          <cell r="C232" t="str">
            <v>MAQUINAS DIESEL  S.A. DE C.V.</v>
          </cell>
          <cell r="D232">
            <v>309306</v>
          </cell>
          <cell r="E232" t="str">
            <v>MAQUINAS DIESEL, S.A. DE C.V.</v>
          </cell>
          <cell r="F232" t="str">
            <v>MADISA NTE</v>
          </cell>
          <cell r="G232" t="str">
            <v>UNISON - CUSTOMER RETAIL</v>
          </cell>
          <cell r="H232" t="str">
            <v>UNISON - DEALER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4229704.2</v>
          </cell>
          <cell r="M232">
            <v>4229704.2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702-30001240-027</v>
          </cell>
          <cell r="C233" t="str">
            <v>MAQUINAS DIESEL  S.A. DE C.V.</v>
          </cell>
          <cell r="D233">
            <v>309306</v>
          </cell>
          <cell r="E233" t="str">
            <v>MAQUINAS DIESEL, S.A. DE C.V.</v>
          </cell>
          <cell r="F233" t="str">
            <v>MADISA NTE</v>
          </cell>
          <cell r="G233" t="str">
            <v>UNISON - CUSTOMER RETAIL</v>
          </cell>
          <cell r="H233" t="str">
            <v>UNISON - DEALER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8622990.1899999995</v>
          </cell>
          <cell r="M233">
            <v>8622990.1899999995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702-30001240-026</v>
          </cell>
          <cell r="C234" t="str">
            <v>MAQUINAS DIESEL  S.A. DE C.V.</v>
          </cell>
          <cell r="D234">
            <v>309306</v>
          </cell>
          <cell r="E234" t="str">
            <v>MAQUINAS DIESEL, S.A. DE C.V.</v>
          </cell>
          <cell r="F234" t="str">
            <v>MADISA NTE</v>
          </cell>
          <cell r="G234" t="str">
            <v>UNISON - CUSTOMER RETAIL</v>
          </cell>
          <cell r="H234" t="str">
            <v>UNISON - DEALER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1997386.57</v>
          </cell>
          <cell r="M234">
            <v>1997386.57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702-30001240-025</v>
          </cell>
          <cell r="C235" t="str">
            <v>MAQUINAS DIESEL  S.A. DE C.V.</v>
          </cell>
          <cell r="D235">
            <v>309306</v>
          </cell>
          <cell r="E235" t="str">
            <v>MAQUINAS DIESEL, S.A. DE C.V.</v>
          </cell>
          <cell r="F235" t="str">
            <v>MADISA NTE</v>
          </cell>
          <cell r="G235" t="str">
            <v>UNISON - CUSTOMER RETAIL</v>
          </cell>
          <cell r="H235" t="str">
            <v>UNISON - DEALER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3891610.74</v>
          </cell>
          <cell r="M235">
            <v>3891610.74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702-30001240-024</v>
          </cell>
          <cell r="C236" t="str">
            <v>MAQUINAS DIESEL  S.A. DE C.V.</v>
          </cell>
          <cell r="D236">
            <v>309306</v>
          </cell>
          <cell r="E236" t="str">
            <v>MAQUINAS DIESEL, S.A. DE C.V.</v>
          </cell>
          <cell r="F236" t="str">
            <v>MADISA NTE</v>
          </cell>
          <cell r="G236" t="str">
            <v>UNISON - CUSTOMER RETAIL</v>
          </cell>
          <cell r="H236" t="str">
            <v>UNISON - DEALER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5746987.8499999996</v>
          </cell>
          <cell r="M236">
            <v>5746987.8499999996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702-30001239</v>
          </cell>
          <cell r="C237" t="str">
            <v>CONCESIONARIA IRAPUATO LA PIEDAD  S.A. DE C.V.</v>
          </cell>
          <cell r="D237">
            <v>334281</v>
          </cell>
          <cell r="E237" t="str">
            <v>TRACSA, S.A.P.I. DE C.V.</v>
          </cell>
          <cell r="F237" t="str">
            <v>TRACSA</v>
          </cell>
          <cell r="G237" t="str">
            <v>UNISON- CUSTOMER RETAIL</v>
          </cell>
          <cell r="H237" t="str">
            <v>UNISON- CUSTOMER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79503.899999999994</v>
          </cell>
          <cell r="M237">
            <v>4317.0617703539992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702-30001248</v>
          </cell>
          <cell r="C238" t="str">
            <v>EPCCOR CONSTRUCCION  S.A. DE C.V.</v>
          </cell>
          <cell r="D238">
            <v>326589</v>
          </cell>
          <cell r="E238" t="str">
            <v>MAQUINAS DIESEL, S.A. DE C.V.</v>
          </cell>
          <cell r="F238" t="str">
            <v>MADISA SUR</v>
          </cell>
          <cell r="G238" t="str">
            <v>UNISON- CUSTOMER RETAIL</v>
          </cell>
          <cell r="H238" t="str">
            <v>UNISON- CUSTOMER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374678.06</v>
          </cell>
          <cell r="M238">
            <v>20345.018659668291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702-30001278</v>
          </cell>
          <cell r="C239" t="str">
            <v>NICARAGUA MACHINERY COMPANY  S.A.</v>
          </cell>
          <cell r="D239">
            <v>313548</v>
          </cell>
          <cell r="E239" t="str">
            <v>NICARAGUA MACHINERY COMPANY, S.A.</v>
          </cell>
          <cell r="F239" t="str">
            <v>NIMAC</v>
          </cell>
          <cell r="G239" t="str">
            <v>UNISON - DEALER RETAIL</v>
          </cell>
          <cell r="H239" t="str">
            <v>UNISON - DEALER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32505.62</v>
          </cell>
          <cell r="M239">
            <v>32505.62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NICARAGUA</v>
          </cell>
        </row>
        <row r="240">
          <cell r="B240" t="str">
            <v>702-30001395</v>
          </cell>
          <cell r="C240" t="str">
            <v>EDIFICADORA INDUSTRIAL  S.A.</v>
          </cell>
          <cell r="D240">
            <v>325447</v>
          </cell>
          <cell r="E240" t="str">
            <v>MAQUINARIA Y TRACTORES, LTDA</v>
          </cell>
          <cell r="F240" t="str">
            <v>MATRA</v>
          </cell>
          <cell r="G240" t="str">
            <v>UNISON - CUSTOMER RETAIL</v>
          </cell>
          <cell r="H240" t="str">
            <v>UNISON- CUSTOMER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153058.53</v>
          </cell>
          <cell r="M240">
            <v>153058.53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COSTA RICA</v>
          </cell>
        </row>
        <row r="241">
          <cell r="B241" t="str">
            <v>702-30001307-1</v>
          </cell>
          <cell r="C241" t="str">
            <v>COMPAÑIA ISDAMAR  S.A. DE C.V.</v>
          </cell>
          <cell r="D241">
            <v>318874</v>
          </cell>
          <cell r="E241" t="str">
            <v>EMPRESAS MATCO, S.A. DE C.V.</v>
          </cell>
          <cell r="F241" t="str">
            <v>MATCO</v>
          </cell>
          <cell r="G241" t="str">
            <v>UNISON- CUSTOMER RETAIL</v>
          </cell>
          <cell r="H241" t="str">
            <v>UNISON- CUSTOMER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909456.4</v>
          </cell>
          <cell r="M241">
            <v>909456.4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702-30001303</v>
          </cell>
          <cell r="C242" t="str">
            <v>DYM INGENIEROS CONSTRUCTORES  S.A. DE C.V.</v>
          </cell>
          <cell r="D242">
            <v>309543</v>
          </cell>
          <cell r="E242" t="str">
            <v>MAQUINARIA, S.A. DE C.V.</v>
          </cell>
          <cell r="F242" t="str">
            <v>MAQSA</v>
          </cell>
          <cell r="G242" t="str">
            <v>UNISON- CUSTOMER RETAIL</v>
          </cell>
          <cell r="H242" t="str">
            <v>UNISON- CUSTOMER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537079.87</v>
          </cell>
          <cell r="M242">
            <v>29163.436943391403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702-30001302-1</v>
          </cell>
          <cell r="C243" t="str">
            <v>MAQUINARIA Y TRACTORES  LTDA</v>
          </cell>
          <cell r="D243">
            <v>314798</v>
          </cell>
          <cell r="E243" t="str">
            <v>MAQUINARIA Y TRACTORES, LTDA</v>
          </cell>
          <cell r="F243" t="str">
            <v>MATRA</v>
          </cell>
          <cell r="G243" t="str">
            <v>UNISON - DEALER RETAIL</v>
          </cell>
          <cell r="H243" t="str">
            <v>UNISON - DEALER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169063.66</v>
          </cell>
          <cell r="M243">
            <v>169063.66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702-30001301</v>
          </cell>
          <cell r="C244" t="str">
            <v>TAJO SANBUENA  S.A.</v>
          </cell>
          <cell r="D244">
            <v>308400</v>
          </cell>
          <cell r="E244" t="str">
            <v>MAQUINARIA Y TRACTORES, LTDA</v>
          </cell>
          <cell r="F244" t="str">
            <v>MATRA</v>
          </cell>
          <cell r="G244" t="str">
            <v>UNISON - CUSTOMER RETAIL</v>
          </cell>
          <cell r="H244" t="str">
            <v>UNISON- CUSTOMER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102976.1</v>
          </cell>
          <cell r="M244">
            <v>102976.1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COSTA RICA</v>
          </cell>
        </row>
        <row r="245">
          <cell r="B245" t="str">
            <v>702-30001298</v>
          </cell>
          <cell r="C245" t="str">
            <v>NICARAGUA MACHINERY COMPANY  S.A.</v>
          </cell>
          <cell r="D245">
            <v>313548</v>
          </cell>
          <cell r="E245" t="str">
            <v>NICARAGUA MACHINERY COMPANY, S.A.</v>
          </cell>
          <cell r="F245" t="str">
            <v>NIMAC</v>
          </cell>
          <cell r="G245" t="str">
            <v>UNISON - DEALER RETAIL</v>
          </cell>
          <cell r="H245" t="str">
            <v>UNISON - DEALER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32505.52</v>
          </cell>
          <cell r="M245">
            <v>32505.52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NICARAGUA</v>
          </cell>
        </row>
        <row r="246">
          <cell r="B246" t="str">
            <v>702-30001294</v>
          </cell>
          <cell r="C246" t="str">
            <v xml:space="preserve">ARMANDO RODRIGUEZ MUÑOZ </v>
          </cell>
          <cell r="D246">
            <v>333334</v>
          </cell>
          <cell r="E246" t="str">
            <v>MAQUINARIA Y TRACTORES, LTDA</v>
          </cell>
          <cell r="F246" t="str">
            <v>MATRA</v>
          </cell>
          <cell r="G246" t="str">
            <v>UNISON - CUSTOMER RETAIL</v>
          </cell>
          <cell r="H246" t="str">
            <v>UNISON- CUSTOMER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13673.26</v>
          </cell>
          <cell r="M246">
            <v>13673.26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COSTA RICA</v>
          </cell>
        </row>
        <row r="247">
          <cell r="B247" t="str">
            <v>702-30001293</v>
          </cell>
          <cell r="C247" t="str">
            <v>NICARAGUA MACHINERY COMPANY  S.A.</v>
          </cell>
          <cell r="D247">
            <v>313548</v>
          </cell>
          <cell r="E247" t="str">
            <v>NICARAGUA MACHINERY COMPANY, S.A.</v>
          </cell>
          <cell r="F247" t="str">
            <v>NIMAC</v>
          </cell>
          <cell r="G247" t="str">
            <v>UNISON - DEALER RETAIL</v>
          </cell>
          <cell r="H247" t="str">
            <v>UNISON - DEALER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19852.18</v>
          </cell>
          <cell r="M247">
            <v>19852.18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NICARAGUA</v>
          </cell>
        </row>
        <row r="248">
          <cell r="B248" t="str">
            <v>702-30001257</v>
          </cell>
          <cell r="C248" t="str">
            <v>TOBAR  S.A. DE C.V.</v>
          </cell>
          <cell r="D248">
            <v>312351</v>
          </cell>
          <cell r="E248" t="str">
            <v>COMPAÑIA GENERAL DE EQUIPOS, S.A. DE C.V.</v>
          </cell>
          <cell r="F248" t="str">
            <v>COGESA</v>
          </cell>
          <cell r="G248" t="str">
            <v>UNISON - CUSTOMER RETAIL</v>
          </cell>
          <cell r="H248" t="str">
            <v>UNISON- CUSTOMER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152772.60999999999</v>
          </cell>
          <cell r="M248">
            <v>152772.60999999999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EL SALVADOR</v>
          </cell>
        </row>
        <row r="249">
          <cell r="B249" t="str">
            <v>702-30001286</v>
          </cell>
          <cell r="C249" t="str">
            <v>MAQUINARIA Y TRACTORES  LTDA</v>
          </cell>
          <cell r="D249">
            <v>314798</v>
          </cell>
          <cell r="E249" t="str">
            <v>MAQUINARIA Y TRACTORES, LTDA</v>
          </cell>
          <cell r="F249" t="str">
            <v>MATRA</v>
          </cell>
          <cell r="G249" t="str">
            <v>UNISON - DEALER WHOLESALE</v>
          </cell>
          <cell r="H249" t="str">
            <v>UNISON - DEALER WHOLESALE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462022.36</v>
          </cell>
          <cell r="M249">
            <v>462022.36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COSTA RICA</v>
          </cell>
        </row>
        <row r="250">
          <cell r="B250" t="str">
            <v>702-30001310</v>
          </cell>
          <cell r="C250" t="str">
            <v>MULTICONSTRUCCIONES CALVARIO  S.A. DE C.V.</v>
          </cell>
          <cell r="D250">
            <v>333604</v>
          </cell>
          <cell r="E250" t="str">
            <v>MAQUINAS DIESEL, S.A. DE C.V.</v>
          </cell>
          <cell r="F250" t="str">
            <v>MADISA SUR</v>
          </cell>
          <cell r="G250" t="str">
            <v>UNISON- CUSTOMER RETAIL</v>
          </cell>
          <cell r="H250" t="str">
            <v>UNISON- CUSTOMER RETAIL</v>
          </cell>
          <cell r="I250" t="str">
            <v>Regular</v>
          </cell>
          <cell r="J250" t="str">
            <v>REGULAR</v>
          </cell>
          <cell r="K250" t="str">
            <v>MXN</v>
          </cell>
          <cell r="L250">
            <v>80528.55</v>
          </cell>
          <cell r="M250">
            <v>4372.7002653585614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MEXICO</v>
          </cell>
        </row>
        <row r="251">
          <cell r="B251" t="str">
            <v>702-30001275-1</v>
          </cell>
          <cell r="C251" t="str">
            <v>NICARAGUA MACHINERY COMPANY  S.A.</v>
          </cell>
          <cell r="D251">
            <v>313548</v>
          </cell>
          <cell r="E251" t="str">
            <v>NICARAGUA MACHINERY COMPANY, S.A.</v>
          </cell>
          <cell r="F251" t="str">
            <v>NIMAC</v>
          </cell>
          <cell r="G251" t="str">
            <v>UNISON - DEALER RETAIL</v>
          </cell>
          <cell r="H251" t="str">
            <v>UNISON - DEALER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19852.18</v>
          </cell>
          <cell r="M251">
            <v>19852.18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NICARAGUA</v>
          </cell>
        </row>
        <row r="252">
          <cell r="B252" t="str">
            <v>702-30001274</v>
          </cell>
          <cell r="C252" t="str">
            <v>NICARAGUA MACHINERY COMPANY  S.A.</v>
          </cell>
          <cell r="D252">
            <v>313548</v>
          </cell>
          <cell r="E252" t="str">
            <v>NICARAGUA MACHINERY COMPANY, S.A.</v>
          </cell>
          <cell r="F252" t="str">
            <v>NIMAC</v>
          </cell>
          <cell r="G252" t="str">
            <v>UNISON - DEALER RETAIL</v>
          </cell>
          <cell r="H252" t="str">
            <v>UNISON - DEALER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19852.18</v>
          </cell>
          <cell r="M252">
            <v>19852.18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702-30001273-1</v>
          </cell>
          <cell r="C253" t="str">
            <v>NICARAGUA MACHINERY COMPANY  S.A.</v>
          </cell>
          <cell r="D253">
            <v>313548</v>
          </cell>
          <cell r="E253" t="str">
            <v>NICARAGUA MACHINERY COMPANY, S.A.</v>
          </cell>
          <cell r="F253" t="str">
            <v>NIMAC</v>
          </cell>
          <cell r="G253" t="str">
            <v>UNISON - DEALER RETAIL</v>
          </cell>
          <cell r="H253" t="str">
            <v>UNISON - DEALER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7050.33</v>
          </cell>
          <cell r="M253">
            <v>7050.33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NICARAGUA</v>
          </cell>
        </row>
        <row r="254">
          <cell r="B254" t="str">
            <v>702-30001270</v>
          </cell>
          <cell r="C254" t="str">
            <v>MAQUINARIA Y TRACTORES  LTDA</v>
          </cell>
          <cell r="D254">
            <v>314798</v>
          </cell>
          <cell r="E254" t="str">
            <v>MAQUINARIA Y TRACTORES, LTDA</v>
          </cell>
          <cell r="F254" t="str">
            <v>MATRA</v>
          </cell>
          <cell r="G254" t="str">
            <v>UNISON - DEALER RETAIL</v>
          </cell>
          <cell r="H254" t="str">
            <v>UNISON - DEALER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37348.67</v>
          </cell>
          <cell r="M254">
            <v>37348.67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COSTA RICA</v>
          </cell>
        </row>
        <row r="255">
          <cell r="B255" t="str">
            <v>702-30001268-1</v>
          </cell>
          <cell r="C255" t="str">
            <v>NICARAGUA MACHINERY COMPANY  S.A.</v>
          </cell>
          <cell r="D255">
            <v>313548</v>
          </cell>
          <cell r="E255" t="str">
            <v>NICARAGUA MACHINERY COMPANY, S.A.</v>
          </cell>
          <cell r="F255" t="str">
            <v>NIMAC</v>
          </cell>
          <cell r="G255" t="str">
            <v>UNISON - DEALER RETAIL</v>
          </cell>
          <cell r="H255" t="str">
            <v>UNISON - DEALER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7327.23</v>
          </cell>
          <cell r="M255">
            <v>7327.23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NICARAGUA</v>
          </cell>
        </row>
        <row r="256">
          <cell r="B256" t="str">
            <v>702-30001267-2</v>
          </cell>
          <cell r="C256" t="str">
            <v>SANCHEZ COMPAÑIA CONSTRUCTORA  S.A. DE C.V.</v>
          </cell>
          <cell r="D256">
            <v>317391</v>
          </cell>
          <cell r="E256" t="str">
            <v>TRACSA, S.A.P.I. DE C.V.</v>
          </cell>
          <cell r="F256" t="str">
            <v>TRACSA</v>
          </cell>
          <cell r="G256" t="str">
            <v>UNISON - CUSTOMER RETAIL</v>
          </cell>
          <cell r="H256" t="str">
            <v>UNISON- CUSTOMER RETAIL</v>
          </cell>
          <cell r="I256" t="str">
            <v>Regular</v>
          </cell>
          <cell r="J256" t="str">
            <v>REGULAR</v>
          </cell>
          <cell r="K256" t="str">
            <v>MXN</v>
          </cell>
          <cell r="L256">
            <v>1958923.29</v>
          </cell>
          <cell r="M256">
            <v>106369.53465572231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MEXICO</v>
          </cell>
        </row>
        <row r="257">
          <cell r="B257" t="str">
            <v>702-30001266</v>
          </cell>
          <cell r="C257" t="str">
            <v>GRUPO INMOBILIARIO HERMANOS DEL SURESTE SA DE CV</v>
          </cell>
          <cell r="D257">
            <v>330178</v>
          </cell>
          <cell r="E257" t="str">
            <v>MAQUINAS DIESEL, S.A. DE C.V.</v>
          </cell>
          <cell r="F257" t="str">
            <v>MADISA SUR</v>
          </cell>
          <cell r="G257" t="str">
            <v>UNISON- CUSTOMER RETAIL</v>
          </cell>
          <cell r="H257" t="str">
            <v>UNISON- CUSTOMER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1010712.17</v>
          </cell>
          <cell r="M257">
            <v>54881.670835500299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702-30001263</v>
          </cell>
          <cell r="C258" t="str">
            <v>DESARROLLO DE INFRAESTRUCTURA ICG  S.A. DE C.V.</v>
          </cell>
          <cell r="D258">
            <v>334385</v>
          </cell>
          <cell r="E258" t="str">
            <v>TRACSA, S.A.P.I. DE C.V.</v>
          </cell>
          <cell r="F258" t="str">
            <v>TRACSA</v>
          </cell>
          <cell r="G258" t="str">
            <v>UNISON- CUSTOMER RETAIL</v>
          </cell>
          <cell r="H258" t="str">
            <v>UNISON- CUSTOMER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1206535.6599999999</v>
          </cell>
          <cell r="M258">
            <v>65514.886343372222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702-30001262</v>
          </cell>
          <cell r="C259" t="str">
            <v>GRUPO COPRIS  S.A. DE C.V.</v>
          </cell>
          <cell r="D259">
            <v>316751</v>
          </cell>
          <cell r="E259" t="str">
            <v>TRACSA, S.A.P.I. DE C.V.</v>
          </cell>
          <cell r="F259" t="str">
            <v>TRACSA</v>
          </cell>
          <cell r="G259" t="str">
            <v>UNISON- CUSTOMER RETAIL</v>
          </cell>
          <cell r="H259" t="str">
            <v>UNISON- CUSTOMER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1892365.49</v>
          </cell>
          <cell r="M259">
            <v>102755.44611542595</v>
          </cell>
          <cell r="N259">
            <v>1892365.49</v>
          </cell>
          <cell r="O259">
            <v>0</v>
          </cell>
          <cell r="P259">
            <v>0</v>
          </cell>
          <cell r="Q259">
            <v>0</v>
          </cell>
          <cell r="R259">
            <v>1892365.49</v>
          </cell>
          <cell r="S259" t="str">
            <v>31-60</v>
          </cell>
          <cell r="T259" t="str">
            <v>MEXICO</v>
          </cell>
        </row>
        <row r="260">
          <cell r="B260" t="str">
            <v>702-30001288</v>
          </cell>
          <cell r="C260" t="str">
            <v>NICARAGUA MACHINERY COMPANY  S.A.</v>
          </cell>
          <cell r="D260">
            <v>313548</v>
          </cell>
          <cell r="E260" t="str">
            <v>NICARAGUA MACHINERY COMPANY, S.A.</v>
          </cell>
          <cell r="F260" t="str">
            <v>NIMAC</v>
          </cell>
          <cell r="G260" t="str">
            <v>UNISON - DEALER WHOLESALE</v>
          </cell>
          <cell r="H260" t="str">
            <v>UNISON - DEALER WHOLESALE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6008.2</v>
          </cell>
          <cell r="M260">
            <v>6008.2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NICARAGUA</v>
          </cell>
        </row>
        <row r="261">
          <cell r="B261" t="str">
            <v>702-30001460</v>
          </cell>
          <cell r="C261" t="str">
            <v>GALDAMEZ KOO ALVARO ESTUARDO</v>
          </cell>
          <cell r="D261">
            <v>309212</v>
          </cell>
          <cell r="E261" t="str">
            <v>CORPORACION GENERAL DE TRACTORES, S.A.</v>
          </cell>
          <cell r="F261" t="str">
            <v>GENTRAC</v>
          </cell>
          <cell r="G261" t="str">
            <v>UNISON - CUSTOMER RETAIL</v>
          </cell>
          <cell r="H261" t="str">
            <v>UNISON- CUSTOMER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GUATEMALA</v>
          </cell>
        </row>
        <row r="262">
          <cell r="B262" t="str">
            <v>702-30001449</v>
          </cell>
          <cell r="C262" t="str">
            <v>SERVIMACO  S.A. DE C.V.</v>
          </cell>
          <cell r="D262">
            <v>315904</v>
          </cell>
          <cell r="E262" t="str">
            <v>TRACSA, S.A.P.I. DE C.V.</v>
          </cell>
          <cell r="F262" t="str">
            <v>TRACSA</v>
          </cell>
          <cell r="G262" t="str">
            <v>UNISON- CUSTOMER RETAIL</v>
          </cell>
          <cell r="H262" t="str">
            <v>UNISON- CUSTOMER RETAIL</v>
          </cell>
          <cell r="I262" t="str">
            <v>Regular</v>
          </cell>
          <cell r="J262" t="str">
            <v>LEGAL</v>
          </cell>
          <cell r="K262" t="str">
            <v>MXN</v>
          </cell>
          <cell r="L262">
            <v>6173744.0899999999</v>
          </cell>
          <cell r="M262">
            <v>335234.30411448923</v>
          </cell>
          <cell r="N262">
            <v>0</v>
          </cell>
          <cell r="O262">
            <v>0</v>
          </cell>
          <cell r="P262">
            <v>0</v>
          </cell>
          <cell r="Q262">
            <v>6173744.0899999999</v>
          </cell>
          <cell r="R262">
            <v>6173744.0899999999</v>
          </cell>
          <cell r="S262" t="str">
            <v>120+</v>
          </cell>
          <cell r="T262" t="str">
            <v>MEXICO</v>
          </cell>
        </row>
        <row r="263">
          <cell r="B263" t="str">
            <v>702-30001481</v>
          </cell>
          <cell r="C263" t="str">
            <v>NICARAGUA MACHINERY COMPANY  S.A.</v>
          </cell>
          <cell r="D263">
            <v>313548</v>
          </cell>
          <cell r="E263" t="str">
            <v>NICARAGUA MACHINERY COMPANY, S.A.</v>
          </cell>
          <cell r="F263" t="str">
            <v>NIMAC</v>
          </cell>
          <cell r="G263" t="str">
            <v>UNISON - DEALER RETAIL</v>
          </cell>
          <cell r="H263" t="str">
            <v>UNISON - DEALER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11071.62</v>
          </cell>
          <cell r="M263">
            <v>11071.62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NICARAGUA</v>
          </cell>
        </row>
        <row r="264">
          <cell r="B264" t="str">
            <v>702-30001480</v>
          </cell>
          <cell r="C264" t="str">
            <v>NICARAGUA MACHINERY COMPANY  S.A.</v>
          </cell>
          <cell r="D264">
            <v>313548</v>
          </cell>
          <cell r="E264" t="str">
            <v>NICARAGUA MACHINERY COMPANY, S.A.</v>
          </cell>
          <cell r="F264" t="str">
            <v>NIMAC</v>
          </cell>
          <cell r="G264" t="str">
            <v>UNISON - DEALER RETAIL</v>
          </cell>
          <cell r="H264" t="str">
            <v>UNISON - DEALER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11071.62</v>
          </cell>
          <cell r="M264">
            <v>11071.62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NICARAGUA</v>
          </cell>
        </row>
        <row r="265">
          <cell r="B265" t="str">
            <v>702-30001479</v>
          </cell>
          <cell r="C265" t="str">
            <v>DESARROLLO INMOBILIARIO LOS ENCINOS  S.A. DE C.V.</v>
          </cell>
          <cell r="D265">
            <v>334384</v>
          </cell>
          <cell r="E265" t="str">
            <v>MAQUINAS DIESEL, S.A. DE C.V.</v>
          </cell>
          <cell r="F265" t="str">
            <v>MADISA NTE</v>
          </cell>
          <cell r="G265" t="str">
            <v>UNISON- CUSTOMER RETAIL</v>
          </cell>
          <cell r="H265" t="str">
            <v>UNISON- CUSTOMER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140738.67000000001</v>
          </cell>
          <cell r="M265">
            <v>7642.1097816266538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702-30001478</v>
          </cell>
          <cell r="C266" t="str">
            <v>DESARROLLO INMOBILIARIO LOS ENCINOS  S.A. DE C.V.</v>
          </cell>
          <cell r="D266">
            <v>334384</v>
          </cell>
          <cell r="E266" t="str">
            <v>MAQUINAS DIESEL, S.A. DE C.V.</v>
          </cell>
          <cell r="F266" t="str">
            <v>MADISA NTE</v>
          </cell>
          <cell r="G266" t="str">
            <v>UNISON- CUSTOMER RETAIL</v>
          </cell>
          <cell r="H266" t="str">
            <v>UNISON- CUSTOMER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314559.14</v>
          </cell>
          <cell r="M266">
            <v>17080.561303400609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702-30001477</v>
          </cell>
          <cell r="C267" t="str">
            <v>MAQUINARIA Y TRACTORES  LTDA</v>
          </cell>
          <cell r="D267">
            <v>314798</v>
          </cell>
          <cell r="E267" t="str">
            <v>MAQUINARIA Y TRACTORES, LTDA</v>
          </cell>
          <cell r="F267" t="str">
            <v>MATRA</v>
          </cell>
          <cell r="G267" t="str">
            <v>UNISON - DEALER RETAIL</v>
          </cell>
          <cell r="H267" t="str">
            <v>UNISON - DEALER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1490.82</v>
          </cell>
          <cell r="M267">
            <v>1490.82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702-30001476</v>
          </cell>
          <cell r="C268" t="str">
            <v>MAQUINARIA Y TRACTORES  LTDA</v>
          </cell>
          <cell r="D268">
            <v>314798</v>
          </cell>
          <cell r="E268" t="str">
            <v>MAQUINARIA Y TRACTORES, LTDA</v>
          </cell>
          <cell r="F268" t="str">
            <v>MATRA</v>
          </cell>
          <cell r="G268" t="str">
            <v>UNISON - DEALER RETAIL</v>
          </cell>
          <cell r="H268" t="str">
            <v>UNISON - DEALER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2731.59</v>
          </cell>
          <cell r="M268">
            <v>2731.59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COSTA RICA</v>
          </cell>
        </row>
        <row r="269">
          <cell r="B269" t="str">
            <v>702-30001474</v>
          </cell>
          <cell r="C269" t="str">
            <v>MAQUINARIA Y TRACTORES  LTDA</v>
          </cell>
          <cell r="D269">
            <v>314798</v>
          </cell>
          <cell r="E269" t="str">
            <v>MAQUINARIA Y TRACTORES, LTDA</v>
          </cell>
          <cell r="F269" t="str">
            <v>MATRA</v>
          </cell>
          <cell r="G269" t="str">
            <v>UNISON - DEALER RETAIL</v>
          </cell>
          <cell r="H269" t="str">
            <v>UNISON - DEALER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40152.449999999997</v>
          </cell>
          <cell r="M269">
            <v>40152.449999999997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702-30001485</v>
          </cell>
          <cell r="C270" t="str">
            <v>NICARAGUA MACHINERY COMPANY  S.A.</v>
          </cell>
          <cell r="D270">
            <v>313548</v>
          </cell>
          <cell r="E270" t="str">
            <v>NICARAGUA MACHINERY COMPANY, S.A.</v>
          </cell>
          <cell r="F270" t="str">
            <v>NIMAC</v>
          </cell>
          <cell r="G270" t="str">
            <v>UNISON - DEALER RETAIL</v>
          </cell>
          <cell r="H270" t="str">
            <v>UNISON - DEALER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11071.62</v>
          </cell>
          <cell r="M270">
            <v>11071.62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NICARAGUA</v>
          </cell>
        </row>
        <row r="271">
          <cell r="B271" t="str">
            <v>702-30001461</v>
          </cell>
          <cell r="C271" t="str">
            <v>CONSTRUCTORA HERNAN SOLIS  S.R.L.</v>
          </cell>
          <cell r="D271">
            <v>316241</v>
          </cell>
          <cell r="E271" t="str">
            <v>MAQUINARIA Y TRACTORES, LTDA</v>
          </cell>
          <cell r="F271" t="str">
            <v>MATRA</v>
          </cell>
          <cell r="G271" t="str">
            <v>UNISON - CUSTOMER RETAIL</v>
          </cell>
          <cell r="H271" t="str">
            <v>UNISON- CUSTOMER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144606.18</v>
          </cell>
          <cell r="M271">
            <v>144606.18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COSTA RICA</v>
          </cell>
        </row>
        <row r="272">
          <cell r="B272" t="str">
            <v>702-30001487</v>
          </cell>
          <cell r="C272" t="str">
            <v>NICARAGUA MACHINERY COMPANY  S.A.</v>
          </cell>
          <cell r="D272">
            <v>313548</v>
          </cell>
          <cell r="E272" t="str">
            <v>NICARAGUA MACHINERY COMPANY, S.A.</v>
          </cell>
          <cell r="F272" t="str">
            <v>NIMAC</v>
          </cell>
          <cell r="G272" t="str">
            <v>UNISON - DEALER RETAIL</v>
          </cell>
          <cell r="H272" t="str">
            <v>UNISON - DEALER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11162.97</v>
          </cell>
          <cell r="M272">
            <v>11162.97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NICARAGUA</v>
          </cell>
        </row>
        <row r="273">
          <cell r="B273" t="str">
            <v>702-30001458</v>
          </cell>
          <cell r="C273" t="str">
            <v>MAQUINARIA Y TRACTORES  LTDA</v>
          </cell>
          <cell r="D273">
            <v>314798</v>
          </cell>
          <cell r="E273" t="str">
            <v>MAQUINARIA Y TRACTORES, LTDA</v>
          </cell>
          <cell r="F273" t="str">
            <v>MATRA</v>
          </cell>
          <cell r="G273" t="str">
            <v>UNISON - DEALER RETAIL</v>
          </cell>
          <cell r="H273" t="str">
            <v>UNISON - DEALER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31189.32</v>
          </cell>
          <cell r="M273">
            <v>31189.32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COSTA RICA</v>
          </cell>
        </row>
        <row r="274">
          <cell r="B274" t="str">
            <v>702-30001456</v>
          </cell>
          <cell r="C274" t="str">
            <v>CONSTRUCTORA ARMHER  S.A.</v>
          </cell>
          <cell r="D274">
            <v>335408</v>
          </cell>
          <cell r="E274" t="str">
            <v>MAQUINARIA Y TRACTORES, LTDA</v>
          </cell>
          <cell r="F274" t="str">
            <v>MATRA</v>
          </cell>
          <cell r="G274" t="str">
            <v>UNISON - CUSTOMER RETAIL</v>
          </cell>
          <cell r="H274" t="str">
            <v>UNISON- CUSTOMER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56583.01</v>
          </cell>
          <cell r="M274">
            <v>56583.01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COSTA RICA</v>
          </cell>
        </row>
        <row r="275">
          <cell r="B275" t="str">
            <v>702-30001455</v>
          </cell>
          <cell r="C275" t="str">
            <v>RUIZ CARRILLO AZYADETH</v>
          </cell>
          <cell r="D275">
            <v>317406</v>
          </cell>
          <cell r="E275" t="str">
            <v>MAQUINAS DIESEL, S.A. DE C.V.</v>
          </cell>
          <cell r="F275" t="str">
            <v>MADISA SUR</v>
          </cell>
          <cell r="G275" t="str">
            <v>UNISON- CUSTOMER RETAIL</v>
          </cell>
          <cell r="H275" t="str">
            <v>UNISON- CUSTOMER RETAIL</v>
          </cell>
          <cell r="I275" t="str">
            <v>Regular</v>
          </cell>
          <cell r="J275" t="str">
            <v>REGULAR</v>
          </cell>
          <cell r="K275" t="str">
            <v>MXN</v>
          </cell>
          <cell r="L275">
            <v>153916.82</v>
          </cell>
          <cell r="M275">
            <v>8357.68332668533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MEXICO</v>
          </cell>
        </row>
        <row r="276">
          <cell r="B276" t="str">
            <v>702-30001454-004-1</v>
          </cell>
          <cell r="C276" t="str">
            <v>COMPAÑIA ISDAMAR  S.A. DE C.V.</v>
          </cell>
          <cell r="D276">
            <v>318874</v>
          </cell>
          <cell r="E276" t="str">
            <v>EMPRESAS MATCO, S.A. DE C.V.</v>
          </cell>
          <cell r="F276" t="str">
            <v>MATCO</v>
          </cell>
          <cell r="G276" t="str">
            <v>UNISON - CUSTOMER RETAIL</v>
          </cell>
          <cell r="H276" t="str">
            <v>UNISON- CUSTOMER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546268.53</v>
          </cell>
          <cell r="M276">
            <v>546268.53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MEXICO</v>
          </cell>
        </row>
        <row r="277">
          <cell r="B277" t="str">
            <v>702-30001454-003-1</v>
          </cell>
          <cell r="C277" t="str">
            <v>COMPAÑIA ISDAMAR  S.A. DE C.V.</v>
          </cell>
          <cell r="D277">
            <v>318874</v>
          </cell>
          <cell r="E277" t="str">
            <v>EMPIRE RIO COLORADO, S.A. DE C.V.</v>
          </cell>
          <cell r="F277" t="str">
            <v>MATCO</v>
          </cell>
          <cell r="G277" t="str">
            <v>UNISON - CUSTOMER RETAIL</v>
          </cell>
          <cell r="H277" t="str">
            <v>UNISON- CUSTOMER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41759.730000000003</v>
          </cell>
          <cell r="M277">
            <v>41759.730000000003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702-30001454-002-1</v>
          </cell>
          <cell r="C278" t="str">
            <v>COMPAÑIA ISDAMAR  S.A. DE C.V.</v>
          </cell>
          <cell r="D278">
            <v>318874</v>
          </cell>
          <cell r="E278" t="str">
            <v>EMPRESAS MATCO, S.A. DE C.V.</v>
          </cell>
          <cell r="F278" t="str">
            <v>MATCO</v>
          </cell>
          <cell r="G278" t="str">
            <v>UNISON - CUSTOMER RETAIL</v>
          </cell>
          <cell r="H278" t="str">
            <v>UNISON- CUSTOMER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208728.59</v>
          </cell>
          <cell r="M278">
            <v>11333.962437929385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702-30001452</v>
          </cell>
          <cell r="C279" t="str">
            <v>EDIFICACION Y SEÑALIZACION DEL SURESTE SA DE CV</v>
          </cell>
          <cell r="D279">
            <v>334948</v>
          </cell>
          <cell r="E279" t="str">
            <v>MAQUINAS DIESEL, S.A. DE C.V.</v>
          </cell>
          <cell r="F279" t="str">
            <v>MADISA SUR</v>
          </cell>
          <cell r="G279" t="str">
            <v>UNISON- CUSTOMER RETAIL</v>
          </cell>
          <cell r="H279" t="str">
            <v>UNISON- CUSTOMER RETAIL</v>
          </cell>
          <cell r="I279" t="str">
            <v>Regular</v>
          </cell>
          <cell r="J279" t="str">
            <v>REGULAR</v>
          </cell>
          <cell r="K279" t="str">
            <v>MXN</v>
          </cell>
          <cell r="L279">
            <v>271173.34000000003</v>
          </cell>
          <cell r="M279">
            <v>14724.712363207429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MEXICO</v>
          </cell>
        </row>
        <row r="280">
          <cell r="B280" t="str">
            <v>702-30001451</v>
          </cell>
          <cell r="C280" t="str">
            <v>IMPALA TERMINALS MEXICO  S.A DE C.V.</v>
          </cell>
          <cell r="D280">
            <v>318601</v>
          </cell>
          <cell r="E280" t="str">
            <v>TRACSA, S.A.P.I. DE C.V.</v>
          </cell>
          <cell r="F280" t="str">
            <v>TRACSA</v>
          </cell>
          <cell r="G280" t="str">
            <v>UNISON - CUSTOMER RETAIL</v>
          </cell>
          <cell r="H280" t="str">
            <v>UNISON- CUSTOMER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88340.03</v>
          </cell>
          <cell r="M280">
            <v>88340.03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702-30001391</v>
          </cell>
          <cell r="C281" t="str">
            <v>EPCCOR CONSTRUCCION  S.A. DE C.V.</v>
          </cell>
          <cell r="D281">
            <v>326589</v>
          </cell>
          <cell r="E281" t="str">
            <v>MAQUINAS DIESEL, S.A. DE C.V.</v>
          </cell>
          <cell r="F281" t="str">
            <v>MADISA SUR</v>
          </cell>
          <cell r="G281" t="str">
            <v>UNISON- CUSTOMER RETAIL</v>
          </cell>
          <cell r="H281" t="str">
            <v>UNISON- CUSTOMER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786817.19</v>
          </cell>
          <cell r="M281">
            <v>42724.173420503379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702-30001473</v>
          </cell>
          <cell r="C282" t="str">
            <v>INVERSIONES HANNA Y COMPAÑIA  S.A.</v>
          </cell>
          <cell r="D282">
            <v>309590</v>
          </cell>
          <cell r="E282" t="str">
            <v>MAQUINARIA Y TRACTORES, LTDA</v>
          </cell>
          <cell r="F282" t="str">
            <v>MATRA</v>
          </cell>
          <cell r="G282" t="str">
            <v>UNISON - CUSTOMER RETAIL</v>
          </cell>
          <cell r="H282" t="str">
            <v>UNISON- CUSTOMER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162938.76</v>
          </cell>
          <cell r="M282">
            <v>162938.76</v>
          </cell>
          <cell r="N282">
            <v>0</v>
          </cell>
          <cell r="O282">
            <v>162938.76</v>
          </cell>
          <cell r="P282">
            <v>0</v>
          </cell>
          <cell r="Q282">
            <v>0</v>
          </cell>
          <cell r="R282">
            <v>162938.76</v>
          </cell>
          <cell r="S282" t="str">
            <v>61-90</v>
          </cell>
          <cell r="T282" t="str">
            <v>COSTA RICA</v>
          </cell>
        </row>
        <row r="283">
          <cell r="B283" t="str">
            <v>702-30001500</v>
          </cell>
          <cell r="C283" t="str">
            <v>NICARAGUA MACHINERY COMPANY  S.A.</v>
          </cell>
          <cell r="D283">
            <v>313548</v>
          </cell>
          <cell r="E283" t="str">
            <v>NICARAGUA MACHINERY COMPANY, S.A.</v>
          </cell>
          <cell r="F283" t="str">
            <v>NIMAC</v>
          </cell>
          <cell r="G283" t="str">
            <v>UNISON - DEALER RETAIL</v>
          </cell>
          <cell r="H283" t="str">
            <v>UNISON - DEALER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13041.12</v>
          </cell>
          <cell r="M283">
            <v>13041.12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NICARAGUA</v>
          </cell>
        </row>
        <row r="284">
          <cell r="B284" t="str">
            <v>702-30001521</v>
          </cell>
          <cell r="C284" t="str">
            <v>GRUPO CONCRETERO EURA  SA DE CV</v>
          </cell>
          <cell r="D284">
            <v>332377</v>
          </cell>
          <cell r="E284" t="str">
            <v>MAQUINAS DIESEL, S.A. DE C.V.</v>
          </cell>
          <cell r="F284" t="str">
            <v>MADISA SUR</v>
          </cell>
          <cell r="G284" t="str">
            <v>UNISON- CUSTOMER RETAIL</v>
          </cell>
          <cell r="H284" t="str">
            <v>UNISON- CUSTOMER RETAIL</v>
          </cell>
          <cell r="I284" t="str">
            <v>Regular</v>
          </cell>
          <cell r="J284" t="str">
            <v>REGULAR</v>
          </cell>
          <cell r="K284" t="str">
            <v>MXN</v>
          </cell>
          <cell r="L284">
            <v>211906.83</v>
          </cell>
          <cell r="M284">
            <v>11506.540869943536</v>
          </cell>
          <cell r="N284">
            <v>211906.83</v>
          </cell>
          <cell r="O284">
            <v>0</v>
          </cell>
          <cell r="P284">
            <v>0</v>
          </cell>
          <cell r="Q284">
            <v>0</v>
          </cell>
          <cell r="R284">
            <v>211906.83</v>
          </cell>
          <cell r="S284" t="str">
            <v>31-60</v>
          </cell>
          <cell r="T284" t="str">
            <v>MEXICO</v>
          </cell>
        </row>
        <row r="285">
          <cell r="B285" t="str">
            <v>702-30001520</v>
          </cell>
          <cell r="C285" t="str">
            <v>MAQUINARIA Y TRACTORES  LTDA</v>
          </cell>
          <cell r="D285">
            <v>314798</v>
          </cell>
          <cell r="E285" t="str">
            <v>MAQUINARIA Y TRACTORES, LTDA</v>
          </cell>
          <cell r="F285" t="str">
            <v>MATRA</v>
          </cell>
          <cell r="G285" t="str">
            <v>UNISON - DEALER RETAIL</v>
          </cell>
          <cell r="H285" t="str">
            <v>UNISON - DEALER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42333.87</v>
          </cell>
          <cell r="M285">
            <v>42333.87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702-30001519-1</v>
          </cell>
          <cell r="C286" t="str">
            <v>AGRISANENRIQUE CIA LTDA</v>
          </cell>
          <cell r="D286">
            <v>334687</v>
          </cell>
          <cell r="E286" t="str">
            <v>IMPORTADORA INDUSTRIAL AGRICOLA, S.A.</v>
          </cell>
          <cell r="F286" t="str">
            <v xml:space="preserve">IIASA   </v>
          </cell>
          <cell r="G286" t="str">
            <v>UNISON - CUSTOMER RETAIL</v>
          </cell>
          <cell r="H286" t="str">
            <v>UNISON- CUSTOMER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50486.2</v>
          </cell>
          <cell r="M286">
            <v>50486.2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ECUADOR</v>
          </cell>
        </row>
        <row r="287">
          <cell r="B287" t="str">
            <v>702-30001516</v>
          </cell>
          <cell r="C287" t="str">
            <v>LUBTRAC  S.A. DE C.V.</v>
          </cell>
          <cell r="D287">
            <v>309450</v>
          </cell>
          <cell r="E287" t="str">
            <v>TRACSA, S.A.P.I. DE C.V.</v>
          </cell>
          <cell r="F287" t="str">
            <v>TRACSA</v>
          </cell>
          <cell r="G287" t="str">
            <v>UNISON - CUSTOMER RETAIL</v>
          </cell>
          <cell r="H287" t="str">
            <v>UNISON - DEALER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180117.13</v>
          </cell>
          <cell r="M287">
            <v>9780.3601598019904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702-30001514</v>
          </cell>
          <cell r="C288" t="str">
            <v>COORPORATIVO VALMEN SA DE CV</v>
          </cell>
          <cell r="D288">
            <v>334336</v>
          </cell>
          <cell r="E288" t="str">
            <v>MAQUINAS DIESEL, S.A. DE C.V.</v>
          </cell>
          <cell r="F288" t="str">
            <v>MADISA SUR</v>
          </cell>
          <cell r="G288" t="str">
            <v>UNISON- CUSTOMER RETAIL</v>
          </cell>
          <cell r="H288" t="str">
            <v>UNISON- CUSTOMER RETAIL</v>
          </cell>
          <cell r="I288" t="str">
            <v>Regular</v>
          </cell>
          <cell r="J288" t="str">
            <v>LEGAL</v>
          </cell>
          <cell r="K288" t="str">
            <v>MXN</v>
          </cell>
          <cell r="L288">
            <v>1214162.26</v>
          </cell>
          <cell r="M288">
            <v>65929.010723406187</v>
          </cell>
          <cell r="N288">
            <v>0</v>
          </cell>
          <cell r="O288">
            <v>0</v>
          </cell>
          <cell r="P288">
            <v>0</v>
          </cell>
          <cell r="Q288">
            <v>1214162.26</v>
          </cell>
          <cell r="R288">
            <v>1214162.26</v>
          </cell>
          <cell r="S288" t="str">
            <v>120+</v>
          </cell>
          <cell r="T288" t="str">
            <v>MEXICO</v>
          </cell>
        </row>
        <row r="289">
          <cell r="B289" t="str">
            <v>702-30001513</v>
          </cell>
          <cell r="C289" t="str">
            <v>INSUMOS ALCON DEL NORESTE  S.A. DE C.V.</v>
          </cell>
          <cell r="D289">
            <v>334448</v>
          </cell>
          <cell r="E289" t="str">
            <v>MAQUINAS DIESEL, S.A. DE C.V.</v>
          </cell>
          <cell r="F289" t="str">
            <v>MADISA NTE</v>
          </cell>
          <cell r="G289" t="str">
            <v>UNISON- CUSTOMER RETAIL</v>
          </cell>
          <cell r="H289" t="str">
            <v>UNISON- CUSTOMER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268493.74</v>
          </cell>
          <cell r="M289">
            <v>14579.210083195496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702-30001512</v>
          </cell>
          <cell r="C290" t="str">
            <v>DESARROLLO INMOBILIARIO LOS ENCINOS  S.A. DE C.V.</v>
          </cell>
          <cell r="D290">
            <v>334384</v>
          </cell>
          <cell r="E290" t="str">
            <v>MAQUINAS DIESEL, S.A. DE C.V.</v>
          </cell>
          <cell r="F290" t="str">
            <v>MADISA NTE</v>
          </cell>
          <cell r="G290" t="str">
            <v>UNISON- CUSTOMER RETAIL</v>
          </cell>
          <cell r="H290" t="str">
            <v>UNISON- CUSTOMER RETAIL</v>
          </cell>
          <cell r="I290" t="str">
            <v>Regular</v>
          </cell>
          <cell r="J290" t="str">
            <v>REGULAR</v>
          </cell>
          <cell r="K290" t="str">
            <v>MXN</v>
          </cell>
          <cell r="L290">
            <v>176867.4</v>
          </cell>
          <cell r="M290">
            <v>9603.8998207875193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702-30001510</v>
          </cell>
          <cell r="C291" t="str">
            <v>NICARAGUA MACHINERY COMPANY  S.A.</v>
          </cell>
          <cell r="D291">
            <v>313548</v>
          </cell>
          <cell r="E291" t="str">
            <v>NICARAGUA MACHINERY COMPANY, S.A.</v>
          </cell>
          <cell r="F291" t="str">
            <v>NIMAC</v>
          </cell>
          <cell r="G291" t="str">
            <v>UNISON - DEALER WHOLESALE</v>
          </cell>
          <cell r="H291" t="str">
            <v>UNISON - DEALER WHOLESALE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295713.65999999997</v>
          </cell>
          <cell r="M291">
            <v>295713.65999999997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NICARAGUA</v>
          </cell>
        </row>
        <row r="292">
          <cell r="B292" t="str">
            <v>702-30001482</v>
          </cell>
          <cell r="C292" t="str">
            <v>NICARAGUA MACHINERY COMPANY  S.A.</v>
          </cell>
          <cell r="D292">
            <v>313548</v>
          </cell>
          <cell r="E292" t="str">
            <v>NICARAGUA MACHINERY COMPANY, S.A.</v>
          </cell>
          <cell r="F292" t="str">
            <v>NIMAC</v>
          </cell>
          <cell r="G292" t="str">
            <v>UNISON - DEALER RETAIL</v>
          </cell>
          <cell r="H292" t="str">
            <v>UNISON - DEALER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11071.62</v>
          </cell>
          <cell r="M292">
            <v>11071.62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NICARAGUA</v>
          </cell>
        </row>
        <row r="293">
          <cell r="B293" t="str">
            <v>702-30001503</v>
          </cell>
          <cell r="C293" t="str">
            <v>BUFETE DE INGENIERIA Y TERRACERIA  SA DE CV</v>
          </cell>
          <cell r="D293">
            <v>314535</v>
          </cell>
          <cell r="E293" t="str">
            <v>MAQUINAS DIESEL, S.A. DE C.V.</v>
          </cell>
          <cell r="F293" t="str">
            <v>MADISA NTE</v>
          </cell>
          <cell r="G293" t="str">
            <v>UNISON- CUSTOMER RETAIL</v>
          </cell>
          <cell r="H293" t="str">
            <v>UNISON- CUSTOMER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382419.31</v>
          </cell>
          <cell r="M293">
            <v>20765.36853470276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702-30001448</v>
          </cell>
          <cell r="C294" t="str">
            <v>CONSTRUCTORA NACIONAL  S.A. (GUATEMALA)</v>
          </cell>
          <cell r="D294">
            <v>308390</v>
          </cell>
          <cell r="E294" t="str">
            <v>CORPORACION GENERAL DE TRACTORES, S.A.</v>
          </cell>
          <cell r="F294" t="str">
            <v>GENTRAC</v>
          </cell>
          <cell r="G294" t="str">
            <v>UNISON - CUSTOMER RETAIL</v>
          </cell>
          <cell r="H294" t="str">
            <v>UNISON- CUSTOMER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249576.56</v>
          </cell>
          <cell r="M294">
            <v>249576.56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GUATEMALA</v>
          </cell>
        </row>
        <row r="295">
          <cell r="B295" t="str">
            <v>702-30001499</v>
          </cell>
          <cell r="C295" t="str">
            <v>NICARAGUA MACHINERY COMPANY  S.A.</v>
          </cell>
          <cell r="D295">
            <v>313548</v>
          </cell>
          <cell r="E295" t="str">
            <v>NICARAGUA MACHINERY COMPANY, S.A.</v>
          </cell>
          <cell r="F295" t="str">
            <v>NIMAC</v>
          </cell>
          <cell r="G295" t="str">
            <v>UNISON - DEALER WHOLESALE</v>
          </cell>
          <cell r="H295" t="str">
            <v>UNISON - DEALER WHOLESALE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102619.44</v>
          </cell>
          <cell r="M295">
            <v>102619.44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NICARAGUA</v>
          </cell>
        </row>
        <row r="296">
          <cell r="B296" t="str">
            <v>702-30001498</v>
          </cell>
          <cell r="C296" t="str">
            <v>NICARAGUA MACHINERY COMPANY  S.A.</v>
          </cell>
          <cell r="D296">
            <v>313548</v>
          </cell>
          <cell r="E296" t="str">
            <v>NICARAGUA MACHINERY COMPANY, S.A.</v>
          </cell>
          <cell r="F296" t="str">
            <v>NIMAC</v>
          </cell>
          <cell r="G296" t="str">
            <v>UNISON - DEALER WHOLESALE</v>
          </cell>
          <cell r="H296" t="str">
            <v>UNISON - DEALER WHOLESALE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102619.44</v>
          </cell>
          <cell r="M296">
            <v>102619.44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NICARAGUA</v>
          </cell>
        </row>
        <row r="297">
          <cell r="B297" t="str">
            <v>702-30001497</v>
          </cell>
          <cell r="C297" t="str">
            <v>NICARAGUA MACHINERY COMPANY  S.A.</v>
          </cell>
          <cell r="D297">
            <v>313548</v>
          </cell>
          <cell r="E297" t="str">
            <v>NICARAGUA MACHINERY COMPANY, S.A.</v>
          </cell>
          <cell r="F297" t="str">
            <v>NIMAC</v>
          </cell>
          <cell r="G297" t="str">
            <v>UNISON - DEALER RETAIL</v>
          </cell>
          <cell r="H297" t="str">
            <v>UNISON - DEALER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13041.12</v>
          </cell>
          <cell r="M297">
            <v>13041.12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NICARAGUA</v>
          </cell>
        </row>
        <row r="298">
          <cell r="B298" t="str">
            <v>702-30001496</v>
          </cell>
          <cell r="C298" t="str">
            <v>NICARAGUA MACHINERY COMPANY  S.A.</v>
          </cell>
          <cell r="D298">
            <v>313548</v>
          </cell>
          <cell r="E298" t="str">
            <v>NICARAGUA MACHINERY COMPANY, S.A.</v>
          </cell>
          <cell r="F298" t="str">
            <v>NIMAC</v>
          </cell>
          <cell r="G298" t="str">
            <v>UNISON - DEALER WHOLESALE</v>
          </cell>
          <cell r="H298" t="str">
            <v>UNISON - DEALER WHOLESALE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102619.44</v>
          </cell>
          <cell r="M298">
            <v>102619.44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NICARAGUA</v>
          </cell>
        </row>
        <row r="299">
          <cell r="B299" t="str">
            <v>702-30001495</v>
          </cell>
          <cell r="C299" t="str">
            <v>NICARAGUA MACHINERY COMPANY  S.A.</v>
          </cell>
          <cell r="D299">
            <v>313548</v>
          </cell>
          <cell r="E299" t="str">
            <v>NICARAGUA MACHINERY COMPANY, S.A.</v>
          </cell>
          <cell r="F299" t="str">
            <v>NIMAC</v>
          </cell>
          <cell r="G299" t="str">
            <v>UNISON - DEALER RETAIL</v>
          </cell>
          <cell r="H299" t="str">
            <v>UNISON - DEALER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13041.12</v>
          </cell>
          <cell r="M299">
            <v>13041.12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NICARAGUA</v>
          </cell>
        </row>
        <row r="300">
          <cell r="B300" t="str">
            <v>702-30001494</v>
          </cell>
          <cell r="C300" t="str">
            <v>DESARROLLO INMOBILIARIO LOS ENCINOS  S.A. DE C.V.</v>
          </cell>
          <cell r="D300">
            <v>334384</v>
          </cell>
          <cell r="E300" t="str">
            <v>MAQUINAS DIESEL, S.A. DE C.V.</v>
          </cell>
          <cell r="F300" t="str">
            <v>MADISA NTE</v>
          </cell>
          <cell r="G300" t="str">
            <v>UNISON- CUSTOMER RETAIL</v>
          </cell>
          <cell r="H300" t="str">
            <v>UNISON- CUSTOMER RETAIL</v>
          </cell>
          <cell r="I300" t="str">
            <v>Regular</v>
          </cell>
          <cell r="J300" t="str">
            <v>REGULAR</v>
          </cell>
          <cell r="K300" t="str">
            <v>MXN</v>
          </cell>
          <cell r="L300">
            <v>377393.55</v>
          </cell>
          <cell r="M300">
            <v>20492.469766680384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MEXICO</v>
          </cell>
        </row>
        <row r="301">
          <cell r="B301" t="str">
            <v>702-30001493</v>
          </cell>
          <cell r="C301" t="str">
            <v>NICARAGUA MACHINERY COMPANY  S.A.</v>
          </cell>
          <cell r="D301">
            <v>313548</v>
          </cell>
          <cell r="E301" t="str">
            <v>NICARAGUA MACHINERY COMPANY, S.A.</v>
          </cell>
          <cell r="F301" t="str">
            <v>NIMAC</v>
          </cell>
          <cell r="G301" t="str">
            <v>UNISON - DEALER RETAIL</v>
          </cell>
          <cell r="H301" t="str">
            <v>UNISON - DEALER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11162.97</v>
          </cell>
          <cell r="M301">
            <v>11162.97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NICARAGUA</v>
          </cell>
        </row>
        <row r="302">
          <cell r="B302" t="str">
            <v>702-30001490</v>
          </cell>
          <cell r="C302" t="str">
            <v>NICARAGUA MACHINERY COMPANY  S.A.</v>
          </cell>
          <cell r="D302">
            <v>313548</v>
          </cell>
          <cell r="E302" t="str">
            <v>NICARAGUA MACHINERY COMPANY, S.A.</v>
          </cell>
          <cell r="F302" t="str">
            <v>NIMAC</v>
          </cell>
          <cell r="G302" t="str">
            <v>UNISON - DEALER RETAIL</v>
          </cell>
          <cell r="H302" t="str">
            <v>UNISON - DEALER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11071.62</v>
          </cell>
          <cell r="M302">
            <v>11071.62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NICARAGUA</v>
          </cell>
        </row>
        <row r="303">
          <cell r="B303" t="str">
            <v>702-30001488</v>
          </cell>
          <cell r="C303" t="str">
            <v>NICARAGUA MACHINERY COMPANY  S.A.</v>
          </cell>
          <cell r="D303">
            <v>313548</v>
          </cell>
          <cell r="E303" t="str">
            <v>NICARAGUA MACHINERY COMPANY, S.A.</v>
          </cell>
          <cell r="F303" t="str">
            <v>NIMAC</v>
          </cell>
          <cell r="G303" t="str">
            <v>UNISON - DEALER RETAIL</v>
          </cell>
          <cell r="H303" t="str">
            <v>UNISON - DEALER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12723.21</v>
          </cell>
          <cell r="M303">
            <v>12723.21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NICARAGUA</v>
          </cell>
        </row>
        <row r="304">
          <cell r="B304" t="str">
            <v>702-30001505</v>
          </cell>
          <cell r="C304" t="str">
            <v>NICARAGUA MACHINERY COMPANY  S.A.</v>
          </cell>
          <cell r="D304">
            <v>313548</v>
          </cell>
          <cell r="E304" t="str">
            <v>NICARAGUA MACHINERY COMPANY, S.A.</v>
          </cell>
          <cell r="F304" t="str">
            <v>NIMAC</v>
          </cell>
          <cell r="G304" t="str">
            <v>UNISON - DEALER WHOLESALE</v>
          </cell>
          <cell r="H304" t="str">
            <v>UNISON - DEALER WHOLESALE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139701.75</v>
          </cell>
          <cell r="M304">
            <v>139701.75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NICARAGUA</v>
          </cell>
        </row>
        <row r="305">
          <cell r="B305" t="str">
            <v>702-30001411</v>
          </cell>
          <cell r="C305" t="str">
            <v>MAQUINARIA BYM DE TURRIALBA LTDA</v>
          </cell>
          <cell r="D305">
            <v>325844</v>
          </cell>
          <cell r="E305" t="str">
            <v>MAQUINARIA Y TRACTORES, LTDA</v>
          </cell>
          <cell r="F305" t="str">
            <v>MATRA</v>
          </cell>
          <cell r="G305" t="str">
            <v>UNISON - CUSTOMER RETAIL</v>
          </cell>
          <cell r="H305" t="str">
            <v>UNISON- CUSTOMER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45790.89</v>
          </cell>
          <cell r="M305">
            <v>45790.89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702-30001450</v>
          </cell>
          <cell r="C306" t="str">
            <v xml:space="preserve">LIZIDEY LOPEZ RAMIREZ </v>
          </cell>
          <cell r="D306">
            <v>334200</v>
          </cell>
          <cell r="E306" t="str">
            <v>MAQUINAS DIESEL, S.A. DE C.V.</v>
          </cell>
          <cell r="F306" t="str">
            <v>MADISA SUR</v>
          </cell>
          <cell r="G306" t="str">
            <v>UNISON- CUSTOMER RETAIL</v>
          </cell>
          <cell r="H306" t="str">
            <v>UNISON- CUSTOMER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113249.47</v>
          </cell>
          <cell r="M306">
            <v>6149.4462215042549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702-30001428</v>
          </cell>
          <cell r="C307" t="str">
            <v>CORPORATIVO COMERCIAL FE  S.A. DE C.V.</v>
          </cell>
          <cell r="D307">
            <v>334063</v>
          </cell>
          <cell r="E307" t="str">
            <v>MAQUINAS DIESEL, S.A. DE C.V.</v>
          </cell>
          <cell r="F307" t="str">
            <v>MADISA SUR</v>
          </cell>
          <cell r="G307" t="str">
            <v>UNISON- CUSTOMER RETAIL</v>
          </cell>
          <cell r="H307" t="str">
            <v>UNISON- CUSTOMER RETAIL</v>
          </cell>
          <cell r="I307" t="str">
            <v>Regular</v>
          </cell>
          <cell r="J307" t="str">
            <v>REGULAR</v>
          </cell>
          <cell r="K307" t="str">
            <v>MXN</v>
          </cell>
          <cell r="L307">
            <v>127074.08</v>
          </cell>
          <cell r="M307">
            <v>6900.1225445658101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702-30001425</v>
          </cell>
          <cell r="C308" t="str">
            <v>SOCSA CONSTRUCTORA DE PAVIMENTOS PISOS Y AGREGADOS  S.A. DE C.V.</v>
          </cell>
          <cell r="D308">
            <v>309606</v>
          </cell>
          <cell r="E308" t="str">
            <v>MAQUINAS DIESEL, S.A. DE C.V.</v>
          </cell>
          <cell r="F308" t="str">
            <v>MADISA SUR</v>
          </cell>
          <cell r="G308" t="str">
            <v>UNISON- CUSTOMER RETAIL</v>
          </cell>
          <cell r="H308" t="str">
            <v>UNISON- CUSTOMER RETAIL</v>
          </cell>
          <cell r="I308" t="str">
            <v>Regular</v>
          </cell>
          <cell r="J308" t="str">
            <v>REGULAR</v>
          </cell>
          <cell r="K308" t="str">
            <v>MXN</v>
          </cell>
          <cell r="L308">
            <v>82633.13</v>
          </cell>
          <cell r="M308">
            <v>4486.9789593679325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MEXICO</v>
          </cell>
        </row>
        <row r="309">
          <cell r="B309" t="str">
            <v>702-30001421</v>
          </cell>
          <cell r="C309" t="str">
            <v>CONSTRUCTORA DE OBRAS DE INGENIERIA CIVIL  S.A.</v>
          </cell>
          <cell r="D309">
            <v>315821</v>
          </cell>
          <cell r="E309" t="str">
            <v>NICARAGUA MACHINERY COMPANY, S.A.</v>
          </cell>
          <cell r="F309" t="str">
            <v>NIMAC</v>
          </cell>
          <cell r="G309" t="str">
            <v>UNISON - CUSTOMER RETAIL</v>
          </cell>
          <cell r="H309" t="str">
            <v>UNISON- CUSTOMER RETAIL</v>
          </cell>
          <cell r="I309" t="str">
            <v>Regular</v>
          </cell>
          <cell r="J309" t="str">
            <v>LEGAL</v>
          </cell>
          <cell r="K309" t="str">
            <v>USD</v>
          </cell>
          <cell r="L309">
            <v>63467.9</v>
          </cell>
          <cell r="M309">
            <v>63467.9</v>
          </cell>
          <cell r="N309">
            <v>0</v>
          </cell>
          <cell r="O309">
            <v>0</v>
          </cell>
          <cell r="P309">
            <v>63467.9</v>
          </cell>
          <cell r="Q309">
            <v>0</v>
          </cell>
          <cell r="R309">
            <v>63467.9</v>
          </cell>
          <cell r="S309" t="str">
            <v>91-120</v>
          </cell>
          <cell r="T309" t="str">
            <v>NICARAGUA</v>
          </cell>
        </row>
        <row r="310">
          <cell r="B310" t="str">
            <v>702-30001420-1</v>
          </cell>
          <cell r="C310" t="str">
            <v>COMPAÑIA VERDU  S.A.</v>
          </cell>
          <cell r="D310">
            <v>311289</v>
          </cell>
          <cell r="E310" t="str">
            <v>IMPORTADORA INDUSTRIAL AGRICOLA, S.A.</v>
          </cell>
          <cell r="F310" t="str">
            <v xml:space="preserve">IIASA   </v>
          </cell>
          <cell r="G310" t="str">
            <v>UNISON - CUSTOMER RETAIL</v>
          </cell>
          <cell r="H310" t="str">
            <v>UNISON- CUSTOMER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75458.179999999993</v>
          </cell>
          <cell r="M310">
            <v>75458.179999999993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ECUADOR</v>
          </cell>
        </row>
        <row r="311">
          <cell r="B311" t="str">
            <v>702-30001418-1</v>
          </cell>
          <cell r="C311" t="str">
            <v>COBRE DEL MAYO  SA DE CV</v>
          </cell>
          <cell r="D311">
            <v>316391</v>
          </cell>
          <cell r="E311" t="str">
            <v>EMPRESAS MATCO, S.A. DE C.V.</v>
          </cell>
          <cell r="F311" t="str">
            <v>MATCO</v>
          </cell>
          <cell r="G311" t="str">
            <v>UNISON- CUSTOMER RETAIL</v>
          </cell>
          <cell r="H311" t="str">
            <v>UNISON- CUSTOMER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224770.84</v>
          </cell>
          <cell r="M311">
            <v>224770.84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702-30001417</v>
          </cell>
          <cell r="C312" t="str">
            <v>CANTORAL PAIZ OSCAR ORLANDO</v>
          </cell>
          <cell r="D312">
            <v>316389</v>
          </cell>
          <cell r="E312" t="str">
            <v>CORPORACION GENERAL DE TRACTORES, S.A.</v>
          </cell>
          <cell r="F312" t="str">
            <v>GENTRAC</v>
          </cell>
          <cell r="G312" t="str">
            <v>UNISON - CUSTOMER RETAIL</v>
          </cell>
          <cell r="H312" t="str">
            <v>UNISON- CUSTOMER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88859.74</v>
          </cell>
          <cell r="M312">
            <v>88859.74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GUATEMALA</v>
          </cell>
        </row>
        <row r="313">
          <cell r="B313" t="str">
            <v>702-30001416</v>
          </cell>
          <cell r="C313" t="str">
            <v>IMPULSORA EMERGENTE  S.A. DE C.V. SOFOM  E.N.R.</v>
          </cell>
          <cell r="D313">
            <v>318359</v>
          </cell>
          <cell r="E313" t="str">
            <v>IMPULSORA EMERGENTE, S.A. DE C.V. SOFOM, E.N.R.</v>
          </cell>
          <cell r="F313" t="str">
            <v>MAQSA</v>
          </cell>
          <cell r="G313" t="str">
            <v>UNISON - CUSTOMER RETAIL</v>
          </cell>
          <cell r="H313" t="str">
            <v>UNISON - DEALER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182711.14</v>
          </cell>
          <cell r="M313">
            <v>9921.2149028135409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702-30001434</v>
          </cell>
          <cell r="C314" t="str">
            <v xml:space="preserve">EVERARDO HUMBERTO PASILLAS RAMIREZ </v>
          </cell>
          <cell r="D314">
            <v>334199</v>
          </cell>
          <cell r="E314" t="str">
            <v>TRACSA, S.A.P.I. DE C.V.</v>
          </cell>
          <cell r="F314" t="str">
            <v>TRACSA</v>
          </cell>
          <cell r="G314" t="str">
            <v>UNISON- CUSTOMER RETAIL</v>
          </cell>
          <cell r="H314" t="str">
            <v>UNISON- CUSTOMER RETAIL</v>
          </cell>
          <cell r="I314" t="str">
            <v>Regular</v>
          </cell>
          <cell r="J314" t="str">
            <v>REGULAR</v>
          </cell>
          <cell r="K314" t="str">
            <v>MXN</v>
          </cell>
          <cell r="L314">
            <v>-0.03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702-30001413</v>
          </cell>
          <cell r="C315" t="str">
            <v>MARTINEZ VELAZQUEZ HERIBERTO AGUSTIN</v>
          </cell>
          <cell r="D315">
            <v>315675</v>
          </cell>
          <cell r="E315" t="str">
            <v>MAQUINAS DIESEL, S.A. DE C.V.</v>
          </cell>
          <cell r="F315" t="str">
            <v>MADISA SUR</v>
          </cell>
          <cell r="G315" t="str">
            <v>UNISON- CUSTOMER RETAIL</v>
          </cell>
          <cell r="H315" t="str">
            <v>UNISON- CUSTOMER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500043.73</v>
          </cell>
          <cell r="M315">
            <v>27152.374541226494</v>
          </cell>
          <cell r="N315">
            <v>0</v>
          </cell>
          <cell r="O315">
            <v>0</v>
          </cell>
          <cell r="P315">
            <v>500043.73</v>
          </cell>
          <cell r="Q315">
            <v>0</v>
          </cell>
          <cell r="R315">
            <v>500043.73</v>
          </cell>
          <cell r="S315" t="str">
            <v>91-120</v>
          </cell>
          <cell r="T315" t="str">
            <v>MEXICO</v>
          </cell>
        </row>
        <row r="316">
          <cell r="B316" t="str">
            <v>702-30001435</v>
          </cell>
          <cell r="C316" t="str">
            <v>ARTOPCON  S.A. DE C.V.</v>
          </cell>
          <cell r="D316">
            <v>320061</v>
          </cell>
          <cell r="E316" t="str">
            <v>EMPIRE RIO COLORADO, S.A. DE C.V.</v>
          </cell>
          <cell r="F316" t="str">
            <v>MADISA SUR</v>
          </cell>
          <cell r="G316" t="str">
            <v>UNISON- CUSTOMER RETAIL</v>
          </cell>
          <cell r="H316" t="str">
            <v>UNISON- CUSTOMER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103918.45</v>
          </cell>
          <cell r="M316">
            <v>5642.7718354627077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702-30001410-1</v>
          </cell>
          <cell r="C317" t="str">
            <v>EQUIPOS Y TRANSPORTES  S.A.</v>
          </cell>
          <cell r="D317">
            <v>320498</v>
          </cell>
          <cell r="E317" t="str">
            <v>IMPORTADORA INDUSTRIAL AGRICOLA, S.A.</v>
          </cell>
          <cell r="F317" t="str">
            <v xml:space="preserve">IIASA   </v>
          </cell>
          <cell r="G317" t="str">
            <v>UNISON - CUSTOMER RETAIL</v>
          </cell>
          <cell r="H317" t="str">
            <v>UNISON- CUSTOMER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496506.56</v>
          </cell>
          <cell r="M317">
            <v>496506.56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ECUADOR</v>
          </cell>
        </row>
        <row r="318">
          <cell r="B318" t="str">
            <v>702-30001406-034</v>
          </cell>
          <cell r="C318" t="str">
            <v>EXPLORACIONES MINERAS DEL DESIERTO  S.A. DE C.V.</v>
          </cell>
          <cell r="D318">
            <v>318099</v>
          </cell>
          <cell r="E318" t="str">
            <v>EMPRESAS MATCO, S.A. DE C.V.</v>
          </cell>
          <cell r="F318" t="str">
            <v>MATCO</v>
          </cell>
          <cell r="G318" t="str">
            <v>UNISON- CUSTOMER RETAIL</v>
          </cell>
          <cell r="H318" t="str">
            <v>UNISON- CUSTOMER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208500.1</v>
          </cell>
          <cell r="M318">
            <v>208500.1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MEXICO</v>
          </cell>
        </row>
        <row r="319">
          <cell r="B319" t="str">
            <v>702-30001406-033</v>
          </cell>
          <cell r="C319" t="str">
            <v>EXPLORACIONES MINERAS DEL DESIERTO  S.A. DE C.V.</v>
          </cell>
          <cell r="D319">
            <v>318099</v>
          </cell>
          <cell r="E319" t="str">
            <v>EMPRESAS MATCO, S.A. DE C.V.</v>
          </cell>
          <cell r="F319" t="str">
            <v>MATCO</v>
          </cell>
          <cell r="G319" t="str">
            <v>UNISON- CUSTOMER RETAIL</v>
          </cell>
          <cell r="H319" t="str">
            <v>UNISON- CUSTOMER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71717.22</v>
          </cell>
          <cell r="M319">
            <v>71717.22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702-30001403</v>
          </cell>
          <cell r="C320" t="str">
            <v>ROKARJ CONSTRUCCIONES  S.A. DE C.V.</v>
          </cell>
          <cell r="D320">
            <v>333896</v>
          </cell>
          <cell r="E320" t="str">
            <v>TRACSA, S.A.P.I. DE C.V.</v>
          </cell>
          <cell r="F320" t="str">
            <v>TRACSA</v>
          </cell>
          <cell r="G320" t="str">
            <v>UNISON- CUSTOMER RETAIL</v>
          </cell>
          <cell r="H320" t="str">
            <v>UNISON- CUSTOMER RETAIL</v>
          </cell>
          <cell r="I320" t="str">
            <v>Regular</v>
          </cell>
          <cell r="J320" t="str">
            <v>REGULAR</v>
          </cell>
          <cell r="K320" t="str">
            <v>MXN</v>
          </cell>
          <cell r="L320">
            <v>83419.600000000006</v>
          </cell>
          <cell r="M320">
            <v>4529.6842803714344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MEXICO</v>
          </cell>
        </row>
        <row r="321">
          <cell r="B321" t="str">
            <v>702-30001402</v>
          </cell>
          <cell r="C321" t="str">
            <v>MOVIMIENTOS DE TIERRA HHR  S.A.</v>
          </cell>
          <cell r="D321">
            <v>313969</v>
          </cell>
          <cell r="E321" t="str">
            <v>MAQUINARIA Y TRACTORES, LTDA</v>
          </cell>
          <cell r="F321" t="str">
            <v>MATRA</v>
          </cell>
          <cell r="G321" t="str">
            <v>UNISON - CUSTOMER RETAIL</v>
          </cell>
          <cell r="H321" t="str">
            <v>UNISON-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29788.38</v>
          </cell>
          <cell r="M321">
            <v>29788.38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COSTA RICA</v>
          </cell>
        </row>
        <row r="322">
          <cell r="B322" t="str">
            <v>702-30001401-1</v>
          </cell>
          <cell r="C322" t="str">
            <v>CONSTRUCTORA NACIONAL  S.A. (GUATEMALA)</v>
          </cell>
          <cell r="D322">
            <v>308390</v>
          </cell>
          <cell r="E322" t="str">
            <v>CORPORACION GENERAL DE TRACTORES, S.A.</v>
          </cell>
          <cell r="F322" t="str">
            <v>GENTRAC</v>
          </cell>
          <cell r="G322" t="str">
            <v>UNISON - CUSTOMER RETAIL</v>
          </cell>
          <cell r="H322" t="str">
            <v>UNISON- CUSTOMER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68273.27</v>
          </cell>
          <cell r="M322">
            <v>68273.27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702-30001400</v>
          </cell>
          <cell r="C323" t="str">
            <v>CONSTRUCTORA NACIONAL  S.A. (GUATEMALA)</v>
          </cell>
          <cell r="D323">
            <v>308390</v>
          </cell>
          <cell r="E323" t="str">
            <v>CORPORACION GENERAL DE TRACTORES, S.A.</v>
          </cell>
          <cell r="F323" t="str">
            <v>GENTRAC</v>
          </cell>
          <cell r="G323" t="str">
            <v>UNISON - CUSTOMER RETAIL</v>
          </cell>
          <cell r="H323" t="str">
            <v>UNISON- CUSTOMER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68273.100000000006</v>
          </cell>
          <cell r="M323">
            <v>68273.100000000006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GUATEMALA</v>
          </cell>
        </row>
        <row r="324">
          <cell r="B324" t="str">
            <v>702-30001397</v>
          </cell>
          <cell r="C324" t="str">
            <v>CONSTRUCCIONES DE LA SIERRA NORTE SA DE CV</v>
          </cell>
          <cell r="D324">
            <v>333882</v>
          </cell>
          <cell r="E324" t="str">
            <v>MAQUINAS DIESEL, S.A. DE C.V.</v>
          </cell>
          <cell r="F324" t="str">
            <v>MADISA SUR</v>
          </cell>
          <cell r="G324" t="str">
            <v>UNISON- CUSTOMER RETAIL</v>
          </cell>
          <cell r="H324" t="str">
            <v>UNISON- CUSTOMER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161550.31</v>
          </cell>
          <cell r="M324">
            <v>8772.1818337193199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702-30001522</v>
          </cell>
          <cell r="C325" t="str">
            <v>ASESORIA  INGENIERIA Y EQUIPOS  S.A.</v>
          </cell>
          <cell r="D325">
            <v>336692</v>
          </cell>
          <cell r="E325" t="str">
            <v>IMPLEMENTOS Y MAQUINARIAS, S.A.</v>
          </cell>
          <cell r="F325" t="str">
            <v>IMCA</v>
          </cell>
          <cell r="G325" t="str">
            <v>UNISON - CUSTOMER RETAIL</v>
          </cell>
          <cell r="H325" t="str">
            <v>UNISON- CUSTOMER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24505.54</v>
          </cell>
          <cell r="M325">
            <v>24505.54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REPUBLICA DOMINICANA</v>
          </cell>
        </row>
        <row r="326">
          <cell r="B326" t="str">
            <v>702-30001415</v>
          </cell>
          <cell r="C326" t="str">
            <v>TRACTORES DEL SUR  S.A.</v>
          </cell>
          <cell r="D326">
            <v>310154</v>
          </cell>
          <cell r="E326" t="str">
            <v>CORPORACION GENERAL DE TRACTORES, S.A.</v>
          </cell>
          <cell r="F326" t="str">
            <v>GENTRAC</v>
          </cell>
          <cell r="G326" t="str">
            <v>UNISON - CUSTOMER RETAIL</v>
          </cell>
          <cell r="H326" t="str">
            <v>UNISON- CUSTOMER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38094.28</v>
          </cell>
          <cell r="M326">
            <v>38094.28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GUATEMALA</v>
          </cell>
        </row>
        <row r="327">
          <cell r="B327" t="str">
            <v>702-30001446-016</v>
          </cell>
          <cell r="C327" t="str">
            <v>GRUPO CONSTRUCCIONES PLANIFICADAS  S.A. DE C.V.</v>
          </cell>
          <cell r="D327">
            <v>319669</v>
          </cell>
          <cell r="E327" t="str">
            <v>EMPRESAS MATCO, S.A. DE C.V.</v>
          </cell>
          <cell r="F327" t="str">
            <v>MATCO</v>
          </cell>
          <cell r="G327" t="str">
            <v>UNISON - CUSTOMER RETAIL</v>
          </cell>
          <cell r="H327" t="str">
            <v>UNISON- CUSTOMER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44444.480000000003</v>
          </cell>
          <cell r="M327">
            <v>44444.480000000003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MEXICO</v>
          </cell>
        </row>
        <row r="328">
          <cell r="B328" t="str">
            <v>702-30001447</v>
          </cell>
          <cell r="C328" t="str">
            <v>NICARAGUA MACHINERY COMPANY  S.A.</v>
          </cell>
          <cell r="D328">
            <v>313548</v>
          </cell>
          <cell r="E328" t="str">
            <v>NICARAGUA MACHINERY COMPANY, S.A.</v>
          </cell>
          <cell r="F328" t="str">
            <v>NIMAC</v>
          </cell>
          <cell r="G328" t="str">
            <v>UNISON - DEALER RETAIL</v>
          </cell>
          <cell r="H328" t="str">
            <v>UNISON - DEALER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40523.31</v>
          </cell>
          <cell r="M328">
            <v>40523.31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NICARAGUA</v>
          </cell>
        </row>
        <row r="329">
          <cell r="B329" t="str">
            <v>702-30001446-025</v>
          </cell>
          <cell r="C329" t="str">
            <v>GRUPO CONSTRUCCIONES PLANIFICADAS  S.A. DE C.V.</v>
          </cell>
          <cell r="D329">
            <v>319669</v>
          </cell>
          <cell r="E329" t="str">
            <v>EMPRESAS MATCO, S.A. DE C.V.</v>
          </cell>
          <cell r="F329" t="str">
            <v>MATCO</v>
          </cell>
          <cell r="G329" t="str">
            <v>UNISON - CUSTOMER RETAIL</v>
          </cell>
          <cell r="H329" t="str">
            <v>UNISON-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2913490.57</v>
          </cell>
          <cell r="M329">
            <v>2913490.57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702-30001446-024</v>
          </cell>
          <cell r="C330" t="str">
            <v>GRUPO CONSTRUCCIONES PLANIFICADAS  S.A. DE C.V.</v>
          </cell>
          <cell r="D330">
            <v>319669</v>
          </cell>
          <cell r="E330" t="str">
            <v>EMPRESAS MATCO, S.A. DE C.V.</v>
          </cell>
          <cell r="F330" t="str">
            <v>MATCO</v>
          </cell>
          <cell r="G330" t="str">
            <v>UNISON - CUSTOMER RETAIL</v>
          </cell>
          <cell r="H330" t="str">
            <v>UNISON- CUSTOMER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2993850.38</v>
          </cell>
          <cell r="M330">
            <v>2993850.38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702-30001446-023</v>
          </cell>
          <cell r="C331" t="str">
            <v>GRUPO CONSTRUCCIONES PLANIFICADAS  S.A. DE C.V.</v>
          </cell>
          <cell r="D331">
            <v>319669</v>
          </cell>
          <cell r="E331" t="str">
            <v>EMPRESAS MATCO, S.A. DE C.V.</v>
          </cell>
          <cell r="F331" t="str">
            <v>MATCO</v>
          </cell>
          <cell r="G331" t="str">
            <v>UNISON - CUSTOMER RETAIL</v>
          </cell>
          <cell r="H331" t="str">
            <v>UNISON- CUSTOMER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2136148.2599999998</v>
          </cell>
          <cell r="M331">
            <v>2136148.2599999998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702-30001446-022</v>
          </cell>
          <cell r="C332" t="str">
            <v>GRUPO CONSTRUCCIONES PLANIFICADAS  S.A. DE C.V.</v>
          </cell>
          <cell r="D332">
            <v>319669</v>
          </cell>
          <cell r="E332" t="str">
            <v>EMPRESAS MATCO, S.A. DE C.V.</v>
          </cell>
          <cell r="F332" t="str">
            <v>MATCO</v>
          </cell>
          <cell r="G332" t="str">
            <v>UNISON - CUSTOMER RETAIL</v>
          </cell>
          <cell r="H332" t="str">
            <v>UNISON- CUSTOMER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2924867.53</v>
          </cell>
          <cell r="M332">
            <v>158820.30689202325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702-30001446-021</v>
          </cell>
          <cell r="C333" t="str">
            <v>GRUPO CONSTRUCCIONES PLANIFICADAS  S.A. DE C.V.</v>
          </cell>
          <cell r="D333">
            <v>319669</v>
          </cell>
          <cell r="E333" t="str">
            <v>EMPRESAS MATCO, S.A. DE C.V.</v>
          </cell>
          <cell r="F333" t="str">
            <v>MATCO</v>
          </cell>
          <cell r="G333" t="str">
            <v>UNISON - CUSTOMER RETAIL</v>
          </cell>
          <cell r="H333" t="str">
            <v>UNISON- CUSTOMER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23919.58</v>
          </cell>
          <cell r="M333">
            <v>23919.58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702-30001446-020</v>
          </cell>
          <cell r="C334" t="str">
            <v>GRUPO CONSTRUCCIONES PLANIFICADAS  S.A. DE C.V.</v>
          </cell>
          <cell r="D334">
            <v>319669</v>
          </cell>
          <cell r="E334" t="str">
            <v>EMPRESAS MATCO, S.A. DE C.V.</v>
          </cell>
          <cell r="F334" t="str">
            <v>MATCO</v>
          </cell>
          <cell r="G334" t="str">
            <v>UNISON - CUSTOMER RETAIL</v>
          </cell>
          <cell r="H334" t="str">
            <v>UNISON- CUSTOMER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44444.480000000003</v>
          </cell>
          <cell r="M334">
            <v>44444.480000000003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702-30001446-019</v>
          </cell>
          <cell r="C335" t="str">
            <v>GRUPO CONSTRUCCIONES PLANIFICADAS  S.A. DE C.V.</v>
          </cell>
          <cell r="D335">
            <v>319669</v>
          </cell>
          <cell r="E335" t="str">
            <v>EMPRESAS MATCO, S.A. DE C.V.</v>
          </cell>
          <cell r="F335" t="str">
            <v>MATCO</v>
          </cell>
          <cell r="G335" t="str">
            <v>UNISON - CUSTOMER RETAIL</v>
          </cell>
          <cell r="H335" t="str">
            <v>UNISON- CUSTOMER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44444.480000000003</v>
          </cell>
          <cell r="M335">
            <v>44444.480000000003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702-30001429</v>
          </cell>
          <cell r="C336" t="str">
            <v>PROYECTOS Y CONSTRUCCIONES VIRGO  S.A. DE C.V.</v>
          </cell>
          <cell r="D336">
            <v>319909</v>
          </cell>
          <cell r="E336" t="str">
            <v>EMPRESAS MATCO, S.A. DE C.V.</v>
          </cell>
          <cell r="F336" t="str">
            <v>MATCO</v>
          </cell>
          <cell r="G336" t="str">
            <v>UNISON- CUSTOMER RETAIL</v>
          </cell>
          <cell r="H336" t="str">
            <v>UNISON- CUSTOMER RETAIL</v>
          </cell>
          <cell r="I336" t="str">
            <v>Regular</v>
          </cell>
          <cell r="J336" t="str">
            <v>REGULAR</v>
          </cell>
          <cell r="K336" t="str">
            <v>MXN</v>
          </cell>
          <cell r="L336">
            <v>350406</v>
          </cell>
          <cell r="M336">
            <v>19027.04580156022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702-30001446-017</v>
          </cell>
          <cell r="C337" t="str">
            <v>GRUPO CONSTRUCCIONES PLANIFICADAS  S.A. DE C.V.</v>
          </cell>
          <cell r="D337">
            <v>319669</v>
          </cell>
          <cell r="E337" t="str">
            <v>EMPRESAS MATCO, S.A. DE C.V.</v>
          </cell>
          <cell r="F337" t="str">
            <v>MATCO</v>
          </cell>
          <cell r="G337" t="str">
            <v>UNISON - CUSTOMER RETAIL</v>
          </cell>
          <cell r="H337" t="str">
            <v>UNISON- CUSTOMER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44444.46</v>
          </cell>
          <cell r="M337">
            <v>44444.46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702-30001392</v>
          </cell>
          <cell r="C338" t="str">
            <v>PIDECMAR  S.A. DE C.V.</v>
          </cell>
          <cell r="D338">
            <v>334992</v>
          </cell>
          <cell r="E338" t="str">
            <v>TRACSA, S.A.P.I. DE C.V.</v>
          </cell>
          <cell r="F338" t="str">
            <v>TRACSA</v>
          </cell>
          <cell r="G338" t="str">
            <v>UNISON- CUSTOMER RETAIL</v>
          </cell>
          <cell r="H338" t="str">
            <v>UNISON- CUSTOMER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71891.149999999994</v>
          </cell>
          <cell r="M338">
            <v>3903.6894453201025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702-30001446-015</v>
          </cell>
          <cell r="C339" t="str">
            <v>GRUPO CONSTRUCCIONES PLANIFICADAS  S.A. DE C.V.</v>
          </cell>
          <cell r="D339">
            <v>319669</v>
          </cell>
          <cell r="E339" t="str">
            <v>EMPRESAS MATCO, S.A. DE C.V.</v>
          </cell>
          <cell r="F339" t="str">
            <v>MATCO</v>
          </cell>
          <cell r="G339" t="str">
            <v>UNISON - CUSTOMER RETAIL</v>
          </cell>
          <cell r="H339" t="str">
            <v>UNISON- CUSTOMER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44444.480000000003</v>
          </cell>
          <cell r="M339">
            <v>44444.480000000003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702-30001446-014</v>
          </cell>
          <cell r="C340" t="str">
            <v>GRUPO CONSTRUCCIONES PLANIFICADAS  S.A. DE C.V.</v>
          </cell>
          <cell r="D340">
            <v>319669</v>
          </cell>
          <cell r="E340" t="str">
            <v>EMPRESAS MATCO, S.A. DE C.V.</v>
          </cell>
          <cell r="F340" t="str">
            <v>MATCO</v>
          </cell>
          <cell r="G340" t="str">
            <v>UNISON - CUSTOMER RETAIL</v>
          </cell>
          <cell r="H340" t="str">
            <v>UNISON- CUSTOMER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44444.480000000003</v>
          </cell>
          <cell r="M340">
            <v>44444.480000000003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702-30001446-013</v>
          </cell>
          <cell r="C341" t="str">
            <v>GRUPO CONSTRUCCIONES PLANIFICADAS  S.A. DE C.V.</v>
          </cell>
          <cell r="D341">
            <v>319669</v>
          </cell>
          <cell r="E341" t="str">
            <v>EMPRESAS MATCO, S.A. DE C.V.</v>
          </cell>
          <cell r="F341" t="str">
            <v>MATCO</v>
          </cell>
          <cell r="G341" t="str">
            <v>UNISON - CUSTOMER RETAIL</v>
          </cell>
          <cell r="H341" t="str">
            <v>UNISON- CUSTOMER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44444.480000000003</v>
          </cell>
          <cell r="M341">
            <v>44444.480000000003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702-30001446-012</v>
          </cell>
          <cell r="C342" t="str">
            <v>GRUPO CONSTRUCCIONES PLANIFICADAS  S.A. DE C.V.</v>
          </cell>
          <cell r="D342">
            <v>319669</v>
          </cell>
          <cell r="E342" t="str">
            <v>EMPRESAS MATCO, S.A. DE C.V.</v>
          </cell>
          <cell r="F342" t="str">
            <v>MATCO</v>
          </cell>
          <cell r="G342" t="str">
            <v>UNISON - CUSTOMER RETAIL</v>
          </cell>
          <cell r="H342" t="str">
            <v>UNISON- CUSTOMER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44444.480000000003</v>
          </cell>
          <cell r="M342">
            <v>44444.480000000003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702-30001445</v>
          </cell>
          <cell r="C343" t="str">
            <v>INDHECA GRUPO CONSTRUCTOR  S.A. DE C.V.</v>
          </cell>
          <cell r="D343">
            <v>309777</v>
          </cell>
          <cell r="E343" t="str">
            <v>MAQUINAS DIESEL, S.A. DE C.V.</v>
          </cell>
          <cell r="F343" t="str">
            <v>MADISA SUR</v>
          </cell>
          <cell r="G343" t="str">
            <v>UNISON- CUSTOMER RETAIL</v>
          </cell>
          <cell r="H343" t="str">
            <v>UNISON- CUSTOMER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862285.36</v>
          </cell>
          <cell r="M343">
            <v>46822.095051839417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702-30001443</v>
          </cell>
          <cell r="C344" t="str">
            <v>NICARAGUA MACHINERY COMPANY  S.A.</v>
          </cell>
          <cell r="D344">
            <v>313548</v>
          </cell>
          <cell r="E344" t="str">
            <v>NICARAGUA MACHINERY COMPANY, S.A.</v>
          </cell>
          <cell r="F344" t="str">
            <v>NIMAC</v>
          </cell>
          <cell r="G344" t="str">
            <v>UNISON - DEALER RETAIL</v>
          </cell>
          <cell r="H344" t="str">
            <v>UNISON - DEALER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15373.29</v>
          </cell>
          <cell r="M344">
            <v>15373.29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NICARAGUA</v>
          </cell>
        </row>
        <row r="345">
          <cell r="B345" t="str">
            <v>702-30001442</v>
          </cell>
          <cell r="C345" t="str">
            <v>NICARAGUA MACHINERY COMPANY  S.A.</v>
          </cell>
          <cell r="D345">
            <v>313548</v>
          </cell>
          <cell r="E345" t="str">
            <v>NICARAGUA MACHINERY COMPANY, S.A.</v>
          </cell>
          <cell r="F345" t="str">
            <v>NIMAC</v>
          </cell>
          <cell r="G345" t="str">
            <v>UNISON - DEALER RETAIL</v>
          </cell>
          <cell r="H345" t="str">
            <v>UNISON - DEALER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15373.29</v>
          </cell>
          <cell r="M345">
            <v>15373.29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NICARAGUA</v>
          </cell>
        </row>
        <row r="346">
          <cell r="B346" t="str">
            <v>702-30001439</v>
          </cell>
          <cell r="C346" t="str">
            <v>NICARAGUA MACHINERY COMPANY  S.A.</v>
          </cell>
          <cell r="D346">
            <v>313548</v>
          </cell>
          <cell r="E346" t="str">
            <v>NICARAGUA MACHINERY COMPANY, S.A.</v>
          </cell>
          <cell r="F346" t="str">
            <v>NIMAC</v>
          </cell>
          <cell r="G346" t="str">
            <v>UNISON - DEALER RETAIL</v>
          </cell>
          <cell r="H346" t="str">
            <v>UNISON - DEALER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15373.29</v>
          </cell>
          <cell r="M346">
            <v>15373.29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NICARAGUA</v>
          </cell>
        </row>
        <row r="347">
          <cell r="B347" t="str">
            <v>702-30001437</v>
          </cell>
          <cell r="C347" t="str">
            <v>EDIFICACION Y SEÑALIZACION DEL SURESTE SA DE CV</v>
          </cell>
          <cell r="D347">
            <v>334948</v>
          </cell>
          <cell r="E347" t="str">
            <v>MAQUINAS DIESEL, S.A. DE C.V.</v>
          </cell>
          <cell r="F347" t="str">
            <v>MADISA SUR</v>
          </cell>
          <cell r="G347" t="str">
            <v>UNISON- CUSTOMER RETAIL</v>
          </cell>
          <cell r="H347" t="str">
            <v>UNISON- CUSTOMER RETAIL</v>
          </cell>
          <cell r="I347" t="str">
            <v>Regular</v>
          </cell>
          <cell r="J347" t="str">
            <v>REGULAR</v>
          </cell>
          <cell r="K347" t="str">
            <v>MXN</v>
          </cell>
          <cell r="L347">
            <v>305900.03000000003</v>
          </cell>
          <cell r="M347">
            <v>16610.371630362053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702-30001446-018</v>
          </cell>
          <cell r="C348" t="str">
            <v>GRUPO CONSTRUCCIONES PLANIFICADAS  S.A. DE C.V.</v>
          </cell>
          <cell r="D348">
            <v>319669</v>
          </cell>
          <cell r="E348" t="str">
            <v>EMPRESAS MATCO, S.A. DE C.V.</v>
          </cell>
          <cell r="F348" t="str">
            <v>MATCO</v>
          </cell>
          <cell r="G348" t="str">
            <v>UNISON - CUSTOMER RETAIL</v>
          </cell>
          <cell r="H348" t="str">
            <v>UNISON- CUSTOMER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44444.480000000003</v>
          </cell>
          <cell r="M348">
            <v>44444.480000000003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702-30002305</v>
          </cell>
          <cell r="C349" t="str">
            <v>COOPERATIVA DE CAPTURA DE LARVA Y CULTIVO DE CAMARON DEL PACIFICO  R.L.</v>
          </cell>
          <cell r="D349">
            <v>341465</v>
          </cell>
          <cell r="E349" t="str">
            <v>NICARAGUA MACHINERY COMPANY, S.A.</v>
          </cell>
          <cell r="F349" t="str">
            <v>NIMAC</v>
          </cell>
          <cell r="G349" t="str">
            <v>UNISON - CUSTOMER RETAIL</v>
          </cell>
          <cell r="H349" t="str">
            <v>UNISON- CUSTOMER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124596.19</v>
          </cell>
          <cell r="M349">
            <v>124596.19</v>
          </cell>
          <cell r="N349">
            <v>124596.19</v>
          </cell>
          <cell r="O349">
            <v>0</v>
          </cell>
          <cell r="P349">
            <v>0</v>
          </cell>
          <cell r="Q349">
            <v>0</v>
          </cell>
          <cell r="R349">
            <v>124596.19</v>
          </cell>
          <cell r="S349" t="str">
            <v>31-60</v>
          </cell>
          <cell r="T349" t="str">
            <v>NICARAGUA</v>
          </cell>
        </row>
        <row r="350">
          <cell r="B350" t="str">
            <v>702-30002285-002</v>
          </cell>
          <cell r="C350" t="str">
            <v>EXPLORACIONES MINERAS DEL DESIERTO  S.A. DE C.V.</v>
          </cell>
          <cell r="D350">
            <v>318099</v>
          </cell>
          <cell r="E350" t="str">
            <v>EMPRESAS MATCO, S.A. DE C.V.</v>
          </cell>
          <cell r="F350" t="str">
            <v>MATCO</v>
          </cell>
          <cell r="G350" t="str">
            <v>UNISON - CUSTOMER RETAIL</v>
          </cell>
          <cell r="H350" t="str">
            <v>UNISON- CUSTOMER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22642.9</v>
          </cell>
          <cell r="M350">
            <v>22642.9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MEXICO</v>
          </cell>
        </row>
        <row r="351">
          <cell r="B351" t="str">
            <v>702-30002318</v>
          </cell>
          <cell r="C351" t="str">
            <v>MERCANTIL LA FRONTERA  S.A. DE C.V.</v>
          </cell>
          <cell r="D351">
            <v>339294</v>
          </cell>
          <cell r="E351" t="str">
            <v>TRACSA, S.A.P.I. DE C.V.</v>
          </cell>
          <cell r="F351" t="str">
            <v>TRACSA</v>
          </cell>
          <cell r="G351" t="str">
            <v>UNISON- CUSTOMER RETAIL</v>
          </cell>
          <cell r="H351" t="str">
            <v>UNISON- CUSTOMER RETAIL</v>
          </cell>
          <cell r="I351" t="str">
            <v>Regular</v>
          </cell>
          <cell r="J351" t="str">
            <v>REGULAR</v>
          </cell>
          <cell r="K351" t="str">
            <v>MXN</v>
          </cell>
          <cell r="L351">
            <v>251256.6</v>
          </cell>
          <cell r="M351">
            <v>13643.233381118745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702-30002317</v>
          </cell>
          <cell r="C352" t="str">
            <v xml:space="preserve">YONY ROGER CISNEROS MEZA </v>
          </cell>
          <cell r="D352">
            <v>340620</v>
          </cell>
          <cell r="E352" t="str">
            <v>COMPAÑIA GENERAL DE EQUIPOS, S.A. DE C.V.</v>
          </cell>
          <cell r="F352" t="str">
            <v>COGESA</v>
          </cell>
          <cell r="G352" t="str">
            <v>UNISON - CUSTOMER RETAIL</v>
          </cell>
          <cell r="H352" t="str">
            <v>UNISON-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22681.33</v>
          </cell>
          <cell r="M352">
            <v>22681.33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EL SALVADOR</v>
          </cell>
        </row>
        <row r="353">
          <cell r="B353" t="str">
            <v>702-30002314</v>
          </cell>
          <cell r="C353" t="str">
            <v>AGROEBANO SA DE CV</v>
          </cell>
          <cell r="D353">
            <v>339618</v>
          </cell>
          <cell r="E353" t="str">
            <v>MAQUINAS DIESEL, S.A. DE C.V.</v>
          </cell>
          <cell r="F353" t="str">
            <v>MADISA NTE</v>
          </cell>
          <cell r="G353" t="str">
            <v>UNISON- CUSTOMER RETAIL</v>
          </cell>
          <cell r="H353" t="str">
            <v>UNISON- CUSTOMER RETAIL</v>
          </cell>
          <cell r="I353" t="str">
            <v>Regular</v>
          </cell>
          <cell r="J353" t="str">
            <v>REGULAR</v>
          </cell>
          <cell r="K353" t="str">
            <v>MXN</v>
          </cell>
          <cell r="L353">
            <v>227733.5</v>
          </cell>
          <cell r="M353">
            <v>12365.929051014007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702-30002313</v>
          </cell>
          <cell r="C354" t="str">
            <v>CONSTRUCTORA SANTA FE  LIMITADA</v>
          </cell>
          <cell r="D354">
            <v>314376</v>
          </cell>
          <cell r="E354" t="str">
            <v>NICARAGUA MACHINERY COMPANY, S.A.</v>
          </cell>
          <cell r="F354" t="str">
            <v>MATRA</v>
          </cell>
          <cell r="G354" t="str">
            <v>UNISON - CUSTOMER RETAIL</v>
          </cell>
          <cell r="H354" t="str">
            <v>UNISON- CUSTOMER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18937.099999999999</v>
          </cell>
          <cell r="M354">
            <v>18937.099999999999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COSTA RICA</v>
          </cell>
        </row>
        <row r="355">
          <cell r="B355" t="str">
            <v>702-30002310</v>
          </cell>
          <cell r="C355" t="str">
            <v>EXCABOS CONSTRUCTION S DE RL DE CV</v>
          </cell>
          <cell r="D355">
            <v>334975</v>
          </cell>
          <cell r="E355" t="str">
            <v>EMPRESAS MATCO, S.A. DE C.V.</v>
          </cell>
          <cell r="F355" t="str">
            <v>MATCO</v>
          </cell>
          <cell r="G355" t="str">
            <v>UNISON- CUSTOMER RETAIL</v>
          </cell>
          <cell r="H355" t="str">
            <v>UNISON- CUSTOMER RETAIL</v>
          </cell>
          <cell r="I355" t="str">
            <v>Regular</v>
          </cell>
          <cell r="J355" t="str">
            <v>REGULAR</v>
          </cell>
          <cell r="K355" t="str">
            <v>MXN</v>
          </cell>
          <cell r="L355">
            <v>935812.53</v>
          </cell>
          <cell r="M355">
            <v>50814.620383166803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702-30002309</v>
          </cell>
          <cell r="C356" t="str">
            <v>CONSTRUCTORA SANCHEZ CARVAJAL  S.A.</v>
          </cell>
          <cell r="D356">
            <v>313156</v>
          </cell>
          <cell r="E356" t="str">
            <v>MAQUINARIA Y TRACTORES, LTDA</v>
          </cell>
          <cell r="F356" t="str">
            <v>MATRA</v>
          </cell>
          <cell r="G356" t="str">
            <v>UNISON - CUSTOMER RETAIL</v>
          </cell>
          <cell r="H356" t="str">
            <v>UNISON- CUSTOMER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195905.76</v>
          </cell>
          <cell r="M356">
            <v>195905.76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COSTA RICA</v>
          </cell>
        </row>
        <row r="357">
          <cell r="B357" t="str">
            <v>702-30002308</v>
          </cell>
          <cell r="C357" t="str">
            <v>CONSTRUCTORA SANCHEZ CARVAJAL  S.A.</v>
          </cell>
          <cell r="D357">
            <v>313156</v>
          </cell>
          <cell r="E357" t="str">
            <v>MAQUINARIA Y TRACTORES, LTDA</v>
          </cell>
          <cell r="F357" t="str">
            <v>MATRA</v>
          </cell>
          <cell r="G357" t="str">
            <v>UNISON - CUSTOMER RETAIL</v>
          </cell>
          <cell r="H357" t="str">
            <v>UNISON- CUSTOMER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232079.76</v>
          </cell>
          <cell r="M357">
            <v>232079.76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COSTA RICA</v>
          </cell>
        </row>
        <row r="358">
          <cell r="B358" t="str">
            <v>702-30002320</v>
          </cell>
          <cell r="C358" t="str">
            <v>PROCASA DE CULIACAN  S.A. DE C.V.</v>
          </cell>
          <cell r="D358">
            <v>315799</v>
          </cell>
          <cell r="E358" t="str">
            <v>EMPRESAS MATCO, S.A. DE C.V.</v>
          </cell>
          <cell r="F358" t="str">
            <v>MATCO</v>
          </cell>
          <cell r="G358" t="str">
            <v>UNISON- CUSTOMER RETAIL</v>
          </cell>
          <cell r="H358" t="str">
            <v>UNISON- CUSTOMER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297500</v>
          </cell>
          <cell r="M358">
            <v>297500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702-30002306</v>
          </cell>
          <cell r="C359" t="str">
            <v>CONSTRUCTORA SANCHEZ CARVAJAL  S.A.</v>
          </cell>
          <cell r="D359">
            <v>313156</v>
          </cell>
          <cell r="E359" t="str">
            <v>MAQUINARIA Y TRACTORES, LTDA</v>
          </cell>
          <cell r="F359" t="str">
            <v>MATRA</v>
          </cell>
          <cell r="G359" t="str">
            <v>UNISON - CUSTOMER RETAIL</v>
          </cell>
          <cell r="H359" t="str">
            <v>UNISON- CUSTOMER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515872.56</v>
          </cell>
          <cell r="M359">
            <v>515872.56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COSTA RICA</v>
          </cell>
        </row>
        <row r="360">
          <cell r="B360" t="str">
            <v>702-30002321</v>
          </cell>
          <cell r="C360" t="str">
            <v>CONSTRUCTORA INMOBILIARIA LOS PATOS  S.A. DE C.V.</v>
          </cell>
          <cell r="D360">
            <v>316192</v>
          </cell>
          <cell r="E360" t="str">
            <v>TRACSA, S.A.P.I. DE C.V.</v>
          </cell>
          <cell r="F360" t="str">
            <v>TRACSA</v>
          </cell>
          <cell r="G360" t="str">
            <v>UNISON- CUSTOMER RETAIL</v>
          </cell>
          <cell r="H360" t="str">
            <v>UNISON- CUSTOMER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746814.85</v>
          </cell>
          <cell r="M360">
            <v>40552.046358325271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702-30002304</v>
          </cell>
          <cell r="C361" t="str">
            <v>CONSTRUCTORA ALBA &amp; ASOCIADOS  S.R.L.</v>
          </cell>
          <cell r="D361">
            <v>339932</v>
          </cell>
          <cell r="E361" t="str">
            <v>IMPLEMENTOS Y MAQUINARIAS, S.A.</v>
          </cell>
          <cell r="F361" t="str">
            <v>IMCA</v>
          </cell>
          <cell r="G361" t="str">
            <v>UNISON - CUSTOMER RETAIL</v>
          </cell>
          <cell r="H361" t="str">
            <v>UNISON-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165066.20000000001</v>
          </cell>
          <cell r="M361">
            <v>165066.20000000001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REPUBLICA DOMINICANA</v>
          </cell>
        </row>
        <row r="362">
          <cell r="B362" t="str">
            <v>702-30002298</v>
          </cell>
          <cell r="C362" t="str">
            <v>COSTA TRI  S.A.</v>
          </cell>
          <cell r="D362">
            <v>339655</v>
          </cell>
          <cell r="E362" t="str">
            <v>MAQUINARIA Y TRACTORES, LTDA</v>
          </cell>
          <cell r="F362" t="str">
            <v>MATRA</v>
          </cell>
          <cell r="G362" t="str">
            <v>UNISON - CUSTOMER RETAIL</v>
          </cell>
          <cell r="H362" t="str">
            <v>UNISON- CUSTOMER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46897.72</v>
          </cell>
          <cell r="M362">
            <v>46897.72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COSTA RICA</v>
          </cell>
        </row>
        <row r="363">
          <cell r="B363" t="str">
            <v>702-30002296</v>
          </cell>
          <cell r="C363" t="str">
            <v>CONSTRUCTORA SANTA FE  LIMITADA</v>
          </cell>
          <cell r="D363">
            <v>314376</v>
          </cell>
          <cell r="E363" t="str">
            <v>NICARAGUA MACHINERY COMPANY, S.A.</v>
          </cell>
          <cell r="F363" t="str">
            <v>MATRA</v>
          </cell>
          <cell r="G363" t="str">
            <v>UNISON - CUSTOMER RETAIL</v>
          </cell>
          <cell r="H363" t="str">
            <v>UNISON- CUSTOMER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67152.570000000007</v>
          </cell>
          <cell r="M363">
            <v>67152.570000000007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702-30002294</v>
          </cell>
          <cell r="C364" t="str">
            <v>DESARROLLO MINERO DE NICARAGUA  S.A.</v>
          </cell>
          <cell r="D364">
            <v>319306</v>
          </cell>
          <cell r="E364" t="str">
            <v>NICARAGUA MACHINERY COMPANY, S.A.</v>
          </cell>
          <cell r="F364" t="str">
            <v>NIMAC</v>
          </cell>
          <cell r="G364" t="str">
            <v>UNISON - CUSTOMER RETAIL</v>
          </cell>
          <cell r="H364" t="str">
            <v>UNISON- CUSTOMER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581180.29</v>
          </cell>
          <cell r="M364">
            <v>581180.29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NICARAGUA</v>
          </cell>
        </row>
        <row r="365">
          <cell r="B365" t="str">
            <v>702-30002291</v>
          </cell>
          <cell r="C365" t="str">
            <v>GRAVASE  S.A. DE C.V.</v>
          </cell>
          <cell r="D365">
            <v>316522</v>
          </cell>
          <cell r="E365" t="str">
            <v>TRACSA, S.A.P.I. DE C.V.</v>
          </cell>
          <cell r="F365" t="str">
            <v>TRACSA</v>
          </cell>
          <cell r="G365" t="str">
            <v>UNISON- CUSTOMER RETAIL</v>
          </cell>
          <cell r="H365" t="str">
            <v>UNISON- CUSTOMER RETAIL</v>
          </cell>
          <cell r="I365" t="str">
            <v>Regular</v>
          </cell>
          <cell r="J365" t="str">
            <v>REGULAR</v>
          </cell>
          <cell r="K365" t="str">
            <v>MXN</v>
          </cell>
          <cell r="L365">
            <v>1376550</v>
          </cell>
          <cell r="M365">
            <v>74746.665006129231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702-30002290</v>
          </cell>
          <cell r="C366" t="str">
            <v>MARTINEZ LUNA MANUEL</v>
          </cell>
          <cell r="D366">
            <v>315083</v>
          </cell>
          <cell r="E366" t="str">
            <v>MAQUINAS DIESEL, S.A. DE C.V.</v>
          </cell>
          <cell r="F366" t="str">
            <v>MADISA SUR</v>
          </cell>
          <cell r="G366" t="str">
            <v>UNISON- CUSTOMER RETAIL</v>
          </cell>
          <cell r="H366" t="str">
            <v>UNISON- CUSTOMER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781247.66</v>
          </cell>
          <cell r="M366">
            <v>42421.747941478585</v>
          </cell>
          <cell r="N366">
            <v>781247.66</v>
          </cell>
          <cell r="O366">
            <v>0</v>
          </cell>
          <cell r="P366">
            <v>0</v>
          </cell>
          <cell r="Q366">
            <v>0</v>
          </cell>
          <cell r="R366">
            <v>781247.66</v>
          </cell>
          <cell r="S366" t="str">
            <v>31-60</v>
          </cell>
          <cell r="T366" t="str">
            <v>MEXICO</v>
          </cell>
        </row>
        <row r="367">
          <cell r="B367" t="str">
            <v>702-30002289</v>
          </cell>
          <cell r="C367" t="str">
            <v>ADL CONTRACTOR  S.A. DE C.V.</v>
          </cell>
          <cell r="D367">
            <v>339600</v>
          </cell>
          <cell r="E367" t="str">
            <v>COMPAÑIA GENERAL DE EQUIPOS, S.A. DE C.V.</v>
          </cell>
          <cell r="F367" t="str">
            <v>COGESA</v>
          </cell>
          <cell r="G367" t="str">
            <v>UNISON - CUSTOMER RETAIL</v>
          </cell>
          <cell r="H367" t="str">
            <v>UNISON- CUSTOMER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47905.62</v>
          </cell>
          <cell r="M367">
            <v>47905.62</v>
          </cell>
          <cell r="N367">
            <v>0</v>
          </cell>
          <cell r="O367">
            <v>47905.62</v>
          </cell>
          <cell r="P367">
            <v>0</v>
          </cell>
          <cell r="Q367">
            <v>0</v>
          </cell>
          <cell r="R367">
            <v>47905.62</v>
          </cell>
          <cell r="S367" t="str">
            <v>61-90</v>
          </cell>
          <cell r="T367" t="str">
            <v>EL SALVADOR</v>
          </cell>
        </row>
        <row r="368">
          <cell r="B368" t="str">
            <v>702-30002287</v>
          </cell>
          <cell r="C368" t="str">
            <v>CONSTRUCTORA NACIONAL  S.A. (GUATEMALA)</v>
          </cell>
          <cell r="D368">
            <v>308390</v>
          </cell>
          <cell r="E368" t="str">
            <v>CORPORACION GENERAL DE TRACTORES, S.A.</v>
          </cell>
          <cell r="F368" t="str">
            <v>GENTRAC</v>
          </cell>
          <cell r="G368" t="str">
            <v>UNISON - CUSTOMER RETAIL</v>
          </cell>
          <cell r="H368" t="str">
            <v>UNISON- CUSTOMER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67283.06</v>
          </cell>
          <cell r="M368">
            <v>67283.06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GUATEMALA</v>
          </cell>
        </row>
        <row r="369">
          <cell r="B369" t="str">
            <v>702-30002357</v>
          </cell>
          <cell r="C369" t="str">
            <v>CONSTRUCTORA NACIONAL  S.A. (GUATEMALA)</v>
          </cell>
          <cell r="D369">
            <v>308390</v>
          </cell>
          <cell r="E369" t="str">
            <v>CORPORACION GENERAL DE TRACTORES, S.A.</v>
          </cell>
          <cell r="F369" t="str">
            <v>GENTRAC</v>
          </cell>
          <cell r="G369" t="str">
            <v>UNISON - CUSTOMER RETAIL</v>
          </cell>
          <cell r="H369" t="str">
            <v>UNISON- CUSTOMER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77836.13</v>
          </cell>
          <cell r="M369">
            <v>77836.13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GUATEMALA</v>
          </cell>
        </row>
        <row r="370">
          <cell r="B370" t="str">
            <v>702-30002307</v>
          </cell>
          <cell r="C370" t="str">
            <v>CONSTRUCTORA SANCHEZ CARVAJAL  S.A.</v>
          </cell>
          <cell r="D370">
            <v>313156</v>
          </cell>
          <cell r="E370" t="str">
            <v>MAQUINARIA Y TRACTORES, LTDA</v>
          </cell>
          <cell r="F370" t="str">
            <v>MATRA</v>
          </cell>
          <cell r="G370" t="str">
            <v>UNISON - CUSTOMER RETAIL</v>
          </cell>
          <cell r="H370" t="str">
            <v>UNISON- CUSTOMER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91818.12</v>
          </cell>
          <cell r="M370">
            <v>91818.12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702-30002336</v>
          </cell>
          <cell r="C371" t="str">
            <v>GALGA  S.A.</v>
          </cell>
          <cell r="D371">
            <v>315382</v>
          </cell>
          <cell r="E371" t="str">
            <v>CORPORACION GENERAL DE TRACTORES, S.A.</v>
          </cell>
          <cell r="F371" t="str">
            <v>GENTRAC</v>
          </cell>
          <cell r="G371" t="str">
            <v>UNISON - CUSTOMER RETAIL</v>
          </cell>
          <cell r="H371" t="str">
            <v>UNISON- CUSTOMER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2467.8200000000002</v>
          </cell>
          <cell r="M371">
            <v>2467.8200000000002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GUATEMALA</v>
          </cell>
        </row>
        <row r="372">
          <cell r="B372" t="str">
            <v>702-30002218</v>
          </cell>
          <cell r="C372" t="str">
            <v>TERRACERIAS EXCAVACIONES Y MAQUINARIA  S.A. DE C.V.</v>
          </cell>
          <cell r="D372">
            <v>339102</v>
          </cell>
          <cell r="E372" t="str">
            <v>TRACSA, S.A.P.I. DE C.V.</v>
          </cell>
          <cell r="F372" t="str">
            <v>TRACSA</v>
          </cell>
          <cell r="G372" t="str">
            <v>UNISON- CUSTOMER RETAIL</v>
          </cell>
          <cell r="H372" t="str">
            <v>UNISON- CUSTOMER RETAIL</v>
          </cell>
          <cell r="I372" t="str">
            <v>Regular</v>
          </cell>
          <cell r="J372" t="str">
            <v>REGULAR</v>
          </cell>
          <cell r="K372" t="str">
            <v>MXN</v>
          </cell>
          <cell r="L372">
            <v>207863.25</v>
          </cell>
          <cell r="M372">
            <v>11286.974475925532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702-30002353</v>
          </cell>
          <cell r="C373" t="str">
            <v>CLASIFICADORA Y DISTRIBUIDORA DE MATERIALES PARA CONSTRUCCION  S.A. DE C.V.</v>
          </cell>
          <cell r="D373">
            <v>313353</v>
          </cell>
          <cell r="E373" t="str">
            <v>TRACSA, S.A.P.I. DE C.V.</v>
          </cell>
          <cell r="F373" t="str">
            <v>TRACSA</v>
          </cell>
          <cell r="G373" t="str">
            <v>UNISON- CUSTOMER RETAIL</v>
          </cell>
          <cell r="H373" t="str">
            <v>UNISON- CUSTOMER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2813571.19</v>
          </cell>
          <cell r="M373">
            <v>152776.91562952771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702-30002350</v>
          </cell>
          <cell r="C374" t="str">
            <v>CORPORATIVO INMOBILIARIO DEL NORTE  S.A. DE C.V.</v>
          </cell>
          <cell r="D374">
            <v>339672</v>
          </cell>
          <cell r="E374" t="str">
            <v>GRUPO LOGISTICO Y SOLUCIONES INTEGRAL DEL NORTE SA DE CV</v>
          </cell>
          <cell r="F374" t="str">
            <v>MAQSA</v>
          </cell>
          <cell r="G374" t="str">
            <v>UNISON- CUSTOMER RETAIL</v>
          </cell>
          <cell r="H374" t="str">
            <v>UNISON- CUSTOMER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972872.77</v>
          </cell>
          <cell r="M374">
            <v>52826.991415331817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702-30002349</v>
          </cell>
          <cell r="C375" t="str">
            <v>CONCRETOS Y AGREGADOS DEL VALLE  S.A. DE C.V.</v>
          </cell>
          <cell r="D375">
            <v>338214</v>
          </cell>
          <cell r="E375" t="str">
            <v>EMPRESAS MATCO, S.A. DE C.V.</v>
          </cell>
          <cell r="F375" t="str">
            <v>MATCO</v>
          </cell>
          <cell r="G375" t="str">
            <v>UNISON- CUSTOMER RETAIL</v>
          </cell>
          <cell r="H375" t="str">
            <v>UNISON- CUSTOMER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1542320</v>
          </cell>
          <cell r="M375">
            <v>83747.976006867335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702-30002347</v>
          </cell>
          <cell r="C376" t="str">
            <v>CONSTRUCTORA NACIONAL  S.A. (GUATEMALA)</v>
          </cell>
          <cell r="D376">
            <v>308390</v>
          </cell>
          <cell r="E376" t="str">
            <v>CORPORACION GENERAL DE TRACTORES, S.A.</v>
          </cell>
          <cell r="F376" t="str">
            <v>GENTRAC</v>
          </cell>
          <cell r="G376" t="str">
            <v>UNISON - CUSTOMER RETAIL</v>
          </cell>
          <cell r="H376" t="str">
            <v>UNISON- CUSTOMER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77836.13</v>
          </cell>
          <cell r="M376">
            <v>77836.13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GUATEMALA</v>
          </cell>
        </row>
        <row r="377">
          <cell r="B377" t="str">
            <v>702-30002346</v>
          </cell>
          <cell r="C377" t="str">
            <v>TRANSPORTES MONYOR S DE RL DE CV</v>
          </cell>
          <cell r="D377">
            <v>314854</v>
          </cell>
          <cell r="E377" t="str">
            <v>MAQUINAS DIESEL, S.A. DE C.V.</v>
          </cell>
          <cell r="F377" t="str">
            <v>MADISA NTE</v>
          </cell>
          <cell r="G377" t="str">
            <v>UNISON- CUSTOMER RETAIL</v>
          </cell>
          <cell r="H377" t="str">
            <v>UNISON- CUSTOMER RETAIL</v>
          </cell>
          <cell r="I377" t="str">
            <v>Regular</v>
          </cell>
          <cell r="J377" t="str">
            <v>REGULAR</v>
          </cell>
          <cell r="K377" t="str">
            <v>MXN</v>
          </cell>
          <cell r="L377">
            <v>714999.36</v>
          </cell>
          <cell r="M377">
            <v>38824.46525118361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MEXICO</v>
          </cell>
        </row>
        <row r="378">
          <cell r="B378" t="str">
            <v>702-30002345</v>
          </cell>
          <cell r="C378" t="str">
            <v>CONSTRUCTORA CHUFANI  S.A. DE C.V.</v>
          </cell>
          <cell r="D378">
            <v>316143</v>
          </cell>
          <cell r="E378" t="str">
            <v>TRACSA, S.A.P.I. DE C.V.</v>
          </cell>
          <cell r="F378" t="str">
            <v>TRACSA</v>
          </cell>
          <cell r="G378" t="str">
            <v>UNISON- CUSTOMER RETAIL</v>
          </cell>
          <cell r="H378" t="str">
            <v>UNISON- CUSTOMER RETAIL</v>
          </cell>
          <cell r="I378" t="str">
            <v>Regular</v>
          </cell>
          <cell r="J378" t="str">
            <v>REGULAR</v>
          </cell>
          <cell r="K378" t="str">
            <v>MXN</v>
          </cell>
          <cell r="L378">
            <v>2392957.23</v>
          </cell>
          <cell r="M378">
            <v>129937.57759965489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MEXICO</v>
          </cell>
        </row>
        <row r="379">
          <cell r="B379" t="str">
            <v>702-30002342</v>
          </cell>
          <cell r="C379" t="str">
            <v>INGENIERIA Y TECNICA ELECTROMECANICA</v>
          </cell>
          <cell r="D379">
            <v>333559</v>
          </cell>
          <cell r="E379" t="str">
            <v>COMPAÑIA GENERAL DE EQUIPOS, S.A. DE C.V.</v>
          </cell>
          <cell r="F379" t="str">
            <v>COGESA</v>
          </cell>
          <cell r="G379" t="str">
            <v>UNISON - CUSTOMER RETAIL</v>
          </cell>
          <cell r="H379" t="str">
            <v>UNISON- CUSTOMER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56562.79</v>
          </cell>
          <cell r="M379">
            <v>56562.79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EL SALVADOR</v>
          </cell>
        </row>
        <row r="380">
          <cell r="B380" t="str">
            <v>702-30002319</v>
          </cell>
          <cell r="C380" t="str">
            <v>CIEG  S.A. DE C.V.</v>
          </cell>
          <cell r="D380">
            <v>316539</v>
          </cell>
          <cell r="E380" t="str">
            <v>MAQUINAS DIESEL, S.A. DE C.V.</v>
          </cell>
          <cell r="F380" t="str">
            <v>MADISA SUR</v>
          </cell>
          <cell r="G380" t="str">
            <v>UNISON- CUSTOMER RETAIL</v>
          </cell>
          <cell r="H380" t="str">
            <v>UNISON- CUSTOMER RETAIL</v>
          </cell>
          <cell r="I380" t="str">
            <v>Regular</v>
          </cell>
          <cell r="J380" t="str">
            <v>REGULAR</v>
          </cell>
          <cell r="K380" t="str">
            <v>MXN</v>
          </cell>
          <cell r="L380">
            <v>384815.99</v>
          </cell>
          <cell r="M380">
            <v>20895.508258713431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702-30002339</v>
          </cell>
          <cell r="C381" t="str">
            <v>GACSA CONSTRUCCIONES  S.A DE C.V</v>
          </cell>
          <cell r="D381">
            <v>319358</v>
          </cell>
          <cell r="E381" t="str">
            <v>TRACSA, S.A.P.I. DE C.V.</v>
          </cell>
          <cell r="F381" t="str">
            <v>TRACSA</v>
          </cell>
          <cell r="G381" t="str">
            <v>UNISON- CUSTOMER RETAIL</v>
          </cell>
          <cell r="H381" t="str">
            <v>UNISON- CUSTOMER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250073.4</v>
          </cell>
          <cell r="M381">
            <v>13578.985621113477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702-30002285-001</v>
          </cell>
          <cell r="C382" t="str">
            <v>EXPLORACIONES MINERAS DEL DESIERTO  S.A. DE C.V.</v>
          </cell>
          <cell r="D382">
            <v>318099</v>
          </cell>
          <cell r="E382" t="str">
            <v>EMPRESAS MATCO, S.A. DE C.V.</v>
          </cell>
          <cell r="F382" t="str">
            <v>MATCO</v>
          </cell>
          <cell r="G382" t="str">
            <v>UNISON - CUSTOMER RETAIL</v>
          </cell>
          <cell r="H382" t="str">
            <v>UNISON- CUSTOMER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181372.44</v>
          </cell>
          <cell r="M382">
            <v>181372.44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702-30002335</v>
          </cell>
          <cell r="C383" t="str">
            <v>MAQUINARIA Y TRACTORES  LTDA</v>
          </cell>
          <cell r="D383">
            <v>314798</v>
          </cell>
          <cell r="E383" t="str">
            <v>MAQUINARIA Y TRACTORES, LTDA</v>
          </cell>
          <cell r="F383" t="str">
            <v>MATRA</v>
          </cell>
          <cell r="G383" t="str">
            <v>UNISON - DEALER WHOLESALE</v>
          </cell>
          <cell r="H383" t="str">
            <v>UNISON - DEALER WHOLESALE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87354.72</v>
          </cell>
          <cell r="M383">
            <v>87354.72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COSTA RICA</v>
          </cell>
        </row>
        <row r="384">
          <cell r="B384" t="str">
            <v>702-30002334</v>
          </cell>
          <cell r="C384" t="str">
            <v>MAQUINARIA Y TRACTORES  LTDA</v>
          </cell>
          <cell r="D384">
            <v>314798</v>
          </cell>
          <cell r="E384" t="str">
            <v>MAQUINARIA Y TRACTORES, LTDA</v>
          </cell>
          <cell r="F384" t="str">
            <v>MATRA</v>
          </cell>
          <cell r="G384" t="str">
            <v>UNISON - DEALER RETAIL</v>
          </cell>
          <cell r="H384" t="str">
            <v>UNISON - DEALER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18643.490000000002</v>
          </cell>
          <cell r="M384">
            <v>18643.490000000002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COSTA RICA</v>
          </cell>
        </row>
        <row r="385">
          <cell r="B385" t="str">
            <v>702-30002332</v>
          </cell>
          <cell r="C385" t="str">
            <v>GALGA  S.A.</v>
          </cell>
          <cell r="D385">
            <v>315382</v>
          </cell>
          <cell r="E385" t="str">
            <v>CORPORACION GENERAL DE TRACTORES, S.A.</v>
          </cell>
          <cell r="F385" t="str">
            <v>GENTRAC</v>
          </cell>
          <cell r="G385" t="str">
            <v>UNISON - CUSTOMER RETAIL</v>
          </cell>
          <cell r="H385" t="str">
            <v>UNISON- CUSTOMER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2467.8200000000002</v>
          </cell>
          <cell r="M385">
            <v>2467.8200000000002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GUATEMALA</v>
          </cell>
        </row>
        <row r="386">
          <cell r="B386" t="str">
            <v>702-30002331</v>
          </cell>
          <cell r="C386" t="str">
            <v>CONCESIONARIA DE VÍAS IRAPUATO QUERÉTARO  S.A. DE C.V.</v>
          </cell>
          <cell r="D386">
            <v>334280</v>
          </cell>
          <cell r="E386" t="str">
            <v>TRACSA, S.A.P.I. DE C.V.</v>
          </cell>
          <cell r="F386" t="str">
            <v>TRACSA</v>
          </cell>
          <cell r="G386" t="str">
            <v>UNISON- CUSTOMER RETAIL</v>
          </cell>
          <cell r="H386" t="str">
            <v>UNISON- CUSTOMER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253335.61</v>
          </cell>
          <cell r="M386">
            <v>13756.123624128002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702-30002330</v>
          </cell>
          <cell r="C387" t="str">
            <v>INGENIERIA Y PAVIMENTACIONES  S.A. C.V.</v>
          </cell>
          <cell r="D387">
            <v>310038</v>
          </cell>
          <cell r="E387" t="str">
            <v>MAQUINAS DIESEL, S.A. DE C.V.</v>
          </cell>
          <cell r="F387" t="str">
            <v>MADISA SUR</v>
          </cell>
          <cell r="G387" t="str">
            <v>UNISON- CUSTOMER RETAIL</v>
          </cell>
          <cell r="H387" t="str">
            <v>UNISON- CUSTOMER RETAIL</v>
          </cell>
          <cell r="I387" t="str">
            <v>Regular</v>
          </cell>
          <cell r="J387" t="str">
            <v>REGULAR</v>
          </cell>
          <cell r="K387" t="str">
            <v>MXN</v>
          </cell>
          <cell r="L387">
            <v>415332</v>
          </cell>
          <cell r="M387">
            <v>22552.52760184931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MEXICO</v>
          </cell>
        </row>
        <row r="388">
          <cell r="B388" t="str">
            <v>702-30002329</v>
          </cell>
          <cell r="C388" t="str">
            <v>CONSTRUCTORA HERNAN SOLIS  S.R.L.</v>
          </cell>
          <cell r="D388">
            <v>316241</v>
          </cell>
          <cell r="E388" t="str">
            <v>MAQUINARIA Y TRACTORES, LTDA</v>
          </cell>
          <cell r="F388" t="str">
            <v>MATRA</v>
          </cell>
          <cell r="G388" t="str">
            <v>UNISON - CUSTOMER RETAIL</v>
          </cell>
          <cell r="H388" t="str">
            <v>UNISON- CUSTOMER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52063.54</v>
          </cell>
          <cell r="M388">
            <v>52063.54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702-30002327</v>
          </cell>
          <cell r="C389" t="str">
            <v>CONCESIONARIA IRAPUATO LA PIEDAD  S.A. DE C.V.</v>
          </cell>
          <cell r="D389">
            <v>334281</v>
          </cell>
          <cell r="E389" t="str">
            <v>TRACSA, S.A.P.I. DE C.V.</v>
          </cell>
          <cell r="F389" t="str">
            <v>TRACSA</v>
          </cell>
          <cell r="G389" t="str">
            <v>UNISON- CUSTOMER RETAIL</v>
          </cell>
          <cell r="H389" t="str">
            <v>UNISON- CUSTOMER RETAIL</v>
          </cell>
          <cell r="I389" t="str">
            <v>Regular</v>
          </cell>
          <cell r="J389" t="str">
            <v>REGULAR</v>
          </cell>
          <cell r="K389" t="str">
            <v>MXN</v>
          </cell>
          <cell r="L389">
            <v>253335.61</v>
          </cell>
          <cell r="M389">
            <v>13756.123624128002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MEXICO</v>
          </cell>
        </row>
        <row r="390">
          <cell r="B390" t="str">
            <v>702-30002326</v>
          </cell>
          <cell r="C390" t="str">
            <v>SOLUCIONES INTEGRALES PARA TRITURACION  S.A. DE C.V.</v>
          </cell>
          <cell r="D390">
            <v>317050</v>
          </cell>
          <cell r="E390" t="str">
            <v>SOLUCIONES INTEGRALES PARA TRITURACION, S.A. DE C.V.</v>
          </cell>
          <cell r="F390" t="str">
            <v>TRACSA</v>
          </cell>
          <cell r="G390" t="str">
            <v>UNISON - CUSTOMER RETAIL</v>
          </cell>
          <cell r="H390" t="str">
            <v>UNISON - DEALER RETAIL</v>
          </cell>
          <cell r="I390" t="str">
            <v>Regular</v>
          </cell>
          <cell r="J390" t="str">
            <v>REGULAR</v>
          </cell>
          <cell r="K390" t="str">
            <v>MXN</v>
          </cell>
          <cell r="L390">
            <v>3233351.12</v>
          </cell>
          <cell r="M390">
            <v>175570.96583039683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702-30002323</v>
          </cell>
          <cell r="C391" t="str">
            <v>MAQUINARIA Y TRACTORES  LTDA</v>
          </cell>
          <cell r="D391">
            <v>314798</v>
          </cell>
          <cell r="E391" t="str">
            <v>MAQUINARIA Y TRACTORES, LTDA</v>
          </cell>
          <cell r="F391" t="str">
            <v>MATRA</v>
          </cell>
          <cell r="G391" t="str">
            <v>UNISON - DEALER RETAIL</v>
          </cell>
          <cell r="H391" t="str">
            <v>UNISON - DEALER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34352.629999999997</v>
          </cell>
          <cell r="M391">
            <v>34352.629999999997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702-30002340</v>
          </cell>
          <cell r="C392" t="str">
            <v xml:space="preserve">VELIAL VALENZUELA FELIX </v>
          </cell>
          <cell r="D392">
            <v>339632</v>
          </cell>
          <cell r="E392" t="str">
            <v>EMPRESAS MATCO, S.A. DE C.V.</v>
          </cell>
          <cell r="F392" t="str">
            <v>MATCO</v>
          </cell>
          <cell r="G392" t="str">
            <v>UNISON- CUSTOMER RETAIL</v>
          </cell>
          <cell r="H392" t="str">
            <v>UNISON- CUSTOMER RETAIL</v>
          </cell>
          <cell r="I392" t="str">
            <v>Regular</v>
          </cell>
          <cell r="J392" t="str">
            <v>REGULAR</v>
          </cell>
          <cell r="K392" t="str">
            <v>MXN</v>
          </cell>
          <cell r="L392">
            <v>316374.46999999997</v>
          </cell>
          <cell r="M392">
            <v>17179.133722408689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MEXICO</v>
          </cell>
        </row>
        <row r="393">
          <cell r="B393" t="str">
            <v>702-30002238</v>
          </cell>
          <cell r="C393" t="str">
            <v>GRUPO CONSULTOR MEXICANO  S.A. DE C.V.</v>
          </cell>
          <cell r="D393">
            <v>319649</v>
          </cell>
          <cell r="E393" t="str">
            <v>TRACSA, S.A.P.I. DE C.V.</v>
          </cell>
          <cell r="F393" t="str">
            <v>TRACSA</v>
          </cell>
          <cell r="G393" t="str">
            <v>UNISON - CUSTOMER RETAIL</v>
          </cell>
          <cell r="H393" t="str">
            <v>UNISON- CUSTOMER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1348086.34</v>
          </cell>
          <cell r="M393">
            <v>73201.088268002495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702-30002286</v>
          </cell>
          <cell r="C394" t="str">
            <v>COOPERATIVA DE CAPTURA DE LARVA Y CULTIVO DE CAMARON DEL PACIFICO  R.L.</v>
          </cell>
          <cell r="D394">
            <v>341465</v>
          </cell>
          <cell r="E394" t="str">
            <v>NICARAGUA MACHINERY COMPANY, S.A.</v>
          </cell>
          <cell r="F394" t="str">
            <v>NIMAC</v>
          </cell>
          <cell r="G394" t="str">
            <v>UNISON - CUSTOMER RETAIL</v>
          </cell>
          <cell r="H394" t="str">
            <v>UNISON- CUSTOMER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105947.69</v>
          </cell>
          <cell r="M394">
            <v>105947.69</v>
          </cell>
          <cell r="N394">
            <v>105947.69</v>
          </cell>
          <cell r="O394">
            <v>0</v>
          </cell>
          <cell r="P394">
            <v>0</v>
          </cell>
          <cell r="Q394">
            <v>0</v>
          </cell>
          <cell r="R394">
            <v>105947.69</v>
          </cell>
          <cell r="S394" t="str">
            <v>31-60</v>
          </cell>
          <cell r="T394" t="str">
            <v>NICARAGUA</v>
          </cell>
        </row>
        <row r="395">
          <cell r="B395" t="str">
            <v>702-30002248</v>
          </cell>
          <cell r="C395" t="str">
            <v>CONSTRUCTORA NACIONAL  S.A. (GUATEMALA)</v>
          </cell>
          <cell r="D395">
            <v>308390</v>
          </cell>
          <cell r="E395" t="str">
            <v>CORPORACION GENERAL DE TRACTORES, S.A.</v>
          </cell>
          <cell r="F395" t="str">
            <v>GENTRAC</v>
          </cell>
          <cell r="G395" t="str">
            <v>UNISON - CUSTOMER RETAIL</v>
          </cell>
          <cell r="H395" t="str">
            <v>UNISON- CUSTOMER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209105.13</v>
          </cell>
          <cell r="M395">
            <v>209105.13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GUATEMALA</v>
          </cell>
        </row>
        <row r="396">
          <cell r="B396" t="str">
            <v>702-30002247</v>
          </cell>
          <cell r="C396" t="str">
            <v>CONSTRUCTORA NACIONAL  S.A. (GUATEMALA)</v>
          </cell>
          <cell r="D396">
            <v>308390</v>
          </cell>
          <cell r="E396" t="str">
            <v>CORPORACION GENERAL DE TRACTORES, S.A.</v>
          </cell>
          <cell r="F396" t="str">
            <v>GENTRAC</v>
          </cell>
          <cell r="G396" t="str">
            <v>UNISON - CUSTOMER RETAIL</v>
          </cell>
          <cell r="H396" t="str">
            <v>UNISON- CUSTOMER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137204.62</v>
          </cell>
          <cell r="M396">
            <v>137204.62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GUATEMALA</v>
          </cell>
        </row>
        <row r="397">
          <cell r="B397" t="str">
            <v>702-30002246</v>
          </cell>
          <cell r="C397" t="str">
            <v>NUTEC FIBRATEC  S.A. DE C.V.</v>
          </cell>
          <cell r="D397">
            <v>312586</v>
          </cell>
          <cell r="E397" t="str">
            <v>MAQUINAS DIESEL, S.A. DE C.V.</v>
          </cell>
          <cell r="F397" t="str">
            <v>MADISA NTE</v>
          </cell>
          <cell r="G397" t="str">
            <v>UNISON- CUSTOMER RETAIL</v>
          </cell>
          <cell r="H397" t="str">
            <v>UNISON- CUSTOMER RETAIL</v>
          </cell>
          <cell r="I397" t="str">
            <v>Regular</v>
          </cell>
          <cell r="J397" t="str">
            <v>REGULAR</v>
          </cell>
          <cell r="K397" t="str">
            <v>MXN</v>
          </cell>
          <cell r="L397">
            <v>445535.36</v>
          </cell>
          <cell r="M397">
            <v>24192.570049983791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702-30002245</v>
          </cell>
          <cell r="C398" t="str">
            <v>CONSTRUCTORA NACIONAL  S.A. (GUATEMALA)</v>
          </cell>
          <cell r="D398">
            <v>308390</v>
          </cell>
          <cell r="E398" t="str">
            <v>CORPORACION GENERAL DE TRACTORES, S.A.</v>
          </cell>
          <cell r="F398" t="str">
            <v>GENTRAC</v>
          </cell>
          <cell r="G398" t="str">
            <v>UNISON - CUSTOMER RETAIL</v>
          </cell>
          <cell r="H398" t="str">
            <v>UNISON- CUSTOMER RETAIL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209105.13</v>
          </cell>
          <cell r="M398">
            <v>209105.13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GUATEMALA</v>
          </cell>
        </row>
        <row r="399">
          <cell r="B399" t="str">
            <v>702-30002244</v>
          </cell>
          <cell r="C399" t="str">
            <v>CONSTRUCTORA NACIONAL  S.A. (GUATEMALA)</v>
          </cell>
          <cell r="D399">
            <v>308390</v>
          </cell>
          <cell r="E399" t="str">
            <v>CORPORACION GENERAL DE TRACTORES, S.A.</v>
          </cell>
          <cell r="F399" t="str">
            <v>GENTRAC</v>
          </cell>
          <cell r="G399" t="str">
            <v>UNISON - CUSTOMER RETAIL</v>
          </cell>
          <cell r="H399" t="str">
            <v>UNISON- CUSTOMER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52771.01</v>
          </cell>
          <cell r="M399">
            <v>52771.01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GUATEMALA</v>
          </cell>
        </row>
        <row r="400">
          <cell r="B400" t="str">
            <v>702-30002243</v>
          </cell>
          <cell r="C400" t="str">
            <v>SERVYRE  S.A. DE C.V.</v>
          </cell>
          <cell r="D400">
            <v>313052</v>
          </cell>
          <cell r="E400" t="str">
            <v>MAQUINAS DIESEL, S.A. DE C.V.</v>
          </cell>
          <cell r="F400" t="str">
            <v>MADISA SUR</v>
          </cell>
          <cell r="G400" t="str">
            <v>UNISON- CUSTOMER RETAIL</v>
          </cell>
          <cell r="H400" t="str">
            <v>UNISON- CUSTOMER RETAIL</v>
          </cell>
          <cell r="I400" t="str">
            <v>Regular</v>
          </cell>
          <cell r="J400" t="str">
            <v>REGULAR</v>
          </cell>
          <cell r="K400" t="str">
            <v>MXN</v>
          </cell>
          <cell r="L400">
            <v>334496.42</v>
          </cell>
          <cell r="M400">
            <v>18163.155607489378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702-30002242</v>
          </cell>
          <cell r="C401" t="str">
            <v>CONSTRUCTORA NACIONAL  S.A. (GUATEMALA)</v>
          </cell>
          <cell r="D401">
            <v>308390</v>
          </cell>
          <cell r="E401" t="str">
            <v>CORPORACION GENERAL DE TRACTORES, S.A.</v>
          </cell>
          <cell r="F401" t="str">
            <v>GENTRAC</v>
          </cell>
          <cell r="G401" t="str">
            <v>UNISON - CUSTOMER RETAIL</v>
          </cell>
          <cell r="H401" t="str">
            <v>UNISON- CUSTOMER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209105.13</v>
          </cell>
          <cell r="M401">
            <v>209105.13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702-30002250</v>
          </cell>
          <cell r="C402" t="str">
            <v>AGROCONSULTORA VENEGUE  S.A.</v>
          </cell>
          <cell r="D402">
            <v>312895</v>
          </cell>
          <cell r="E402" t="str">
            <v>MAQUINARIA Y TRACTORES, LTDA</v>
          </cell>
          <cell r="F402" t="str">
            <v>MATRA</v>
          </cell>
          <cell r="G402" t="str">
            <v>UNISON - CUSTOMER RETAIL</v>
          </cell>
          <cell r="H402" t="str">
            <v>UNISON- CUSTOMER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120727.47</v>
          </cell>
          <cell r="M402">
            <v>120727.47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COSTA RICA</v>
          </cell>
        </row>
        <row r="403">
          <cell r="B403" t="str">
            <v>702-30002239</v>
          </cell>
          <cell r="C403" t="str">
            <v>CONSTRUCMARTZ  S.A. DE C.V.</v>
          </cell>
          <cell r="D403">
            <v>339153</v>
          </cell>
          <cell r="E403" t="str">
            <v>MAQUINAS DIESEL, S.A. DE C.V.</v>
          </cell>
          <cell r="F403" t="str">
            <v>MADISA SUR</v>
          </cell>
          <cell r="G403" t="str">
            <v>UNISON- CUSTOMER RETAIL</v>
          </cell>
          <cell r="H403" t="str">
            <v>UNISON- CUSTOMER RETAIL</v>
          </cell>
          <cell r="I403" t="str">
            <v>Regular</v>
          </cell>
          <cell r="J403" t="str">
            <v>REGULAR</v>
          </cell>
          <cell r="K403" t="str">
            <v>MXN</v>
          </cell>
          <cell r="L403">
            <v>111283.98</v>
          </cell>
          <cell r="M403">
            <v>6042.7201144955034</v>
          </cell>
          <cell r="N403">
            <v>111283.98</v>
          </cell>
          <cell r="O403">
            <v>0</v>
          </cell>
          <cell r="P403">
            <v>0</v>
          </cell>
          <cell r="Q403">
            <v>0</v>
          </cell>
          <cell r="R403">
            <v>111283.98</v>
          </cell>
          <cell r="S403" t="str">
            <v>31-60</v>
          </cell>
          <cell r="T403" t="str">
            <v>MEXICO</v>
          </cell>
        </row>
        <row r="404">
          <cell r="B404" t="str">
            <v>702-30002252</v>
          </cell>
          <cell r="C404" t="str">
            <v>CONSTRUCTORA NACIONAL  S.A. (GUATEMALA)</v>
          </cell>
          <cell r="D404">
            <v>308390</v>
          </cell>
          <cell r="E404" t="str">
            <v>CORPORACION GENERAL DE TRACTORES, S.A.</v>
          </cell>
          <cell r="F404" t="str">
            <v>GENTRAC</v>
          </cell>
          <cell r="G404" t="str">
            <v>UNISON - CUSTOMER RETAIL</v>
          </cell>
          <cell r="H404" t="str">
            <v>UNISON- CUSTOMER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52771.01</v>
          </cell>
          <cell r="M404">
            <v>52771.01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GUATEMALA</v>
          </cell>
        </row>
        <row r="405">
          <cell r="B405" t="str">
            <v>702-30002237</v>
          </cell>
          <cell r="C405" t="str">
            <v>MARBELLA HIGHLAND  S.A.</v>
          </cell>
          <cell r="D405">
            <v>339082</v>
          </cell>
          <cell r="E405" t="str">
            <v>MAQUINARIA Y TRACTORES, LTDA</v>
          </cell>
          <cell r="F405" t="str">
            <v>MATRA</v>
          </cell>
          <cell r="G405" t="str">
            <v>UNISON - CUSTOMER RETAIL</v>
          </cell>
          <cell r="H405" t="str">
            <v>UNISON- CUSTOMER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76459.039999999994</v>
          </cell>
          <cell r="M405">
            <v>76459.039999999994</v>
          </cell>
          <cell r="N405">
            <v>0</v>
          </cell>
          <cell r="O405">
            <v>0</v>
          </cell>
          <cell r="P405">
            <v>0</v>
          </cell>
          <cell r="Q405">
            <v>76459.039999999994</v>
          </cell>
          <cell r="R405">
            <v>76459.039999999994</v>
          </cell>
          <cell r="S405" t="str">
            <v>120+</v>
          </cell>
          <cell r="T405" t="str">
            <v>COSTA RICA</v>
          </cell>
        </row>
        <row r="406">
          <cell r="B406" t="str">
            <v>702-30002233</v>
          </cell>
          <cell r="C406" t="str">
            <v>RUIZ ROSET NICOLAS</v>
          </cell>
          <cell r="D406">
            <v>317880</v>
          </cell>
          <cell r="E406" t="str">
            <v>MAQUINAS DIESEL, S.A. DE C.V.</v>
          </cell>
          <cell r="F406" t="str">
            <v>MADISA SUR</v>
          </cell>
          <cell r="G406" t="str">
            <v>UNISON- CUSTOMER RETAIL</v>
          </cell>
          <cell r="H406" t="str">
            <v>UNISON- CUSTOMER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347541.6</v>
          </cell>
          <cell r="M406">
            <v>18871.508881547463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702-30002232</v>
          </cell>
          <cell r="C407" t="str">
            <v>CONSTRUCTORA NACIONAL  S.A. (GUATEMALA)</v>
          </cell>
          <cell r="D407">
            <v>308390</v>
          </cell>
          <cell r="E407" t="str">
            <v>CORPORACION GENERAL DE TRACTORES, S.A.</v>
          </cell>
          <cell r="F407" t="str">
            <v>GENTRAC</v>
          </cell>
          <cell r="G407" t="str">
            <v>UNISON - CUSTOMER RETAIL</v>
          </cell>
          <cell r="H407" t="str">
            <v>UNISON- CUSTOMER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137204.62</v>
          </cell>
          <cell r="M407">
            <v>137204.62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GUATEMALA</v>
          </cell>
        </row>
        <row r="408">
          <cell r="B408" t="str">
            <v>702-30002230</v>
          </cell>
          <cell r="C408" t="str">
            <v>CONSTRUCTORA DRAVA JON SA DE CV</v>
          </cell>
          <cell r="D408">
            <v>335598</v>
          </cell>
          <cell r="E408" t="str">
            <v>MAQUINAS DIESEL, S.A. DE C.V.</v>
          </cell>
          <cell r="F408" t="str">
            <v>MADISA SUR</v>
          </cell>
          <cell r="G408" t="str">
            <v>UNISON- CUSTOMER RETAIL</v>
          </cell>
          <cell r="H408" t="str">
            <v>UNISON- CUSTOMER RETAIL</v>
          </cell>
          <cell r="I408" t="str">
            <v>Regular</v>
          </cell>
          <cell r="J408" t="str">
            <v>LEGAL</v>
          </cell>
          <cell r="K408" t="str">
            <v>MXN</v>
          </cell>
          <cell r="L408">
            <v>1519006.97</v>
          </cell>
          <cell r="M408">
            <v>82482.078477763527</v>
          </cell>
          <cell r="N408">
            <v>0</v>
          </cell>
          <cell r="O408">
            <v>0</v>
          </cell>
          <cell r="P408">
            <v>0</v>
          </cell>
          <cell r="Q408">
            <v>1519006.97</v>
          </cell>
          <cell r="R408">
            <v>1519006.97</v>
          </cell>
          <cell r="S408" t="str">
            <v>120+</v>
          </cell>
          <cell r="T408" t="str">
            <v>MEXICO</v>
          </cell>
        </row>
        <row r="409">
          <cell r="B409" t="str">
            <v>702-30002227</v>
          </cell>
          <cell r="C409" t="str">
            <v>CJO CONSTRUCTION CORP.</v>
          </cell>
          <cell r="D409">
            <v>309710</v>
          </cell>
          <cell r="E409" t="str">
            <v>RIMCO, INC.</v>
          </cell>
          <cell r="F409" t="str">
            <v>RIMCO</v>
          </cell>
          <cell r="G409" t="str">
            <v>UNISON - CUSTOMER RETAIL</v>
          </cell>
          <cell r="H409" t="str">
            <v>UNISON- CUSTOMER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66067.929999999993</v>
          </cell>
          <cell r="M409">
            <v>66067.929999999993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PUERTO RICO</v>
          </cell>
        </row>
        <row r="410">
          <cell r="B410" t="str">
            <v>702-30002224</v>
          </cell>
          <cell r="C410" t="str">
            <v>OPOSON CONSTRUCCIONES Y SERVICIOS  S.A. DE C.V.</v>
          </cell>
          <cell r="D410">
            <v>317650</v>
          </cell>
          <cell r="E410" t="str">
            <v>EMPRESAS MATCO, S.A. DE C.V.</v>
          </cell>
          <cell r="F410" t="str">
            <v>MATCO</v>
          </cell>
          <cell r="G410" t="str">
            <v>UNISON- CUSTOMER RETAIL</v>
          </cell>
          <cell r="H410" t="str">
            <v>UNISON- CUSTOMER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152549.34</v>
          </cell>
          <cell r="M410">
            <v>8283.4291626792419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MEXICO</v>
          </cell>
        </row>
        <row r="411">
          <cell r="B411" t="str">
            <v>702-30002221</v>
          </cell>
          <cell r="C411" t="str">
            <v>KHOURY INDUSTRIAL  S.A.</v>
          </cell>
          <cell r="D411">
            <v>314395</v>
          </cell>
          <cell r="E411" t="str">
            <v>IMPLEMENTOS Y MAQUINARIAS, S.A.</v>
          </cell>
          <cell r="F411" t="str">
            <v>IMCA</v>
          </cell>
          <cell r="G411" t="str">
            <v>UNISON - CUSTOMER RETAIL</v>
          </cell>
          <cell r="H411" t="str">
            <v>UNISON- CUSTOMER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151589.24</v>
          </cell>
          <cell r="M411">
            <v>151589.24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REPUBLICA DOMINICANA</v>
          </cell>
        </row>
        <row r="412">
          <cell r="B412" t="str">
            <v>702-30002220</v>
          </cell>
          <cell r="C412" t="str">
            <v>CONSTRUCTORA INMOBILIARIA LOS PATOS  S.A. DE C.V.</v>
          </cell>
          <cell r="D412">
            <v>316192</v>
          </cell>
          <cell r="E412" t="str">
            <v>TRACSA, S.A.P.I. DE C.V.</v>
          </cell>
          <cell r="F412" t="str">
            <v>TRACSA</v>
          </cell>
          <cell r="G412" t="str">
            <v>UNISON- CUSTOMER RETAIL</v>
          </cell>
          <cell r="H412" t="str">
            <v>UNISON- CUSTOMER RETAIL</v>
          </cell>
          <cell r="I412" t="str">
            <v>Regular</v>
          </cell>
          <cell r="J412" t="str">
            <v>REGULAR</v>
          </cell>
          <cell r="K412" t="str">
            <v>MXN</v>
          </cell>
          <cell r="L412">
            <v>237269.11</v>
          </cell>
          <cell r="M412">
            <v>12883.712674056464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702-30002196</v>
          </cell>
          <cell r="C413" t="str">
            <v>NICARAGUA SUGAR ESTATES LIMITED</v>
          </cell>
          <cell r="D413">
            <v>308898</v>
          </cell>
          <cell r="E413" t="str">
            <v>NICARAGUA MACHINERY COMPANY, S.A.</v>
          </cell>
          <cell r="F413" t="str">
            <v>NIMAC</v>
          </cell>
          <cell r="G413" t="str">
            <v>UNISON - CUSTOMER RETAIL</v>
          </cell>
          <cell r="H413" t="str">
            <v>UNISON- CUSTOMER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164125.73000000001</v>
          </cell>
          <cell r="M413">
            <v>164125.73000000001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NICARAGUA</v>
          </cell>
        </row>
        <row r="414">
          <cell r="B414" t="str">
            <v>702-30002240</v>
          </cell>
          <cell r="C414" t="str">
            <v>GRUPO DESARROLLO INFRAESTRUCTURA  S.A. DE C.V.</v>
          </cell>
          <cell r="D414">
            <v>310580</v>
          </cell>
          <cell r="E414" t="str">
            <v>CATERPILLAR CREDITO, S.A DE C.V. SOFOM, E.N.R.</v>
          </cell>
          <cell r="F414" t="str">
            <v>TRACSA</v>
          </cell>
          <cell r="G414" t="str">
            <v>UNISON - Operating Lease RETAIL</v>
          </cell>
          <cell r="H414" t="str">
            <v>UNISON - Operating Lease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1748330.06</v>
          </cell>
          <cell r="M414">
            <v>1748330.06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702-30002265</v>
          </cell>
          <cell r="C415" t="str">
            <v>OPOSON CONSTRUCCIONES Y SERVICIOS  S.A. DE C.V.</v>
          </cell>
          <cell r="D415">
            <v>317650</v>
          </cell>
          <cell r="E415" t="str">
            <v>EMPRESAS MATCO, S.A. DE C.V.</v>
          </cell>
          <cell r="F415" t="str">
            <v>MATCO</v>
          </cell>
          <cell r="G415" t="str">
            <v>UNISON- CUSTOMER RETAIL</v>
          </cell>
          <cell r="H415" t="str">
            <v>UNISON- CUSTOMER RETAIL</v>
          </cell>
          <cell r="I415" t="str">
            <v>Regular</v>
          </cell>
          <cell r="J415" t="str">
            <v>REGULAR</v>
          </cell>
          <cell r="K415" t="str">
            <v>MXN</v>
          </cell>
          <cell r="L415">
            <v>174046.79</v>
          </cell>
          <cell r="M415">
            <v>9450.7406977749615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MEXICO</v>
          </cell>
        </row>
        <row r="416">
          <cell r="B416" t="str">
            <v>702-30002284</v>
          </cell>
          <cell r="C416" t="str">
            <v>CONSTRUCTORA SANCHEZ CARVAJAL  S.A.</v>
          </cell>
          <cell r="D416">
            <v>313156</v>
          </cell>
          <cell r="E416" t="str">
            <v>MAQUINARIA Y TRACTORES, LTDA</v>
          </cell>
          <cell r="F416" t="str">
            <v>MATRA</v>
          </cell>
          <cell r="G416" t="str">
            <v>UNISON - CUSTOMER RETAIL</v>
          </cell>
          <cell r="H416" t="str">
            <v>UNISON- CUSTOMER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940620.88</v>
          </cell>
          <cell r="M416">
            <v>940620.88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COSTA RICA</v>
          </cell>
        </row>
        <row r="417">
          <cell r="B417" t="str">
            <v>702-30002283</v>
          </cell>
          <cell r="C417" t="str">
            <v>CONSTRUCTORA SANCHEZ CARVAJAL  S.A.</v>
          </cell>
          <cell r="D417">
            <v>313156</v>
          </cell>
          <cell r="E417" t="str">
            <v>MAQUINARIA Y TRACTORES, LTDA</v>
          </cell>
          <cell r="F417" t="str">
            <v>MATRA</v>
          </cell>
          <cell r="G417" t="str">
            <v>UNISON - CUSTOMER RETAIL</v>
          </cell>
          <cell r="H417" t="str">
            <v>UNISON- CUSTOMER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709055.31</v>
          </cell>
          <cell r="M417">
            <v>709055.31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COSTA RICA</v>
          </cell>
        </row>
        <row r="418">
          <cell r="B418" t="str">
            <v>702-30002277</v>
          </cell>
          <cell r="C418" t="str">
            <v>CONSTRUCTORA RASCON  S.A. DE C.V.</v>
          </cell>
          <cell r="D418">
            <v>318726</v>
          </cell>
          <cell r="E418" t="str">
            <v>MAQUINARIA, S.A. DE C.V.</v>
          </cell>
          <cell r="F418" t="str">
            <v>MAQSA</v>
          </cell>
          <cell r="G418" t="str">
            <v>UNISON - CUSTOMER RETAIL</v>
          </cell>
          <cell r="H418" t="str">
            <v>UNISON- CUSTOMER RETAIL</v>
          </cell>
          <cell r="I418" t="str">
            <v>Regular</v>
          </cell>
          <cell r="J418" t="str">
            <v>REGULAR</v>
          </cell>
          <cell r="K418" t="str">
            <v>MXN</v>
          </cell>
          <cell r="L418">
            <v>429075.83</v>
          </cell>
          <cell r="M418">
            <v>23298.817570910505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702-30002275</v>
          </cell>
          <cell r="C419" t="str">
            <v>CONSTRUCTORA NACIONAL  S.A. (GUATEMALA)</v>
          </cell>
          <cell r="D419">
            <v>308390</v>
          </cell>
          <cell r="E419" t="str">
            <v>CORPORACION GENERAL DE TRACTORES, S.A.</v>
          </cell>
          <cell r="F419" t="str">
            <v>GENTRAC</v>
          </cell>
          <cell r="G419" t="str">
            <v>UNISON - CUSTOMER RETAIL</v>
          </cell>
          <cell r="H419" t="str">
            <v>UNISON- CUSTOMER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67283.06</v>
          </cell>
          <cell r="M419">
            <v>67283.06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GUATEMALA</v>
          </cell>
        </row>
        <row r="420">
          <cell r="B420" t="str">
            <v>702-30002274</v>
          </cell>
          <cell r="C420" t="str">
            <v>INGENIERIA ESTRELLA  S.A.</v>
          </cell>
          <cell r="D420">
            <v>312091</v>
          </cell>
          <cell r="E420" t="str">
            <v>HAYTIAN TRACTOR &amp; EQUIPMENT CO., S.A.</v>
          </cell>
          <cell r="F420" t="str">
            <v>IMCA</v>
          </cell>
          <cell r="G420" t="str">
            <v>UNISON - CUSTOMER RETAIL</v>
          </cell>
          <cell r="H420" t="str">
            <v>UNISON- CUSTOMER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272565.89</v>
          </cell>
          <cell r="M420">
            <v>272565.89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REPUBLICA DOMINICANA</v>
          </cell>
        </row>
        <row r="421">
          <cell r="B421" t="str">
            <v>702-30002272</v>
          </cell>
          <cell r="C421" t="str">
            <v>MONSERRAT Y MARIA M Y M  S.A.</v>
          </cell>
          <cell r="D421">
            <v>339104</v>
          </cell>
          <cell r="E421" t="str">
            <v>MAQUINARIA Y TRACTORES, LTDA</v>
          </cell>
          <cell r="F421" t="str">
            <v>MATRA</v>
          </cell>
          <cell r="G421" t="str">
            <v>UNISON - CUSTOMER RETAIL</v>
          </cell>
          <cell r="H421" t="str">
            <v>UNISON- CUSTOMER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27627.88</v>
          </cell>
          <cell r="M421">
            <v>27627.88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702-30002271</v>
          </cell>
          <cell r="C422" t="str">
            <v>GRUPO CONSTRUCTOR SAMARIA S.A. DE C.V.</v>
          </cell>
          <cell r="D422">
            <v>341139</v>
          </cell>
          <cell r="E422" t="str">
            <v>MAQUINAS DIESEL, S.A. DE C.V.</v>
          </cell>
          <cell r="F422" t="str">
            <v>MADISA SUR</v>
          </cell>
          <cell r="G422" t="str">
            <v>UNISON- CUSTOMER RETAIL</v>
          </cell>
          <cell r="H422" t="str">
            <v>UNISON- CUSTOMER RETAIL</v>
          </cell>
          <cell r="I422" t="str">
            <v>Regular</v>
          </cell>
          <cell r="J422" t="str">
            <v>LEGAL</v>
          </cell>
          <cell r="K422" t="str">
            <v>MXN</v>
          </cell>
          <cell r="L422">
            <v>1323795.17</v>
          </cell>
          <cell r="M422">
            <v>71882.077736894324</v>
          </cell>
          <cell r="N422">
            <v>0</v>
          </cell>
          <cell r="O422">
            <v>0</v>
          </cell>
          <cell r="P422">
            <v>0</v>
          </cell>
          <cell r="Q422">
            <v>1323795.17</v>
          </cell>
          <cell r="R422">
            <v>1323795.17</v>
          </cell>
          <cell r="S422" t="str">
            <v>120+</v>
          </cell>
          <cell r="T422" t="str">
            <v>MEXICO</v>
          </cell>
        </row>
        <row r="423">
          <cell r="B423" t="str">
            <v>702-30002270</v>
          </cell>
          <cell r="C423" t="str">
            <v>EDIFICADORA INDUSTRIAL  S.A.</v>
          </cell>
          <cell r="D423">
            <v>325447</v>
          </cell>
          <cell r="E423" t="str">
            <v>MAQUINARIA Y TRACTORES, LTDA</v>
          </cell>
          <cell r="F423" t="str">
            <v>MATRA</v>
          </cell>
          <cell r="G423" t="str">
            <v>UNISON - CUSTOMER RETAIL</v>
          </cell>
          <cell r="H423" t="str">
            <v>UNISON- CUSTOMER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104358.29</v>
          </cell>
          <cell r="M423">
            <v>104358.29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COSTA RICA</v>
          </cell>
        </row>
        <row r="424">
          <cell r="B424" t="str">
            <v>702-30002249</v>
          </cell>
          <cell r="C424" t="str">
            <v>ARENDAL  S. DE R.L. DE C.V.</v>
          </cell>
          <cell r="D424">
            <v>317847</v>
          </cell>
          <cell r="E424" t="str">
            <v>MAQUINAS DIESEL, S.A. DE C.V.</v>
          </cell>
          <cell r="F424" t="str">
            <v>MADISA NTE</v>
          </cell>
          <cell r="G424" t="str">
            <v>UNISON- CUSTOMER RETAIL</v>
          </cell>
          <cell r="H424" t="str">
            <v>UNISON-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68532.28</v>
          </cell>
          <cell r="M424">
            <v>68532.28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MEXICO</v>
          </cell>
        </row>
        <row r="425">
          <cell r="B425" t="str">
            <v>702-30002266</v>
          </cell>
          <cell r="C425" t="str">
            <v>BUFETE DE INGENIERIA Y TERRACERIA  SA DE CV</v>
          </cell>
          <cell r="D425">
            <v>314535</v>
          </cell>
          <cell r="E425" t="str">
            <v>MAQUINAS DIESEL, S.A. DE C.V.</v>
          </cell>
          <cell r="F425" t="str">
            <v>MADISA NTE</v>
          </cell>
          <cell r="G425" t="str">
            <v>UNISON- CUSTOMER RETAIL</v>
          </cell>
          <cell r="H425" t="str">
            <v>UNISON- CUSTOMER RETAIL</v>
          </cell>
          <cell r="I425" t="str">
            <v>Regular</v>
          </cell>
          <cell r="J425" t="str">
            <v>REGULAR</v>
          </cell>
          <cell r="K425" t="str">
            <v>MXN</v>
          </cell>
          <cell r="L425">
            <v>706530.24</v>
          </cell>
          <cell r="M425">
            <v>38364.592035145899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MEXICO</v>
          </cell>
        </row>
        <row r="426">
          <cell r="B426" t="str">
            <v>702-30002358</v>
          </cell>
          <cell r="C426" t="str">
            <v>INGENIERIA Y TECNICA ELECTROMECANICA</v>
          </cell>
          <cell r="D426">
            <v>333559</v>
          </cell>
          <cell r="E426" t="str">
            <v>COMPAÑIA GENERAL DE EQUIPOS, S.A. DE C.V.</v>
          </cell>
          <cell r="F426" t="str">
            <v>COGESA</v>
          </cell>
          <cell r="G426" t="str">
            <v>UNISON - CUSTOMER RETAIL</v>
          </cell>
          <cell r="H426" t="str">
            <v>UNISON- CUSTOMER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85757.75</v>
          </cell>
          <cell r="M426">
            <v>85757.75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EL SALVADOR</v>
          </cell>
        </row>
        <row r="427">
          <cell r="B427" t="str">
            <v>702-30002263</v>
          </cell>
          <cell r="C427" t="str">
            <v>CONSTRUCTORA NACIONAL  S.A. (GUATEMALA)</v>
          </cell>
          <cell r="D427">
            <v>308390</v>
          </cell>
          <cell r="E427" t="str">
            <v>CORPORACION GENERAL DE TRACTORES, S.A.</v>
          </cell>
          <cell r="F427" t="str">
            <v>GENTRAC</v>
          </cell>
          <cell r="G427" t="str">
            <v>UNISON - CUSTOMER RETAIL</v>
          </cell>
          <cell r="H427" t="str">
            <v>UNISON-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77837.259999999995</v>
          </cell>
          <cell r="M427">
            <v>77837.259999999995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702-30002262</v>
          </cell>
          <cell r="C428" t="str">
            <v>CONSTRUCTORA NACIONAL  S.A. (GUATEMALA)</v>
          </cell>
          <cell r="D428">
            <v>308390</v>
          </cell>
          <cell r="E428" t="str">
            <v>CORPORACION GENERAL DE TRACTORES, S.A.</v>
          </cell>
          <cell r="F428" t="str">
            <v>GENTRAC</v>
          </cell>
          <cell r="G428" t="str">
            <v>UNISON - CUSTOMER RETAIL</v>
          </cell>
          <cell r="H428" t="str">
            <v>UNISON- CUSTOMER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77837.259999999995</v>
          </cell>
          <cell r="M428">
            <v>77837.259999999995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702-30002261</v>
          </cell>
          <cell r="C429" t="str">
            <v>MADERAS Y DERIVADOS RIVERO  SA DE CV</v>
          </cell>
          <cell r="D429">
            <v>315319</v>
          </cell>
          <cell r="E429" t="str">
            <v>MAQUINAS DIESEL, S.A. DE C.V.</v>
          </cell>
          <cell r="F429" t="str">
            <v>MADISA SUR</v>
          </cell>
          <cell r="G429" t="str">
            <v>UNISON- CUSTOMER RETAIL</v>
          </cell>
          <cell r="H429" t="str">
            <v>UNISON- CUSTOMER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4008.44</v>
          </cell>
          <cell r="M429">
            <v>4008.44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MEXICO</v>
          </cell>
        </row>
        <row r="430">
          <cell r="B430" t="str">
            <v>702-30002260</v>
          </cell>
          <cell r="C430" t="str">
            <v>DOLOMITA MONCLOVA  S.A. DE C.V.</v>
          </cell>
          <cell r="D430">
            <v>309758</v>
          </cell>
          <cell r="E430" t="str">
            <v>MAQUINAS DIESEL, S.A. DE C.V.</v>
          </cell>
          <cell r="F430" t="str">
            <v>MADISA NTE</v>
          </cell>
          <cell r="G430" t="str">
            <v>UNISON- CUSTOMER RETAIL</v>
          </cell>
          <cell r="H430" t="str">
            <v>UNISON- CUSTOMER RETAIL</v>
          </cell>
          <cell r="I430" t="str">
            <v>Regular</v>
          </cell>
          <cell r="J430" t="str">
            <v>REGULAR</v>
          </cell>
          <cell r="K430" t="str">
            <v>MXN</v>
          </cell>
          <cell r="L430">
            <v>742257.37</v>
          </cell>
          <cell r="M430">
            <v>40304.575194304976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MEXICO</v>
          </cell>
        </row>
        <row r="431">
          <cell r="B431" t="str">
            <v>702-30002259</v>
          </cell>
          <cell r="C431" t="str">
            <v>MAQUINARIA Y DESARROLLOS URBANOS  S.A. DE C.V.</v>
          </cell>
          <cell r="D431">
            <v>339051</v>
          </cell>
          <cell r="E431" t="str">
            <v>MAQUINAS DIESEL, S.A. DE C.V.</v>
          </cell>
          <cell r="F431" t="str">
            <v>MADISA NTE</v>
          </cell>
          <cell r="G431" t="str">
            <v>UNISON- CUSTOMER RETAIL</v>
          </cell>
          <cell r="H431" t="str">
            <v>UNISON- CUSTOMER RETAIL</v>
          </cell>
          <cell r="I431" t="str">
            <v>Regular</v>
          </cell>
          <cell r="J431" t="str">
            <v>REGULAR</v>
          </cell>
          <cell r="K431" t="str">
            <v>MXN</v>
          </cell>
          <cell r="L431">
            <v>703266.77</v>
          </cell>
          <cell r="M431">
            <v>38187.385614131366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702-30002258</v>
          </cell>
          <cell r="C432" t="str">
            <v>CONSTRUCTORA NACIONAL  S.A. (GUATEMALA)</v>
          </cell>
          <cell r="D432">
            <v>308390</v>
          </cell>
          <cell r="E432" t="str">
            <v>CORPORACION GENERAL DE TRACTORES, S.A.</v>
          </cell>
          <cell r="F432" t="str">
            <v>GENTRAC</v>
          </cell>
          <cell r="G432" t="str">
            <v>UNISON - CUSTOMER RETAIL</v>
          </cell>
          <cell r="H432" t="str">
            <v>UNISON- CUSTOMER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77837.259999999995</v>
          </cell>
          <cell r="M432">
            <v>77837.259999999995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702-30002257</v>
          </cell>
          <cell r="C433" t="str">
            <v>CONSTRUCTORA NACIONAL  S.A. (GUATEMALA)</v>
          </cell>
          <cell r="D433">
            <v>308390</v>
          </cell>
          <cell r="E433" t="str">
            <v>CORPORACION GENERAL DE TRACTORES, S.A.</v>
          </cell>
          <cell r="F433" t="str">
            <v>GENTRAC</v>
          </cell>
          <cell r="G433" t="str">
            <v>UNISON - CUSTOMER RETAIL</v>
          </cell>
          <cell r="H433" t="str">
            <v>UNISON- CUSTOMER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77837.27</v>
          </cell>
          <cell r="M433">
            <v>77837.27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702-30002255</v>
          </cell>
          <cell r="C434" t="str">
            <v>GRUPO RELLCA SA DE CV</v>
          </cell>
          <cell r="D434">
            <v>339033</v>
          </cell>
          <cell r="E434" t="str">
            <v>MAQUINAS DIESEL, S.A. DE C.V.</v>
          </cell>
          <cell r="F434" t="str">
            <v>MADISA SUR</v>
          </cell>
          <cell r="G434" t="str">
            <v>UNISON- CUSTOMER RETAIL</v>
          </cell>
          <cell r="H434" t="str">
            <v>UNISON- CUSTOMER RETAIL</v>
          </cell>
          <cell r="I434" t="str">
            <v>Regular</v>
          </cell>
          <cell r="J434" t="str">
            <v>REGULAR</v>
          </cell>
          <cell r="K434" t="str">
            <v>MXN</v>
          </cell>
          <cell r="L434">
            <v>252260.56</v>
          </cell>
          <cell r="M434">
            <v>13697.748409123216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MEXICO</v>
          </cell>
        </row>
        <row r="435">
          <cell r="B435" t="str">
            <v>702-30002253</v>
          </cell>
          <cell r="C435" t="str">
            <v xml:space="preserve">EZEQUIEL ANTONIO FLORES GONZÁLEZ </v>
          </cell>
          <cell r="D435">
            <v>339035</v>
          </cell>
          <cell r="E435" t="str">
            <v>MAQUINAS DIESEL, S.A. DE C.V.</v>
          </cell>
          <cell r="F435" t="str">
            <v>MADISA SUR</v>
          </cell>
          <cell r="G435" t="str">
            <v>UNISON- CUSTOMER RETAIL</v>
          </cell>
          <cell r="H435" t="str">
            <v>UNISON- CUSTOMER RETAIL</v>
          </cell>
          <cell r="I435" t="str">
            <v>Regular</v>
          </cell>
          <cell r="J435" t="str">
            <v>REGULAR</v>
          </cell>
          <cell r="K435" t="str">
            <v>MXN</v>
          </cell>
          <cell r="L435">
            <v>665106.47</v>
          </cell>
          <cell r="M435">
            <v>36115.281323961455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702-30002268</v>
          </cell>
          <cell r="C436" t="str">
            <v>PEGAMENTOS Y PRODUCTOS INDUSTRIALES S.A. DE C.V.</v>
          </cell>
          <cell r="D436">
            <v>339367</v>
          </cell>
          <cell r="E436" t="str">
            <v>EMPRESAS MATCO, S.A. DE C.V.</v>
          </cell>
          <cell r="F436" t="str">
            <v>MATCO</v>
          </cell>
          <cell r="G436" t="str">
            <v>UNISON- CUSTOMER RETAIL</v>
          </cell>
          <cell r="H436" t="str">
            <v>UNISON-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16310.55</v>
          </cell>
          <cell r="M436">
            <v>16310.55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MEXICO</v>
          </cell>
        </row>
        <row r="437">
          <cell r="B437" t="str">
            <v>702-30002446</v>
          </cell>
          <cell r="C437" t="str">
            <v>MAQUINARIA Y TRACTORES  LTDA</v>
          </cell>
          <cell r="D437">
            <v>314798</v>
          </cell>
          <cell r="E437" t="str">
            <v>MAQUINARIA Y TRACTORES, LTDA</v>
          </cell>
          <cell r="F437" t="str">
            <v>MATRA</v>
          </cell>
          <cell r="G437" t="str">
            <v>UNISON - DEALER RETAIL</v>
          </cell>
          <cell r="H437" t="str">
            <v>UNISON - DEALER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199339.64</v>
          </cell>
          <cell r="M437">
            <v>199339.64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702-30002434</v>
          </cell>
          <cell r="C438" t="str">
            <v>CORPORACION GENERAL DE TRACTORES  S.A.</v>
          </cell>
          <cell r="D438">
            <v>316339</v>
          </cell>
          <cell r="E438" t="str">
            <v>CORPORACION GENERAL DE TRACTORES, S.A.</v>
          </cell>
          <cell r="F438" t="str">
            <v>GENTRAC</v>
          </cell>
          <cell r="G438" t="str">
            <v>UNISON - DEALER WHOLESALE</v>
          </cell>
          <cell r="H438" t="str">
            <v>UNISON - DEALER WHOLESALE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237078.21</v>
          </cell>
          <cell r="M438">
            <v>237078.21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GUATEMALA</v>
          </cell>
        </row>
        <row r="439">
          <cell r="B439" t="str">
            <v>702-30002462</v>
          </cell>
          <cell r="C439" t="str">
            <v>NICARAGUA MACHINERY COMPANY  S.A.</v>
          </cell>
          <cell r="D439">
            <v>313548</v>
          </cell>
          <cell r="E439" t="str">
            <v>NICARAGUA MACHINERY COMPANY, S.A.</v>
          </cell>
          <cell r="F439" t="str">
            <v>NIMAC</v>
          </cell>
          <cell r="G439" t="str">
            <v>UNISON - DEALER WHOLESALE</v>
          </cell>
          <cell r="H439" t="str">
            <v>UNISON - DEALER WHOLESALE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49226.52</v>
          </cell>
          <cell r="M439">
            <v>49226.52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NICARAGUA</v>
          </cell>
        </row>
        <row r="440">
          <cell r="B440" t="str">
            <v>702-30002460-1</v>
          </cell>
          <cell r="C440" t="str">
            <v>PROMOTORA DE VIAS TERRESTRES S.A. DE C.V.</v>
          </cell>
          <cell r="D440">
            <v>338134</v>
          </cell>
          <cell r="E440" t="str">
            <v>MAQUINAS DIESEL, S.A. DE C.V.</v>
          </cell>
          <cell r="F440" t="str">
            <v>MADISA SUR</v>
          </cell>
          <cell r="G440" t="str">
            <v>UNISON- CUSTOMER RETAIL</v>
          </cell>
          <cell r="H440" t="str">
            <v>UNISON- CUSTOMER RETAIL</v>
          </cell>
          <cell r="I440" t="str">
            <v>Regular</v>
          </cell>
          <cell r="J440" t="str">
            <v>REGULAR</v>
          </cell>
          <cell r="K440" t="str">
            <v>MXN</v>
          </cell>
          <cell r="L440">
            <v>99868.3</v>
          </cell>
          <cell r="M440">
            <v>5422.8486904446736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MEXICO</v>
          </cell>
        </row>
        <row r="441">
          <cell r="B441" t="str">
            <v>702-30002459</v>
          </cell>
          <cell r="C441" t="str">
            <v>EMPRESAS MATCO  S.A. DE C.V.</v>
          </cell>
          <cell r="D441">
            <v>311796</v>
          </cell>
          <cell r="E441" t="str">
            <v>EMPRESAS MATCO, S.A. DE C.V.</v>
          </cell>
          <cell r="F441" t="str">
            <v>MATCO</v>
          </cell>
          <cell r="G441" t="str">
            <v>UNISON - CUSTOMER RETAIL</v>
          </cell>
          <cell r="H441" t="str">
            <v>UNISON - DEALER RETAIL</v>
          </cell>
          <cell r="I441" t="str">
            <v>Regular</v>
          </cell>
          <cell r="J441" t="str">
            <v>REGULAR</v>
          </cell>
          <cell r="K441" t="str">
            <v>MXN</v>
          </cell>
          <cell r="L441">
            <v>371312.18</v>
          </cell>
          <cell r="M441">
            <v>20162.251375653304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MEXICO</v>
          </cell>
        </row>
        <row r="442">
          <cell r="B442" t="str">
            <v>702-30002458</v>
          </cell>
          <cell r="C442" t="str">
            <v>EMPRESAS MATCO  S.A. DE C.V.</v>
          </cell>
          <cell r="D442">
            <v>311796</v>
          </cell>
          <cell r="E442" t="str">
            <v>EMPRESAS MATCO, S.A. DE C.V.</v>
          </cell>
          <cell r="F442" t="str">
            <v>MATCO</v>
          </cell>
          <cell r="G442" t="str">
            <v>UNISON - CUSTOMER RETAIL</v>
          </cell>
          <cell r="H442" t="str">
            <v>UNISON - DEALER RETAIL</v>
          </cell>
          <cell r="I442" t="str">
            <v>Regular</v>
          </cell>
          <cell r="J442" t="str">
            <v>REGULAR</v>
          </cell>
          <cell r="K442" t="str">
            <v>MXN</v>
          </cell>
          <cell r="L442">
            <v>371312.18</v>
          </cell>
          <cell r="M442">
            <v>20162.251375653304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MEXICO</v>
          </cell>
        </row>
        <row r="443">
          <cell r="B443" t="str">
            <v>702-30002456</v>
          </cell>
          <cell r="C443" t="str">
            <v>EMPRESAS MATCO  S.A. DE C.V.</v>
          </cell>
          <cell r="D443">
            <v>311796</v>
          </cell>
          <cell r="E443" t="str">
            <v>EMPRESAS MATCO, S.A. DE C.V.</v>
          </cell>
          <cell r="F443" t="str">
            <v>MATCO</v>
          </cell>
          <cell r="G443" t="str">
            <v>UNISON - CUSTOMER RETAIL</v>
          </cell>
          <cell r="H443" t="str">
            <v>UNISON - DEALER RETAIL</v>
          </cell>
          <cell r="I443" t="str">
            <v>Regular</v>
          </cell>
          <cell r="J443" t="str">
            <v>REGULAR</v>
          </cell>
          <cell r="K443" t="str">
            <v>MXN</v>
          </cell>
          <cell r="L443">
            <v>371312.18</v>
          </cell>
          <cell r="M443">
            <v>20162.251375653304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702-30002455</v>
          </cell>
          <cell r="C444" t="str">
            <v>EMPRESAS MATCO  S.A. DE C.V.</v>
          </cell>
          <cell r="D444">
            <v>311796</v>
          </cell>
          <cell r="E444" t="str">
            <v>EMPRESAS MATCO, S.A. DE C.V.</v>
          </cell>
          <cell r="F444" t="str">
            <v>MATCO</v>
          </cell>
          <cell r="G444" t="str">
            <v>UNISON - CUSTOMER RETAIL</v>
          </cell>
          <cell r="H444" t="str">
            <v>UNISON - DEALER RETAIL</v>
          </cell>
          <cell r="I444" t="str">
            <v>Regular</v>
          </cell>
          <cell r="J444" t="str">
            <v>REGULAR</v>
          </cell>
          <cell r="K444" t="str">
            <v>MXN</v>
          </cell>
          <cell r="L444">
            <v>369889.22</v>
          </cell>
          <cell r="M444">
            <v>20084.984647646968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702-30002451</v>
          </cell>
          <cell r="C445" t="str">
            <v>HM ASFALTOS  S.A. DE C.V.</v>
          </cell>
          <cell r="D445">
            <v>340049</v>
          </cell>
          <cell r="E445" t="str">
            <v>TRACSA, S.A.P.I. DE C.V.</v>
          </cell>
          <cell r="F445" t="str">
            <v>TRACSA</v>
          </cell>
          <cell r="G445" t="str">
            <v>UNISON - CUSTOMER RETAIL</v>
          </cell>
          <cell r="H445" t="str">
            <v>UNISON- CUSTOMER RETAIL</v>
          </cell>
          <cell r="I445" t="str">
            <v>Regular</v>
          </cell>
          <cell r="J445" t="str">
            <v>LEGAL</v>
          </cell>
          <cell r="K445" t="str">
            <v>MXN</v>
          </cell>
          <cell r="L445">
            <v>5221504.16</v>
          </cell>
          <cell r="M445">
            <v>283527.6759112493</v>
          </cell>
          <cell r="N445">
            <v>0</v>
          </cell>
          <cell r="O445">
            <v>0</v>
          </cell>
          <cell r="P445">
            <v>0</v>
          </cell>
          <cell r="Q445">
            <v>5221504.16</v>
          </cell>
          <cell r="R445">
            <v>5221504.16</v>
          </cell>
          <cell r="S445" t="str">
            <v>120+</v>
          </cell>
          <cell r="T445" t="str">
            <v>MEXICO</v>
          </cell>
        </row>
        <row r="446">
          <cell r="B446" t="str">
            <v>702-30002468-1</v>
          </cell>
          <cell r="C446" t="str">
            <v>COBRE DEL MAYO  SA DE CV</v>
          </cell>
          <cell r="D446">
            <v>316391</v>
          </cell>
          <cell r="E446" t="str">
            <v>EMPRESAS MATCO, S.A. DE C.V.</v>
          </cell>
          <cell r="F446" t="str">
            <v>MATCO</v>
          </cell>
          <cell r="G446" t="str">
            <v>UNISON - CUSTOMER RETAIL</v>
          </cell>
          <cell r="H446" t="str">
            <v>UNISON-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1836632.42</v>
          </cell>
          <cell r="M446">
            <v>1836632.42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MEXICO</v>
          </cell>
        </row>
        <row r="447">
          <cell r="B447" t="str">
            <v>702-30002447</v>
          </cell>
          <cell r="C447" t="str">
            <v>HM ASFALTOS  S.A. DE C.V.</v>
          </cell>
          <cell r="D447">
            <v>340049</v>
          </cell>
          <cell r="E447" t="str">
            <v>TRACSA, S.A.P.I. DE C.V.</v>
          </cell>
          <cell r="F447" t="str">
            <v>TRACSA</v>
          </cell>
          <cell r="G447" t="str">
            <v>UNISON - CUSTOMER RETAIL</v>
          </cell>
          <cell r="H447" t="str">
            <v>UNISON- CUSTOMER RETAIL</v>
          </cell>
          <cell r="I447" t="str">
            <v>Regular</v>
          </cell>
          <cell r="J447" t="str">
            <v>LEGAL</v>
          </cell>
          <cell r="K447" t="str">
            <v>MXN</v>
          </cell>
          <cell r="L447">
            <v>3445705.41</v>
          </cell>
          <cell r="M447">
            <v>187101.80377834238</v>
          </cell>
          <cell r="N447">
            <v>0</v>
          </cell>
          <cell r="O447">
            <v>0</v>
          </cell>
          <cell r="P447">
            <v>0</v>
          </cell>
          <cell r="Q447">
            <v>3445705.41</v>
          </cell>
          <cell r="R447">
            <v>3445705.41</v>
          </cell>
          <cell r="S447" t="str">
            <v>120+</v>
          </cell>
          <cell r="T447" t="str">
            <v>MEXICO</v>
          </cell>
        </row>
        <row r="448">
          <cell r="B448" t="str">
            <v>702-30002471</v>
          </cell>
          <cell r="C448" t="str">
            <v>CORDONS HEAVY EQUIPMENT  S. DE R.L.</v>
          </cell>
          <cell r="D448">
            <v>313486</v>
          </cell>
          <cell r="E448" t="str">
            <v>CASA COMERCIAL MATHEWS, S.A. DE C.V.</v>
          </cell>
          <cell r="F448" t="str">
            <v>CEMCOL</v>
          </cell>
          <cell r="G448" t="str">
            <v>UNISON - CUSTOMER RETAIL</v>
          </cell>
          <cell r="H448" t="str">
            <v>UNISON- CUSTOMER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178456.03</v>
          </cell>
          <cell r="M448">
            <v>178456.03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HONDURAS</v>
          </cell>
        </row>
        <row r="449">
          <cell r="B449" t="str">
            <v>702-30002445</v>
          </cell>
          <cell r="C449" t="str">
            <v>CONSTRUCTORA MONTES AZULES  S.A. DE C.V.</v>
          </cell>
          <cell r="D449">
            <v>308469</v>
          </cell>
          <cell r="E449" t="str">
            <v>MAQUINAS DIESEL, S.A. DE C.V.</v>
          </cell>
          <cell r="F449" t="str">
            <v>MADISA SUR</v>
          </cell>
          <cell r="G449" t="str">
            <v>UNISON- CUSTOMER RETAIL</v>
          </cell>
          <cell r="H449" t="str">
            <v>UNISON- CUSTOMER RETAIL</v>
          </cell>
          <cell r="I449" t="str">
            <v>Regular</v>
          </cell>
          <cell r="J449" t="str">
            <v>REGULAR</v>
          </cell>
          <cell r="K449" t="str">
            <v>MXN</v>
          </cell>
          <cell r="L449">
            <v>439066.64</v>
          </cell>
          <cell r="M449">
            <v>23841.318553954989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MEXICO</v>
          </cell>
        </row>
        <row r="450">
          <cell r="B450" t="str">
            <v>702-30002444</v>
          </cell>
          <cell r="C450" t="str">
            <v>CORPORACION GENERAL DE TRACTORES  S.A.</v>
          </cell>
          <cell r="D450">
            <v>316339</v>
          </cell>
          <cell r="E450" t="str">
            <v>CORPORACION GENERAL DE TRACTORES, S.A.</v>
          </cell>
          <cell r="F450" t="str">
            <v>GENTRAC</v>
          </cell>
          <cell r="G450" t="str">
            <v>UNISON - DEALER WHOLESALE</v>
          </cell>
          <cell r="H450" t="str">
            <v>UNISON - DEALER WHOLESALE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88486.95</v>
          </cell>
          <cell r="M450">
            <v>88486.95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GUATEMALA</v>
          </cell>
        </row>
        <row r="451">
          <cell r="B451" t="str">
            <v>702-30002443</v>
          </cell>
          <cell r="C451" t="str">
            <v>CORPORACION GENERAL DE TRACTORES  S.A.</v>
          </cell>
          <cell r="D451">
            <v>316339</v>
          </cell>
          <cell r="E451" t="str">
            <v>CORPORACION GENERAL DE TRACTORES, S.A.</v>
          </cell>
          <cell r="F451" t="str">
            <v>GENTRAC</v>
          </cell>
          <cell r="G451" t="str">
            <v>UNISON - DEALER WHOLESALE</v>
          </cell>
          <cell r="H451" t="str">
            <v>UNISON - DEALER WHOLESALE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90857.8</v>
          </cell>
          <cell r="M451">
            <v>90857.8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GUATEMALA</v>
          </cell>
        </row>
        <row r="452">
          <cell r="B452" t="str">
            <v>702-30002441</v>
          </cell>
          <cell r="C452" t="str">
            <v>EQUIPOS Y TRANSPORTES ESPECIALIZADOS AURIGA SA DE CV</v>
          </cell>
          <cell r="D452">
            <v>335267</v>
          </cell>
          <cell r="E452" t="str">
            <v>TRACSA, S.A.P.I. DE C.V.</v>
          </cell>
          <cell r="F452" t="str">
            <v>TRACSA</v>
          </cell>
          <cell r="G452" t="str">
            <v>UNISON - CUSTOMER RETAIL</v>
          </cell>
          <cell r="H452" t="str">
            <v>UNISON-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1915758.9</v>
          </cell>
          <cell r="M452">
            <v>1915758.9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MEXICO</v>
          </cell>
        </row>
        <row r="453">
          <cell r="B453" t="str">
            <v>702-30002440</v>
          </cell>
          <cell r="C453" t="str">
            <v>CORPORACION GENERAL DE TRACTORES  S.A.</v>
          </cell>
          <cell r="D453">
            <v>316339</v>
          </cell>
          <cell r="E453" t="str">
            <v>CORPORACION GENERAL DE TRACTORES, S.A.</v>
          </cell>
          <cell r="F453" t="str">
            <v>GENTRAC</v>
          </cell>
          <cell r="G453" t="str">
            <v>UNISON - DEALER WHOLESALE</v>
          </cell>
          <cell r="H453" t="str">
            <v>UNISON - DEALER WHOLESALE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94963.31</v>
          </cell>
          <cell r="M453">
            <v>94963.31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GUATEMALA</v>
          </cell>
        </row>
        <row r="454">
          <cell r="B454" t="str">
            <v>702-30002439</v>
          </cell>
          <cell r="C454" t="str">
            <v>CORPORACION GENERAL DE TRACTORES  S.A.</v>
          </cell>
          <cell r="D454">
            <v>316339</v>
          </cell>
          <cell r="E454" t="str">
            <v>CORPORACION GENERAL DE TRACTORES, S.A.</v>
          </cell>
          <cell r="F454" t="str">
            <v>GENTRAC</v>
          </cell>
          <cell r="G454" t="str">
            <v>UNISON - DEALER WHOLESALE</v>
          </cell>
          <cell r="H454" t="str">
            <v>UNISON - DEALER WHOLESALE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109052.04</v>
          </cell>
          <cell r="M454">
            <v>109052.04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702-30002437</v>
          </cell>
          <cell r="C455" t="str">
            <v>CORPORACION GENERAL DE TRACTORES  S.A.</v>
          </cell>
          <cell r="D455">
            <v>316339</v>
          </cell>
          <cell r="E455" t="str">
            <v>CORPORACION GENERAL DE TRACTORES, S.A.</v>
          </cell>
          <cell r="F455" t="str">
            <v>GENTRAC</v>
          </cell>
          <cell r="G455" t="str">
            <v>UNISON - DEALER WHOLESALE</v>
          </cell>
          <cell r="H455" t="str">
            <v>UNISON - DEALER WHOLESALE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240445.59</v>
          </cell>
          <cell r="M455">
            <v>240445.59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GUATEMALA</v>
          </cell>
        </row>
        <row r="456">
          <cell r="B456" t="str">
            <v>702-30002436</v>
          </cell>
          <cell r="C456" t="str">
            <v>CORPORACION GENERAL DE TRACTORES  S.A.</v>
          </cell>
          <cell r="D456">
            <v>316339</v>
          </cell>
          <cell r="E456" t="str">
            <v>CORPORACION GENERAL DE TRACTORES, S.A.</v>
          </cell>
          <cell r="F456" t="str">
            <v>GENTRAC</v>
          </cell>
          <cell r="G456" t="str">
            <v>UNISON - DEALER WHOLESALE</v>
          </cell>
          <cell r="H456" t="str">
            <v>UNISON - DEALER WHOLESALE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149175.49</v>
          </cell>
          <cell r="M456">
            <v>149175.49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702-30002354</v>
          </cell>
          <cell r="C457" t="str">
            <v>CONSTRUCTORA CHUFANI  S.A. DE C.V.</v>
          </cell>
          <cell r="D457">
            <v>316143</v>
          </cell>
          <cell r="E457" t="str">
            <v>TRACSA, S.A.P.I. DE C.V.</v>
          </cell>
          <cell r="F457" t="str">
            <v>TRACSA</v>
          </cell>
          <cell r="G457" t="str">
            <v>UNISON- CUSTOMER RETAIL</v>
          </cell>
          <cell r="H457" t="str">
            <v>UNISON- CUSTOMER RETAIL</v>
          </cell>
          <cell r="I457" t="str">
            <v>Regular</v>
          </cell>
          <cell r="J457" t="str">
            <v>REGULAR</v>
          </cell>
          <cell r="K457" t="str">
            <v>MXN</v>
          </cell>
          <cell r="L457">
            <v>770250.1</v>
          </cell>
          <cell r="M457">
            <v>41824.580433429619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702-30002449</v>
          </cell>
          <cell r="C458" t="str">
            <v>INMOBILIARIA CANORAS  S.A. DE C.V.</v>
          </cell>
          <cell r="D458">
            <v>312288</v>
          </cell>
          <cell r="E458" t="str">
            <v>EMPRESAS MATCO, S.A. DE C.V.</v>
          </cell>
          <cell r="F458" t="str">
            <v>MATCO</v>
          </cell>
          <cell r="G458" t="str">
            <v>UNISON- CUSTOMER RETAIL</v>
          </cell>
          <cell r="H458" t="str">
            <v>UNISON- CUSTOMER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67898.600000000006</v>
          </cell>
          <cell r="M458">
            <v>67898.600000000006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702-30002487</v>
          </cell>
          <cell r="C459" t="str">
            <v>MAQUINARIA  S.A. DE C.V.</v>
          </cell>
          <cell r="D459">
            <v>309847</v>
          </cell>
          <cell r="E459" t="str">
            <v>MAQUINARIA, S.A. DE C.V.</v>
          </cell>
          <cell r="F459" t="str">
            <v>MAQSA</v>
          </cell>
          <cell r="G459" t="str">
            <v>UNISON - CUSTOMER RETAIL</v>
          </cell>
          <cell r="H459" t="str">
            <v>UNISON - DEALER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1671157</v>
          </cell>
          <cell r="M459">
            <v>1671157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MEXICO</v>
          </cell>
        </row>
        <row r="460">
          <cell r="B460" t="str">
            <v>702-30002502</v>
          </cell>
          <cell r="C460" t="str">
            <v>CONSTRUCTORA SANTA FE  LIMITADA</v>
          </cell>
          <cell r="D460">
            <v>314376</v>
          </cell>
          <cell r="E460" t="str">
            <v>NICARAGUA MACHINERY COMPANY, S.A.</v>
          </cell>
          <cell r="F460" t="str">
            <v>MATRA</v>
          </cell>
          <cell r="G460" t="str">
            <v>UNISON - CUSTOMER RETAIL</v>
          </cell>
          <cell r="H460" t="str">
            <v>UNISON- CUSTOMER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1184842.28</v>
          </cell>
          <cell r="M460">
            <v>1184842.28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COSTA RICA</v>
          </cell>
        </row>
        <row r="461">
          <cell r="B461" t="str">
            <v>702-30002498</v>
          </cell>
          <cell r="C461" t="str">
            <v>INVERSIONES SINAI  S.A. DE C.V.</v>
          </cell>
          <cell r="D461">
            <v>312381</v>
          </cell>
          <cell r="E461" t="str">
            <v>COMPAÑIA GENERAL DE EQUIPOS, S.A. DE C.V.</v>
          </cell>
          <cell r="F461" t="str">
            <v>COGESA</v>
          </cell>
          <cell r="G461" t="str">
            <v>UNISON - CUSTOMER RETAIL</v>
          </cell>
          <cell r="H461" t="str">
            <v>UNISON- CUSTOMER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156957</v>
          </cell>
          <cell r="M461">
            <v>156957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EL SALVADOR</v>
          </cell>
        </row>
        <row r="462">
          <cell r="B462" t="str">
            <v>702-30002496</v>
          </cell>
          <cell r="C462" t="str">
            <v>EMPRESAS MATCO  S.A. DE C.V.</v>
          </cell>
          <cell r="D462">
            <v>311796</v>
          </cell>
          <cell r="E462" t="str">
            <v>EMPRESAS MATCO, S.A. DE C.V.</v>
          </cell>
          <cell r="F462" t="str">
            <v>MATCO</v>
          </cell>
          <cell r="G462" t="str">
            <v>UNISON - CUSTOMER RETAIL</v>
          </cell>
          <cell r="H462" t="str">
            <v>UNISON - DEALER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371296.31</v>
          </cell>
          <cell r="M462">
            <v>20161.389634653235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702-30002495</v>
          </cell>
          <cell r="C463" t="str">
            <v>TRACSA  S.A.P.I. DE C.V.</v>
          </cell>
          <cell r="D463">
            <v>320398</v>
          </cell>
          <cell r="E463" t="str">
            <v>TRACSA, S.A.P.I. DE C.V.</v>
          </cell>
          <cell r="F463" t="str">
            <v>TRACSA</v>
          </cell>
          <cell r="G463" t="str">
            <v>UNISON - CUSTOMER RETAIL</v>
          </cell>
          <cell r="H463" t="str">
            <v>UNISON - DEALER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MEXICO</v>
          </cell>
        </row>
        <row r="464">
          <cell r="B464" t="str">
            <v>702-30002494</v>
          </cell>
          <cell r="C464" t="str">
            <v>TRACSA  S.A.P.I. DE C.V.</v>
          </cell>
          <cell r="D464">
            <v>320398</v>
          </cell>
          <cell r="E464" t="str">
            <v>TRACSA, S.A.P.I. DE C.V.</v>
          </cell>
          <cell r="F464" t="str">
            <v>TRACSA</v>
          </cell>
          <cell r="G464" t="str">
            <v>UNISON - CUSTOMER RETAIL</v>
          </cell>
          <cell r="H464" t="str">
            <v>UNISON - DEALER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702-30002493</v>
          </cell>
          <cell r="C465" t="str">
            <v>TRACSA  S.A.P.I. DE C.V.</v>
          </cell>
          <cell r="D465">
            <v>320398</v>
          </cell>
          <cell r="E465" t="str">
            <v>TRACSA, S.A.P.I. DE C.V.</v>
          </cell>
          <cell r="F465" t="str">
            <v>TRACSA</v>
          </cell>
          <cell r="G465" t="str">
            <v>UNISON - CUSTOMER RETAIL</v>
          </cell>
          <cell r="H465" t="str">
            <v>UNISON - DEALER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702-30002492</v>
          </cell>
          <cell r="C466" t="str">
            <v>TRACSA  S.A.P.I. DE C.V.</v>
          </cell>
          <cell r="D466">
            <v>320398</v>
          </cell>
          <cell r="E466" t="str">
            <v>TRACSA, S.A.P.I. DE C.V.</v>
          </cell>
          <cell r="F466" t="str">
            <v>TRACSA</v>
          </cell>
          <cell r="G466" t="str">
            <v>UNISON - CUSTOMER RETAIL</v>
          </cell>
          <cell r="H466" t="str">
            <v>UNISON - DEALER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702-30002490</v>
          </cell>
          <cell r="C467" t="str">
            <v>MAQUINARIA  S.A. DE C.V.</v>
          </cell>
          <cell r="D467">
            <v>309847</v>
          </cell>
          <cell r="E467" t="str">
            <v>MAQUINARIA, S.A. DE C.V.</v>
          </cell>
          <cell r="F467" t="str">
            <v>MAQSA</v>
          </cell>
          <cell r="G467" t="str">
            <v>UNISON - CUSTOMER RETAIL</v>
          </cell>
          <cell r="H467" t="str">
            <v>UNISON - DEALER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1247825</v>
          </cell>
          <cell r="M467">
            <v>1247825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702-30002463</v>
          </cell>
          <cell r="C468" t="str">
            <v>NICARAGUA MACHINERY COMPANY  S.A.</v>
          </cell>
          <cell r="D468">
            <v>313548</v>
          </cell>
          <cell r="E468" t="str">
            <v>NICARAGUA MACHINERY COMPANY, S.A.</v>
          </cell>
          <cell r="F468" t="str">
            <v>NIMAC</v>
          </cell>
          <cell r="G468" t="str">
            <v>UNISON - DEALER WHOLESALE</v>
          </cell>
          <cell r="H468" t="str">
            <v>UNISON - DEALER WHOLESALE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49226.74</v>
          </cell>
          <cell r="M468">
            <v>49226.74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NICARAGUA</v>
          </cell>
        </row>
        <row r="469">
          <cell r="B469" t="str">
            <v>702-30002488</v>
          </cell>
          <cell r="C469" t="str">
            <v>PAVIMENTACIONES CAMINOS Y COMPACTACIONES  S.A. DE C.V.</v>
          </cell>
          <cell r="D469">
            <v>317427</v>
          </cell>
          <cell r="E469" t="str">
            <v>MAQUINAS DIESEL, S.A. DE C.V.</v>
          </cell>
          <cell r="F469" t="str">
            <v>MADISA NTE</v>
          </cell>
          <cell r="G469" t="str">
            <v>UNISON - CUSTOMER RETAIL</v>
          </cell>
          <cell r="H469" t="str">
            <v>UNISON- CUSTOMER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70651.850000000006</v>
          </cell>
          <cell r="M469">
            <v>70651.850000000006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MEXICO</v>
          </cell>
        </row>
        <row r="470">
          <cell r="B470" t="str">
            <v>702-30002432</v>
          </cell>
          <cell r="C470" t="str">
            <v>CORPORACION GENERAL DE TRACTORES  S.A.</v>
          </cell>
          <cell r="D470">
            <v>316339</v>
          </cell>
          <cell r="E470" t="str">
            <v>CORPORACION GENERAL DE TRACTORES, S.A.</v>
          </cell>
          <cell r="F470" t="str">
            <v>GENTRAC</v>
          </cell>
          <cell r="G470" t="str">
            <v>UNISON - DEALER WHOLESALE</v>
          </cell>
          <cell r="H470" t="str">
            <v>UNISON - DEALER WHOLESALE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103720.22</v>
          </cell>
          <cell r="M470">
            <v>103720.22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GUATEMALA</v>
          </cell>
        </row>
        <row r="471">
          <cell r="B471" t="str">
            <v>702-30002485</v>
          </cell>
          <cell r="C471" t="str">
            <v xml:space="preserve">AMADEO ALEJO VASQUEZ ROSARIO </v>
          </cell>
          <cell r="D471">
            <v>340093</v>
          </cell>
          <cell r="E471" t="str">
            <v>MAQUINAS DIESEL, S.A. DE C.V.</v>
          </cell>
          <cell r="F471" t="str">
            <v>MADISA SUR</v>
          </cell>
          <cell r="G471" t="str">
            <v>UNISON- CUSTOMER RETAIL</v>
          </cell>
          <cell r="H471" t="str">
            <v>UNISON- CUSTOMER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301319.64</v>
          </cell>
          <cell r="M471">
            <v>16361.656453341657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702-30002484</v>
          </cell>
          <cell r="C472" t="str">
            <v>CONSTRUCCIONES Y CARRETERAS  S.A. DE C.V.</v>
          </cell>
          <cell r="D472">
            <v>319214</v>
          </cell>
          <cell r="E472" t="str">
            <v>TRACSA, S.A.P.I. DE C.V.</v>
          </cell>
          <cell r="F472" t="str">
            <v>TRACSA</v>
          </cell>
          <cell r="G472" t="str">
            <v>UNISON - CUSTOMER RETAIL</v>
          </cell>
          <cell r="H472" t="str">
            <v>UNISON- CUSTOMER RETAIL</v>
          </cell>
          <cell r="I472" t="str">
            <v>Regular</v>
          </cell>
          <cell r="J472" t="str">
            <v>REGULAR</v>
          </cell>
          <cell r="K472" t="str">
            <v>MXN</v>
          </cell>
          <cell r="L472">
            <v>3263203.2</v>
          </cell>
          <cell r="M472">
            <v>177191.93377452975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702-30002483</v>
          </cell>
          <cell r="C473" t="str">
            <v>COMPAÑIA MINERA MEXICANA DE AVINO  S.A. DE C.V.</v>
          </cell>
          <cell r="D473">
            <v>318822</v>
          </cell>
          <cell r="E473" t="str">
            <v>GRUPO LOGISTICO Y SOLUCIONES INTEGRAL DEL NORTE SA DE CV</v>
          </cell>
          <cell r="F473" t="str">
            <v>MAQSA</v>
          </cell>
          <cell r="G473" t="str">
            <v>UNISON- CUSTOMER RETAIL</v>
          </cell>
          <cell r="H473" t="str">
            <v>UNISON- CUSTOMER RETAIL</v>
          </cell>
          <cell r="I473" t="str">
            <v>Regular</v>
          </cell>
          <cell r="J473" t="str">
            <v>REGULAR</v>
          </cell>
          <cell r="K473" t="str">
            <v>USD</v>
          </cell>
          <cell r="L473">
            <v>413509.54</v>
          </cell>
          <cell r="M473">
            <v>413509.54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702-30002482</v>
          </cell>
          <cell r="C474" t="str">
            <v>EDIFICACION Y SEÑALIZACION DEL SURESTE SA DE CV</v>
          </cell>
          <cell r="D474">
            <v>334948</v>
          </cell>
          <cell r="E474" t="str">
            <v>MAQUINAS DIESEL, S.A. DE C.V.</v>
          </cell>
          <cell r="F474" t="str">
            <v>MADISA SUR</v>
          </cell>
          <cell r="G474" t="str">
            <v>UNISON- CUSTOMER RETAIL</v>
          </cell>
          <cell r="H474" t="str">
            <v>UNISON- CUSTOMER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1283285.19</v>
          </cell>
          <cell r="M474">
            <v>69682.385822713957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702-30002479</v>
          </cell>
          <cell r="C475" t="str">
            <v>COMMERCIAL &amp; INDUSTRIAL EQUIPMENT  S.A. DE C.V.</v>
          </cell>
          <cell r="D475">
            <v>340533</v>
          </cell>
          <cell r="E475" t="str">
            <v>MAQUINAS DIESEL, S.A. DE C.V.</v>
          </cell>
          <cell r="F475" t="str">
            <v>MADISA NTE</v>
          </cell>
          <cell r="G475" t="str">
            <v>UNISON- CUSTOMER RETAIL</v>
          </cell>
          <cell r="H475" t="str">
            <v>UNISON- CUSTOMER RETAIL</v>
          </cell>
          <cell r="I475" t="str">
            <v>Regular</v>
          </cell>
          <cell r="J475" t="str">
            <v>REGULAR</v>
          </cell>
          <cell r="K475" t="str">
            <v>MXN</v>
          </cell>
          <cell r="L475">
            <v>192645.45</v>
          </cell>
          <cell r="M475">
            <v>10460.647935857774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MEXICO</v>
          </cell>
        </row>
        <row r="476">
          <cell r="B476" t="str">
            <v>702-30002478</v>
          </cell>
          <cell r="C476" t="str">
            <v>INPALA CONSTRUCCIONES  S.A. DE C.V.</v>
          </cell>
          <cell r="D476">
            <v>312633</v>
          </cell>
          <cell r="E476" t="str">
            <v>TRACSA, S.A.P.I. DE C.V.</v>
          </cell>
          <cell r="F476" t="str">
            <v>TRACSA</v>
          </cell>
          <cell r="G476" t="str">
            <v>UNISON- CUSTOMER RETAIL</v>
          </cell>
          <cell r="H476" t="str">
            <v>UNISON- CUSTOMER RETAIL</v>
          </cell>
          <cell r="I476" t="str">
            <v>Regular</v>
          </cell>
          <cell r="J476" t="str">
            <v>REGULAR</v>
          </cell>
          <cell r="K476" t="str">
            <v>MXN</v>
          </cell>
          <cell r="L476">
            <v>382500</v>
          </cell>
          <cell r="M476">
            <v>20769.75000170312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MEXICO</v>
          </cell>
        </row>
        <row r="477">
          <cell r="B477" t="str">
            <v>702-30002476</v>
          </cell>
          <cell r="C477" t="str">
            <v>INCONROD  S.R.L.</v>
          </cell>
          <cell r="D477">
            <v>311352</v>
          </cell>
          <cell r="E477" t="str">
            <v>IMPLEMENTOS Y MAQUINARIAS, S.A.</v>
          </cell>
          <cell r="F477" t="str">
            <v>IMCA</v>
          </cell>
          <cell r="G477" t="str">
            <v>UNISON - CUSTOMER RETAIL</v>
          </cell>
          <cell r="H477" t="str">
            <v>UNISON- CUSTOMER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98578.69</v>
          </cell>
          <cell r="M477">
            <v>98578.69</v>
          </cell>
          <cell r="N477">
            <v>98578.69</v>
          </cell>
          <cell r="O477">
            <v>0</v>
          </cell>
          <cell r="P477">
            <v>0</v>
          </cell>
          <cell r="Q477">
            <v>0</v>
          </cell>
          <cell r="R477">
            <v>98578.69</v>
          </cell>
          <cell r="S477" t="str">
            <v>31-60</v>
          </cell>
          <cell r="T477" t="str">
            <v>REPUBLICA DOMINICANA</v>
          </cell>
        </row>
        <row r="478">
          <cell r="B478" t="str">
            <v>702-30002475</v>
          </cell>
          <cell r="C478" t="str">
            <v>SHIHUA CONSTRUCCIONES EN GENERAL  S.A. DE C.V.</v>
          </cell>
          <cell r="D478">
            <v>317905</v>
          </cell>
          <cell r="E478" t="str">
            <v>MAQUINAS DIESEL, S.A. DE C.V.</v>
          </cell>
          <cell r="F478" t="str">
            <v>MADISA SUR</v>
          </cell>
          <cell r="G478" t="str">
            <v>UNISON- CUSTOMER RETAIL</v>
          </cell>
          <cell r="H478" t="str">
            <v>UNISON- CUSTOMER RETAIL</v>
          </cell>
          <cell r="I478" t="str">
            <v>Regular</v>
          </cell>
          <cell r="J478" t="str">
            <v>REGULAR</v>
          </cell>
          <cell r="K478" t="str">
            <v>MXN</v>
          </cell>
          <cell r="L478">
            <v>663741.43000000005</v>
          </cell>
          <cell r="M478">
            <v>36041.159651955379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MEXICO</v>
          </cell>
        </row>
        <row r="479">
          <cell r="B479" t="str">
            <v>702-30002474</v>
          </cell>
          <cell r="C479" t="str">
            <v>ENERGIA E ILUMINACION EVENTOS Y CONSTRUCCIONES  S.A. DE C.V.</v>
          </cell>
          <cell r="D479">
            <v>340113</v>
          </cell>
          <cell r="E479" t="str">
            <v>MAQUINAS DIESEL, S.A. DE C.V.</v>
          </cell>
          <cell r="F479" t="str">
            <v>MADISA SUR</v>
          </cell>
          <cell r="G479" t="str">
            <v>UNISON- CUSTOMER RETAIL</v>
          </cell>
          <cell r="H479" t="str">
            <v>UNISON- CUSTOMER RETAIL</v>
          </cell>
          <cell r="I479" t="str">
            <v>Regular</v>
          </cell>
          <cell r="J479" t="str">
            <v>LEGAL</v>
          </cell>
          <cell r="K479" t="str">
            <v>MXN</v>
          </cell>
          <cell r="L479">
            <v>607427.97</v>
          </cell>
          <cell r="M479">
            <v>32983.338773704636</v>
          </cell>
          <cell r="N479">
            <v>0</v>
          </cell>
          <cell r="O479">
            <v>0</v>
          </cell>
          <cell r="P479">
            <v>0</v>
          </cell>
          <cell r="Q479">
            <v>607427.97</v>
          </cell>
          <cell r="R479">
            <v>607427.97</v>
          </cell>
          <cell r="S479" t="str">
            <v>120+</v>
          </cell>
          <cell r="T479" t="str">
            <v>MEXICO</v>
          </cell>
        </row>
        <row r="480">
          <cell r="B480" t="str">
            <v>702-30002489</v>
          </cell>
          <cell r="C480" t="str">
            <v>INFRAESTRUCTURAS VIALES DEL SUR  S.A. DE C.V.</v>
          </cell>
          <cell r="D480">
            <v>340096</v>
          </cell>
          <cell r="E480" t="str">
            <v>MAQUINAS DIESEL, S.A. DE C.V.</v>
          </cell>
          <cell r="F480" t="str">
            <v>MADISA SUR</v>
          </cell>
          <cell r="G480" t="str">
            <v>UNISON- CUSTOMER RETAIL</v>
          </cell>
          <cell r="H480" t="str">
            <v>UNISON- CUSTOMER RETAIL</v>
          </cell>
          <cell r="I480" t="str">
            <v>Regular</v>
          </cell>
          <cell r="J480" t="str">
            <v>LEGAL</v>
          </cell>
          <cell r="K480" t="str">
            <v>MXN</v>
          </cell>
          <cell r="L480">
            <v>1304760.42</v>
          </cell>
          <cell r="M480">
            <v>70848.490811809577</v>
          </cell>
          <cell r="N480">
            <v>0</v>
          </cell>
          <cell r="O480">
            <v>0</v>
          </cell>
          <cell r="P480">
            <v>0</v>
          </cell>
          <cell r="Q480">
            <v>1304760.42</v>
          </cell>
          <cell r="R480">
            <v>1304760.42</v>
          </cell>
          <cell r="S480" t="str">
            <v>120+</v>
          </cell>
          <cell r="T480" t="str">
            <v>MEXICO</v>
          </cell>
        </row>
        <row r="481">
          <cell r="B481" t="str">
            <v>702-30002377</v>
          </cell>
          <cell r="C481" t="str">
            <v>OPOSON CONSTRUCCIONES Y SERVICIOS  S.A. DE C.V.</v>
          </cell>
          <cell r="D481">
            <v>317650</v>
          </cell>
          <cell r="E481" t="str">
            <v>EMPRESAS MATCO, S.A. DE C.V.</v>
          </cell>
          <cell r="F481" t="str">
            <v>MATCO</v>
          </cell>
          <cell r="G481" t="str">
            <v>UNISON- CUSTOMER RETAIL</v>
          </cell>
          <cell r="H481" t="str">
            <v>UNISON- CUSTOMER RETAIL</v>
          </cell>
          <cell r="I481" t="str">
            <v>Regular</v>
          </cell>
          <cell r="J481" t="str">
            <v>REGULAR</v>
          </cell>
          <cell r="K481" t="str">
            <v>MXN</v>
          </cell>
          <cell r="L481">
            <v>153573.46</v>
          </cell>
          <cell r="M481">
            <v>8339.0388786838012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MEXICO</v>
          </cell>
        </row>
        <row r="482">
          <cell r="B482" t="str">
            <v>702-30002435</v>
          </cell>
          <cell r="C482" t="str">
            <v>CORPORACION GENERAL DE TRACTORES  S.A.</v>
          </cell>
          <cell r="D482">
            <v>316339</v>
          </cell>
          <cell r="E482" t="str">
            <v>CORPORACION GENERAL DE TRACTORES, S.A.</v>
          </cell>
          <cell r="F482" t="str">
            <v>GENTRAC</v>
          </cell>
          <cell r="G482" t="str">
            <v>UNISON - DEALER WHOLESALE</v>
          </cell>
          <cell r="H482" t="str">
            <v>UNISON - DEALER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125643.12</v>
          </cell>
          <cell r="M482">
            <v>125643.12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GUATEMALA</v>
          </cell>
        </row>
        <row r="483">
          <cell r="B483" t="str">
            <v>702-30002389</v>
          </cell>
          <cell r="C483" t="str">
            <v>TRANSPORTACIONES Y CONSTRUCCIONES TAMAULIPECOS  S.A. DE C.V.</v>
          </cell>
          <cell r="D483">
            <v>309640</v>
          </cell>
          <cell r="E483" t="str">
            <v>MAQUINAS DIESEL, S.A. DE C.V.</v>
          </cell>
          <cell r="F483" t="str">
            <v>MADISA NTE</v>
          </cell>
          <cell r="G483" t="str">
            <v>UNISON- CUSTOMER RETAIL</v>
          </cell>
          <cell r="H483" t="str">
            <v>UNISON- CUSTOMER RETAIL</v>
          </cell>
          <cell r="I483" t="str">
            <v>Regular</v>
          </cell>
          <cell r="J483" t="str">
            <v>REGULAR</v>
          </cell>
          <cell r="K483" t="str">
            <v>MXN</v>
          </cell>
          <cell r="L483">
            <v>1361665.63</v>
          </cell>
          <cell r="M483">
            <v>73938.443715062953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MEXICO</v>
          </cell>
        </row>
        <row r="484">
          <cell r="B484" t="str">
            <v>702-30002388</v>
          </cell>
          <cell r="C484" t="str">
            <v>TRANSPORTACIONES Y CONSTRUCCIONES TAMAULIPECOS  S.A. DE C.V.</v>
          </cell>
          <cell r="D484">
            <v>309640</v>
          </cell>
          <cell r="E484" t="str">
            <v>MAQUINAS DIESEL, S.A. DE C.V.</v>
          </cell>
          <cell r="F484" t="str">
            <v>MADISA NTE</v>
          </cell>
          <cell r="G484" t="str">
            <v>UNISON- CUSTOMER RETAIL</v>
          </cell>
          <cell r="H484" t="str">
            <v>UNISON- CUSTOMER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1431419.66</v>
          </cell>
          <cell r="M484">
            <v>77726.087544373542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702-30002386</v>
          </cell>
          <cell r="C485" t="str">
            <v>MAQUINARIA  S.A. DE C.V.</v>
          </cell>
          <cell r="D485">
            <v>309847</v>
          </cell>
          <cell r="E485" t="str">
            <v>MAQUINARIA, S.A. DE C.V.</v>
          </cell>
          <cell r="F485" t="str">
            <v>MAQSA</v>
          </cell>
          <cell r="G485" t="str">
            <v>UNISON- CUSTOMER RETAIL</v>
          </cell>
          <cell r="H485" t="str">
            <v>UNISON - DEALER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217673.67</v>
          </cell>
          <cell r="M485">
            <v>217673.67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MEXICO</v>
          </cell>
        </row>
        <row r="486">
          <cell r="B486" t="str">
            <v>702-30002385</v>
          </cell>
          <cell r="C486" t="str">
            <v>TRANSPORTACIONES Y CONSTRUCCIONES TAMAULIPECOS  S.A. DE C.V.</v>
          </cell>
          <cell r="D486">
            <v>309640</v>
          </cell>
          <cell r="E486" t="str">
            <v>MAQUINAS DIESEL, S.A. DE C.V.</v>
          </cell>
          <cell r="F486" t="str">
            <v>MADISA NTE</v>
          </cell>
          <cell r="G486" t="str">
            <v>UNISON- CUSTOMER RETAIL</v>
          </cell>
          <cell r="H486" t="str">
            <v>UNISON- CUSTOMER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1450582.54</v>
          </cell>
          <cell r="M486">
            <v>78766.631928458868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702-30002384</v>
          </cell>
          <cell r="C487" t="str">
            <v>NKP MEXICO  S.A. DE C.V.</v>
          </cell>
          <cell r="D487">
            <v>333619</v>
          </cell>
          <cell r="E487" t="str">
            <v>TRACSA, S.A.P.I. DE C.V.</v>
          </cell>
          <cell r="F487" t="str">
            <v>TRACSA</v>
          </cell>
          <cell r="G487" t="str">
            <v>UNISON- CUSTOMER RETAIL</v>
          </cell>
          <cell r="H487" t="str">
            <v>UNISON- CUSTOMER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188268.5</v>
          </cell>
          <cell r="M487">
            <v>10222.979550838285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MEXICO</v>
          </cell>
        </row>
        <row r="488">
          <cell r="B488" t="str">
            <v>702-30002383</v>
          </cell>
          <cell r="C488" t="str">
            <v xml:space="preserve">J HILARIO CARLOS MONTES PEREZ </v>
          </cell>
          <cell r="D488">
            <v>339781</v>
          </cell>
          <cell r="E488" t="str">
            <v>TRACSA, S.A.P.I. DE C.V.</v>
          </cell>
          <cell r="F488" t="str">
            <v>TRACSA</v>
          </cell>
          <cell r="G488" t="str">
            <v>UNISON- CUSTOMER RETAIL</v>
          </cell>
          <cell r="H488" t="str">
            <v>UNISON- CUSTOMER RETAIL</v>
          </cell>
          <cell r="I488" t="str">
            <v>Regular</v>
          </cell>
          <cell r="J488" t="str">
            <v>REGULAR</v>
          </cell>
          <cell r="K488" t="str">
            <v>MXN</v>
          </cell>
          <cell r="L488">
            <v>401664.06</v>
          </cell>
          <cell r="M488">
            <v>21810.358459788451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702-30002382</v>
          </cell>
          <cell r="C489" t="str">
            <v>GALDAMEZ KOO ALVARO ESTUARDO</v>
          </cell>
          <cell r="D489">
            <v>309212</v>
          </cell>
          <cell r="E489" t="str">
            <v>CORPORACION GENERAL DE TRACTORES, S.A.</v>
          </cell>
          <cell r="F489" t="str">
            <v>GENTRAC</v>
          </cell>
          <cell r="G489" t="str">
            <v>UNISON - CUSTOMER RETAIL</v>
          </cell>
          <cell r="H489" t="str">
            <v>UNISON- CUSTOMER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98304.61</v>
          </cell>
          <cell r="M489">
            <v>98304.61</v>
          </cell>
          <cell r="N489">
            <v>0</v>
          </cell>
          <cell r="O489">
            <v>0</v>
          </cell>
          <cell r="P489">
            <v>0</v>
          </cell>
          <cell r="Q489">
            <v>98304.61</v>
          </cell>
          <cell r="R489">
            <v>98304.61</v>
          </cell>
          <cell r="S489" t="str">
            <v>120+</v>
          </cell>
          <cell r="T489" t="str">
            <v>GUATEMALA</v>
          </cell>
        </row>
        <row r="490">
          <cell r="B490" t="str">
            <v>702-30002392</v>
          </cell>
          <cell r="C490" t="str">
            <v>MAQUINARIA  S.A. DE C.V.</v>
          </cell>
          <cell r="D490">
            <v>309847</v>
          </cell>
          <cell r="E490" t="str">
            <v>MAQUINARIA, S.A. DE C.V.</v>
          </cell>
          <cell r="F490" t="str">
            <v>MAQSA</v>
          </cell>
          <cell r="G490" t="str">
            <v>UNISON- CUSTOMER RETAIL</v>
          </cell>
          <cell r="H490" t="str">
            <v>UNISON - DEALER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167263.88</v>
          </cell>
          <cell r="M490">
            <v>167263.88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MEXICO</v>
          </cell>
        </row>
        <row r="491">
          <cell r="B491" t="str">
            <v>702-30002380</v>
          </cell>
          <cell r="C491" t="str">
            <v xml:space="preserve">HENRY ZUÑIGA VASQUEZ </v>
          </cell>
          <cell r="D491">
            <v>339851</v>
          </cell>
          <cell r="E491" t="str">
            <v>MAQUINARIA Y TRACTORES, LTDA</v>
          </cell>
          <cell r="F491" t="str">
            <v>MATRA</v>
          </cell>
          <cell r="G491" t="str">
            <v>UNISON - CUSTOMER RETAIL</v>
          </cell>
          <cell r="H491" t="str">
            <v>UNISON- CUSTOMER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23544.89</v>
          </cell>
          <cell r="M491">
            <v>23544.89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COSTA RICA</v>
          </cell>
        </row>
        <row r="492">
          <cell r="B492" t="str">
            <v>702-30002394</v>
          </cell>
          <cell r="C492" t="str">
            <v>MAQUINARIA  S.A. DE C.V.</v>
          </cell>
          <cell r="D492">
            <v>309847</v>
          </cell>
          <cell r="E492" t="str">
            <v>MAQUINARIA, S.A. DE C.V.</v>
          </cell>
          <cell r="F492" t="str">
            <v>MAQSA</v>
          </cell>
          <cell r="G492" t="str">
            <v>UNISON- CUSTOMER RETAIL</v>
          </cell>
          <cell r="H492" t="str">
            <v>UNISON - DEALER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211333.36</v>
          </cell>
          <cell r="M492">
            <v>211333.36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MEXICO</v>
          </cell>
        </row>
        <row r="493">
          <cell r="B493" t="str">
            <v>702-30002375</v>
          </cell>
          <cell r="C493" t="str">
            <v>MG PARTS  S.A. DE C.V.</v>
          </cell>
          <cell r="D493">
            <v>339833</v>
          </cell>
          <cell r="E493" t="str">
            <v>TRACSA, S.A.P.I. DE C.V.</v>
          </cell>
          <cell r="F493" t="str">
            <v>TRACSA</v>
          </cell>
          <cell r="G493" t="str">
            <v>UNISON- CUSTOMER RETAIL</v>
          </cell>
          <cell r="H493" t="str">
            <v>UNISON- CUSTOMER RETAIL</v>
          </cell>
          <cell r="I493" t="str">
            <v>Regular</v>
          </cell>
          <cell r="J493" t="str">
            <v>REGULAR</v>
          </cell>
          <cell r="K493" t="str">
            <v>MXN</v>
          </cell>
          <cell r="L493">
            <v>354460.41</v>
          </cell>
          <cell r="M493">
            <v>19247.20026457827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MEXICO</v>
          </cell>
        </row>
        <row r="494">
          <cell r="B494" t="str">
            <v>702-30002374</v>
          </cell>
          <cell r="C494" t="str">
            <v>AJ MONINA CONTRATISTA  S.A. DE C.V.</v>
          </cell>
          <cell r="D494">
            <v>339712</v>
          </cell>
          <cell r="E494" t="str">
            <v>MAQUINAS DIESEL, S.A. DE C.V.</v>
          </cell>
          <cell r="F494" t="str">
            <v>MADISA SUR</v>
          </cell>
          <cell r="G494" t="str">
            <v>UNISON- CUSTOMER RETAIL</v>
          </cell>
          <cell r="H494" t="str">
            <v>UNISON- CUSTOMER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99913</v>
          </cell>
          <cell r="M494">
            <v>5425.2759004448726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MEXICO</v>
          </cell>
        </row>
        <row r="495">
          <cell r="B495" t="str">
            <v>702-30002372</v>
          </cell>
          <cell r="C495" t="str">
            <v>EMPACADORA DEL PACIFICO  S.A.</v>
          </cell>
          <cell r="D495">
            <v>318475</v>
          </cell>
          <cell r="E495" t="str">
            <v>IMPORTADORA INDUSTRIAL AGRICOLA, S.A.</v>
          </cell>
          <cell r="F495" t="str">
            <v xml:space="preserve">IIASA   </v>
          </cell>
          <cell r="G495" t="str">
            <v>UNISON - CUSTOMER RETAIL</v>
          </cell>
          <cell r="H495" t="str">
            <v>UNISON- CUSTOMER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63437.79</v>
          </cell>
          <cell r="M495">
            <v>63437.79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ECUADOR</v>
          </cell>
        </row>
        <row r="496">
          <cell r="B496" t="str">
            <v>702-30002369</v>
          </cell>
          <cell r="C496" t="str">
            <v>CENICEROS ESCOBAR JOSE ALFREDO</v>
          </cell>
          <cell r="D496">
            <v>315630</v>
          </cell>
          <cell r="E496" t="str">
            <v>GRUPO LOGISTICO Y SOLUCIONES INTEGRAL DEL NORTE SA DE CV</v>
          </cell>
          <cell r="F496" t="str">
            <v>MAQSA</v>
          </cell>
          <cell r="G496" t="str">
            <v>UNISON- CUSTOMER RETAIL</v>
          </cell>
          <cell r="H496" t="str">
            <v>UNISON- CUSTOMER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1994673.65</v>
          </cell>
          <cell r="M496">
            <v>108310.77920388148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702-30002367</v>
          </cell>
          <cell r="C497" t="str">
            <v>CONSTRUCTORA HERNAN SOLIS  S.R.L.</v>
          </cell>
          <cell r="D497">
            <v>316241</v>
          </cell>
          <cell r="E497" t="str">
            <v>MAQUINARIA Y TRACTORES, LTDA</v>
          </cell>
          <cell r="F497" t="str">
            <v>MATRA</v>
          </cell>
          <cell r="G497" t="str">
            <v>UNISON - CUSTOMER RETAIL</v>
          </cell>
          <cell r="H497" t="str">
            <v>UNISON- CUSTOMER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720586.32</v>
          </cell>
          <cell r="M497">
            <v>720586.32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702-30002366</v>
          </cell>
          <cell r="C498" t="str">
            <v>OBRAS MINERAS Y TIROS DEL CENTRO  S.A. DE C.V.</v>
          </cell>
          <cell r="D498">
            <v>318945</v>
          </cell>
          <cell r="E498" t="str">
            <v>TRACSA, S.A.P.I. DE C.V.</v>
          </cell>
          <cell r="F498" t="str">
            <v>TRACSA</v>
          </cell>
          <cell r="G498" t="str">
            <v>UNISON - CUSTOMER RETAIL</v>
          </cell>
          <cell r="H498" t="str">
            <v>UNISON-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950498.46</v>
          </cell>
          <cell r="M498">
            <v>950498.46</v>
          </cell>
          <cell r="N498">
            <v>0</v>
          </cell>
          <cell r="O498">
            <v>950498.46</v>
          </cell>
          <cell r="P498">
            <v>0</v>
          </cell>
          <cell r="Q498">
            <v>0</v>
          </cell>
          <cell r="R498">
            <v>950498.46</v>
          </cell>
          <cell r="S498" t="str">
            <v>61-90</v>
          </cell>
          <cell r="T498" t="str">
            <v>MEXICO</v>
          </cell>
        </row>
        <row r="499">
          <cell r="B499" t="str">
            <v>702-30002365</v>
          </cell>
          <cell r="C499" t="str">
            <v>CONSTRUCTORA HERNAN SOLIS  S.R.L.</v>
          </cell>
          <cell r="D499">
            <v>316241</v>
          </cell>
          <cell r="E499" t="str">
            <v>MAQUINARIA Y TRACTORES, LTDA</v>
          </cell>
          <cell r="F499" t="str">
            <v>MATRA</v>
          </cell>
          <cell r="G499" t="str">
            <v>UNISON - CUSTOMER RETAIL</v>
          </cell>
          <cell r="H499" t="str">
            <v>UNISON-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376973.35</v>
          </cell>
          <cell r="M499">
            <v>376973.35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COSTA RICA</v>
          </cell>
        </row>
        <row r="500">
          <cell r="B500" t="str">
            <v>702-30002360</v>
          </cell>
          <cell r="C500" t="str">
            <v xml:space="preserve">LEONARDO MONTUFAR REYES </v>
          </cell>
          <cell r="D500">
            <v>340328</v>
          </cell>
          <cell r="E500" t="str">
            <v>CORPORACION GENERAL DE TRACTORES, S.A.</v>
          </cell>
          <cell r="F500" t="str">
            <v>GENTRAC</v>
          </cell>
          <cell r="G500" t="str">
            <v>UNISON - CUSTOMER RETAIL</v>
          </cell>
          <cell r="H500" t="str">
            <v>UNISON- CUSTOMER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55061.57</v>
          </cell>
          <cell r="M500">
            <v>55061.57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GUATEMALA</v>
          </cell>
        </row>
        <row r="501">
          <cell r="B501" t="str">
            <v>702-30002359</v>
          </cell>
          <cell r="C501" t="str">
            <v>LA CANTERA DESARROLLOS MINEROS  S.A. DE C.V.</v>
          </cell>
          <cell r="D501">
            <v>318185</v>
          </cell>
          <cell r="E501" t="str">
            <v>TRACSA, S.A.P.I. DE C.V.</v>
          </cell>
          <cell r="F501" t="str">
            <v>TRACSA</v>
          </cell>
          <cell r="G501" t="str">
            <v>UNISON - CUSTOMER RETAIL</v>
          </cell>
          <cell r="H501" t="str">
            <v>UNISON- CUSTOMER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113869.92</v>
          </cell>
          <cell r="M501">
            <v>113869.92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702-30002381</v>
          </cell>
          <cell r="C502" t="str">
            <v>ASESORIA Y TECNOLOGIA  S.A. DE C.V.</v>
          </cell>
          <cell r="D502">
            <v>308391</v>
          </cell>
          <cell r="E502" t="str">
            <v>COMPAÑIA GENERAL DE EQUIPOS, S.A. DE C.V.</v>
          </cell>
          <cell r="F502" t="str">
            <v>COGESA</v>
          </cell>
          <cell r="G502" t="str">
            <v>UNISON - CUSTOMER RETAIL</v>
          </cell>
          <cell r="H502" t="str">
            <v>UNISON- CUSTOMER RETAIL</v>
          </cell>
          <cell r="I502" t="str">
            <v>Regular</v>
          </cell>
          <cell r="J502" t="str">
            <v>REGULAR</v>
          </cell>
          <cell r="K502" t="str">
            <v>USD</v>
          </cell>
          <cell r="L502">
            <v>65762.149999999994</v>
          </cell>
          <cell r="M502">
            <v>65762.149999999994</v>
          </cell>
          <cell r="N502">
            <v>65762.149999999994</v>
          </cell>
          <cell r="O502">
            <v>0</v>
          </cell>
          <cell r="P502">
            <v>0</v>
          </cell>
          <cell r="Q502">
            <v>0</v>
          </cell>
          <cell r="R502">
            <v>65762.149999999994</v>
          </cell>
          <cell r="S502" t="str">
            <v>31-60</v>
          </cell>
          <cell r="T502" t="str">
            <v>EL SALVADOR</v>
          </cell>
        </row>
        <row r="503">
          <cell r="B503" t="str">
            <v>702-30002419</v>
          </cell>
          <cell r="C503" t="str">
            <v>CORPORACION GENERAL DE TRACTORES  S.A.</v>
          </cell>
          <cell r="D503">
            <v>316339</v>
          </cell>
          <cell r="E503" t="str">
            <v>CORPORACION GENERAL DE TRACTORES, S.A.</v>
          </cell>
          <cell r="F503" t="str">
            <v>GENTRAC</v>
          </cell>
          <cell r="G503" t="str">
            <v>UNISON - DEALER WHOLESALE</v>
          </cell>
          <cell r="H503" t="str">
            <v>UNISON - DEALER WHOLESALE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52882.400000000001</v>
          </cell>
          <cell r="M503">
            <v>52882.400000000001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GUATEMALA</v>
          </cell>
        </row>
        <row r="504">
          <cell r="B504" t="str">
            <v>702-30002431</v>
          </cell>
          <cell r="C504" t="str">
            <v>CORPORACION GENERAL DE TRACTORES  S.A.</v>
          </cell>
          <cell r="D504">
            <v>316339</v>
          </cell>
          <cell r="E504" t="str">
            <v>CORPORACION GENERAL DE TRACTORES, S.A.</v>
          </cell>
          <cell r="F504" t="str">
            <v>GENTRAC</v>
          </cell>
          <cell r="G504" t="str">
            <v>UNISON - DEALER WHOLESALE</v>
          </cell>
          <cell r="H504" t="str">
            <v>UNISON - DEALER WHOLESALE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90864.49</v>
          </cell>
          <cell r="M504">
            <v>90864.49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GUATEMALA</v>
          </cell>
        </row>
        <row r="505">
          <cell r="B505" t="str">
            <v>702-30002430</v>
          </cell>
          <cell r="C505" t="str">
            <v>CORPORACION GENERAL DE TRACTORES  S.A.</v>
          </cell>
          <cell r="D505">
            <v>316339</v>
          </cell>
          <cell r="E505" t="str">
            <v>CORPORACION GENERAL DE TRACTORES, S.A.</v>
          </cell>
          <cell r="F505" t="str">
            <v>GENTRAC</v>
          </cell>
          <cell r="G505" t="str">
            <v>UNISON - DEALER WHOLESALE</v>
          </cell>
          <cell r="H505" t="str">
            <v>UNISON - DEALER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241367.26</v>
          </cell>
          <cell r="M505">
            <v>241367.26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GUATEMALA</v>
          </cell>
        </row>
        <row r="506">
          <cell r="B506" t="str">
            <v>702-30002428</v>
          </cell>
          <cell r="C506" t="str">
            <v>CORPORACION GENERAL DE TRACTORES  S.A.</v>
          </cell>
          <cell r="D506">
            <v>316339</v>
          </cell>
          <cell r="E506" t="str">
            <v>CORPORACION GENERAL DE TRACTORES, S.A.</v>
          </cell>
          <cell r="F506" t="str">
            <v>GENTRAC</v>
          </cell>
          <cell r="G506" t="str">
            <v>UNISON - DEALER WHOLESALE</v>
          </cell>
          <cell r="H506" t="str">
            <v>UNISON - DEALER WHOLESALE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94253</v>
          </cell>
          <cell r="M506">
            <v>94253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GUATEMALA</v>
          </cell>
        </row>
        <row r="507">
          <cell r="B507" t="str">
            <v>702-30002427</v>
          </cell>
          <cell r="C507" t="str">
            <v>CORPORACION GENERAL DE TRACTORES  S.A.</v>
          </cell>
          <cell r="D507">
            <v>316339</v>
          </cell>
          <cell r="E507" t="str">
            <v>CORPORACION GENERAL DE TRACTORES, S.A.</v>
          </cell>
          <cell r="F507" t="str">
            <v>GENTRAC</v>
          </cell>
          <cell r="G507" t="str">
            <v>UNISON - DEALER WHOLESALE</v>
          </cell>
          <cell r="H507" t="str">
            <v>UNISON - DEALER WHOLESALE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49852.55</v>
          </cell>
          <cell r="M507">
            <v>49852.55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GUATEMALA</v>
          </cell>
        </row>
        <row r="508">
          <cell r="B508" t="str">
            <v>702-30002426</v>
          </cell>
          <cell r="C508" t="str">
            <v>CORPORACION GENERAL DE TRACTORES  S.A.</v>
          </cell>
          <cell r="D508">
            <v>316339</v>
          </cell>
          <cell r="E508" t="str">
            <v>CORPORACION GENERAL DE TRACTORES, S.A.</v>
          </cell>
          <cell r="F508" t="str">
            <v>GENTRAC</v>
          </cell>
          <cell r="G508" t="str">
            <v>UNISON - DEALER WHOLESALE</v>
          </cell>
          <cell r="H508" t="str">
            <v>UNISON - DEALER WHOLESALE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105003.15</v>
          </cell>
          <cell r="M508">
            <v>105003.15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GUATEMALA</v>
          </cell>
        </row>
        <row r="509">
          <cell r="B509" t="str">
            <v>702-30002425</v>
          </cell>
          <cell r="C509" t="str">
            <v>CORPORACION GENERAL DE TRACTORES  S.A.</v>
          </cell>
          <cell r="D509">
            <v>316339</v>
          </cell>
          <cell r="E509" t="str">
            <v>CORPORACION GENERAL DE TRACTORES, S.A.</v>
          </cell>
          <cell r="F509" t="str">
            <v>GENTRAC</v>
          </cell>
          <cell r="G509" t="str">
            <v>UNISON - DEALER WHOLESALE</v>
          </cell>
          <cell r="H509" t="str">
            <v>UNISON - DEALER WHOLESALE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69902.58</v>
          </cell>
          <cell r="M509">
            <v>69902.58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GUATEMALA</v>
          </cell>
        </row>
        <row r="510">
          <cell r="B510" t="str">
            <v>702-30002424</v>
          </cell>
          <cell r="C510" t="str">
            <v>CORPORACION GENERAL DE TRACTORES  S.A.</v>
          </cell>
          <cell r="D510">
            <v>316339</v>
          </cell>
          <cell r="E510" t="str">
            <v>CORPORACION GENERAL DE TRACTORES, S.A.</v>
          </cell>
          <cell r="F510" t="str">
            <v>GENTRAC</v>
          </cell>
          <cell r="G510" t="str">
            <v>UNISON - DEALER WHOLESALE</v>
          </cell>
          <cell r="H510" t="str">
            <v>UNISON - DEALER WHOLESALE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69902.58</v>
          </cell>
          <cell r="M510">
            <v>69902.58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GUATEMALA</v>
          </cell>
        </row>
        <row r="511">
          <cell r="B511" t="str">
            <v>702-30002423</v>
          </cell>
          <cell r="C511" t="str">
            <v>CORPORACION GENERAL DE TRACTORES  S.A.</v>
          </cell>
          <cell r="D511">
            <v>316339</v>
          </cell>
          <cell r="E511" t="str">
            <v>CORPORACION GENERAL DE TRACTORES, S.A.</v>
          </cell>
          <cell r="F511" t="str">
            <v>GENTRAC</v>
          </cell>
          <cell r="G511" t="str">
            <v>UNISON - DEALER WHOLESALE</v>
          </cell>
          <cell r="H511" t="str">
            <v>UNISON - DEALER WHOLESALE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52882.400000000001</v>
          </cell>
          <cell r="M511">
            <v>52882.400000000001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GUATEMALA</v>
          </cell>
        </row>
        <row r="512">
          <cell r="B512" t="str">
            <v>702-30002390</v>
          </cell>
          <cell r="C512" t="str">
            <v>MAQUINARIA  S.A. DE C.V.</v>
          </cell>
          <cell r="D512">
            <v>309847</v>
          </cell>
          <cell r="E512" t="str">
            <v>MAQUINARIA, S.A. DE C.V.</v>
          </cell>
          <cell r="F512" t="str">
            <v>MAQSA</v>
          </cell>
          <cell r="G512" t="str">
            <v>UNISON- CUSTOMER RETAIL</v>
          </cell>
          <cell r="H512" t="str">
            <v>UNISON - DEALER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327960.65999999997</v>
          </cell>
          <cell r="M512">
            <v>327960.65999999997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702-30002421</v>
          </cell>
          <cell r="C513" t="str">
            <v>CORPORACION GENERAL DE TRACTORES  S.A.</v>
          </cell>
          <cell r="D513">
            <v>316339</v>
          </cell>
          <cell r="E513" t="str">
            <v>CORPORACION GENERAL DE TRACTORES, S.A.</v>
          </cell>
          <cell r="F513" t="str">
            <v>GENTRAC</v>
          </cell>
          <cell r="G513" t="str">
            <v>UNISON - DEALER WHOLESALE</v>
          </cell>
          <cell r="H513" t="str">
            <v>UNISON - DEALER WHOLESALE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52882.400000000001</v>
          </cell>
          <cell r="M513">
            <v>52882.400000000001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GUATEMALA</v>
          </cell>
        </row>
        <row r="514">
          <cell r="B514" t="str">
            <v>702-30002216</v>
          </cell>
          <cell r="C514" t="str">
            <v>MAQUINARIA Y TRACTORES  LTDA</v>
          </cell>
          <cell r="D514">
            <v>314798</v>
          </cell>
          <cell r="E514" t="str">
            <v>MAQUINARIA Y TRACTORES, LTDA</v>
          </cell>
          <cell r="F514" t="str">
            <v>MATRA</v>
          </cell>
          <cell r="G514" t="str">
            <v>UNISON - DEALER WHOLESALE</v>
          </cell>
          <cell r="H514" t="str">
            <v>UNISON - DEALER WHOLESALE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28124.34</v>
          </cell>
          <cell r="M514">
            <v>28124.34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702-30002417</v>
          </cell>
          <cell r="C515" t="str">
            <v>CORPORACION GENERAL DE TRACTORES  S.A.</v>
          </cell>
          <cell r="D515">
            <v>316339</v>
          </cell>
          <cell r="E515" t="str">
            <v>CORPORACION GENERAL DE TRACTORES, S.A.</v>
          </cell>
          <cell r="F515" t="str">
            <v>GENTRAC</v>
          </cell>
          <cell r="G515" t="str">
            <v>UNISON - DEALER WHOLESALE</v>
          </cell>
          <cell r="H515" t="str">
            <v>UNISON - DEALER WHOLESALE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97878.29</v>
          </cell>
          <cell r="M515">
            <v>97878.29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GUATEMALA</v>
          </cell>
        </row>
        <row r="516">
          <cell r="B516" t="str">
            <v>702-30002416</v>
          </cell>
          <cell r="C516" t="str">
            <v>OBRAS Y PAVIMENTOS FERHEC  S.A. DE C.V.</v>
          </cell>
          <cell r="D516">
            <v>312659</v>
          </cell>
          <cell r="E516" t="str">
            <v>MAQUINARIA, S.A. DE C.V.</v>
          </cell>
          <cell r="F516" t="str">
            <v>MAQSA</v>
          </cell>
          <cell r="G516" t="str">
            <v>UNISON - CUSTOMER RETAIL</v>
          </cell>
          <cell r="H516" t="str">
            <v>UNISON- CUSTOMER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37500</v>
          </cell>
          <cell r="M516">
            <v>37500</v>
          </cell>
          <cell r="N516">
            <v>0</v>
          </cell>
          <cell r="O516">
            <v>0</v>
          </cell>
          <cell r="P516">
            <v>37500</v>
          </cell>
          <cell r="Q516">
            <v>0</v>
          </cell>
          <cell r="R516">
            <v>37500</v>
          </cell>
          <cell r="S516" t="str">
            <v>91-120</v>
          </cell>
          <cell r="T516" t="str">
            <v>MEXICO</v>
          </cell>
        </row>
        <row r="517">
          <cell r="B517" t="str">
            <v>702-30002409</v>
          </cell>
          <cell r="C517" t="str">
            <v>CONSTRUCTORA MONTES AZULES  S.A. DE C.V.</v>
          </cell>
          <cell r="D517">
            <v>308469</v>
          </cell>
          <cell r="E517" t="str">
            <v>MAQUINAS DIESEL, S.A. DE C.V.</v>
          </cell>
          <cell r="F517" t="str">
            <v>MADISA SUR</v>
          </cell>
          <cell r="G517" t="str">
            <v>UNISON- CUSTOMER RETAIL</v>
          </cell>
          <cell r="H517" t="str">
            <v>UNISON- CUSTOMER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439066.64</v>
          </cell>
          <cell r="M517">
            <v>23841.318553954989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702-30002404</v>
          </cell>
          <cell r="C518" t="str">
            <v>LUBTRAC  S.A. DE C.V.</v>
          </cell>
          <cell r="D518">
            <v>309450</v>
          </cell>
          <cell r="E518" t="str">
            <v>LUBTRAC, S.A. DE C.V.</v>
          </cell>
          <cell r="F518" t="str">
            <v>TRACSA</v>
          </cell>
          <cell r="G518" t="str">
            <v>UNISON - CUSTOMER RETAIL</v>
          </cell>
          <cell r="H518" t="str">
            <v>UNISON - DEALER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182238.61</v>
          </cell>
          <cell r="M518">
            <v>9895.5565238114359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702-30002403</v>
          </cell>
          <cell r="C519" t="str">
            <v>PIÑA DE ORO  S.A.</v>
          </cell>
          <cell r="D519">
            <v>337875</v>
          </cell>
          <cell r="E519" t="str">
            <v>MAQUINARIA Y TRACTORES, LTDA</v>
          </cell>
          <cell r="F519" t="str">
            <v>MATRA</v>
          </cell>
          <cell r="G519" t="str">
            <v>UNISON - CUSTOMER RETAIL</v>
          </cell>
          <cell r="H519" t="str">
            <v>UNISON- CUSTOMER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34546.79</v>
          </cell>
          <cell r="M519">
            <v>34546.79</v>
          </cell>
          <cell r="N519">
            <v>34546.79</v>
          </cell>
          <cell r="O519">
            <v>0</v>
          </cell>
          <cell r="P519">
            <v>0</v>
          </cell>
          <cell r="Q519">
            <v>0</v>
          </cell>
          <cell r="R519">
            <v>34546.79</v>
          </cell>
          <cell r="S519" t="str">
            <v>31-60</v>
          </cell>
          <cell r="T519" t="str">
            <v>COSTA RICA</v>
          </cell>
        </row>
        <row r="520">
          <cell r="B520" t="str">
            <v>702-30002399</v>
          </cell>
          <cell r="C520" t="str">
            <v>VENTA Y RENTA DE MAQUINARIA VRM  S.A. DE .CV.</v>
          </cell>
          <cell r="D520">
            <v>328017</v>
          </cell>
          <cell r="E520" t="str">
            <v>TRACSA, S.A.P.I. DE C.V.</v>
          </cell>
          <cell r="F520" t="str">
            <v>TRACSA</v>
          </cell>
          <cell r="G520" t="str">
            <v>UNISON- CUSTOMER RETAIL</v>
          </cell>
          <cell r="H520" t="str">
            <v>UNISON- CUSTOMER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702-30002397</v>
          </cell>
          <cell r="C521" t="str">
            <v>OBRAS Y PAVIMENTOS FERHEC  S.A. DE C.V.</v>
          </cell>
          <cell r="D521">
            <v>312659</v>
          </cell>
          <cell r="E521" t="str">
            <v>GRUPO LOGISTICO Y SOLUCIONES INTEGRAL DEL NORTE SA DE CV</v>
          </cell>
          <cell r="F521" t="str">
            <v>MAQSA</v>
          </cell>
          <cell r="G521" t="str">
            <v>UNISON- CUSTOMER RETAIL</v>
          </cell>
          <cell r="H521" t="str">
            <v>UNISON- CUSTOMER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334330.63</v>
          </cell>
          <cell r="M521">
            <v>334330.63</v>
          </cell>
          <cell r="N521">
            <v>0</v>
          </cell>
          <cell r="O521">
            <v>0</v>
          </cell>
          <cell r="P521">
            <v>334330.63</v>
          </cell>
          <cell r="Q521">
            <v>0</v>
          </cell>
          <cell r="R521">
            <v>334330.63</v>
          </cell>
          <cell r="S521" t="str">
            <v>91-120</v>
          </cell>
          <cell r="T521" t="str">
            <v>MEXICO</v>
          </cell>
        </row>
        <row r="522">
          <cell r="B522" t="str">
            <v>702-30002396</v>
          </cell>
          <cell r="C522" t="str">
            <v>MAQUINARIA  S.A. DE C.V.</v>
          </cell>
          <cell r="D522">
            <v>309847</v>
          </cell>
          <cell r="E522" t="str">
            <v>MAQUINARIA, S.A. DE C.V.</v>
          </cell>
          <cell r="F522" t="str">
            <v>MAQSA</v>
          </cell>
          <cell r="G522" t="str">
            <v>UNISON- CUSTOMER RETAIL</v>
          </cell>
          <cell r="H522" t="str">
            <v>UNISON - DEALER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105688.53</v>
          </cell>
          <cell r="M522">
            <v>105688.53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702-30002395</v>
          </cell>
          <cell r="C523" t="str">
            <v>MAQUINARIA  S.A. DE C.V.</v>
          </cell>
          <cell r="D523">
            <v>309847</v>
          </cell>
          <cell r="E523" t="str">
            <v>MAQUINARIA, S.A. DE C.V.</v>
          </cell>
          <cell r="F523" t="str">
            <v>MAQSA</v>
          </cell>
          <cell r="G523" t="str">
            <v>UNISON- CUSTOMER RETAIL</v>
          </cell>
          <cell r="H523" t="str">
            <v>UNISON - DEALER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315506.94</v>
          </cell>
          <cell r="M523">
            <v>315506.94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702-30002422</v>
          </cell>
          <cell r="C524" t="str">
            <v>CORPORACION GENERAL DE TRACTORES  S.A.</v>
          </cell>
          <cell r="D524">
            <v>316339</v>
          </cell>
          <cell r="E524" t="str">
            <v>CORPORACION GENERAL DE TRACTORES, S.A.</v>
          </cell>
          <cell r="F524" t="str">
            <v>GENTRAC</v>
          </cell>
          <cell r="G524" t="str">
            <v>UNISON - DEALER WHOLESALE</v>
          </cell>
          <cell r="H524" t="str">
            <v>UNISON - DEALER WHOLESALE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53037.07</v>
          </cell>
          <cell r="M524">
            <v>53037.07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GUATEMALA</v>
          </cell>
        </row>
        <row r="525">
          <cell r="B525" t="str">
            <v>702-30001965</v>
          </cell>
          <cell r="C525" t="str">
            <v>GRUPO PHI  S.A.</v>
          </cell>
          <cell r="D525">
            <v>337928</v>
          </cell>
          <cell r="E525" t="str">
            <v>CORPORACION GENERAL DE TRACTORES, S.A.</v>
          </cell>
          <cell r="F525" t="str">
            <v>GENTRAC</v>
          </cell>
          <cell r="G525" t="str">
            <v>UNISON - CUSTOMER RETAIL</v>
          </cell>
          <cell r="H525" t="str">
            <v>UNISON- CUSTOMER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37099.730000000003</v>
          </cell>
          <cell r="M525">
            <v>37099.730000000003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GUATEMALA</v>
          </cell>
        </row>
        <row r="526">
          <cell r="B526" t="str">
            <v>702-30001947-007</v>
          </cell>
          <cell r="C526" t="str">
            <v>OPERADORA CICSA  S.A. DE C.V.</v>
          </cell>
          <cell r="D526">
            <v>319934</v>
          </cell>
          <cell r="E526" t="str">
            <v>TRACSA, S.A.P.I. DE C.V.</v>
          </cell>
          <cell r="F526" t="str">
            <v>MADISA SUR</v>
          </cell>
          <cell r="G526" t="str">
            <v>UNISON - CUSTOMER RETAIL</v>
          </cell>
          <cell r="H526" t="str">
            <v>UNISON- CUSTOMER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299574.25</v>
          </cell>
          <cell r="M526">
            <v>299574.25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702-30001978</v>
          </cell>
          <cell r="C527" t="str">
            <v>GCMEX GRUPO CONSTRUCTOR  S.A. DE C.V.</v>
          </cell>
          <cell r="D527">
            <v>308425</v>
          </cell>
          <cell r="E527" t="str">
            <v>TRACSA, S.A.P.I. DE C.V.</v>
          </cell>
          <cell r="F527" t="str">
            <v>TRACSA</v>
          </cell>
          <cell r="G527" t="str">
            <v>UNISON - CUSTOMER RETAIL</v>
          </cell>
          <cell r="H527" t="str">
            <v>UNISON- CUSTOMER RETAIL</v>
          </cell>
          <cell r="I527" t="str">
            <v>Regular</v>
          </cell>
          <cell r="J527" t="str">
            <v>REGULAR</v>
          </cell>
          <cell r="K527" t="str">
            <v>MXN</v>
          </cell>
          <cell r="L527">
            <v>330876.78000000003</v>
          </cell>
          <cell r="M527">
            <v>17966.609155473263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702-30001976</v>
          </cell>
          <cell r="C528" t="str">
            <v>OPC INGENIERIA Y CONSTRUCCION  S.A. DE C.V.</v>
          </cell>
          <cell r="D528">
            <v>337877</v>
          </cell>
          <cell r="E528" t="str">
            <v>MAQUINAS DIESEL, S.A. DE C.V.</v>
          </cell>
          <cell r="F528" t="str">
            <v>MADISA SUR</v>
          </cell>
          <cell r="G528" t="str">
            <v>UNISON- CUSTOMER RETAIL</v>
          </cell>
          <cell r="H528" t="str">
            <v>UNISON- CUSTOMER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224776.01</v>
          </cell>
          <cell r="M528">
            <v>12205.337344000838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702-30001975</v>
          </cell>
          <cell r="C529" t="str">
            <v>FIDEL FLORES SOTO</v>
          </cell>
          <cell r="D529">
            <v>338117</v>
          </cell>
          <cell r="E529" t="str">
            <v>MAQUINAS DIESEL, S.A. DE C.V.</v>
          </cell>
          <cell r="F529" t="str">
            <v>MADISA SUR</v>
          </cell>
          <cell r="G529" t="str">
            <v>UNISON- CUSTOMER RETAIL</v>
          </cell>
          <cell r="H529" t="str">
            <v>UNISON- CUSTOMER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292354.96999999997</v>
          </cell>
          <cell r="M529">
            <v>15874.87487230174</v>
          </cell>
          <cell r="N529">
            <v>0</v>
          </cell>
          <cell r="O529">
            <v>292354.96999999997</v>
          </cell>
          <cell r="P529">
            <v>0</v>
          </cell>
          <cell r="Q529">
            <v>0</v>
          </cell>
          <cell r="R529">
            <v>292354.96999999997</v>
          </cell>
          <cell r="S529" t="str">
            <v>61-90</v>
          </cell>
          <cell r="T529" t="str">
            <v>MEXICO</v>
          </cell>
        </row>
        <row r="530">
          <cell r="B530" t="str">
            <v>702-30001974</v>
          </cell>
          <cell r="C530" t="str">
            <v>ARRENCOSA S.A. DE C.V.</v>
          </cell>
          <cell r="D530">
            <v>314729</v>
          </cell>
          <cell r="E530" t="str">
            <v>EMPRESAS MATCO, S.A. DE C.V.</v>
          </cell>
          <cell r="F530" t="str">
            <v>MATCO</v>
          </cell>
          <cell r="G530" t="str">
            <v>UNISON- CUSTOMER RETAIL</v>
          </cell>
          <cell r="H530" t="str">
            <v>UNISON- CUSTOMER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1902800.01</v>
          </cell>
          <cell r="M530">
            <v>103322.04055147241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702-30001973</v>
          </cell>
          <cell r="C531" t="str">
            <v>NKP MEXICO  S.A. DE C.V.</v>
          </cell>
          <cell r="D531">
            <v>333619</v>
          </cell>
          <cell r="E531" t="str">
            <v>TRACSA, S.A.P.I. DE C.V.</v>
          </cell>
          <cell r="F531" t="str">
            <v>TRACSA</v>
          </cell>
          <cell r="G531" t="str">
            <v>UNISON- CUSTOMER RETAIL</v>
          </cell>
          <cell r="H531" t="str">
            <v>UNISON- CUSTOMER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182989.44</v>
          </cell>
          <cell r="M531">
            <v>9936.3265928147794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702-30001972-1</v>
          </cell>
          <cell r="C532" t="str">
            <v>MULTIQUIP  S.A.</v>
          </cell>
          <cell r="D532">
            <v>313547</v>
          </cell>
          <cell r="E532" t="str">
            <v>IMPORTADORA INDUSTRIAL AGRICOLA, S.A.</v>
          </cell>
          <cell r="F532" t="str">
            <v xml:space="preserve">IIASA   </v>
          </cell>
          <cell r="G532" t="str">
            <v>UNISON - CUSTOMER RETAIL</v>
          </cell>
          <cell r="H532" t="str">
            <v>UNISON- CUSTOMER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121606.66</v>
          </cell>
          <cell r="M532">
            <v>121606.66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ECUADOR</v>
          </cell>
        </row>
        <row r="533">
          <cell r="B533" t="str">
            <v>702-30001969-1</v>
          </cell>
          <cell r="C533" t="str">
            <v>PROMOTORA DE VIAS TERRESTRES S.A. DE C.V.</v>
          </cell>
          <cell r="D533">
            <v>338134</v>
          </cell>
          <cell r="E533" t="str">
            <v>MAQUINAS DIESEL, S.A. DE C.V.</v>
          </cell>
          <cell r="F533" t="str">
            <v>MADISA SUR</v>
          </cell>
          <cell r="G533" t="str">
            <v>UNISON- CUSTOMER RETAIL</v>
          </cell>
          <cell r="H533" t="str">
            <v>UNISON- CUSTOMER RETAIL</v>
          </cell>
          <cell r="I533" t="str">
            <v>Regular</v>
          </cell>
          <cell r="J533" t="str">
            <v>REGULAR</v>
          </cell>
          <cell r="K533" t="str">
            <v>MXN</v>
          </cell>
          <cell r="L533">
            <v>439859.58</v>
          </cell>
          <cell r="M533">
            <v>23884.375195958521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702-30001980</v>
          </cell>
          <cell r="C534" t="str">
            <v>ARRENCOSA S.A. DE C.V.</v>
          </cell>
          <cell r="D534">
            <v>314729</v>
          </cell>
          <cell r="E534" t="str">
            <v>EMPRESAS MATCO, S.A. DE C.V.</v>
          </cell>
          <cell r="F534" t="str">
            <v>MATCO</v>
          </cell>
          <cell r="G534" t="str">
            <v>UNISON- CUSTOMER RETAIL</v>
          </cell>
          <cell r="H534" t="str">
            <v>UNISON- CUSTOMER RETAIL</v>
          </cell>
          <cell r="I534" t="str">
            <v>Regular</v>
          </cell>
          <cell r="J534" t="str">
            <v>REGULAR</v>
          </cell>
          <cell r="K534" t="str">
            <v>MXN</v>
          </cell>
          <cell r="L534">
            <v>1089086.83</v>
          </cell>
          <cell r="M534">
            <v>59137.414873849273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702-30001966</v>
          </cell>
          <cell r="C535" t="str">
            <v>SANCHEZ COMPAÑIA CONSTRUCTORA  S.A. DE C.V.</v>
          </cell>
          <cell r="D535">
            <v>317391</v>
          </cell>
          <cell r="E535" t="str">
            <v>TRACSA, S.A.P.I. DE C.V.</v>
          </cell>
          <cell r="F535" t="str">
            <v>TRACSA</v>
          </cell>
          <cell r="G535" t="str">
            <v>UNISON - CUSTOMER RETAIL</v>
          </cell>
          <cell r="H535" t="str">
            <v>UNISON- CUSTOMER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1726680.5</v>
          </cell>
          <cell r="M535">
            <v>93758.751157688224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702-30001981</v>
          </cell>
          <cell r="C536" t="str">
            <v>INGENIERIA DE LA CORROSION Y MANTENIMIENTO INDUSTRIAL  S.A. DE C.V.</v>
          </cell>
          <cell r="D536">
            <v>316354</v>
          </cell>
          <cell r="E536" t="str">
            <v>MAQUINAS DIESEL, S.A. DE C.V.</v>
          </cell>
          <cell r="F536" t="str">
            <v>MADISA SUR</v>
          </cell>
          <cell r="G536" t="str">
            <v>UNISON- CUSTOMER RETAIL</v>
          </cell>
          <cell r="H536" t="str">
            <v>UNISON- CUSTOMER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208639.58</v>
          </cell>
          <cell r="M536">
            <v>11329.129194928988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702-30001963</v>
          </cell>
          <cell r="C537" t="str">
            <v>LOGMINE  S.A. DE C.V.</v>
          </cell>
          <cell r="D537">
            <v>315150</v>
          </cell>
          <cell r="E537" t="str">
            <v>MAQUINARIA, S.A. DE C.V.</v>
          </cell>
          <cell r="F537" t="str">
            <v>TRACSA</v>
          </cell>
          <cell r="G537" t="str">
            <v>UNISON- CUSTOMER RETAIL</v>
          </cell>
          <cell r="H537" t="str">
            <v>UNISON- CUSTOMER RETAIL</v>
          </cell>
          <cell r="I537" t="str">
            <v>Regular</v>
          </cell>
          <cell r="J537" t="str">
            <v>REGULAR</v>
          </cell>
          <cell r="K537" t="str">
            <v>MXN</v>
          </cell>
          <cell r="L537">
            <v>901191.52</v>
          </cell>
          <cell r="M537">
            <v>48934.699540012647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702-30001960</v>
          </cell>
          <cell r="C538" t="str">
            <v>LOGMINE  S.A. DE C.V.</v>
          </cell>
          <cell r="D538">
            <v>315150</v>
          </cell>
          <cell r="E538" t="str">
            <v>MAQUINARIA, S.A. DE C.V.</v>
          </cell>
          <cell r="F538" t="str">
            <v>TRACSA</v>
          </cell>
          <cell r="G538" t="str">
            <v>UNISON- CUSTOMER RETAIL</v>
          </cell>
          <cell r="H538" t="str">
            <v>UNISON- CUSTOMER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901191.52</v>
          </cell>
          <cell r="M538">
            <v>48934.699540012647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702-30001957</v>
          </cell>
          <cell r="C539" t="str">
            <v>GRUPO KELEER  S.A. DE C.V.</v>
          </cell>
          <cell r="D539">
            <v>312684</v>
          </cell>
          <cell r="E539" t="str">
            <v>MAQUINAS DIESEL, S.A. DE C.V.</v>
          </cell>
          <cell r="F539" t="str">
            <v>MADISA SUR</v>
          </cell>
          <cell r="G539" t="str">
            <v>UNISON- CUSTOMER RETAIL</v>
          </cell>
          <cell r="H539" t="str">
            <v>UNISON- CUSTOMER RETAIL</v>
          </cell>
          <cell r="I539" t="str">
            <v>Regular</v>
          </cell>
          <cell r="J539" t="str">
            <v>REGULAR</v>
          </cell>
          <cell r="K539" t="str">
            <v>MXN</v>
          </cell>
          <cell r="L539">
            <v>383066.83</v>
          </cell>
          <cell r="M539">
            <v>20800.528870705646</v>
          </cell>
          <cell r="N539">
            <v>383066.83</v>
          </cell>
          <cell r="O539">
            <v>0</v>
          </cell>
          <cell r="P539">
            <v>0</v>
          </cell>
          <cell r="Q539">
            <v>0</v>
          </cell>
          <cell r="R539">
            <v>383066.83</v>
          </cell>
          <cell r="S539" t="str">
            <v>31-60</v>
          </cell>
          <cell r="T539" t="str">
            <v>MEXICO</v>
          </cell>
        </row>
        <row r="540">
          <cell r="B540" t="str">
            <v>702-30001956</v>
          </cell>
          <cell r="C540" t="str">
            <v>PAPELERA INTERNACIONAL  S.A.</v>
          </cell>
          <cell r="D540">
            <v>340772</v>
          </cell>
          <cell r="E540" t="str">
            <v>CORPORACION GENERAL DE TRACTORES, S.A.</v>
          </cell>
          <cell r="F540" t="str">
            <v>GENTRAC</v>
          </cell>
          <cell r="G540" t="str">
            <v>UNISON - CUSTOMER RETAIL</v>
          </cell>
          <cell r="H540" t="str">
            <v>UNISON- CUSTOMER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20390.61</v>
          </cell>
          <cell r="M540">
            <v>20390.61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GUATEMALA</v>
          </cell>
        </row>
        <row r="541">
          <cell r="B541" t="str">
            <v>702-30001954</v>
          </cell>
          <cell r="C541" t="str">
            <v>MULTIPROYECTOS SOLPRO DE NICARAGUA  S.A.</v>
          </cell>
          <cell r="D541">
            <v>310424</v>
          </cell>
          <cell r="E541" t="str">
            <v>NICARAGUA MACHINERY COMPANY, S.A.</v>
          </cell>
          <cell r="F541" t="str">
            <v>NIMAC</v>
          </cell>
          <cell r="G541" t="str">
            <v>UNISON - CUSTOMER RETAIL</v>
          </cell>
          <cell r="H541" t="str">
            <v>UNISON- CUSTOMER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18767.740000000002</v>
          </cell>
          <cell r="M541">
            <v>18767.740000000002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NICARAGUA</v>
          </cell>
        </row>
        <row r="542">
          <cell r="B542" t="str">
            <v>702-30001953</v>
          </cell>
          <cell r="C542" t="str">
            <v>GRANDES CREACIONES DEL HUMAYA S.A. DE C.V.</v>
          </cell>
          <cell r="D542">
            <v>308666</v>
          </cell>
          <cell r="E542" t="str">
            <v>EMPRESAS MATCO, S.A. DE C.V.</v>
          </cell>
          <cell r="F542" t="str">
            <v>MATCO</v>
          </cell>
          <cell r="G542" t="str">
            <v>UNISON- CUSTOMER RETAIL</v>
          </cell>
          <cell r="H542" t="str">
            <v>UNISON- CUSTOMER RETAIL</v>
          </cell>
          <cell r="I542" t="str">
            <v>Regular</v>
          </cell>
          <cell r="J542" t="str">
            <v>REGULAR</v>
          </cell>
          <cell r="K542" t="str">
            <v>MXN</v>
          </cell>
          <cell r="L542">
            <v>1155846.42</v>
          </cell>
          <cell r="M542">
            <v>62762.460611146518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MEXICO</v>
          </cell>
        </row>
        <row r="543">
          <cell r="B543" t="str">
            <v>702-30001951</v>
          </cell>
          <cell r="C543" t="str">
            <v>CONSTRUCTORA ANGULAR  S.A. DE.C.V</v>
          </cell>
          <cell r="D543">
            <v>316191</v>
          </cell>
          <cell r="E543" t="str">
            <v>MAQUINARIA, S.A. DE C.V.</v>
          </cell>
          <cell r="F543" t="str">
            <v>MAQSA</v>
          </cell>
          <cell r="G543" t="str">
            <v>UNISON- CUSTOMER RETAIL</v>
          </cell>
          <cell r="H543" t="str">
            <v>UNISON- CUSTOMER RETAIL</v>
          </cell>
          <cell r="I543" t="str">
            <v>Regular</v>
          </cell>
          <cell r="J543" t="str">
            <v>LEGAL</v>
          </cell>
          <cell r="K543" t="str">
            <v>MXN</v>
          </cell>
          <cell r="L543">
            <v>1626529.02</v>
          </cell>
          <cell r="M543">
            <v>88320.525793242283</v>
          </cell>
          <cell r="N543">
            <v>0</v>
          </cell>
          <cell r="O543">
            <v>0</v>
          </cell>
          <cell r="P543">
            <v>0</v>
          </cell>
          <cell r="Q543">
            <v>1626529.02</v>
          </cell>
          <cell r="R543">
            <v>1626529.02</v>
          </cell>
          <cell r="S543" t="str">
            <v>120+</v>
          </cell>
          <cell r="T543" t="str">
            <v>MEXICO</v>
          </cell>
        </row>
        <row r="544">
          <cell r="B544" t="str">
            <v>702-30001949</v>
          </cell>
          <cell r="C544" t="str">
            <v>CONSTRUCCIONES Y SERVICIOS DEL GUADIANA  S.A. DE C.V.</v>
          </cell>
          <cell r="D544">
            <v>319232</v>
          </cell>
          <cell r="E544" t="str">
            <v>MAQUINARIA, S.A. DE C.V.</v>
          </cell>
          <cell r="F544" t="str">
            <v>MAQSA</v>
          </cell>
          <cell r="G544" t="str">
            <v>UNISON- CUSTOMER RETAIL</v>
          </cell>
          <cell r="H544" t="str">
            <v>UNISON- CUSTOMER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1441639.76</v>
          </cell>
          <cell r="M544">
            <v>78281.038974419047</v>
          </cell>
          <cell r="N544">
            <v>0</v>
          </cell>
          <cell r="O544">
            <v>0</v>
          </cell>
          <cell r="P544">
            <v>1441639.76</v>
          </cell>
          <cell r="Q544">
            <v>0</v>
          </cell>
          <cell r="R544">
            <v>1441639.76</v>
          </cell>
          <cell r="S544" t="str">
            <v>91-120</v>
          </cell>
          <cell r="T544" t="str">
            <v>MEXICO</v>
          </cell>
        </row>
        <row r="545">
          <cell r="B545" t="str">
            <v>702-30002016</v>
          </cell>
          <cell r="C545" t="str">
            <v>CONSTRUCTORA RUIZ CRISTALES S.A. DE C.V.</v>
          </cell>
          <cell r="D545">
            <v>338015</v>
          </cell>
          <cell r="E545" t="str">
            <v>MAQUINAS DIESEL, S.A. DE C.V.</v>
          </cell>
          <cell r="F545" t="str">
            <v>MADISA SUR</v>
          </cell>
          <cell r="G545" t="str">
            <v>UNISON- CUSTOMER RETAIL</v>
          </cell>
          <cell r="H545" t="str">
            <v>UNISON- CUSTOMER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1114746.67</v>
          </cell>
          <cell r="M545">
            <v>60530.744185963522</v>
          </cell>
          <cell r="N545">
            <v>0</v>
          </cell>
          <cell r="O545">
            <v>0</v>
          </cell>
          <cell r="P545">
            <v>1114746.67</v>
          </cell>
          <cell r="Q545">
            <v>0</v>
          </cell>
          <cell r="R545">
            <v>1114746.67</v>
          </cell>
          <cell r="S545" t="str">
            <v>91-120</v>
          </cell>
          <cell r="T545" t="str">
            <v>MEXICO</v>
          </cell>
        </row>
        <row r="546">
          <cell r="B546" t="str">
            <v>702-30001968</v>
          </cell>
          <cell r="C546" t="str">
            <v xml:space="preserve">LETICIA PEREZ SUAREZ </v>
          </cell>
          <cell r="D546">
            <v>337828</v>
          </cell>
          <cell r="E546" t="str">
            <v>TRACSA, S.A.P.I. DE C.V.</v>
          </cell>
          <cell r="F546" t="str">
            <v>TRACSA</v>
          </cell>
          <cell r="G546" t="str">
            <v>UNISON- CUSTOMER RETAIL</v>
          </cell>
          <cell r="H546" t="str">
            <v>UNISON- CUSTOMER RETAIL</v>
          </cell>
          <cell r="I546" t="str">
            <v>Regular</v>
          </cell>
          <cell r="J546" t="str">
            <v>REGULAR</v>
          </cell>
          <cell r="K546" t="str">
            <v>MXN</v>
          </cell>
          <cell r="L546">
            <v>234705.01</v>
          </cell>
          <cell r="M546">
            <v>12744.482044045049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MEXICO</v>
          </cell>
        </row>
        <row r="547">
          <cell r="B547" t="str">
            <v>702-30002002</v>
          </cell>
          <cell r="C547" t="str">
            <v xml:space="preserve">JUAN ALEJANDRO MANCILLAS TIJERINA </v>
          </cell>
          <cell r="D547">
            <v>338812</v>
          </cell>
          <cell r="E547" t="str">
            <v>MAQUINAS DIESEL, S.A. DE C.V.</v>
          </cell>
          <cell r="F547" t="str">
            <v>MADISA NTE</v>
          </cell>
          <cell r="G547" t="str">
            <v>UNISON- CUSTOMER RETAIL</v>
          </cell>
          <cell r="H547" t="str">
            <v>UNISON- CUSTOMER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170017.77</v>
          </cell>
          <cell r="M547">
            <v>9231.9649117570207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702-30002219</v>
          </cell>
          <cell r="C548" t="str">
            <v>TRACSA  S.A.P.I. DE C.V.</v>
          </cell>
          <cell r="D548">
            <v>320398</v>
          </cell>
          <cell r="E548" t="str">
            <v>TRACSA, S.A.P.I. DE C.V.</v>
          </cell>
          <cell r="F548" t="str">
            <v>TRACSA</v>
          </cell>
          <cell r="G548" t="str">
            <v>UNISON - CUSTOMER RETAIL</v>
          </cell>
          <cell r="H548" t="str">
            <v>UNISON - DEALER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240149.61</v>
          </cell>
          <cell r="M548">
            <v>13040.123824069289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702-30002013</v>
          </cell>
          <cell r="C549" t="str">
            <v>CALOI RENTS  S.A. DE C.V.</v>
          </cell>
          <cell r="D549">
            <v>316502</v>
          </cell>
          <cell r="E549" t="str">
            <v>EMPRESAS MATCO, S.A. DE C.V.</v>
          </cell>
          <cell r="F549" t="str">
            <v>MATCO</v>
          </cell>
          <cell r="G549" t="str">
            <v>UNISON- CUSTOMER RETAIL</v>
          </cell>
          <cell r="H549" t="str">
            <v>UNISON- CUSTOMER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715340.6</v>
          </cell>
          <cell r="M549">
            <v>38842.994583185129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702-30002012</v>
          </cell>
          <cell r="C550" t="str">
            <v>PROCASA DE CULIACAN  S.A. DE C.V.</v>
          </cell>
          <cell r="D550">
            <v>315799</v>
          </cell>
          <cell r="E550" t="str">
            <v>EMPRESAS MATCO, S.A. DE C.V.</v>
          </cell>
          <cell r="F550" t="str">
            <v>MATCO</v>
          </cell>
          <cell r="G550" t="str">
            <v>UNISON- CUSTOMER RETAIL</v>
          </cell>
          <cell r="H550" t="str">
            <v>UNISON-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9863.81</v>
          </cell>
          <cell r="M550">
            <v>9863.81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702-30002010</v>
          </cell>
          <cell r="C551" t="str">
            <v>INMOBILIARIA COTRAMON S.A. DE C.V.</v>
          </cell>
          <cell r="D551">
            <v>318249</v>
          </cell>
          <cell r="E551" t="str">
            <v>MAQUINAS DIESEL, S.A. DE C.V.</v>
          </cell>
          <cell r="F551" t="str">
            <v>MADISA SUR</v>
          </cell>
          <cell r="G551" t="str">
            <v>UNISON- CUSTOMER RETAIL</v>
          </cell>
          <cell r="H551" t="str">
            <v>UNISON- CUSTOMER RETAIL</v>
          </cell>
          <cell r="I551" t="str">
            <v>Regular</v>
          </cell>
          <cell r="J551" t="str">
            <v>REGULAR</v>
          </cell>
          <cell r="K551" t="str">
            <v>MXN</v>
          </cell>
          <cell r="L551">
            <v>1698181.62</v>
          </cell>
          <cell r="M551">
            <v>92211.261973561341</v>
          </cell>
          <cell r="N551">
            <v>1698181.62</v>
          </cell>
          <cell r="O551">
            <v>0</v>
          </cell>
          <cell r="P551">
            <v>0</v>
          </cell>
          <cell r="Q551">
            <v>0</v>
          </cell>
          <cell r="R551">
            <v>1698181.62</v>
          </cell>
          <cell r="S551" t="str">
            <v>31-60</v>
          </cell>
          <cell r="T551" t="str">
            <v>MEXICO</v>
          </cell>
        </row>
        <row r="552">
          <cell r="B552" t="str">
            <v>702-30002009</v>
          </cell>
          <cell r="C552" t="str">
            <v>COORPORATIVO VALMEN SA DE CV</v>
          </cell>
          <cell r="D552">
            <v>334336</v>
          </cell>
          <cell r="E552" t="str">
            <v>MAQUINAS DIESEL, S.A. DE C.V.</v>
          </cell>
          <cell r="F552" t="str">
            <v>MADISA SUR</v>
          </cell>
          <cell r="G552" t="str">
            <v>UNISON- CUSTOMER RETAIL</v>
          </cell>
          <cell r="H552" t="str">
            <v>UNISON- CUSTOMER RETAIL</v>
          </cell>
          <cell r="I552" t="str">
            <v>Regular</v>
          </cell>
          <cell r="J552" t="str">
            <v>LEGAL</v>
          </cell>
          <cell r="K552" t="str">
            <v>MXN</v>
          </cell>
          <cell r="L552">
            <v>31962.36</v>
          </cell>
          <cell r="M552">
            <v>1735.5561481423158</v>
          </cell>
          <cell r="N552">
            <v>0</v>
          </cell>
          <cell r="O552">
            <v>0</v>
          </cell>
          <cell r="P552">
            <v>0</v>
          </cell>
          <cell r="Q552">
            <v>31962.36</v>
          </cell>
          <cell r="R552">
            <v>31962.36</v>
          </cell>
          <cell r="S552" t="str">
            <v>120+</v>
          </cell>
          <cell r="T552" t="str">
            <v>MEXICO</v>
          </cell>
        </row>
        <row r="553">
          <cell r="B553" t="str">
            <v>702-30002008</v>
          </cell>
          <cell r="C553" t="str">
            <v>CONSTRUCTORA SANTA FE  LIMITADA</v>
          </cell>
          <cell r="D553">
            <v>314376</v>
          </cell>
          <cell r="E553" t="str">
            <v>NICARAGUA MACHINERY COMPANY, S.A.</v>
          </cell>
          <cell r="F553" t="str">
            <v>MATRA</v>
          </cell>
          <cell r="G553" t="str">
            <v>UNISON - CUSTOMER RETAIL</v>
          </cell>
          <cell r="H553" t="str">
            <v>UNISON- CUSTOMER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15100</v>
          </cell>
          <cell r="M553">
            <v>15100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COSTA RICA</v>
          </cell>
        </row>
        <row r="554">
          <cell r="B554" t="str">
            <v>702-30002007</v>
          </cell>
          <cell r="C554" t="str">
            <v>TLAMAZOLAN VERDE  S.P.R. DE R.L. DE C.V.</v>
          </cell>
          <cell r="D554">
            <v>338496</v>
          </cell>
          <cell r="E554" t="str">
            <v>TRACSA, S.A.P.I. DE C.V.</v>
          </cell>
          <cell r="F554" t="str">
            <v>TRACSA</v>
          </cell>
          <cell r="G554" t="str">
            <v>UNISON- CUSTOMER RETAIL</v>
          </cell>
          <cell r="H554" t="str">
            <v>UNISON- CUSTOMER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1017754.27</v>
          </cell>
          <cell r="M554">
            <v>55264.056865531653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702-30002005</v>
          </cell>
          <cell r="C555" t="str">
            <v>GRUPO DESARROLLO INFRAESTRUCTURA  S.A. DE C.V.</v>
          </cell>
          <cell r="D555">
            <v>310580</v>
          </cell>
          <cell r="E555" t="str">
            <v>CATERPILLAR CREDITO, S.A DE C.V. SOFOM, E.N.R.</v>
          </cell>
          <cell r="F555" t="str">
            <v>TRACSA</v>
          </cell>
          <cell r="G555" t="str">
            <v>UNISON - Operating Lease RETAIL</v>
          </cell>
          <cell r="H555" t="str">
            <v>UNISON - Operating Lease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2265959.7999999998</v>
          </cell>
          <cell r="M555">
            <v>2265959.7999999998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702-30001979</v>
          </cell>
          <cell r="C556" t="str">
            <v>INTERAMERICAS DE MEXICO  S.A. DE C.V.</v>
          </cell>
          <cell r="D556">
            <v>327805</v>
          </cell>
          <cell r="E556" t="str">
            <v>MAQUINAS DIESEL, S.A. DE C.V.</v>
          </cell>
          <cell r="F556" t="str">
            <v>MADISA NTE</v>
          </cell>
          <cell r="G556" t="str">
            <v>UNISON- CUSTOMER RETAIL</v>
          </cell>
          <cell r="H556" t="str">
            <v>UNISON- CUSTOMER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60378.5</v>
          </cell>
          <cell r="M556">
            <v>3278.5525502688415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MEXICO</v>
          </cell>
        </row>
        <row r="557">
          <cell r="B557" t="str">
            <v>702-30002003</v>
          </cell>
          <cell r="C557" t="str">
            <v>VENTA Y RENTA DE MAQUINARIA VRM  S.A. DE .CV.</v>
          </cell>
          <cell r="D557">
            <v>328017</v>
          </cell>
          <cell r="E557" t="str">
            <v>TRACSA, S.A.P.I. DE C.V.</v>
          </cell>
          <cell r="F557" t="str">
            <v>TRACSA</v>
          </cell>
          <cell r="G557" t="str">
            <v>UNISON- CUSTOMER RETAIL</v>
          </cell>
          <cell r="H557" t="str">
            <v>UNISON- CUSTOMER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702-30001947-004</v>
          </cell>
          <cell r="C558" t="str">
            <v>OPERADORA CICSA  S.A. DE C.V.</v>
          </cell>
          <cell r="D558">
            <v>319934</v>
          </cell>
          <cell r="E558" t="str">
            <v>TRACSA, S.A.P.I. DE C.V.</v>
          </cell>
          <cell r="F558" t="str">
            <v>MADISA SUR</v>
          </cell>
          <cell r="G558" t="str">
            <v>UNISON - CUSTOMER RETAIL</v>
          </cell>
          <cell r="H558" t="str">
            <v>UNISON- CUSTOMER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371833.48</v>
          </cell>
          <cell r="M558">
            <v>371833.48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702-30002001</v>
          </cell>
          <cell r="C559" t="str">
            <v>CONCRETOS Y AGREGADOS DEL VALLE  S.A. DE C.V.</v>
          </cell>
          <cell r="D559">
            <v>338214</v>
          </cell>
          <cell r="E559" t="str">
            <v>EMPRESAS MATCO, S.A. DE C.V.</v>
          </cell>
          <cell r="F559" t="str">
            <v>MATCO</v>
          </cell>
          <cell r="G559" t="str">
            <v>UNISON- CUSTOMER RETAIL</v>
          </cell>
          <cell r="H559" t="str">
            <v>UNISON- CUSTOMER RETAIL</v>
          </cell>
          <cell r="I559" t="str">
            <v>Regular</v>
          </cell>
          <cell r="J559" t="str">
            <v>REGULAR</v>
          </cell>
          <cell r="K559" t="str">
            <v>MXN</v>
          </cell>
          <cell r="L559">
            <v>1422999.94</v>
          </cell>
          <cell r="M559">
            <v>77268.896748336047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702-30001998</v>
          </cell>
          <cell r="C560" t="str">
            <v>NICARAGUA SUGAR ESTATES LIMITED</v>
          </cell>
          <cell r="D560">
            <v>308898</v>
          </cell>
          <cell r="E560" t="str">
            <v>NICARAGUA MACHINERY COMPANY, S.A.</v>
          </cell>
          <cell r="F560" t="str">
            <v>NIMAC</v>
          </cell>
          <cell r="G560" t="str">
            <v>UNISON - CUSTOMER RETAIL</v>
          </cell>
          <cell r="H560" t="str">
            <v>UNISON- CUSTOMER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531975.12</v>
          </cell>
          <cell r="M560">
            <v>531975.12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NICARAGUA</v>
          </cell>
        </row>
        <row r="561">
          <cell r="B561" t="str">
            <v>702-30001997</v>
          </cell>
          <cell r="C561" t="str">
            <v>INMOBILIARIA CANORAS  S.A. DE C.V.</v>
          </cell>
          <cell r="D561">
            <v>312288</v>
          </cell>
          <cell r="E561" t="str">
            <v>EMPRESAS MATCO, S.A. DE C.V.</v>
          </cell>
          <cell r="F561" t="str">
            <v>MATCO</v>
          </cell>
          <cell r="G561" t="str">
            <v>UNISON- CUSTOMER RETAIL</v>
          </cell>
          <cell r="H561" t="str">
            <v>UNISON- CUSTOMER RETAIL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38500.089999999997</v>
          </cell>
          <cell r="M561">
            <v>38500.089999999997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702-30001994-1</v>
          </cell>
          <cell r="C562" t="str">
            <v>COMPAÑÍA DE ALQUILER Y SUMINISTROS PETROLEROS R.S. ROTH  S.A.</v>
          </cell>
          <cell r="D562">
            <v>337988</v>
          </cell>
          <cell r="E562" t="str">
            <v>IMPORTADORA INDUSTRIAL AGRICOLA, S.A.</v>
          </cell>
          <cell r="F562" t="str">
            <v xml:space="preserve">IIASA   </v>
          </cell>
          <cell r="G562" t="str">
            <v>UNISON - CUSTOMER RETAIL</v>
          </cell>
          <cell r="H562" t="str">
            <v>UNISON- CUSTOMER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82046.52</v>
          </cell>
          <cell r="M562">
            <v>82046.52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ECUADOR</v>
          </cell>
        </row>
        <row r="563">
          <cell r="B563" t="str">
            <v>702-30001984</v>
          </cell>
          <cell r="C563" t="str">
            <v>GRUPO CONSTRUCTOR CONSOL  S.A. DE C.V.</v>
          </cell>
          <cell r="D563">
            <v>315428</v>
          </cell>
          <cell r="E563" t="str">
            <v>MAQUINAS DIESEL, S.A. DE C.V.</v>
          </cell>
          <cell r="F563" t="str">
            <v>MADISA SUR</v>
          </cell>
          <cell r="G563" t="str">
            <v>UNISON- CUSTOMER RETAIL</v>
          </cell>
          <cell r="H563" t="str">
            <v>UNISON- CUSTOMER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300729.99</v>
          </cell>
          <cell r="M563">
            <v>16329.63845833903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702-30001983</v>
          </cell>
          <cell r="C564" t="str">
            <v>INTERAMERICAS DE MEXICO  S.A. DE C.V.</v>
          </cell>
          <cell r="D564">
            <v>327805</v>
          </cell>
          <cell r="E564" t="str">
            <v>MAQUINAS DIESEL, S.A. DE C.V.</v>
          </cell>
          <cell r="F564" t="str">
            <v>MADISA NTE</v>
          </cell>
          <cell r="G564" t="str">
            <v>UNISON- CUSTOMER RETAIL</v>
          </cell>
          <cell r="H564" t="str">
            <v>UNISON- CUSTOMER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60378.5</v>
          </cell>
          <cell r="M564">
            <v>3278.5525502688415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702-30002004</v>
          </cell>
          <cell r="C565" t="str">
            <v>CONSTRUCTORA SANTA FE  LIMITADA</v>
          </cell>
          <cell r="D565">
            <v>314376</v>
          </cell>
          <cell r="E565" t="str">
            <v>NICARAGUA MACHINERY COMPANY, S.A.</v>
          </cell>
          <cell r="F565" t="str">
            <v>MATRA</v>
          </cell>
          <cell r="G565" t="str">
            <v>UNISON - CUSTOMER RETAIL</v>
          </cell>
          <cell r="H565" t="str">
            <v>UNISON- CUSTOMER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165091.42000000001</v>
          </cell>
          <cell r="M565">
            <v>165091.42000000001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702-30001872</v>
          </cell>
          <cell r="C566" t="str">
            <v>CIEG  S.A. DE C.V.</v>
          </cell>
          <cell r="D566">
            <v>316539</v>
          </cell>
          <cell r="E566" t="str">
            <v>MAQUINARIA DIESEL, S.A. DE C.V.</v>
          </cell>
          <cell r="F566" t="str">
            <v>MADISA SUR</v>
          </cell>
          <cell r="G566" t="str">
            <v>UNISON- CUSTOMER RETAIL</v>
          </cell>
          <cell r="H566" t="str">
            <v>UNISON- CUSTOMER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299370</v>
          </cell>
          <cell r="M566">
            <v>16255.791001332975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702-30001947-009</v>
          </cell>
          <cell r="C567" t="str">
            <v>OPERADORA CICSA  S.A. DE C.V.</v>
          </cell>
          <cell r="D567">
            <v>319934</v>
          </cell>
          <cell r="E567" t="str">
            <v>TRACSA, S.A.P.I. DE C.V.</v>
          </cell>
          <cell r="F567" t="str">
            <v>MADISA SUR</v>
          </cell>
          <cell r="G567" t="str">
            <v>UNISON - CUSTOMER RETAIL</v>
          </cell>
          <cell r="H567" t="str">
            <v>UNISON-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2583145.9700000002</v>
          </cell>
          <cell r="M567">
            <v>2583145.9700000002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702-30001890</v>
          </cell>
          <cell r="C568" t="str">
            <v>HAYTIAN TRACTOR &amp; EQUIPMENT CO.  S.A.</v>
          </cell>
          <cell r="D568">
            <v>317033</v>
          </cell>
          <cell r="E568" t="str">
            <v>HAYTIAN TRACTOR &amp; EQUIPMENT CO., S.A.</v>
          </cell>
          <cell r="F568" t="str">
            <v>HAYTRAC</v>
          </cell>
          <cell r="G568" t="str">
            <v>UNISON - DEALER WHOLESALE</v>
          </cell>
          <cell r="H568" t="str">
            <v>UNISON - DEALER WHOLESALE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627398.34</v>
          </cell>
          <cell r="M568">
            <v>627398.34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HAITI</v>
          </cell>
        </row>
        <row r="569">
          <cell r="B569" t="str">
            <v>702-30001888</v>
          </cell>
          <cell r="C569" t="str">
            <v>GRUPO ARRENDADOR MYL  S.A. DE C.V.</v>
          </cell>
          <cell r="D569">
            <v>319570</v>
          </cell>
          <cell r="E569" t="str">
            <v>MAQUINAS DIESEL, S.A. DE C.V.</v>
          </cell>
          <cell r="F569" t="str">
            <v>MADISA SUR</v>
          </cell>
          <cell r="G569" t="str">
            <v>UNISON- CUSTOMER RETAIL</v>
          </cell>
          <cell r="H569" t="str">
            <v>UNISON- CUSTOMER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1014943.37</v>
          </cell>
          <cell r="M569">
            <v>55111.424995519141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702-30001886</v>
          </cell>
          <cell r="C570" t="str">
            <v>MORALES BOJORQUEZ MIGUEL ANGEL</v>
          </cell>
          <cell r="D570">
            <v>316334</v>
          </cell>
          <cell r="E570" t="str">
            <v>MAQUINAS DIESEL, S.A. DE C.V.</v>
          </cell>
          <cell r="F570" t="str">
            <v>MADISA SUR</v>
          </cell>
          <cell r="G570" t="str">
            <v>UNISON - CUSTOMER RETAIL</v>
          </cell>
          <cell r="H570" t="str">
            <v>UNISON- CUSTOMER RETAIL</v>
          </cell>
          <cell r="I570" t="str">
            <v>Regular</v>
          </cell>
          <cell r="J570" t="str">
            <v>REGULAR</v>
          </cell>
          <cell r="K570" t="str">
            <v>MXN</v>
          </cell>
          <cell r="L570">
            <v>1554238.98</v>
          </cell>
          <cell r="M570">
            <v>84395.176620920407</v>
          </cell>
          <cell r="N570">
            <v>0</v>
          </cell>
          <cell r="O570">
            <v>0</v>
          </cell>
          <cell r="P570">
            <v>1554238.98</v>
          </cell>
          <cell r="Q570">
            <v>0</v>
          </cell>
          <cell r="R570">
            <v>1554238.98</v>
          </cell>
          <cell r="S570" t="str">
            <v>91-120</v>
          </cell>
          <cell r="T570" t="str">
            <v>MEXICO</v>
          </cell>
        </row>
        <row r="571">
          <cell r="B571" t="str">
            <v>702-30001881</v>
          </cell>
          <cell r="C571" t="str">
            <v>NICARAGUA SUGAR ESTATES LIMITED</v>
          </cell>
          <cell r="D571">
            <v>308898</v>
          </cell>
          <cell r="E571" t="str">
            <v>NICARAGUA MACHINERY COMPANY, S.A.</v>
          </cell>
          <cell r="F571" t="str">
            <v>NIMAC</v>
          </cell>
          <cell r="G571" t="str">
            <v>UNISON - CUSTOMER RETAIL</v>
          </cell>
          <cell r="H571" t="str">
            <v>UNISON- CUSTOMER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2313058.92</v>
          </cell>
          <cell r="M571">
            <v>2313058.92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NICARAGUA</v>
          </cell>
        </row>
        <row r="572">
          <cell r="B572" t="str">
            <v>702-30001880</v>
          </cell>
          <cell r="C572" t="str">
            <v>NICARAGUA SUGAR ESTATES LIMITED</v>
          </cell>
          <cell r="D572">
            <v>308898</v>
          </cell>
          <cell r="E572" t="str">
            <v>NICARAGUA MACHINERY COMPANY, S.A.</v>
          </cell>
          <cell r="F572" t="str">
            <v>NIMAC</v>
          </cell>
          <cell r="G572" t="str">
            <v>UNISON - CUSTOMER RETAIL</v>
          </cell>
          <cell r="H572" t="str">
            <v>UNISON- CUSTOMER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59565.39</v>
          </cell>
          <cell r="M572">
            <v>59565.39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702-30001876</v>
          </cell>
          <cell r="C573" t="str">
            <v xml:space="preserve">CONRADO ESCALANTE HERNANDEZ </v>
          </cell>
          <cell r="D573">
            <v>338485</v>
          </cell>
          <cell r="E573" t="str">
            <v>CORPORACION GENERAL DE TRACTORES, S.A.</v>
          </cell>
          <cell r="F573" t="str">
            <v>GENTRAC</v>
          </cell>
          <cell r="G573" t="str">
            <v>UNISON - CUSTOMER RETAIL</v>
          </cell>
          <cell r="H573" t="str">
            <v>UNISON- CUSTOMER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47078.11</v>
          </cell>
          <cell r="M573">
            <v>47078.11</v>
          </cell>
          <cell r="N573">
            <v>0</v>
          </cell>
          <cell r="O573">
            <v>0</v>
          </cell>
          <cell r="P573">
            <v>47078.11</v>
          </cell>
          <cell r="Q573">
            <v>0</v>
          </cell>
          <cell r="R573">
            <v>47078.11</v>
          </cell>
          <cell r="S573" t="str">
            <v>91-120</v>
          </cell>
          <cell r="T573" t="str">
            <v>GUATEMALA</v>
          </cell>
        </row>
        <row r="574">
          <cell r="B574" t="str">
            <v>702-30001875</v>
          </cell>
          <cell r="C574" t="str">
            <v>DESARROLLO INMOBILIARIO LOS ENCINOS  S.A. DE C.V.</v>
          </cell>
          <cell r="D574">
            <v>334384</v>
          </cell>
          <cell r="E574" t="str">
            <v>MAQUINAS DIESEL, S.A. DE C.V.</v>
          </cell>
          <cell r="F574" t="str">
            <v>MADISA NTE</v>
          </cell>
          <cell r="G574" t="str">
            <v>UNISON- CUSTOMER RETAIL</v>
          </cell>
          <cell r="H574" t="str">
            <v>UNISON- CUSTOMER RETAIL</v>
          </cell>
          <cell r="I574" t="str">
            <v>Regular</v>
          </cell>
          <cell r="J574" t="str">
            <v>REGULAR</v>
          </cell>
          <cell r="K574" t="str">
            <v>MXN</v>
          </cell>
          <cell r="L574">
            <v>268886.28000000003</v>
          </cell>
          <cell r="M574">
            <v>14600.525005197245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702-30001895</v>
          </cell>
          <cell r="C575" t="str">
            <v>ABELLI INGENIERIA Y CONSTRUCCION  S.A. DE C.V.</v>
          </cell>
          <cell r="D575">
            <v>309051</v>
          </cell>
          <cell r="E575" t="str">
            <v>MAQUINAS DIESEL, S.A. DE C.V.</v>
          </cell>
          <cell r="F575" t="str">
            <v>MADISA SUR</v>
          </cell>
          <cell r="G575" t="str">
            <v>UNISON- CUSTOMER RETAIL</v>
          </cell>
          <cell r="H575" t="str">
            <v>UNISON- CUSTOMER RETAIL</v>
          </cell>
          <cell r="I575" t="str">
            <v>Regular</v>
          </cell>
          <cell r="J575" t="str">
            <v>REGULAR</v>
          </cell>
          <cell r="K575" t="str">
            <v>MXN</v>
          </cell>
          <cell r="L575">
            <v>184464.82</v>
          </cell>
          <cell r="M575">
            <v>10016.439726821349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702-30001873</v>
          </cell>
          <cell r="C576" t="str">
            <v>CARBONIFERA LA ESPERANZA  S.A DE C.V.</v>
          </cell>
          <cell r="D576">
            <v>311366</v>
          </cell>
          <cell r="E576" t="str">
            <v>MAQUINAS DIESEL, S.A. DE C.V.</v>
          </cell>
          <cell r="F576" t="str">
            <v>MADISA NTE</v>
          </cell>
          <cell r="G576" t="str">
            <v>UNISON- CUSTOMER RETAIL</v>
          </cell>
          <cell r="H576" t="str">
            <v>UNISON- CUSTOMER RETAIL</v>
          </cell>
          <cell r="I576" t="str">
            <v>Regular</v>
          </cell>
          <cell r="J576" t="str">
            <v>REGULAR</v>
          </cell>
          <cell r="K576" t="str">
            <v>MXN</v>
          </cell>
          <cell r="L576">
            <v>3959899.03</v>
          </cell>
          <cell r="M576">
            <v>215022.51734663185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MEXICO</v>
          </cell>
        </row>
        <row r="577">
          <cell r="B577" t="str">
            <v>702-30001897-1</v>
          </cell>
          <cell r="C577" t="str">
            <v>PREFABRICADOS ALESA  S.A. DE C.V.</v>
          </cell>
          <cell r="D577">
            <v>317159</v>
          </cell>
          <cell r="E577" t="str">
            <v>MAQUINAS DIESEL, S.A. DE C.V.</v>
          </cell>
          <cell r="F577" t="str">
            <v>MADISA SUR</v>
          </cell>
          <cell r="G577" t="str">
            <v>UNISON- CUSTOMER RETAIL</v>
          </cell>
          <cell r="H577" t="str">
            <v>UNISON- CUSTOMER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114454.29</v>
          </cell>
          <cell r="M577">
            <v>6214.8679475096187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702-30001871</v>
          </cell>
          <cell r="C578" t="str">
            <v>ASFALTOS GUADALAJARA  S.A.P.I. DE C.V.</v>
          </cell>
          <cell r="D578">
            <v>312491</v>
          </cell>
          <cell r="E578" t="str">
            <v>CATERPILLAR CREDITO, S.A DE C.V. SOFOM, E.N.R.</v>
          </cell>
          <cell r="F578" t="str">
            <v>TRACSA</v>
          </cell>
          <cell r="G578" t="str">
            <v>UNISON- CUSTOMER RETAIL</v>
          </cell>
          <cell r="H578" t="str">
            <v>UNISON- CUSTOMER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12273215.869999999</v>
          </cell>
          <cell r="M578">
            <v>666435.62179564766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702-30001870</v>
          </cell>
          <cell r="C579" t="str">
            <v>ASFALTOS GUADALAJARA  S.A.P.I. DE C.V.</v>
          </cell>
          <cell r="D579">
            <v>312491</v>
          </cell>
          <cell r="E579" t="str">
            <v>ASFALTOS GUADALAJARA, S.A.P.I. DE C.V.</v>
          </cell>
          <cell r="F579" t="str">
            <v>TRACSA</v>
          </cell>
          <cell r="G579" t="str">
            <v>UNISON- CUSTOMER RETAIL</v>
          </cell>
          <cell r="H579" t="str">
            <v>UNISON- CUSTOMER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3996050.91</v>
          </cell>
          <cell r="M579">
            <v>216985.56443079285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702-30001869</v>
          </cell>
          <cell r="C580" t="str">
            <v>INMOBILIARIA COTRAMON S.A. DE C.V.</v>
          </cell>
          <cell r="D580">
            <v>318249</v>
          </cell>
          <cell r="E580" t="str">
            <v>MAQUINAS DIESEL, S.A. DE C.V.</v>
          </cell>
          <cell r="F580" t="str">
            <v>MADISA SUR</v>
          </cell>
          <cell r="G580" t="str">
            <v>UNISON- CUSTOMER RETAIL</v>
          </cell>
          <cell r="H580" t="str">
            <v>UNISON- CUSTOMER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271016.09999999998</v>
          </cell>
          <cell r="M580">
            <v>14716.174231206725</v>
          </cell>
          <cell r="N580">
            <v>271016.09999999998</v>
          </cell>
          <cell r="O580">
            <v>0</v>
          </cell>
          <cell r="P580">
            <v>0</v>
          </cell>
          <cell r="Q580">
            <v>0</v>
          </cell>
          <cell r="R580">
            <v>271016.09999999998</v>
          </cell>
          <cell r="S580" t="str">
            <v>31-60</v>
          </cell>
          <cell r="T580" t="str">
            <v>MEXICO</v>
          </cell>
        </row>
        <row r="581">
          <cell r="B581" t="str">
            <v>702-30001868-1</v>
          </cell>
          <cell r="C581" t="str">
            <v>GRAVASE  S.A. DE C.V.</v>
          </cell>
          <cell r="D581">
            <v>316522</v>
          </cell>
          <cell r="E581" t="str">
            <v>TRACSA, S.A.P.I. DE C.V.</v>
          </cell>
          <cell r="F581" t="str">
            <v>TRACSA</v>
          </cell>
          <cell r="G581" t="str">
            <v>UNISON- CUSTOMER RETAIL</v>
          </cell>
          <cell r="H581" t="str">
            <v>UNISON- CUSTOMER RETAIL</v>
          </cell>
          <cell r="I581" t="str">
            <v>Regular</v>
          </cell>
          <cell r="J581" t="str">
            <v>REGULAR</v>
          </cell>
          <cell r="K581" t="str">
            <v>MXN</v>
          </cell>
          <cell r="L581">
            <v>2280188.2799999998</v>
          </cell>
          <cell r="M581">
            <v>123814.22361415275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702-30001866</v>
          </cell>
          <cell r="C582" t="str">
            <v>CONSTRUCCIONES Y CARRETERAS  S.A. DE C.V.</v>
          </cell>
          <cell r="D582">
            <v>319214</v>
          </cell>
          <cell r="E582" t="str">
            <v>TRACSA, S.A.P.I. DE C.V.</v>
          </cell>
          <cell r="F582" t="str">
            <v>TRACSA</v>
          </cell>
          <cell r="G582" t="str">
            <v>UNISON - CUSTOMER RETAIL</v>
          </cell>
          <cell r="H582" t="str">
            <v>UNISON- CUSTOMER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1326931.7</v>
          </cell>
          <cell r="M582">
            <v>72052.391315908302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702-30001865</v>
          </cell>
          <cell r="C583" t="str">
            <v>INDHECA GRUPO CONSTRUCTOR  S.A. DE C.V.</v>
          </cell>
          <cell r="D583">
            <v>309777</v>
          </cell>
          <cell r="E583" t="str">
            <v>MAQUINAS DIESEL, S.A. DE C.V.</v>
          </cell>
          <cell r="F583" t="str">
            <v>MADISA SUR</v>
          </cell>
          <cell r="G583" t="str">
            <v>UNISON- CUSTOMER RETAIL</v>
          </cell>
          <cell r="H583" t="str">
            <v>UNISON- CUSTOMER RETAIL</v>
          </cell>
          <cell r="I583" t="str">
            <v>Regular</v>
          </cell>
          <cell r="J583" t="str">
            <v>REGULAR</v>
          </cell>
          <cell r="K583" t="str">
            <v>MXN</v>
          </cell>
          <cell r="L583">
            <v>862634.65</v>
          </cell>
          <cell r="M583">
            <v>46841.061498840972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702-30001862</v>
          </cell>
          <cell r="C584" t="str">
            <v>INDHECA GRUPO CONSTRUCTOR  S.A. DE C.V.</v>
          </cell>
          <cell r="D584">
            <v>309777</v>
          </cell>
          <cell r="E584" t="str">
            <v>MAQUINAS DIESEL, S.A. DE C.V.</v>
          </cell>
          <cell r="F584" t="str">
            <v>MADISA SUR</v>
          </cell>
          <cell r="G584" t="str">
            <v>UNISON- CUSTOMER RETAIL</v>
          </cell>
          <cell r="H584" t="str">
            <v>UNISON- CUSTOMER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829728.75</v>
          </cell>
          <cell r="M584">
            <v>45054.271128694454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702-30001860</v>
          </cell>
          <cell r="C585" t="str">
            <v>DESARROLLADORA A&amp;L S. DE R.L. DE C.V.</v>
          </cell>
          <cell r="D585">
            <v>337341</v>
          </cell>
          <cell r="E585" t="str">
            <v>MAQUINAS DIESEL, S.A. DE C.V.</v>
          </cell>
          <cell r="F585" t="str">
            <v>MADISA SUR</v>
          </cell>
          <cell r="G585" t="str">
            <v>UNISON- CUSTOMER RETAIL</v>
          </cell>
          <cell r="H585" t="str">
            <v>UNISON- CUSTOMER RETAIL</v>
          </cell>
          <cell r="I585" t="str">
            <v>Regular</v>
          </cell>
          <cell r="J585" t="str">
            <v>REGULAR</v>
          </cell>
          <cell r="K585" t="str">
            <v>MXN</v>
          </cell>
          <cell r="L585">
            <v>642121.93999999994</v>
          </cell>
          <cell r="M585">
            <v>34867.221344859114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702-30001857</v>
          </cell>
          <cell r="C586" t="str">
            <v>GUTIERREZ DIEZ GRUPO  S.A. DE C.V.</v>
          </cell>
          <cell r="D586">
            <v>319546</v>
          </cell>
          <cell r="E586" t="str">
            <v>MAQUINAS DIESEL, S.A. DE C.V.</v>
          </cell>
          <cell r="F586" t="str">
            <v>MADISA NTE</v>
          </cell>
          <cell r="G586" t="str">
            <v>UNISON- CUSTOMER RETAIL</v>
          </cell>
          <cell r="H586" t="str">
            <v>UNISON- CUSTOMER RETAIL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781999.96</v>
          </cell>
          <cell r="M586">
            <v>42462.597831481929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702-30001874</v>
          </cell>
          <cell r="C587" t="str">
            <v>DESARROLLO INMOBILIARIO LOS ENCINOS  S.A. DE C.V.</v>
          </cell>
          <cell r="D587">
            <v>334384</v>
          </cell>
          <cell r="E587" t="str">
            <v>MAQUINAS DIESEL, S.A. DE C.V.</v>
          </cell>
          <cell r="F587" t="str">
            <v>MADISA NTE</v>
          </cell>
          <cell r="G587" t="str">
            <v>UNISON- CUSTOMER RETAIL</v>
          </cell>
          <cell r="H587" t="str">
            <v>UNISON- CUSTOMER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475165.66</v>
          </cell>
          <cell r="M587">
            <v>25801.495340115722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MEXICO</v>
          </cell>
        </row>
        <row r="588">
          <cell r="B588" t="str">
            <v>702-30001927</v>
          </cell>
          <cell r="C588" t="str">
            <v>EXPLORACIONES MINERAS DEL DESIERTO  S.A. DE C.V.</v>
          </cell>
          <cell r="D588">
            <v>318099</v>
          </cell>
          <cell r="E588" t="str">
            <v>EMPRESAS MATCO, S.A. DE C.V.</v>
          </cell>
          <cell r="F588" t="str">
            <v>MATCO</v>
          </cell>
          <cell r="G588" t="str">
            <v>UNISON- CUSTOMER RETAIL</v>
          </cell>
          <cell r="H588" t="str">
            <v>UNISON- CUSTOMER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1674307.42</v>
          </cell>
          <cell r="M588">
            <v>1674307.42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702-30001947-003</v>
          </cell>
          <cell r="C589" t="str">
            <v>OPERADORA CICSA  S.A. DE C.V.</v>
          </cell>
          <cell r="D589">
            <v>319934</v>
          </cell>
          <cell r="E589" t="str">
            <v>TRACSA, S.A.P.I. DE C.V.</v>
          </cell>
          <cell r="F589" t="str">
            <v>MADISA SUR</v>
          </cell>
          <cell r="G589" t="str">
            <v>UNISON - Operating Lease RETAIL</v>
          </cell>
          <cell r="H589" t="str">
            <v>UNISON - Operating Lease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459733.2</v>
          </cell>
          <cell r="M589">
            <v>459733.2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MEXICO</v>
          </cell>
        </row>
        <row r="590">
          <cell r="B590" t="str">
            <v>702-30001946</v>
          </cell>
          <cell r="C590" t="str">
            <v>EXCABOS CONSTRUCTION S DE RL DE CV</v>
          </cell>
          <cell r="D590">
            <v>334975</v>
          </cell>
          <cell r="E590" t="str">
            <v>EMPRESAS MATCO, S.A. DE C.V.</v>
          </cell>
          <cell r="F590" t="str">
            <v>MATCO</v>
          </cell>
          <cell r="G590" t="str">
            <v>UNISON- CUSTOMER RETAIL</v>
          </cell>
          <cell r="H590" t="str">
            <v>UNISON- CUSTOMER RETAIL</v>
          </cell>
          <cell r="I590" t="str">
            <v>Regular</v>
          </cell>
          <cell r="J590" t="str">
            <v>REGULAR</v>
          </cell>
          <cell r="K590" t="str">
            <v>MXN</v>
          </cell>
          <cell r="L590">
            <v>832984.79</v>
          </cell>
          <cell r="M590">
            <v>45231.074100708953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702-30001945</v>
          </cell>
          <cell r="C591" t="str">
            <v>PIÑA DE ORO  S.A.</v>
          </cell>
          <cell r="D591">
            <v>337875</v>
          </cell>
          <cell r="E591" t="str">
            <v>MAQUINARIA Y TRACTORES, LTDA</v>
          </cell>
          <cell r="F591" t="str">
            <v>MATRA</v>
          </cell>
          <cell r="G591" t="str">
            <v>UNISON - CUSTOMER RETAIL</v>
          </cell>
          <cell r="H591" t="str">
            <v>UNISON- CUSTOMER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24264.51</v>
          </cell>
          <cell r="M591">
            <v>24264.51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COSTA RICA</v>
          </cell>
        </row>
        <row r="592">
          <cell r="B592" t="str">
            <v>702-30001944</v>
          </cell>
          <cell r="C592" t="str">
            <v>ARENDAL  S. DE R.L. DE C.V.</v>
          </cell>
          <cell r="D592">
            <v>317847</v>
          </cell>
          <cell r="E592" t="str">
            <v>MAQUINAS DIESEL, S.A. DE C.V.</v>
          </cell>
          <cell r="F592" t="str">
            <v>MADISA NTE</v>
          </cell>
          <cell r="G592" t="str">
            <v>UNISON- CUSTOMER RETAIL</v>
          </cell>
          <cell r="H592" t="str">
            <v>UNISON- CUSTOMER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414555.9</v>
          </cell>
          <cell r="M592">
            <v>414555.9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702-30001941</v>
          </cell>
          <cell r="C593" t="str">
            <v>ARRENDADORA ISTA  S.A. DE C.V.</v>
          </cell>
          <cell r="D593">
            <v>308603</v>
          </cell>
          <cell r="E593" t="str">
            <v>MAQUINAS DIESEL, S.A. DE C.V.</v>
          </cell>
          <cell r="F593" t="str">
            <v>MADISA SUR</v>
          </cell>
          <cell r="G593" t="str">
            <v>UNISON- CUSTOMER RETAIL</v>
          </cell>
          <cell r="H593" t="str">
            <v>UNISON-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377494.56</v>
          </cell>
          <cell r="M593">
            <v>20497.954609680834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702-30001940</v>
          </cell>
          <cell r="C594" t="str">
            <v>MOREX CONSTRUCTORA  S.A. DE C.V.</v>
          </cell>
          <cell r="D594">
            <v>337772</v>
          </cell>
          <cell r="E594" t="str">
            <v>MAQUINAS DIESEL, S.A. DE C.V.</v>
          </cell>
          <cell r="F594" t="str">
            <v>MADISA SUR</v>
          </cell>
          <cell r="G594" t="str">
            <v>UNISON- CUSTOMER RETAIL</v>
          </cell>
          <cell r="H594" t="str">
            <v>UNISON- CUSTOMER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893169.71</v>
          </cell>
          <cell r="M594">
            <v>48499.115256976926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702-30001939</v>
          </cell>
          <cell r="C595" t="str">
            <v>GRC EDIFICACIONES  S.A. DE C.V.</v>
          </cell>
          <cell r="D595">
            <v>309249</v>
          </cell>
          <cell r="E595" t="str">
            <v>EMPRESAS MATCO, S.A. DE C.V.</v>
          </cell>
          <cell r="F595" t="str">
            <v>MATCO</v>
          </cell>
          <cell r="G595" t="str">
            <v>UNISON- CUSTOMER RETAIL</v>
          </cell>
          <cell r="H595" t="str">
            <v>UNISON- CUSTOMER RETAIL</v>
          </cell>
          <cell r="I595" t="str">
            <v>Regular</v>
          </cell>
          <cell r="J595" t="str">
            <v>REGULAR</v>
          </cell>
          <cell r="K595" t="str">
            <v>MXN</v>
          </cell>
          <cell r="L595">
            <v>769869.61</v>
          </cell>
          <cell r="M595">
            <v>41803.919826427926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MEXICO</v>
          </cell>
        </row>
        <row r="596">
          <cell r="B596" t="str">
            <v>702-30001937</v>
          </cell>
          <cell r="C596" t="str">
            <v>COREFRA  S.A. DE C.V.</v>
          </cell>
          <cell r="D596">
            <v>309018</v>
          </cell>
          <cell r="E596" t="str">
            <v>MAQUINAS DIESEL, S.A. DE C.V.</v>
          </cell>
          <cell r="F596" t="str">
            <v>MADISA SUR</v>
          </cell>
          <cell r="G596" t="str">
            <v>UNISON- CUSTOMER RETAIL</v>
          </cell>
          <cell r="H596" t="str">
            <v>UNISON- CUSTOMER RETAIL</v>
          </cell>
          <cell r="I596" t="str">
            <v>Regular</v>
          </cell>
          <cell r="J596" t="str">
            <v>REGULAR</v>
          </cell>
          <cell r="K596" t="str">
            <v>MXN</v>
          </cell>
          <cell r="L596">
            <v>333584.49</v>
          </cell>
          <cell r="M596">
            <v>18113.63780848532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MEXICO</v>
          </cell>
        </row>
        <row r="597">
          <cell r="B597" t="str">
            <v>702-30001894</v>
          </cell>
          <cell r="C597" t="str">
            <v>CONSTRUCCIONES MAREVA  S.A. DE C.V.</v>
          </cell>
          <cell r="D597">
            <v>310097</v>
          </cell>
          <cell r="E597" t="str">
            <v>EMPRESAS MATCO, S.A. DE C.V.</v>
          </cell>
          <cell r="F597" t="str">
            <v>MATCO</v>
          </cell>
          <cell r="G597" t="str">
            <v>UNISON- CUSTOMER RETAIL</v>
          </cell>
          <cell r="H597" t="str">
            <v>UNISON- CUSTOMER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3409779.93</v>
          </cell>
          <cell r="M597">
            <v>185151.05021418241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702-30001929</v>
          </cell>
          <cell r="C598" t="str">
            <v>NICARAGUA MACHINERY COMPANY  S.A.</v>
          </cell>
          <cell r="D598">
            <v>313548</v>
          </cell>
          <cell r="E598" t="str">
            <v>NICARAGUA MACHINERY COMPANY, S.A.</v>
          </cell>
          <cell r="F598" t="str">
            <v>NIMAC</v>
          </cell>
          <cell r="G598" t="str">
            <v>UNISON - DEALER WHOLESALE</v>
          </cell>
          <cell r="H598" t="str">
            <v>UNISON - DEALER WHOLESALE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5547.85</v>
          </cell>
          <cell r="M598">
            <v>5547.85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702-30002017</v>
          </cell>
          <cell r="C599" t="str">
            <v>TRACSA  S.A.P.I. DE C.V.</v>
          </cell>
          <cell r="D599">
            <v>320398</v>
          </cell>
          <cell r="E599" t="str">
            <v>TRACSA, S.A.P.I. DE C.V.</v>
          </cell>
          <cell r="F599" t="str">
            <v>TRACSA</v>
          </cell>
          <cell r="G599" t="str">
            <v>UNISON - CUSTOMER RETAIL</v>
          </cell>
          <cell r="H599" t="str">
            <v>UNISON - DEALER RETAIL</v>
          </cell>
          <cell r="I599" t="str">
            <v>Regular</v>
          </cell>
          <cell r="J599" t="str">
            <v>REGULAR</v>
          </cell>
          <cell r="K599" t="str">
            <v>MXN</v>
          </cell>
          <cell r="L599">
            <v>157257.32</v>
          </cell>
          <cell r="M599">
            <v>8539.0724767002048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702-30001925</v>
          </cell>
          <cell r="C600" t="str">
            <v>NICARAGUA MACHINERY COMPANY  S.A.</v>
          </cell>
          <cell r="D600">
            <v>313548</v>
          </cell>
          <cell r="E600" t="str">
            <v>NICARAGUA MACHINERY COMPANY, S.A.</v>
          </cell>
          <cell r="F600" t="str">
            <v>NIMAC</v>
          </cell>
          <cell r="G600" t="str">
            <v>UNISON - DEALER WHOLESALE</v>
          </cell>
          <cell r="H600" t="str">
            <v>UNISON - DEALER WHOLESALE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5120.3</v>
          </cell>
          <cell r="M600">
            <v>5120.3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702-30001919</v>
          </cell>
          <cell r="C601" t="str">
            <v>NICARAGUA MACHINERY COMPANY  S.A.</v>
          </cell>
          <cell r="D601">
            <v>313548</v>
          </cell>
          <cell r="E601" t="str">
            <v>NICARAGUA MACHINERY COMPANY, S.A.</v>
          </cell>
          <cell r="F601" t="str">
            <v>NIMAC</v>
          </cell>
          <cell r="G601" t="str">
            <v>UNISON - DEALER WHOLESALE</v>
          </cell>
          <cell r="H601" t="str">
            <v>UNISON - DEALER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93184.74</v>
          </cell>
          <cell r="M601">
            <v>93184.74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702-30001917</v>
          </cell>
          <cell r="C602" t="str">
            <v>NICARAGUA MACHINERY COMPANY  S.A.</v>
          </cell>
          <cell r="D602">
            <v>313548</v>
          </cell>
          <cell r="E602" t="str">
            <v>NICARAGUA MACHINERY COMPANY, S.A.</v>
          </cell>
          <cell r="F602" t="str">
            <v>NIMAC</v>
          </cell>
          <cell r="G602" t="str">
            <v>UNISON - DEALER WHOLESALE</v>
          </cell>
          <cell r="H602" t="str">
            <v>UNISON - DEALER WHOLESALE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123881.28</v>
          </cell>
          <cell r="M602">
            <v>123881.28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702-30001911</v>
          </cell>
          <cell r="C603" t="str">
            <v>CONSTRUCTORA BERCH  S.A DE C.V.</v>
          </cell>
          <cell r="D603">
            <v>338210</v>
          </cell>
          <cell r="E603" t="str">
            <v>MAQUINAS DIESEL, S.A. DE C.V.</v>
          </cell>
          <cell r="F603" t="str">
            <v>MADISA SUR</v>
          </cell>
          <cell r="G603" t="str">
            <v>UNISON- CUSTOMER RETAIL</v>
          </cell>
          <cell r="H603" t="str">
            <v>UNISON- CUSTOMER RETAIL</v>
          </cell>
          <cell r="I603" t="str">
            <v>Regular</v>
          </cell>
          <cell r="J603" t="str">
            <v>LEGAL</v>
          </cell>
          <cell r="K603" t="str">
            <v>MXN</v>
          </cell>
          <cell r="L603">
            <v>827359.43</v>
          </cell>
          <cell r="M603">
            <v>44925.617052683905</v>
          </cell>
          <cell r="N603">
            <v>0</v>
          </cell>
          <cell r="O603">
            <v>0</v>
          </cell>
          <cell r="P603">
            <v>0</v>
          </cell>
          <cell r="Q603">
            <v>827359.43</v>
          </cell>
          <cell r="R603">
            <v>827359.43</v>
          </cell>
          <cell r="S603" t="str">
            <v>120+</v>
          </cell>
          <cell r="T603" t="str">
            <v>MEXICO</v>
          </cell>
        </row>
        <row r="604">
          <cell r="B604" t="str">
            <v>702-30001908</v>
          </cell>
          <cell r="C604" t="str">
            <v>TRACSA  S.A.P.I. DE C.V.</v>
          </cell>
          <cell r="D604">
            <v>320398</v>
          </cell>
          <cell r="E604" t="str">
            <v>TRACSA, S.A.P.I. DE C.V.</v>
          </cell>
          <cell r="F604" t="str">
            <v>TRACSA</v>
          </cell>
          <cell r="G604" t="str">
            <v>UNISON - CUSTOMER RETAIL</v>
          </cell>
          <cell r="H604" t="str">
            <v>UNISON - DEALER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427626.18</v>
          </cell>
          <cell r="M604">
            <v>23220.101575904049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702-30001906</v>
          </cell>
          <cell r="C605" t="str">
            <v>MAQUINARIA Y CONSTRUCCIONES NUÑEZ FONTES  S. DE R.L. DE C.V.</v>
          </cell>
          <cell r="D605">
            <v>314723</v>
          </cell>
          <cell r="E605" t="str">
            <v>EMPIRE RIO COLORADO, S.A. DE C.V.</v>
          </cell>
          <cell r="F605" t="str">
            <v>MATCO</v>
          </cell>
          <cell r="G605" t="str">
            <v>UNISON- CUSTOMER RETAIL</v>
          </cell>
          <cell r="H605" t="str">
            <v>UNISON- CUSTOMER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125655.89</v>
          </cell>
          <cell r="M605">
            <v>125655.89</v>
          </cell>
          <cell r="N605">
            <v>0</v>
          </cell>
          <cell r="O605">
            <v>0</v>
          </cell>
          <cell r="P605">
            <v>0</v>
          </cell>
          <cell r="Q605">
            <v>125655.89</v>
          </cell>
          <cell r="R605">
            <v>125655.89</v>
          </cell>
          <cell r="S605" t="str">
            <v>120+</v>
          </cell>
          <cell r="T605" t="str">
            <v>MEXICO</v>
          </cell>
        </row>
        <row r="606">
          <cell r="B606" t="str">
            <v>702-30001905</v>
          </cell>
          <cell r="C606" t="str">
            <v xml:space="preserve">YIN GERARDO AGUILAR VILLALOBOS </v>
          </cell>
          <cell r="D606">
            <v>337888</v>
          </cell>
          <cell r="E606" t="str">
            <v>MAQUINARIA Y TRACTORES, LTDA</v>
          </cell>
          <cell r="F606" t="str">
            <v>MATRA</v>
          </cell>
          <cell r="G606" t="str">
            <v>UNISON - CUSTOMER RETAIL</v>
          </cell>
          <cell r="H606" t="str">
            <v>UNISON- CUSTOMER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33700.839999999997</v>
          </cell>
          <cell r="M606">
            <v>33700.839999999997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COSTA RICA</v>
          </cell>
        </row>
        <row r="607">
          <cell r="B607" t="str">
            <v>702-30001903</v>
          </cell>
          <cell r="C607" t="str">
            <v>CANTORAL PAIZ OSCAR ORLANDO</v>
          </cell>
          <cell r="D607">
            <v>316389</v>
          </cell>
          <cell r="E607" t="str">
            <v>CORPORACION GENERAL DE TRACTORES, S.A.</v>
          </cell>
          <cell r="F607" t="str">
            <v>GENTRAC</v>
          </cell>
          <cell r="G607" t="str">
            <v>UNISON - CUSTOMER RETAIL</v>
          </cell>
          <cell r="H607" t="str">
            <v>UNISON- CUSTOMER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115634.88</v>
          </cell>
          <cell r="M607">
            <v>115634.88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GUATEMALA</v>
          </cell>
        </row>
        <row r="608">
          <cell r="B608" t="str">
            <v>702-30001901</v>
          </cell>
          <cell r="C608" t="str">
            <v>DESARROLLOS Y SERVICIOS OLBAP  S.A. DE C.V.</v>
          </cell>
          <cell r="D608">
            <v>337544</v>
          </cell>
          <cell r="E608" t="str">
            <v>EMPRESAS MATCO, S.A. DE C.V.</v>
          </cell>
          <cell r="F608" t="str">
            <v>MATCO</v>
          </cell>
          <cell r="G608" t="str">
            <v>UNISON- CUSTOMER RETAIL</v>
          </cell>
          <cell r="H608" t="str">
            <v>UNISON- CUSTOMER RETAIL</v>
          </cell>
          <cell r="I608" t="str">
            <v>Regular</v>
          </cell>
          <cell r="J608" t="str">
            <v>REGULAR</v>
          </cell>
          <cell r="K608" t="str">
            <v>MXN</v>
          </cell>
          <cell r="L608">
            <v>300520.83</v>
          </cell>
          <cell r="M608">
            <v>16318.2810703381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702-30001934</v>
          </cell>
          <cell r="C609" t="str">
            <v>INMOBILIARIA COTRAMON S.A. DE C.V.</v>
          </cell>
          <cell r="D609">
            <v>318249</v>
          </cell>
          <cell r="E609" t="str">
            <v>MAQUINAS DIESEL, S.A. DE C.V.</v>
          </cell>
          <cell r="F609" t="str">
            <v>MADISA SUR</v>
          </cell>
          <cell r="G609" t="str">
            <v>UNISON- CUSTOMER RETAIL</v>
          </cell>
          <cell r="H609" t="str">
            <v>UNISON- CUSTOMER RETAIL</v>
          </cell>
          <cell r="I609" t="str">
            <v>Regular</v>
          </cell>
          <cell r="J609" t="str">
            <v>REGULAR</v>
          </cell>
          <cell r="K609" t="str">
            <v>MXN</v>
          </cell>
          <cell r="L609">
            <v>568658.65</v>
          </cell>
          <cell r="M609">
            <v>30878.164697532011</v>
          </cell>
          <cell r="N609">
            <v>568658.65</v>
          </cell>
          <cell r="O609">
            <v>0</v>
          </cell>
          <cell r="P609">
            <v>0</v>
          </cell>
          <cell r="Q609">
            <v>0</v>
          </cell>
          <cell r="R609">
            <v>568658.65</v>
          </cell>
          <cell r="S609" t="str">
            <v>31-60</v>
          </cell>
          <cell r="T609" t="str">
            <v>MEXICO</v>
          </cell>
        </row>
        <row r="610">
          <cell r="B610" t="str">
            <v>702-30002163</v>
          </cell>
          <cell r="C610" t="str">
            <v>NICARAGUA MACHINERY COMPANY  S.A.</v>
          </cell>
          <cell r="D610">
            <v>313548</v>
          </cell>
          <cell r="E610" t="str">
            <v>NICARAGUA MACHINERY COMPANY, S.A.</v>
          </cell>
          <cell r="F610" t="str">
            <v>NIMAC</v>
          </cell>
          <cell r="G610" t="str">
            <v>UNISON - DEALER RETAIL</v>
          </cell>
          <cell r="H610" t="str">
            <v>UNISON - DEALER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4492.29</v>
          </cell>
          <cell r="M610">
            <v>4492.29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702-30002124</v>
          </cell>
          <cell r="C611" t="str">
            <v>AJ FERNANDEZ CIGARS  S.A.</v>
          </cell>
          <cell r="D611">
            <v>339527</v>
          </cell>
          <cell r="E611" t="str">
            <v>NICARAGUA MACHINERY COMPANY, S.A.</v>
          </cell>
          <cell r="F611" t="str">
            <v>NIMAC</v>
          </cell>
          <cell r="G611" t="str">
            <v>UNISON - CUSTOMER RETAIL</v>
          </cell>
          <cell r="H611" t="str">
            <v>UNISON- CUSTOMER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23070</v>
          </cell>
          <cell r="M611">
            <v>23070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NICARAGUA</v>
          </cell>
        </row>
        <row r="612">
          <cell r="B612" t="str">
            <v>702-30002176</v>
          </cell>
          <cell r="C612" t="str">
            <v>NICARAGUA MACHINERY COMPANY  S.A.</v>
          </cell>
          <cell r="D612">
            <v>313548</v>
          </cell>
          <cell r="E612" t="str">
            <v>NICARAGUA MACHINERY COMPANY, S.A.</v>
          </cell>
          <cell r="F612" t="str">
            <v>NIMAC</v>
          </cell>
          <cell r="G612" t="str">
            <v>UNISON - DEALER WHOLESALE</v>
          </cell>
          <cell r="H612" t="str">
            <v>UNISON - DEALER WHOLESALE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59912.28</v>
          </cell>
          <cell r="M612">
            <v>59912.28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NICARAGUA</v>
          </cell>
        </row>
        <row r="613">
          <cell r="B613" t="str">
            <v>702-30002175</v>
          </cell>
          <cell r="C613" t="str">
            <v>NICARAGUA MACHINERY COMPANY  S.A.</v>
          </cell>
          <cell r="D613">
            <v>313548</v>
          </cell>
          <cell r="E613" t="str">
            <v>NICARAGUA MACHINERY COMPANY, S.A.</v>
          </cell>
          <cell r="F613" t="str">
            <v>NIMAC</v>
          </cell>
          <cell r="G613" t="str">
            <v>UNISON - DEALER WHOLESALE</v>
          </cell>
          <cell r="H613" t="str">
            <v>UNISON - DEALER WHOLESALE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59912.28</v>
          </cell>
          <cell r="M613">
            <v>59912.28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NICARAGUA</v>
          </cell>
        </row>
        <row r="614">
          <cell r="B614" t="str">
            <v>702-30002173</v>
          </cell>
          <cell r="C614" t="str">
            <v>NICARAGUA MACHINERY COMPANY  S.A.</v>
          </cell>
          <cell r="D614">
            <v>313548</v>
          </cell>
          <cell r="E614" t="str">
            <v>NICARAGUA MACHINERY COMPANY, S.A.</v>
          </cell>
          <cell r="F614" t="str">
            <v>NIMAC</v>
          </cell>
          <cell r="G614" t="str">
            <v>UNISON - DEALER RETAIL</v>
          </cell>
          <cell r="H614" t="str">
            <v>UNISON - DEALER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48205.37</v>
          </cell>
          <cell r="M614">
            <v>48205.37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NICARAGUA</v>
          </cell>
        </row>
        <row r="615">
          <cell r="B615" t="str">
            <v>702-30002172</v>
          </cell>
          <cell r="C615" t="str">
            <v>NICARAGUA MACHINERY COMPANY  S.A.</v>
          </cell>
          <cell r="D615">
            <v>313548</v>
          </cell>
          <cell r="E615" t="str">
            <v>NICARAGUA MACHINERY COMPANY, S.A.</v>
          </cell>
          <cell r="F615" t="str">
            <v>NIMAC</v>
          </cell>
          <cell r="G615" t="str">
            <v>UNISON - DEALER WHOLESALE</v>
          </cell>
          <cell r="H615" t="str">
            <v>UNISON - DEALER WHOLESALE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29691.69</v>
          </cell>
          <cell r="M615">
            <v>29691.69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NICARAGUA</v>
          </cell>
        </row>
        <row r="616">
          <cell r="B616" t="str">
            <v>702-30002171</v>
          </cell>
          <cell r="C616" t="str">
            <v>NICARAGUA MACHINERY COMPANY  S.A.</v>
          </cell>
          <cell r="D616">
            <v>313548</v>
          </cell>
          <cell r="E616" t="str">
            <v>NICARAGUA MACHINERY COMPANY, S.A.</v>
          </cell>
          <cell r="F616" t="str">
            <v>NIMAC</v>
          </cell>
          <cell r="G616" t="str">
            <v>UNISON - DEALER RETAIL</v>
          </cell>
          <cell r="H616" t="str">
            <v>UNISON - DEALER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48205.33</v>
          </cell>
          <cell r="M616">
            <v>48205.33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NICARAGUA</v>
          </cell>
        </row>
        <row r="617">
          <cell r="B617" t="str">
            <v>702-30002170</v>
          </cell>
          <cell r="C617" t="str">
            <v>NICARAGUA MACHINERY COMPANY  S.A.</v>
          </cell>
          <cell r="D617">
            <v>313548</v>
          </cell>
          <cell r="E617" t="str">
            <v>NICARAGUA MACHINERY COMPANY, S.A.</v>
          </cell>
          <cell r="F617" t="str">
            <v>NIMAC</v>
          </cell>
          <cell r="G617" t="str">
            <v>UNISON - DEALER WHOLESALE</v>
          </cell>
          <cell r="H617" t="str">
            <v>UNISON - DEALER WHOLESALE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20009.34</v>
          </cell>
          <cell r="M617">
            <v>20009.34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NICARAGUA</v>
          </cell>
        </row>
        <row r="618">
          <cell r="B618" t="str">
            <v>702-30002169</v>
          </cell>
          <cell r="C618" t="str">
            <v>NICARAGUA MACHINERY COMPANY  S.A.</v>
          </cell>
          <cell r="D618">
            <v>313548</v>
          </cell>
          <cell r="E618" t="str">
            <v>NICARAGUA MACHINERY COMPANY, S.A.</v>
          </cell>
          <cell r="F618" t="str">
            <v>NIMAC</v>
          </cell>
          <cell r="G618" t="str">
            <v>UNISON - DEALER RETAIL</v>
          </cell>
          <cell r="H618" t="str">
            <v>UNISON - DEALER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5579.3</v>
          </cell>
          <cell r="M618">
            <v>5579.3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NICARAGUA</v>
          </cell>
        </row>
        <row r="619">
          <cell r="B619" t="str">
            <v>702-30002178</v>
          </cell>
          <cell r="C619" t="str">
            <v>NICARAGUA MACHINERY COMPANY  S.A.</v>
          </cell>
          <cell r="D619">
            <v>313548</v>
          </cell>
          <cell r="E619" t="str">
            <v>NICARAGUA MACHINERY COMPANY, S.A.</v>
          </cell>
          <cell r="F619" t="str">
            <v>NIMAC</v>
          </cell>
          <cell r="G619" t="str">
            <v>UNISON - DEALER WHOLESALE</v>
          </cell>
          <cell r="H619" t="str">
            <v>UNISON - DEALER WHOLESALE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48572.01</v>
          </cell>
          <cell r="M619">
            <v>48572.01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NICARAGUA</v>
          </cell>
        </row>
        <row r="620">
          <cell r="B620" t="str">
            <v>702-30002164</v>
          </cell>
          <cell r="C620" t="str">
            <v>NICARAGUA MACHINERY COMPANY  S.A.</v>
          </cell>
          <cell r="D620">
            <v>313548</v>
          </cell>
          <cell r="E620" t="str">
            <v>NICARAGUA MACHINERY COMPANY, S.A.</v>
          </cell>
          <cell r="F620" t="str">
            <v>NIMAC</v>
          </cell>
          <cell r="G620" t="str">
            <v>UNISON - DEALER RETAIL</v>
          </cell>
          <cell r="H620" t="str">
            <v>UNISON - DEALER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2608.79</v>
          </cell>
          <cell r="M620">
            <v>2608.79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NICARAGUA</v>
          </cell>
        </row>
        <row r="621">
          <cell r="B621" t="str">
            <v>702-30002179</v>
          </cell>
          <cell r="C621" t="str">
            <v>NICARAGUA MACHINERY COMPANY  S.A.</v>
          </cell>
          <cell r="D621">
            <v>313548</v>
          </cell>
          <cell r="E621" t="str">
            <v>NICARAGUA MACHINERY COMPANY, S.A.</v>
          </cell>
          <cell r="F621" t="str">
            <v>NIMAC</v>
          </cell>
          <cell r="G621" t="str">
            <v>UNISON - DEALER RETAIL</v>
          </cell>
          <cell r="H621" t="str">
            <v>UNISON - DEALER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14581.36</v>
          </cell>
          <cell r="M621">
            <v>14581.36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NICARAGUA</v>
          </cell>
        </row>
        <row r="622">
          <cell r="B622" t="str">
            <v>702-30002162</v>
          </cell>
          <cell r="C622" t="str">
            <v>NICARAGUA MACHINERY COMPANY  S.A.</v>
          </cell>
          <cell r="D622">
            <v>313548</v>
          </cell>
          <cell r="E622" t="str">
            <v>NICARAGUA MACHINERY COMPANY, S.A.</v>
          </cell>
          <cell r="F622" t="str">
            <v>NIMAC</v>
          </cell>
          <cell r="G622" t="str">
            <v>UNISON - DEALER RETAIL</v>
          </cell>
          <cell r="H622" t="str">
            <v>UNISON - DEALER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4492.33</v>
          </cell>
          <cell r="M622">
            <v>4492.33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NICARAGUA</v>
          </cell>
        </row>
        <row r="623">
          <cell r="B623" t="str">
            <v>702-30002160</v>
          </cell>
          <cell r="C623" t="str">
            <v>NICARAGUA MACHINERY COMPANY  S.A.</v>
          </cell>
          <cell r="D623">
            <v>313548</v>
          </cell>
          <cell r="E623" t="str">
            <v>NICARAGUA MACHINERY COMPANY, S.A.</v>
          </cell>
          <cell r="F623" t="str">
            <v>NIMAC</v>
          </cell>
          <cell r="G623" t="str">
            <v>UNISON - DEALER RETAIL</v>
          </cell>
          <cell r="H623" t="str">
            <v>UNISON - DEALER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4433.6099999999997</v>
          </cell>
          <cell r="M623">
            <v>4433.6099999999997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NICARAGUA</v>
          </cell>
        </row>
        <row r="624">
          <cell r="B624" t="str">
            <v>702-30002158</v>
          </cell>
          <cell r="C624" t="str">
            <v>NICARAGUA MACHINERY COMPANY  S.A.</v>
          </cell>
          <cell r="D624">
            <v>313548</v>
          </cell>
          <cell r="E624" t="str">
            <v>NICARAGUA MACHINERY COMPANY, S.A.</v>
          </cell>
          <cell r="F624" t="str">
            <v>NIMAC</v>
          </cell>
          <cell r="G624" t="str">
            <v>UNISON - DEALER RETAIL</v>
          </cell>
          <cell r="H624" t="str">
            <v>UNISON - DEALER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4433.6000000000004</v>
          </cell>
          <cell r="M624">
            <v>4433.6000000000004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NICARAGUA</v>
          </cell>
        </row>
        <row r="625">
          <cell r="B625" t="str">
            <v>702-30002150</v>
          </cell>
          <cell r="C625" t="str">
            <v>NICARAGUA MACHINERY COMPANY  S.A.</v>
          </cell>
          <cell r="D625">
            <v>313548</v>
          </cell>
          <cell r="E625" t="str">
            <v>NICARAGUA MACHINERY COMPANY, S.A.</v>
          </cell>
          <cell r="F625" t="str">
            <v>NIMAC</v>
          </cell>
          <cell r="G625" t="str">
            <v>UNISON - DEALER RETAIL</v>
          </cell>
          <cell r="H625" t="str">
            <v>UNISON - DEALER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4248.82</v>
          </cell>
          <cell r="M625">
            <v>4248.82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NICARAGUA</v>
          </cell>
        </row>
        <row r="626">
          <cell r="B626" t="str">
            <v>702-30002149</v>
          </cell>
          <cell r="C626" t="str">
            <v>NICARAGUA MACHINERY COMPANY  S.A.</v>
          </cell>
          <cell r="D626">
            <v>313548</v>
          </cell>
          <cell r="E626" t="str">
            <v>NICARAGUA MACHINERY COMPANY, S.A.</v>
          </cell>
          <cell r="F626" t="str">
            <v>NIMAC</v>
          </cell>
          <cell r="G626" t="str">
            <v>UNISON - DEALER RETAIL</v>
          </cell>
          <cell r="H626" t="str">
            <v>UNISON - DEALER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5123.49</v>
          </cell>
          <cell r="M626">
            <v>5123.49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NICARAGUA</v>
          </cell>
        </row>
        <row r="627">
          <cell r="B627" t="str">
            <v>702-30002147</v>
          </cell>
          <cell r="C627" t="str">
            <v>NICARAGUA MACHINERY COMPANY  S.A.</v>
          </cell>
          <cell r="D627">
            <v>313548</v>
          </cell>
          <cell r="E627" t="str">
            <v>NICARAGUA MACHINERY COMPANY, S.A.</v>
          </cell>
          <cell r="F627" t="str">
            <v>NIMAC</v>
          </cell>
          <cell r="G627" t="str">
            <v>UNISON - DEALER RETAIL</v>
          </cell>
          <cell r="H627" t="str">
            <v>UNISON - DEALER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5123.49</v>
          </cell>
          <cell r="M627">
            <v>5123.49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702-30002146</v>
          </cell>
          <cell r="C628" t="str">
            <v xml:space="preserve">EDGARD ANTONIO MARTINEZ MATAMOROS </v>
          </cell>
          <cell r="D628">
            <v>338992</v>
          </cell>
          <cell r="E628" t="str">
            <v>NICARAGUA MACHINERY COMPANY, S.A.</v>
          </cell>
          <cell r="F628" t="str">
            <v>NIMAC</v>
          </cell>
          <cell r="G628" t="str">
            <v>UNISON - CUSTOMER RETAIL</v>
          </cell>
          <cell r="H628" t="str">
            <v>UNISON- CUSTOMER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17999.98</v>
          </cell>
          <cell r="M628">
            <v>17999.98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NICARAGUA</v>
          </cell>
        </row>
        <row r="629">
          <cell r="B629" t="str">
            <v>702-30002144</v>
          </cell>
          <cell r="C629" t="str">
            <v>ENVIRONMENTAL PROTECTION AND CONTROL  S.A.</v>
          </cell>
          <cell r="D629">
            <v>339525</v>
          </cell>
          <cell r="E629" t="str">
            <v>NICARAGUA MACHINERY COMPANY, S.A.</v>
          </cell>
          <cell r="F629" t="str">
            <v>NIMAC</v>
          </cell>
          <cell r="G629" t="str">
            <v>UNISON - CUSTOMER RETAIL</v>
          </cell>
          <cell r="H629" t="str">
            <v>UNISON- CUSTOMER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23070</v>
          </cell>
          <cell r="M629">
            <v>23070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NICARAGUA</v>
          </cell>
        </row>
        <row r="630">
          <cell r="B630" t="str">
            <v>702-30002014</v>
          </cell>
          <cell r="C630" t="str">
            <v>MAQUINARIA Y TRACTORES  LTDA</v>
          </cell>
          <cell r="D630">
            <v>314798</v>
          </cell>
          <cell r="E630" t="str">
            <v>MAQUINARIA Y TRACTORES, LTDA</v>
          </cell>
          <cell r="F630" t="str">
            <v>MATRA</v>
          </cell>
          <cell r="G630" t="str">
            <v>UNISON - DEALER RETAIL</v>
          </cell>
          <cell r="H630" t="str">
            <v>UNISON - DEALER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132380.64000000001</v>
          </cell>
          <cell r="M630">
            <v>132380.64000000001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COSTA RICA</v>
          </cell>
        </row>
        <row r="631">
          <cell r="B631" t="str">
            <v>702-30002168</v>
          </cell>
          <cell r="C631" t="str">
            <v>NICARAGUA MACHINERY COMPANY  S.A.</v>
          </cell>
          <cell r="D631">
            <v>313548</v>
          </cell>
          <cell r="E631" t="str">
            <v>NICARAGUA MACHINERY COMPANY, S.A.</v>
          </cell>
          <cell r="F631" t="str">
            <v>NIMAC</v>
          </cell>
          <cell r="G631" t="str">
            <v>UNISON - DEALER RETAIL</v>
          </cell>
          <cell r="H631" t="str">
            <v>UNISON - DEALER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48205.33</v>
          </cell>
          <cell r="M631">
            <v>48205.33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NICARAGUA</v>
          </cell>
        </row>
        <row r="632">
          <cell r="B632" t="str">
            <v>702-30002194</v>
          </cell>
          <cell r="C632" t="str">
            <v>CONSTRUCTORA NACIONAL  S.A. (GUATEMALA)</v>
          </cell>
          <cell r="D632">
            <v>308390</v>
          </cell>
          <cell r="E632" t="str">
            <v>CORPORACION GENERAL DE TRACTORES, S.A.</v>
          </cell>
          <cell r="F632" t="str">
            <v>GENTRAC</v>
          </cell>
          <cell r="G632" t="str">
            <v>UNISON - CUSTOMER RETAIL</v>
          </cell>
          <cell r="H632" t="str">
            <v>UNISON- CUSTOMER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209107.34</v>
          </cell>
          <cell r="M632">
            <v>209107.34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GUATEMALA</v>
          </cell>
        </row>
        <row r="633">
          <cell r="B633" t="str">
            <v>702-30002215</v>
          </cell>
          <cell r="C633" t="str">
            <v>CONSTRUCTORA NACIONAL  S.A. (GUATEMALA)</v>
          </cell>
          <cell r="D633">
            <v>308390</v>
          </cell>
          <cell r="E633" t="str">
            <v>CORPORACION GENERAL DE TRACTORES, S.A.</v>
          </cell>
          <cell r="F633" t="str">
            <v>GENTRAC</v>
          </cell>
          <cell r="G633" t="str">
            <v>UNISON - CUSTOMER RETAIL</v>
          </cell>
          <cell r="H633" t="str">
            <v>UNISON- CUSTOMER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187337.1</v>
          </cell>
          <cell r="M633">
            <v>187337.1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GUATEMALA</v>
          </cell>
        </row>
        <row r="634">
          <cell r="B634" t="str">
            <v>702-30002214</v>
          </cell>
          <cell r="C634" t="str">
            <v>SOLUCIONES INTEGRALES PARA TRITURACION  S.A. DE C.V.</v>
          </cell>
          <cell r="D634">
            <v>317050</v>
          </cell>
          <cell r="E634" t="str">
            <v>SOLUCIONES INTEGRALES PARA TRITURACION, S.A. DE C.V.</v>
          </cell>
          <cell r="F634" t="str">
            <v>TRACSA</v>
          </cell>
          <cell r="G634" t="str">
            <v>UNISON - CUSTOMER RETAIL</v>
          </cell>
          <cell r="H634" t="str">
            <v>UNISON - DEALER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259987.92</v>
          </cell>
          <cell r="M634">
            <v>14117.344057157623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702-30002213</v>
          </cell>
          <cell r="C635" t="str">
            <v>CONSTRUCTORA NACIONAL  S.A. (GUATEMALA)</v>
          </cell>
          <cell r="D635">
            <v>308390</v>
          </cell>
          <cell r="E635" t="str">
            <v>CORPORACION GENERAL DE TRACTORES, S.A.</v>
          </cell>
          <cell r="F635" t="str">
            <v>GENTRAC</v>
          </cell>
          <cell r="G635" t="str">
            <v>UNISON - CUSTOMER RETAIL</v>
          </cell>
          <cell r="H635" t="str">
            <v>UNISON- CUSTOMER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52771.01</v>
          </cell>
          <cell r="M635">
            <v>52771.01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GUATEMALA</v>
          </cell>
        </row>
        <row r="636">
          <cell r="B636" t="str">
            <v>702-30002210</v>
          </cell>
          <cell r="C636" t="str">
            <v>CONSTRUCTORA NACIONAL  S.A. (GUATEMALA)</v>
          </cell>
          <cell r="D636">
            <v>308390</v>
          </cell>
          <cell r="E636" t="str">
            <v>CORPORACION GENERAL DE TRACTORES, S.A.</v>
          </cell>
          <cell r="F636" t="str">
            <v>GENTRAC</v>
          </cell>
          <cell r="G636" t="str">
            <v>UNISON - CUSTOMER RETAIL</v>
          </cell>
          <cell r="H636" t="str">
            <v>UNISON- CUSTOMER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52771.01</v>
          </cell>
          <cell r="M636">
            <v>52771.01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GUATEMALA</v>
          </cell>
        </row>
        <row r="637">
          <cell r="B637" t="str">
            <v>702-30002206</v>
          </cell>
          <cell r="C637" t="str">
            <v>INMOBILIARIA COTRAMON S.A. DE C.V.</v>
          </cell>
          <cell r="D637">
            <v>318249</v>
          </cell>
          <cell r="E637" t="str">
            <v>MAQUINAS DIESEL, S.A. DE C.V.</v>
          </cell>
          <cell r="F637" t="str">
            <v>MADISA SUR</v>
          </cell>
          <cell r="G637" t="str">
            <v>UNISON- CUSTOMER RETAIL</v>
          </cell>
          <cell r="H637" t="str">
            <v>UNISON- CUSTOMER RETAIL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177064.62</v>
          </cell>
          <cell r="M637">
            <v>9614.6088667883978</v>
          </cell>
          <cell r="N637">
            <v>0</v>
          </cell>
          <cell r="O637">
            <v>177064.62</v>
          </cell>
          <cell r="P637">
            <v>0</v>
          </cell>
          <cell r="Q637">
            <v>0</v>
          </cell>
          <cell r="R637">
            <v>177064.62</v>
          </cell>
          <cell r="S637" t="str">
            <v>61-90</v>
          </cell>
          <cell r="T637" t="str">
            <v>MEXICO</v>
          </cell>
        </row>
        <row r="638">
          <cell r="B638" t="str">
            <v>702-30002205</v>
          </cell>
          <cell r="C638" t="str">
            <v>ARENDAL  S. DE R.L. DE C.V.</v>
          </cell>
          <cell r="D638">
            <v>317847</v>
          </cell>
          <cell r="E638" t="str">
            <v>MAQUINAS DIESEL, S.A. DE C.V.</v>
          </cell>
          <cell r="F638" t="str">
            <v>MADISA NTE</v>
          </cell>
          <cell r="G638" t="str">
            <v>UNISON- CUSTOMER RETAIL</v>
          </cell>
          <cell r="H638" t="str">
            <v>UNISON- CUSTOMER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549531.14</v>
          </cell>
          <cell r="M638">
            <v>549531.14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702-30002203</v>
          </cell>
          <cell r="C639" t="str">
            <v>TRACSA  S.A.P.I. DE C.V.</v>
          </cell>
          <cell r="D639">
            <v>320398</v>
          </cell>
          <cell r="E639" t="str">
            <v>TRACSA, S.A.P.I. DE C.V.</v>
          </cell>
          <cell r="F639" t="str">
            <v>TRACSA</v>
          </cell>
          <cell r="G639" t="str">
            <v>UNISON - CUSTOMER RETAIL</v>
          </cell>
          <cell r="H639" t="str">
            <v>UNISON - DEALER RETAIL</v>
          </cell>
          <cell r="I639" t="str">
            <v>Regular</v>
          </cell>
          <cell r="J639" t="str">
            <v>REGULAR</v>
          </cell>
          <cell r="K639" t="str">
            <v>MXN</v>
          </cell>
          <cell r="L639">
            <v>409586.06</v>
          </cell>
          <cell r="M639">
            <v>22240.523059823725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702-30000936</v>
          </cell>
          <cell r="C640" t="str">
            <v>CONSTRUCTORA MONTES AZULES  S.A. DE C.V.</v>
          </cell>
          <cell r="D640">
            <v>308469</v>
          </cell>
          <cell r="E640" t="str">
            <v>MAQUINAS DIESEL, S.A. DE C.V.</v>
          </cell>
          <cell r="F640" t="str">
            <v>MADISA SUR</v>
          </cell>
          <cell r="G640" t="str">
            <v>UNISON- CUSTOMER RETAIL</v>
          </cell>
          <cell r="H640" t="str">
            <v>UNISON- CUSTOMER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49225</v>
          </cell>
          <cell r="M640">
            <v>2672.9175002191791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702-30002177</v>
          </cell>
          <cell r="C641" t="str">
            <v>NICARAGUA MACHINERY COMPANY  S.A.</v>
          </cell>
          <cell r="D641">
            <v>313548</v>
          </cell>
          <cell r="E641" t="str">
            <v>NICARAGUA MACHINERY COMPANY, S.A.</v>
          </cell>
          <cell r="F641" t="str">
            <v>NIMAC</v>
          </cell>
          <cell r="G641" t="str">
            <v>UNISON - DEALER WHOLESALE</v>
          </cell>
          <cell r="H641" t="str">
            <v>UNISON - DEALER WHOLESALE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60247.33</v>
          </cell>
          <cell r="M641">
            <v>60247.33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NICARAGUA</v>
          </cell>
        </row>
        <row r="642">
          <cell r="B642" t="str">
            <v>702-30001238</v>
          </cell>
          <cell r="C642" t="str">
            <v>TERRACERIAS Y PAVIMENTOS DE FRESNILLO  S.A. DE C.V.</v>
          </cell>
          <cell r="D642">
            <v>311965</v>
          </cell>
          <cell r="E642" t="str">
            <v>MAQUINARIA, S.A. DE C.V.</v>
          </cell>
          <cell r="F642" t="str">
            <v>MAQSA</v>
          </cell>
          <cell r="G642" t="str">
            <v>UNISON- CUSTOMER RETAIL</v>
          </cell>
          <cell r="H642" t="str">
            <v>UNISON- CUSTOMER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3719651.13</v>
          </cell>
          <cell r="M642">
            <v>201977.05637556213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MEXICO</v>
          </cell>
        </row>
        <row r="643">
          <cell r="B643" t="str">
            <v>702-30002111</v>
          </cell>
          <cell r="C643" t="str">
            <v>DESARROLLOS ROD  S.A. DE C.V.</v>
          </cell>
          <cell r="D643">
            <v>316823</v>
          </cell>
          <cell r="E643" t="str">
            <v>MAQUINAS DIESEL, S.A. DE C.V.</v>
          </cell>
          <cell r="F643" t="str">
            <v>MADISA SUR</v>
          </cell>
          <cell r="G643" t="str">
            <v>UNISON - Operating Lease RETAIL</v>
          </cell>
          <cell r="H643" t="str">
            <v>UNISON - Operating Lease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204306.33</v>
          </cell>
          <cell r="M643">
            <v>204306.33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702-30002192</v>
          </cell>
          <cell r="C644" t="str">
            <v>CONSTRUCTORA NACIONAL  S.A. (GUATEMALA)</v>
          </cell>
          <cell r="D644">
            <v>308390</v>
          </cell>
          <cell r="E644" t="str">
            <v>CORPORACION GENERAL DE TRACTORES, S.A.</v>
          </cell>
          <cell r="F644" t="str">
            <v>GENTRAC</v>
          </cell>
          <cell r="G644" t="str">
            <v>UNISON - CUSTOMER RETAIL</v>
          </cell>
          <cell r="H644" t="str">
            <v>UNISON- CUSTOMER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209109.48</v>
          </cell>
          <cell r="M644">
            <v>209109.48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GUATEMALA</v>
          </cell>
        </row>
        <row r="645">
          <cell r="B645" t="str">
            <v>702-30002190</v>
          </cell>
          <cell r="C645" t="str">
            <v>CONSTRUCTORA NACIONAL  S.A. (GUATEMALA)</v>
          </cell>
          <cell r="D645">
            <v>308390</v>
          </cell>
          <cell r="E645" t="str">
            <v>CORPORACION GENERAL DE TRACTORES, S.A.</v>
          </cell>
          <cell r="F645" t="str">
            <v>GENTRAC</v>
          </cell>
          <cell r="G645" t="str">
            <v>UNISON - CUSTOMER RETAIL</v>
          </cell>
          <cell r="H645" t="str">
            <v>UNISON-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209109.48</v>
          </cell>
          <cell r="M645">
            <v>209109.48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GUATEMALA</v>
          </cell>
        </row>
        <row r="646">
          <cell r="B646" t="str">
            <v>702-30002188</v>
          </cell>
          <cell r="C646" t="str">
            <v>CONSTRUCTORA NACIONAL  S.A. (GUATEMALA)</v>
          </cell>
          <cell r="D646">
            <v>308390</v>
          </cell>
          <cell r="E646" t="str">
            <v>CORPORACION GENERAL DE TRACTORES, S.A.</v>
          </cell>
          <cell r="F646" t="str">
            <v>GENTRAC</v>
          </cell>
          <cell r="G646" t="str">
            <v>UNISON - CUSTOMER RETAIL</v>
          </cell>
          <cell r="H646" t="str">
            <v>UNISON- CUSTOMER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187339.07</v>
          </cell>
          <cell r="M646">
            <v>187339.07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GUATEMALA</v>
          </cell>
        </row>
        <row r="647">
          <cell r="B647" t="str">
            <v>702-30002186</v>
          </cell>
          <cell r="C647" t="str">
            <v>MAQUINARIA Y TRACTORES  LTDA</v>
          </cell>
          <cell r="D647">
            <v>314798</v>
          </cell>
          <cell r="E647" t="str">
            <v>MAQUINARIA Y TRACTORES, LTDA</v>
          </cell>
          <cell r="F647" t="str">
            <v>MATRA</v>
          </cell>
          <cell r="G647" t="str">
            <v>UNISON - DEALER WHOLESALE</v>
          </cell>
          <cell r="H647" t="str">
            <v>UNISON - DEALER WHOLESALE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128568.66</v>
          </cell>
          <cell r="M647">
            <v>128568.66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702-30002184</v>
          </cell>
          <cell r="C648" t="str">
            <v xml:space="preserve">JORGE FERNANDO PEÑA OCHOA </v>
          </cell>
          <cell r="D648">
            <v>338859</v>
          </cell>
          <cell r="E648" t="str">
            <v>IMPORTADORA INDUSTRIAL AGRICOLA, S.A.</v>
          </cell>
          <cell r="F648" t="str">
            <v xml:space="preserve">IIASA   </v>
          </cell>
          <cell r="G648" t="str">
            <v>UNISON - CUSTOMER RETAIL</v>
          </cell>
          <cell r="H648" t="str">
            <v>UNISON- CUSTOMER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120318.91</v>
          </cell>
          <cell r="M648">
            <v>120318.91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ECUADOR</v>
          </cell>
        </row>
        <row r="649">
          <cell r="B649" t="str">
            <v>702-30002183</v>
          </cell>
          <cell r="C649" t="str">
            <v>PAPELERA INTERNACIONAL  S.A.</v>
          </cell>
          <cell r="D649">
            <v>340772</v>
          </cell>
          <cell r="E649" t="str">
            <v>CORPORACION GENERAL DE TRACTORES, S.A.</v>
          </cell>
          <cell r="F649" t="str">
            <v>GENTRAC</v>
          </cell>
          <cell r="G649" t="str">
            <v>UNISON - CUSTOMER RETAIL</v>
          </cell>
          <cell r="H649" t="str">
            <v>UNISON- CUSTOMER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49500</v>
          </cell>
          <cell r="M649">
            <v>49500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GUATEMALA</v>
          </cell>
        </row>
        <row r="650">
          <cell r="B650" t="str">
            <v>702-30002182</v>
          </cell>
          <cell r="C650" t="str">
            <v>NICARAGUA MACHINERY COMPANY  S.A.</v>
          </cell>
          <cell r="D650">
            <v>313548</v>
          </cell>
          <cell r="E650" t="str">
            <v>NICARAGUA MACHINERY COMPANY, S.A.</v>
          </cell>
          <cell r="F650" t="str">
            <v>NIMAC</v>
          </cell>
          <cell r="G650" t="str">
            <v>UNISON - DEALER RETAIL</v>
          </cell>
          <cell r="H650" t="str">
            <v>UNISON - DEALER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50780.98</v>
          </cell>
          <cell r="M650">
            <v>50780.98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NICARAGUA</v>
          </cell>
        </row>
        <row r="651">
          <cell r="B651" t="str">
            <v>702-30002181</v>
          </cell>
          <cell r="C651" t="str">
            <v>NICARAGUA MACHINERY COMPANY  S.A.</v>
          </cell>
          <cell r="D651">
            <v>313548</v>
          </cell>
          <cell r="E651" t="str">
            <v>NICARAGUA MACHINERY COMPANY, S.A.</v>
          </cell>
          <cell r="F651" t="str">
            <v>NIMAC</v>
          </cell>
          <cell r="G651" t="str">
            <v>UNISON - DEALER RETAIL</v>
          </cell>
          <cell r="H651" t="str">
            <v>UNISON - DEALER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50780.98</v>
          </cell>
          <cell r="M651">
            <v>50780.98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NICARAGUA</v>
          </cell>
        </row>
        <row r="652">
          <cell r="B652" t="str">
            <v>702-30002180</v>
          </cell>
          <cell r="C652" t="str">
            <v>NICARAGUA MACHINERY COMPANY  S.A.</v>
          </cell>
          <cell r="D652">
            <v>313548</v>
          </cell>
          <cell r="E652" t="str">
            <v>NICARAGUA MACHINERY COMPANY, S.A.</v>
          </cell>
          <cell r="F652" t="str">
            <v>NIMAC</v>
          </cell>
          <cell r="G652" t="str">
            <v>UNISON - DEALER RETAIL</v>
          </cell>
          <cell r="H652" t="str">
            <v>UNISON - DEALER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14581.36</v>
          </cell>
          <cell r="M652">
            <v>14581.36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702-30002199</v>
          </cell>
          <cell r="C653" t="str">
            <v>TAJO SANBUENA  S.A.</v>
          </cell>
          <cell r="D653">
            <v>308400</v>
          </cell>
          <cell r="E653" t="str">
            <v>MAQUINARIA Y TRACTORES, LTDA</v>
          </cell>
          <cell r="F653" t="str">
            <v>MATRA</v>
          </cell>
          <cell r="G653" t="str">
            <v>UNISON - CUSTOMER RETAIL</v>
          </cell>
          <cell r="H653" t="str">
            <v>UNISON- CUSTOMER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37033.050000000003</v>
          </cell>
          <cell r="M653">
            <v>37033.050000000003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702-30002035</v>
          </cell>
          <cell r="C654" t="str">
            <v>GRUPO INDUSTRIAL MILPAS ALTAS  S.A.</v>
          </cell>
          <cell r="D654">
            <v>338970</v>
          </cell>
          <cell r="E654" t="str">
            <v>CORPORACION GENERAL DE TRACTORES, S.A.</v>
          </cell>
          <cell r="F654" t="str">
            <v>GENTRAC</v>
          </cell>
          <cell r="G654" t="str">
            <v>UNISON - CUSTOMER RETAIL</v>
          </cell>
          <cell r="H654" t="str">
            <v>UNISON- CUSTOMER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6975</v>
          </cell>
          <cell r="M654">
            <v>6975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GUATEMALA</v>
          </cell>
        </row>
        <row r="655">
          <cell r="B655" t="str">
            <v>702-30002139</v>
          </cell>
          <cell r="C655" t="str">
            <v>BALTODANO GUADAMUZ Y CIA  LTDA</v>
          </cell>
          <cell r="D655">
            <v>337023</v>
          </cell>
          <cell r="E655" t="str">
            <v>NICARAGUA MACHINERY COMPANY, S.A.</v>
          </cell>
          <cell r="F655" t="str">
            <v>NIMAC</v>
          </cell>
          <cell r="G655" t="str">
            <v>UNISON - CUSTOMER RETAIL</v>
          </cell>
          <cell r="H655" t="str">
            <v>UNISON- CUSTOMER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23743.42</v>
          </cell>
          <cell r="M655">
            <v>23743.42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NICARAGUA</v>
          </cell>
        </row>
        <row r="656">
          <cell r="B656" t="str">
            <v>702-30002057</v>
          </cell>
          <cell r="C656" t="str">
            <v>HAYTIAN TRACTOR &amp; EQUIPMENT CO.  S.A.</v>
          </cell>
          <cell r="D656">
            <v>317033</v>
          </cell>
          <cell r="E656" t="str">
            <v>HAYTIAN TRACTOR &amp; EQUIPMENT CO., S.A.</v>
          </cell>
          <cell r="F656" t="str">
            <v>HAYTRAC</v>
          </cell>
          <cell r="G656" t="str">
            <v>UNISON - DEALER RETAIL</v>
          </cell>
          <cell r="H656" t="str">
            <v>UNISON - DEALER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222963.74</v>
          </cell>
          <cell r="M656">
            <v>222963.74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HAITI</v>
          </cell>
        </row>
        <row r="657">
          <cell r="B657" t="str">
            <v>702-30002056</v>
          </cell>
          <cell r="C657" t="str">
            <v>VEGETALES FRESCOS DE SAN MIGUEL SPR DE RL</v>
          </cell>
          <cell r="D657">
            <v>333899</v>
          </cell>
          <cell r="E657" t="str">
            <v>MAQUINAS DIESEL, S.A. DE C.V.</v>
          </cell>
          <cell r="F657" t="str">
            <v>MADISA SUR</v>
          </cell>
          <cell r="G657" t="str">
            <v>UNISON- CUSTOMER RETAIL</v>
          </cell>
          <cell r="H657" t="str">
            <v>UNISON- CUSTOMER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847401.32</v>
          </cell>
          <cell r="M657">
            <v>46013.891679773136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702-30002053</v>
          </cell>
          <cell r="C658" t="str">
            <v>SELENIC CONSTRUCCIONES  S.A. DE C.V.</v>
          </cell>
          <cell r="D658">
            <v>312332</v>
          </cell>
          <cell r="E658" t="str">
            <v>MAQUINAS DIESEL, S.A. DE C.V.</v>
          </cell>
          <cell r="F658" t="str">
            <v>MADISA SUR</v>
          </cell>
          <cell r="G658" t="str">
            <v>UNISON- CUSTOMER RETAIL</v>
          </cell>
          <cell r="H658" t="str">
            <v>UNISON- CUSTOMER RETAIL</v>
          </cell>
          <cell r="I658" t="str">
            <v>Regular</v>
          </cell>
          <cell r="J658" t="str">
            <v>REGULAR</v>
          </cell>
          <cell r="K658" t="str">
            <v>MXN</v>
          </cell>
          <cell r="L658">
            <v>1128484.43</v>
          </cell>
          <cell r="M658">
            <v>61276.704554024691</v>
          </cell>
          <cell r="N658">
            <v>0</v>
          </cell>
          <cell r="O658">
            <v>1128484.43</v>
          </cell>
          <cell r="P658">
            <v>0</v>
          </cell>
          <cell r="Q658">
            <v>0</v>
          </cell>
          <cell r="R658">
            <v>1128484.43</v>
          </cell>
          <cell r="S658" t="str">
            <v>61-90</v>
          </cell>
          <cell r="T658" t="str">
            <v>MEXICO</v>
          </cell>
        </row>
        <row r="659">
          <cell r="B659" t="str">
            <v>702-30002052</v>
          </cell>
          <cell r="C659" t="str">
            <v>MAQUINARIA Y TRACTORES  LTDA</v>
          </cell>
          <cell r="D659">
            <v>314798</v>
          </cell>
          <cell r="E659" t="str">
            <v>MAQUINARIA Y TRACTORES, LTDA</v>
          </cell>
          <cell r="F659" t="str">
            <v>MATRA</v>
          </cell>
          <cell r="G659" t="str">
            <v>UNISON - DEALER RETAIL</v>
          </cell>
          <cell r="H659" t="str">
            <v>UNISON - DEALER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74929.33</v>
          </cell>
          <cell r="M659">
            <v>74929.33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COSTA RICA</v>
          </cell>
        </row>
        <row r="660">
          <cell r="B660" t="str">
            <v>702-30002050</v>
          </cell>
          <cell r="C660" t="str">
            <v>LOS EFE  S. DE P.R. DE R.L.</v>
          </cell>
          <cell r="D660">
            <v>338282</v>
          </cell>
          <cell r="E660" t="str">
            <v>MAQUINARIA, S.A. DE C.V.</v>
          </cell>
          <cell r="F660" t="str">
            <v>MAQSA</v>
          </cell>
          <cell r="G660" t="str">
            <v>UNISON- CUSTOMER RETAIL</v>
          </cell>
          <cell r="H660" t="str">
            <v>UNISON- CUSTOMER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166111.87</v>
          </cell>
          <cell r="M660">
            <v>166111.87</v>
          </cell>
          <cell r="N660">
            <v>166111.87</v>
          </cell>
          <cell r="O660">
            <v>0</v>
          </cell>
          <cell r="P660">
            <v>0</v>
          </cell>
          <cell r="Q660">
            <v>0</v>
          </cell>
          <cell r="R660">
            <v>166111.87</v>
          </cell>
          <cell r="S660" t="str">
            <v>31-60</v>
          </cell>
          <cell r="T660" t="str">
            <v>MEXICO</v>
          </cell>
        </row>
        <row r="661">
          <cell r="B661" t="str">
            <v>702-30002049</v>
          </cell>
          <cell r="C661" t="str">
            <v>SISTINDACEMA TMX  S.A. DE C.V.</v>
          </cell>
          <cell r="D661">
            <v>339119</v>
          </cell>
          <cell r="E661" t="str">
            <v>MAQUINAS DIESEL, S.A. DE C.V.</v>
          </cell>
          <cell r="F661" t="str">
            <v>MADISA SUR</v>
          </cell>
          <cell r="G661" t="str">
            <v>UNISON- CUSTOMER RETAIL</v>
          </cell>
          <cell r="H661" t="str">
            <v>UNISON- CUSTOMER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528450</v>
          </cell>
          <cell r="M661">
            <v>28694.835002352978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702-30002048</v>
          </cell>
          <cell r="C662" t="str">
            <v>URBANIZACIONES SOPHIA  S.A DE C.V.</v>
          </cell>
          <cell r="D662">
            <v>338673</v>
          </cell>
          <cell r="E662" t="str">
            <v>TRACSA, S.A.P.I. DE C.V.</v>
          </cell>
          <cell r="F662" t="str">
            <v>TRACSA</v>
          </cell>
          <cell r="G662" t="str">
            <v>UNISON- CUSTOMER RETAIL</v>
          </cell>
          <cell r="H662" t="str">
            <v>UNISON- CUSTOMER RETAIL</v>
          </cell>
          <cell r="I662" t="str">
            <v>Regular</v>
          </cell>
          <cell r="J662" t="str">
            <v>REGULAR</v>
          </cell>
          <cell r="K662" t="str">
            <v>MXN</v>
          </cell>
          <cell r="L662">
            <v>175816.62</v>
          </cell>
          <cell r="M662">
            <v>9546.8424667828422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MEXICO</v>
          </cell>
        </row>
        <row r="663">
          <cell r="B663" t="str">
            <v>702-30002059</v>
          </cell>
          <cell r="C663" t="str">
            <v>RINOMAQ CONSTRUCCIONES  S.A.</v>
          </cell>
          <cell r="D663">
            <v>317030</v>
          </cell>
          <cell r="E663" t="str">
            <v>IMPORTADORA INDUSTRIAL AGRICOLA, S.A.</v>
          </cell>
          <cell r="F663" t="str">
            <v xml:space="preserve">IIASA   </v>
          </cell>
          <cell r="G663" t="str">
            <v>UNISON - CUSTOMER RETAIL</v>
          </cell>
          <cell r="H663" t="str">
            <v>UNISON- CUSTOMER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81572.58</v>
          </cell>
          <cell r="M663">
            <v>81572.58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ECUADOR</v>
          </cell>
        </row>
        <row r="664">
          <cell r="B664" t="str">
            <v>702-30002036</v>
          </cell>
          <cell r="C664" t="str">
            <v>PEDRERA LOS AMATES  S.A. DE C.V.</v>
          </cell>
          <cell r="D664">
            <v>338138</v>
          </cell>
          <cell r="E664" t="str">
            <v>COMPAÑIA GENERAL DE EQUIPOS, S.A. DE C.V.</v>
          </cell>
          <cell r="F664" t="str">
            <v>COGESA</v>
          </cell>
          <cell r="G664" t="str">
            <v>UNISON - CUSTOMER RETAIL</v>
          </cell>
          <cell r="H664" t="str">
            <v>UNISON- CUSTOMER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50925.79</v>
          </cell>
          <cell r="M664">
            <v>50925.79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EL SALVADOR</v>
          </cell>
        </row>
        <row r="665">
          <cell r="B665" t="str">
            <v>702-30002062</v>
          </cell>
          <cell r="C665" t="str">
            <v>PLACOSA SA DE CV</v>
          </cell>
          <cell r="D665">
            <v>338452</v>
          </cell>
          <cell r="E665" t="str">
            <v>MAQUINAS DIESEL, S.A. DE C.V.</v>
          </cell>
          <cell r="F665" t="str">
            <v>MADISA SUR</v>
          </cell>
          <cell r="G665" t="str">
            <v>UNISON- CUSTOMER RETAIL</v>
          </cell>
          <cell r="H665" t="str">
            <v>UNISON- CUSTOMER RETAIL</v>
          </cell>
          <cell r="I665" t="str">
            <v>Regular</v>
          </cell>
          <cell r="J665" t="str">
            <v>REGULAR</v>
          </cell>
          <cell r="K665" t="str">
            <v>MXN</v>
          </cell>
          <cell r="L665">
            <v>248744.68</v>
          </cell>
          <cell r="M665">
            <v>13506.83612510756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702-30002032</v>
          </cell>
          <cell r="C666" t="str">
            <v>LUBTRAC  S.A. DE C.V.</v>
          </cell>
          <cell r="D666">
            <v>309450</v>
          </cell>
          <cell r="E666" t="str">
            <v>LUBTRAC, S.A. DE C.V.</v>
          </cell>
          <cell r="F666" t="str">
            <v>TRACSA</v>
          </cell>
          <cell r="G666" t="str">
            <v>UNISON - CUSTOMER RETAIL</v>
          </cell>
          <cell r="H666" t="str">
            <v>UNISON - DEALER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137028.84</v>
          </cell>
          <cell r="M666">
            <v>7440.6660126101351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702-30002031</v>
          </cell>
          <cell r="C667" t="str">
            <v>LUBTRAC  S.A. DE C.V.</v>
          </cell>
          <cell r="D667">
            <v>309450</v>
          </cell>
          <cell r="E667" t="str">
            <v>LUBTRAC, S.A. DE C.V.</v>
          </cell>
          <cell r="F667" t="str">
            <v>TRACSA</v>
          </cell>
          <cell r="G667" t="str">
            <v>UNISON - CUSTOMER RETAIL</v>
          </cell>
          <cell r="H667" t="str">
            <v>UNISON - DEALER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137701.35</v>
          </cell>
          <cell r="M667">
            <v>7477.18330561313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702-30002027</v>
          </cell>
          <cell r="C668" t="str">
            <v>STERLING ARANA EUGENIO RICARDO</v>
          </cell>
          <cell r="D668">
            <v>320209</v>
          </cell>
          <cell r="E668" t="str">
            <v>TRACSA, S.A.P.I. DE C.V.</v>
          </cell>
          <cell r="F668" t="str">
            <v>TRACSA</v>
          </cell>
          <cell r="G668" t="str">
            <v>UNISON- CUSTOMER RETAIL</v>
          </cell>
          <cell r="H668" t="str">
            <v>UNISON- CUSTOMER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546879.34</v>
          </cell>
          <cell r="M668">
            <v>29695.548164435033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702-30002026</v>
          </cell>
          <cell r="C669" t="str">
            <v xml:space="preserve">ISMAEL POSADAS REYES </v>
          </cell>
          <cell r="D669">
            <v>338069</v>
          </cell>
          <cell r="E669" t="str">
            <v>MAQUINAS DIESEL, S.A. DE C.V.</v>
          </cell>
          <cell r="F669" t="str">
            <v>MADISA SUR</v>
          </cell>
          <cell r="G669" t="str">
            <v>UNISON- CUSTOMER RETAIL</v>
          </cell>
          <cell r="H669" t="str">
            <v>UNISON- CUSTOMER RETAIL</v>
          </cell>
          <cell r="I669" t="str">
            <v>Regular</v>
          </cell>
          <cell r="J669" t="str">
            <v>REGULAR</v>
          </cell>
          <cell r="K669" t="str">
            <v>MXN</v>
          </cell>
          <cell r="L669">
            <v>419821.91</v>
          </cell>
          <cell r="M669">
            <v>22796.329714869298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MEXICO</v>
          </cell>
        </row>
        <row r="670">
          <cell r="B670" t="str">
            <v>702-30002025</v>
          </cell>
          <cell r="C670" t="str">
            <v>URBANIZACIONES BOCA  S.A. DE C.V.</v>
          </cell>
          <cell r="D670">
            <v>338212</v>
          </cell>
          <cell r="E670" t="str">
            <v>TRACSA, S.A.P.I. DE C.V.</v>
          </cell>
          <cell r="F670" t="str">
            <v>TRACSA</v>
          </cell>
          <cell r="G670" t="str">
            <v>UNISON - CUSTOMER RETAIL</v>
          </cell>
          <cell r="H670" t="str">
            <v>UNISON- CUSTOMER RETAIL</v>
          </cell>
          <cell r="I670" t="str">
            <v>Regular</v>
          </cell>
          <cell r="J670" t="str">
            <v>REGULAR</v>
          </cell>
          <cell r="K670" t="str">
            <v>MXN</v>
          </cell>
          <cell r="L670">
            <v>14838779.23</v>
          </cell>
          <cell r="M670">
            <v>805745.71225507127</v>
          </cell>
          <cell r="N670">
            <v>14838779.23</v>
          </cell>
          <cell r="O670">
            <v>0</v>
          </cell>
          <cell r="P670">
            <v>0</v>
          </cell>
          <cell r="Q670">
            <v>0</v>
          </cell>
          <cell r="R670">
            <v>14838779.23</v>
          </cell>
          <cell r="S670" t="str">
            <v>31-60</v>
          </cell>
          <cell r="T670" t="str">
            <v>MEXICO</v>
          </cell>
        </row>
        <row r="671">
          <cell r="B671" t="str">
            <v>702-30002024</v>
          </cell>
          <cell r="C671" t="str">
            <v>GRAVASE  S.A. DE C.V.</v>
          </cell>
          <cell r="D671">
            <v>316522</v>
          </cell>
          <cell r="E671" t="str">
            <v>TRACSA, S.A.P.I. DE C.V.</v>
          </cell>
          <cell r="F671" t="str">
            <v>TRACSA</v>
          </cell>
          <cell r="G671" t="str">
            <v>UNISON- CUSTOMER RETAIL</v>
          </cell>
          <cell r="H671" t="str">
            <v>UNISON- CUSTOMER RETAIL</v>
          </cell>
          <cell r="I671" t="str">
            <v>Regular</v>
          </cell>
          <cell r="J671" t="str">
            <v>REGULAR</v>
          </cell>
          <cell r="K671" t="str">
            <v>MXN</v>
          </cell>
          <cell r="L671">
            <v>1294650</v>
          </cell>
          <cell r="M671">
            <v>70299.495005764562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702-30002023</v>
          </cell>
          <cell r="C672" t="str">
            <v>LOAIZA LOEZA HERNAN DAVID</v>
          </cell>
          <cell r="D672">
            <v>315278</v>
          </cell>
          <cell r="E672" t="str">
            <v>MAQUINAS DIESEL, S.A. DE C.V.</v>
          </cell>
          <cell r="F672" t="str">
            <v>MADISA SUR</v>
          </cell>
          <cell r="G672" t="str">
            <v>UNISON- CUSTOMER RETAIL</v>
          </cell>
          <cell r="H672" t="str">
            <v>UNISON- CUSTOMER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216977.01</v>
          </cell>
          <cell r="M672">
            <v>11781.851643966113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702-30002020-1</v>
          </cell>
          <cell r="C673" t="str">
            <v>OPC INGENIERIA Y CONSTRUCCION  S.A. DE C.V.</v>
          </cell>
          <cell r="D673">
            <v>337877</v>
          </cell>
          <cell r="E673" t="str">
            <v>MAQUINAS DIESEL, S.A. DE C.V.</v>
          </cell>
          <cell r="F673" t="str">
            <v>MADISA SUR</v>
          </cell>
          <cell r="G673" t="str">
            <v>UNISON- CUSTOMER RETAIL</v>
          </cell>
          <cell r="H673" t="str">
            <v>UNISON- CUSTOMER RETAIL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50359.25</v>
          </cell>
          <cell r="M673">
            <v>2734.5072752242299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702-30002019</v>
          </cell>
          <cell r="C674" t="str">
            <v>MAQUINARIA Y TRACTORES  LTDA</v>
          </cell>
          <cell r="D674">
            <v>314798</v>
          </cell>
          <cell r="E674" t="str">
            <v>MAQUINARIA Y TRACTORES, LTDA</v>
          </cell>
          <cell r="F674" t="str">
            <v>MATRA</v>
          </cell>
          <cell r="G674" t="str">
            <v>UNISON - DEALER RETAIL</v>
          </cell>
          <cell r="H674" t="str">
            <v>UNISON - DEALER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31365.09</v>
          </cell>
          <cell r="M674">
            <v>31365.09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COSTA RICA</v>
          </cell>
        </row>
        <row r="675">
          <cell r="B675" t="str">
            <v>702-30002045</v>
          </cell>
          <cell r="C675" t="str">
            <v>EXCAVACIONES PROFESIONALES  EXPRO  S.R.L.</v>
          </cell>
          <cell r="D675">
            <v>318055</v>
          </cell>
          <cell r="E675" t="str">
            <v>IMPLEMENTOS Y MAQUINARIAS, S.A.</v>
          </cell>
          <cell r="F675" t="str">
            <v>IMCA</v>
          </cell>
          <cell r="G675" t="str">
            <v>UNISON - CUSTOMER RETAIL</v>
          </cell>
          <cell r="H675" t="str">
            <v>UNISON- CUSTOMER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16758.400000000001</v>
          </cell>
          <cell r="M675">
            <v>16758.400000000001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REPUBLICA DOMINICANA</v>
          </cell>
        </row>
        <row r="676">
          <cell r="B676" t="str">
            <v>702-30002086</v>
          </cell>
          <cell r="C676" t="str">
            <v>PROYECTOS Y CONSTRUCCIONES VIRGO  S.A. DE C.V.</v>
          </cell>
          <cell r="D676">
            <v>319909</v>
          </cell>
          <cell r="E676" t="str">
            <v>EMPRESAS MATCO, S.A. DE C.V.</v>
          </cell>
          <cell r="F676" t="str">
            <v>MATCO</v>
          </cell>
          <cell r="G676" t="str">
            <v>UNISON- CUSTOMER RETAIL</v>
          </cell>
          <cell r="H676" t="str">
            <v>UNISON- CUSTOMER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297975.7</v>
          </cell>
          <cell r="M676">
            <v>16180.080511326769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702-30002110</v>
          </cell>
          <cell r="C677" t="str">
            <v>HYDROPOLYS EL MUNDO DEL AGUA  S.A. DE C.V.</v>
          </cell>
          <cell r="D677">
            <v>338732</v>
          </cell>
          <cell r="E677" t="str">
            <v>EMPRESAS MATCO, S.A. DE C.V.</v>
          </cell>
          <cell r="F677" t="str">
            <v>MATCO</v>
          </cell>
          <cell r="G677" t="str">
            <v>UNISON- CUSTOMER RETAIL</v>
          </cell>
          <cell r="H677" t="str">
            <v>UNISON- CUSTOMER RETAIL</v>
          </cell>
          <cell r="I677" t="str">
            <v>Regular</v>
          </cell>
          <cell r="J677" t="str">
            <v>REGULAR</v>
          </cell>
          <cell r="K677" t="str">
            <v>MXN</v>
          </cell>
          <cell r="L677">
            <v>291312</v>
          </cell>
          <cell r="M677">
            <v>15818.241601297097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MEXICO</v>
          </cell>
        </row>
        <row r="678">
          <cell r="B678" t="str">
            <v>702-30002109</v>
          </cell>
          <cell r="C678" t="str">
            <v xml:space="preserve">ENEDINA DIAZ ESCOBAR </v>
          </cell>
          <cell r="D678">
            <v>338658</v>
          </cell>
          <cell r="E678" t="str">
            <v>MAQUINAS DIESEL, S.A. DE C.V.</v>
          </cell>
          <cell r="F678" t="str">
            <v>MADISA NTE</v>
          </cell>
          <cell r="G678" t="str">
            <v>UNISON- CUSTOMER RETAIL</v>
          </cell>
          <cell r="H678" t="str">
            <v>UNISON- CUSTOMER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899062.41</v>
          </cell>
          <cell r="M678">
            <v>48819.088867003171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702-30002107</v>
          </cell>
          <cell r="C679" t="str">
            <v>ALEMAN BELTRAN MAQUINARIA FLETES Y SERVICIOS S.A. DE C.V.</v>
          </cell>
          <cell r="D679">
            <v>337633</v>
          </cell>
          <cell r="E679" t="str">
            <v>MAQUINAS DIESEL, S.A. DE C.V.</v>
          </cell>
          <cell r="F679" t="str">
            <v>MADISA SUR</v>
          </cell>
          <cell r="G679" t="str">
            <v>UNISON- CUSTOMER RETAIL</v>
          </cell>
          <cell r="H679" t="str">
            <v>UNISON- CUSTOMER RETAIL</v>
          </cell>
          <cell r="I679" t="str">
            <v>Regular</v>
          </cell>
          <cell r="J679" t="str">
            <v>REGULAR</v>
          </cell>
          <cell r="K679" t="str">
            <v>MXN</v>
          </cell>
          <cell r="L679">
            <v>588123.78</v>
          </cell>
          <cell r="M679">
            <v>31935.121256618684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MEXICO</v>
          </cell>
        </row>
        <row r="680">
          <cell r="B680" t="str">
            <v>702-30002105</v>
          </cell>
          <cell r="C680" t="str">
            <v>HYDROPOLYS EL MUNDO DEL AGUA  S.A. DE C.V.</v>
          </cell>
          <cell r="D680">
            <v>338732</v>
          </cell>
          <cell r="E680" t="str">
            <v>EMPRESAS MATCO, S.A. DE C.V.</v>
          </cell>
          <cell r="F680" t="str">
            <v>MATCO</v>
          </cell>
          <cell r="G680" t="str">
            <v>UNISON- CUSTOMER RETAIL</v>
          </cell>
          <cell r="H680" t="str">
            <v>UNISON- CUSTOMER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322823.27</v>
          </cell>
          <cell r="M680">
            <v>17529.303562437406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702-30002100</v>
          </cell>
          <cell r="C681" t="str">
            <v>GRUPO CONSTRUCTOR ICSI  S.A. DE C.V.</v>
          </cell>
          <cell r="D681">
            <v>339963</v>
          </cell>
          <cell r="E681" t="str">
            <v>EMPIRE RIO COLORADO, S.A. DE C.V.</v>
          </cell>
          <cell r="F681" t="str">
            <v>EMPIRE</v>
          </cell>
          <cell r="G681" t="str">
            <v>UNISON- CUSTOMER RETAIL</v>
          </cell>
          <cell r="H681" t="str">
            <v>UNISON- CUSTOMER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1602622.16</v>
          </cell>
          <cell r="M681">
            <v>87022.383295135834</v>
          </cell>
          <cell r="N681">
            <v>0</v>
          </cell>
          <cell r="O681">
            <v>0</v>
          </cell>
          <cell r="P681">
            <v>0</v>
          </cell>
          <cell r="Q681">
            <v>1602622.16</v>
          </cell>
          <cell r="R681">
            <v>1602622.16</v>
          </cell>
          <cell r="S681" t="str">
            <v>120+</v>
          </cell>
          <cell r="T681" t="str">
            <v>MEXICO</v>
          </cell>
        </row>
        <row r="682">
          <cell r="B682" t="str">
            <v>702-30002099</v>
          </cell>
          <cell r="C682" t="str">
            <v>HIDALSIN CONSTRUCCIONES  S.A. DE C.V.</v>
          </cell>
          <cell r="D682">
            <v>339965</v>
          </cell>
          <cell r="E682" t="str">
            <v>EMPIRE RIO COLORADO, S.A. DE C.V.</v>
          </cell>
          <cell r="F682" t="str">
            <v>EMPIRE</v>
          </cell>
          <cell r="G682" t="str">
            <v>UNISON- CUSTOMER RETAIL</v>
          </cell>
          <cell r="H682" t="str">
            <v>UNISON- CUSTOMER RETAIL</v>
          </cell>
          <cell r="I682" t="str">
            <v>Regular</v>
          </cell>
          <cell r="J682" t="str">
            <v>REGULAR</v>
          </cell>
          <cell r="K682" t="str">
            <v>MXN</v>
          </cell>
          <cell r="L682">
            <v>1040372.86</v>
          </cell>
          <cell r="M682">
            <v>56492.246302632368</v>
          </cell>
          <cell r="N682">
            <v>0</v>
          </cell>
          <cell r="O682">
            <v>0</v>
          </cell>
          <cell r="P682">
            <v>0</v>
          </cell>
          <cell r="Q682">
            <v>1040372.86</v>
          </cell>
          <cell r="R682">
            <v>1040372.86</v>
          </cell>
          <cell r="S682" t="str">
            <v>120+</v>
          </cell>
          <cell r="T682" t="str">
            <v>MEXICO</v>
          </cell>
        </row>
        <row r="683">
          <cell r="B683" t="str">
            <v>702-30002098-010</v>
          </cell>
          <cell r="C683" t="str">
            <v>TRACSA  S.A.P.I. DE C.V.</v>
          </cell>
          <cell r="D683">
            <v>320398</v>
          </cell>
          <cell r="E683" t="str">
            <v>TRACSA, S.A.P.I. DE C.V.</v>
          </cell>
          <cell r="F683" t="str">
            <v>TRACSA</v>
          </cell>
          <cell r="G683" t="str">
            <v>UNISON - CUSTOMER RETAIL</v>
          </cell>
          <cell r="H683" t="str">
            <v>UNISON - DEALER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13585363.359999999</v>
          </cell>
          <cell r="M683">
            <v>13585363.359999999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702-30002093</v>
          </cell>
          <cell r="C684" t="str">
            <v>PROYECTOS Y CONSTRUCCIONES VIRGO  S.A. DE C.V.</v>
          </cell>
          <cell r="D684">
            <v>319909</v>
          </cell>
          <cell r="E684" t="str">
            <v>EMPRESAS MATCO, S.A. DE C.V.</v>
          </cell>
          <cell r="F684" t="str">
            <v>MATCO</v>
          </cell>
          <cell r="G684" t="str">
            <v>UNISON- CUSTOMER RETAIL</v>
          </cell>
          <cell r="H684" t="str">
            <v>UNISON- CUSTOMER RETAIL</v>
          </cell>
          <cell r="I684" t="str">
            <v>Regular</v>
          </cell>
          <cell r="J684" t="str">
            <v>REGULAR</v>
          </cell>
          <cell r="K684" t="str">
            <v>MXN</v>
          </cell>
          <cell r="L684">
            <v>414558.28</v>
          </cell>
          <cell r="M684">
            <v>22510.514605845863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702-30002058</v>
          </cell>
          <cell r="C685" t="str">
            <v>TERMINAL DE SERVICIOS HAZESA  S.A. DE C.V.</v>
          </cell>
          <cell r="D685">
            <v>320453</v>
          </cell>
          <cell r="E685" t="str">
            <v>TRACSA, S.A.P.I. DE C.V.</v>
          </cell>
          <cell r="F685" t="str">
            <v>MATCO</v>
          </cell>
          <cell r="G685" t="str">
            <v>UNISON - CUSTOMER RETAIL</v>
          </cell>
          <cell r="H685" t="str">
            <v>UNISON- CUSTOMER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144897.97</v>
          </cell>
          <cell r="M685">
            <v>144897.97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702-30002090</v>
          </cell>
          <cell r="C686" t="str">
            <v>HIDALSIN CONSTRUCCIONES  S.A. DE C.V.</v>
          </cell>
          <cell r="D686">
            <v>339965</v>
          </cell>
          <cell r="E686" t="str">
            <v>EMPIRE RIO COLORADO, S.A. DE C.V.</v>
          </cell>
          <cell r="F686" t="str">
            <v>EMPIRE</v>
          </cell>
          <cell r="G686" t="str">
            <v>UNISON- CUSTOMER RETAIL</v>
          </cell>
          <cell r="H686" t="str">
            <v>UNISON- CUSTOMER RETAIL</v>
          </cell>
          <cell r="I686" t="str">
            <v>Regular</v>
          </cell>
          <cell r="J686" t="str">
            <v>REGULAR</v>
          </cell>
          <cell r="K686" t="str">
            <v>MXN</v>
          </cell>
          <cell r="L686">
            <v>885141.33</v>
          </cell>
          <cell r="M686">
            <v>48063.174222941183</v>
          </cell>
          <cell r="N686">
            <v>0</v>
          </cell>
          <cell r="O686">
            <v>0</v>
          </cell>
          <cell r="P686">
            <v>0</v>
          </cell>
          <cell r="Q686">
            <v>885141.33</v>
          </cell>
          <cell r="R686">
            <v>885141.33</v>
          </cell>
          <cell r="S686" t="str">
            <v>120+</v>
          </cell>
          <cell r="T686" t="str">
            <v>MEXICO</v>
          </cell>
        </row>
        <row r="687">
          <cell r="B687" t="str">
            <v>702-30001853</v>
          </cell>
          <cell r="C687" t="str">
            <v>JESUS VELASQUEZ GARCIA</v>
          </cell>
          <cell r="D687">
            <v>337141</v>
          </cell>
          <cell r="E687" t="str">
            <v>COMPAÑIA GENERAL DE EQUIPOS, S.A. DE C.V.</v>
          </cell>
          <cell r="F687" t="str">
            <v>COGESA</v>
          </cell>
          <cell r="G687" t="str">
            <v>UNISON - CUSTOMER RETAIL</v>
          </cell>
          <cell r="H687" t="str">
            <v>UNISON- CUSTOMER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57849.66</v>
          </cell>
          <cell r="M687">
            <v>57849.66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EL SALVADOR</v>
          </cell>
        </row>
        <row r="688">
          <cell r="B688" t="str">
            <v>702-30002075</v>
          </cell>
          <cell r="C688" t="str">
            <v>CARIBE GRU  S.A.</v>
          </cell>
          <cell r="D688">
            <v>315430</v>
          </cell>
          <cell r="E688" t="str">
            <v>CORPORACION GENERAL DE TRACTORES, S.A.</v>
          </cell>
          <cell r="F688" t="str">
            <v>GENTRAC</v>
          </cell>
          <cell r="G688" t="str">
            <v>UNISON - CUSTOMER RETAIL</v>
          </cell>
          <cell r="H688" t="str">
            <v>UNISON-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48962.74</v>
          </cell>
          <cell r="M688">
            <v>48962.74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GUATEMALA</v>
          </cell>
        </row>
        <row r="689">
          <cell r="B689" t="str">
            <v>702-30002073</v>
          </cell>
          <cell r="C689" t="str">
            <v>RENTA MAQ ARRENDADORA Y CONSTRUCTORA  S.A. DE C.V.</v>
          </cell>
          <cell r="D689">
            <v>320020</v>
          </cell>
          <cell r="E689" t="str">
            <v>MAQUINAS DIESEL, S.A. DE C.V.</v>
          </cell>
          <cell r="F689" t="str">
            <v>MADISA SUR</v>
          </cell>
          <cell r="G689" t="str">
            <v>UNISON- CUSTOMER RETAIL</v>
          </cell>
          <cell r="H689" t="str">
            <v>UNISON- CUSTOMER RETAIL</v>
          </cell>
          <cell r="I689" t="str">
            <v>Regular</v>
          </cell>
          <cell r="J689" t="str">
            <v>REGULAR</v>
          </cell>
          <cell r="K689" t="str">
            <v>MXN</v>
          </cell>
          <cell r="L689">
            <v>837968.92</v>
          </cell>
          <cell r="M689">
            <v>45501.712359731144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MEXICO</v>
          </cell>
        </row>
        <row r="690">
          <cell r="B690" t="str">
            <v>702-30002071</v>
          </cell>
          <cell r="C690" t="str">
            <v>COMERCIAL ROCHE  S.A. DE C.V.</v>
          </cell>
          <cell r="D690">
            <v>308683</v>
          </cell>
          <cell r="E690" t="str">
            <v>MAQUINAS DIESEL, S.A. DE C.V.</v>
          </cell>
          <cell r="F690" t="str">
            <v>MADISA SUR</v>
          </cell>
          <cell r="G690" t="str">
            <v>UNISON- CUSTOMER RETAIL</v>
          </cell>
          <cell r="H690" t="str">
            <v>UNISON- CUSTOMER RETAIL</v>
          </cell>
          <cell r="I690" t="str">
            <v>Regular</v>
          </cell>
          <cell r="J690" t="str">
            <v>REGULAR</v>
          </cell>
          <cell r="K690" t="str">
            <v>MXN</v>
          </cell>
          <cell r="L690">
            <v>375119.61</v>
          </cell>
          <cell r="M690">
            <v>20368.994824670259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MEXICO</v>
          </cell>
        </row>
        <row r="691">
          <cell r="B691" t="str">
            <v>702-30002069</v>
          </cell>
          <cell r="C691" t="str">
            <v xml:space="preserve">SERGIO ALBERTO LOPEZ HERNANDEZ </v>
          </cell>
          <cell r="D691">
            <v>338494</v>
          </cell>
          <cell r="E691" t="str">
            <v>MAQUINAS DIESEL, S.A. DE C.V.</v>
          </cell>
          <cell r="F691" t="str">
            <v>MADISA SUR</v>
          </cell>
          <cell r="G691" t="str">
            <v>UNISON- CUSTOMER RETAIL</v>
          </cell>
          <cell r="H691" t="str">
            <v>UNISON- CUSTOMER RETAIL</v>
          </cell>
          <cell r="I691" t="str">
            <v>Regular</v>
          </cell>
          <cell r="J691" t="str">
            <v>LEGAL</v>
          </cell>
          <cell r="K691" t="str">
            <v>MXN</v>
          </cell>
          <cell r="L691">
            <v>785902.34</v>
          </cell>
          <cell r="M691">
            <v>42674.497065499309</v>
          </cell>
          <cell r="N691">
            <v>0</v>
          </cell>
          <cell r="O691">
            <v>0</v>
          </cell>
          <cell r="P691">
            <v>0</v>
          </cell>
          <cell r="Q691">
            <v>785902.34</v>
          </cell>
          <cell r="R691">
            <v>785902.34</v>
          </cell>
          <cell r="S691" t="str">
            <v>120+</v>
          </cell>
          <cell r="T691" t="str">
            <v>MEXICO</v>
          </cell>
        </row>
        <row r="692">
          <cell r="B692" t="str">
            <v>702-30002068</v>
          </cell>
          <cell r="C692" t="str">
            <v>INMOBILIARIA COTRAMON S.A. DE C.V.</v>
          </cell>
          <cell r="D692">
            <v>318249</v>
          </cell>
          <cell r="E692" t="str">
            <v>MAQUINAS DIESEL, S.A. DE C.V.</v>
          </cell>
          <cell r="F692" t="str">
            <v>MADISA SUR</v>
          </cell>
          <cell r="G692" t="str">
            <v>UNISON- CUSTOMER RETAIL</v>
          </cell>
          <cell r="H692" t="str">
            <v>UNISON- CUSTOMER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2830302.6</v>
          </cell>
          <cell r="M692">
            <v>153685.43119260221</v>
          </cell>
          <cell r="N692">
            <v>2830302.6</v>
          </cell>
          <cell r="O692">
            <v>0</v>
          </cell>
          <cell r="P692">
            <v>0</v>
          </cell>
          <cell r="Q692">
            <v>0</v>
          </cell>
          <cell r="R692">
            <v>2830302.6</v>
          </cell>
          <cell r="S692" t="str">
            <v>31-60</v>
          </cell>
          <cell r="T692" t="str">
            <v>MEXICO</v>
          </cell>
        </row>
        <row r="693">
          <cell r="B693" t="str">
            <v>702-30002067</v>
          </cell>
          <cell r="C693" t="str">
            <v>INMOBILIARIA COTRAMON S.A. DE C.V.</v>
          </cell>
          <cell r="D693">
            <v>318249</v>
          </cell>
          <cell r="E693" t="str">
            <v>MAQUINAS DIESEL, S.A. DE C.V.</v>
          </cell>
          <cell r="F693" t="str">
            <v>MADISA SUR</v>
          </cell>
          <cell r="G693" t="str">
            <v>UNISON- CUSTOMER RETAIL</v>
          </cell>
          <cell r="H693" t="str">
            <v>UNISON- CUSTOMER RETAIL</v>
          </cell>
          <cell r="I693" t="str">
            <v>Regular</v>
          </cell>
          <cell r="J693" t="str">
            <v>REGULAR</v>
          </cell>
          <cell r="K693" t="str">
            <v>MXN</v>
          </cell>
          <cell r="L693">
            <v>385310.25</v>
          </cell>
          <cell r="M693">
            <v>20922.346576715634</v>
          </cell>
          <cell r="N693">
            <v>385310.25</v>
          </cell>
          <cell r="O693">
            <v>0</v>
          </cell>
          <cell r="P693">
            <v>0</v>
          </cell>
          <cell r="Q693">
            <v>0</v>
          </cell>
          <cell r="R693">
            <v>385310.25</v>
          </cell>
          <cell r="S693" t="str">
            <v>31-60</v>
          </cell>
          <cell r="T693" t="str">
            <v>MEXICO</v>
          </cell>
        </row>
        <row r="694">
          <cell r="B694" t="str">
            <v>702-30002066</v>
          </cell>
          <cell r="C694" t="str">
            <v>A. DEL ROSARIO INSTALACIONES  S.R.L.</v>
          </cell>
          <cell r="D694">
            <v>338827</v>
          </cell>
          <cell r="E694" t="str">
            <v>IMPLEMENTOS Y MAQUINARIAS, S.A.</v>
          </cell>
          <cell r="F694" t="str">
            <v>IMCA</v>
          </cell>
          <cell r="G694" t="str">
            <v>UNISON - CUSTOMER RETAIL</v>
          </cell>
          <cell r="H694" t="str">
            <v>UNISON-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32739.96</v>
          </cell>
          <cell r="M694">
            <v>32739.96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REPUBLICA DOMINICANA</v>
          </cell>
        </row>
        <row r="695">
          <cell r="B695" t="str">
            <v>702-30002064-1</v>
          </cell>
          <cell r="C695" t="str">
            <v>COMPAÑÍA DE ALQUILER Y SUMINISTROS PETROLEROS R.S. ROTH  S.A.</v>
          </cell>
          <cell r="D695">
            <v>337988</v>
          </cell>
          <cell r="E695" t="str">
            <v>IMPORTADORA INDUSTRIAL AGRICOLA, S.A.</v>
          </cell>
          <cell r="F695" t="str">
            <v xml:space="preserve">IIASA   </v>
          </cell>
          <cell r="G695" t="str">
            <v>UNISON - CUSTOMER RETAIL</v>
          </cell>
          <cell r="H695" t="str">
            <v>UNISON- CUSTOMER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489199.76</v>
          </cell>
          <cell r="M695">
            <v>489199.76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ECUADOR</v>
          </cell>
        </row>
        <row r="696">
          <cell r="B696" t="str">
            <v>702-30002063</v>
          </cell>
          <cell r="C696" t="str">
            <v>MENDEZ NAJERA HENRY ANTONIO</v>
          </cell>
          <cell r="D696">
            <v>316056</v>
          </cell>
          <cell r="E696" t="str">
            <v>CORPORACION GENERAL DE TRACTORES, S.A.</v>
          </cell>
          <cell r="F696" t="str">
            <v>GENTRAC</v>
          </cell>
          <cell r="G696" t="str">
            <v>UNISON - CUSTOMER RETAIL</v>
          </cell>
          <cell r="H696" t="str">
            <v>UNISON- CUSTOMER RETAIL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19997.939999999999</v>
          </cell>
          <cell r="M696">
            <v>19997.939999999999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GUATEMALA</v>
          </cell>
        </row>
        <row r="697">
          <cell r="B697" t="str">
            <v>702-30002091</v>
          </cell>
          <cell r="C697" t="str">
            <v>FALY TERRACERIAS Y CONSTRUCCIONES  S.A. DE C.V.</v>
          </cell>
          <cell r="D697">
            <v>338707</v>
          </cell>
          <cell r="E697" t="str">
            <v>EMPRESAS MATCO, S.A. DE C.V.</v>
          </cell>
          <cell r="F697" t="str">
            <v>MATCO</v>
          </cell>
          <cell r="G697" t="str">
            <v>UNISON- CUSTOMER RETAIL</v>
          </cell>
          <cell r="H697" t="str">
            <v>UNISON- CUSTOMER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691756.61</v>
          </cell>
          <cell r="M697">
            <v>37562.383926080118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702-30000280</v>
          </cell>
          <cell r="C698" t="str">
            <v>ORFA CONSTRUCCIONES  S.A. DE C.V.</v>
          </cell>
          <cell r="D698">
            <v>310391</v>
          </cell>
          <cell r="E698" t="str">
            <v>MAQUINAS DIESEL, S.A. DE C.V.</v>
          </cell>
          <cell r="F698" t="str">
            <v>MADISA SUR</v>
          </cell>
          <cell r="G698" t="str">
            <v>UNISON- CUSTOMER RETAIL</v>
          </cell>
          <cell r="H698" t="str">
            <v>UNISON- CUSTOMER RETAIL</v>
          </cell>
          <cell r="I698" t="str">
            <v>Regular</v>
          </cell>
          <cell r="J698" t="str">
            <v>LEGAL</v>
          </cell>
          <cell r="K698" t="str">
            <v>MXN</v>
          </cell>
          <cell r="L698">
            <v>546177.65</v>
          </cell>
          <cell r="M698">
            <v>29657.446397431911</v>
          </cell>
          <cell r="N698">
            <v>0</v>
          </cell>
          <cell r="O698">
            <v>0</v>
          </cell>
          <cell r="P698">
            <v>0</v>
          </cell>
          <cell r="Q698">
            <v>546177.65</v>
          </cell>
          <cell r="R698">
            <v>546177.65</v>
          </cell>
          <cell r="S698" t="str">
            <v>120+</v>
          </cell>
          <cell r="T698" t="str">
            <v>MEXICO</v>
          </cell>
        </row>
        <row r="699">
          <cell r="B699" t="str">
            <v>702-30000304</v>
          </cell>
          <cell r="C699" t="str">
            <v>NICARAGUA MACHINERY COMPANY  S.A.</v>
          </cell>
          <cell r="D699">
            <v>313548</v>
          </cell>
          <cell r="E699" t="str">
            <v>NICARAGUA MACHINERY COMPANY, S.A.</v>
          </cell>
          <cell r="F699" t="str">
            <v>NIMAC</v>
          </cell>
          <cell r="G699" t="str">
            <v>UNISON - DEALER WHOLESALE</v>
          </cell>
          <cell r="H699" t="str">
            <v>UNISON - DEALER WHOLESALE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24606.99</v>
          </cell>
          <cell r="M699">
            <v>24606.99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NICARAGUA</v>
          </cell>
        </row>
        <row r="700">
          <cell r="B700" t="str">
            <v>702-30000303-1</v>
          </cell>
          <cell r="C700" t="str">
            <v>NICARAGUA MACHINERY COMPANY  S.A.</v>
          </cell>
          <cell r="D700">
            <v>313548</v>
          </cell>
          <cell r="E700" t="str">
            <v>NICARAGUA MACHINERY COMPANY, S.A.</v>
          </cell>
          <cell r="F700" t="str">
            <v>NIMAC</v>
          </cell>
          <cell r="G700" t="str">
            <v>UNISON - DEALER WHOLESALE</v>
          </cell>
          <cell r="H700" t="str">
            <v>UNISON - DEALER WHOLESALE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24607</v>
          </cell>
          <cell r="M700">
            <v>24607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NICARAGUA</v>
          </cell>
        </row>
        <row r="701">
          <cell r="B701" t="str">
            <v>702-30000302</v>
          </cell>
          <cell r="C701" t="str">
            <v>NICARAGUA MACHINERY COMPANY  S.A.</v>
          </cell>
          <cell r="D701">
            <v>313548</v>
          </cell>
          <cell r="E701" t="str">
            <v>NICARAGUA MACHINERY COMPANY, S.A.</v>
          </cell>
          <cell r="F701" t="str">
            <v>NIMAC</v>
          </cell>
          <cell r="G701" t="str">
            <v>UNISON - DEALER WHOLESALE</v>
          </cell>
          <cell r="H701" t="str">
            <v>UNISON - DEALER WHOLESALE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24606.99</v>
          </cell>
          <cell r="M701">
            <v>24606.99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NICARAGUA</v>
          </cell>
        </row>
        <row r="702">
          <cell r="B702" t="str">
            <v>702-30000300</v>
          </cell>
          <cell r="C702" t="str">
            <v>NICARAGUA MACHINERY COMPANY  S.A.</v>
          </cell>
          <cell r="D702">
            <v>313548</v>
          </cell>
          <cell r="E702" t="str">
            <v>NICARAGUA MACHINERY COMPANY, S.A.</v>
          </cell>
          <cell r="F702" t="str">
            <v>NIMAC</v>
          </cell>
          <cell r="G702" t="str">
            <v>UNISON - DEALER WHOLESALE</v>
          </cell>
          <cell r="H702" t="str">
            <v>UNISON - DEALER WHOLESALE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36759.19</v>
          </cell>
          <cell r="M702">
            <v>36759.19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NICARAGUA</v>
          </cell>
        </row>
        <row r="703">
          <cell r="B703" t="str">
            <v>702-30000299</v>
          </cell>
          <cell r="C703" t="str">
            <v>GONFRA CORPORATIVO  S.A. DE C.V.</v>
          </cell>
          <cell r="D703">
            <v>324104</v>
          </cell>
          <cell r="E703" t="str">
            <v>MAQUINAS DIESEL, S.A. DE C.V.</v>
          </cell>
          <cell r="F703" t="str">
            <v>MADISA NTE</v>
          </cell>
          <cell r="G703" t="str">
            <v>UNISON- CUSTOMER RETAIL</v>
          </cell>
          <cell r="H703" t="str">
            <v>UNISON- CUSTOMER RETAIL</v>
          </cell>
          <cell r="I703" t="str">
            <v>Regular</v>
          </cell>
          <cell r="J703" t="str">
            <v>REGULAR</v>
          </cell>
          <cell r="K703" t="str">
            <v>MXN</v>
          </cell>
          <cell r="L703">
            <v>760833.84</v>
          </cell>
          <cell r="M703">
            <v>41313.277515387686</v>
          </cell>
          <cell r="N703">
            <v>760833.84</v>
          </cell>
          <cell r="O703">
            <v>0</v>
          </cell>
          <cell r="P703">
            <v>0</v>
          </cell>
          <cell r="Q703">
            <v>0</v>
          </cell>
          <cell r="R703">
            <v>760833.84</v>
          </cell>
          <cell r="S703" t="str">
            <v>31-60</v>
          </cell>
          <cell r="T703" t="str">
            <v>MEXICO</v>
          </cell>
        </row>
        <row r="704">
          <cell r="B704" t="str">
            <v>702-30000296</v>
          </cell>
          <cell r="C704" t="str">
            <v>NICARAGUA MACHINERY COMPANY  S.A.</v>
          </cell>
          <cell r="D704">
            <v>313548</v>
          </cell>
          <cell r="E704" t="str">
            <v>NICARAGUA MACHINERY COMPANY, S.A.</v>
          </cell>
          <cell r="F704" t="str">
            <v>NIMAC</v>
          </cell>
          <cell r="G704" t="str">
            <v>UNISON - DEALER WHOLESALE</v>
          </cell>
          <cell r="H704" t="str">
            <v>UNISON - DEALER WHOLESALE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40957.75</v>
          </cell>
          <cell r="M704">
            <v>40957.75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NICARAGUA</v>
          </cell>
        </row>
        <row r="705">
          <cell r="B705" t="str">
            <v>702-30000295</v>
          </cell>
          <cell r="C705" t="str">
            <v>MACROBRAS DE TERRACERIAS Y EXCAVACIONES  S. DE R.L. DE C.V.</v>
          </cell>
          <cell r="D705">
            <v>309895</v>
          </cell>
          <cell r="E705" t="str">
            <v>MAQUINAS DIESEL, S.A. DE C.V.</v>
          </cell>
          <cell r="F705" t="str">
            <v>MADISA SUR</v>
          </cell>
          <cell r="G705" t="str">
            <v>UNISON- CUSTOMER RETAIL</v>
          </cell>
          <cell r="H705" t="str">
            <v>UNISON- CUSTOMER RETAIL</v>
          </cell>
          <cell r="I705" t="str">
            <v>Regular</v>
          </cell>
          <cell r="J705" t="str">
            <v>LEGAL</v>
          </cell>
          <cell r="K705" t="str">
            <v>MXN</v>
          </cell>
          <cell r="L705">
            <v>3155456.21</v>
          </cell>
          <cell r="M705">
            <v>171341.27221704999</v>
          </cell>
          <cell r="N705">
            <v>0</v>
          </cell>
          <cell r="O705">
            <v>0</v>
          </cell>
          <cell r="P705">
            <v>0</v>
          </cell>
          <cell r="Q705">
            <v>3155456.21</v>
          </cell>
          <cell r="R705">
            <v>3155456.21</v>
          </cell>
          <cell r="S705" t="str">
            <v>120+</v>
          </cell>
          <cell r="T705" t="str">
            <v>MEXICO</v>
          </cell>
        </row>
        <row r="706">
          <cell r="B706" t="str">
            <v>702-30000294</v>
          </cell>
          <cell r="C706" t="str">
            <v>NICARAGUA MACHINERY COMPANY  S.A.</v>
          </cell>
          <cell r="D706">
            <v>313548</v>
          </cell>
          <cell r="E706" t="str">
            <v>NICARAGUA MACHINERY COMPANY, S.A.</v>
          </cell>
          <cell r="F706" t="str">
            <v>NIMAC</v>
          </cell>
          <cell r="G706" t="str">
            <v>UNISON - DEALER WHOLESALE</v>
          </cell>
          <cell r="H706" t="str">
            <v>UNISON - DEALER WHOLESALE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24609.15</v>
          </cell>
          <cell r="M706">
            <v>24609.15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NICARAGUA</v>
          </cell>
        </row>
        <row r="707">
          <cell r="B707" t="str">
            <v>702-30000551</v>
          </cell>
          <cell r="C707" t="str">
            <v>ANTILLEAN CONSTRUCTION CORPORATION  S.R.L.</v>
          </cell>
          <cell r="D707">
            <v>318089</v>
          </cell>
          <cell r="E707" t="str">
            <v>IMPLEMENTOS Y MAQUINARIAS, S.A.</v>
          </cell>
          <cell r="F707" t="str">
            <v>IMCA</v>
          </cell>
          <cell r="G707" t="str">
            <v>UNISON - CUSTOMER RETAIL</v>
          </cell>
          <cell r="H707" t="str">
            <v>UNISON- CUSTOMER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65798.179999999993</v>
          </cell>
          <cell r="M707">
            <v>65798.179999999993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REPUBLICA DOMINICANA</v>
          </cell>
        </row>
        <row r="708">
          <cell r="B708" t="str">
            <v>702-30000286</v>
          </cell>
          <cell r="C708" t="str">
            <v>HAROLD MACHINERY  S.A.</v>
          </cell>
          <cell r="D708">
            <v>309836</v>
          </cell>
          <cell r="E708" t="str">
            <v>IMPLEMENTOS Y MAQUINARIAS, S.A.</v>
          </cell>
          <cell r="F708" t="str">
            <v>IMCA</v>
          </cell>
          <cell r="G708" t="str">
            <v>UNISON - CUSTOMER RETAIL</v>
          </cell>
          <cell r="H708" t="str">
            <v>UNISON-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106948.04</v>
          </cell>
          <cell r="M708">
            <v>106948.04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REPUBLICA DOMINICANA</v>
          </cell>
        </row>
        <row r="709">
          <cell r="B709" t="str">
            <v>702-30000308</v>
          </cell>
          <cell r="C709" t="str">
            <v>MARCOS GARCIA MUCIO</v>
          </cell>
          <cell r="D709">
            <v>308460</v>
          </cell>
          <cell r="E709" t="str">
            <v>MAQUINAS DIESEL, S.A. DE C.V.</v>
          </cell>
          <cell r="F709" t="str">
            <v>MADISA SUR</v>
          </cell>
          <cell r="G709" t="str">
            <v>UNISON- CUSTOMER RETAIL</v>
          </cell>
          <cell r="H709" t="str">
            <v>UNISON- CUSTOMER RETAIL</v>
          </cell>
          <cell r="I709" t="str">
            <v>Regular</v>
          </cell>
          <cell r="J709" t="str">
            <v>REGULAR</v>
          </cell>
          <cell r="K709" t="str">
            <v>MXN</v>
          </cell>
          <cell r="L709">
            <v>255400.68</v>
          </cell>
          <cell r="M709">
            <v>13868.256925137197</v>
          </cell>
          <cell r="N709">
            <v>255400.68</v>
          </cell>
          <cell r="O709">
            <v>0</v>
          </cell>
          <cell r="P709">
            <v>0</v>
          </cell>
          <cell r="Q709">
            <v>0</v>
          </cell>
          <cell r="R709">
            <v>255400.68</v>
          </cell>
          <cell r="S709" t="str">
            <v>31-60</v>
          </cell>
          <cell r="T709" t="str">
            <v>MEXICO</v>
          </cell>
        </row>
        <row r="710">
          <cell r="B710" t="str">
            <v>702-30000277</v>
          </cell>
          <cell r="C710" t="str">
            <v>PROCESADORA DE AGREGADOS  S.A.</v>
          </cell>
          <cell r="D710">
            <v>317136</v>
          </cell>
          <cell r="E710" t="str">
            <v>MAQUINARIA Y TRACTORES, LTDA</v>
          </cell>
          <cell r="F710" t="str">
            <v>MATRA</v>
          </cell>
          <cell r="G710" t="str">
            <v>UNISON - CUSTOMER RETAIL</v>
          </cell>
          <cell r="H710" t="str">
            <v>UNISON- CUSTOMER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194180.91</v>
          </cell>
          <cell r="M710">
            <v>194180.91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COSTA RICA</v>
          </cell>
        </row>
        <row r="711">
          <cell r="B711" t="str">
            <v>702-30000272</v>
          </cell>
          <cell r="C711" t="str">
            <v>CALZADA CONSTRUCCIONES  S.A. DE C.V.</v>
          </cell>
          <cell r="D711">
            <v>314660</v>
          </cell>
          <cell r="E711" t="str">
            <v>EMPRESAS MATCO, S.A. DE C.V.</v>
          </cell>
          <cell r="F711" t="str">
            <v>MADISA SUR</v>
          </cell>
          <cell r="G711" t="str">
            <v>UNISON- CUSTOMER RETAIL</v>
          </cell>
          <cell r="H711" t="str">
            <v>UNISON- CUSTOMER RETAIL</v>
          </cell>
          <cell r="I711" t="str">
            <v>Regular</v>
          </cell>
          <cell r="J711" t="str">
            <v>REGULAR</v>
          </cell>
          <cell r="K711" t="str">
            <v>MXN</v>
          </cell>
          <cell r="L711">
            <v>948474.39</v>
          </cell>
          <cell r="M711">
            <v>51502.15938122318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702-30000271</v>
          </cell>
          <cell r="C712" t="str">
            <v>C.K.C. MACHINEHANDEL SURMAC  N.V.</v>
          </cell>
          <cell r="D712">
            <v>311337</v>
          </cell>
          <cell r="E712" t="str">
            <v>C.K.C. MACHINEHANDEL SURMAC, N.V.</v>
          </cell>
          <cell r="F712" t="str">
            <v>SURMAC</v>
          </cell>
          <cell r="G712" t="str">
            <v>UNISON - DEALER RETAIL</v>
          </cell>
          <cell r="H712" t="str">
            <v>UNISON - DEALER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14179674.51</v>
          </cell>
          <cell r="M712">
            <v>14179674.51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SURINAME</v>
          </cell>
        </row>
        <row r="713">
          <cell r="B713" t="str">
            <v>702-30000263</v>
          </cell>
          <cell r="C713" t="str">
            <v>CONSTRUCTORA HERNAN SOLIS  S.R.L.</v>
          </cell>
          <cell r="D713">
            <v>316241</v>
          </cell>
          <cell r="E713" t="str">
            <v>MAQUINARIA Y TRACTORES, LTDA</v>
          </cell>
          <cell r="F713" t="str">
            <v>MATRA</v>
          </cell>
          <cell r="G713" t="str">
            <v>UNISON - CUSTOMER RETAIL</v>
          </cell>
          <cell r="H713" t="str">
            <v>UNISON-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197581.25</v>
          </cell>
          <cell r="M713">
            <v>197581.25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COSTA RICA</v>
          </cell>
        </row>
        <row r="714">
          <cell r="B714" t="str">
            <v>702-30000262</v>
          </cell>
          <cell r="C714" t="str">
            <v>CONSTRUCTORA HERNAN SOLIS  S.R.L.</v>
          </cell>
          <cell r="D714">
            <v>316241</v>
          </cell>
          <cell r="E714" t="str">
            <v>MAQUINARIA Y TRACTORES, LTDA</v>
          </cell>
          <cell r="F714" t="str">
            <v>MATRA</v>
          </cell>
          <cell r="G714" t="str">
            <v>UNISON - CUSTOMER RETAIL</v>
          </cell>
          <cell r="H714" t="str">
            <v>UNISON- CUSTOMER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197581.25</v>
          </cell>
          <cell r="M714">
            <v>197581.25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COSTA RICA</v>
          </cell>
        </row>
        <row r="715">
          <cell r="B715" t="str">
            <v>702-30000256</v>
          </cell>
          <cell r="C715" t="str">
            <v>TRACSA  S.A.P.I. DE C.V.</v>
          </cell>
          <cell r="D715">
            <v>320398</v>
          </cell>
          <cell r="E715" t="str">
            <v>TRACSA, S.A.P.I. DE C.V.</v>
          </cell>
          <cell r="F715" t="str">
            <v>TRACSA</v>
          </cell>
          <cell r="G715" t="str">
            <v>UNISON - CUSTOMER RETAIL</v>
          </cell>
          <cell r="H715" t="str">
            <v>UNISON - DEALER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208122.31</v>
          </cell>
          <cell r="M715">
            <v>11301.041433926686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702-30000255-1</v>
          </cell>
          <cell r="C716" t="str">
            <v>SSG GEOTECNIA ESPECIALIZADA  S.A. DE C.V.</v>
          </cell>
          <cell r="D716">
            <v>320240</v>
          </cell>
          <cell r="E716" t="str">
            <v>TRACSA, S.A.P.I. DE C.V.</v>
          </cell>
          <cell r="F716" t="str">
            <v>TRACSA</v>
          </cell>
          <cell r="G716" t="str">
            <v>UNISON- CUSTOMER RETAIL</v>
          </cell>
          <cell r="H716" t="str">
            <v>UNISON- CUSTOMER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6363271.29</v>
          </cell>
          <cell r="M716">
            <v>345525.63107533311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702-30000249-1</v>
          </cell>
          <cell r="C717" t="str">
            <v>TRANSPORTES OROSI SIGLO XXI  S.A.</v>
          </cell>
          <cell r="D717">
            <v>313199</v>
          </cell>
          <cell r="E717" t="str">
            <v>MAQUINARIA Y TRACTORES, LTDA</v>
          </cell>
          <cell r="F717" t="str">
            <v>MATRA</v>
          </cell>
          <cell r="G717" t="str">
            <v>UNISON - DEALER RETAIL</v>
          </cell>
          <cell r="H717" t="str">
            <v>UNISON- CUSTOMER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136728.28</v>
          </cell>
          <cell r="M717">
            <v>136728.28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COSTA RICA</v>
          </cell>
        </row>
        <row r="718">
          <cell r="B718" t="str">
            <v>702-30000289-1</v>
          </cell>
          <cell r="C718" t="str">
            <v>ASOCIACION SOLIDARISTA DE EMPLEADOS DE MAQUINARIA Y TRACTORES LTD. Y AFINES</v>
          </cell>
          <cell r="D718">
            <v>314750</v>
          </cell>
          <cell r="E718" t="str">
            <v>MAQUINARIA Y TRACTORES, LTDA</v>
          </cell>
          <cell r="F718" t="str">
            <v>MATRA</v>
          </cell>
          <cell r="G718" t="str">
            <v>UNISON - DEALER RETAIL</v>
          </cell>
          <cell r="H718" t="str">
            <v>UNISON - DEALER RETAIL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45155.19</v>
          </cell>
          <cell r="M718">
            <v>45155.19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COSTA RICA</v>
          </cell>
        </row>
        <row r="719">
          <cell r="B719" t="str">
            <v>702-30000323</v>
          </cell>
          <cell r="C719" t="str">
            <v>DANIELA MATERIALES Y CONSTRUCCIONES  S.R.L.</v>
          </cell>
          <cell r="D719">
            <v>316978</v>
          </cell>
          <cell r="E719" t="str">
            <v>IMPLEMENTOS Y MAQUINARIAS, S.A.</v>
          </cell>
          <cell r="F719" t="str">
            <v>IMCA</v>
          </cell>
          <cell r="G719" t="str">
            <v>UNISON - CUSTOMER RETAIL</v>
          </cell>
          <cell r="H719" t="str">
            <v>UNISON- CUSTOMER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116759.79</v>
          </cell>
          <cell r="M719">
            <v>116759.79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REPUBLICA DOMINICANA</v>
          </cell>
        </row>
        <row r="720">
          <cell r="B720" t="str">
            <v>702-30000340-1</v>
          </cell>
          <cell r="C720" t="str">
            <v>TRANSPORTES OROSI SIGLO XXI  S.A.</v>
          </cell>
          <cell r="D720">
            <v>313199</v>
          </cell>
          <cell r="E720" t="str">
            <v>MAQUINARIA Y TRACTORES, LTDA</v>
          </cell>
          <cell r="F720" t="str">
            <v>MATRA</v>
          </cell>
          <cell r="G720" t="str">
            <v>UNISON - DEALER RETAIL</v>
          </cell>
          <cell r="H720" t="str">
            <v>UNISON- CUSTOMER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77220</v>
          </cell>
          <cell r="M720">
            <v>77220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COSTA RICA</v>
          </cell>
        </row>
        <row r="721">
          <cell r="B721" t="str">
            <v>702-30000338-1</v>
          </cell>
          <cell r="C721" t="str">
            <v>TRANSPORTES OROSI SIGLO XXI  S.A.</v>
          </cell>
          <cell r="D721">
            <v>313199</v>
          </cell>
          <cell r="E721" t="str">
            <v>MAQUINARIA Y TRACTORES, LTDA</v>
          </cell>
          <cell r="F721" t="str">
            <v>MATRA</v>
          </cell>
          <cell r="G721" t="str">
            <v>UNISON - DEALER RETAIL</v>
          </cell>
          <cell r="H721" t="str">
            <v>UNISON- CUSTOMER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104650</v>
          </cell>
          <cell r="M721">
            <v>104650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COSTA RICA</v>
          </cell>
        </row>
        <row r="722">
          <cell r="B722" t="str">
            <v>702-30000337</v>
          </cell>
          <cell r="C722" t="str">
            <v>ROVECXA CONSTRUCCIONES  S.A. DE C.V.</v>
          </cell>
          <cell r="D722">
            <v>320009</v>
          </cell>
          <cell r="E722" t="str">
            <v>TRACSA, S.A.P.I. DE C.V.</v>
          </cell>
          <cell r="F722" t="str">
            <v>TRACSA</v>
          </cell>
          <cell r="G722" t="str">
            <v>UNISON- CUSTOMER RETAIL</v>
          </cell>
          <cell r="H722" t="str">
            <v>UNISON- CUSTOMER RETAIL</v>
          </cell>
          <cell r="I722" t="str">
            <v>Regular</v>
          </cell>
          <cell r="J722" t="str">
            <v>LEGAL</v>
          </cell>
          <cell r="K722" t="str">
            <v>MXN</v>
          </cell>
          <cell r="L722">
            <v>222473.2</v>
          </cell>
          <cell r="M722">
            <v>12080.294760990586</v>
          </cell>
          <cell r="N722">
            <v>0</v>
          </cell>
          <cell r="O722">
            <v>0</v>
          </cell>
          <cell r="P722">
            <v>0</v>
          </cell>
          <cell r="Q722">
            <v>222473.2</v>
          </cell>
          <cell r="R722">
            <v>222473.2</v>
          </cell>
          <cell r="S722" t="str">
            <v>120+</v>
          </cell>
          <cell r="T722" t="str">
            <v>MEXICO</v>
          </cell>
        </row>
        <row r="723">
          <cell r="B723" t="str">
            <v>702-30000335</v>
          </cell>
          <cell r="C723" t="str">
            <v>CONSTRUCCIONES HIDRAULICAS DOMINICANA  COHIDOM  S.R.L.</v>
          </cell>
          <cell r="D723">
            <v>315469</v>
          </cell>
          <cell r="E723" t="str">
            <v>IMPLEMENTOS Y MAQUINARIAS, S.A.</v>
          </cell>
          <cell r="F723" t="str">
            <v>IMCA</v>
          </cell>
          <cell r="G723" t="str">
            <v>UNISON - CUSTOMER RETAIL</v>
          </cell>
          <cell r="H723" t="str">
            <v>UNISON- CUSTOMER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31990.36</v>
          </cell>
          <cell r="M723">
            <v>31990.36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REPUBLICA DOMINICANA</v>
          </cell>
        </row>
        <row r="724">
          <cell r="B724" t="str">
            <v>702-30000334</v>
          </cell>
          <cell r="C724" t="str">
            <v>OPOSON CONSTRUCCIONES Y SERVICIOS  S.A. DE C.V.</v>
          </cell>
          <cell r="D724">
            <v>317650</v>
          </cell>
          <cell r="E724" t="str">
            <v>EMPRESAS MATCO, S.A. DE C.V.</v>
          </cell>
          <cell r="F724" t="str">
            <v>MATCO</v>
          </cell>
          <cell r="G724" t="str">
            <v>UNISON- CUSTOMER RETAIL</v>
          </cell>
          <cell r="H724" t="str">
            <v>UNISON- CUSTOMER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368957.25</v>
          </cell>
          <cell r="M724">
            <v>20034.37867664282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702-30000332</v>
          </cell>
          <cell r="C725" t="str">
            <v>OPOSON CONSTRUCCIONES Y SERVICIOS  S.A. DE C.V.</v>
          </cell>
          <cell r="D725">
            <v>317650</v>
          </cell>
          <cell r="E725" t="str">
            <v>EMPRESAS MATCO, S.A. DE C.V.</v>
          </cell>
          <cell r="F725" t="str">
            <v>MATCO</v>
          </cell>
          <cell r="G725" t="str">
            <v>UNISON- CUSTOMER RETAIL</v>
          </cell>
          <cell r="H725" t="str">
            <v>UNISON- CUSTOMER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211583.51</v>
          </cell>
          <cell r="M725">
            <v>11488.984593942097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702-30000330</v>
          </cell>
          <cell r="C726" t="str">
            <v>INGENIEROS &amp; ARQUITECTOS DOMINICANOS  S.R.L.</v>
          </cell>
          <cell r="D726">
            <v>311050</v>
          </cell>
          <cell r="E726" t="str">
            <v>IMPLEMENTOS Y MAQUINARIAS, S.A.</v>
          </cell>
          <cell r="F726" t="str">
            <v>IMCA</v>
          </cell>
          <cell r="G726" t="str">
            <v>UNISON - CUSTOMER RETAIL</v>
          </cell>
          <cell r="H726" t="str">
            <v>UNISON-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24981.439999999999</v>
          </cell>
          <cell r="M726">
            <v>24981.439999999999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REPUBLICA DOMINICANA</v>
          </cell>
        </row>
        <row r="727">
          <cell r="B727" t="str">
            <v>702-30000328</v>
          </cell>
          <cell r="C727" t="str">
            <v>DESARROLLO AGROPECUARIO DE PARRITA  S.A.</v>
          </cell>
          <cell r="D727">
            <v>312407</v>
          </cell>
          <cell r="E727" t="str">
            <v>MAQUINARIA Y TRACTORES, LTDA</v>
          </cell>
          <cell r="F727" t="str">
            <v>MATRA</v>
          </cell>
          <cell r="G727" t="str">
            <v>UNISON - CUSTOMER RETAIL</v>
          </cell>
          <cell r="H727" t="str">
            <v>UNISON- CUSTOMER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10251.36</v>
          </cell>
          <cell r="M727">
            <v>10251.36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COSTA RICA</v>
          </cell>
        </row>
        <row r="728">
          <cell r="B728" t="str">
            <v>702-30000306</v>
          </cell>
          <cell r="C728" t="str">
            <v>NICARAGUA MACHINERY COMPANY  S.A.</v>
          </cell>
          <cell r="D728">
            <v>313548</v>
          </cell>
          <cell r="E728" t="str">
            <v>NICARAGUA MACHINERY COMPANY, S.A.</v>
          </cell>
          <cell r="F728" t="str">
            <v>NIMAC</v>
          </cell>
          <cell r="G728" t="str">
            <v>UNISON - DEALER WHOLESALE</v>
          </cell>
          <cell r="H728" t="str">
            <v>UNISON - DEALER WHOLESALE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24608.15</v>
          </cell>
          <cell r="M728">
            <v>24608.15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NICARAGUA</v>
          </cell>
        </row>
        <row r="729">
          <cell r="B729" t="str">
            <v>702-30000326-1</v>
          </cell>
          <cell r="C729" t="str">
            <v>EQUIPOS Y CONSTRUCCIONES DEL CIBAO  S.R.L.</v>
          </cell>
          <cell r="D729">
            <v>320482</v>
          </cell>
          <cell r="E729" t="str">
            <v>IMPLEMENTOS Y MAQUINARIAS, S.A.</v>
          </cell>
          <cell r="F729" t="str">
            <v>IMCA</v>
          </cell>
          <cell r="G729" t="str">
            <v>UNISON - CUSTOMER RETAIL</v>
          </cell>
          <cell r="H729" t="str">
            <v>UNISON- CUSTOMER RETAIL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82913.64</v>
          </cell>
          <cell r="M729">
            <v>82913.64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REPUBLICA DOMINICANA</v>
          </cell>
        </row>
        <row r="730">
          <cell r="B730" t="str">
            <v>702-30000307</v>
          </cell>
          <cell r="C730" t="str">
            <v>C.K.C. MACHINEHANDEL SURMAC  N.V.</v>
          </cell>
          <cell r="D730">
            <v>311337</v>
          </cell>
          <cell r="E730" t="str">
            <v>C.K.C. MACHINEHANDEL SURMAC, N.V.</v>
          </cell>
          <cell r="F730" t="str">
            <v>SURMAC</v>
          </cell>
          <cell r="G730" t="str">
            <v>UNISON - DEALER WHOLESALE</v>
          </cell>
          <cell r="H730" t="str">
            <v>UNISON - DEALER WHOLESALE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1275110.01</v>
          </cell>
          <cell r="M730">
            <v>1275110.01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SURINAME</v>
          </cell>
        </row>
        <row r="731">
          <cell r="B731" t="str">
            <v>702-30000318-1</v>
          </cell>
          <cell r="C731" t="str">
            <v>OBREGON PLATEROS SHIRLEY KARING</v>
          </cell>
          <cell r="D731">
            <v>316127</v>
          </cell>
          <cell r="E731" t="str">
            <v>CORPORACION GENERAL DE TRACTORES, S.A.</v>
          </cell>
          <cell r="F731" t="str">
            <v>GENTRAC</v>
          </cell>
          <cell r="G731" t="str">
            <v>UNISON - DEALER RETAIL</v>
          </cell>
          <cell r="H731" t="str">
            <v>UNISON- CUSTOMER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48313.37</v>
          </cell>
          <cell r="M731">
            <v>48313.37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GUATEMALA</v>
          </cell>
        </row>
        <row r="732">
          <cell r="B732" t="str">
            <v>702-30000317</v>
          </cell>
          <cell r="C732" t="str">
            <v>DANIELA MATERIALES Y CONSTRUCCIONES  S.R.L.</v>
          </cell>
          <cell r="D732">
            <v>316978</v>
          </cell>
          <cell r="E732" t="str">
            <v>IMPLEMENTOS Y MAQUINARIAS, S.A.</v>
          </cell>
          <cell r="F732" t="str">
            <v>IMCA</v>
          </cell>
          <cell r="G732" t="str">
            <v>UNISON - CUSTOMER RETAIL</v>
          </cell>
          <cell r="H732" t="str">
            <v>UNISON- CUSTOMER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594852.18000000005</v>
          </cell>
          <cell r="M732">
            <v>594852.18000000005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REPUBLICA DOMINICANA</v>
          </cell>
        </row>
        <row r="733">
          <cell r="B733" t="str">
            <v>702-30000312</v>
          </cell>
          <cell r="C733" t="str">
            <v>CONSTRUCTORA HERMANOS BRENES  S.A.</v>
          </cell>
          <cell r="D733">
            <v>316242</v>
          </cell>
          <cell r="E733" t="str">
            <v>MAQUINARIA Y TRACTORES, LTDA</v>
          </cell>
          <cell r="F733" t="str">
            <v>MATRA</v>
          </cell>
          <cell r="G733" t="str">
            <v>UNISON - DEALER RETAIL</v>
          </cell>
          <cell r="H733" t="str">
            <v>UNISON-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143152.88</v>
          </cell>
          <cell r="M733">
            <v>143152.88</v>
          </cell>
          <cell r="N733">
            <v>0</v>
          </cell>
          <cell r="O733">
            <v>143152.88</v>
          </cell>
          <cell r="P733">
            <v>0</v>
          </cell>
          <cell r="Q733">
            <v>0</v>
          </cell>
          <cell r="R733">
            <v>143152.88</v>
          </cell>
          <cell r="S733" t="str">
            <v>61-90</v>
          </cell>
          <cell r="T733" t="str">
            <v>COSTA RICA</v>
          </cell>
        </row>
        <row r="734">
          <cell r="B734" t="str">
            <v>702-30000311</v>
          </cell>
          <cell r="C734" t="str">
            <v>TRACTORES ESCAZU  S.A.</v>
          </cell>
          <cell r="D734">
            <v>320416</v>
          </cell>
          <cell r="E734" t="str">
            <v>MAQUINARIA Y TRACTORES, LTDA</v>
          </cell>
          <cell r="F734" t="str">
            <v>MATRA</v>
          </cell>
          <cell r="G734" t="str">
            <v>UNISON - CUSTOMER RETAIL</v>
          </cell>
          <cell r="H734" t="str">
            <v>UNISON- CUSTOMER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40754.699999999997</v>
          </cell>
          <cell r="M734">
            <v>40754.699999999997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COSTA RICA</v>
          </cell>
        </row>
        <row r="735">
          <cell r="B735" t="str">
            <v>702-30000310</v>
          </cell>
          <cell r="C735" t="str">
            <v>CALZADA CONSTRUCCIONES  S.A. DE C.V.</v>
          </cell>
          <cell r="D735">
            <v>314660</v>
          </cell>
          <cell r="E735" t="str">
            <v>EMPRESAS MATCO, S.A. DE C.V.</v>
          </cell>
          <cell r="F735" t="str">
            <v>MADISA SUR</v>
          </cell>
          <cell r="G735" t="str">
            <v>UNISON- CUSTOMER RETAIL</v>
          </cell>
          <cell r="H735" t="str">
            <v>UNISON- CUSTOMER RETAIL</v>
          </cell>
          <cell r="I735" t="str">
            <v>Regular</v>
          </cell>
          <cell r="J735" t="str">
            <v>REGULAR</v>
          </cell>
          <cell r="K735" t="str">
            <v>MXN</v>
          </cell>
          <cell r="L735">
            <v>919074.85</v>
          </cell>
          <cell r="M735">
            <v>49905.764359092274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702-30000309</v>
          </cell>
          <cell r="C736" t="str">
            <v>C.K.C. MACHINEHANDEL SURMAC  N.V.</v>
          </cell>
          <cell r="D736">
            <v>311337</v>
          </cell>
          <cell r="E736" t="str">
            <v>C.K.C. MACHINEHANDEL SURMAC, N.V.</v>
          </cell>
          <cell r="F736" t="str">
            <v>SURMAC</v>
          </cell>
          <cell r="G736" t="str">
            <v>UNISON - CUSTOMER RETAIL</v>
          </cell>
          <cell r="H736" t="str">
            <v>UNISON - DEALER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167768.49</v>
          </cell>
          <cell r="M736">
            <v>167768.49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SURINAME</v>
          </cell>
        </row>
        <row r="737">
          <cell r="B737" t="str">
            <v>702-30000246-1</v>
          </cell>
          <cell r="C737" t="str">
            <v>BLOQUES PEDREGAL  S.A.</v>
          </cell>
          <cell r="D737">
            <v>308900</v>
          </cell>
          <cell r="E737" t="str">
            <v>MAQUINARIA Y TRACTORES, LTDA</v>
          </cell>
          <cell r="F737" t="str">
            <v>MATRA</v>
          </cell>
          <cell r="G737" t="str">
            <v>UNISON - CUSTOMER RETAIL</v>
          </cell>
          <cell r="H737" t="str">
            <v>UNISON- CUSTOMER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292635.86</v>
          </cell>
          <cell r="M737">
            <v>292635.86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702-30000327</v>
          </cell>
          <cell r="C738" t="str">
            <v>CALZADA CONSTRUCCIONES  S.A. DE C.V.</v>
          </cell>
          <cell r="D738">
            <v>314660</v>
          </cell>
          <cell r="E738" t="str">
            <v>EMPRESAS MATCO, S.A. DE C.V.</v>
          </cell>
          <cell r="F738" t="str">
            <v>MADISA SUR</v>
          </cell>
          <cell r="G738" t="str">
            <v>UNISON- CUSTOMER RETAIL</v>
          </cell>
          <cell r="H738" t="str">
            <v>UNISON- CUSTOMER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475197.6</v>
          </cell>
          <cell r="M738">
            <v>25803.229682115863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702-30000225-103</v>
          </cell>
          <cell r="C739" t="str">
            <v>OPERADORA CICSA  S.A. DE C.V.</v>
          </cell>
          <cell r="D739">
            <v>319934</v>
          </cell>
          <cell r="E739" t="str">
            <v>MAQUINAS DIESEL, S.A. DE C.V.</v>
          </cell>
          <cell r="F739" t="str">
            <v>MADISA SUR</v>
          </cell>
          <cell r="G739" t="str">
            <v>UNISON - Operating Lease RETAIL</v>
          </cell>
          <cell r="H739" t="str">
            <v>UNISON - Operating Lease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231760.75</v>
          </cell>
          <cell r="M739">
            <v>231760.75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702-30000248-1</v>
          </cell>
          <cell r="C740" t="str">
            <v>TRANSPORTES OROSI SIGLO XXI  S.A.</v>
          </cell>
          <cell r="D740">
            <v>313199</v>
          </cell>
          <cell r="E740" t="str">
            <v>MAQUINARIA Y TRACTORES, LTDA</v>
          </cell>
          <cell r="F740" t="str">
            <v>MATRA</v>
          </cell>
          <cell r="G740" t="str">
            <v>UNISON - DEALER RETAIL</v>
          </cell>
          <cell r="H740" t="str">
            <v>UNISON- CUSTOMER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10000</v>
          </cell>
          <cell r="M740">
            <v>10000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COSTA RICA</v>
          </cell>
        </row>
        <row r="741">
          <cell r="B741" t="str">
            <v>702-30000225-113</v>
          </cell>
          <cell r="C741" t="str">
            <v>OPERADORA CICSA  S.A. DE C.V.</v>
          </cell>
          <cell r="D741">
            <v>319934</v>
          </cell>
          <cell r="E741" t="str">
            <v>MAQUINAS DIESEL, S.A. DE C.V.</v>
          </cell>
          <cell r="F741" t="str">
            <v>MADISA SUR</v>
          </cell>
          <cell r="G741" t="str">
            <v>UNISON - Operating Lease RETAIL</v>
          </cell>
          <cell r="H741" t="str">
            <v>UNISON - Operating Lease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16109.77</v>
          </cell>
          <cell r="M741">
            <v>16109.77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702-30000225-112</v>
          </cell>
          <cell r="C742" t="str">
            <v>OPERADORA CICSA  S.A. DE C.V.</v>
          </cell>
          <cell r="D742">
            <v>319934</v>
          </cell>
          <cell r="E742" t="str">
            <v>MAQUINAS DIESEL, S.A. DE C.V.</v>
          </cell>
          <cell r="F742" t="str">
            <v>MADISA SUR</v>
          </cell>
          <cell r="G742" t="str">
            <v>UNISON - Operating Lease RETAIL</v>
          </cell>
          <cell r="H742" t="str">
            <v>UNISON - Operating Lease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20547.82</v>
          </cell>
          <cell r="M742">
            <v>20547.82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702-30000225-111</v>
          </cell>
          <cell r="C743" t="str">
            <v>OPERADORA CICSA  S.A. DE C.V.</v>
          </cell>
          <cell r="D743">
            <v>319934</v>
          </cell>
          <cell r="E743" t="str">
            <v>MAQUINAS DIESEL, S.A. DE C.V.</v>
          </cell>
          <cell r="F743" t="str">
            <v>MADISA SUR</v>
          </cell>
          <cell r="G743" t="str">
            <v>UNISON - Operating Lease RETAIL</v>
          </cell>
          <cell r="H743" t="str">
            <v>UNISON - Operating Lease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155687.44</v>
          </cell>
          <cell r="M743">
            <v>155687.44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702-30000225-110</v>
          </cell>
          <cell r="C744" t="str">
            <v>OPERADORA CICSA  S.A. DE C.V.</v>
          </cell>
          <cell r="D744">
            <v>319934</v>
          </cell>
          <cell r="E744" t="str">
            <v>MAQUINAS DIESEL, S.A. DE C.V.</v>
          </cell>
          <cell r="F744" t="str">
            <v>MADISA SUR</v>
          </cell>
          <cell r="G744" t="str">
            <v>UNISON - Operating Lease RETAIL</v>
          </cell>
          <cell r="H744" t="str">
            <v>UNISON - Operating Lease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200870.25</v>
          </cell>
          <cell r="M744">
            <v>200870.25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702-30000225-109</v>
          </cell>
          <cell r="C745" t="str">
            <v>OPERADORA CICSA  S.A. DE C.V.</v>
          </cell>
          <cell r="D745">
            <v>319934</v>
          </cell>
          <cell r="E745" t="str">
            <v>MAQUINAS DIESEL, S.A. DE C.V.</v>
          </cell>
          <cell r="F745" t="str">
            <v>MADISA SUR</v>
          </cell>
          <cell r="G745" t="str">
            <v>UNISON - Operating Lease RETAIL</v>
          </cell>
          <cell r="H745" t="str">
            <v>UNISON - Operating Lease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92062.76</v>
          </cell>
          <cell r="M745">
            <v>92062.76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702-30000225-108</v>
          </cell>
          <cell r="C746" t="str">
            <v>OPERADORA CICSA  S.A. DE C.V.</v>
          </cell>
          <cell r="D746">
            <v>319934</v>
          </cell>
          <cell r="E746" t="str">
            <v>MAQUINAS DIESEL, S.A. DE C.V.</v>
          </cell>
          <cell r="F746" t="str">
            <v>MADISA SUR</v>
          </cell>
          <cell r="G746" t="str">
            <v>UNISON - Operating Lease RETAIL</v>
          </cell>
          <cell r="H746" t="str">
            <v>UNISON - Operating Lease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496235.41</v>
          </cell>
          <cell r="M746">
            <v>496235.41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702-30000225-107</v>
          </cell>
          <cell r="C747" t="str">
            <v>OPERADORA CICSA  S.A. DE C.V.</v>
          </cell>
          <cell r="D747">
            <v>319934</v>
          </cell>
          <cell r="E747" t="str">
            <v>MAQUINAS DIESEL, S.A. DE C.V.</v>
          </cell>
          <cell r="F747" t="str">
            <v>MADISA SUR</v>
          </cell>
          <cell r="G747" t="str">
            <v>UNISON - Operating Lease RETAIL</v>
          </cell>
          <cell r="H747" t="str">
            <v>UNISON - Operating Lease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303000.98</v>
          </cell>
          <cell r="M747">
            <v>303000.98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MEXICO</v>
          </cell>
        </row>
        <row r="748">
          <cell r="B748" t="str">
            <v>702-30000225-115</v>
          </cell>
          <cell r="C748" t="str">
            <v>OPERADORA CICSA  S.A. DE C.V.</v>
          </cell>
          <cell r="D748">
            <v>319934</v>
          </cell>
          <cell r="E748" t="str">
            <v>MAQUINAS DIESEL, S.A. DE C.V.</v>
          </cell>
          <cell r="F748" t="str">
            <v>MADISA SUR</v>
          </cell>
          <cell r="G748" t="str">
            <v>UNISON - Operating Lease RETAIL</v>
          </cell>
          <cell r="H748" t="str">
            <v>UNISON - Operating Lease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86296.05</v>
          </cell>
          <cell r="M748">
            <v>86296.05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702-30000225-104</v>
          </cell>
          <cell r="C749" t="str">
            <v>OPERADORA CICSA  S.A. DE C.V.</v>
          </cell>
          <cell r="D749">
            <v>319934</v>
          </cell>
          <cell r="E749" t="str">
            <v>MAQUINAS DIESEL, S.A. DE C.V.</v>
          </cell>
          <cell r="F749" t="str">
            <v>MADISA SUR</v>
          </cell>
          <cell r="G749" t="str">
            <v>UNISON - Operating Lease RETAIL</v>
          </cell>
          <cell r="H749" t="str">
            <v>UNISON - Operating Lease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145973.71</v>
          </cell>
          <cell r="M749">
            <v>145973.71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702-30000225-116</v>
          </cell>
          <cell r="C750" t="str">
            <v>OPERADORA CICSA  S.A. DE C.V.</v>
          </cell>
          <cell r="D750">
            <v>319934</v>
          </cell>
          <cell r="E750" t="str">
            <v>MAQUINAS DIESEL, S.A. DE C.V.</v>
          </cell>
          <cell r="F750" t="str">
            <v>MADISA SUR</v>
          </cell>
          <cell r="G750" t="str">
            <v>UNISON - Operating Lease RETAIL</v>
          </cell>
          <cell r="H750" t="str">
            <v>UNISON - Operating Lease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159079.85</v>
          </cell>
          <cell r="M750">
            <v>159079.85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702-30000225-102</v>
          </cell>
          <cell r="C751" t="str">
            <v>OPERADORA CICSA  S.A. DE C.V.</v>
          </cell>
          <cell r="D751">
            <v>319934</v>
          </cell>
          <cell r="E751" t="str">
            <v>MAQUINAS DIESEL, S.A. DE C.V.</v>
          </cell>
          <cell r="F751" t="str">
            <v>MADISA SUR</v>
          </cell>
          <cell r="G751" t="str">
            <v>UNISON - Operating Lease RETAIL</v>
          </cell>
          <cell r="H751" t="str">
            <v>UNISON - Operating Lease RETAIL</v>
          </cell>
          <cell r="I751" t="str">
            <v>Regular</v>
          </cell>
          <cell r="J751" t="str">
            <v>REGULAR</v>
          </cell>
          <cell r="K751" t="str">
            <v>USD</v>
          </cell>
          <cell r="L751">
            <v>126289.53</v>
          </cell>
          <cell r="M751">
            <v>126289.53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702-30000225-101</v>
          </cell>
          <cell r="C752" t="str">
            <v>OPERADORA CICSA  S.A. DE C.V.</v>
          </cell>
          <cell r="D752">
            <v>319934</v>
          </cell>
          <cell r="E752" t="str">
            <v>MAQUINAS DIESEL, S.A. DE C.V.</v>
          </cell>
          <cell r="F752" t="str">
            <v>MADISA SUR</v>
          </cell>
          <cell r="G752" t="str">
            <v>UNISON - Operating Lease RETAIL</v>
          </cell>
          <cell r="H752" t="str">
            <v>UNISON - Operating Lease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38998.379999999997</v>
          </cell>
          <cell r="M752">
            <v>38998.379999999997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702-30000225-100</v>
          </cell>
          <cell r="C753" t="str">
            <v>OPERADORA CICSA  S.A. DE C.V.</v>
          </cell>
          <cell r="D753">
            <v>319934</v>
          </cell>
          <cell r="E753" t="str">
            <v>MAQUINAS DIESEL, S.A. DE C.V.</v>
          </cell>
          <cell r="F753" t="str">
            <v>MADISA SUR</v>
          </cell>
          <cell r="G753" t="str">
            <v>UNISON - Operating Lease RETAIL</v>
          </cell>
          <cell r="H753" t="str">
            <v>UNISON - Operating Lease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37732.5</v>
          </cell>
          <cell r="M753">
            <v>37732.5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702-30000225-099</v>
          </cell>
          <cell r="C754" t="str">
            <v>OPERADORA CICSA  S.A. DE C.V.</v>
          </cell>
          <cell r="D754">
            <v>319934</v>
          </cell>
          <cell r="E754" t="str">
            <v>MAQUINAS DIESEL, S.A. DE C.V.</v>
          </cell>
          <cell r="F754" t="str">
            <v>MADISA SUR</v>
          </cell>
          <cell r="G754" t="str">
            <v>UNISON - Operating Lease RETAIL</v>
          </cell>
          <cell r="H754" t="str">
            <v>UNISON - Operating Lease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17071.84</v>
          </cell>
          <cell r="M754">
            <v>17071.84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MEXICO</v>
          </cell>
        </row>
        <row r="755">
          <cell r="B755" t="str">
            <v>702-30000225-098</v>
          </cell>
          <cell r="C755" t="str">
            <v>OPERADORA CICSA  S.A. DE C.V.</v>
          </cell>
          <cell r="D755">
            <v>319934</v>
          </cell>
          <cell r="E755" t="str">
            <v>MAQUINAS DIESEL, S.A. DE C.V.</v>
          </cell>
          <cell r="F755" t="str">
            <v>MADISA SUR</v>
          </cell>
          <cell r="G755" t="str">
            <v>UNISON - Operating Lease RETAIL</v>
          </cell>
          <cell r="H755" t="str">
            <v>UNISON - Operating Lease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147875.20000000001</v>
          </cell>
          <cell r="M755">
            <v>147875.20000000001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702-30000225-097</v>
          </cell>
          <cell r="C756" t="str">
            <v>OPERADORA CICSA  S.A. DE C.V.</v>
          </cell>
          <cell r="D756">
            <v>319934</v>
          </cell>
          <cell r="E756" t="str">
            <v>MAQUINAS DIESEL, S.A. DE C.V.</v>
          </cell>
          <cell r="F756" t="str">
            <v>MADISA SUR</v>
          </cell>
          <cell r="G756" t="str">
            <v>UNISON - Operating Lease RETAIL</v>
          </cell>
          <cell r="H756" t="str">
            <v>UNISON - Operating Lease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128212.96</v>
          </cell>
          <cell r="M756">
            <v>128212.96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702-30000225-096</v>
          </cell>
          <cell r="C757" t="str">
            <v>OPERADORA CICSA  S.A. DE C.V.</v>
          </cell>
          <cell r="D757">
            <v>319934</v>
          </cell>
          <cell r="E757" t="str">
            <v>MAQUINAS DIESEL, S.A. DE C.V.</v>
          </cell>
          <cell r="F757" t="str">
            <v>MADISA SUR</v>
          </cell>
          <cell r="G757" t="str">
            <v>UNISON - Operating Lease RETAIL</v>
          </cell>
          <cell r="H757" t="str">
            <v>UNISON - Operating Lease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14719.92</v>
          </cell>
          <cell r="M757">
            <v>14719.92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702-30000225-095</v>
          </cell>
          <cell r="C758" t="str">
            <v>OPERADORA CICSA  S.A. DE C.V.</v>
          </cell>
          <cell r="D758">
            <v>319934</v>
          </cell>
          <cell r="E758" t="str">
            <v>MAQUINAS DIESEL, S.A. DE C.V.</v>
          </cell>
          <cell r="F758" t="str">
            <v>MADISA SUR</v>
          </cell>
          <cell r="G758" t="str">
            <v>UNISON - Operating Lease RETAIL</v>
          </cell>
          <cell r="H758" t="str">
            <v>UNISON - Operating Lease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13536.62</v>
          </cell>
          <cell r="M758">
            <v>13536.62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MEXICO</v>
          </cell>
        </row>
        <row r="759">
          <cell r="B759" t="str">
            <v>702-30000225-094</v>
          </cell>
          <cell r="C759" t="str">
            <v>OPERADORA CICSA  S.A. DE C.V.</v>
          </cell>
          <cell r="D759">
            <v>319934</v>
          </cell>
          <cell r="E759" t="str">
            <v>MAQUINAS DIESEL, S.A. DE C.V.</v>
          </cell>
          <cell r="F759" t="str">
            <v>MADISA SUR</v>
          </cell>
          <cell r="G759" t="str">
            <v>UNISON - Operating Lease RETAIL</v>
          </cell>
          <cell r="H759" t="str">
            <v>UNISON - Operating Lease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709231.33</v>
          </cell>
          <cell r="M759">
            <v>709231.33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702-30000225-106</v>
          </cell>
          <cell r="C760" t="str">
            <v>OPERADORA CICSA  S.A. DE C.V.</v>
          </cell>
          <cell r="D760">
            <v>319934</v>
          </cell>
          <cell r="E760" t="str">
            <v>MAQUINAS DIESEL, S.A. DE C.V.</v>
          </cell>
          <cell r="F760" t="str">
            <v>MADISA SUR</v>
          </cell>
          <cell r="G760" t="str">
            <v>UNISON - Operating Lease RETAIL</v>
          </cell>
          <cell r="H760" t="str">
            <v>UNISON - Operating Lease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440425.68</v>
          </cell>
          <cell r="M760">
            <v>440425.68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702-30000231</v>
          </cell>
          <cell r="C761" t="str">
            <v>SELENIC CONSTRUCCIONES  S.A. DE C.V.</v>
          </cell>
          <cell r="D761">
            <v>312332</v>
          </cell>
          <cell r="E761" t="str">
            <v>MAQUINAS DIESEL, S.A. DE C.V.</v>
          </cell>
          <cell r="F761" t="str">
            <v>MADISA SUR</v>
          </cell>
          <cell r="G761" t="str">
            <v>UNISON- CUSTOMER RETAIL</v>
          </cell>
          <cell r="H761" t="str">
            <v>UNISON- CUSTOMER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672054.49</v>
          </cell>
          <cell r="M761">
            <v>36492.558809992392</v>
          </cell>
          <cell r="N761">
            <v>672054.49</v>
          </cell>
          <cell r="O761">
            <v>0</v>
          </cell>
          <cell r="P761">
            <v>0</v>
          </cell>
          <cell r="Q761">
            <v>0</v>
          </cell>
          <cell r="R761">
            <v>672054.49</v>
          </cell>
          <cell r="S761" t="str">
            <v>31-60</v>
          </cell>
          <cell r="T761" t="str">
            <v>MEXICO</v>
          </cell>
        </row>
        <row r="762">
          <cell r="B762" t="str">
            <v>702-30000343-1</v>
          </cell>
          <cell r="C762" t="str">
            <v>TRANSPORTES OROSI SIGLO XXI  S.A.</v>
          </cell>
          <cell r="D762">
            <v>313199</v>
          </cell>
          <cell r="E762" t="str">
            <v>MAQUINARIA Y TRACTORES, LTDA</v>
          </cell>
          <cell r="F762" t="str">
            <v>MATRA</v>
          </cell>
          <cell r="G762" t="str">
            <v>UNISON - DEALER RETAIL</v>
          </cell>
          <cell r="H762" t="str">
            <v>UNISON- CUSTOMER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178750</v>
          </cell>
          <cell r="M762">
            <v>178750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COSTA RICA</v>
          </cell>
        </row>
        <row r="763">
          <cell r="B763" t="str">
            <v>702-30000245</v>
          </cell>
          <cell r="C763" t="str">
            <v>A. ALBA SANCHEZ &amp; ASOCIADOS  S.A.</v>
          </cell>
          <cell r="D763">
            <v>317994</v>
          </cell>
          <cell r="E763" t="str">
            <v>IMPLEMENTOS Y MAQUINARIAS, S.A.</v>
          </cell>
          <cell r="F763" t="str">
            <v>IMCA</v>
          </cell>
          <cell r="G763" t="str">
            <v>UNISON - CUSTOMER RETAIL</v>
          </cell>
          <cell r="H763" t="str">
            <v>UNISON- CUSTOMER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168194.57</v>
          </cell>
          <cell r="M763">
            <v>168194.57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REPUBLICA DOMINICANA</v>
          </cell>
        </row>
        <row r="764">
          <cell r="B764" t="str">
            <v>702-30000243-1</v>
          </cell>
          <cell r="C764" t="str">
            <v>BLOQUES PEDREGAL  S.A.</v>
          </cell>
          <cell r="D764">
            <v>308900</v>
          </cell>
          <cell r="E764" t="str">
            <v>MAQUINARIA Y TRACTORES, LTDA</v>
          </cell>
          <cell r="F764" t="str">
            <v>MATRA</v>
          </cell>
          <cell r="G764" t="str">
            <v>UNISON - CUSTOMER RETAIL</v>
          </cell>
          <cell r="H764" t="str">
            <v>UNISON- CUSTOMER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70856.62</v>
          </cell>
          <cell r="M764">
            <v>70856.62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702-30000242-1</v>
          </cell>
          <cell r="C765" t="str">
            <v>BLOQUES PEDREGAL  S.A.</v>
          </cell>
          <cell r="D765">
            <v>308900</v>
          </cell>
          <cell r="E765" t="str">
            <v>MAQUINARIA Y TRACTORES, LTDA</v>
          </cell>
          <cell r="F765" t="str">
            <v>MATRA</v>
          </cell>
          <cell r="G765" t="str">
            <v>UNISON - CUSTOMER RETAIL</v>
          </cell>
          <cell r="H765" t="str">
            <v>UNISON- CUSTOMER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216181.42</v>
          </cell>
          <cell r="M765">
            <v>216181.42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COSTA RICA</v>
          </cell>
        </row>
        <row r="766">
          <cell r="B766" t="str">
            <v>702-30000240</v>
          </cell>
          <cell r="C766" t="str">
            <v>ARIZA BABER CONSTRUCTORA  S.R.L.</v>
          </cell>
          <cell r="D766">
            <v>308967</v>
          </cell>
          <cell r="E766" t="str">
            <v>IMPLEMENTOS Y MAQUINARIAS, S.A.</v>
          </cell>
          <cell r="F766" t="str">
            <v>IMCA</v>
          </cell>
          <cell r="G766" t="str">
            <v>UNISON - CUSTOMER RETAIL</v>
          </cell>
          <cell r="H766" t="str">
            <v>UNISON-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104898.21</v>
          </cell>
          <cell r="M766">
            <v>104898.21</v>
          </cell>
          <cell r="N766">
            <v>0</v>
          </cell>
          <cell r="O766">
            <v>0</v>
          </cell>
          <cell r="P766">
            <v>104898.21</v>
          </cell>
          <cell r="Q766">
            <v>0</v>
          </cell>
          <cell r="R766">
            <v>104898.21</v>
          </cell>
          <cell r="S766" t="str">
            <v>91-120</v>
          </cell>
          <cell r="T766" t="str">
            <v>REPUBLICA DOMINICANA</v>
          </cell>
        </row>
        <row r="767">
          <cell r="B767" t="str">
            <v>702-30000238</v>
          </cell>
          <cell r="C767" t="str">
            <v>CONSTRUCTORA RIZEK &amp; ASOCIADOS  S.R.L.</v>
          </cell>
          <cell r="D767">
            <v>312089</v>
          </cell>
          <cell r="E767" t="str">
            <v>IMPLEMENTOS Y MAQUINARIAS, S.A.</v>
          </cell>
          <cell r="F767" t="str">
            <v>IMCA</v>
          </cell>
          <cell r="G767" t="str">
            <v>UNISON - CUSTOMER RETAIL</v>
          </cell>
          <cell r="H767" t="str">
            <v>UNISON-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350810.34</v>
          </cell>
          <cell r="M767">
            <v>350810.34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REPUBLICA DOMINICANA</v>
          </cell>
        </row>
        <row r="768">
          <cell r="B768" t="str">
            <v>702-30000235</v>
          </cell>
          <cell r="C768" t="str">
            <v>KHOURY INDUSTRIAL  S.A.</v>
          </cell>
          <cell r="D768">
            <v>314395</v>
          </cell>
          <cell r="E768" t="str">
            <v>IMPLEMENTOS Y MAQUINARIAS, S.A.</v>
          </cell>
          <cell r="F768" t="str">
            <v>IMCA</v>
          </cell>
          <cell r="G768" t="str">
            <v>UNISON - CUSTOMER RETAIL</v>
          </cell>
          <cell r="H768" t="str">
            <v>UNISON- CUSTOMER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75429.75</v>
          </cell>
          <cell r="M768">
            <v>75429.75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REPUBLICA DOMINICANA</v>
          </cell>
        </row>
        <row r="769">
          <cell r="B769" t="str">
            <v>702-30000234</v>
          </cell>
          <cell r="C769" t="str">
            <v>CONSTRUCTORA MOOL  S.A DE C.V.</v>
          </cell>
          <cell r="D769">
            <v>316365</v>
          </cell>
          <cell r="E769" t="str">
            <v>MAQUINAS DIESEL, S.A. DE C.V.</v>
          </cell>
          <cell r="F769" t="str">
            <v>MADISA SUR</v>
          </cell>
          <cell r="G769" t="str">
            <v>UNISON- CUSTOMER RETAIL</v>
          </cell>
          <cell r="H769" t="str">
            <v>UNISON- CUSTOMER RETAIL</v>
          </cell>
          <cell r="I769" t="str">
            <v>Regular</v>
          </cell>
          <cell r="J769" t="str">
            <v>REGULAR</v>
          </cell>
          <cell r="K769" t="str">
            <v>MXN</v>
          </cell>
          <cell r="L769">
            <v>217768</v>
          </cell>
          <cell r="M769">
            <v>11824.802400969635</v>
          </cell>
          <cell r="N769">
            <v>0</v>
          </cell>
          <cell r="O769">
            <v>0</v>
          </cell>
          <cell r="P769">
            <v>217768</v>
          </cell>
          <cell r="Q769">
            <v>0</v>
          </cell>
          <cell r="R769">
            <v>217768</v>
          </cell>
          <cell r="S769" t="str">
            <v>91-120</v>
          </cell>
          <cell r="T769" t="str">
            <v>MEXICO</v>
          </cell>
        </row>
        <row r="770">
          <cell r="B770" t="str">
            <v>702-30000225-114</v>
          </cell>
          <cell r="C770" t="str">
            <v>OPERADORA CICSA  S.A. DE C.V.</v>
          </cell>
          <cell r="D770">
            <v>319934</v>
          </cell>
          <cell r="E770" t="str">
            <v>MAQUINAS DIESEL, S.A. DE C.V.</v>
          </cell>
          <cell r="F770" t="str">
            <v>MADISA SUR</v>
          </cell>
          <cell r="G770" t="str">
            <v>UNISON - Operating Lease RETAIL</v>
          </cell>
          <cell r="H770" t="str">
            <v>UNISON - Operating Lease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755767.18</v>
          </cell>
          <cell r="M770">
            <v>755767.18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MEXICO</v>
          </cell>
        </row>
        <row r="771">
          <cell r="B771" t="str">
            <v>702-30002433</v>
          </cell>
          <cell r="C771" t="str">
            <v xml:space="preserve">MIGUEL CRUZ PUEBLA </v>
          </cell>
          <cell r="D771">
            <v>339690</v>
          </cell>
          <cell r="E771" t="str">
            <v>EMPRESAS MATCO, S.A. DE C.V.</v>
          </cell>
          <cell r="F771" t="str">
            <v>MATCO</v>
          </cell>
          <cell r="G771" t="str">
            <v>UNISON- CUSTOMER RETAIL</v>
          </cell>
          <cell r="H771" t="str">
            <v>UNISON- CUSTOMER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262741.63</v>
          </cell>
          <cell r="M771">
            <v>14266.870510169885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702-30000247-1</v>
          </cell>
          <cell r="C772" t="str">
            <v>BLOQUES PEDREGAL  S.A.</v>
          </cell>
          <cell r="D772">
            <v>308900</v>
          </cell>
          <cell r="E772" t="str">
            <v>MAQUINARIA Y TRACTORES, LTDA</v>
          </cell>
          <cell r="F772" t="str">
            <v>MATRA</v>
          </cell>
          <cell r="G772" t="str">
            <v>UNISON - CUSTOMER RETAIL</v>
          </cell>
          <cell r="H772" t="str">
            <v>UNISON- CUSTOMER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69125</v>
          </cell>
          <cell r="M772">
            <v>69125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COSTA RICA</v>
          </cell>
        </row>
        <row r="773">
          <cell r="B773" t="str">
            <v>702-30000229</v>
          </cell>
          <cell r="C773" t="str">
            <v>A. ALBA SANCHEZ &amp; ASOCIADOS  S.A.</v>
          </cell>
          <cell r="D773">
            <v>317994</v>
          </cell>
          <cell r="E773" t="str">
            <v>IMPLEMENTOS Y MAQUINARIAS, S.A.</v>
          </cell>
          <cell r="F773" t="str">
            <v>IMCA</v>
          </cell>
          <cell r="G773" t="str">
            <v>UNISON - CUSTOMER RETAIL</v>
          </cell>
          <cell r="H773" t="str">
            <v>UNISON- CUSTOMER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46329.68</v>
          </cell>
          <cell r="M773">
            <v>46329.68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REPUBLICA DOMINICANA</v>
          </cell>
        </row>
        <row r="774">
          <cell r="B774" t="str">
            <v>702-30000225-126</v>
          </cell>
          <cell r="C774" t="str">
            <v>OPERADORA CICSA  S.A. DE C.V.</v>
          </cell>
          <cell r="D774">
            <v>319934</v>
          </cell>
          <cell r="E774" t="str">
            <v>MAQUINAS DIESEL, S.A. DE C.V.</v>
          </cell>
          <cell r="F774" t="str">
            <v>MADISA SUR</v>
          </cell>
          <cell r="G774" t="str">
            <v>UNISON - Operating Lease RETAIL</v>
          </cell>
          <cell r="H774" t="str">
            <v>UNISON - Operating Lease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46644.85</v>
          </cell>
          <cell r="M774">
            <v>46644.85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702-30000225-125</v>
          </cell>
          <cell r="C775" t="str">
            <v>OPERADORA CICSA  S.A. DE C.V.</v>
          </cell>
          <cell r="D775">
            <v>319934</v>
          </cell>
          <cell r="E775" t="str">
            <v>MAQUINAS DIESEL, S.A. DE C.V.</v>
          </cell>
          <cell r="F775" t="str">
            <v>MADISA SUR</v>
          </cell>
          <cell r="G775" t="str">
            <v>UNISON - Operating Lease RETAIL</v>
          </cell>
          <cell r="H775" t="str">
            <v>UNISON - Operating Lease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237133.22</v>
          </cell>
          <cell r="M775">
            <v>237133.22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702-30000225-124</v>
          </cell>
          <cell r="C776" t="str">
            <v>OPERADORA CICSA  S.A. DE C.V.</v>
          </cell>
          <cell r="D776">
            <v>319934</v>
          </cell>
          <cell r="E776" t="str">
            <v>MAQUINAS DIESEL, S.A. DE C.V.</v>
          </cell>
          <cell r="F776" t="str">
            <v>MADISA SUR</v>
          </cell>
          <cell r="G776" t="str">
            <v>UNISON - Operating Lease RETAIL</v>
          </cell>
          <cell r="H776" t="str">
            <v>UNISON - Operating Lease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50911.25</v>
          </cell>
          <cell r="M776">
            <v>50911.25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702-30000225-123</v>
          </cell>
          <cell r="C777" t="str">
            <v>OPERADORA CICSA  S.A. DE C.V.</v>
          </cell>
          <cell r="D777">
            <v>319934</v>
          </cell>
          <cell r="E777" t="str">
            <v>MAQUINAS DIESEL, S.A. DE C.V.</v>
          </cell>
          <cell r="F777" t="str">
            <v>MADISA SUR</v>
          </cell>
          <cell r="G777" t="str">
            <v>UNISON - Operating Lease RETAIL</v>
          </cell>
          <cell r="H777" t="str">
            <v>UNISON - Operating Lease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44687.26</v>
          </cell>
          <cell r="M777">
            <v>44687.26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702-30000225-121</v>
          </cell>
          <cell r="C778" t="str">
            <v>OPERADORA CICSA  S.A. DE C.V.</v>
          </cell>
          <cell r="D778">
            <v>319934</v>
          </cell>
          <cell r="E778" t="str">
            <v>MAQUINAS DIESEL, S.A. DE C.V.</v>
          </cell>
          <cell r="F778" t="str">
            <v>MADISA SUR</v>
          </cell>
          <cell r="G778" t="str">
            <v>UNISON - Operating Lease RETAIL</v>
          </cell>
          <cell r="H778" t="str">
            <v>UNISON - Operating Lease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154716.91</v>
          </cell>
          <cell r="M778">
            <v>154716.91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702-30000225-120</v>
          </cell>
          <cell r="C779" t="str">
            <v>OPERADORA CICSA  S.A. DE C.V.</v>
          </cell>
          <cell r="D779">
            <v>319934</v>
          </cell>
          <cell r="E779" t="str">
            <v>MAQUINAS DIESEL, S.A. DE C.V.</v>
          </cell>
          <cell r="F779" t="str">
            <v>MADISA SUR</v>
          </cell>
          <cell r="G779" t="str">
            <v>UNISON - Operating Lease RETAIL</v>
          </cell>
          <cell r="H779" t="str">
            <v>UNISON - Operating Lease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10527.41</v>
          </cell>
          <cell r="M779">
            <v>10527.41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702-30000225-118</v>
          </cell>
          <cell r="C780" t="str">
            <v>OPERADORA CICSA  S.A. DE C.V.</v>
          </cell>
          <cell r="D780">
            <v>319934</v>
          </cell>
          <cell r="E780" t="str">
            <v>MAQUINAS DIESEL, S.A. DE C.V.</v>
          </cell>
          <cell r="F780" t="str">
            <v>MADISA SUR</v>
          </cell>
          <cell r="G780" t="str">
            <v>UNISON - Operating Lease RETAIL</v>
          </cell>
          <cell r="H780" t="str">
            <v>UNISON - Operating Lease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415855.27</v>
          </cell>
          <cell r="M780">
            <v>415855.27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MEXICO</v>
          </cell>
        </row>
        <row r="781">
          <cell r="B781" t="str">
            <v>702-30000225-117</v>
          </cell>
          <cell r="C781" t="str">
            <v>OPERADORA CICSA  S.A. DE C.V.</v>
          </cell>
          <cell r="D781">
            <v>319934</v>
          </cell>
          <cell r="E781" t="str">
            <v>MAQUINAS DIESEL, S.A. DE C.V.</v>
          </cell>
          <cell r="F781" t="str">
            <v>MADISA SUR</v>
          </cell>
          <cell r="G781" t="str">
            <v>UNISON - Operating Lease RETAIL</v>
          </cell>
          <cell r="H781" t="str">
            <v>UNISON - Operating Lease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83661.8</v>
          </cell>
          <cell r="M781">
            <v>83661.8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702-30000233</v>
          </cell>
          <cell r="C782" t="str">
            <v>INVERSIONES Y COMERCIALIZADORA BENITEZ (INCOBE)</v>
          </cell>
          <cell r="D782">
            <v>311144</v>
          </cell>
          <cell r="E782" t="str">
            <v>CASA COMERCIAL MATHEWS, S.A. DE C.V.</v>
          </cell>
          <cell r="F782" t="str">
            <v>CEMCOL</v>
          </cell>
          <cell r="G782" t="str">
            <v>UNISON - CUSTOMER RETAIL</v>
          </cell>
          <cell r="H782" t="str">
            <v>UNISON- CUSTOMER RETAIL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2591761.52</v>
          </cell>
          <cell r="M782">
            <v>2591761.52</v>
          </cell>
          <cell r="N782">
            <v>2591761.52</v>
          </cell>
          <cell r="O782">
            <v>0</v>
          </cell>
          <cell r="P782">
            <v>0</v>
          </cell>
          <cell r="Q782">
            <v>0</v>
          </cell>
          <cell r="R782">
            <v>2591761.52</v>
          </cell>
          <cell r="S782" t="str">
            <v>31-60</v>
          </cell>
          <cell r="T782" t="str">
            <v>HONDURAS</v>
          </cell>
        </row>
        <row r="783">
          <cell r="B783" t="str">
            <v>702-30000466</v>
          </cell>
          <cell r="C783" t="str">
            <v>SUPERVISION  CONSTRUCCION Y MANTENIMIENTO  S.A.</v>
          </cell>
          <cell r="D783">
            <v>309287</v>
          </cell>
          <cell r="E783" t="str">
            <v>CORPORACION GENERAL DE TRACTORES, S.A.</v>
          </cell>
          <cell r="F783" t="str">
            <v>GENTRAC</v>
          </cell>
          <cell r="G783" t="str">
            <v>UNISON - DEALER RETAIL</v>
          </cell>
          <cell r="H783" t="str">
            <v>UNISON- CUSTOMER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172014.58</v>
          </cell>
          <cell r="M783">
            <v>172014.58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GUATEMALA</v>
          </cell>
        </row>
        <row r="784">
          <cell r="B784" t="str">
            <v>702-30000441</v>
          </cell>
          <cell r="C784" t="str">
            <v xml:space="preserve">LUIS ENRIQUE SANTIAGO BERNAL </v>
          </cell>
          <cell r="D784">
            <v>325126</v>
          </cell>
          <cell r="E784" t="str">
            <v>MAQUINAS DIESEL, S.A. DE C.V.</v>
          </cell>
          <cell r="F784" t="str">
            <v>MADISA SUR</v>
          </cell>
          <cell r="G784" t="str">
            <v>UNISON- CUSTOMER RETAIL</v>
          </cell>
          <cell r="H784" t="str">
            <v>UNISON- CUSTOMER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60768.21</v>
          </cell>
          <cell r="M784">
            <v>3299.7138032705766</v>
          </cell>
          <cell r="N784">
            <v>0</v>
          </cell>
          <cell r="O784">
            <v>60768.21</v>
          </cell>
          <cell r="P784">
            <v>0</v>
          </cell>
          <cell r="Q784">
            <v>0</v>
          </cell>
          <cell r="R784">
            <v>60768.21</v>
          </cell>
          <cell r="S784" t="str">
            <v>61-90</v>
          </cell>
          <cell r="T784" t="str">
            <v>MEXICO</v>
          </cell>
        </row>
        <row r="785">
          <cell r="B785" t="str">
            <v>702-30000492</v>
          </cell>
          <cell r="C785" t="str">
            <v>MAQUINARIA BYM DE TURRIALBA LTDA</v>
          </cell>
          <cell r="D785">
            <v>325844</v>
          </cell>
          <cell r="E785" t="str">
            <v>MAQUINARIA Y TRACTORES, LTDA</v>
          </cell>
          <cell r="F785" t="str">
            <v>MATRA</v>
          </cell>
          <cell r="G785" t="str">
            <v>UNISON - CUSTOMER RETAIL</v>
          </cell>
          <cell r="H785" t="str">
            <v>UNISON- CUSTOMER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15461.55</v>
          </cell>
          <cell r="M785">
            <v>15461.55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702-30000486</v>
          </cell>
          <cell r="C786" t="str">
            <v>LIEVANO CANCINO JESUS ROSBELI</v>
          </cell>
          <cell r="D786">
            <v>312421</v>
          </cell>
          <cell r="E786" t="str">
            <v>MAQUINAS DIESEL, S.A. DE C.V.</v>
          </cell>
          <cell r="F786" t="str">
            <v>MADISA SUR</v>
          </cell>
          <cell r="G786" t="str">
            <v>UNISON- CUSTOMER RETAIL</v>
          </cell>
          <cell r="H786" t="str">
            <v>UNISON- CUSTOMER RETAIL</v>
          </cell>
          <cell r="I786" t="str">
            <v>Regular</v>
          </cell>
          <cell r="J786" t="str">
            <v>REGULAR</v>
          </cell>
          <cell r="K786" t="str">
            <v>MXN</v>
          </cell>
          <cell r="L786">
            <v>-0.08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702-30000485</v>
          </cell>
          <cell r="C787" t="str">
            <v>ESPINOZA INGENIEROS  S.A.</v>
          </cell>
          <cell r="D787">
            <v>310871</v>
          </cell>
          <cell r="E787" t="str">
            <v>NICARAGUA MACHINERY COMPANY, S.A.</v>
          </cell>
          <cell r="F787" t="str">
            <v>NIMAC</v>
          </cell>
          <cell r="G787" t="str">
            <v>UNISON - CUSTOMER RETAIL</v>
          </cell>
          <cell r="H787" t="str">
            <v>UNISON- CUSTOMER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289786.42</v>
          </cell>
          <cell r="M787">
            <v>289786.42</v>
          </cell>
          <cell r="N787">
            <v>289786.42</v>
          </cell>
          <cell r="O787">
            <v>0</v>
          </cell>
          <cell r="P787">
            <v>0</v>
          </cell>
          <cell r="Q787">
            <v>0</v>
          </cell>
          <cell r="R787">
            <v>289786.42</v>
          </cell>
          <cell r="S787" t="str">
            <v>31-60</v>
          </cell>
          <cell r="T787" t="str">
            <v>NICARAGUA</v>
          </cell>
        </row>
        <row r="788">
          <cell r="B788" t="str">
            <v>702-30000483</v>
          </cell>
          <cell r="C788" t="str">
            <v>COMPAÑIA DE TRANSPORTE DE CARGA CIUDAD RODRIGO  C.A.</v>
          </cell>
          <cell r="D788">
            <v>312836</v>
          </cell>
          <cell r="E788" t="str">
            <v>IMPORTADORA INDUSTRIAL AGRICOLA, S.A.</v>
          </cell>
          <cell r="F788" t="str">
            <v xml:space="preserve">IIASA   </v>
          </cell>
          <cell r="G788" t="str">
            <v>UNISON - CUSTOMER RETAIL</v>
          </cell>
          <cell r="H788" t="str">
            <v>UNISON- CUSTOMER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69562.52</v>
          </cell>
          <cell r="M788">
            <v>69562.52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ECUADOR</v>
          </cell>
        </row>
        <row r="789">
          <cell r="B789" t="str">
            <v>702-30000481-1</v>
          </cell>
          <cell r="C789" t="str">
            <v>SUPERVISION  CONSTRUCCION Y MANTENIMIENTO  S.A.</v>
          </cell>
          <cell r="D789">
            <v>309287</v>
          </cell>
          <cell r="E789" t="str">
            <v>CORPORACION GENERAL DE TRACTORES, S.A.</v>
          </cell>
          <cell r="F789" t="str">
            <v>GENTRAC</v>
          </cell>
          <cell r="G789" t="str">
            <v>UNISON - DEALER RETAIL</v>
          </cell>
          <cell r="H789" t="str">
            <v>UNISON- CUSTOMER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94277.22</v>
          </cell>
          <cell r="M789">
            <v>94277.22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GUATEMALA</v>
          </cell>
        </row>
        <row r="790">
          <cell r="B790" t="str">
            <v>702-30000477</v>
          </cell>
          <cell r="C790" t="str">
            <v>INGENIERIA CONSTRUCCIONES Y ARRENDAMIENTOS DE ANTEQUERA  S.A. DE C.V.</v>
          </cell>
          <cell r="D790">
            <v>318752</v>
          </cell>
          <cell r="E790" t="str">
            <v>MAQUINAS DIESEL, S.A. DE C.V.</v>
          </cell>
          <cell r="F790" t="str">
            <v>MADISA SUR</v>
          </cell>
          <cell r="G790" t="str">
            <v>UNISON- CUSTOMER RETAIL</v>
          </cell>
          <cell r="H790" t="str">
            <v>UNISON- CUSTOMER RETAIL</v>
          </cell>
          <cell r="I790" t="str">
            <v>Regular</v>
          </cell>
          <cell r="J790" t="str">
            <v>REGULAR</v>
          </cell>
          <cell r="K790" t="str">
            <v>MXN</v>
          </cell>
          <cell r="L790">
            <v>832693.78</v>
          </cell>
          <cell r="M790">
            <v>45215.272257707657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MEXICO</v>
          </cell>
        </row>
        <row r="791">
          <cell r="B791" t="str">
            <v>702-30000476</v>
          </cell>
          <cell r="C791" t="str">
            <v>PAKNAL  S.P.R. DE R.L. DE C.V.</v>
          </cell>
          <cell r="D791">
            <v>308681</v>
          </cell>
          <cell r="E791" t="str">
            <v>MAQUINAS DIESEL, S.A. DE C.V.</v>
          </cell>
          <cell r="F791" t="str">
            <v>MADISA SUR</v>
          </cell>
          <cell r="G791" t="str">
            <v>UNISON - CUSTOMER RETAIL</v>
          </cell>
          <cell r="H791" t="str">
            <v>UNISON- CUSTOMER RETAIL</v>
          </cell>
          <cell r="I791" t="str">
            <v>Regular</v>
          </cell>
          <cell r="J791" t="str">
            <v>REGULAR</v>
          </cell>
          <cell r="K791" t="str">
            <v>MXN</v>
          </cell>
          <cell r="L791">
            <v>1906841.62</v>
          </cell>
          <cell r="M791">
            <v>103541.49997449042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MEXICO</v>
          </cell>
        </row>
        <row r="792">
          <cell r="B792" t="str">
            <v>702-30000500</v>
          </cell>
          <cell r="C792" t="str">
            <v>COMPAÑIA DE TRANSPORTE DE CARGA CIUDAD RODRIGO  C.A.</v>
          </cell>
          <cell r="D792">
            <v>312836</v>
          </cell>
          <cell r="E792" t="str">
            <v>IMPORTADORA INDUSTRIAL AGRICOLA, S.A.</v>
          </cell>
          <cell r="F792" t="str">
            <v xml:space="preserve">IIASA   </v>
          </cell>
          <cell r="G792" t="str">
            <v>UNISON - CUSTOMER RETAIL</v>
          </cell>
          <cell r="H792" t="str">
            <v>UNISON- CUSTOMER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137136.84</v>
          </cell>
          <cell r="M792">
            <v>137136.84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ECUADOR</v>
          </cell>
        </row>
        <row r="793">
          <cell r="B793" t="str">
            <v>702-30000470</v>
          </cell>
          <cell r="C793" t="str">
            <v>CICA CONSTRUCCIONES Y ARRENDAMIENTOS  S.A. DE C.V.</v>
          </cell>
          <cell r="D793">
            <v>325307</v>
          </cell>
          <cell r="E793" t="str">
            <v>MAQUINAS DIESEL, S.A. DE C.V.</v>
          </cell>
          <cell r="F793" t="str">
            <v>MADISA SUR</v>
          </cell>
          <cell r="G793" t="str">
            <v>UNISON- CUSTOMER RETAIL</v>
          </cell>
          <cell r="H793" t="str">
            <v>UNISON- CUSTOMER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702-30000503</v>
          </cell>
          <cell r="C794" t="str">
            <v>CONSTRUCTORA RAASA  S.A.</v>
          </cell>
          <cell r="D794">
            <v>309348</v>
          </cell>
          <cell r="E794" t="str">
            <v>MAQUINARIA Y TRACTORES, LTDA</v>
          </cell>
          <cell r="F794" t="str">
            <v>MATRA</v>
          </cell>
          <cell r="G794" t="str">
            <v>UNISON - CUSTOMER RETAIL</v>
          </cell>
          <cell r="H794" t="str">
            <v>UNISON- CUSTOMER RETAIL</v>
          </cell>
          <cell r="I794" t="str">
            <v>Regular</v>
          </cell>
          <cell r="J794" t="str">
            <v>LEGAL</v>
          </cell>
          <cell r="K794" t="str">
            <v>USD</v>
          </cell>
          <cell r="L794">
            <v>187111.14</v>
          </cell>
          <cell r="M794">
            <v>187111.14</v>
          </cell>
          <cell r="N794">
            <v>0</v>
          </cell>
          <cell r="O794">
            <v>0</v>
          </cell>
          <cell r="P794">
            <v>0</v>
          </cell>
          <cell r="Q794">
            <v>187111.14</v>
          </cell>
          <cell r="R794">
            <v>187111.14</v>
          </cell>
          <cell r="S794" t="str">
            <v>120+</v>
          </cell>
          <cell r="T794" t="str">
            <v>COSTA RICA</v>
          </cell>
        </row>
        <row r="795">
          <cell r="B795" t="str">
            <v>702-30000465</v>
          </cell>
          <cell r="C795" t="str">
            <v>SUPERVISION  CONSTRUCCION Y MANTENIMIENTO  S.A.</v>
          </cell>
          <cell r="D795">
            <v>309287</v>
          </cell>
          <cell r="E795" t="str">
            <v>CORPORACION GENERAL DE TRACTORES, S.A.</v>
          </cell>
          <cell r="F795" t="str">
            <v>GENTRAC</v>
          </cell>
          <cell r="G795" t="str">
            <v>UNISON - DEALER RETAIL</v>
          </cell>
          <cell r="H795" t="str">
            <v>UNISON- CUSTOMER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172014.58</v>
          </cell>
          <cell r="M795">
            <v>172014.58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GUATEMALA</v>
          </cell>
        </row>
        <row r="796">
          <cell r="B796" t="str">
            <v>702-30000461</v>
          </cell>
          <cell r="C796" t="str">
            <v>ARCOXA CONSTRUCCIONES  S.A. DE C.V.</v>
          </cell>
          <cell r="D796">
            <v>317516</v>
          </cell>
          <cell r="E796" t="str">
            <v>MAQUINAS DIESEL, S.A. DE C.V.</v>
          </cell>
          <cell r="F796" t="str">
            <v>MADISA SUR</v>
          </cell>
          <cell r="G796" t="str">
            <v>UNISON- CUSTOMER RETAIL</v>
          </cell>
          <cell r="H796" t="str">
            <v>UNISON- CUSTOMER RETAIL</v>
          </cell>
          <cell r="I796" t="str">
            <v>Regular</v>
          </cell>
          <cell r="J796" t="str">
            <v>REGULAR</v>
          </cell>
          <cell r="K796" t="str">
            <v>MXN</v>
          </cell>
          <cell r="L796">
            <v>-57680.43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MEXICO</v>
          </cell>
        </row>
        <row r="797">
          <cell r="B797" t="str">
            <v>702-30000457</v>
          </cell>
          <cell r="C797" t="str">
            <v>MAQUINARIA Y TRACTORES  LTDA</v>
          </cell>
          <cell r="D797">
            <v>314798</v>
          </cell>
          <cell r="E797" t="str">
            <v>MAQUINARIA Y TRACTORES, LTDA</v>
          </cell>
          <cell r="F797" t="str">
            <v>MATRA</v>
          </cell>
          <cell r="G797" t="str">
            <v>UNISON - DEALER WHOLESALE</v>
          </cell>
          <cell r="H797" t="str">
            <v>UNISON - DEALER WHOLESALE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70497.52</v>
          </cell>
          <cell r="M797">
            <v>70497.52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COSTA RICA</v>
          </cell>
        </row>
        <row r="798">
          <cell r="B798" t="str">
            <v>702-30000449</v>
          </cell>
          <cell r="C798" t="str">
            <v>NICARAGUA MACHINERY COMPANY  S.A.</v>
          </cell>
          <cell r="D798">
            <v>313548</v>
          </cell>
          <cell r="E798" t="str">
            <v>NICARAGUA MACHINERY COMPANY, S.A.</v>
          </cell>
          <cell r="F798" t="str">
            <v>NIMAC</v>
          </cell>
          <cell r="G798" t="str">
            <v>UNISON - DEALER WHOLESALE</v>
          </cell>
          <cell r="H798" t="str">
            <v>UNISON - DEALER WHOLESALE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21381</v>
          </cell>
          <cell r="M798">
            <v>21381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NICARAGUA</v>
          </cell>
        </row>
        <row r="799">
          <cell r="B799" t="str">
            <v>702-30000448</v>
          </cell>
          <cell r="C799" t="str">
            <v>NICARAGUA MACHINERY COMPANY  S.A.</v>
          </cell>
          <cell r="D799">
            <v>313548</v>
          </cell>
          <cell r="E799" t="str">
            <v>NICARAGUA MACHINERY COMPANY, S.A.</v>
          </cell>
          <cell r="F799" t="str">
            <v>NIMAC</v>
          </cell>
          <cell r="G799" t="str">
            <v>UNISON - DEALER WHOLESALE</v>
          </cell>
          <cell r="H799" t="str">
            <v>UNISON - DEALER WHOLESALE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94325.440000000002</v>
          </cell>
          <cell r="M799">
            <v>94325.440000000002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NICARAGUA</v>
          </cell>
        </row>
        <row r="800">
          <cell r="B800" t="str">
            <v>702-30000446</v>
          </cell>
          <cell r="C800" t="str">
            <v>NICARAGUA MACHINERY COMPANY  S.A.</v>
          </cell>
          <cell r="D800">
            <v>313548</v>
          </cell>
          <cell r="E800" t="str">
            <v>NICARAGUA MACHINERY COMPANY, S.A.</v>
          </cell>
          <cell r="F800" t="str">
            <v>NIMAC</v>
          </cell>
          <cell r="G800" t="str">
            <v>UNISON - DEALER WHOLESALE</v>
          </cell>
          <cell r="H800" t="str">
            <v>UNISON - DEALER WHOLESALE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24950.22</v>
          </cell>
          <cell r="M800">
            <v>24950.22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702-30000445</v>
          </cell>
          <cell r="C801" t="str">
            <v>NICARAGUA MACHINERY COMPANY  S.A.</v>
          </cell>
          <cell r="D801">
            <v>313548</v>
          </cell>
          <cell r="E801" t="str">
            <v>NICARAGUA MACHINERY COMPANY, S.A.</v>
          </cell>
          <cell r="F801" t="str">
            <v>NIMAC</v>
          </cell>
          <cell r="G801" t="str">
            <v>UNISON - DEALER WHOLESALE</v>
          </cell>
          <cell r="H801" t="str">
            <v>UNISON - DEALER WHOLESALE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24950.48</v>
          </cell>
          <cell r="M801">
            <v>24950.48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702-30000444-1</v>
          </cell>
          <cell r="C802" t="str">
            <v>COMPAÑIA CONSTRUCTORA  S.A. DE C.V.</v>
          </cell>
          <cell r="D802">
            <v>314874</v>
          </cell>
          <cell r="E802" t="str">
            <v>MAQUINARIA, S.A. DE C.V.</v>
          </cell>
          <cell r="F802" t="str">
            <v>MAQSA</v>
          </cell>
          <cell r="G802" t="str">
            <v>UNISON- CUSTOMER RETAIL</v>
          </cell>
          <cell r="H802" t="str">
            <v>UNISON- CUSTOMER RETAIL</v>
          </cell>
          <cell r="I802" t="str">
            <v>Regular</v>
          </cell>
          <cell r="J802" t="str">
            <v>REGULAR</v>
          </cell>
          <cell r="K802" t="str">
            <v>MXN</v>
          </cell>
          <cell r="L802">
            <v>77046.8</v>
          </cell>
          <cell r="M802">
            <v>4183.6412403430586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702-30000341</v>
          </cell>
          <cell r="C803" t="str">
            <v>GAS NATURAL DEL NOROESTE S.A. DE C.V.</v>
          </cell>
          <cell r="D803">
            <v>309047</v>
          </cell>
          <cell r="E803" t="str">
            <v>MAQUINARIA, S.A. DE C.V.</v>
          </cell>
          <cell r="F803" t="str">
            <v>MAQSA</v>
          </cell>
          <cell r="G803" t="str">
            <v>UNISON - CUSTOMER RETAIL</v>
          </cell>
          <cell r="H803" t="str">
            <v>UNISON- CUSTOMER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284395.37</v>
          </cell>
          <cell r="M803">
            <v>15442.6685922663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702-30000474-1</v>
          </cell>
          <cell r="C804" t="str">
            <v>PROYECTOS Y CONSTRUCCIONES VIRGO  S.A. DE C.V.</v>
          </cell>
          <cell r="D804">
            <v>319909</v>
          </cell>
          <cell r="E804" t="str">
            <v>EMPRESAS MATCO, S.A. DE C.V.</v>
          </cell>
          <cell r="F804" t="str">
            <v>MATCO</v>
          </cell>
          <cell r="G804" t="str">
            <v>UNISON- CUSTOMER RETAIL</v>
          </cell>
          <cell r="H804" t="str">
            <v>UNISON- CUSTOMER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5290784.96</v>
          </cell>
          <cell r="M804">
            <v>287289.62335155776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702-30000531</v>
          </cell>
          <cell r="C805" t="str">
            <v>TOBAR  S.A. DE C.V.</v>
          </cell>
          <cell r="D805">
            <v>312351</v>
          </cell>
          <cell r="E805" t="str">
            <v>COMPAÑIA GENERAL DE EQUIPOS, S.A. DE C.V.</v>
          </cell>
          <cell r="F805" t="str">
            <v>COGESA</v>
          </cell>
          <cell r="G805" t="str">
            <v>UNISON - CUSTOMER RETAIL</v>
          </cell>
          <cell r="H805" t="str">
            <v>UNISON- CUSTOMER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54820.7</v>
          </cell>
          <cell r="M805">
            <v>54820.7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EL SALVADOR</v>
          </cell>
        </row>
        <row r="806">
          <cell r="B806" t="str">
            <v>702-30000938-1</v>
          </cell>
          <cell r="C806" t="str">
            <v>Construcciones y Minado San Francisco S de RL de CV</v>
          </cell>
          <cell r="D806">
            <v>328128</v>
          </cell>
          <cell r="E806" t="str">
            <v>EMPRESAS MATCO, S.A. DE C.V.</v>
          </cell>
          <cell r="F806" t="str">
            <v>MATCO</v>
          </cell>
          <cell r="G806" t="str">
            <v>UNISON- CUSTOMER RETAIL</v>
          </cell>
          <cell r="H806" t="str">
            <v>UNISON- CUSTOMER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531481.30000000005</v>
          </cell>
          <cell r="M806">
            <v>531481.30000000005</v>
          </cell>
          <cell r="N806">
            <v>0</v>
          </cell>
          <cell r="O806">
            <v>0</v>
          </cell>
          <cell r="P806">
            <v>0</v>
          </cell>
          <cell r="Q806">
            <v>531481.30000000005</v>
          </cell>
          <cell r="R806">
            <v>531481.30000000005</v>
          </cell>
          <cell r="S806" t="str">
            <v>120+</v>
          </cell>
          <cell r="T806" t="str">
            <v>MEXICO</v>
          </cell>
        </row>
        <row r="807">
          <cell r="B807" t="str">
            <v>702-30000546</v>
          </cell>
          <cell r="C807" t="str">
            <v>URBANIZACIONES CARFER  S.A. DE C.V.</v>
          </cell>
          <cell r="D807">
            <v>328019</v>
          </cell>
          <cell r="E807" t="str">
            <v>TRACSA, S.A.P.I. DE C.V.</v>
          </cell>
          <cell r="F807" t="str">
            <v>TRACSA</v>
          </cell>
          <cell r="G807" t="str">
            <v>UNISON- CUSTOMER RETAIL</v>
          </cell>
          <cell r="H807" t="str">
            <v>UNISON- CUSTOMER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35872.61</v>
          </cell>
          <cell r="M807">
            <v>1947.8827231597265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702-30000544</v>
          </cell>
          <cell r="C808" t="str">
            <v>JOSE WIDALTY CRUZ OJEDA</v>
          </cell>
          <cell r="D808">
            <v>327585</v>
          </cell>
          <cell r="E808" t="str">
            <v>CORPORACION GENERAL DE TRACTORES, S.A.</v>
          </cell>
          <cell r="F808" t="str">
            <v>GENTRAC</v>
          </cell>
          <cell r="G808" t="str">
            <v>UNISON - CUSTOMER RETAIL</v>
          </cell>
          <cell r="H808" t="str">
            <v>UNISON- CUSTOMER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47381.97</v>
          </cell>
          <cell r="M808">
            <v>47381.97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GUATEMALA</v>
          </cell>
        </row>
        <row r="809">
          <cell r="B809" t="str">
            <v>702-30000542</v>
          </cell>
          <cell r="C809" t="str">
            <v>INMOBILIARIA CANORAS  S.A. DE C.V.</v>
          </cell>
          <cell r="D809">
            <v>312288</v>
          </cell>
          <cell r="E809" t="str">
            <v>EMPRESAS MATCO, S.A. DE C.V.</v>
          </cell>
          <cell r="F809" t="str">
            <v>MATCO</v>
          </cell>
          <cell r="G809" t="str">
            <v>UNISON- CUSTOMER RETAIL</v>
          </cell>
          <cell r="H809" t="str">
            <v>UNISON- CUSTOMER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160829.43</v>
          </cell>
          <cell r="M809">
            <v>160829.43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702-30000541</v>
          </cell>
          <cell r="C810" t="str">
            <v>CONSORCIO REMIX  S.A.</v>
          </cell>
          <cell r="D810">
            <v>309785</v>
          </cell>
          <cell r="E810" t="str">
            <v>IMPLEMENTOS Y MAQUINARIAS, S.A.</v>
          </cell>
          <cell r="F810" t="str">
            <v>IMCA</v>
          </cell>
          <cell r="G810" t="str">
            <v>UNISON - CUSTOMER RETAIL</v>
          </cell>
          <cell r="H810" t="str">
            <v>UNISON- CUSTOMER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111350.69</v>
          </cell>
          <cell r="M810">
            <v>111350.69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REPUBLICA DOMINICANA</v>
          </cell>
        </row>
        <row r="811">
          <cell r="B811" t="str">
            <v>702-30000540</v>
          </cell>
          <cell r="C811" t="str">
            <v>OBRAS MINERAS Y TIROS DEL CENTRO  S.A. DE C.V.</v>
          </cell>
          <cell r="D811">
            <v>318945</v>
          </cell>
          <cell r="E811" t="str">
            <v>TRACSA, S.A.P.I. DE C.V.</v>
          </cell>
          <cell r="F811" t="str">
            <v>TRACSA</v>
          </cell>
          <cell r="G811" t="str">
            <v>UNISON - CUSTOMER RETAIL</v>
          </cell>
          <cell r="H811" t="str">
            <v>UNISON- CUSTOMER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254568.4</v>
          </cell>
          <cell r="M811">
            <v>13823.064121133491</v>
          </cell>
          <cell r="N811">
            <v>254568.4</v>
          </cell>
          <cell r="O811">
            <v>0</v>
          </cell>
          <cell r="P811">
            <v>0</v>
          </cell>
          <cell r="Q811">
            <v>0</v>
          </cell>
          <cell r="R811">
            <v>254568.4</v>
          </cell>
          <cell r="S811" t="str">
            <v>31-60</v>
          </cell>
          <cell r="T811" t="str">
            <v>MEXICO</v>
          </cell>
        </row>
        <row r="812">
          <cell r="B812" t="str">
            <v>702-30000537-1</v>
          </cell>
          <cell r="C812" t="str">
            <v>I&amp;AA  S.A. DE C.V.</v>
          </cell>
          <cell r="D812">
            <v>320290</v>
          </cell>
          <cell r="E812" t="str">
            <v>TRACSA, S.A.P.I. DE C.V.</v>
          </cell>
          <cell r="F812" t="str">
            <v>TRACSA</v>
          </cell>
          <cell r="G812" t="str">
            <v>UNISON- CUSTOMER RETAIL</v>
          </cell>
          <cell r="H812" t="str">
            <v>UNISON- CUSTOMER RETAIL</v>
          </cell>
          <cell r="I812" t="str">
            <v>Regular</v>
          </cell>
          <cell r="J812" t="str">
            <v>LEGAL</v>
          </cell>
          <cell r="K812" t="str">
            <v>MXN</v>
          </cell>
          <cell r="L812">
            <v>414385.84</v>
          </cell>
          <cell r="M812">
            <v>22501.151113845095</v>
          </cell>
          <cell r="N812">
            <v>0</v>
          </cell>
          <cell r="O812">
            <v>0</v>
          </cell>
          <cell r="P812">
            <v>0</v>
          </cell>
          <cell r="Q812">
            <v>414385.84</v>
          </cell>
          <cell r="R812">
            <v>414385.84</v>
          </cell>
          <cell r="S812" t="str">
            <v>120+</v>
          </cell>
          <cell r="T812" t="str">
            <v>MEXICO</v>
          </cell>
        </row>
        <row r="813">
          <cell r="B813" t="str">
            <v>702-30000536</v>
          </cell>
          <cell r="C813" t="str">
            <v>EPCCOR CONSTRUCCION  S.A. DE C.V.</v>
          </cell>
          <cell r="D813">
            <v>326589</v>
          </cell>
          <cell r="E813" t="str">
            <v>MAQUINAS DIESEL, S.A. DE C.V.</v>
          </cell>
          <cell r="F813" t="str">
            <v>MADISA SUR</v>
          </cell>
          <cell r="G813" t="str">
            <v>UNISON- CUSTOMER RETAIL</v>
          </cell>
          <cell r="H813" t="str">
            <v>UNISON- CUSTOMER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3598768.84</v>
          </cell>
          <cell r="M813">
            <v>195413.14802802389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702-30000496</v>
          </cell>
          <cell r="C814" t="str">
            <v>COMPAÑIA ISDAMAR  S.A. DE C.V.</v>
          </cell>
          <cell r="D814">
            <v>318874</v>
          </cell>
          <cell r="E814" t="str">
            <v>EMPRESAS MATCO, S.A. DE C.V.</v>
          </cell>
          <cell r="F814" t="str">
            <v>MATCO</v>
          </cell>
          <cell r="G814" t="str">
            <v>UNISON- CUSTOMER RETAIL</v>
          </cell>
          <cell r="H814" t="str">
            <v>UNISON- CUSTOMER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393798.34</v>
          </cell>
          <cell r="M814">
            <v>393798.34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702-30000533</v>
          </cell>
          <cell r="C815" t="str">
            <v>EPCCOR CONSTRUCCION  S.A. DE C.V.</v>
          </cell>
          <cell r="D815">
            <v>326589</v>
          </cell>
          <cell r="E815" t="str">
            <v>MAQUINAS DIESEL, S.A. DE C.V.</v>
          </cell>
          <cell r="F815" t="str">
            <v>MADISA SUR</v>
          </cell>
          <cell r="G815" t="str">
            <v>UNISON- CUSTOMER RETAIL</v>
          </cell>
          <cell r="H815" t="str">
            <v>UNISON- CUSTOMER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322565.88</v>
          </cell>
          <cell r="M815">
            <v>17515.327285436259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702-30000440</v>
          </cell>
          <cell r="C816" t="str">
            <v>CONSTRUCTORA NACIONAL  S.A. (GUATEMALA)</v>
          </cell>
          <cell r="D816">
            <v>308390</v>
          </cell>
          <cell r="E816" t="str">
            <v>CORPORACION GENERAL DE TRACTORES, S.A.</v>
          </cell>
          <cell r="F816" t="str">
            <v>GENTRAC</v>
          </cell>
          <cell r="G816" t="str">
            <v>UNISON - CUSTOMER RETAIL</v>
          </cell>
          <cell r="H816" t="str">
            <v>UNISON- CUSTOMER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153234.16</v>
          </cell>
          <cell r="M816">
            <v>153234.16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GUATEMALA</v>
          </cell>
        </row>
        <row r="817">
          <cell r="B817" t="str">
            <v>702-30000528</v>
          </cell>
          <cell r="C817" t="str">
            <v>EPCCOR CONSTRUCCION  S.A. DE C.V.</v>
          </cell>
          <cell r="D817">
            <v>326589</v>
          </cell>
          <cell r="E817" t="str">
            <v>MAQUINAS DIESEL, S.A. DE C.V.</v>
          </cell>
          <cell r="F817" t="str">
            <v>MADISA SUR</v>
          </cell>
          <cell r="G817" t="str">
            <v>UNISON- CUSTOMER RETAIL</v>
          </cell>
          <cell r="H817" t="str">
            <v>UNISON- CUSTOMER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635536.28</v>
          </cell>
          <cell r="M817">
            <v>34509.620006829791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702-30000527</v>
          </cell>
          <cell r="C818" t="str">
            <v>TOBAR  S.A. DE C.V.</v>
          </cell>
          <cell r="D818">
            <v>312351</v>
          </cell>
          <cell r="E818" t="str">
            <v>COMPAÑIA GENERAL DE EQUIPOS, S.A. DE C.V.</v>
          </cell>
          <cell r="F818" t="str">
            <v>COGESA</v>
          </cell>
          <cell r="G818" t="str">
            <v>UNISON - CUSTOMER RETAIL</v>
          </cell>
          <cell r="H818" t="str">
            <v>UNISON- CUSTOMER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123694.17</v>
          </cell>
          <cell r="M818">
            <v>123694.17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EL SALVADOR</v>
          </cell>
        </row>
        <row r="819">
          <cell r="B819" t="str">
            <v>702-30000522</v>
          </cell>
          <cell r="C819" t="str">
            <v>SERVICIOS E INVERSIONES CORPORATIVAS INNOVADORES  S.A</v>
          </cell>
          <cell r="D819">
            <v>331009</v>
          </cell>
          <cell r="E819" t="str">
            <v>CORPORACION GENERAL DE TRACTORES, S.A.</v>
          </cell>
          <cell r="F819" t="str">
            <v>GENTRAC</v>
          </cell>
          <cell r="G819" t="str">
            <v>UNISON - DEALER RETAIL</v>
          </cell>
          <cell r="H819" t="str">
            <v>UNISON- CUSTOMER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100639.38</v>
          </cell>
          <cell r="M819">
            <v>100639.38</v>
          </cell>
          <cell r="N819">
            <v>100639.38</v>
          </cell>
          <cell r="O819">
            <v>0</v>
          </cell>
          <cell r="P819">
            <v>0</v>
          </cell>
          <cell r="Q819">
            <v>0</v>
          </cell>
          <cell r="R819">
            <v>100639.38</v>
          </cell>
          <cell r="S819" t="str">
            <v>31-60</v>
          </cell>
          <cell r="T819" t="str">
            <v>GUATEMALA</v>
          </cell>
        </row>
        <row r="820">
          <cell r="B820" t="str">
            <v>702-30000519</v>
          </cell>
          <cell r="C820" t="str">
            <v>TRANSPORTES MEDELLIN  S.A.</v>
          </cell>
          <cell r="D820">
            <v>327589</v>
          </cell>
          <cell r="E820" t="str">
            <v>CORPORACION GENERAL DE TRACTORES, S.A.</v>
          </cell>
          <cell r="F820" t="str">
            <v>GENTRAC</v>
          </cell>
          <cell r="G820" t="str">
            <v>UNISON - CUSTOMER RETAIL</v>
          </cell>
          <cell r="H820" t="str">
            <v>UNISON- CUSTOMER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50045.61</v>
          </cell>
          <cell r="M820">
            <v>50045.61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GUATEMALA</v>
          </cell>
        </row>
        <row r="821">
          <cell r="B821" t="str">
            <v>702-30000518</v>
          </cell>
          <cell r="C821" t="str">
            <v>COMPAÑIA MINERA MEXICANA DE AVINO  S.A. DE C.V.</v>
          </cell>
          <cell r="D821">
            <v>318822</v>
          </cell>
          <cell r="E821" t="str">
            <v>MAQUINARIA, S.A. DE C.V.</v>
          </cell>
          <cell r="F821" t="str">
            <v>MAQSA</v>
          </cell>
          <cell r="G821" t="str">
            <v>UNISON- CUSTOMER RETAIL</v>
          </cell>
          <cell r="H821" t="str">
            <v>UNISON- CUSTOMER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292023.34000000003</v>
          </cell>
          <cell r="M821">
            <v>292023.34000000003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702-30000517</v>
          </cell>
          <cell r="C822" t="str">
            <v>CINCO CONTEMPORANEA  S.A. DE C.V.</v>
          </cell>
          <cell r="D822">
            <v>312682</v>
          </cell>
          <cell r="E822" t="str">
            <v>TRACSA, S.A.P.I. DE C.V.</v>
          </cell>
          <cell r="F822" t="str">
            <v>TRACSA</v>
          </cell>
          <cell r="G822" t="str">
            <v>UNISON - CUSTOMER RETAIL</v>
          </cell>
          <cell r="H822" t="str">
            <v>UNISON- CUSTOMER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3844169.08</v>
          </cell>
          <cell r="M822">
            <v>208738.38106111655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702-30000516</v>
          </cell>
          <cell r="C823" t="str">
            <v>COMPAÑIA MINERA MEXICANA DE AVINO  S.A. DE C.V.</v>
          </cell>
          <cell r="D823">
            <v>318822</v>
          </cell>
          <cell r="E823" t="str">
            <v>MAQUINARIA, S.A. DE C.V.</v>
          </cell>
          <cell r="F823" t="str">
            <v>MAQSA</v>
          </cell>
          <cell r="G823" t="str">
            <v>UNISON- CUSTOMER RETAIL</v>
          </cell>
          <cell r="H823" t="str">
            <v>UNISON- CUSTOMER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216562.68</v>
          </cell>
          <cell r="M823">
            <v>216562.68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702-30000512-1</v>
          </cell>
          <cell r="C824" t="str">
            <v>I&amp;AA  S.A. DE C.V.</v>
          </cell>
          <cell r="D824">
            <v>320290</v>
          </cell>
          <cell r="E824" t="str">
            <v>TRACSA, S.A.P.I. DE C.V.</v>
          </cell>
          <cell r="F824" t="str">
            <v>TRACSA</v>
          </cell>
          <cell r="G824" t="str">
            <v>UNISON- CUSTOMER RETAIL</v>
          </cell>
          <cell r="H824" t="str">
            <v>UNISON- CUSTOMER RETAIL</v>
          </cell>
          <cell r="I824" t="str">
            <v>Regular</v>
          </cell>
          <cell r="J824" t="str">
            <v>LEGAL</v>
          </cell>
          <cell r="K824" t="str">
            <v>MXN</v>
          </cell>
          <cell r="L824">
            <v>1433462.83</v>
          </cell>
          <cell r="M824">
            <v>77837.031675382648</v>
          </cell>
          <cell r="N824">
            <v>0</v>
          </cell>
          <cell r="O824">
            <v>0</v>
          </cell>
          <cell r="P824">
            <v>0</v>
          </cell>
          <cell r="Q824">
            <v>1433462.83</v>
          </cell>
          <cell r="R824">
            <v>1433462.83</v>
          </cell>
          <cell r="S824" t="str">
            <v>120+</v>
          </cell>
          <cell r="T824" t="str">
            <v>MEXICO</v>
          </cell>
        </row>
        <row r="825">
          <cell r="B825" t="str">
            <v>702-30000510</v>
          </cell>
          <cell r="C825" t="str">
            <v>MAQUINARIA Y TRACTORES  LTDA</v>
          </cell>
          <cell r="D825">
            <v>314798</v>
          </cell>
          <cell r="E825" t="str">
            <v>MAQUINARIA Y TRACTORES, LTDA</v>
          </cell>
          <cell r="F825" t="str">
            <v>MATRA</v>
          </cell>
          <cell r="G825" t="str">
            <v>UNISON - DEALER RETAIL</v>
          </cell>
          <cell r="H825" t="str">
            <v>UNISON - DEALER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20934.259999999998</v>
          </cell>
          <cell r="M825">
            <v>20934.259999999998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702-30000535</v>
          </cell>
          <cell r="C826" t="str">
            <v xml:space="preserve">JESUS LEIVA CORDON </v>
          </cell>
          <cell r="D826">
            <v>327845</v>
          </cell>
          <cell r="E826" t="str">
            <v>CORPORACION GENERAL DE TRACTORES, S.A.</v>
          </cell>
          <cell r="F826" t="str">
            <v>GENTRAC</v>
          </cell>
          <cell r="G826" t="str">
            <v>UNISON - CUSTOMER RETAIL</v>
          </cell>
          <cell r="H826" t="str">
            <v>UNISON- CUSTOMER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37399.57</v>
          </cell>
          <cell r="M826">
            <v>37399.57</v>
          </cell>
          <cell r="N826">
            <v>0</v>
          </cell>
          <cell r="O826">
            <v>0</v>
          </cell>
          <cell r="P826">
            <v>0</v>
          </cell>
          <cell r="Q826">
            <v>37399.57</v>
          </cell>
          <cell r="R826">
            <v>37399.57</v>
          </cell>
          <cell r="S826" t="str">
            <v>120+</v>
          </cell>
          <cell r="T826" t="str">
            <v>GUATEMALA</v>
          </cell>
        </row>
        <row r="827">
          <cell r="B827" t="str">
            <v>702-30000368</v>
          </cell>
          <cell r="C827" t="str">
            <v>LA CANTERA DESARROLLOS MINEROS  S.A. DE C.V.</v>
          </cell>
          <cell r="D827">
            <v>318185</v>
          </cell>
          <cell r="E827" t="str">
            <v>TRACSA, S.A.P.I. DE C.V.</v>
          </cell>
          <cell r="F827" t="str">
            <v>TRACSA</v>
          </cell>
          <cell r="G827" t="str">
            <v>UNISON - CUSTOMER RETAIL</v>
          </cell>
          <cell r="H827" t="str">
            <v>UNISON- CUSTOMER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96452.74</v>
          </cell>
          <cell r="M827">
            <v>96452.74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702-30000442</v>
          </cell>
          <cell r="C828" t="str">
            <v>CONSTRUCCIONES Y RENTAS DE MAQUINARIA  S.A. DE C.V.</v>
          </cell>
          <cell r="D828">
            <v>319151</v>
          </cell>
          <cell r="E828" t="str">
            <v>MAQUINAS DIESEL, S.A. DE C.V.</v>
          </cell>
          <cell r="F828" t="str">
            <v>MADISA SUR</v>
          </cell>
          <cell r="G828" t="str">
            <v>UNISON- CUSTOMER RETAIL</v>
          </cell>
          <cell r="H828" t="str">
            <v>UNISON- CUSTOMER RETAIL</v>
          </cell>
          <cell r="I828" t="str">
            <v>Regular</v>
          </cell>
          <cell r="J828" t="str">
            <v>REGULAR</v>
          </cell>
          <cell r="K828" t="str">
            <v>MXN</v>
          </cell>
          <cell r="L828">
            <v>12744032.869999999</v>
          </cell>
          <cell r="M828">
            <v>692000.98489774403</v>
          </cell>
          <cell r="N828">
            <v>0</v>
          </cell>
          <cell r="O828">
            <v>0</v>
          </cell>
          <cell r="P828">
            <v>0</v>
          </cell>
          <cell r="Q828">
            <v>12744032.869999999</v>
          </cell>
          <cell r="R828">
            <v>12744032.869999999</v>
          </cell>
          <cell r="S828" t="str">
            <v>120+</v>
          </cell>
          <cell r="T828" t="str">
            <v>MEXICO</v>
          </cell>
        </row>
        <row r="829">
          <cell r="B829" t="str">
            <v>702-30000398-1</v>
          </cell>
          <cell r="C829" t="str">
            <v>TRANSPORTES OROSI SIGLO XXI  S.A.</v>
          </cell>
          <cell r="D829">
            <v>313199</v>
          </cell>
          <cell r="E829" t="str">
            <v>MAQUINARIA Y TRACTORES, LTDA</v>
          </cell>
          <cell r="F829" t="str">
            <v>MATRA</v>
          </cell>
          <cell r="G829" t="str">
            <v>UNISON - DEALER RETAIL</v>
          </cell>
          <cell r="H829" t="str">
            <v>UNISON- CUSTOMER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58825</v>
          </cell>
          <cell r="M829">
            <v>58825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702-30000397</v>
          </cell>
          <cell r="C830" t="str">
            <v>GONFRA CORPORATIVO  S.A. DE C.V.</v>
          </cell>
          <cell r="D830">
            <v>324104</v>
          </cell>
          <cell r="E830" t="str">
            <v>MAQUINAS DIESEL, S.A. DE C.V.</v>
          </cell>
          <cell r="F830" t="str">
            <v>MADISA NTE</v>
          </cell>
          <cell r="G830" t="str">
            <v>UNISON- CUSTOMER RETAIL</v>
          </cell>
          <cell r="H830" t="str">
            <v>UNISON- CUSTOMER RETAIL</v>
          </cell>
          <cell r="I830" t="str">
            <v>Regular</v>
          </cell>
          <cell r="J830" t="str">
            <v>REGULAR</v>
          </cell>
          <cell r="K830" t="str">
            <v>MXN</v>
          </cell>
          <cell r="L830">
            <v>445943.68</v>
          </cell>
          <cell r="M830">
            <v>24214.741825985609</v>
          </cell>
          <cell r="N830">
            <v>445943.68</v>
          </cell>
          <cell r="O830">
            <v>0</v>
          </cell>
          <cell r="P830">
            <v>0</v>
          </cell>
          <cell r="Q830">
            <v>0</v>
          </cell>
          <cell r="R830">
            <v>445943.68</v>
          </cell>
          <cell r="S830" t="str">
            <v>31-60</v>
          </cell>
          <cell r="T830" t="str">
            <v>MEXICO</v>
          </cell>
        </row>
        <row r="831">
          <cell r="B831" t="str">
            <v>702-30000396</v>
          </cell>
          <cell r="C831" t="str">
            <v>INGENIERIA Y SISTEMAS DE INFRAESTRUCTURA  S.A. DE C.V.</v>
          </cell>
          <cell r="D831">
            <v>324887</v>
          </cell>
          <cell r="E831" t="str">
            <v>TRACSA, S.A.P.I. DE C.V.</v>
          </cell>
          <cell r="F831" t="str">
            <v>TRACSA</v>
          </cell>
          <cell r="G831" t="str">
            <v>UNISON- CUSTOMER RETAIL</v>
          </cell>
          <cell r="H831" t="str">
            <v>UNISON- CUSTOMER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510711.11</v>
          </cell>
          <cell r="M831">
            <v>27731.613275273994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702-30000385</v>
          </cell>
          <cell r="C832" t="str">
            <v>LIEVANO CANCINO JESUS ROSBELI</v>
          </cell>
          <cell r="D832">
            <v>312421</v>
          </cell>
          <cell r="E832" t="str">
            <v>MAQUINAS DIESEL, S.A. DE C.V.</v>
          </cell>
          <cell r="F832" t="str">
            <v>MADISA SUR</v>
          </cell>
          <cell r="G832" t="str">
            <v>UNISON- CUSTOMER RETAIL</v>
          </cell>
          <cell r="H832" t="str">
            <v>UNISON- CUSTOMER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461934.84</v>
          </cell>
          <cell r="M832">
            <v>25083.061814056815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702-30000384</v>
          </cell>
          <cell r="C833" t="str">
            <v>COMPAÑIA CONSTRUCTORA MAS  S.A. DE C.V.</v>
          </cell>
          <cell r="D833">
            <v>318916</v>
          </cell>
          <cell r="E833" t="str">
            <v>EMPRESAS MATCO, S.A. DE C.V.</v>
          </cell>
          <cell r="F833" t="str">
            <v>MATCO</v>
          </cell>
          <cell r="G833" t="str">
            <v>UNISON- CUSTOMER RETAIL</v>
          </cell>
          <cell r="H833" t="str">
            <v>UNISON- CUSTOMER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802034.92</v>
          </cell>
          <cell r="M833">
            <v>43550.496159571143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702-30000381-1</v>
          </cell>
          <cell r="C834" t="str">
            <v>CJO CONSTRUCTION CORP.</v>
          </cell>
          <cell r="D834">
            <v>309710</v>
          </cell>
          <cell r="E834" t="str">
            <v>RIMCO, INC.</v>
          </cell>
          <cell r="F834" t="str">
            <v>RIMCO</v>
          </cell>
          <cell r="G834" t="str">
            <v>UNISON - CUSTOMER RETAIL</v>
          </cell>
          <cell r="H834" t="str">
            <v>UNISON- CUSTOMER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201373.09</v>
          </cell>
          <cell r="M834">
            <v>201373.09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PUERTO RICO</v>
          </cell>
        </row>
        <row r="835">
          <cell r="B835" t="str">
            <v>702-30000379</v>
          </cell>
          <cell r="C835" t="str">
            <v>GRANDES CREACIONES DEL HUMAYA S.A. DE C.V.</v>
          </cell>
          <cell r="D835">
            <v>308666</v>
          </cell>
          <cell r="E835" t="str">
            <v>EMPRESAS MATCO, S.A. DE C.V.</v>
          </cell>
          <cell r="F835" t="str">
            <v>MATCO</v>
          </cell>
          <cell r="G835" t="str">
            <v>UNISON- CUSTOMER RETAIL</v>
          </cell>
          <cell r="H835" t="str">
            <v>UNISON- CUSTOMER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371736.93</v>
          </cell>
          <cell r="M835">
            <v>20185.315300655195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702-30000401</v>
          </cell>
          <cell r="C836" t="str">
            <v>ASFALTOS Y PAVIMENTOS DE CIUDAD JUAREZ  S.A. DE C.V.</v>
          </cell>
          <cell r="D836">
            <v>317862</v>
          </cell>
          <cell r="E836" t="str">
            <v>MAQUINARIA, S.A. DE C.V.</v>
          </cell>
          <cell r="F836" t="str">
            <v>MAQSA</v>
          </cell>
          <cell r="G836" t="str">
            <v>UNISON- CUSTOMER RETAIL</v>
          </cell>
          <cell r="H836" t="str">
            <v>UNISON- CUSTOMER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702-30000375</v>
          </cell>
          <cell r="C837" t="str">
            <v>IMPULSORA EMERGENTE  S.A. DE C.V. SOFOM  E.N.R.</v>
          </cell>
          <cell r="D837">
            <v>318359</v>
          </cell>
          <cell r="E837" t="str">
            <v>IMPULSORA EMERGENTE, S.A. DE C.V. SOFOM, E.N.R.</v>
          </cell>
          <cell r="F837" t="str">
            <v>MAQSA</v>
          </cell>
          <cell r="G837" t="str">
            <v>UNISON - CUSTOMER RETAIL</v>
          </cell>
          <cell r="H837" t="str">
            <v>UNISON - DEALER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363206.17</v>
          </cell>
          <cell r="M837">
            <v>19722.095032617213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702-30000403</v>
          </cell>
          <cell r="C838" t="str">
            <v>JEA INGENIERIA  S.A. DE C.V.</v>
          </cell>
          <cell r="D838">
            <v>319806</v>
          </cell>
          <cell r="E838" t="str">
            <v>TRACSA, S.A.P.I. DE C.V.</v>
          </cell>
          <cell r="F838" t="str">
            <v>TRACSA</v>
          </cell>
          <cell r="G838" t="str">
            <v>UNISON- CUSTOMER RETAIL</v>
          </cell>
          <cell r="H838" t="str">
            <v>UNISON- CUSTOMER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223741.26</v>
          </cell>
          <cell r="M838">
            <v>12149.150418996231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702-30000364</v>
          </cell>
          <cell r="C839" t="str">
            <v>INGENIERIA ESTRELLA  S.A.</v>
          </cell>
          <cell r="D839">
            <v>312091</v>
          </cell>
          <cell r="E839" t="str">
            <v>IMPLEMENTOS Y MAQUINARIAS, S.A.</v>
          </cell>
          <cell r="F839" t="str">
            <v>IMCA</v>
          </cell>
          <cell r="G839" t="str">
            <v>UNISON - CUSTOMER RETAIL</v>
          </cell>
          <cell r="H839" t="str">
            <v>UNISON- CUSTOMER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136313.12</v>
          </cell>
          <cell r="M839">
            <v>136313.12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REPUBLICA DOMINICANA</v>
          </cell>
        </row>
        <row r="840">
          <cell r="B840" t="str">
            <v>702-30000362</v>
          </cell>
          <cell r="C840" t="str">
            <v>INGENIERIA ESTRELLA  S.A.</v>
          </cell>
          <cell r="D840">
            <v>312091</v>
          </cell>
          <cell r="E840" t="str">
            <v>IMPLEMENTOS Y MAQUINARIAS, S.A.</v>
          </cell>
          <cell r="F840" t="str">
            <v>IMCA</v>
          </cell>
          <cell r="G840" t="str">
            <v>UNISON - CUSTOMER RETAIL</v>
          </cell>
          <cell r="H840" t="str">
            <v>UNISON- CUSTOMER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200099.03</v>
          </cell>
          <cell r="M840">
            <v>200099.03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REPUBLICA DOMINICANA</v>
          </cell>
        </row>
        <row r="841">
          <cell r="B841" t="str">
            <v>702-30000360</v>
          </cell>
          <cell r="C841" t="str">
            <v>EQUIPOS Y CONSTRUCCIONES DEL CIBAO  S.R.L.</v>
          </cell>
          <cell r="D841">
            <v>320482</v>
          </cell>
          <cell r="E841" t="str">
            <v>IMPLEMENTOS Y MAQUINARIAS, S.A.</v>
          </cell>
          <cell r="F841" t="str">
            <v>IMCA</v>
          </cell>
          <cell r="G841" t="str">
            <v>UNISON - CUSTOMER RETAIL</v>
          </cell>
          <cell r="H841" t="str">
            <v>UNISON- CUSTOMER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12465.39</v>
          </cell>
          <cell r="M841">
            <v>12465.39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REPUBLICA DOMINICANA</v>
          </cell>
        </row>
        <row r="842">
          <cell r="B842" t="str">
            <v>702-30000359</v>
          </cell>
          <cell r="C842" t="str">
            <v>PRODUCTORES DE MARMOL Y MINERALES TECALITLAN  S.C. DE R.L. DE C.V.</v>
          </cell>
          <cell r="D842">
            <v>320184</v>
          </cell>
          <cell r="E842" t="str">
            <v>TRACSA, S.A.P.I. DE C.V.</v>
          </cell>
          <cell r="F842" t="str">
            <v>TRACSA</v>
          </cell>
          <cell r="G842" t="str">
            <v>UNISON- CUSTOMER RETAIL</v>
          </cell>
          <cell r="H842" t="str">
            <v>UNISON- CUSTOMER RETAIL</v>
          </cell>
          <cell r="I842" t="str">
            <v>Regular</v>
          </cell>
          <cell r="J842" t="str">
            <v>REGULAR</v>
          </cell>
          <cell r="K842" t="str">
            <v>MXN</v>
          </cell>
          <cell r="L842">
            <v>3074305.12</v>
          </cell>
          <cell r="M842">
            <v>166934.76802968865</v>
          </cell>
          <cell r="N842">
            <v>0</v>
          </cell>
          <cell r="O842">
            <v>3074305.12</v>
          </cell>
          <cell r="P842">
            <v>0</v>
          </cell>
          <cell r="Q842">
            <v>0</v>
          </cell>
          <cell r="R842">
            <v>3074305.12</v>
          </cell>
          <cell r="S842" t="str">
            <v>61-90</v>
          </cell>
          <cell r="T842" t="str">
            <v>MEXICO</v>
          </cell>
        </row>
        <row r="843">
          <cell r="B843" t="str">
            <v>702-30000351</v>
          </cell>
          <cell r="C843" t="str">
            <v>CONSTRUCTORA HERNAN SOLIS  S.R.L.</v>
          </cell>
          <cell r="D843">
            <v>316241</v>
          </cell>
          <cell r="E843" t="str">
            <v>MAQUINARIA Y TRACTORES, LTDA</v>
          </cell>
          <cell r="F843" t="str">
            <v>MATRA</v>
          </cell>
          <cell r="G843" t="str">
            <v>UNISON - CUSTOMER RETAIL</v>
          </cell>
          <cell r="H843" t="str">
            <v>UNISON- CUSTOMER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287904.7</v>
          </cell>
          <cell r="M843">
            <v>287904.7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COSTA RICA</v>
          </cell>
        </row>
        <row r="844">
          <cell r="B844" t="str">
            <v>702-30000349</v>
          </cell>
          <cell r="C844" t="str">
            <v>CONSTRUCCION DE CAMINOS Y PROYECTOS INTERESTATALES  S.A. DE C.V.</v>
          </cell>
          <cell r="D844">
            <v>313564</v>
          </cell>
          <cell r="E844" t="str">
            <v>TRACSA, S.A.P.I. DE C.V.</v>
          </cell>
          <cell r="F844" t="str">
            <v>TRACSA</v>
          </cell>
          <cell r="G844" t="str">
            <v>UNISON- CUSTOMER RETAIL</v>
          </cell>
          <cell r="H844" t="str">
            <v>UNISON- CUSTOMER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1233796.05</v>
          </cell>
          <cell r="M844">
            <v>66995.125520493602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702-30000347</v>
          </cell>
          <cell r="C845" t="str">
            <v>VALLE CONSTRUCCIONES  S.A. DE C.V.</v>
          </cell>
          <cell r="D845">
            <v>314604</v>
          </cell>
          <cell r="E845" t="str">
            <v>TRACSA, S.A.P.I. DE C.V.</v>
          </cell>
          <cell r="F845" t="str">
            <v>TRACSA</v>
          </cell>
          <cell r="G845" t="str">
            <v>UNISON- CUSTOMER RETAIL</v>
          </cell>
          <cell r="H845" t="str">
            <v>UNISON- CUSTOMER RETAIL</v>
          </cell>
          <cell r="I845" t="str">
            <v>Regular</v>
          </cell>
          <cell r="J845" t="str">
            <v>REGULAR</v>
          </cell>
          <cell r="K845" t="str">
            <v>MXN</v>
          </cell>
          <cell r="L845">
            <v>140062.84</v>
          </cell>
          <cell r="M845">
            <v>7605.4122126236443</v>
          </cell>
          <cell r="N845">
            <v>0</v>
          </cell>
          <cell r="O845">
            <v>140062.84</v>
          </cell>
          <cell r="P845">
            <v>0</v>
          </cell>
          <cell r="Q845">
            <v>0</v>
          </cell>
          <cell r="R845">
            <v>140062.84</v>
          </cell>
          <cell r="S845" t="str">
            <v>61-90</v>
          </cell>
          <cell r="T845" t="str">
            <v>MEXICO</v>
          </cell>
        </row>
        <row r="846">
          <cell r="B846" t="str">
            <v>702-30000344</v>
          </cell>
          <cell r="C846" t="str">
            <v>ESPINOZA INGENIEROS  S.A.</v>
          </cell>
          <cell r="D846">
            <v>310871</v>
          </cell>
          <cell r="E846" t="str">
            <v>NICARAGUA MACHINERY COMPANY, S.A.</v>
          </cell>
          <cell r="F846" t="str">
            <v>NIMAC</v>
          </cell>
          <cell r="G846" t="str">
            <v>UNISON - CUSTOMER RETAIL</v>
          </cell>
          <cell r="H846" t="str">
            <v>UNISON- CUSTOMER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78678.509999999995</v>
          </cell>
          <cell r="M846">
            <v>78678.509999999995</v>
          </cell>
          <cell r="N846">
            <v>0</v>
          </cell>
          <cell r="O846">
            <v>78678.509999999995</v>
          </cell>
          <cell r="P846">
            <v>0</v>
          </cell>
          <cell r="Q846">
            <v>0</v>
          </cell>
          <cell r="R846">
            <v>78678.509999999995</v>
          </cell>
          <cell r="S846" t="str">
            <v>61-90</v>
          </cell>
          <cell r="T846" t="str">
            <v>NICARAGUA</v>
          </cell>
        </row>
        <row r="847">
          <cell r="B847" t="str">
            <v>702-30000225-091</v>
          </cell>
          <cell r="C847" t="str">
            <v>OPERADORA CICSA  S.A. DE C.V.</v>
          </cell>
          <cell r="D847">
            <v>319934</v>
          </cell>
          <cell r="E847" t="str">
            <v>MAQUINAS DIESEL, S.A. DE C.V.</v>
          </cell>
          <cell r="F847" t="str">
            <v>MADISA SUR</v>
          </cell>
          <cell r="G847" t="str">
            <v>UNISON - Operating Lease RETAIL</v>
          </cell>
          <cell r="H847" t="str">
            <v>UNISON - Operating Lease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248676.63</v>
          </cell>
          <cell r="M847">
            <v>248676.63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702-30000377-1</v>
          </cell>
          <cell r="C848" t="str">
            <v>KOPOR S.A. DE C.V.</v>
          </cell>
          <cell r="D848">
            <v>324927</v>
          </cell>
          <cell r="E848" t="str">
            <v>EMPRESAS MATCO, S.A. DE C.V.</v>
          </cell>
          <cell r="F848" t="str">
            <v>MATCO</v>
          </cell>
          <cell r="G848" t="str">
            <v>UNISON- CUSTOMER RETAIL</v>
          </cell>
          <cell r="H848" t="str">
            <v>UNISON- CUSTOMER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3493976.55</v>
          </cell>
          <cell r="M848">
            <v>189722.92668055728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702-30000421</v>
          </cell>
          <cell r="C849" t="str">
            <v>CONSTRUCTORA NACIONAL  S.A. (GUATEMALA)</v>
          </cell>
          <cell r="D849">
            <v>308390</v>
          </cell>
          <cell r="E849" t="str">
            <v>CORPORACION GENERAL DE TRACTORES, S.A.</v>
          </cell>
          <cell r="F849" t="str">
            <v>GENTRAC</v>
          </cell>
          <cell r="G849" t="str">
            <v>UNISON - CUSTOMER RETAIL</v>
          </cell>
          <cell r="H849" t="str">
            <v>UNISON- CUSTOMER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130842.52</v>
          </cell>
          <cell r="M849">
            <v>130842.52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GUATEMALA</v>
          </cell>
        </row>
        <row r="850">
          <cell r="B850" t="str">
            <v>702-30000439</v>
          </cell>
          <cell r="C850" t="str">
            <v>CONSTRUCTORA NACIONAL  S.A. (GUATEMALA)</v>
          </cell>
          <cell r="D850">
            <v>308390</v>
          </cell>
          <cell r="E850" t="str">
            <v>CORPORACION GENERAL DE TRACTORES, S.A.</v>
          </cell>
          <cell r="F850" t="str">
            <v>GENTRAC</v>
          </cell>
          <cell r="G850" t="str">
            <v>UNISON - CUSTOMER RETAIL</v>
          </cell>
          <cell r="H850" t="str">
            <v>UNISON- CUSTOMER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153234.16</v>
          </cell>
          <cell r="M850">
            <v>153234.16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GUATEMALA</v>
          </cell>
        </row>
        <row r="851">
          <cell r="B851" t="str">
            <v>702-30000434</v>
          </cell>
          <cell r="C851" t="str">
            <v>PROCASA DE CULIACAN  S.A. DE C.V.</v>
          </cell>
          <cell r="D851">
            <v>315799</v>
          </cell>
          <cell r="E851" t="str">
            <v>EMPRESAS MATCO, S.A. DE C.V.</v>
          </cell>
          <cell r="F851" t="str">
            <v>MATCO</v>
          </cell>
          <cell r="G851" t="str">
            <v>UNISON- CUSTOMER RETAIL</v>
          </cell>
          <cell r="H851" t="str">
            <v>UNISON- CUSTOMER RETAIL</v>
          </cell>
          <cell r="I851" t="str">
            <v>Regular</v>
          </cell>
          <cell r="J851" t="str">
            <v>REGULAR</v>
          </cell>
          <cell r="K851" t="str">
            <v>MXN</v>
          </cell>
          <cell r="L851">
            <v>800755.98</v>
          </cell>
          <cell r="M851">
            <v>43481.049717565445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702-30000432</v>
          </cell>
          <cell r="C852" t="str">
            <v>MOROCHO DUQUE CARLOS MARCELO</v>
          </cell>
          <cell r="D852">
            <v>312762</v>
          </cell>
          <cell r="E852" t="str">
            <v>IMPORTADORA INDUSTRIAL AGRICOLA, S.A.</v>
          </cell>
          <cell r="F852" t="str">
            <v xml:space="preserve">IIASA   </v>
          </cell>
          <cell r="G852" t="str">
            <v>UNISON - CUSTOMER RETAIL</v>
          </cell>
          <cell r="H852" t="str">
            <v>UNISON- CUSTOMER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9707.7999999999993</v>
          </cell>
          <cell r="M852">
            <v>9707.7999999999993</v>
          </cell>
          <cell r="N852">
            <v>9707.7999999999993</v>
          </cell>
          <cell r="O852">
            <v>0</v>
          </cell>
          <cell r="P852">
            <v>0</v>
          </cell>
          <cell r="Q852">
            <v>0</v>
          </cell>
          <cell r="R852">
            <v>9707.7999999999993</v>
          </cell>
          <cell r="S852" t="str">
            <v>31-60</v>
          </cell>
          <cell r="T852" t="str">
            <v>ECUADOR</v>
          </cell>
        </row>
        <row r="853">
          <cell r="B853" t="str">
            <v>702-30000430-1</v>
          </cell>
          <cell r="C853" t="str">
            <v>FLETES Y ACARREOS MINEROS  S.A. DE C.V.</v>
          </cell>
          <cell r="D853">
            <v>312309</v>
          </cell>
          <cell r="E853" t="str">
            <v>EMPRESAS MATCO, S.A. DE C.V.</v>
          </cell>
          <cell r="F853" t="str">
            <v>MATCO</v>
          </cell>
          <cell r="G853" t="str">
            <v>UNISON- CUSTOMER RETAIL</v>
          </cell>
          <cell r="H853" t="str">
            <v>UNISON- CUSTOMER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3152490.86</v>
          </cell>
          <cell r="M853">
            <v>171180.25371203679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702-30000428</v>
          </cell>
          <cell r="C854" t="str">
            <v>LA CANTERA DESARROLLOS MINEROS  S.A. DE C.V.</v>
          </cell>
          <cell r="D854">
            <v>318185</v>
          </cell>
          <cell r="E854" t="str">
            <v>TRACSA, S.A.P.I. DE C.V.</v>
          </cell>
          <cell r="F854" t="str">
            <v>TRACSA</v>
          </cell>
          <cell r="G854" t="str">
            <v>UNISON - CUSTOMER RETAIL</v>
          </cell>
          <cell r="H854" t="str">
            <v>UNISON- CUSTOMER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190440.94</v>
          </cell>
          <cell r="M854">
            <v>190440.94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MEXICO</v>
          </cell>
        </row>
        <row r="855">
          <cell r="B855" t="str">
            <v>702-30000426</v>
          </cell>
          <cell r="C855" t="str">
            <v>CONSTRUCTORA NACIONAL  S.A. (GUATEMALA)</v>
          </cell>
          <cell r="D855">
            <v>308390</v>
          </cell>
          <cell r="E855" t="str">
            <v>CORPORACION GENERAL DE TRACTORES, S.A.</v>
          </cell>
          <cell r="F855" t="str">
            <v>GENTRAC</v>
          </cell>
          <cell r="G855" t="str">
            <v>UNISON - CUSTOMER RETAIL</v>
          </cell>
          <cell r="H855" t="str">
            <v>UNISON- CUSTOMER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171039.52</v>
          </cell>
          <cell r="M855">
            <v>171039.52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GUATEMALA</v>
          </cell>
        </row>
        <row r="856">
          <cell r="B856" t="str">
            <v>702-30000425</v>
          </cell>
          <cell r="C856" t="str">
            <v>CONSTRUCTORA NACIONAL  S.A. (GUATEMALA)</v>
          </cell>
          <cell r="D856">
            <v>308390</v>
          </cell>
          <cell r="E856" t="str">
            <v>CORPORACION GENERAL DE TRACTORES, S.A.</v>
          </cell>
          <cell r="F856" t="str">
            <v>GENTRAC</v>
          </cell>
          <cell r="G856" t="str">
            <v>UNISON - CUSTOMER RETAIL</v>
          </cell>
          <cell r="H856" t="str">
            <v>UNISON- CUSTOMER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130842.55</v>
          </cell>
          <cell r="M856">
            <v>130842.55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GUATEMALA</v>
          </cell>
        </row>
        <row r="857">
          <cell r="B857" t="str">
            <v>702-30000424</v>
          </cell>
          <cell r="C857" t="str">
            <v>CONSTRUCTORA NACIONAL  S.A. (GUATEMALA)</v>
          </cell>
          <cell r="D857">
            <v>308390</v>
          </cell>
          <cell r="E857" t="str">
            <v>CORPORACION GENERAL DE TRACTORES, S.A.</v>
          </cell>
          <cell r="F857" t="str">
            <v>GENTRAC</v>
          </cell>
          <cell r="G857" t="str">
            <v>UNISON - CUSTOMER RETAIL</v>
          </cell>
          <cell r="H857" t="str">
            <v>UNISON- CUSTOMER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130842.55</v>
          </cell>
          <cell r="M857">
            <v>130842.55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GUATEMALA</v>
          </cell>
        </row>
        <row r="858">
          <cell r="B858" t="str">
            <v>702-30000399</v>
          </cell>
          <cell r="C858" t="str">
            <v>DANIELA MATERIALES Y CONSTRUCCIONES  S.R.L.</v>
          </cell>
          <cell r="D858">
            <v>316978</v>
          </cell>
          <cell r="E858" t="str">
            <v>IMPLEMENTOS Y MAQUINARIAS, S.A.</v>
          </cell>
          <cell r="F858" t="str">
            <v>IMCA</v>
          </cell>
          <cell r="G858" t="str">
            <v>UNISON - CUSTOMER RETAIL</v>
          </cell>
          <cell r="H858" t="str">
            <v>UNISON- CUSTOMER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227959.74</v>
          </cell>
          <cell r="M858">
            <v>227959.74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REPUBLICA DOMINICANA</v>
          </cell>
        </row>
        <row r="859">
          <cell r="B859" t="str">
            <v>702-30000422</v>
          </cell>
          <cell r="C859" t="str">
            <v>CONSTRUCTORA NACIONAL  S.A. (GUATEMALA)</v>
          </cell>
          <cell r="D859">
            <v>308390</v>
          </cell>
          <cell r="E859" t="str">
            <v>CORPORACION GENERAL DE TRACTORES, S.A.</v>
          </cell>
          <cell r="F859" t="str">
            <v>GENTRAC</v>
          </cell>
          <cell r="G859" t="str">
            <v>UNISON - CUSTOMER RETAIL</v>
          </cell>
          <cell r="H859" t="str">
            <v>UNISON- CUSTOMER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171039.51</v>
          </cell>
          <cell r="M859">
            <v>171039.51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GUATEMALA</v>
          </cell>
        </row>
        <row r="860">
          <cell r="B860" t="str">
            <v>702-30000342-1</v>
          </cell>
          <cell r="C860" t="str">
            <v>TRANSPORTES OROSI SIGLO XXI  S.A.</v>
          </cell>
          <cell r="D860">
            <v>313199</v>
          </cell>
          <cell r="E860" t="str">
            <v>MAQUINARIA Y TRACTORES, LTDA</v>
          </cell>
          <cell r="F860" t="str">
            <v>MATRA</v>
          </cell>
          <cell r="G860" t="str">
            <v>UNISON - DEALER RETAIL</v>
          </cell>
          <cell r="H860" t="str">
            <v>UNISON- CUSTOMER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46800</v>
          </cell>
          <cell r="M860">
            <v>46800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COSTA RICA</v>
          </cell>
        </row>
        <row r="861">
          <cell r="B861" t="str">
            <v>702-30000420</v>
          </cell>
          <cell r="C861" t="str">
            <v>CONSTRUCTORA NACIONAL  S.A. (GUATEMALA)</v>
          </cell>
          <cell r="D861">
            <v>308390</v>
          </cell>
          <cell r="E861" t="str">
            <v>CORPORACION GENERAL DE TRACTORES, S.A.</v>
          </cell>
          <cell r="F861" t="str">
            <v>GENTRAC</v>
          </cell>
          <cell r="G861" t="str">
            <v>UNISON - CUSTOMER RETAIL</v>
          </cell>
          <cell r="H861" t="str">
            <v>UNISON-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130842.55</v>
          </cell>
          <cell r="M861">
            <v>130842.55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GUATEMALA</v>
          </cell>
        </row>
        <row r="862">
          <cell r="B862" t="str">
            <v>702-30000419</v>
          </cell>
          <cell r="C862" t="str">
            <v>CONSTRUCTORA NACIONAL  S.A. (GUATEMALA)</v>
          </cell>
          <cell r="D862">
            <v>308390</v>
          </cell>
          <cell r="E862" t="str">
            <v>CORPORACION GENERAL DE TRACTORES, S.A.</v>
          </cell>
          <cell r="F862" t="str">
            <v>GENTRAC</v>
          </cell>
          <cell r="G862" t="str">
            <v>UNISON - CUSTOMER RETAIL</v>
          </cell>
          <cell r="H862" t="str">
            <v>UNISON- CUSTOMER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130842.55</v>
          </cell>
          <cell r="M862">
            <v>130842.55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GUATEMALA</v>
          </cell>
        </row>
        <row r="863">
          <cell r="B863" t="str">
            <v>702-30000418</v>
          </cell>
          <cell r="C863" t="str">
            <v>CONSTRUCTORA NACIONAL  S.A. (GUATEMALA)</v>
          </cell>
          <cell r="D863">
            <v>308390</v>
          </cell>
          <cell r="E863" t="str">
            <v>CORPORACION GENERAL DE TRACTORES, S.A.</v>
          </cell>
          <cell r="F863" t="str">
            <v>GENTRAC</v>
          </cell>
          <cell r="G863" t="str">
            <v>UNISON - CUSTOMER RETAIL</v>
          </cell>
          <cell r="H863" t="str">
            <v>UNISON- CUSTOMER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130842.55</v>
          </cell>
          <cell r="M863">
            <v>130842.55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GUATEMALA</v>
          </cell>
        </row>
        <row r="864">
          <cell r="B864" t="str">
            <v>702-30000417-004</v>
          </cell>
          <cell r="C864" t="str">
            <v>CONSTRUCTORA MOYEDA  SA DE CV</v>
          </cell>
          <cell r="D864">
            <v>316174</v>
          </cell>
          <cell r="E864" t="str">
            <v>MAQUINAS DIESEL, S.A. DE C.V.</v>
          </cell>
          <cell r="F864" t="str">
            <v>MADISA NTE</v>
          </cell>
          <cell r="G864" t="str">
            <v>UNISON - CUSTOMER RETAIL</v>
          </cell>
          <cell r="H864" t="str">
            <v>UNISON- CUSTOMER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12385260.380000001</v>
          </cell>
          <cell r="M864">
            <v>672519.63868914673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702-30000415</v>
          </cell>
          <cell r="C865" t="str">
            <v>CONSTRUCTORA NACIONAL  S.A. (GUATEMALA)</v>
          </cell>
          <cell r="D865">
            <v>308390</v>
          </cell>
          <cell r="E865" t="str">
            <v>CORPORACION GENERAL DE TRACTORES, S.A.</v>
          </cell>
          <cell r="F865" t="str">
            <v>GENTRAC</v>
          </cell>
          <cell r="G865" t="str">
            <v>UNISON - CUSTOMER RETAIL</v>
          </cell>
          <cell r="H865" t="str">
            <v>UNISON- CUSTOMER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130842.55</v>
          </cell>
          <cell r="M865">
            <v>130842.55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GUATEMALA</v>
          </cell>
        </row>
        <row r="866">
          <cell r="B866" t="str">
            <v>702-30000413-1</v>
          </cell>
          <cell r="C866" t="str">
            <v>SERVICIOS FRONTERA COBRE DEL MAYO S.A. DE C.V.</v>
          </cell>
          <cell r="D866">
            <v>324889</v>
          </cell>
          <cell r="E866" t="str">
            <v>EMPRESAS MATCO, S.A. DE C.V.</v>
          </cell>
          <cell r="F866" t="str">
            <v>MATCO</v>
          </cell>
          <cell r="G866" t="str">
            <v>UNISON- CUSTOMER RETAIL</v>
          </cell>
          <cell r="H866" t="str">
            <v>UNISON- CUSTOMER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3089980.92</v>
          </cell>
          <cell r="M866">
            <v>3089980.92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702-30000412</v>
          </cell>
          <cell r="C867" t="str">
            <v>IMPLEMENTOS Y MAQUINARIAS  S.A.</v>
          </cell>
          <cell r="D867">
            <v>312088</v>
          </cell>
          <cell r="E867" t="str">
            <v>IMPLEMENTOS Y MAQUINARIAS, S.A.</v>
          </cell>
          <cell r="F867" t="str">
            <v>IMCA</v>
          </cell>
          <cell r="G867" t="str">
            <v>UNISON - DEALER RETAIL</v>
          </cell>
          <cell r="H867" t="str">
            <v>UNISON - DEALER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124584.63</v>
          </cell>
          <cell r="M867">
            <v>124584.63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REPUBLICA DOMINICANA</v>
          </cell>
        </row>
        <row r="868">
          <cell r="B868" t="str">
            <v>702-30000411-1</v>
          </cell>
          <cell r="C868" t="str">
            <v>CONSTRUCCIONES Y RENTAS DE MAQUINARIA  S.A. DE C.V.</v>
          </cell>
          <cell r="D868">
            <v>319151</v>
          </cell>
          <cell r="E868" t="str">
            <v>MAQUINAS DIESEL, S.A. DE C.V.</v>
          </cell>
          <cell r="F868" t="str">
            <v>MADISA SUR</v>
          </cell>
          <cell r="G868" t="str">
            <v>UNISON- CUSTOMER RETAIL</v>
          </cell>
          <cell r="H868" t="str">
            <v>UNISON- CUSTOMER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10819733.49</v>
          </cell>
          <cell r="M868">
            <v>587511.52855517599</v>
          </cell>
          <cell r="N868">
            <v>0</v>
          </cell>
          <cell r="O868">
            <v>0</v>
          </cell>
          <cell r="P868">
            <v>10819733.49</v>
          </cell>
          <cell r="Q868">
            <v>0</v>
          </cell>
          <cell r="R868">
            <v>10819733.49</v>
          </cell>
          <cell r="S868" t="str">
            <v>91-120</v>
          </cell>
          <cell r="T868" t="str">
            <v>MEXICO</v>
          </cell>
        </row>
        <row r="869">
          <cell r="B869" t="str">
            <v>702-30000406</v>
          </cell>
          <cell r="C869" t="str">
            <v>AGREGADOS MAQUINARIA Y CONSTRUCCION  S.A. DE C.V.</v>
          </cell>
          <cell r="D869">
            <v>316812</v>
          </cell>
          <cell r="E869" t="str">
            <v>EMPRESAS MATCO, S.A. DE C.V.</v>
          </cell>
          <cell r="F869" t="str">
            <v>MATCO</v>
          </cell>
          <cell r="G869" t="str">
            <v>UNISON- CUSTOMER RETAIL</v>
          </cell>
          <cell r="H869" t="str">
            <v>UNISON- CUSTOMER RETAIL</v>
          </cell>
          <cell r="I869" t="str">
            <v>Regular</v>
          </cell>
          <cell r="J869" t="str">
            <v>LEGAL</v>
          </cell>
          <cell r="K869" t="str">
            <v>MXN</v>
          </cell>
          <cell r="L869">
            <v>6139275.8399999999</v>
          </cell>
          <cell r="M869">
            <v>333362.67813933577</v>
          </cell>
          <cell r="N869">
            <v>0</v>
          </cell>
          <cell r="O869">
            <v>0</v>
          </cell>
          <cell r="P869">
            <v>0</v>
          </cell>
          <cell r="Q869">
            <v>6139275.8399999999</v>
          </cell>
          <cell r="R869">
            <v>6139275.8399999999</v>
          </cell>
          <cell r="S869" t="str">
            <v>120+</v>
          </cell>
          <cell r="T869" t="str">
            <v>MEXICO</v>
          </cell>
        </row>
        <row r="870">
          <cell r="B870" t="str">
            <v>702-30000423</v>
          </cell>
          <cell r="C870" t="str">
            <v>CONSTRUCTORA NACIONAL  S.A. (GUATEMALA)</v>
          </cell>
          <cell r="D870">
            <v>308390</v>
          </cell>
          <cell r="E870" t="str">
            <v>CORPORACION GENERAL DE TRACTORES, S.A.</v>
          </cell>
          <cell r="F870" t="str">
            <v>GENTRAC</v>
          </cell>
          <cell r="G870" t="str">
            <v>UNISON - CUSTOMER RETAIL</v>
          </cell>
          <cell r="H870" t="str">
            <v>UNISON- CUSTOMER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130842.55</v>
          </cell>
          <cell r="M870">
            <v>130842.55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GUATEMALA</v>
          </cell>
        </row>
        <row r="871">
          <cell r="B871" t="str">
            <v>702-1213AP</v>
          </cell>
          <cell r="C871" t="str">
            <v>TRACSA  S.A.P.I. DE C.V.</v>
          </cell>
          <cell r="D871">
            <v>320398</v>
          </cell>
          <cell r="E871" t="str">
            <v>CARMEN MOTORS, S.A. DE C.V.</v>
          </cell>
          <cell r="F871" t="str">
            <v>TRACSA</v>
          </cell>
          <cell r="G871" t="str">
            <v>UNISON - CUSTOMER RETAIL</v>
          </cell>
          <cell r="H871" t="str">
            <v>UNISON - DEALER RETAIL</v>
          </cell>
          <cell r="I871" t="str">
            <v>Regular</v>
          </cell>
          <cell r="J871" t="str">
            <v>REGULAR</v>
          </cell>
          <cell r="K871" t="str">
            <v>MXN</v>
          </cell>
          <cell r="L871">
            <v>409560.41</v>
          </cell>
          <cell r="M871">
            <v>22239.130264823609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702-2062NEFF</v>
          </cell>
          <cell r="C872" t="str">
            <v>MONTES YOUNG RAFAEL</v>
          </cell>
          <cell r="D872">
            <v>312880</v>
          </cell>
          <cell r="E872" t="str">
            <v>TRACSA, S.A.P.I. DE C.V.</v>
          </cell>
          <cell r="F872" t="str">
            <v>TRACSA</v>
          </cell>
          <cell r="G872" t="str">
            <v>UNISON- CUSTOMER RETAIL</v>
          </cell>
          <cell r="H872" t="str">
            <v>UNISON- CUSTOMER RETAIL</v>
          </cell>
          <cell r="I872" t="str">
            <v>Regular</v>
          </cell>
          <cell r="J872" t="str">
            <v>LEGAL</v>
          </cell>
          <cell r="K872" t="str">
            <v>MXN</v>
          </cell>
          <cell r="L872">
            <v>316724.82</v>
          </cell>
          <cell r="M872">
            <v>17198.157727410249</v>
          </cell>
          <cell r="N872">
            <v>0</v>
          </cell>
          <cell r="O872">
            <v>0</v>
          </cell>
          <cell r="P872">
            <v>0</v>
          </cell>
          <cell r="Q872">
            <v>316724.82</v>
          </cell>
          <cell r="R872">
            <v>316724.82</v>
          </cell>
          <cell r="S872" t="str">
            <v>120+</v>
          </cell>
          <cell r="T872" t="str">
            <v>MEXICO</v>
          </cell>
        </row>
        <row r="873">
          <cell r="B873" t="str">
            <v>702-2033CD</v>
          </cell>
          <cell r="C873" t="str">
            <v>MAQUINARIA  S.A. DE C.V.</v>
          </cell>
          <cell r="D873">
            <v>309847</v>
          </cell>
          <cell r="E873" t="str">
            <v>MAQUINARIA, S.A. DE C.V.</v>
          </cell>
          <cell r="F873" t="str">
            <v>MAQSA</v>
          </cell>
          <cell r="G873" t="str">
            <v>UNISON - DEALER RETAIL</v>
          </cell>
          <cell r="H873" t="str">
            <v>UNISON - DEALER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3622311.32</v>
          </cell>
          <cell r="M873">
            <v>3622311.32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702-1959MA03CD</v>
          </cell>
          <cell r="C874" t="str">
            <v>MAQUINARIA DIESEL  S.A. DE C.V.</v>
          </cell>
          <cell r="D874">
            <v>308989</v>
          </cell>
          <cell r="E874" t="str">
            <v>MAQUINARIA DIESEL, S.A. DE C.V.</v>
          </cell>
          <cell r="F874" t="str">
            <v>MADISA NTE</v>
          </cell>
          <cell r="G874" t="str">
            <v>UNISON - DEALER RETAIL</v>
          </cell>
          <cell r="H874" t="str">
            <v>UNISON - DEALER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17532643.449999999</v>
          </cell>
          <cell r="M874">
            <v>17532643.449999999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MEXICO</v>
          </cell>
        </row>
        <row r="875">
          <cell r="B875" t="str">
            <v>702-1959MA02CD</v>
          </cell>
          <cell r="C875" t="str">
            <v>MAQUINARIA DIESEL  S.A. DE C.V.</v>
          </cell>
          <cell r="D875">
            <v>308989</v>
          </cell>
          <cell r="E875" t="str">
            <v>MAQUINARIA DIESEL, S.A. DE C.V.</v>
          </cell>
          <cell r="F875" t="str">
            <v>MADISA NTE</v>
          </cell>
          <cell r="G875" t="str">
            <v>UNISON - DEALER RETAIL</v>
          </cell>
          <cell r="H875" t="str">
            <v>UNISON - DEALER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7513990.0899999999</v>
          </cell>
          <cell r="M875">
            <v>7513990.0899999999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702-1959MA01CD</v>
          </cell>
          <cell r="C876" t="str">
            <v>MAQUINARIA DIESEL  S.A. DE C.V.</v>
          </cell>
          <cell r="D876">
            <v>308989</v>
          </cell>
          <cell r="E876" t="str">
            <v>MAQUINARIA DIESEL, S.A. DE C.V.</v>
          </cell>
          <cell r="F876" t="str">
            <v>MADISA NTE</v>
          </cell>
          <cell r="G876" t="str">
            <v>UNISON - DEALER RETAIL</v>
          </cell>
          <cell r="H876" t="str">
            <v>UNISON - DEALER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18033576</v>
          </cell>
          <cell r="M876">
            <v>18033576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MEXICO</v>
          </cell>
        </row>
        <row r="877">
          <cell r="B877" t="str">
            <v>702-1852CRR2</v>
          </cell>
          <cell r="C877" t="str">
            <v>SINERCON  S.A.</v>
          </cell>
          <cell r="D877">
            <v>320022</v>
          </cell>
          <cell r="E877" t="str">
            <v>IMPLEMENTOS Y MAQUINARIAS, S.A.</v>
          </cell>
          <cell r="F877" t="str">
            <v>IMCA</v>
          </cell>
          <cell r="G877" t="str">
            <v>UNISON - CUSTOMER RETAIL</v>
          </cell>
          <cell r="H877" t="str">
            <v>UNISON- CUSTOMER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88095.13</v>
          </cell>
          <cell r="M877">
            <v>88095.13</v>
          </cell>
          <cell r="N877">
            <v>0</v>
          </cell>
          <cell r="O877">
            <v>0</v>
          </cell>
          <cell r="P877">
            <v>0</v>
          </cell>
          <cell r="Q877">
            <v>88095.13</v>
          </cell>
          <cell r="R877">
            <v>88095.13</v>
          </cell>
          <cell r="S877" t="str">
            <v>120+</v>
          </cell>
          <cell r="T877" t="str">
            <v>REPUBLICA DOMINICANA</v>
          </cell>
        </row>
        <row r="878">
          <cell r="B878" t="str">
            <v>702-1734CRR2</v>
          </cell>
          <cell r="C878" t="str">
            <v>SINERCON  S.A.</v>
          </cell>
          <cell r="D878">
            <v>320022</v>
          </cell>
          <cell r="E878" t="str">
            <v>IMPLEMENTOS Y MAQUINARIAS, S.A.</v>
          </cell>
          <cell r="F878" t="str">
            <v>IMCA</v>
          </cell>
          <cell r="G878" t="str">
            <v>UNISON - CUSTOMER RETAIL</v>
          </cell>
          <cell r="H878" t="str">
            <v>UNISON- CUSTOMER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51692.58</v>
          </cell>
          <cell r="M878">
            <v>51692.58</v>
          </cell>
          <cell r="N878">
            <v>0</v>
          </cell>
          <cell r="O878">
            <v>0</v>
          </cell>
          <cell r="P878">
            <v>0</v>
          </cell>
          <cell r="Q878">
            <v>51692.58</v>
          </cell>
          <cell r="R878">
            <v>51692.58</v>
          </cell>
          <cell r="S878" t="str">
            <v>120+</v>
          </cell>
          <cell r="T878" t="str">
            <v>REPUBLICA DOMINICANA</v>
          </cell>
        </row>
        <row r="879">
          <cell r="B879" t="str">
            <v>702-2145NEFFR1</v>
          </cell>
          <cell r="C879" t="str">
            <v>COMERCIALIZADORA DE PRODUCTOS MINERALES E INDUSTRIALES MERCURIO  S.A. DE C.V.</v>
          </cell>
          <cell r="D879">
            <v>316266</v>
          </cell>
          <cell r="E879" t="str">
            <v>MAQUINARIA DIESEL, S.A. DE C.V.</v>
          </cell>
          <cell r="F879" t="str">
            <v>MADISA NTE</v>
          </cell>
          <cell r="G879" t="str">
            <v>UNISON- CUSTOMER RETAIL</v>
          </cell>
          <cell r="H879" t="str">
            <v>UNISON- CUSTOMER RETAIL</v>
          </cell>
          <cell r="I879" t="str">
            <v>Regular</v>
          </cell>
          <cell r="J879" t="str">
            <v>LEGAL</v>
          </cell>
          <cell r="K879" t="str">
            <v>MXN</v>
          </cell>
          <cell r="L879">
            <v>3480444.49</v>
          </cell>
          <cell r="M879">
            <v>188988.13582249705</v>
          </cell>
          <cell r="N879">
            <v>0</v>
          </cell>
          <cell r="O879">
            <v>0</v>
          </cell>
          <cell r="P879">
            <v>0</v>
          </cell>
          <cell r="Q879">
            <v>3480444.49</v>
          </cell>
          <cell r="R879">
            <v>3480444.49</v>
          </cell>
          <cell r="S879" t="str">
            <v>120+</v>
          </cell>
          <cell r="T879" t="str">
            <v>MEXICO</v>
          </cell>
        </row>
        <row r="880">
          <cell r="B880" t="str">
            <v>702-1658CD</v>
          </cell>
          <cell r="C880" t="str">
            <v>CEMCOL COMERCIAL  S.A. DE C.V.</v>
          </cell>
          <cell r="D880">
            <v>316358</v>
          </cell>
          <cell r="E880" t="str">
            <v>CEMCOL COMERCIAL, S.A. DE C.V.</v>
          </cell>
          <cell r="F880" t="str">
            <v>CEMCOL</v>
          </cell>
          <cell r="G880" t="str">
            <v>UNISON - CUSTOMER RETAIL</v>
          </cell>
          <cell r="H880" t="str">
            <v>UNISON - DEALER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647684.84</v>
          </cell>
          <cell r="M880">
            <v>647684.84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HONDURAS</v>
          </cell>
        </row>
        <row r="881">
          <cell r="B881" t="str">
            <v>702-2174NEFF</v>
          </cell>
          <cell r="C881" t="str">
            <v>MINERA CARBONIFERA EL JUNCO  S.A. DE C.V.</v>
          </cell>
          <cell r="D881">
            <v>316047</v>
          </cell>
          <cell r="E881" t="str">
            <v>MAQUINARIA DIESEL, S.A. DE C.V.</v>
          </cell>
          <cell r="F881" t="str">
            <v>MADISA NTE</v>
          </cell>
          <cell r="G881" t="str">
            <v>UNISON- CUSTOMER RETAIL</v>
          </cell>
          <cell r="H881" t="str">
            <v>UNISON- CUSTOMER RETAIL</v>
          </cell>
          <cell r="I881" t="str">
            <v>Regular</v>
          </cell>
          <cell r="J881" t="str">
            <v>LEGAL</v>
          </cell>
          <cell r="K881" t="str">
            <v>USD</v>
          </cell>
          <cell r="L881">
            <v>154914.96</v>
          </cell>
          <cell r="M881">
            <v>154914.96</v>
          </cell>
          <cell r="N881">
            <v>0</v>
          </cell>
          <cell r="O881">
            <v>0</v>
          </cell>
          <cell r="P881">
            <v>0</v>
          </cell>
          <cell r="Q881">
            <v>154914.96</v>
          </cell>
          <cell r="R881">
            <v>154914.96</v>
          </cell>
          <cell r="S881" t="str">
            <v>120+</v>
          </cell>
          <cell r="T881" t="str">
            <v>MEXICO</v>
          </cell>
        </row>
        <row r="882">
          <cell r="B882" t="str">
            <v>702-1244AP</v>
          </cell>
          <cell r="C882" t="str">
            <v>SERVICIOS MARINOS Y TERRESTRES  S.A. DE C.V.</v>
          </cell>
          <cell r="D882">
            <v>315047</v>
          </cell>
          <cell r="E882" t="str">
            <v>MAQUINAS DIESEL, S.A. DE C.V.</v>
          </cell>
          <cell r="F882" t="str">
            <v>MADISA SUR</v>
          </cell>
          <cell r="G882" t="str">
            <v>UNISON - Operating Lease RETAIL</v>
          </cell>
          <cell r="H882" t="str">
            <v>UNISON - Operating Lease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385400.69</v>
          </cell>
          <cell r="M882">
            <v>20927.257468716038</v>
          </cell>
          <cell r="N882">
            <v>0</v>
          </cell>
          <cell r="O882">
            <v>0</v>
          </cell>
          <cell r="P882">
            <v>0</v>
          </cell>
          <cell r="Q882">
            <v>385400.69</v>
          </cell>
          <cell r="R882">
            <v>385400.69</v>
          </cell>
          <cell r="S882" t="str">
            <v>120+</v>
          </cell>
          <cell r="T882" t="str">
            <v>MEXICO</v>
          </cell>
        </row>
        <row r="883">
          <cell r="B883" t="str">
            <v>702-1242AP</v>
          </cell>
          <cell r="C883" t="str">
            <v>SERVICIOS MARINOS Y TERRESTRES  S.A. DE C.V.</v>
          </cell>
          <cell r="D883">
            <v>315047</v>
          </cell>
          <cell r="E883" t="str">
            <v>MAQUINAS DIESEL, S.A. DE C.V.</v>
          </cell>
          <cell r="F883" t="str">
            <v>MADISA SUR</v>
          </cell>
          <cell r="G883" t="str">
            <v>UNISON - Operating Lease RETAIL</v>
          </cell>
          <cell r="H883" t="str">
            <v>UNISON - Operating Lease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7912553.3600000003</v>
          </cell>
          <cell r="M883">
            <v>429651.6474832315</v>
          </cell>
          <cell r="N883">
            <v>0</v>
          </cell>
          <cell r="O883">
            <v>0</v>
          </cell>
          <cell r="P883">
            <v>7912553.3600000003</v>
          </cell>
          <cell r="Q883">
            <v>0</v>
          </cell>
          <cell r="R883">
            <v>7912553.3600000003</v>
          </cell>
          <cell r="S883" t="str">
            <v>91-120</v>
          </cell>
          <cell r="T883" t="str">
            <v>MEXICO</v>
          </cell>
        </row>
        <row r="884">
          <cell r="B884" t="str">
            <v>702-1240AP</v>
          </cell>
          <cell r="C884" t="str">
            <v>SERVICIOS MARINOS Y TERRESTRES  S.A. DE C.V.</v>
          </cell>
          <cell r="D884">
            <v>315047</v>
          </cell>
          <cell r="E884" t="str">
            <v>MAQUINAS DIESEL, S.A. DE C.V.</v>
          </cell>
          <cell r="F884" t="str">
            <v>MADISA SUR</v>
          </cell>
          <cell r="G884" t="str">
            <v>UNISON - Operating Lease RETAIL</v>
          </cell>
          <cell r="H884" t="str">
            <v>UNISON - Operating Lease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2253242.54</v>
          </cell>
          <cell r="M884">
            <v>122351.0699320328</v>
          </cell>
          <cell r="N884">
            <v>0</v>
          </cell>
          <cell r="O884">
            <v>0</v>
          </cell>
          <cell r="P884">
            <v>0</v>
          </cell>
          <cell r="Q884">
            <v>2253242.54</v>
          </cell>
          <cell r="R884">
            <v>2253242.54</v>
          </cell>
          <cell r="S884" t="str">
            <v>120+</v>
          </cell>
          <cell r="T884" t="str">
            <v>MEXICO</v>
          </cell>
        </row>
        <row r="885">
          <cell r="B885" t="str">
            <v>702-1238AP</v>
          </cell>
          <cell r="C885" t="str">
            <v>SAYER LACK MEXICANA  S.A. DE C.V.</v>
          </cell>
          <cell r="D885">
            <v>317806</v>
          </cell>
          <cell r="E885" t="str">
            <v>TRACSA, S.A.P.I. DE C.V.</v>
          </cell>
          <cell r="F885" t="str">
            <v>MADISA SUR</v>
          </cell>
          <cell r="G885" t="str">
            <v>UNISON - CUSTOMER RETAIL</v>
          </cell>
          <cell r="H885" t="str">
            <v>UNISON- CUSTOMER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100760.92</v>
          </cell>
          <cell r="M885">
            <v>100760.92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702-1234AP</v>
          </cell>
          <cell r="C886" t="str">
            <v>TRACSA  S.A.P.I. DE C.V.</v>
          </cell>
          <cell r="D886">
            <v>320398</v>
          </cell>
          <cell r="E886" t="str">
            <v>LIZEN AUTOS, S.A. DE C.V.</v>
          </cell>
          <cell r="F886" t="str">
            <v>TRACSA</v>
          </cell>
          <cell r="G886" t="str">
            <v>UNISON - CUSTOMER RETAIL</v>
          </cell>
          <cell r="H886" t="str">
            <v>UNISON - DEALER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793428.76</v>
          </cell>
          <cell r="M886">
            <v>43083.181671532824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702-1233AP</v>
          </cell>
          <cell r="C887" t="str">
            <v>TRACSA  S.A.P.I. DE C.V.</v>
          </cell>
          <cell r="D887">
            <v>320398</v>
          </cell>
          <cell r="E887" t="str">
            <v>PLASENCIA AUTOS JAPONESES, S.A. DE C.V.</v>
          </cell>
          <cell r="F887" t="str">
            <v>TRACSA</v>
          </cell>
          <cell r="G887" t="str">
            <v>UNISON - CUSTOMER RETAIL</v>
          </cell>
          <cell r="H887" t="str">
            <v>UNISON - DEALER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230245.74</v>
          </cell>
          <cell r="M887">
            <v>12502.343683025192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702-1231AP</v>
          </cell>
          <cell r="C888" t="str">
            <v>TRACSA  S.A.P.I. DE C.V.</v>
          </cell>
          <cell r="D888">
            <v>320398</v>
          </cell>
          <cell r="E888" t="str">
            <v>OZ AUTOMOTRIZ, S. DE R.L. DE C.V.</v>
          </cell>
          <cell r="F888" t="str">
            <v>TRACSA</v>
          </cell>
          <cell r="G888" t="str">
            <v>UNISON - CUSTOMER RETAIL</v>
          </cell>
          <cell r="H888" t="str">
            <v>UNISON - DEALER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227998.72</v>
          </cell>
          <cell r="M888">
            <v>12380.330497015188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702-30000021</v>
          </cell>
          <cell r="C889" t="str">
            <v>HAROLD MACHINERY  S.A.</v>
          </cell>
          <cell r="D889">
            <v>309836</v>
          </cell>
          <cell r="E889" t="str">
            <v>IMPLEMENTOS Y MAQUINARIAS, S.A.</v>
          </cell>
          <cell r="F889" t="str">
            <v>IMCA</v>
          </cell>
          <cell r="G889" t="str">
            <v>UNISON - CUSTOMER RETAIL</v>
          </cell>
          <cell r="H889" t="str">
            <v>UNISON- CUSTOMER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106948.04</v>
          </cell>
          <cell r="M889">
            <v>106948.04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REPUBLICA DOMINICANA</v>
          </cell>
        </row>
        <row r="890">
          <cell r="B890" t="str">
            <v>702-1713NEFFR3</v>
          </cell>
          <cell r="C890" t="str">
            <v>TOTEM MAQUINARIA  S.A. DE C.V.</v>
          </cell>
          <cell r="D890">
            <v>312272</v>
          </cell>
          <cell r="E890" t="str">
            <v>MAQUINARIA DIESEL, S.A. DE C.V.</v>
          </cell>
          <cell r="F890" t="str">
            <v>MADISA NTE</v>
          </cell>
          <cell r="G890" t="str">
            <v>UNISON- CUSTOMER RETAIL</v>
          </cell>
          <cell r="H890" t="str">
            <v>UNISON- CUSTOMER RETAIL</v>
          </cell>
          <cell r="I890" t="str">
            <v>Regular</v>
          </cell>
          <cell r="J890" t="str">
            <v>LEGAL</v>
          </cell>
          <cell r="K890" t="str">
            <v>USD</v>
          </cell>
          <cell r="L890">
            <v>4579.53</v>
          </cell>
          <cell r="M890">
            <v>4579.53</v>
          </cell>
          <cell r="N890">
            <v>0</v>
          </cell>
          <cell r="O890">
            <v>0</v>
          </cell>
          <cell r="P890">
            <v>0</v>
          </cell>
          <cell r="Q890">
            <v>4579.53</v>
          </cell>
          <cell r="R890">
            <v>4579.53</v>
          </cell>
          <cell r="S890" t="str">
            <v>120+</v>
          </cell>
          <cell r="T890" t="str">
            <v>MEXICO</v>
          </cell>
        </row>
        <row r="891">
          <cell r="B891" t="str">
            <v>702-2598R1NEFF</v>
          </cell>
          <cell r="C891" t="str">
            <v>PROYECTOS Y EDIFICACIONES ENRIQUEZ  S.A. DE C.V.</v>
          </cell>
          <cell r="D891">
            <v>313112</v>
          </cell>
          <cell r="E891" t="str">
            <v>MAQUINARIA DIESEL, S.A. DE C.V.</v>
          </cell>
          <cell r="F891" t="str">
            <v>MADISA NTE</v>
          </cell>
          <cell r="G891" t="str">
            <v>UNISON- CUSTOMER RETAIL</v>
          </cell>
          <cell r="H891" t="str">
            <v>UNISON- CUSTOMER RETAIL</v>
          </cell>
          <cell r="I891" t="str">
            <v>Regular</v>
          </cell>
          <cell r="J891" t="str">
            <v>LEGAL</v>
          </cell>
          <cell r="K891" t="str">
            <v>MXN</v>
          </cell>
          <cell r="L891">
            <v>783991.99</v>
          </cell>
          <cell r="M891">
            <v>42570.765060490805</v>
          </cell>
          <cell r="N891">
            <v>0</v>
          </cell>
          <cell r="O891">
            <v>0</v>
          </cell>
          <cell r="P891">
            <v>0</v>
          </cell>
          <cell r="Q891">
            <v>783991.99</v>
          </cell>
          <cell r="R891">
            <v>783991.99</v>
          </cell>
          <cell r="S891" t="str">
            <v>120+</v>
          </cell>
          <cell r="T891" t="str">
            <v>MEXICO</v>
          </cell>
        </row>
        <row r="892">
          <cell r="B892" t="str">
            <v>702-30000225-093</v>
          </cell>
          <cell r="C892" t="str">
            <v>OPERADORA CICSA  S.A. DE C.V.</v>
          </cell>
          <cell r="D892">
            <v>319934</v>
          </cell>
          <cell r="E892" t="str">
            <v>MAQUINAS DIESEL, S.A. DE C.V.</v>
          </cell>
          <cell r="F892" t="str">
            <v>MADISA SUR</v>
          </cell>
          <cell r="G892" t="str">
            <v>UNISON - Operating Lease RETAIL</v>
          </cell>
          <cell r="H892" t="str">
            <v>UNISON - Operating Lease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577904.39</v>
          </cell>
          <cell r="M892">
            <v>577904.39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702-2932R2NEFF</v>
          </cell>
          <cell r="C893" t="str">
            <v>PROYECTOS Y EDIFICACIONES ENRIQUEZ  S.A. DE C.V.</v>
          </cell>
          <cell r="D893">
            <v>313112</v>
          </cell>
          <cell r="E893" t="str">
            <v>MAQUINARIA DIESEL, S.A. DE C.V.</v>
          </cell>
          <cell r="F893" t="str">
            <v>MADISA NTE</v>
          </cell>
          <cell r="G893" t="str">
            <v>UNISON- CUSTOMER RETAIL</v>
          </cell>
          <cell r="H893" t="str">
            <v>UNISON- CUSTOMER RETAIL</v>
          </cell>
          <cell r="I893" t="str">
            <v>Regular</v>
          </cell>
          <cell r="J893" t="str">
            <v>LEGAL</v>
          </cell>
          <cell r="K893" t="str">
            <v>MXN</v>
          </cell>
          <cell r="L893">
            <v>447823.92</v>
          </cell>
          <cell r="M893">
            <v>24316.838857993982</v>
          </cell>
          <cell r="N893">
            <v>0</v>
          </cell>
          <cell r="O893">
            <v>0</v>
          </cell>
          <cell r="P893">
            <v>0</v>
          </cell>
          <cell r="Q893">
            <v>447823.92</v>
          </cell>
          <cell r="R893">
            <v>447823.92</v>
          </cell>
          <cell r="S893" t="str">
            <v>120+</v>
          </cell>
          <cell r="T893" t="str">
            <v>MEXICO</v>
          </cell>
        </row>
        <row r="894">
          <cell r="B894" t="str">
            <v>702-2924NEFF</v>
          </cell>
          <cell r="C894" t="str">
            <v>SILVA VARGAS JOSE MARIA</v>
          </cell>
          <cell r="D894">
            <v>320201</v>
          </cell>
          <cell r="E894" t="str">
            <v>TRACSA, S.A.P.I. DE C.V.</v>
          </cell>
          <cell r="F894" t="str">
            <v>TRACSA</v>
          </cell>
          <cell r="G894" t="str">
            <v>UNISON- CUSTOMER RETAIL</v>
          </cell>
          <cell r="H894" t="str">
            <v>UNISON- CUSTOMER RETAIL</v>
          </cell>
          <cell r="I894" t="str">
            <v>Regular</v>
          </cell>
          <cell r="J894" t="str">
            <v>LEGAL</v>
          </cell>
          <cell r="K894" t="str">
            <v>MXN</v>
          </cell>
          <cell r="L894">
            <v>284094.13</v>
          </cell>
          <cell r="M894">
            <v>15426.311260264958</v>
          </cell>
          <cell r="N894">
            <v>0</v>
          </cell>
          <cell r="O894">
            <v>0</v>
          </cell>
          <cell r="P894">
            <v>0</v>
          </cell>
          <cell r="Q894">
            <v>284094.13</v>
          </cell>
          <cell r="R894">
            <v>284094.13</v>
          </cell>
          <cell r="S894" t="str">
            <v>120+</v>
          </cell>
          <cell r="T894" t="str">
            <v>MEXICO</v>
          </cell>
        </row>
        <row r="895">
          <cell r="B895" t="str">
            <v>702-2902R1FF</v>
          </cell>
          <cell r="C895" t="str">
            <v>PROYECTOS Y EDIFICACIONES ENRIQUEZ  S.A. DE C.V.</v>
          </cell>
          <cell r="D895">
            <v>313112</v>
          </cell>
          <cell r="E895" t="str">
            <v>MAQUINARIA DIESEL, S.A. DE C.V.</v>
          </cell>
          <cell r="F895" t="str">
            <v>MADISA NTE</v>
          </cell>
          <cell r="G895" t="str">
            <v>UNISON- CUSTOMER RETAIL</v>
          </cell>
          <cell r="H895" t="str">
            <v>UNISON- CUSTOMER RETAIL</v>
          </cell>
          <cell r="I895" t="str">
            <v>Regular</v>
          </cell>
          <cell r="J895" t="str">
            <v>LEGAL</v>
          </cell>
          <cell r="K895" t="str">
            <v>MXN</v>
          </cell>
          <cell r="L895">
            <v>557437.34</v>
          </cell>
          <cell r="M895">
            <v>30268.847564482046</v>
          </cell>
          <cell r="N895">
            <v>0</v>
          </cell>
          <cell r="O895">
            <v>0</v>
          </cell>
          <cell r="P895">
            <v>0</v>
          </cell>
          <cell r="Q895">
            <v>557437.34</v>
          </cell>
          <cell r="R895">
            <v>557437.34</v>
          </cell>
          <cell r="S895" t="str">
            <v>120+</v>
          </cell>
          <cell r="T895" t="str">
            <v>MEXICO</v>
          </cell>
        </row>
        <row r="896">
          <cell r="B896" t="str">
            <v>702-2880CD</v>
          </cell>
          <cell r="C896" t="str">
            <v>CEMCOL COMERCIAL  S.A. DE C.V.</v>
          </cell>
          <cell r="D896">
            <v>316358</v>
          </cell>
          <cell r="E896" t="str">
            <v>CEMCOL COMERCIAL, S.A. DE C.V.</v>
          </cell>
          <cell r="F896" t="str">
            <v>CEMCOL</v>
          </cell>
          <cell r="G896" t="str">
            <v>UNISON - CUSTOMER RETAIL</v>
          </cell>
          <cell r="H896" t="str">
            <v>UNISON - DEALER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2269093.65</v>
          </cell>
          <cell r="M896">
            <v>2269093.65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HONDURAS</v>
          </cell>
        </row>
        <row r="897">
          <cell r="B897" t="str">
            <v>702-2849CRR1</v>
          </cell>
          <cell r="C897" t="str">
            <v>CONSTRUCTORA HERMANOS CERDAS OROZCO  S.A.</v>
          </cell>
          <cell r="D897">
            <v>314168</v>
          </cell>
          <cell r="E897" t="str">
            <v>MAQUINARIA Y TRACTORES, LTDA</v>
          </cell>
          <cell r="F897" t="str">
            <v>MATRA</v>
          </cell>
          <cell r="G897" t="str">
            <v>UNISON - DEALER RETAIL</v>
          </cell>
          <cell r="H897" t="str">
            <v>UNISON- CUSTOMER RETAIL</v>
          </cell>
          <cell r="I897" t="str">
            <v>Regular</v>
          </cell>
          <cell r="J897" t="str">
            <v>LEGAL</v>
          </cell>
          <cell r="K897" t="str">
            <v>USD</v>
          </cell>
          <cell r="L897">
            <v>37775.65</v>
          </cell>
          <cell r="M897">
            <v>37775.65</v>
          </cell>
          <cell r="N897">
            <v>0</v>
          </cell>
          <cell r="O897">
            <v>0</v>
          </cell>
          <cell r="P897">
            <v>0</v>
          </cell>
          <cell r="Q897">
            <v>37775.65</v>
          </cell>
          <cell r="R897">
            <v>37775.65</v>
          </cell>
          <cell r="S897" t="str">
            <v>120+</v>
          </cell>
          <cell r="T897" t="str">
            <v>COSTA RICA</v>
          </cell>
        </row>
        <row r="898">
          <cell r="B898" t="str">
            <v>702-2738FFR1</v>
          </cell>
          <cell r="C898" t="str">
            <v>COMERCIALIZADORA DE PRODUCTOS MINERALES E INDUSTRIALES MERCURIO  S.A. DE C.V.</v>
          </cell>
          <cell r="D898">
            <v>316266</v>
          </cell>
          <cell r="E898" t="str">
            <v>MAQUINARIA DIESEL, S.A. DE C.V.</v>
          </cell>
          <cell r="F898" t="str">
            <v>MADISA NTE</v>
          </cell>
          <cell r="G898" t="str">
            <v>UNISON- CUSTOMER RETAIL</v>
          </cell>
          <cell r="H898" t="str">
            <v>UNISON- CUSTOMER RETAIL</v>
          </cell>
          <cell r="I898" t="str">
            <v>Regular</v>
          </cell>
          <cell r="J898" t="str">
            <v>LEGAL</v>
          </cell>
          <cell r="K898" t="str">
            <v>MXN</v>
          </cell>
          <cell r="L898">
            <v>2602153.85</v>
          </cell>
          <cell r="M898">
            <v>141296.95406658636</v>
          </cell>
          <cell r="N898">
            <v>0</v>
          </cell>
          <cell r="O898">
            <v>0</v>
          </cell>
          <cell r="P898">
            <v>0</v>
          </cell>
          <cell r="Q898">
            <v>2602153.85</v>
          </cell>
          <cell r="R898">
            <v>2602153.85</v>
          </cell>
          <cell r="S898" t="str">
            <v>120+</v>
          </cell>
          <cell r="T898" t="str">
            <v>MEXICO</v>
          </cell>
        </row>
        <row r="899">
          <cell r="B899" t="str">
            <v>702-2715FFR2</v>
          </cell>
          <cell r="C899" t="str">
            <v>MEEX MONCLOVA  S.A. DE C.V.</v>
          </cell>
          <cell r="D899">
            <v>318405</v>
          </cell>
          <cell r="E899" t="str">
            <v>MAQUINARIA DIESEL, S.A. DE C.V.</v>
          </cell>
          <cell r="F899" t="str">
            <v>MADISA NTE</v>
          </cell>
          <cell r="G899" t="str">
            <v>UNISON- CUSTOMER RETAIL</v>
          </cell>
          <cell r="H899" t="str">
            <v>UNISON- CUSTOMER RETAIL</v>
          </cell>
          <cell r="I899" t="str">
            <v>Regular</v>
          </cell>
          <cell r="J899" t="str">
            <v>LEGAL</v>
          </cell>
          <cell r="K899" t="str">
            <v>USD</v>
          </cell>
          <cell r="L899">
            <v>-7053.39</v>
          </cell>
          <cell r="M899">
            <v>55792.22</v>
          </cell>
          <cell r="N899">
            <v>0</v>
          </cell>
          <cell r="O899">
            <v>0</v>
          </cell>
          <cell r="P899">
            <v>0</v>
          </cell>
          <cell r="Q899">
            <v>55792.22</v>
          </cell>
          <cell r="R899">
            <v>55792.22</v>
          </cell>
          <cell r="S899" t="str">
            <v>120+</v>
          </cell>
          <cell r="T899" t="str">
            <v>MEXICO</v>
          </cell>
        </row>
        <row r="900">
          <cell r="B900" t="str">
            <v>702-2073NEFFR1</v>
          </cell>
          <cell r="C900" t="str">
            <v>TOTEM MAQUINARIA  S.A. DE C.V.</v>
          </cell>
          <cell r="D900">
            <v>312272</v>
          </cell>
          <cell r="E900" t="str">
            <v>MAQUINARIA DIESEL, S.A. DE C.V.</v>
          </cell>
          <cell r="F900" t="str">
            <v>MADISA NTE</v>
          </cell>
          <cell r="G900" t="str">
            <v>UNISON- CUSTOMER RETAIL</v>
          </cell>
          <cell r="H900" t="str">
            <v>UNISON- CUSTOMER RETAIL</v>
          </cell>
          <cell r="I900" t="str">
            <v>Regular</v>
          </cell>
          <cell r="J900" t="str">
            <v>LEGAL</v>
          </cell>
          <cell r="K900" t="str">
            <v>USD</v>
          </cell>
          <cell r="L900">
            <v>8164.5</v>
          </cell>
          <cell r="M900">
            <v>8164.5</v>
          </cell>
          <cell r="N900">
            <v>0</v>
          </cell>
          <cell r="O900">
            <v>0</v>
          </cell>
          <cell r="P900">
            <v>0</v>
          </cell>
          <cell r="Q900">
            <v>8164.5</v>
          </cell>
          <cell r="R900">
            <v>8164.5</v>
          </cell>
          <cell r="S900" t="str">
            <v>120+</v>
          </cell>
          <cell r="T900" t="str">
            <v>MEXICO</v>
          </cell>
        </row>
        <row r="901">
          <cell r="B901" t="str">
            <v>702-2602NEFF</v>
          </cell>
          <cell r="C901" t="str">
            <v>COMERCIALIZADORA AGRICOLA Y DE SERVICIOS  SA DE CV</v>
          </cell>
          <cell r="D901">
            <v>315622</v>
          </cell>
          <cell r="E901" t="str">
            <v>MAQUINARIA DIESEL, S.A. DE C.V.</v>
          </cell>
          <cell r="F901" t="str">
            <v>MADISA NTE</v>
          </cell>
          <cell r="G901" t="str">
            <v>UNISON- CUSTOMER RETAIL</v>
          </cell>
          <cell r="H901" t="str">
            <v>UNISON- CUSTOMER RETAIL</v>
          </cell>
          <cell r="I901" t="str">
            <v>Regular</v>
          </cell>
          <cell r="J901" t="str">
            <v>LEGAL</v>
          </cell>
          <cell r="K901" t="str">
            <v>USD</v>
          </cell>
          <cell r="L901">
            <v>51041.65</v>
          </cell>
          <cell r="M901">
            <v>51041.65</v>
          </cell>
          <cell r="N901">
            <v>0</v>
          </cell>
          <cell r="O901">
            <v>0</v>
          </cell>
          <cell r="P901">
            <v>0</v>
          </cell>
          <cell r="Q901">
            <v>51041.65</v>
          </cell>
          <cell r="R901">
            <v>51041.65</v>
          </cell>
          <cell r="S901" t="str">
            <v>120+</v>
          </cell>
          <cell r="T901" t="str">
            <v>MEXICO</v>
          </cell>
        </row>
        <row r="902">
          <cell r="B902" t="str">
            <v>702-1207AP</v>
          </cell>
          <cell r="C902" t="str">
            <v>COMERCIALIZADORA GRAMBEL  S.A. DE C.V.</v>
          </cell>
          <cell r="D902">
            <v>316287</v>
          </cell>
          <cell r="E902" t="str">
            <v>TRACSA, S.A.P.I. DE C.V.</v>
          </cell>
          <cell r="F902" t="str">
            <v>TRACSA</v>
          </cell>
          <cell r="G902" t="str">
            <v>UNISON - CUSTOMER RETAIL</v>
          </cell>
          <cell r="H902" t="str">
            <v>UNISON- CUSTOMER RETAIL</v>
          </cell>
          <cell r="I902" t="str">
            <v>Regular</v>
          </cell>
          <cell r="J902" t="str">
            <v>REGULAR</v>
          </cell>
          <cell r="K902" t="str">
            <v>MXN</v>
          </cell>
          <cell r="L902">
            <v>124704.78</v>
          </cell>
          <cell r="M902">
            <v>6771.4695545552604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MEXICO</v>
          </cell>
        </row>
        <row r="903">
          <cell r="B903" t="str">
            <v>702-2569NEFF</v>
          </cell>
          <cell r="C903" t="str">
            <v>ARIAS SALCEDO JOSE</v>
          </cell>
          <cell r="D903">
            <v>309024</v>
          </cell>
          <cell r="E903" t="str">
            <v>MAQTRAC, S.A. DE C.V.</v>
          </cell>
          <cell r="F903" t="str">
            <v>TRACSA</v>
          </cell>
          <cell r="G903" t="str">
            <v>UNISON- CUSTOMER RETAIL</v>
          </cell>
          <cell r="H903" t="str">
            <v>UNISON- CUSTOMER RETAIL</v>
          </cell>
          <cell r="I903" t="str">
            <v>Regular</v>
          </cell>
          <cell r="J903" t="str">
            <v>LEGAL</v>
          </cell>
          <cell r="K903" t="str">
            <v>MXN</v>
          </cell>
          <cell r="L903">
            <v>179166.84</v>
          </cell>
          <cell r="M903">
            <v>9728.7594127977591</v>
          </cell>
          <cell r="N903">
            <v>0</v>
          </cell>
          <cell r="O903">
            <v>0</v>
          </cell>
          <cell r="P903">
            <v>0</v>
          </cell>
          <cell r="Q903">
            <v>179166.84</v>
          </cell>
          <cell r="R903">
            <v>179166.84</v>
          </cell>
          <cell r="S903" t="str">
            <v>120+</v>
          </cell>
          <cell r="T903" t="str">
            <v>MEXICO</v>
          </cell>
        </row>
        <row r="904">
          <cell r="B904" t="str">
            <v>702-2548FFR1</v>
          </cell>
          <cell r="C904" t="str">
            <v>COMPAÑIA INDUSTRIAL MERCURIO DE MONCLOVA  SA DE CV</v>
          </cell>
          <cell r="D904">
            <v>315849</v>
          </cell>
          <cell r="E904" t="str">
            <v>MAQUINARIA DIESEL, S.A. DE C.V.</v>
          </cell>
          <cell r="F904" t="str">
            <v>MADISA NTE</v>
          </cell>
          <cell r="G904" t="str">
            <v>UNISON- CUSTOMER RETAIL</v>
          </cell>
          <cell r="H904" t="str">
            <v>UNISON- CUSTOMER RETAIL</v>
          </cell>
          <cell r="I904" t="str">
            <v>Regular</v>
          </cell>
          <cell r="J904" t="str">
            <v>LEGAL</v>
          </cell>
          <cell r="K904" t="str">
            <v>MXN</v>
          </cell>
          <cell r="L904">
            <v>164036.04999999999</v>
          </cell>
          <cell r="M904">
            <v>8907.1575157303869</v>
          </cell>
          <cell r="N904">
            <v>0</v>
          </cell>
          <cell r="O904">
            <v>0</v>
          </cell>
          <cell r="P904">
            <v>0</v>
          </cell>
          <cell r="Q904">
            <v>164036.04999999999</v>
          </cell>
          <cell r="R904">
            <v>164036.04999999999</v>
          </cell>
          <cell r="S904" t="str">
            <v>120+</v>
          </cell>
          <cell r="T904" t="str">
            <v>MEXICO</v>
          </cell>
        </row>
        <row r="905">
          <cell r="B905" t="str">
            <v>702-2457NEFF</v>
          </cell>
          <cell r="C905" t="str">
            <v>PRODUCTORES LAGUNEROS  SPR DE RL DE CV</v>
          </cell>
          <cell r="D905">
            <v>314288</v>
          </cell>
          <cell r="E905" t="str">
            <v>MAQUINARIA, S.A. DE C.V.</v>
          </cell>
          <cell r="F905" t="str">
            <v>MAQSA</v>
          </cell>
          <cell r="G905" t="str">
            <v>UNISON- CUSTOMER RETAIL</v>
          </cell>
          <cell r="H905" t="str">
            <v>UNISON- CUSTOMER RETAIL</v>
          </cell>
          <cell r="I905" t="str">
            <v>Regular</v>
          </cell>
          <cell r="J905" t="str">
            <v>LEGAL</v>
          </cell>
          <cell r="K905" t="str">
            <v>USD</v>
          </cell>
          <cell r="L905">
            <v>9117.58</v>
          </cell>
          <cell r="M905">
            <v>9117.58</v>
          </cell>
          <cell r="N905">
            <v>0</v>
          </cell>
          <cell r="O905">
            <v>0</v>
          </cell>
          <cell r="P905">
            <v>0</v>
          </cell>
          <cell r="Q905">
            <v>9117.58</v>
          </cell>
          <cell r="R905">
            <v>9117.58</v>
          </cell>
          <cell r="S905" t="str">
            <v>120+</v>
          </cell>
          <cell r="T905" t="str">
            <v>MEXICO</v>
          </cell>
        </row>
        <row r="906">
          <cell r="B906" t="str">
            <v>702-2425CRR2</v>
          </cell>
          <cell r="C906" t="str">
            <v>SINERCON  S.A.</v>
          </cell>
          <cell r="D906">
            <v>320022</v>
          </cell>
          <cell r="E906" t="str">
            <v>IMPLEMENTOS Y MAQUINARIAS, S.A.</v>
          </cell>
          <cell r="F906" t="str">
            <v>IMCA</v>
          </cell>
          <cell r="G906" t="str">
            <v>UNISON - CUSTOMER RETAIL</v>
          </cell>
          <cell r="H906" t="str">
            <v>UNISON- CUSTOMER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21754.720000000001</v>
          </cell>
          <cell r="M906">
            <v>21754.720000000001</v>
          </cell>
          <cell r="N906">
            <v>0</v>
          </cell>
          <cell r="O906">
            <v>0</v>
          </cell>
          <cell r="P906">
            <v>0</v>
          </cell>
          <cell r="Q906">
            <v>21754.720000000001</v>
          </cell>
          <cell r="R906">
            <v>21754.720000000001</v>
          </cell>
          <cell r="S906" t="str">
            <v>120+</v>
          </cell>
          <cell r="T906" t="str">
            <v>REPUBLICA DOMINICANA</v>
          </cell>
        </row>
        <row r="907">
          <cell r="B907" t="str">
            <v>702-2424CRR2</v>
          </cell>
          <cell r="C907" t="str">
            <v>SINERCON  S.A.</v>
          </cell>
          <cell r="D907">
            <v>320022</v>
          </cell>
          <cell r="E907" t="str">
            <v>CATERPILLAR AMERICAS CO.</v>
          </cell>
          <cell r="F907" t="str">
            <v>IMCA</v>
          </cell>
          <cell r="G907" t="str">
            <v>UNISON - CUSTOMER RETAIL</v>
          </cell>
          <cell r="H907" t="str">
            <v>UNISON- CUSTOMER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27377.08</v>
          </cell>
          <cell r="M907">
            <v>27377.08</v>
          </cell>
          <cell r="N907">
            <v>0</v>
          </cell>
          <cell r="O907">
            <v>0</v>
          </cell>
          <cell r="P907">
            <v>0</v>
          </cell>
          <cell r="Q907">
            <v>27377.08</v>
          </cell>
          <cell r="R907">
            <v>27377.08</v>
          </cell>
          <cell r="S907" t="str">
            <v>120+</v>
          </cell>
          <cell r="T907" t="str">
            <v>REPUBLICA DOMINICANA</v>
          </cell>
        </row>
        <row r="908">
          <cell r="B908" t="str">
            <v>702-2397R2NEFF</v>
          </cell>
          <cell r="C908" t="str">
            <v>PROYECTOS Y EDIFICACIONES ENRIQUEZ  S.A. DE C.V.</v>
          </cell>
          <cell r="D908">
            <v>313112</v>
          </cell>
          <cell r="E908" t="str">
            <v>MAQUINARIA DIESEL, S.A. DE C.V.</v>
          </cell>
          <cell r="F908" t="str">
            <v>MADISA NTE</v>
          </cell>
          <cell r="G908" t="str">
            <v>UNISON- CUSTOMER RETAIL</v>
          </cell>
          <cell r="H908" t="str">
            <v>UNISON- CUSTOMER RETAIL</v>
          </cell>
          <cell r="I908" t="str">
            <v>Regular</v>
          </cell>
          <cell r="J908" t="str">
            <v>LEGAL</v>
          </cell>
          <cell r="K908" t="str">
            <v>MXN</v>
          </cell>
          <cell r="L908">
            <v>319750.71000000002</v>
          </cell>
          <cell r="M908">
            <v>17362.463554423724</v>
          </cell>
          <cell r="N908">
            <v>0</v>
          </cell>
          <cell r="O908">
            <v>0</v>
          </cell>
          <cell r="P908">
            <v>0</v>
          </cell>
          <cell r="Q908">
            <v>319750.71000000002</v>
          </cell>
          <cell r="R908">
            <v>319750.71000000002</v>
          </cell>
          <cell r="S908" t="str">
            <v>120+</v>
          </cell>
          <cell r="T908" t="str">
            <v>MEXICO</v>
          </cell>
        </row>
        <row r="909">
          <cell r="B909" t="str">
            <v>702-2382R2NEFF</v>
          </cell>
          <cell r="C909" t="str">
            <v>PROYECTOS Y EDIFICACIONES ENRIQUEZ  S.A. DE C.V.</v>
          </cell>
          <cell r="D909">
            <v>313112</v>
          </cell>
          <cell r="E909" t="str">
            <v>MAQUINARIA DIESEL, S.A. DE C.V.</v>
          </cell>
          <cell r="F909" t="str">
            <v>MADISA NTE</v>
          </cell>
          <cell r="G909" t="str">
            <v>UNISON- CUSTOMER RETAIL</v>
          </cell>
          <cell r="H909" t="str">
            <v>UNISON- CUSTOMER RETAIL</v>
          </cell>
          <cell r="I909" t="str">
            <v>Regular</v>
          </cell>
          <cell r="J909" t="str">
            <v>LEGAL</v>
          </cell>
          <cell r="K909" t="str">
            <v>MXN</v>
          </cell>
          <cell r="L909">
            <v>907359.05</v>
          </cell>
          <cell r="M909">
            <v>49269.596419040114</v>
          </cell>
          <cell r="N909">
            <v>0</v>
          </cell>
          <cell r="O909">
            <v>0</v>
          </cell>
          <cell r="P909">
            <v>0</v>
          </cell>
          <cell r="Q909">
            <v>907359.05</v>
          </cell>
          <cell r="R909">
            <v>907359.05</v>
          </cell>
          <cell r="S909" t="str">
            <v>120+</v>
          </cell>
          <cell r="T909" t="str">
            <v>MEXICO</v>
          </cell>
        </row>
        <row r="910">
          <cell r="B910" t="str">
            <v>702-2307CRR1</v>
          </cell>
          <cell r="C910" t="str">
            <v>CONSTRUCTORA HERMANOS CERDAS OROZCO  S.A.</v>
          </cell>
          <cell r="D910">
            <v>314168</v>
          </cell>
          <cell r="E910" t="str">
            <v>MAQUINARIA Y TRACTORES, LTDA</v>
          </cell>
          <cell r="F910" t="str">
            <v>MATRA</v>
          </cell>
          <cell r="G910" t="str">
            <v>UNISON - DEALER RETAIL</v>
          </cell>
          <cell r="H910" t="str">
            <v>UNISON- CUSTOMER RETAIL</v>
          </cell>
          <cell r="I910" t="str">
            <v>Regular</v>
          </cell>
          <cell r="J910" t="str">
            <v>LEGAL</v>
          </cell>
          <cell r="K910" t="str">
            <v>USD</v>
          </cell>
          <cell r="L910">
            <v>30597.37</v>
          </cell>
          <cell r="M910">
            <v>30597.37</v>
          </cell>
          <cell r="N910">
            <v>0</v>
          </cell>
          <cell r="O910">
            <v>0</v>
          </cell>
          <cell r="P910">
            <v>0</v>
          </cell>
          <cell r="Q910">
            <v>30597.37</v>
          </cell>
          <cell r="R910">
            <v>30597.37</v>
          </cell>
          <cell r="S910" t="str">
            <v>120+</v>
          </cell>
          <cell r="T910" t="str">
            <v>COSTA RICA</v>
          </cell>
        </row>
        <row r="911">
          <cell r="B911" t="str">
            <v>702-2213CDR1</v>
          </cell>
          <cell r="C911" t="str">
            <v>COMERCIALIZADORA DE PRODUCTOS MINERALES E INDUSTRIALES MERCURIO  S.A. DE C.V.</v>
          </cell>
          <cell r="D911">
            <v>316266</v>
          </cell>
          <cell r="E911" t="str">
            <v>CATERPILLAR CREDITO, S.A DE C.V. SOFOM, E.N.R.</v>
          </cell>
          <cell r="F911" t="str">
            <v>MADISA NTE</v>
          </cell>
          <cell r="G911" t="str">
            <v>UNISON - CUSTOMER RETAIL</v>
          </cell>
          <cell r="H911" t="str">
            <v>UNISON- CUSTOMER RETAIL</v>
          </cell>
          <cell r="I911" t="str">
            <v>Regular</v>
          </cell>
          <cell r="J911" t="str">
            <v>LEGAL</v>
          </cell>
          <cell r="K911" t="str">
            <v>MXN</v>
          </cell>
          <cell r="L911">
            <v>1532235</v>
          </cell>
          <cell r="M911">
            <v>83200.360506822428</v>
          </cell>
          <cell r="N911">
            <v>0</v>
          </cell>
          <cell r="O911">
            <v>0</v>
          </cell>
          <cell r="P911">
            <v>0</v>
          </cell>
          <cell r="Q911">
            <v>1532235</v>
          </cell>
          <cell r="R911">
            <v>1532235</v>
          </cell>
          <cell r="S911" t="str">
            <v>120+</v>
          </cell>
          <cell r="T911" t="str">
            <v>MEXICO</v>
          </cell>
        </row>
        <row r="912">
          <cell r="B912" t="str">
            <v>702-2610CRR2</v>
          </cell>
          <cell r="C912" t="str">
            <v>SINERCON  S.A.</v>
          </cell>
          <cell r="D912">
            <v>320022</v>
          </cell>
          <cell r="E912" t="str">
            <v>IMPLEMENTOS Y MAQUINARIAS, S.A.</v>
          </cell>
          <cell r="F912" t="str">
            <v>IMCA</v>
          </cell>
          <cell r="G912" t="str">
            <v>UNISON - CUSTOMER RETAIL</v>
          </cell>
          <cell r="H912" t="str">
            <v>UNISON- CUSTOMER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29128.98</v>
          </cell>
          <cell r="M912">
            <v>29128.98</v>
          </cell>
          <cell r="N912">
            <v>0</v>
          </cell>
          <cell r="O912">
            <v>0</v>
          </cell>
          <cell r="P912">
            <v>0</v>
          </cell>
          <cell r="Q912">
            <v>29128.98</v>
          </cell>
          <cell r="R912">
            <v>29128.98</v>
          </cell>
          <cell r="S912" t="str">
            <v>120+</v>
          </cell>
          <cell r="T912" t="str">
            <v>REPUBLICA DOMINICANA</v>
          </cell>
        </row>
        <row r="913">
          <cell r="B913" t="str">
            <v>702-1114CRR2</v>
          </cell>
          <cell r="C913" t="str">
            <v>SINERCON  S.A.</v>
          </cell>
          <cell r="D913">
            <v>320022</v>
          </cell>
          <cell r="E913" t="str">
            <v>IMPLEMENTOS Y MAQUINARIAS, S.A.</v>
          </cell>
          <cell r="F913" t="str">
            <v>IMCA</v>
          </cell>
          <cell r="G913" t="str">
            <v>UNISON - CUSTOMER RETAIL</v>
          </cell>
          <cell r="H913" t="str">
            <v>UNISON- CUSTOMER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35445.11</v>
          </cell>
          <cell r="M913">
            <v>35445.11</v>
          </cell>
          <cell r="N913">
            <v>0</v>
          </cell>
          <cell r="O913">
            <v>0</v>
          </cell>
          <cell r="P913">
            <v>0</v>
          </cell>
          <cell r="Q913">
            <v>35445.11</v>
          </cell>
          <cell r="R913">
            <v>35445.11</v>
          </cell>
          <cell r="S913" t="str">
            <v>120+</v>
          </cell>
          <cell r="T913" t="str">
            <v>REPUBLICA DOMINICANA</v>
          </cell>
        </row>
        <row r="914">
          <cell r="B914" t="str">
            <v>702-1223AP</v>
          </cell>
          <cell r="C914" t="str">
            <v>CINCO CONTEMPORANEA  S.A. DE C.V.</v>
          </cell>
          <cell r="D914">
            <v>312682</v>
          </cell>
          <cell r="E914" t="str">
            <v>TRACSA, S.A.P.I. DE C.V.</v>
          </cell>
          <cell r="F914" t="str">
            <v>TRACSA</v>
          </cell>
          <cell r="G914" t="str">
            <v>UNISON - CUSTOMER RETAIL</v>
          </cell>
          <cell r="H914" t="str">
            <v>UNISON- CUSTOMER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6933452.1600000001</v>
          </cell>
          <cell r="M914">
            <v>376486.45231887192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702-1121CRR2</v>
          </cell>
          <cell r="C915" t="str">
            <v>SINERCON  S.A.</v>
          </cell>
          <cell r="D915">
            <v>320022</v>
          </cell>
          <cell r="E915" t="str">
            <v>IMPLEMENTOS Y MAQUINARIAS, S.A.</v>
          </cell>
          <cell r="F915" t="str">
            <v>IMCA</v>
          </cell>
          <cell r="G915" t="str">
            <v>UNISON - CUSTOMER RETAIL</v>
          </cell>
          <cell r="H915" t="str">
            <v>UNISON- CUSTOMER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17857.830000000002</v>
          </cell>
          <cell r="M915">
            <v>17857.830000000002</v>
          </cell>
          <cell r="N915">
            <v>0</v>
          </cell>
          <cell r="O915">
            <v>0</v>
          </cell>
          <cell r="P915">
            <v>0</v>
          </cell>
          <cell r="Q915">
            <v>17857.830000000002</v>
          </cell>
          <cell r="R915">
            <v>17857.830000000002</v>
          </cell>
          <cell r="S915" t="str">
            <v>120+</v>
          </cell>
          <cell r="T915" t="str">
            <v>REPUBLICA DOMINICANA</v>
          </cell>
        </row>
        <row r="916">
          <cell r="B916" t="str">
            <v>702-1121AP</v>
          </cell>
          <cell r="C916" t="str">
            <v>TRACSA  S.A.P.I. DE C.V.</v>
          </cell>
          <cell r="D916">
            <v>320398</v>
          </cell>
          <cell r="E916" t="str">
            <v>SOLANA MOTORS, S.A. DE C.V.</v>
          </cell>
          <cell r="F916" t="str">
            <v>TRACSA</v>
          </cell>
          <cell r="G916" t="str">
            <v>UNISON - CUSTOMER RETAIL</v>
          </cell>
          <cell r="H916" t="str">
            <v>UNISON - DEALER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178788.4</v>
          </cell>
          <cell r="M916">
            <v>9708.2101207960732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702-1120CRR2</v>
          </cell>
          <cell r="C917" t="str">
            <v>SINERCON  S.A.</v>
          </cell>
          <cell r="D917">
            <v>320022</v>
          </cell>
          <cell r="E917" t="str">
            <v>IMPLEMENTOS Y MAQUINARIAS, S.A.</v>
          </cell>
          <cell r="F917" t="str">
            <v>IMCA</v>
          </cell>
          <cell r="G917" t="str">
            <v>UNISON - CUSTOMER RETAIL</v>
          </cell>
          <cell r="H917" t="str">
            <v>UNISON-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17857.830000000002</v>
          </cell>
          <cell r="M917">
            <v>17857.830000000002</v>
          </cell>
          <cell r="N917">
            <v>0</v>
          </cell>
          <cell r="O917">
            <v>0</v>
          </cell>
          <cell r="P917">
            <v>0</v>
          </cell>
          <cell r="Q917">
            <v>17857.830000000002</v>
          </cell>
          <cell r="R917">
            <v>17857.830000000002</v>
          </cell>
          <cell r="S917" t="str">
            <v>120+</v>
          </cell>
          <cell r="T917" t="str">
            <v>REPUBLICA DOMINICANA</v>
          </cell>
        </row>
        <row r="918">
          <cell r="B918" t="str">
            <v>702-1119CRR2</v>
          </cell>
          <cell r="C918" t="str">
            <v>SINERCON  S.A.</v>
          </cell>
          <cell r="D918">
            <v>320022</v>
          </cell>
          <cell r="E918" t="str">
            <v>IMPLEMENTOS Y MAQUINARIAS, S.A.</v>
          </cell>
          <cell r="F918" t="str">
            <v>IMCA</v>
          </cell>
          <cell r="G918" t="str">
            <v>UNISON - CUSTOMER RETAIL</v>
          </cell>
          <cell r="H918" t="str">
            <v>UNISON- CUSTOMER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221058.43</v>
          </cell>
          <cell r="M918">
            <v>221058.43</v>
          </cell>
          <cell r="N918">
            <v>0</v>
          </cell>
          <cell r="O918">
            <v>0</v>
          </cell>
          <cell r="P918">
            <v>0</v>
          </cell>
          <cell r="Q918">
            <v>221058.43</v>
          </cell>
          <cell r="R918">
            <v>221058.43</v>
          </cell>
          <cell r="S918" t="str">
            <v>120+</v>
          </cell>
          <cell r="T918" t="str">
            <v>REPUBLICA DOMINICANA</v>
          </cell>
        </row>
        <row r="919">
          <cell r="B919" t="str">
            <v>702-1118CRR2</v>
          </cell>
          <cell r="C919" t="str">
            <v>SINERCON  S.A.</v>
          </cell>
          <cell r="D919">
            <v>320022</v>
          </cell>
          <cell r="E919" t="str">
            <v>IMPLEMENTOS Y MAQUINARIAS, S.A.</v>
          </cell>
          <cell r="F919" t="str">
            <v>IMCA</v>
          </cell>
          <cell r="G919" t="str">
            <v>UNISON - CUSTOMER RETAIL</v>
          </cell>
          <cell r="H919" t="str">
            <v>UNISON- CUSTOMER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94700.68</v>
          </cell>
          <cell r="M919">
            <v>94700.68</v>
          </cell>
          <cell r="N919">
            <v>0</v>
          </cell>
          <cell r="O919">
            <v>0</v>
          </cell>
          <cell r="P919">
            <v>0</v>
          </cell>
          <cell r="Q919">
            <v>94700.68</v>
          </cell>
          <cell r="R919">
            <v>94700.68</v>
          </cell>
          <cell r="S919" t="str">
            <v>120+</v>
          </cell>
          <cell r="T919" t="str">
            <v>REPUBLICA DOMINICANA</v>
          </cell>
        </row>
        <row r="920">
          <cell r="B920" t="str">
            <v>702-1117CRR2</v>
          </cell>
          <cell r="C920" t="str">
            <v>SINERCON  S.A.</v>
          </cell>
          <cell r="D920">
            <v>320022</v>
          </cell>
          <cell r="E920" t="str">
            <v>IMPLEMENTOS Y MAQUINARIAS, S.A.</v>
          </cell>
          <cell r="F920" t="str">
            <v>IMCA</v>
          </cell>
          <cell r="G920" t="str">
            <v>UNISON - CUSTOMER RETAIL</v>
          </cell>
          <cell r="H920" t="str">
            <v>UNISON-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94700.68</v>
          </cell>
          <cell r="M920">
            <v>94700.68</v>
          </cell>
          <cell r="N920">
            <v>0</v>
          </cell>
          <cell r="O920">
            <v>0</v>
          </cell>
          <cell r="P920">
            <v>0</v>
          </cell>
          <cell r="Q920">
            <v>94700.68</v>
          </cell>
          <cell r="R920">
            <v>94700.68</v>
          </cell>
          <cell r="S920" t="str">
            <v>120+</v>
          </cell>
          <cell r="T920" t="str">
            <v>REPUBLICA DOMINICANA</v>
          </cell>
        </row>
        <row r="921">
          <cell r="B921" t="str">
            <v>702-1116CRR2</v>
          </cell>
          <cell r="C921" t="str">
            <v>SINERCON  S.A.</v>
          </cell>
          <cell r="D921">
            <v>320022</v>
          </cell>
          <cell r="E921" t="str">
            <v>IMPLEMENTOS Y MAQUINARIAS, S.A.</v>
          </cell>
          <cell r="F921" t="str">
            <v>IMCA</v>
          </cell>
          <cell r="G921" t="str">
            <v>UNISON - CUSTOMER RETAIL</v>
          </cell>
          <cell r="H921" t="str">
            <v>UNISON- CUSTOMER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50164.3</v>
          </cell>
          <cell r="M921">
            <v>50164.3</v>
          </cell>
          <cell r="N921">
            <v>0</v>
          </cell>
          <cell r="O921">
            <v>0</v>
          </cell>
          <cell r="P921">
            <v>0</v>
          </cell>
          <cell r="Q921">
            <v>50164.3</v>
          </cell>
          <cell r="R921">
            <v>50164.3</v>
          </cell>
          <cell r="S921" t="str">
            <v>120+</v>
          </cell>
          <cell r="T921" t="str">
            <v>REPUBLICA DOMINICANA</v>
          </cell>
        </row>
        <row r="922">
          <cell r="B922" t="str">
            <v>702-1123AP</v>
          </cell>
          <cell r="C922" t="str">
            <v>TRACSA  S.A.P.I. DE C.V.</v>
          </cell>
          <cell r="D922">
            <v>320398</v>
          </cell>
          <cell r="E922" t="str">
            <v>PLASENCIA AUTOS JAPONESES, S.A. DE C.V.</v>
          </cell>
          <cell r="F922" t="str">
            <v>TRACSA</v>
          </cell>
          <cell r="G922" t="str">
            <v>UNISON - CUSTOMER RETAIL</v>
          </cell>
          <cell r="H922" t="str">
            <v>UNISON - DEALER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178420.15</v>
          </cell>
          <cell r="M922">
            <v>9688.2141457944344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702-1115CRR2</v>
          </cell>
          <cell r="C923" t="str">
            <v>SINERCON  S.A.</v>
          </cell>
          <cell r="D923">
            <v>320022</v>
          </cell>
          <cell r="E923" t="str">
            <v>IMPLEMENTOS Y MAQUINARIAS, S.A.</v>
          </cell>
          <cell r="F923" t="str">
            <v>IMCA</v>
          </cell>
          <cell r="G923" t="str">
            <v>UNISON - CUSTOMER RETAIL</v>
          </cell>
          <cell r="H923" t="str">
            <v>UNISON- CUSTOMER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50164.3</v>
          </cell>
          <cell r="M923">
            <v>50164.3</v>
          </cell>
          <cell r="N923">
            <v>0</v>
          </cell>
          <cell r="O923">
            <v>0</v>
          </cell>
          <cell r="P923">
            <v>0</v>
          </cell>
          <cell r="Q923">
            <v>50164.3</v>
          </cell>
          <cell r="R923">
            <v>50164.3</v>
          </cell>
          <cell r="S923" t="str">
            <v>120+</v>
          </cell>
          <cell r="T923" t="str">
            <v>REPUBLICA DOMINICANA</v>
          </cell>
        </row>
        <row r="924">
          <cell r="B924" t="str">
            <v>702-1123CRR2</v>
          </cell>
          <cell r="C924" t="str">
            <v>SINERCON  S.A.</v>
          </cell>
          <cell r="D924">
            <v>320022</v>
          </cell>
          <cell r="E924" t="str">
            <v>IMPLEMENTOS Y MAQUINARIAS, S.A.</v>
          </cell>
          <cell r="F924" t="str">
            <v>IMCA</v>
          </cell>
          <cell r="G924" t="str">
            <v>UNISON - CUSTOMER RETAIL</v>
          </cell>
          <cell r="H924" t="str">
            <v>UNISON- CUSTOMER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21994.21</v>
          </cell>
          <cell r="M924">
            <v>21994.21</v>
          </cell>
          <cell r="N924">
            <v>0</v>
          </cell>
          <cell r="O924">
            <v>0</v>
          </cell>
          <cell r="P924">
            <v>0</v>
          </cell>
          <cell r="Q924">
            <v>21994.21</v>
          </cell>
          <cell r="R924">
            <v>21994.21</v>
          </cell>
          <cell r="S924" t="str">
            <v>120+</v>
          </cell>
          <cell r="T924" t="str">
            <v>REPUBLICA DOMINICANA</v>
          </cell>
        </row>
        <row r="925">
          <cell r="B925" t="str">
            <v>702-1114AP</v>
          </cell>
          <cell r="C925" t="str">
            <v>SOLUCIONES INTEGRALES PARA TRITURACION  S.A. DE C.V.</v>
          </cell>
          <cell r="D925">
            <v>317050</v>
          </cell>
          <cell r="E925" t="str">
            <v>DALTON AUTOS DE NORTEAMERICA, S.A. DE C.V.</v>
          </cell>
          <cell r="F925" t="str">
            <v>TRACSA</v>
          </cell>
          <cell r="G925" t="str">
            <v>UNISON - CUSTOMER RETAIL</v>
          </cell>
          <cell r="H925" t="str">
            <v>UNISON - DEALER RETAIL</v>
          </cell>
          <cell r="I925" t="str">
            <v>Regular</v>
          </cell>
          <cell r="J925" t="str">
            <v>REGULAR</v>
          </cell>
          <cell r="K925" t="str">
            <v>MXN</v>
          </cell>
          <cell r="L925">
            <v>184724.81</v>
          </cell>
          <cell r="M925">
            <v>10030.557183822506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702-1076APR1</v>
          </cell>
          <cell r="C926" t="str">
            <v>PROMOTORA DE DESARROLLO RURAL DE NUEVO LEON</v>
          </cell>
          <cell r="D926">
            <v>314093</v>
          </cell>
          <cell r="E926" t="str">
            <v>MAQUINAS DIESEL, S.A. DE C.V.</v>
          </cell>
          <cell r="F926" t="str">
            <v>MADISA NTE</v>
          </cell>
          <cell r="G926" t="str">
            <v>UNISON - CUSTOMER RETAIL</v>
          </cell>
          <cell r="H926" t="str">
            <v>UNISON- CUSTOMER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1393760.65</v>
          </cell>
          <cell r="M926">
            <v>75681.203301205853</v>
          </cell>
          <cell r="N926">
            <v>0</v>
          </cell>
          <cell r="O926">
            <v>0</v>
          </cell>
          <cell r="P926">
            <v>0</v>
          </cell>
          <cell r="Q926">
            <v>1393760.65</v>
          </cell>
          <cell r="R926">
            <v>1393760.65</v>
          </cell>
          <cell r="S926" t="str">
            <v>120+</v>
          </cell>
          <cell r="T926" t="str">
            <v>MEXICO</v>
          </cell>
        </row>
        <row r="927">
          <cell r="B927" t="str">
            <v>702-1059APR1</v>
          </cell>
          <cell r="C927" t="str">
            <v>PROMOTORA DE DESARROLLO RURAL DE NUEVO LEON</v>
          </cell>
          <cell r="D927">
            <v>314093</v>
          </cell>
          <cell r="E927" t="str">
            <v>MAQUINAS DIESEL, S.A. DE C.V.</v>
          </cell>
          <cell r="F927" t="str">
            <v>MADISA NTE</v>
          </cell>
          <cell r="G927" t="str">
            <v>UNISON - CUSTOMER RETAIL</v>
          </cell>
          <cell r="H927" t="str">
            <v>UNISON- CUSTOMER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1032017.72</v>
          </cell>
          <cell r="M927">
            <v>56038.562200595166</v>
          </cell>
          <cell r="N927">
            <v>0</v>
          </cell>
          <cell r="O927">
            <v>0</v>
          </cell>
          <cell r="P927">
            <v>0</v>
          </cell>
          <cell r="Q927">
            <v>1032017.72</v>
          </cell>
          <cell r="R927">
            <v>1032017.72</v>
          </cell>
          <cell r="S927" t="str">
            <v>120+</v>
          </cell>
          <cell r="T927" t="str">
            <v>MEXICO</v>
          </cell>
        </row>
        <row r="928">
          <cell r="B928" t="str">
            <v>702-1056APR1</v>
          </cell>
          <cell r="C928" t="str">
            <v>PROMOTORA DE DESARROLLO RURAL DE NUEVO LEON</v>
          </cell>
          <cell r="D928">
            <v>314093</v>
          </cell>
          <cell r="E928" t="str">
            <v>MAQUINAS DIESEL, S.A. DE C.V.</v>
          </cell>
          <cell r="F928" t="str">
            <v>MADISA NTE</v>
          </cell>
          <cell r="G928" t="str">
            <v>UNISON - CUSTOMER RETAIL</v>
          </cell>
          <cell r="H928" t="str">
            <v>UNISON- CUSTOMER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3222958.9</v>
          </cell>
          <cell r="M928">
            <v>175006.66828435054</v>
          </cell>
          <cell r="N928">
            <v>0</v>
          </cell>
          <cell r="O928">
            <v>0</v>
          </cell>
          <cell r="P928">
            <v>0</v>
          </cell>
          <cell r="Q928">
            <v>3222958.9</v>
          </cell>
          <cell r="R928">
            <v>3222958.9</v>
          </cell>
          <cell r="S928" t="str">
            <v>120+</v>
          </cell>
          <cell r="T928" t="str">
            <v>MEXICO</v>
          </cell>
        </row>
        <row r="929">
          <cell r="B929" t="str">
            <v>702-1053MA08AP</v>
          </cell>
          <cell r="C929" t="str">
            <v>CEMEX AGREGADOS  S.A. DE C.V.</v>
          </cell>
          <cell r="D929">
            <v>316204</v>
          </cell>
          <cell r="E929" t="str">
            <v>GRUPO MAQUINAS DIESEL, S.A. DE C.V.</v>
          </cell>
          <cell r="F929" t="str">
            <v>MADISA NTE</v>
          </cell>
          <cell r="G929" t="str">
            <v>UNISON - Operating Lease RETAIL</v>
          </cell>
          <cell r="H929" t="str">
            <v>UNISON - Operating Lease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192631.01</v>
          </cell>
          <cell r="M929">
            <v>192631.01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702-1053MA07AP</v>
          </cell>
          <cell r="C930" t="str">
            <v>CEMEX AGREGADOS  S.A. DE C.V.</v>
          </cell>
          <cell r="D930">
            <v>316204</v>
          </cell>
          <cell r="E930" t="str">
            <v>MAQUINARIA, S.A. DE C.V.</v>
          </cell>
          <cell r="F930" t="str">
            <v>MADISA NTE</v>
          </cell>
          <cell r="G930" t="str">
            <v>UNISON - Operating Lease RETAIL</v>
          </cell>
          <cell r="H930" t="str">
            <v>UNISON - Operating Lease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184591.07</v>
          </cell>
          <cell r="M930">
            <v>184591.07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702-1053MA06AP</v>
          </cell>
          <cell r="C931" t="str">
            <v>CEMEX AGREGADOS  S.A. DE C.V.</v>
          </cell>
          <cell r="D931">
            <v>316204</v>
          </cell>
          <cell r="E931" t="str">
            <v>GRUPO MAQUINAS DIESEL, S.A. DE C.V.</v>
          </cell>
          <cell r="F931" t="str">
            <v>MADISA NTE</v>
          </cell>
          <cell r="G931" t="str">
            <v>UNISON - Operating Lease RETAIL</v>
          </cell>
          <cell r="H931" t="str">
            <v>UNISON - Operating Lease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463096.4</v>
          </cell>
          <cell r="M931">
            <v>463096.4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702-1053MA05AP</v>
          </cell>
          <cell r="C932" t="str">
            <v>CEMEX AGREGADOS  S.A. DE C.V.</v>
          </cell>
          <cell r="D932">
            <v>316204</v>
          </cell>
          <cell r="E932" t="str">
            <v>MAQUINAS DIESEL, S.A. DE C.V.</v>
          </cell>
          <cell r="F932" t="str">
            <v>MADISA NTE</v>
          </cell>
          <cell r="G932" t="str">
            <v>UNISON - Operating Lease RETAIL</v>
          </cell>
          <cell r="H932" t="str">
            <v>UNISON - Operating Lease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169563.9</v>
          </cell>
          <cell r="M932">
            <v>169563.9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702-30002503</v>
          </cell>
          <cell r="C933" t="str">
            <v>INVERSIONES NOHELY  S.A DE C.V.</v>
          </cell>
          <cell r="D933">
            <v>340971</v>
          </cell>
          <cell r="E933" t="str">
            <v>COMPAÑIA GENERAL DE EQUIPOS, S.A. DE C.V.</v>
          </cell>
          <cell r="F933" t="str">
            <v>COGESA</v>
          </cell>
          <cell r="G933" t="str">
            <v>UNISON - CUSTOMER RETAIL</v>
          </cell>
          <cell r="H933" t="str">
            <v>UNISON- CUSTOMER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65476.95</v>
          </cell>
          <cell r="M933">
            <v>65476.95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EL SALVADOR</v>
          </cell>
        </row>
        <row r="934">
          <cell r="B934" t="str">
            <v>702-1116AP</v>
          </cell>
          <cell r="C934" t="str">
            <v>SAYER LACK MEXICANA  S.A. DE C.V.</v>
          </cell>
          <cell r="D934">
            <v>317806</v>
          </cell>
          <cell r="E934" t="str">
            <v>TRACSA, S.A.P.I. DE C.V.</v>
          </cell>
          <cell r="F934" t="str">
            <v>MADISA SUR</v>
          </cell>
          <cell r="G934" t="str">
            <v>UNISON - CUSTOMER RETAIL</v>
          </cell>
          <cell r="H934" t="str">
            <v>UNISON- CUSTOMER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117282.74</v>
          </cell>
          <cell r="M934">
            <v>117282.74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702-1140MA48AP</v>
          </cell>
          <cell r="C935" t="str">
            <v>GOBIERNO DEL ESTADO DE HIDALGO</v>
          </cell>
          <cell r="D935">
            <v>319423</v>
          </cell>
          <cell r="E935" t="str">
            <v>MAQUINAS DIESEL, S.A. DE C.V.</v>
          </cell>
          <cell r="F935" t="str">
            <v>MADISA SUR</v>
          </cell>
          <cell r="G935" t="str">
            <v>UNISON - CUSTOMER RETAIL</v>
          </cell>
          <cell r="H935" t="str">
            <v>UNISON- CUSTOMER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1713780.59</v>
          </cell>
          <cell r="M935">
            <v>93058.28604463079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702-1200AP</v>
          </cell>
          <cell r="C936" t="str">
            <v>LUBTRAC  S.A. DE C.V.</v>
          </cell>
          <cell r="D936">
            <v>309450</v>
          </cell>
          <cell r="E936" t="str">
            <v>VAMSA PATRIA, S.A. DE C.V.</v>
          </cell>
          <cell r="F936" t="str">
            <v>TRACSA</v>
          </cell>
          <cell r="G936" t="str">
            <v>UNISON - CUSTOMER RETAIL</v>
          </cell>
          <cell r="H936" t="str">
            <v>UNISON - DEALER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356899.26</v>
          </cell>
          <cell r="M936">
            <v>19379.629819589132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702-1198AP</v>
          </cell>
          <cell r="C937" t="str">
            <v>TRACSA  S.A.P.I. DE C.V.</v>
          </cell>
          <cell r="D937">
            <v>320398</v>
          </cell>
          <cell r="E937" t="str">
            <v>PLASENCIA GUADALAJARA, S.A. DE C.V.</v>
          </cell>
          <cell r="F937" t="str">
            <v>TRACSA</v>
          </cell>
          <cell r="G937" t="str">
            <v>UNISON - CUSTOMER RETAIL</v>
          </cell>
          <cell r="H937" t="str">
            <v>UNISON - DEALER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271690.58</v>
          </cell>
          <cell r="M937">
            <v>14752.79849520973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702-1197AP</v>
          </cell>
          <cell r="C938" t="str">
            <v>TRACSA  S.A.P.I. DE C.V.</v>
          </cell>
          <cell r="D938">
            <v>320398</v>
          </cell>
          <cell r="E938" t="str">
            <v>OZ AUTOMOTRIZ, S. DE R.L. DE C.V.</v>
          </cell>
          <cell r="F938" t="str">
            <v>TRACSA</v>
          </cell>
          <cell r="G938" t="str">
            <v>UNISON - CUSTOMER RETAIL</v>
          </cell>
          <cell r="H938" t="str">
            <v>UNISON - DEALER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179757.91</v>
          </cell>
          <cell r="M938">
            <v>9760.8545138003901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702-1196AP</v>
          </cell>
          <cell r="C939" t="str">
            <v>SAYER LACK MEXICANA  S.A. DE C.V.</v>
          </cell>
          <cell r="D939">
            <v>317806</v>
          </cell>
          <cell r="E939" t="str">
            <v>TRACSA, S.A.P.I. DE C.V.</v>
          </cell>
          <cell r="F939" t="str">
            <v>MADISA SUR</v>
          </cell>
          <cell r="G939" t="str">
            <v>UNISON - CUSTOMER RETAIL</v>
          </cell>
          <cell r="H939" t="str">
            <v>UNISON- CUSTOMER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79274.42</v>
          </cell>
          <cell r="M939">
            <v>79274.42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702-1192AP</v>
          </cell>
          <cell r="C940" t="str">
            <v>SOLUCIONES INTEGRALES PARA TRITURACION  S.A. DE C.V.</v>
          </cell>
          <cell r="D940">
            <v>317050</v>
          </cell>
          <cell r="E940" t="str">
            <v>PLASENCIA GUADALAJARA, S.A. DE C.V.</v>
          </cell>
          <cell r="F940" t="str">
            <v>TRACSA</v>
          </cell>
          <cell r="G940" t="str">
            <v>UNISON - CUSTOMER RETAIL</v>
          </cell>
          <cell r="H940" t="str">
            <v>UNISON - DEALER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177516.97</v>
          </cell>
          <cell r="M940">
            <v>9639.1714717904124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702-1191AP</v>
          </cell>
          <cell r="C941" t="str">
            <v>TRACSA  S.A.P.I. DE C.V.</v>
          </cell>
          <cell r="D941">
            <v>320398</v>
          </cell>
          <cell r="E941" t="str">
            <v>AEROPLASA AUTOMOTRIZ, S.A. DE C.V.</v>
          </cell>
          <cell r="F941" t="str">
            <v>TRACSA</v>
          </cell>
          <cell r="G941" t="str">
            <v>UNISON - CUSTOMER RETAIL</v>
          </cell>
          <cell r="H941" t="str">
            <v>UNISON - DEALER RETAIL</v>
          </cell>
          <cell r="I941" t="str">
            <v>Regular</v>
          </cell>
          <cell r="J941" t="str">
            <v>REGULAR</v>
          </cell>
          <cell r="K941" t="str">
            <v>MXN</v>
          </cell>
          <cell r="L941">
            <v>293080.40999999997</v>
          </cell>
          <cell r="M941">
            <v>15914.26626430497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702-1171AP</v>
          </cell>
          <cell r="C942" t="str">
            <v>TRACSA  S.A.P.I. DE C.V.</v>
          </cell>
          <cell r="D942">
            <v>320398</v>
          </cell>
          <cell r="E942" t="str">
            <v>AVANTE DISTRIBUIDOR AUTOMOTRIZ, S.A. DE C.V.</v>
          </cell>
          <cell r="F942" t="str">
            <v>TRACSA</v>
          </cell>
          <cell r="G942" t="str">
            <v>UNISON - CUSTOMER RETAIL</v>
          </cell>
          <cell r="H942" t="str">
            <v>UNISON - DEALER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252314.39</v>
          </cell>
          <cell r="M942">
            <v>13700.671378123456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702-1170AP</v>
          </cell>
          <cell r="C943" t="str">
            <v>SAYER LACK MEXICANA  S.A. DE C.V.</v>
          </cell>
          <cell r="D943">
            <v>317806</v>
          </cell>
          <cell r="E943" t="str">
            <v>TRACSA, S.A.P.I. DE C.V.</v>
          </cell>
          <cell r="F943" t="str">
            <v>MADISA SUR</v>
          </cell>
          <cell r="G943" t="str">
            <v>UNISON - CUSTOMER RETAIL</v>
          </cell>
          <cell r="H943" t="str">
            <v>UNISON- CUSTOMER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30590.73</v>
          </cell>
          <cell r="M943">
            <v>30590.73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702-1122CRR2</v>
          </cell>
          <cell r="C944" t="str">
            <v>SINERCON  S.A.</v>
          </cell>
          <cell r="D944">
            <v>320022</v>
          </cell>
          <cell r="E944" t="str">
            <v>IMPLEMENTOS Y MAQUINARIAS, S.A.</v>
          </cell>
          <cell r="F944" t="str">
            <v>IMCA</v>
          </cell>
          <cell r="G944" t="str">
            <v>UNISON - CUSTOMER RETAIL</v>
          </cell>
          <cell r="H944" t="str">
            <v>UNISON- CUSTOMER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50683.58</v>
          </cell>
          <cell r="M944">
            <v>50683.58</v>
          </cell>
          <cell r="N944">
            <v>0</v>
          </cell>
          <cell r="O944">
            <v>0</v>
          </cell>
          <cell r="P944">
            <v>0</v>
          </cell>
          <cell r="Q944">
            <v>50683.58</v>
          </cell>
          <cell r="R944">
            <v>50683.58</v>
          </cell>
          <cell r="S944" t="str">
            <v>120+</v>
          </cell>
          <cell r="T944" t="str">
            <v>REPUBLICA DOMINICANA</v>
          </cell>
        </row>
        <row r="945">
          <cell r="B945" t="str">
            <v>702-1146AP</v>
          </cell>
          <cell r="C945" t="str">
            <v>TRACSA  S.A.P.I. DE C.V.</v>
          </cell>
          <cell r="D945">
            <v>320398</v>
          </cell>
          <cell r="E945" t="str">
            <v>FLOSOL MOTORS, S.A. DE C.V.</v>
          </cell>
          <cell r="F945" t="str">
            <v>TRACSA</v>
          </cell>
          <cell r="G945" t="str">
            <v>UNISON - CUSTOMER RETAIL</v>
          </cell>
          <cell r="H945" t="str">
            <v>UNISON - DEALER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185346.49</v>
          </cell>
          <cell r="M945">
            <v>10064.314407825274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702-30000024</v>
          </cell>
          <cell r="C946" t="str">
            <v>AGREGADOS Y BLOQUES DEL CARMEN  S.A. DE C.V.</v>
          </cell>
          <cell r="D946">
            <v>313344</v>
          </cell>
          <cell r="E946" t="str">
            <v>MAQUINAS DIESEL, S.A. DE C.V.</v>
          </cell>
          <cell r="F946" t="str">
            <v>MADISA SUR</v>
          </cell>
          <cell r="G946" t="str">
            <v>UNISON- CUSTOMER RETAIL</v>
          </cell>
          <cell r="H946" t="str">
            <v>UNISON- CUSTOMER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9737314.0299999993</v>
          </cell>
          <cell r="M946">
            <v>528736.15187235631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702-1140MA47AP</v>
          </cell>
          <cell r="C947" t="str">
            <v>GOBIERNO DEL ESTADO DE HIDALGO</v>
          </cell>
          <cell r="D947">
            <v>319423</v>
          </cell>
          <cell r="E947" t="str">
            <v>MAQUINAS DIESEL, S.A. DE C.V.</v>
          </cell>
          <cell r="F947" t="str">
            <v>MADISA SUR</v>
          </cell>
          <cell r="G947" t="str">
            <v>UNISON - CUSTOMER RETAIL</v>
          </cell>
          <cell r="H947" t="str">
            <v>UNISON- CUSTOMER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1713780.59</v>
          </cell>
          <cell r="M947">
            <v>93058.28604463079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702-1140MA46AP</v>
          </cell>
          <cell r="C948" t="str">
            <v>GOBIERNO DEL ESTADO DE HIDALGO</v>
          </cell>
          <cell r="D948">
            <v>319423</v>
          </cell>
          <cell r="E948" t="str">
            <v>MAQUINAS DIESEL, S.A. DE C.V.</v>
          </cell>
          <cell r="F948" t="str">
            <v>MADISA SUR</v>
          </cell>
          <cell r="G948" t="str">
            <v>UNISON - CUSTOMER RETAIL</v>
          </cell>
          <cell r="H948" t="str">
            <v>UNISON- CUSTOMER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2900278.84</v>
          </cell>
          <cell r="M948">
            <v>157485.14102491378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702-1140MA45AP</v>
          </cell>
          <cell r="C949" t="str">
            <v>GOBIERNO DEL ESTADO DE HIDALGO</v>
          </cell>
          <cell r="D949">
            <v>319423</v>
          </cell>
          <cell r="E949" t="str">
            <v>MAQUINAS DIESEL, S.A. DE C.V.</v>
          </cell>
          <cell r="F949" t="str">
            <v>MADISA SUR</v>
          </cell>
          <cell r="G949" t="str">
            <v>UNISON - CUSTOMER RETAIL</v>
          </cell>
          <cell r="H949" t="str">
            <v>UNISON- CUSTOMER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2900278.84</v>
          </cell>
          <cell r="M949">
            <v>157485.14102491378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MEXICO</v>
          </cell>
        </row>
        <row r="950">
          <cell r="B950" t="str">
            <v>702-1140MA44AP</v>
          </cell>
          <cell r="C950" t="str">
            <v>GOBIERNO DEL ESTADO DE HIDALGO</v>
          </cell>
          <cell r="D950">
            <v>319423</v>
          </cell>
          <cell r="E950" t="str">
            <v>MAQUINAS DIESEL, S.A. DE C.V.</v>
          </cell>
          <cell r="F950" t="str">
            <v>MADISA SUR</v>
          </cell>
          <cell r="G950" t="str">
            <v>UNISON - CUSTOMER RETAIL</v>
          </cell>
          <cell r="H950" t="str">
            <v>UNISON- CUSTOMER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4388454.8899999997</v>
          </cell>
          <cell r="M950">
            <v>238293.10054654002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702-1140MA43AP</v>
          </cell>
          <cell r="C951" t="str">
            <v>GOBIERNO DEL ESTADO DE HIDALGO</v>
          </cell>
          <cell r="D951">
            <v>319423</v>
          </cell>
          <cell r="E951" t="str">
            <v>MAQUINAS DIESEL, S.A. DE C.V.</v>
          </cell>
          <cell r="F951" t="str">
            <v>MADISA SUR</v>
          </cell>
          <cell r="G951" t="str">
            <v>UNISON - CUSTOMER RETAIL</v>
          </cell>
          <cell r="H951" t="str">
            <v>UNISON- CUSTOMER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4388454.8899999997</v>
          </cell>
          <cell r="M951">
            <v>238293.10054654002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702-1127CRR2</v>
          </cell>
          <cell r="C952" t="str">
            <v>SINERCON  S.A.</v>
          </cell>
          <cell r="D952">
            <v>320022</v>
          </cell>
          <cell r="E952" t="str">
            <v>IMPLEMENTOS Y MAQUINARIAS, S.A.</v>
          </cell>
          <cell r="F952" t="str">
            <v>IMCA</v>
          </cell>
          <cell r="G952" t="str">
            <v>UNISON - CUSTOMER RETAIL</v>
          </cell>
          <cell r="H952" t="str">
            <v>UNISON- CUSTOMER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113652.12</v>
          </cell>
          <cell r="M952">
            <v>113652.12</v>
          </cell>
          <cell r="N952">
            <v>0</v>
          </cell>
          <cell r="O952">
            <v>0</v>
          </cell>
          <cell r="P952">
            <v>0</v>
          </cell>
          <cell r="Q952">
            <v>113652.12</v>
          </cell>
          <cell r="R952">
            <v>113652.12</v>
          </cell>
          <cell r="S952" t="str">
            <v>120+</v>
          </cell>
          <cell r="T952" t="str">
            <v>REPUBLICA DOMINICANA</v>
          </cell>
        </row>
        <row r="953">
          <cell r="B953" t="str">
            <v>702-1126CRR2</v>
          </cell>
          <cell r="C953" t="str">
            <v>SINERCON  S.A.</v>
          </cell>
          <cell r="D953">
            <v>320022</v>
          </cell>
          <cell r="E953" t="str">
            <v>IMPLEMENTOS Y MAQUINARIAS, S.A.</v>
          </cell>
          <cell r="F953" t="str">
            <v>IMCA</v>
          </cell>
          <cell r="G953" t="str">
            <v>UNISON - CUSTOMER RETAIL</v>
          </cell>
          <cell r="H953" t="str">
            <v>UNISON- CUSTOMER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12149.01</v>
          </cell>
          <cell r="M953">
            <v>12149.01</v>
          </cell>
          <cell r="N953">
            <v>0</v>
          </cell>
          <cell r="O953">
            <v>0</v>
          </cell>
          <cell r="P953">
            <v>0</v>
          </cell>
          <cell r="Q953">
            <v>12149.01</v>
          </cell>
          <cell r="R953">
            <v>12149.01</v>
          </cell>
          <cell r="S953" t="str">
            <v>120+</v>
          </cell>
          <cell r="T953" t="str">
            <v>REPUBLICA DOMINICANA</v>
          </cell>
        </row>
        <row r="954">
          <cell r="B954" t="str">
            <v>702-1125CRR2</v>
          </cell>
          <cell r="C954" t="str">
            <v>SINERCON  S.A.</v>
          </cell>
          <cell r="D954">
            <v>320022</v>
          </cell>
          <cell r="E954" t="str">
            <v>IMPLEMENTOS Y MAQUINARIAS, S.A.</v>
          </cell>
          <cell r="F954" t="str">
            <v>IMCA</v>
          </cell>
          <cell r="G954" t="str">
            <v>UNISON - CUSTOMER RETAIL</v>
          </cell>
          <cell r="H954" t="str">
            <v>UNISON- CUSTOMER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12149.01</v>
          </cell>
          <cell r="M954">
            <v>12149.01</v>
          </cell>
          <cell r="N954">
            <v>0</v>
          </cell>
          <cell r="O954">
            <v>0</v>
          </cell>
          <cell r="P954">
            <v>0</v>
          </cell>
          <cell r="Q954">
            <v>12149.01</v>
          </cell>
          <cell r="R954">
            <v>12149.01</v>
          </cell>
          <cell r="S954" t="str">
            <v>120+</v>
          </cell>
          <cell r="T954" t="str">
            <v>REPUBLICA DOMINICANA</v>
          </cell>
        </row>
        <row r="955">
          <cell r="B955" t="str">
            <v>702-1124CRR2</v>
          </cell>
          <cell r="C955" t="str">
            <v>SINERCON  S.A.</v>
          </cell>
          <cell r="D955">
            <v>320022</v>
          </cell>
          <cell r="E955" t="str">
            <v>IMPLEMENTOS Y MAQUINARIAS, S.A.</v>
          </cell>
          <cell r="F955" t="str">
            <v>IMCA</v>
          </cell>
          <cell r="G955" t="str">
            <v>UNISON - CUSTOMER RETAIL</v>
          </cell>
          <cell r="H955" t="str">
            <v>UNISON- CUSTOMER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21994.21</v>
          </cell>
          <cell r="M955">
            <v>21994.21</v>
          </cell>
          <cell r="N955">
            <v>0</v>
          </cell>
          <cell r="O955">
            <v>0</v>
          </cell>
          <cell r="P955">
            <v>0</v>
          </cell>
          <cell r="Q955">
            <v>21994.21</v>
          </cell>
          <cell r="R955">
            <v>21994.21</v>
          </cell>
          <cell r="S955" t="str">
            <v>120+</v>
          </cell>
          <cell r="T955" t="str">
            <v>REPUBLICA DOMINICANA</v>
          </cell>
        </row>
        <row r="956">
          <cell r="B956" t="str">
            <v>702-1162AP</v>
          </cell>
          <cell r="C956" t="str">
            <v>TRACSA  S.A.P.I. DE C.V.</v>
          </cell>
          <cell r="D956">
            <v>320398</v>
          </cell>
          <cell r="E956" t="str">
            <v>OZ AUTOMOTRIZ, S. DE R.L. DE C.V.</v>
          </cell>
          <cell r="F956" t="str">
            <v>TRACSA</v>
          </cell>
          <cell r="G956" t="str">
            <v>UNISON - CUSTOMER RETAIL</v>
          </cell>
          <cell r="H956" t="str">
            <v>UNISON - DEALER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205180.31</v>
          </cell>
          <cell r="M956">
            <v>11141.290833913587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702-30000202</v>
          </cell>
          <cell r="C957" t="str">
            <v>CONSTRUCTORA NACIONAL  S.A. (GUATEMALA)</v>
          </cell>
          <cell r="D957">
            <v>308390</v>
          </cell>
          <cell r="E957" t="str">
            <v>CORPORACION GENERAL DE TRACTORES, S.A.</v>
          </cell>
          <cell r="F957" t="str">
            <v>GENTRAC</v>
          </cell>
          <cell r="G957" t="str">
            <v>UNISON - CUSTOMER RETAIL</v>
          </cell>
          <cell r="H957" t="str">
            <v>UNISON- CUSTOMER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140869.13</v>
          </cell>
          <cell r="M957">
            <v>140869.13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GUATEMALA</v>
          </cell>
        </row>
        <row r="958">
          <cell r="B958" t="str">
            <v>702-30000186</v>
          </cell>
          <cell r="C958" t="str">
            <v>CONSTRUCTORA NACIONAL  S.A. (GUATEMALA)</v>
          </cell>
          <cell r="D958">
            <v>308390</v>
          </cell>
          <cell r="E958" t="str">
            <v>CORPORACION GENERAL DE TRACTORES, S.A.</v>
          </cell>
          <cell r="F958" t="str">
            <v>GENTRAC</v>
          </cell>
          <cell r="G958" t="str">
            <v>UNISON - CUSTOMER RETAIL</v>
          </cell>
          <cell r="H958" t="str">
            <v>UNISON- CUSTOMER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66643.8</v>
          </cell>
          <cell r="M958">
            <v>66643.8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GUATEMALA</v>
          </cell>
        </row>
        <row r="959">
          <cell r="B959" t="str">
            <v>702-30000211</v>
          </cell>
          <cell r="C959" t="str">
            <v>CONSTRUCTORA NACIONAL  S.A. (GUATEMALA)</v>
          </cell>
          <cell r="D959">
            <v>308390</v>
          </cell>
          <cell r="E959" t="str">
            <v>CORPORACION GENERAL DE TRACTORES, S.A.</v>
          </cell>
          <cell r="F959" t="str">
            <v>GENTRAC</v>
          </cell>
          <cell r="G959" t="str">
            <v>UNISON - CUSTOMER RETAIL</v>
          </cell>
          <cell r="H959" t="str">
            <v>UNISON- CUSTOMER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59598.53</v>
          </cell>
          <cell r="M959">
            <v>59598.53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GUATEMALA</v>
          </cell>
        </row>
        <row r="960">
          <cell r="B960" t="str">
            <v>702-30000210</v>
          </cell>
          <cell r="C960" t="str">
            <v>CONSTRUCTORA NACIONAL  S.A. (GUATEMALA)</v>
          </cell>
          <cell r="D960">
            <v>308390</v>
          </cell>
          <cell r="E960" t="str">
            <v>CORPORACION GENERAL DE TRACTORES, S.A.</v>
          </cell>
          <cell r="F960" t="str">
            <v>GENTRAC</v>
          </cell>
          <cell r="G960" t="str">
            <v>UNISON - CUSTOMER RETAIL</v>
          </cell>
          <cell r="H960" t="str">
            <v>UNISON- CUSTOMER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132745.76999999999</v>
          </cell>
          <cell r="M960">
            <v>132745.76999999999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GUATEMALA</v>
          </cell>
        </row>
        <row r="961">
          <cell r="B961" t="str">
            <v>702-30000209</v>
          </cell>
          <cell r="C961" t="str">
            <v>CONSTRUCTORA NACIONAL  S.A. (GUATEMALA)</v>
          </cell>
          <cell r="D961">
            <v>308390</v>
          </cell>
          <cell r="E961" t="str">
            <v>CORPORACION GENERAL DE TRACTORES, S.A.</v>
          </cell>
          <cell r="F961" t="str">
            <v>GENTRAC</v>
          </cell>
          <cell r="G961" t="str">
            <v>UNISON - CUSTOMER RETAIL</v>
          </cell>
          <cell r="H961" t="str">
            <v>UNISON- CUSTOMER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154956.10999999999</v>
          </cell>
          <cell r="M961">
            <v>154956.10999999999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GUATEMALA</v>
          </cell>
        </row>
        <row r="962">
          <cell r="B962" t="str">
            <v>702-30000208</v>
          </cell>
          <cell r="C962" t="str">
            <v>CONSTRUCTORA NACIONAL  S.A. (GUATEMALA)</v>
          </cell>
          <cell r="D962">
            <v>308390</v>
          </cell>
          <cell r="E962" t="str">
            <v>CORPORACION GENERAL DE TRACTORES, S.A.</v>
          </cell>
          <cell r="F962" t="str">
            <v>GENTRAC</v>
          </cell>
          <cell r="G962" t="str">
            <v>UNISON - CUSTOMER RETAIL</v>
          </cell>
          <cell r="H962" t="str">
            <v>UNISON- CUSTOMER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59598.55</v>
          </cell>
          <cell r="M962">
            <v>59598.55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GUATEMALA</v>
          </cell>
        </row>
        <row r="963">
          <cell r="B963" t="str">
            <v>702-30000207</v>
          </cell>
          <cell r="C963" t="str">
            <v>CONSTRUCTORA NACIONAL  S.A. (GUATEMALA)</v>
          </cell>
          <cell r="D963">
            <v>308390</v>
          </cell>
          <cell r="E963" t="str">
            <v>CORPORACION GENERAL DE TRACTORES, S.A.</v>
          </cell>
          <cell r="F963" t="str">
            <v>GENTRAC</v>
          </cell>
          <cell r="G963" t="str">
            <v>UNISON - CUSTOMER RETAIL</v>
          </cell>
          <cell r="H963" t="str">
            <v>UNISON- CUSTOMER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154956.12</v>
          </cell>
          <cell r="M963">
            <v>154956.12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GUATEMALA</v>
          </cell>
        </row>
        <row r="964">
          <cell r="B964" t="str">
            <v>702-30000206</v>
          </cell>
          <cell r="C964" t="str">
            <v>CONSTRUCTORA NACIONAL  S.A. (GUATEMALA)</v>
          </cell>
          <cell r="D964">
            <v>308390</v>
          </cell>
          <cell r="E964" t="str">
            <v>CORPORACION GENERAL DE TRACTORES, S.A.</v>
          </cell>
          <cell r="F964" t="str">
            <v>GENTRAC</v>
          </cell>
          <cell r="G964" t="str">
            <v>UNISON - CUSTOMER RETAIL</v>
          </cell>
          <cell r="H964" t="str">
            <v>UNISON- CUSTOMER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132742.18</v>
          </cell>
          <cell r="M964">
            <v>132742.18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GUATEMALA</v>
          </cell>
        </row>
        <row r="965">
          <cell r="B965" t="str">
            <v>702-30000205</v>
          </cell>
          <cell r="C965" t="str">
            <v>CONSTRUCTORA NACIONAL  S.A. (GUATEMALA)</v>
          </cell>
          <cell r="D965">
            <v>308390</v>
          </cell>
          <cell r="E965" t="str">
            <v>CORPORACION GENERAL DE TRACTORES, S.A.</v>
          </cell>
          <cell r="F965" t="str">
            <v>GENTRAC</v>
          </cell>
          <cell r="G965" t="str">
            <v>UNISON - CUSTOMER RETAIL</v>
          </cell>
          <cell r="H965" t="str">
            <v>UNISON- CUSTOMER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113778.94</v>
          </cell>
          <cell r="M965">
            <v>113778.94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GUATEMALA</v>
          </cell>
        </row>
        <row r="966">
          <cell r="B966" t="str">
            <v>702-30000213</v>
          </cell>
          <cell r="C966" t="str">
            <v>CONSTRUCTORA NACIONAL  S.A. (GUATEMALA)</v>
          </cell>
          <cell r="D966">
            <v>308390</v>
          </cell>
          <cell r="E966" t="str">
            <v>CORPORACION GENERAL DE TRACTORES, S.A.</v>
          </cell>
          <cell r="F966" t="str">
            <v>GENTRAC</v>
          </cell>
          <cell r="G966" t="str">
            <v>UNISON - CUSTOMER RETAIL</v>
          </cell>
          <cell r="H966" t="str">
            <v>UNISON- CUSTOMER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132745.76999999999</v>
          </cell>
          <cell r="M966">
            <v>132745.76999999999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GUATEMALA</v>
          </cell>
        </row>
        <row r="967">
          <cell r="B967" t="str">
            <v>702-30000203</v>
          </cell>
          <cell r="C967" t="str">
            <v>CONSTRUCTORA NACIONAL  S.A. (GUATEMALA)</v>
          </cell>
          <cell r="D967">
            <v>308390</v>
          </cell>
          <cell r="E967" t="str">
            <v>CORPORACION GENERAL DE TRACTORES, S.A.</v>
          </cell>
          <cell r="F967" t="str">
            <v>GENTRAC</v>
          </cell>
          <cell r="G967" t="str">
            <v>UNISON - CUSTOMER RETAIL</v>
          </cell>
          <cell r="H967" t="str">
            <v>UNISON- CUSTOMER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132742.71</v>
          </cell>
          <cell r="M967">
            <v>132742.71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GUATEMALA</v>
          </cell>
        </row>
        <row r="968">
          <cell r="B968" t="str">
            <v>702-30000214</v>
          </cell>
          <cell r="C968" t="str">
            <v>CONSTRUCTORA NACIONAL  S.A. (GUATEMALA)</v>
          </cell>
          <cell r="D968">
            <v>308390</v>
          </cell>
          <cell r="E968" t="str">
            <v>CORPORACION GENERAL DE TRACTORES, S.A.</v>
          </cell>
          <cell r="F968" t="str">
            <v>GENTRAC</v>
          </cell>
          <cell r="G968" t="str">
            <v>UNISON - CUSTOMER RETAIL</v>
          </cell>
          <cell r="H968" t="str">
            <v>UNISON- CUSTOMER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59598.53</v>
          </cell>
          <cell r="M968">
            <v>59598.53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GUATEMALA</v>
          </cell>
        </row>
        <row r="969">
          <cell r="B969" t="str">
            <v>702-30000201</v>
          </cell>
          <cell r="C969" t="str">
            <v>CONSTRUCTORA NACIONAL  S.A. (GUATEMALA)</v>
          </cell>
          <cell r="D969">
            <v>308390</v>
          </cell>
          <cell r="E969" t="str">
            <v>CORPORACION GENERAL DE TRACTORES, S.A.</v>
          </cell>
          <cell r="F969" t="str">
            <v>GENTRAC</v>
          </cell>
          <cell r="G969" t="str">
            <v>UNISON - CUSTOMER RETAIL</v>
          </cell>
          <cell r="H969" t="str">
            <v>UNISON- CUSTOMER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113778.93</v>
          </cell>
          <cell r="M969">
            <v>113778.93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GUATEMALA</v>
          </cell>
        </row>
        <row r="970">
          <cell r="B970" t="str">
            <v>702-30000200</v>
          </cell>
          <cell r="C970" t="str">
            <v>CONSTRUCTORA NACIONAL  S.A. (GUATEMALA)</v>
          </cell>
          <cell r="D970">
            <v>308390</v>
          </cell>
          <cell r="E970" t="str">
            <v>CORPORACION GENERAL DE TRACTORES, S.A.</v>
          </cell>
          <cell r="F970" t="str">
            <v>GENTRAC</v>
          </cell>
          <cell r="G970" t="str">
            <v>UNISON - CUSTOMER RETAIL</v>
          </cell>
          <cell r="H970" t="str">
            <v>UNISON- CUSTOMER RETAIL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132742.71</v>
          </cell>
          <cell r="M970">
            <v>132742.71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GUATEMALA</v>
          </cell>
        </row>
        <row r="971">
          <cell r="B971" t="str">
            <v>702-30000199</v>
          </cell>
          <cell r="C971" t="str">
            <v>CONSTRUCTORA NACIONAL  S.A. (GUATEMALA)</v>
          </cell>
          <cell r="D971">
            <v>308390</v>
          </cell>
          <cell r="E971" t="str">
            <v>CORPORACION GENERAL DE TRACTORES, S.A.</v>
          </cell>
          <cell r="F971" t="str">
            <v>GENTRAC</v>
          </cell>
          <cell r="G971" t="str">
            <v>UNISON - CUSTOMER RETAIL</v>
          </cell>
          <cell r="H971" t="str">
            <v>UNISON- CUSTOMER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132742.70000000001</v>
          </cell>
          <cell r="M971">
            <v>132742.70000000001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GUATEMALA</v>
          </cell>
        </row>
        <row r="972">
          <cell r="B972" t="str">
            <v>702-30000197</v>
          </cell>
          <cell r="C972" t="str">
            <v>CONSTRUCTORA NACIONAL  S.A. (GUATEMALA)</v>
          </cell>
          <cell r="D972">
            <v>308390</v>
          </cell>
          <cell r="E972" t="str">
            <v>CORPORACION GENERAL DE TRACTORES, S.A.</v>
          </cell>
          <cell r="F972" t="str">
            <v>GENTRAC</v>
          </cell>
          <cell r="G972" t="str">
            <v>UNISON - CUSTOMER RETAIL</v>
          </cell>
          <cell r="H972" t="str">
            <v>UNISON- CUSTOMER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332072.33</v>
          </cell>
          <cell r="M972">
            <v>332072.33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702-30000196</v>
          </cell>
          <cell r="C973" t="str">
            <v>CONSTRUCTORA NACIONAL  S.A. (GUATEMALA)</v>
          </cell>
          <cell r="D973">
            <v>308390</v>
          </cell>
          <cell r="E973" t="str">
            <v>CORPORACION GENERAL DE TRACTORES, S.A.</v>
          </cell>
          <cell r="F973" t="str">
            <v>GENTRAC</v>
          </cell>
          <cell r="G973" t="str">
            <v>UNISON - CUSTOMER RETAIL</v>
          </cell>
          <cell r="H973" t="str">
            <v>UNISON- CUSTOMER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46595.19</v>
          </cell>
          <cell r="M973">
            <v>46595.19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GUATEMALA</v>
          </cell>
        </row>
        <row r="974">
          <cell r="B974" t="str">
            <v>702-30000195</v>
          </cell>
          <cell r="C974" t="str">
            <v>CONSTRUCTORA NACIONAL  S.A. (GUATEMALA)</v>
          </cell>
          <cell r="D974">
            <v>308390</v>
          </cell>
          <cell r="E974" t="str">
            <v>CORPORACION GENERAL DE TRACTORES, S.A.</v>
          </cell>
          <cell r="F974" t="str">
            <v>GENTRAC</v>
          </cell>
          <cell r="G974" t="str">
            <v>UNISON - CUSTOMER RETAIL</v>
          </cell>
          <cell r="H974" t="str">
            <v>UNISON- CUSTOMER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173871.66</v>
          </cell>
          <cell r="M974">
            <v>173871.66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702-30000193</v>
          </cell>
          <cell r="C975" t="str">
            <v>CONSTRUCTORA NACIONAL  S.A. (GUATEMALA)</v>
          </cell>
          <cell r="D975">
            <v>308390</v>
          </cell>
          <cell r="E975" t="str">
            <v>CORPORACION GENERAL DE TRACTORES, S.A.</v>
          </cell>
          <cell r="F975" t="str">
            <v>GENTRAC</v>
          </cell>
          <cell r="G975" t="str">
            <v>UNISON - CUSTOMER RETAIL</v>
          </cell>
          <cell r="H975" t="str">
            <v>UNISON- CUSTOMER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46595.19</v>
          </cell>
          <cell r="M975">
            <v>46595.19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702-30000192</v>
          </cell>
          <cell r="C976" t="str">
            <v>CONSTRUCTORA NACIONAL  S.A. (GUATEMALA)</v>
          </cell>
          <cell r="D976">
            <v>308390</v>
          </cell>
          <cell r="E976" t="str">
            <v>CORPORACION GENERAL DE TRACTORES, S.A.</v>
          </cell>
          <cell r="F976" t="str">
            <v>GENTRAC</v>
          </cell>
          <cell r="G976" t="str">
            <v>UNISON - CUSTOMER RETAIL</v>
          </cell>
          <cell r="H976" t="str">
            <v>UNISON- CUSTOMER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66643.8</v>
          </cell>
          <cell r="M976">
            <v>66643.8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GUATEMALA</v>
          </cell>
        </row>
        <row r="977">
          <cell r="B977" t="str">
            <v>702-30000020</v>
          </cell>
          <cell r="C977" t="str">
            <v>TERRAPLUS  S.A.</v>
          </cell>
          <cell r="D977">
            <v>313974</v>
          </cell>
          <cell r="E977" t="str">
            <v>MAQUINARIA Y TRACTORES, LTDA</v>
          </cell>
          <cell r="F977" t="str">
            <v>MATRA</v>
          </cell>
          <cell r="G977" t="str">
            <v>UNISON - DEALER RETAIL</v>
          </cell>
          <cell r="H977" t="str">
            <v>UNISON- CUSTOMER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19046.72</v>
          </cell>
          <cell r="M977">
            <v>19046.72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COSTA RICA</v>
          </cell>
        </row>
        <row r="978">
          <cell r="B978" t="str">
            <v>702-30000204</v>
          </cell>
          <cell r="C978" t="str">
            <v>CONSTRUCTORA NACIONAL  S.A. (GUATEMALA)</v>
          </cell>
          <cell r="D978">
            <v>308390</v>
          </cell>
          <cell r="E978" t="str">
            <v>CORPORACION GENERAL DE TRACTORES, S.A.</v>
          </cell>
          <cell r="F978" t="str">
            <v>GENTRAC</v>
          </cell>
          <cell r="G978" t="str">
            <v>UNISON - CUSTOMER RETAIL</v>
          </cell>
          <cell r="H978" t="str">
            <v>UNISON- CUSTOMER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59598.55</v>
          </cell>
          <cell r="M978">
            <v>59598.55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GUATEMALA</v>
          </cell>
        </row>
        <row r="979">
          <cell r="B979" t="str">
            <v>702-30000225-072</v>
          </cell>
          <cell r="C979" t="str">
            <v>OPERADORA CICSA  S.A. DE C.V.</v>
          </cell>
          <cell r="D979">
            <v>319934</v>
          </cell>
          <cell r="E979" t="str">
            <v>MAQUINAS DIESEL, S.A. DE C.V.</v>
          </cell>
          <cell r="F979" t="str">
            <v>MADISA SUR</v>
          </cell>
          <cell r="G979" t="str">
            <v>UNISON - Operating Lease RETAIL</v>
          </cell>
          <cell r="H979" t="str">
            <v>UNISON - Operating Lease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99189.58</v>
          </cell>
          <cell r="M979">
            <v>99189.58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702-30000552</v>
          </cell>
          <cell r="C980" t="str">
            <v>MAQUINARIA Y CONSTRUCCIONES NUÑEZ FONTES  S. DE R.L. DE C.V.</v>
          </cell>
          <cell r="D980">
            <v>314723</v>
          </cell>
          <cell r="E980" t="str">
            <v>EMPRESAS MATCO, S.A. DE C.V.</v>
          </cell>
          <cell r="F980" t="str">
            <v>MATCO</v>
          </cell>
          <cell r="G980" t="str">
            <v>UNISON- CUSTOMER RETAIL</v>
          </cell>
          <cell r="H980" t="str">
            <v>UNISON- CUSTOMER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562404.88</v>
          </cell>
          <cell r="M980">
            <v>562404.88</v>
          </cell>
          <cell r="N980">
            <v>0</v>
          </cell>
          <cell r="O980">
            <v>0</v>
          </cell>
          <cell r="P980">
            <v>0</v>
          </cell>
          <cell r="Q980">
            <v>562404.88</v>
          </cell>
          <cell r="R980">
            <v>562404.88</v>
          </cell>
          <cell r="S980" t="str">
            <v>120+</v>
          </cell>
          <cell r="T980" t="str">
            <v>MEXICO</v>
          </cell>
        </row>
        <row r="981">
          <cell r="B981" t="str">
            <v>702-30000225-090</v>
          </cell>
          <cell r="C981" t="str">
            <v>OPERADORA CICSA  S.A. DE C.V.</v>
          </cell>
          <cell r="D981">
            <v>319934</v>
          </cell>
          <cell r="E981" t="str">
            <v>MAQUINAS DIESEL, S.A. DE C.V.</v>
          </cell>
          <cell r="F981" t="str">
            <v>MADISA SUR</v>
          </cell>
          <cell r="G981" t="str">
            <v>UNISON - Operating Lease RETAIL</v>
          </cell>
          <cell r="H981" t="str">
            <v>UNISON - Operating Lease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117354.07</v>
          </cell>
          <cell r="M981">
            <v>117354.07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702-30000225-089</v>
          </cell>
          <cell r="C982" t="str">
            <v>OPERADORA CICSA  S.A. DE C.V.</v>
          </cell>
          <cell r="D982">
            <v>319934</v>
          </cell>
          <cell r="E982" t="str">
            <v>MAQUINAS DIESEL, S.A. DE C.V.</v>
          </cell>
          <cell r="F982" t="str">
            <v>MADISA SUR</v>
          </cell>
          <cell r="G982" t="str">
            <v>UNISON - Operating Lease RETAIL</v>
          </cell>
          <cell r="H982" t="str">
            <v>UNISON - Operating Lease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1588097.75</v>
          </cell>
          <cell r="M982">
            <v>1588097.75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702-30000225-088</v>
          </cell>
          <cell r="C983" t="str">
            <v>OPERADORA CICSA  S.A. DE C.V.</v>
          </cell>
          <cell r="D983">
            <v>319934</v>
          </cell>
          <cell r="E983" t="str">
            <v>MAQUINAS DIESEL, S.A. DE C.V.</v>
          </cell>
          <cell r="F983" t="str">
            <v>MADISA SUR</v>
          </cell>
          <cell r="G983" t="str">
            <v>UNISON - Operating Lease RETAIL</v>
          </cell>
          <cell r="H983" t="str">
            <v>UNISON - Operating Lease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88335.93</v>
          </cell>
          <cell r="M983">
            <v>88335.93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702-30000225-086</v>
          </cell>
          <cell r="C984" t="str">
            <v>OPERADORA CICSA  S.A. DE C.V.</v>
          </cell>
          <cell r="D984">
            <v>319934</v>
          </cell>
          <cell r="E984" t="str">
            <v>MAQUINAS DIESEL, S.A. DE C.V.</v>
          </cell>
          <cell r="F984" t="str">
            <v>MADISA SUR</v>
          </cell>
          <cell r="G984" t="str">
            <v>UNISON - Operating Lease RETAIL</v>
          </cell>
          <cell r="H984" t="str">
            <v>UNISON - Operating Lease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34471.14</v>
          </cell>
          <cell r="M984">
            <v>34471.14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MEXICO</v>
          </cell>
        </row>
        <row r="985">
          <cell r="B985" t="str">
            <v>702-30000225-084</v>
          </cell>
          <cell r="C985" t="str">
            <v>OPERADORA CICSA  S.A. DE C.V.</v>
          </cell>
          <cell r="D985">
            <v>319934</v>
          </cell>
          <cell r="E985" t="str">
            <v>MAQUINAS DIESEL, S.A. DE C.V.</v>
          </cell>
          <cell r="F985" t="str">
            <v>MADISA SUR</v>
          </cell>
          <cell r="G985" t="str">
            <v>UNISON - Operating Lease RETAIL</v>
          </cell>
          <cell r="H985" t="str">
            <v>UNISON - Operating Lease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140235.15</v>
          </cell>
          <cell r="M985">
            <v>140235.15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702-30000225-083</v>
          </cell>
          <cell r="C986" t="str">
            <v>OPERADORA CICSA  S.A. DE C.V.</v>
          </cell>
          <cell r="D986">
            <v>319934</v>
          </cell>
          <cell r="E986" t="str">
            <v>MAQUINAS DIESEL, S.A. DE C.V.</v>
          </cell>
          <cell r="F986" t="str">
            <v>MADISA SUR</v>
          </cell>
          <cell r="G986" t="str">
            <v>UNISON - Operating Lease RETAIL</v>
          </cell>
          <cell r="H986" t="str">
            <v>UNISON - Operating Lease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137175.01</v>
          </cell>
          <cell r="M986">
            <v>137175.01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MEXICO</v>
          </cell>
        </row>
        <row r="987">
          <cell r="B987" t="str">
            <v>702-30000225-080</v>
          </cell>
          <cell r="C987" t="str">
            <v>OPERADORA CICSA  S.A. DE C.V.</v>
          </cell>
          <cell r="D987">
            <v>319934</v>
          </cell>
          <cell r="E987" t="str">
            <v>MAQUINAS DIESEL, S.A. DE C.V.</v>
          </cell>
          <cell r="F987" t="str">
            <v>MADISA SUR</v>
          </cell>
          <cell r="G987" t="str">
            <v>UNISON - Operating Lease RETAIL</v>
          </cell>
          <cell r="H987" t="str">
            <v>UNISON - Operating Lease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102273.96</v>
          </cell>
          <cell r="M987">
            <v>102273.96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702-30000212</v>
          </cell>
          <cell r="C988" t="str">
            <v>CONSTRUCTORA NACIONAL  S.A. (GUATEMALA)</v>
          </cell>
          <cell r="D988">
            <v>308390</v>
          </cell>
          <cell r="E988" t="str">
            <v>CORPORACION GENERAL DE TRACTORES, S.A.</v>
          </cell>
          <cell r="F988" t="str">
            <v>GENTRAC</v>
          </cell>
          <cell r="G988" t="str">
            <v>UNISON - CUSTOMER RETAIL</v>
          </cell>
          <cell r="H988" t="str">
            <v>UNISON- CUSTOMER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154956.12</v>
          </cell>
          <cell r="M988">
            <v>154956.12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GUATEMALA</v>
          </cell>
        </row>
        <row r="989">
          <cell r="B989" t="str">
            <v>702-30000225-073</v>
          </cell>
          <cell r="C989" t="str">
            <v>OPERADORA CICSA  S.A. DE C.V.</v>
          </cell>
          <cell r="D989">
            <v>319934</v>
          </cell>
          <cell r="E989" t="str">
            <v>MAQUINAS DIESEL, S.A. DE C.V.</v>
          </cell>
          <cell r="F989" t="str">
            <v>MADISA SUR</v>
          </cell>
          <cell r="G989" t="str">
            <v>UNISON - Operating Lease RETAIL</v>
          </cell>
          <cell r="H989" t="str">
            <v>UNISON - Operating Lease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37804.46</v>
          </cell>
          <cell r="M989">
            <v>37804.46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MEXICO</v>
          </cell>
        </row>
        <row r="990">
          <cell r="B990" t="str">
            <v>702-30000183</v>
          </cell>
          <cell r="C990" t="str">
            <v>DESARROLLO MINERO DE NICARAGUA  S.A.</v>
          </cell>
          <cell r="D990">
            <v>319306</v>
          </cell>
          <cell r="E990" t="str">
            <v>NICARAGUA MACHINERY COMPANY, S.A.</v>
          </cell>
          <cell r="F990" t="str">
            <v>NIMAC</v>
          </cell>
          <cell r="G990" t="str">
            <v>UNISON - CUSTOMER RETAIL</v>
          </cell>
          <cell r="H990" t="str">
            <v>UNISON- CUSTOMER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827572.59</v>
          </cell>
          <cell r="M990">
            <v>827572.59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NICARAGUA</v>
          </cell>
        </row>
        <row r="991">
          <cell r="B991" t="str">
            <v>702-30000225-071</v>
          </cell>
          <cell r="C991" t="str">
            <v>OPERADORA CICSA  S.A. DE C.V.</v>
          </cell>
          <cell r="D991">
            <v>319934</v>
          </cell>
          <cell r="E991" t="str">
            <v>CATERPILLAR CREDITO, S.A DE C.V. SOFOM, E.N.R.</v>
          </cell>
          <cell r="F991" t="str">
            <v>MADISA SUR</v>
          </cell>
          <cell r="G991" t="str">
            <v>UNISON - Operating Lease RETAIL</v>
          </cell>
          <cell r="H991" t="str">
            <v>UNISON - Operating Lease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185137.44</v>
          </cell>
          <cell r="M991">
            <v>185137.44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702-30000224</v>
          </cell>
          <cell r="C992" t="str">
            <v>KHOURY INDUSTRIAL  S.A.</v>
          </cell>
          <cell r="D992">
            <v>314395</v>
          </cell>
          <cell r="E992" t="str">
            <v>IMPLEMENTOS Y MAQUINARIAS, S.A.</v>
          </cell>
          <cell r="F992" t="str">
            <v>IMCA</v>
          </cell>
          <cell r="G992" t="str">
            <v>UNISON - CUSTOMER RETAIL</v>
          </cell>
          <cell r="H992" t="str">
            <v>UNISON- CUSTOMER RETAIL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156801.25</v>
          </cell>
          <cell r="M992">
            <v>156801.25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REPUBLICA DOMINICANA</v>
          </cell>
        </row>
        <row r="993">
          <cell r="B993" t="str">
            <v>702-30000223</v>
          </cell>
          <cell r="C993" t="str">
            <v>KHOURY INDUSTRIAL  S.A.</v>
          </cell>
          <cell r="D993">
            <v>314395</v>
          </cell>
          <cell r="E993" t="str">
            <v>IMPLEMENTOS Y MAQUINARIAS, S.A.</v>
          </cell>
          <cell r="F993" t="str">
            <v>IMCA</v>
          </cell>
          <cell r="G993" t="str">
            <v>UNISON - CUSTOMER RETAIL</v>
          </cell>
          <cell r="H993" t="str">
            <v>UNISON- CUSTOMER RETAIL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155683.98000000001</v>
          </cell>
          <cell r="M993">
            <v>155683.98000000001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REPUBLICA DOMINICANA</v>
          </cell>
        </row>
        <row r="994">
          <cell r="B994" t="str">
            <v>702-30000220</v>
          </cell>
          <cell r="C994" t="str">
            <v>CONSTRUCTORA NACIONAL  S.A. (GUATEMALA)</v>
          </cell>
          <cell r="D994">
            <v>308390</v>
          </cell>
          <cell r="E994" t="str">
            <v>CORPORACION GENERAL DE TRACTORES, S.A.</v>
          </cell>
          <cell r="F994" t="str">
            <v>GENTRAC</v>
          </cell>
          <cell r="G994" t="str">
            <v>UNISON - CUSTOMER RETAIL</v>
          </cell>
          <cell r="H994" t="str">
            <v>UNISON- CUSTOMER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173377.51</v>
          </cell>
          <cell r="M994">
            <v>173377.51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GUATEMALA</v>
          </cell>
        </row>
        <row r="995">
          <cell r="B995" t="str">
            <v>702-30000219</v>
          </cell>
          <cell r="C995" t="str">
            <v>CONSTRUCTORA NACIONAL  S.A. (GUATEMALA)</v>
          </cell>
          <cell r="D995">
            <v>308390</v>
          </cell>
          <cell r="E995" t="str">
            <v>CORPORACION GENERAL DE TRACTORES, S.A.</v>
          </cell>
          <cell r="F995" t="str">
            <v>GENTRAC</v>
          </cell>
          <cell r="G995" t="str">
            <v>UNISON - CUSTOMER RETAIL</v>
          </cell>
          <cell r="H995" t="str">
            <v>UNISON- CUSTOMER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173377.51</v>
          </cell>
          <cell r="M995">
            <v>173377.51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GUATEMALA</v>
          </cell>
        </row>
        <row r="996">
          <cell r="B996" t="str">
            <v>702-30000218</v>
          </cell>
          <cell r="C996" t="str">
            <v>CONSTRUCTORA NACIONAL  S.A. (GUATEMALA)</v>
          </cell>
          <cell r="D996">
            <v>308390</v>
          </cell>
          <cell r="E996" t="str">
            <v>CORPORACION GENERAL DE TRACTORES, S.A.</v>
          </cell>
          <cell r="F996" t="str">
            <v>GENTRAC</v>
          </cell>
          <cell r="G996" t="str">
            <v>UNISON - CUSTOMER RETAIL</v>
          </cell>
          <cell r="H996" t="str">
            <v>UNISON- CUSTOMER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173377.51</v>
          </cell>
          <cell r="M996">
            <v>173377.51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GUATEMALA</v>
          </cell>
        </row>
        <row r="997">
          <cell r="B997" t="str">
            <v>702-30000217</v>
          </cell>
          <cell r="C997" t="str">
            <v>CONSTRUCTORA NACIONAL  S.A. (GUATEMALA)</v>
          </cell>
          <cell r="D997">
            <v>308390</v>
          </cell>
          <cell r="E997" t="str">
            <v>CORPORACION GENERAL DE TRACTORES, S.A.</v>
          </cell>
          <cell r="F997" t="str">
            <v>GENTRAC</v>
          </cell>
          <cell r="G997" t="str">
            <v>UNISON - CUSTOMER RETAIL</v>
          </cell>
          <cell r="H997" t="str">
            <v>UNISON- CUSTOMER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83741.62</v>
          </cell>
          <cell r="M997">
            <v>83741.62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GUATEMALA</v>
          </cell>
        </row>
        <row r="998">
          <cell r="B998" t="str">
            <v>702-30000216</v>
          </cell>
          <cell r="C998" t="str">
            <v>CONSTRUCTORA NACIONAL  S.A. (GUATEMALA)</v>
          </cell>
          <cell r="D998">
            <v>308390</v>
          </cell>
          <cell r="E998" t="str">
            <v>CORPORACION GENERAL DE TRACTORES, S.A.</v>
          </cell>
          <cell r="F998" t="str">
            <v>GENTRAC</v>
          </cell>
          <cell r="G998" t="str">
            <v>UNISON - CUSTOMER RETAIL</v>
          </cell>
          <cell r="H998" t="str">
            <v>UNISON- CUSTOMER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132742.18</v>
          </cell>
          <cell r="M998">
            <v>132742.18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GUATEMALA</v>
          </cell>
        </row>
        <row r="999">
          <cell r="B999" t="str">
            <v>702-30000215</v>
          </cell>
          <cell r="C999" t="str">
            <v>CONSTRUCTORA NACIONAL  S.A. (GUATEMALA)</v>
          </cell>
          <cell r="D999">
            <v>308390</v>
          </cell>
          <cell r="E999" t="str">
            <v>CORPORACION GENERAL DE TRACTORES, S.A.</v>
          </cell>
          <cell r="F999" t="str">
            <v>GENTRAC</v>
          </cell>
          <cell r="G999" t="str">
            <v>UNISON - CUSTOMER RETAIL</v>
          </cell>
          <cell r="H999" t="str">
            <v>UNISON- CUSTOMER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173377.51</v>
          </cell>
          <cell r="M999">
            <v>173377.51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GUATEMALA</v>
          </cell>
        </row>
        <row r="1000">
          <cell r="B1000" t="str">
            <v>702-30000225-079</v>
          </cell>
          <cell r="C1000" t="str">
            <v>OPERADORA CICSA  S.A. DE C.V.</v>
          </cell>
          <cell r="D1000">
            <v>319934</v>
          </cell>
          <cell r="E1000" t="str">
            <v>MAQUINAS DIESEL, S.A. DE C.V.</v>
          </cell>
          <cell r="F1000" t="str">
            <v>MADISA SUR</v>
          </cell>
          <cell r="G1000" t="str">
            <v>UNISON - Operating Lease RETAIL</v>
          </cell>
          <cell r="H1000" t="str">
            <v>UNISON - Operating Lease RETAIL</v>
          </cell>
          <cell r="I1000" t="str">
            <v>Regular</v>
          </cell>
          <cell r="J1000" t="str">
            <v>REGULAR</v>
          </cell>
          <cell r="K1000" t="str">
            <v>USD</v>
          </cell>
          <cell r="L1000">
            <v>157131.01999999999</v>
          </cell>
          <cell r="M1000">
            <v>157131.01999999999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702-30000050</v>
          </cell>
          <cell r="C1001" t="str">
            <v>CBS DEVELOPMENTS  S.R.L.</v>
          </cell>
          <cell r="D1001">
            <v>311411</v>
          </cell>
          <cell r="E1001" t="str">
            <v>IMPLEMENTOS Y MAQUINARIAS, S.A.</v>
          </cell>
          <cell r="F1001" t="str">
            <v>IMCA</v>
          </cell>
          <cell r="G1001" t="str">
            <v>UNISON - CUSTOMER RETAIL</v>
          </cell>
          <cell r="H1001" t="str">
            <v>UNISON- CUSTOMER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67322.2</v>
          </cell>
          <cell r="M1001">
            <v>67322.2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REPUBLICA DOMINICANA</v>
          </cell>
        </row>
        <row r="1002">
          <cell r="B1002" t="str">
            <v>702-30000187</v>
          </cell>
          <cell r="C1002" t="str">
            <v>CONSTRUCTORA NACIONAL  S.A. (GUATEMALA)</v>
          </cell>
          <cell r="D1002">
            <v>308390</v>
          </cell>
          <cell r="E1002" t="str">
            <v>CORPORACION GENERAL DE TRACTORES, S.A.</v>
          </cell>
          <cell r="F1002" t="str">
            <v>GENTRAC</v>
          </cell>
          <cell r="G1002" t="str">
            <v>UNISON - CUSTOMER RETAIL</v>
          </cell>
          <cell r="H1002" t="str">
            <v>UNISON- CUSTOMER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173382.24</v>
          </cell>
          <cell r="M1002">
            <v>173382.24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GUATEMALA</v>
          </cell>
        </row>
        <row r="1003">
          <cell r="B1003" t="str">
            <v>702-30000093</v>
          </cell>
          <cell r="C1003" t="str">
            <v>COMPAÑIA DE TRANSPORTE DE CARGA CIUDAD RODRIGO  C.A.</v>
          </cell>
          <cell r="D1003">
            <v>312836</v>
          </cell>
          <cell r="E1003" t="str">
            <v>IMPORTADORA INDUSTRIAL AGRICOLA, S.A.</v>
          </cell>
          <cell r="F1003" t="str">
            <v xml:space="preserve">IIASA   </v>
          </cell>
          <cell r="G1003" t="str">
            <v>UNISON - CUSTOMER RETAIL</v>
          </cell>
          <cell r="H1003" t="str">
            <v>UNISON- CUSTOMER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62997.95</v>
          </cell>
          <cell r="M1003">
            <v>62997.95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ECUADOR</v>
          </cell>
        </row>
        <row r="1004">
          <cell r="B1004" t="str">
            <v>702-30000072-1</v>
          </cell>
          <cell r="C1004" t="str">
            <v>ARGUELLO GUILLEN LUIS</v>
          </cell>
          <cell r="D1004">
            <v>312420</v>
          </cell>
          <cell r="E1004" t="str">
            <v>MAQUINAS DIESEL, S.A. DE C.V.</v>
          </cell>
          <cell r="F1004" t="str">
            <v>MADISA SUR</v>
          </cell>
          <cell r="G1004" t="str">
            <v>UNISON- CUSTOMER RETAIL</v>
          </cell>
          <cell r="H1004" t="str">
            <v>UNISON- CUSTOMER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79663.289999999994</v>
          </cell>
          <cell r="M1004">
            <v>4325.7166473547086</v>
          </cell>
          <cell r="N1004">
            <v>0</v>
          </cell>
          <cell r="O1004">
            <v>0</v>
          </cell>
          <cell r="P1004">
            <v>79663.289999999994</v>
          </cell>
          <cell r="Q1004">
            <v>0</v>
          </cell>
          <cell r="R1004">
            <v>79663.289999999994</v>
          </cell>
          <cell r="S1004" t="str">
            <v>91-120</v>
          </cell>
          <cell r="T1004" t="str">
            <v>MEXICO</v>
          </cell>
        </row>
        <row r="1005">
          <cell r="B1005" t="str">
            <v>702-30000069</v>
          </cell>
          <cell r="C1005" t="str">
            <v>DESARROLLO Y CONSTRUCCIONES URBANAS  S.A. DE C.V.</v>
          </cell>
          <cell r="D1005">
            <v>316779</v>
          </cell>
          <cell r="E1005" t="str">
            <v>MAQUINAS DIESEL, S.A. DE C.V.</v>
          </cell>
          <cell r="F1005" t="str">
            <v>MADISA NTE</v>
          </cell>
          <cell r="G1005" t="str">
            <v>UNISON- CUSTOMER RETAIL</v>
          </cell>
          <cell r="H1005" t="str">
            <v>UNISON- CUSTOMER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14492.65</v>
          </cell>
          <cell r="M1005">
            <v>14492.65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702-30000063</v>
          </cell>
          <cell r="C1006" t="str">
            <v>COMPAÑIA DE TRANSPORTE DE CARGA CIUDAD RODRIGO  C.A.</v>
          </cell>
          <cell r="D1006">
            <v>312836</v>
          </cell>
          <cell r="E1006" t="str">
            <v>IMPORTADORA INDUSTRIAL AGRICOLA, S.A.</v>
          </cell>
          <cell r="F1006" t="str">
            <v xml:space="preserve">IIASA   </v>
          </cell>
          <cell r="G1006" t="str">
            <v>UNISON - CUSTOMER RETAIL</v>
          </cell>
          <cell r="H1006" t="str">
            <v>UNISON-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71953.34</v>
          </cell>
          <cell r="M1006">
            <v>71953.34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ECUADOR</v>
          </cell>
        </row>
        <row r="1007">
          <cell r="B1007" t="str">
            <v>702-30000062</v>
          </cell>
          <cell r="C1007" t="str">
            <v>CONSTRUCTORA HERMANOS BRENES  S.A.</v>
          </cell>
          <cell r="D1007">
            <v>316242</v>
          </cell>
          <cell r="E1007" t="str">
            <v>MAQUINARIA Y TRACTORES, LTDA</v>
          </cell>
          <cell r="F1007" t="str">
            <v>MATRA</v>
          </cell>
          <cell r="G1007" t="str">
            <v>UNISON - DEALER RETAIL</v>
          </cell>
          <cell r="H1007" t="str">
            <v>UNISON- CUSTOMER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46524.24</v>
          </cell>
          <cell r="M1007">
            <v>46524.24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702-30000059</v>
          </cell>
          <cell r="C1008" t="str">
            <v>CONSTRUCTORA HERMANOS BRENES  S.A.</v>
          </cell>
          <cell r="D1008">
            <v>316242</v>
          </cell>
          <cell r="E1008" t="str">
            <v>MAQUINARIA Y TRACTORES, LTDA</v>
          </cell>
          <cell r="F1008" t="str">
            <v>MATRA</v>
          </cell>
          <cell r="G1008" t="str">
            <v>UNISON - DEALER RETAIL</v>
          </cell>
          <cell r="H1008" t="str">
            <v>UNISON- CUSTOMER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46524.24</v>
          </cell>
          <cell r="M1008">
            <v>46524.24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702-30000057</v>
          </cell>
          <cell r="C1009" t="str">
            <v xml:space="preserve">ELDEN LEONEL CABRERA CHAN </v>
          </cell>
          <cell r="D1009">
            <v>322531</v>
          </cell>
          <cell r="E1009" t="str">
            <v>CORPORACION GENERAL DE TRACTORES, S.A.</v>
          </cell>
          <cell r="F1009" t="str">
            <v>GENTRAC</v>
          </cell>
          <cell r="G1009" t="str">
            <v>UNISON - CUSTOMER RETAIL</v>
          </cell>
          <cell r="H1009" t="str">
            <v>UNISON- CUSTOMER RETAIL</v>
          </cell>
          <cell r="I1009" t="str">
            <v>Regular</v>
          </cell>
          <cell r="J1009" t="str">
            <v>LEGAL</v>
          </cell>
          <cell r="K1009" t="str">
            <v>USD</v>
          </cell>
          <cell r="L1009">
            <v>83952.62</v>
          </cell>
          <cell r="M1009">
            <v>83952.62</v>
          </cell>
          <cell r="N1009">
            <v>0</v>
          </cell>
          <cell r="O1009">
            <v>0</v>
          </cell>
          <cell r="P1009">
            <v>0</v>
          </cell>
          <cell r="Q1009">
            <v>83952.62</v>
          </cell>
          <cell r="R1009">
            <v>83952.62</v>
          </cell>
          <cell r="S1009" t="str">
            <v>120+</v>
          </cell>
          <cell r="T1009" t="str">
            <v>GUATEMALA</v>
          </cell>
        </row>
        <row r="1010">
          <cell r="B1010" t="str">
            <v>702-30000096</v>
          </cell>
          <cell r="C1010" t="str">
            <v>TOBAR  S.A. DE C.V.</v>
          </cell>
          <cell r="D1010">
            <v>312351</v>
          </cell>
          <cell r="E1010" t="str">
            <v>COMPAÑIA GENERAL DE EQUIPOS, S.A. DE C.V.</v>
          </cell>
          <cell r="F1010" t="str">
            <v>COGESA</v>
          </cell>
          <cell r="G1010" t="str">
            <v>UNISON - CUSTOMER RETAIL</v>
          </cell>
          <cell r="H1010" t="str">
            <v>UNISON- CUSTOMER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125110.82</v>
          </cell>
          <cell r="M1010">
            <v>125110.82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EL SALVADOR</v>
          </cell>
        </row>
        <row r="1011">
          <cell r="B1011" t="str">
            <v>702-30000054</v>
          </cell>
          <cell r="C1011" t="str">
            <v xml:space="preserve">ANIBAL MORALES VILLATORO </v>
          </cell>
          <cell r="D1011">
            <v>321604</v>
          </cell>
          <cell r="E1011" t="str">
            <v>MAQUINAS DIESEL, S.A. DE C.V.</v>
          </cell>
          <cell r="F1011" t="str">
            <v>MADISA SUR</v>
          </cell>
          <cell r="G1011" t="str">
            <v>UNISON- CUSTOMER RETAIL</v>
          </cell>
          <cell r="H1011" t="str">
            <v>UNISON- CUSTOMER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180941.55</v>
          </cell>
          <cell r="M1011">
            <v>9825.126165805661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702-30000099</v>
          </cell>
          <cell r="C1012" t="str">
            <v>CONSTRUCCION  TRANSPORTE Y TERRACERIA SERRANO  S.A. DE C.V.</v>
          </cell>
          <cell r="D1012">
            <v>315396</v>
          </cell>
          <cell r="E1012" t="str">
            <v>COMPAÑIA GENERAL DE EQUIPOS, S.A. DE C.V.</v>
          </cell>
          <cell r="F1012" t="str">
            <v>COGESA</v>
          </cell>
          <cell r="G1012" t="str">
            <v>UNISON - CUSTOMER RETAIL</v>
          </cell>
          <cell r="H1012" t="str">
            <v>UNISON- CUSTOMER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205253.58</v>
          </cell>
          <cell r="M1012">
            <v>205253.58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EL SALVADOR</v>
          </cell>
        </row>
        <row r="1013">
          <cell r="B1013" t="str">
            <v>702-30000048</v>
          </cell>
          <cell r="C1013" t="str">
            <v>CBS DEVELOPMENTS  S.R.L.</v>
          </cell>
          <cell r="D1013">
            <v>311411</v>
          </cell>
          <cell r="E1013" t="str">
            <v>IMPLEMENTOS Y MAQUINARIAS, S.A.</v>
          </cell>
          <cell r="F1013" t="str">
            <v>IMCA</v>
          </cell>
          <cell r="G1013" t="str">
            <v>UNISON - CUSTOMER RETAIL</v>
          </cell>
          <cell r="H1013" t="str">
            <v>UNISON- CUSTOMER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49508.69</v>
          </cell>
          <cell r="M1013">
            <v>49508.69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REPUBLICA DOMINICANA</v>
          </cell>
        </row>
        <row r="1014">
          <cell r="B1014" t="str">
            <v>702-30000046</v>
          </cell>
          <cell r="C1014" t="str">
            <v>ARMIJOS RAMON ANGEL GUSTAVO</v>
          </cell>
          <cell r="D1014">
            <v>315252</v>
          </cell>
          <cell r="E1014" t="str">
            <v>IMPORTADORA INDUSTRIAL AGRICOLA, S.A.</v>
          </cell>
          <cell r="F1014" t="str">
            <v xml:space="preserve">IIASA   </v>
          </cell>
          <cell r="G1014" t="str">
            <v>UNISON - CUSTOMER RETAIL</v>
          </cell>
          <cell r="H1014" t="str">
            <v>UNISON- CUSTOMER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43561.66</v>
          </cell>
          <cell r="M1014">
            <v>43561.66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ECUADOR</v>
          </cell>
        </row>
        <row r="1015">
          <cell r="B1015" t="str">
            <v>702-30000045</v>
          </cell>
          <cell r="C1015" t="str">
            <v>MOROCHO DUQUE CARLOS MARCELO</v>
          </cell>
          <cell r="D1015">
            <v>312762</v>
          </cell>
          <cell r="E1015" t="str">
            <v>IMPORTADORA INDUSTRIAL AGRICOLA, S.A.</v>
          </cell>
          <cell r="F1015" t="str">
            <v xml:space="preserve">IIASA   </v>
          </cell>
          <cell r="G1015" t="str">
            <v>UNISON - CUSTOMER RETAIL</v>
          </cell>
          <cell r="H1015" t="str">
            <v>UNISON- CUSTOMER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63414.19</v>
          </cell>
          <cell r="M1015">
            <v>63414.19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ECUADOR</v>
          </cell>
        </row>
        <row r="1016">
          <cell r="B1016" t="str">
            <v>702-30000044-1</v>
          </cell>
          <cell r="C1016" t="str">
            <v>SUPERVISION  CONSTRUCCION Y MANTENIMIENTO  S.A.</v>
          </cell>
          <cell r="D1016">
            <v>309287</v>
          </cell>
          <cell r="E1016" t="str">
            <v>CORPORACION GENERAL DE TRACTORES, S.A.</v>
          </cell>
          <cell r="F1016" t="str">
            <v>GENTRAC</v>
          </cell>
          <cell r="G1016" t="str">
            <v>UNISON - DEALER RETAIL</v>
          </cell>
          <cell r="H1016" t="str">
            <v>UNISON- CUSTOMER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101323.2</v>
          </cell>
          <cell r="M1016">
            <v>101323.2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GUATEMALA</v>
          </cell>
        </row>
        <row r="1017">
          <cell r="B1017" t="str">
            <v>702-30000033</v>
          </cell>
          <cell r="C1017" t="str">
            <v>SERVICIOS Y SISTEMAS DE INGENIERIA CUTZALT  S.A. DE C.V.</v>
          </cell>
          <cell r="D1017">
            <v>309489</v>
          </cell>
          <cell r="E1017" t="str">
            <v>MAQUINAS DIESEL, S.A. DE C.V.</v>
          </cell>
          <cell r="F1017" t="str">
            <v>MADISA SUR</v>
          </cell>
          <cell r="G1017" t="str">
            <v>UNISON- CUSTOMER RETAIL</v>
          </cell>
          <cell r="H1017" t="str">
            <v>UNISON- CUSTOMER RETAIL</v>
          </cell>
          <cell r="I1017" t="str">
            <v>Regular</v>
          </cell>
          <cell r="J1017" t="str">
            <v>REGULAR</v>
          </cell>
          <cell r="K1017" t="str">
            <v>MXN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MEXICO</v>
          </cell>
        </row>
        <row r="1018">
          <cell r="B1018" t="str">
            <v>702-30000031</v>
          </cell>
          <cell r="C1018" t="str">
            <v>PRODUCTOS INDUSTRIALES DE CONCRETO  S.A.</v>
          </cell>
          <cell r="D1018">
            <v>319893</v>
          </cell>
          <cell r="E1018" t="str">
            <v>NICARAGUA MACHINERY COMPANY, S.A.</v>
          </cell>
          <cell r="F1018" t="str">
            <v>NIMAC</v>
          </cell>
          <cell r="G1018" t="str">
            <v>UNISON - CUSTOMER RETAIL</v>
          </cell>
          <cell r="H1018" t="str">
            <v>UNISON- CUSTOMER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136545.42000000001</v>
          </cell>
          <cell r="M1018">
            <v>136545.42000000001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NICARAGUA</v>
          </cell>
        </row>
        <row r="1019">
          <cell r="B1019" t="str">
            <v>702-30000029-1</v>
          </cell>
          <cell r="C1019" t="str">
            <v>MAQUINARIAS SUPERIOR MAQUISUP  S.A.</v>
          </cell>
          <cell r="D1019">
            <v>309588</v>
          </cell>
          <cell r="E1019" t="str">
            <v>IMPORTADORA INDUSTRIAL AGRICOLA, S.A.</v>
          </cell>
          <cell r="F1019" t="str">
            <v xml:space="preserve">IIASA   </v>
          </cell>
          <cell r="G1019" t="str">
            <v>UNISON - CUSTOMER RETAIL</v>
          </cell>
          <cell r="H1019" t="str">
            <v>UNISON- CUSTOMER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36854.519999999997</v>
          </cell>
          <cell r="M1019">
            <v>36854.519999999997</v>
          </cell>
          <cell r="N1019">
            <v>36854.519999999997</v>
          </cell>
          <cell r="O1019">
            <v>0</v>
          </cell>
          <cell r="P1019">
            <v>0</v>
          </cell>
          <cell r="Q1019">
            <v>0</v>
          </cell>
          <cell r="R1019">
            <v>36854.519999999997</v>
          </cell>
          <cell r="S1019" t="str">
            <v>31-60</v>
          </cell>
          <cell r="T1019" t="str">
            <v>ECUADOR</v>
          </cell>
        </row>
        <row r="1020">
          <cell r="B1020" t="str">
            <v>702-30000026</v>
          </cell>
          <cell r="C1020" t="str">
            <v>CONCERROAZUL  S.A.</v>
          </cell>
          <cell r="D1020">
            <v>316229</v>
          </cell>
          <cell r="E1020" t="str">
            <v>IMPORTADORA INDUSTRIAL AGRICOLA, S.A.</v>
          </cell>
          <cell r="F1020" t="str">
            <v xml:space="preserve">IIASA   </v>
          </cell>
          <cell r="G1020" t="str">
            <v>UNISON - CUSTOMER RETAIL</v>
          </cell>
          <cell r="H1020" t="str">
            <v>UNISON-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144150.60999999999</v>
          </cell>
          <cell r="M1020">
            <v>144150.60999999999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ECUADOR</v>
          </cell>
        </row>
        <row r="1021">
          <cell r="B1021" t="str">
            <v>702-30000025</v>
          </cell>
          <cell r="C1021" t="str">
            <v>STERLING ARANA EUGENIO RICARDO</v>
          </cell>
          <cell r="D1021">
            <v>320209</v>
          </cell>
          <cell r="E1021" t="str">
            <v>TRACSA, S.A.P.I. DE C.V.</v>
          </cell>
          <cell r="F1021" t="str">
            <v>TRACSA</v>
          </cell>
          <cell r="G1021" t="str">
            <v>UNISON- CUSTOMER RETAIL</v>
          </cell>
          <cell r="H1021" t="str">
            <v>UNISON-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617184.14</v>
          </cell>
          <cell r="M1021">
            <v>33513.098804748079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MEXICO</v>
          </cell>
        </row>
        <row r="1022">
          <cell r="B1022" t="str">
            <v>702-30000056</v>
          </cell>
          <cell r="C1022" t="str">
            <v>DE LA CRUZ OSORIO BELLANIRA JACQUELINE</v>
          </cell>
          <cell r="D1022">
            <v>319362</v>
          </cell>
          <cell r="E1022" t="str">
            <v>MAQUINAS DIESEL, S.A. DE C.V.</v>
          </cell>
          <cell r="F1022" t="str">
            <v>MADISA SUR</v>
          </cell>
          <cell r="G1022" t="str">
            <v>UNISON- CUSTOMER RETAIL</v>
          </cell>
          <cell r="H1022" t="str">
            <v>UNISON- CUSTOMER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117680.24</v>
          </cell>
          <cell r="M1022">
            <v>6390.0370325239837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702-30000145</v>
          </cell>
          <cell r="C1023" t="str">
            <v>COMPAÑIA DE TRANSPORTE DE CARGA CIUDAD RODRIGO  C.A.</v>
          </cell>
          <cell r="D1023">
            <v>312836</v>
          </cell>
          <cell r="E1023" t="str">
            <v>IMPORTADORA INDUSTRIAL AGRICOLA, S.A.</v>
          </cell>
          <cell r="F1023" t="str">
            <v xml:space="preserve">IIASA   </v>
          </cell>
          <cell r="G1023" t="str">
            <v>UNISON - CUSTOMER RETAIL</v>
          </cell>
          <cell r="H1023" t="str">
            <v>UNISON- CUSTOMER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98815.76</v>
          </cell>
          <cell r="M1023">
            <v>98815.76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ECUADOR</v>
          </cell>
        </row>
        <row r="1024">
          <cell r="B1024" t="str">
            <v>702-30000182</v>
          </cell>
          <cell r="C1024" t="str">
            <v>LOPEZ YONG OLENIN DE JESUS</v>
          </cell>
          <cell r="D1024">
            <v>311201</v>
          </cell>
          <cell r="E1024" t="str">
            <v>MAQUINARIA Y TRACTORES, LTDA</v>
          </cell>
          <cell r="F1024" t="str">
            <v>MATRA</v>
          </cell>
          <cell r="G1024" t="str">
            <v>UNISON - DEALER RETAIL</v>
          </cell>
          <cell r="H1024" t="str">
            <v>UNISON- CUSTOMER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17671.47</v>
          </cell>
          <cell r="M1024">
            <v>17671.47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COSTA RICA</v>
          </cell>
        </row>
        <row r="1025">
          <cell r="B1025" t="str">
            <v>702-30000180</v>
          </cell>
          <cell r="C1025" t="str">
            <v>ICC URBANIZACIONES DE NAYARIT  S.A. DE C.V.</v>
          </cell>
          <cell r="D1025">
            <v>316651</v>
          </cell>
          <cell r="E1025" t="str">
            <v>TRACSA, S.A.P.I. DE C.V.</v>
          </cell>
          <cell r="F1025" t="str">
            <v>TRACSA</v>
          </cell>
          <cell r="G1025" t="str">
            <v>UNISON- CUSTOMER RETAIL</v>
          </cell>
          <cell r="H1025" t="str">
            <v>UNISON- CUSTOMER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450752.31</v>
          </cell>
          <cell r="M1025">
            <v>24475.850435007022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702-30000176</v>
          </cell>
          <cell r="C1026" t="str">
            <v>CONSORCIO AZUCARERO CENTRAL  S.A.</v>
          </cell>
          <cell r="D1026">
            <v>310968</v>
          </cell>
          <cell r="E1026" t="str">
            <v>IMPLEMENTOS Y MAQUINARIAS, S.A.</v>
          </cell>
          <cell r="F1026" t="str">
            <v>IMCA</v>
          </cell>
          <cell r="G1026" t="str">
            <v>UNISON - CUSTOMER RETAIL</v>
          </cell>
          <cell r="H1026" t="str">
            <v>UNISON- CUSTOMER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186400.48</v>
          </cell>
          <cell r="M1026">
            <v>186400.48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REPUBLICA DOMINICANA</v>
          </cell>
        </row>
        <row r="1027">
          <cell r="B1027" t="str">
            <v>702-30000174</v>
          </cell>
          <cell r="C1027" t="str">
            <v>EMPRESAS BERTHIER EBI DE COSTA RICA  S.A.</v>
          </cell>
          <cell r="D1027">
            <v>318321</v>
          </cell>
          <cell r="E1027" t="str">
            <v>MAQUINARIA Y TRACTORES, LTDA</v>
          </cell>
          <cell r="F1027" t="str">
            <v>MATRA</v>
          </cell>
          <cell r="G1027" t="str">
            <v>UNISON - CUSTOMER RETAIL</v>
          </cell>
          <cell r="H1027" t="str">
            <v>UNISON- CUSTOMER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58428.12</v>
          </cell>
          <cell r="M1027">
            <v>58428.12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COSTA RICA</v>
          </cell>
        </row>
        <row r="1028">
          <cell r="B1028" t="str">
            <v>702-30000170</v>
          </cell>
          <cell r="C1028" t="str">
            <v>ROMA STRONGER S.A. DE C.V.</v>
          </cell>
          <cell r="D1028">
            <v>317800</v>
          </cell>
          <cell r="E1028" t="str">
            <v>MAQUINAS DIESEL, S.A. DE C.V.</v>
          </cell>
          <cell r="F1028" t="str">
            <v>MADISA SUR</v>
          </cell>
          <cell r="G1028" t="str">
            <v>UNISON- CUSTOMER RETAIL</v>
          </cell>
          <cell r="H1028" t="str">
            <v>UNISON- CUSTOMER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702-30000167</v>
          </cell>
          <cell r="C1029" t="str">
            <v>MAQUINARIA  S.A. DE C.V.</v>
          </cell>
          <cell r="D1029">
            <v>309847</v>
          </cell>
          <cell r="E1029" t="str">
            <v>MAQUINARIA, S.A. DE C.V.</v>
          </cell>
          <cell r="F1029" t="str">
            <v>MAQSA</v>
          </cell>
          <cell r="G1029" t="str">
            <v>UNISON- CUSTOMER RETAIL</v>
          </cell>
          <cell r="H1029" t="str">
            <v>UNISON - DEALER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447945.94</v>
          </cell>
          <cell r="M1029">
            <v>447945.94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702-30000166</v>
          </cell>
          <cell r="C1030" t="str">
            <v>MAQUINARIA  S.A. DE C.V.</v>
          </cell>
          <cell r="D1030">
            <v>309847</v>
          </cell>
          <cell r="E1030" t="str">
            <v>MAQUINARIA, S.A. DE C.V.</v>
          </cell>
          <cell r="F1030" t="str">
            <v>MAQSA</v>
          </cell>
          <cell r="G1030" t="str">
            <v>UNISON- CUSTOMER RETAIL</v>
          </cell>
          <cell r="H1030" t="str">
            <v>UNISON - DEALER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311982.28999999998</v>
          </cell>
          <cell r="M1030">
            <v>311982.28999999998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702-30000165,</v>
          </cell>
          <cell r="C1031" t="str">
            <v>MAGNAMAQ  SA DE CV</v>
          </cell>
          <cell r="D1031">
            <v>311774</v>
          </cell>
          <cell r="E1031" t="str">
            <v>EMPRESAS MATCO, S.A. DE C.V.</v>
          </cell>
          <cell r="F1031" t="str">
            <v>MATCO</v>
          </cell>
          <cell r="G1031" t="str">
            <v>UNISON- CUSTOMER RETAIL</v>
          </cell>
          <cell r="H1031" t="str">
            <v>UNISON- CUSTOMER RETAIL</v>
          </cell>
          <cell r="I1031" t="str">
            <v>Regular</v>
          </cell>
          <cell r="J1031" t="str">
            <v>REGULAR</v>
          </cell>
          <cell r="K1031" t="str">
            <v>MXN</v>
          </cell>
          <cell r="L1031">
            <v>336671470.58999997</v>
          </cell>
          <cell r="M1031">
            <v>18281260.854536064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MEXICO</v>
          </cell>
        </row>
        <row r="1032">
          <cell r="B1032" t="str">
            <v>702-30000095-1</v>
          </cell>
          <cell r="C1032" t="str">
            <v>TRANSPORTES OROSI SIGLO XXI  S.A.</v>
          </cell>
          <cell r="D1032">
            <v>313199</v>
          </cell>
          <cell r="E1032" t="str">
            <v>MAQUINARIA Y TRACTORES, LTDA</v>
          </cell>
          <cell r="F1032" t="str">
            <v>MATRA</v>
          </cell>
          <cell r="G1032" t="str">
            <v>UNISON - DEALER RETAIL</v>
          </cell>
          <cell r="H1032" t="str">
            <v>UNISON- CUSTOMER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121686</v>
          </cell>
          <cell r="M1032">
            <v>121686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COSTA RICA</v>
          </cell>
        </row>
        <row r="1033">
          <cell r="B1033" t="str">
            <v>702-30000146</v>
          </cell>
          <cell r="C1033" t="str">
            <v>HAYTIAN TRACTOR &amp; EQUIPMENT CO.  S.A.</v>
          </cell>
          <cell r="D1033">
            <v>317033</v>
          </cell>
          <cell r="E1033" t="str">
            <v>HAYTIAN TRACTOR &amp; EQUIPMENT CO., S.A.</v>
          </cell>
          <cell r="F1033" t="str">
            <v>HAYTRAC</v>
          </cell>
          <cell r="G1033" t="str">
            <v>UNISON - DEALER RETAIL</v>
          </cell>
          <cell r="H1033" t="str">
            <v>UNISON - DEALER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398152.31</v>
          </cell>
          <cell r="M1033">
            <v>398152.31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HAITI</v>
          </cell>
        </row>
        <row r="1034">
          <cell r="B1034" t="str">
            <v>702-30000225-092</v>
          </cell>
          <cell r="C1034" t="str">
            <v>OPERADORA CICSA  S.A. DE C.V.</v>
          </cell>
          <cell r="D1034">
            <v>319934</v>
          </cell>
          <cell r="E1034" t="str">
            <v>MAQUINAS DIESEL, S.A. DE C.V.</v>
          </cell>
          <cell r="F1034" t="str">
            <v>MADISA SUR</v>
          </cell>
          <cell r="G1034" t="str">
            <v>UNISON - Operating Lease RETAIL</v>
          </cell>
          <cell r="H1034" t="str">
            <v>UNISON - Operating Lease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416848.55</v>
          </cell>
          <cell r="M1034">
            <v>416848.55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702-30000133</v>
          </cell>
          <cell r="C1035" t="str">
            <v>CAFETALERA DE TIERRAS TICAS  S.A.</v>
          </cell>
          <cell r="D1035">
            <v>313975</v>
          </cell>
          <cell r="E1035" t="str">
            <v>MAQUINARIA Y TRACTORES, LTDA</v>
          </cell>
          <cell r="F1035" t="str">
            <v>MATRA</v>
          </cell>
          <cell r="G1035" t="str">
            <v>UNISON - DEALER RETAIL</v>
          </cell>
          <cell r="H1035" t="str">
            <v>UNISON- CUSTOMER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7170.35</v>
          </cell>
          <cell r="M1035">
            <v>7170.35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702-30000125</v>
          </cell>
          <cell r="C1036" t="str">
            <v>CONSTRUCTORA ANGULAR  S.A. DE.C.V</v>
          </cell>
          <cell r="D1036">
            <v>316191</v>
          </cell>
          <cell r="E1036" t="str">
            <v>MAQUINARIA, S.A. DE C.V.</v>
          </cell>
          <cell r="F1036" t="str">
            <v>MAQSA</v>
          </cell>
          <cell r="G1036" t="str">
            <v>UNISON- CUSTOMER RETAIL</v>
          </cell>
          <cell r="H1036" t="str">
            <v>UNISON- CUSTOMER RETAIL</v>
          </cell>
          <cell r="I1036" t="str">
            <v>Regular</v>
          </cell>
          <cell r="J1036" t="str">
            <v>LEGAL</v>
          </cell>
          <cell r="K1036" t="str">
            <v>MXN</v>
          </cell>
          <cell r="L1036">
            <v>1458961.48</v>
          </cell>
          <cell r="M1036">
            <v>79221.608370496178</v>
          </cell>
          <cell r="N1036">
            <v>0</v>
          </cell>
          <cell r="O1036">
            <v>0</v>
          </cell>
          <cell r="P1036">
            <v>0</v>
          </cell>
          <cell r="Q1036">
            <v>1458961.48</v>
          </cell>
          <cell r="R1036">
            <v>1458961.48</v>
          </cell>
          <cell r="S1036" t="str">
            <v>120+</v>
          </cell>
          <cell r="T1036" t="str">
            <v>MEXICO</v>
          </cell>
        </row>
        <row r="1037">
          <cell r="B1037" t="str">
            <v>702-30000122</v>
          </cell>
          <cell r="C1037" t="str">
            <v>CONSTRUCTORA PICCINO  S.A. DE C.V.</v>
          </cell>
          <cell r="D1037">
            <v>311159</v>
          </cell>
          <cell r="E1037" t="str">
            <v>MAQUINAS DIESEL, S.A. DE C.V.</v>
          </cell>
          <cell r="F1037" t="str">
            <v>MADISA SUR</v>
          </cell>
          <cell r="G1037" t="str">
            <v>UNISON- CUSTOMER RETAIL</v>
          </cell>
          <cell r="H1037" t="str">
            <v>UNISON- CUSTOMER RETAIL</v>
          </cell>
          <cell r="I1037" t="str">
            <v>Regular</v>
          </cell>
          <cell r="J1037" t="str">
            <v>LEGAL</v>
          </cell>
          <cell r="K1037" t="str">
            <v>MXN</v>
          </cell>
          <cell r="L1037">
            <v>1152305.28</v>
          </cell>
          <cell r="M1037">
            <v>62570.176709130756</v>
          </cell>
          <cell r="N1037">
            <v>0</v>
          </cell>
          <cell r="O1037">
            <v>0</v>
          </cell>
          <cell r="P1037">
            <v>0</v>
          </cell>
          <cell r="Q1037">
            <v>1152305.28</v>
          </cell>
          <cell r="R1037">
            <v>1152305.28</v>
          </cell>
          <cell r="S1037" t="str">
            <v>120+</v>
          </cell>
          <cell r="T1037" t="str">
            <v>MEXICO</v>
          </cell>
        </row>
        <row r="1038">
          <cell r="B1038" t="str">
            <v>702-30000121</v>
          </cell>
          <cell r="C1038" t="str">
            <v>CONSTRUCTORA ANNELUP  S.A. DE C.V.</v>
          </cell>
          <cell r="D1038">
            <v>319114</v>
          </cell>
          <cell r="E1038" t="str">
            <v>MAQUINAS DIESEL, S.A. DE C.V.</v>
          </cell>
          <cell r="F1038" t="str">
            <v>MADISA SUR</v>
          </cell>
          <cell r="G1038" t="str">
            <v>UNISON- CUSTOMER RETAIL</v>
          </cell>
          <cell r="H1038" t="str">
            <v>UNISON- CUSTOMER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509506.82</v>
          </cell>
          <cell r="M1038">
            <v>27666.220328268631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MEXICO</v>
          </cell>
        </row>
        <row r="1039">
          <cell r="B1039" t="str">
            <v>702-30000120</v>
          </cell>
          <cell r="C1039" t="str">
            <v>PROCOPSA S.A. DE C.V.</v>
          </cell>
          <cell r="D1039">
            <v>323370</v>
          </cell>
          <cell r="E1039" t="str">
            <v>EMPRESAS MATCO, S.A. DE C.V.</v>
          </cell>
          <cell r="F1039" t="str">
            <v>MATCO</v>
          </cell>
          <cell r="G1039" t="str">
            <v>UNISON- CUSTOMER RETAIL</v>
          </cell>
          <cell r="H1039" t="str">
            <v>UNISON-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380920.21</v>
          </cell>
          <cell r="M1039">
            <v>20683.967404696086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702-30000118</v>
          </cell>
          <cell r="C1040" t="str">
            <v>MOROCHO DUQUE CARLOS MARCELO</v>
          </cell>
          <cell r="D1040">
            <v>312762</v>
          </cell>
          <cell r="E1040" t="str">
            <v>IMPORTADORA INDUSTRIAL AGRICOLA, S.A.</v>
          </cell>
          <cell r="F1040" t="str">
            <v xml:space="preserve">IIASA   </v>
          </cell>
          <cell r="G1040" t="str">
            <v>UNISON - CUSTOMER RETAIL</v>
          </cell>
          <cell r="H1040" t="str">
            <v>UNISON- CUSTOMER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17850.12</v>
          </cell>
          <cell r="M1040">
            <v>17850.12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ECUADOR</v>
          </cell>
        </row>
        <row r="1041">
          <cell r="B1041" t="str">
            <v>702-30000116</v>
          </cell>
          <cell r="C1041" t="str">
            <v>TRANSPORTACIONES Y CONSTRUCCIONES TAMAULIPECOS  S.A. DE C.V.</v>
          </cell>
          <cell r="D1041">
            <v>309640</v>
          </cell>
          <cell r="E1041" t="str">
            <v>MAQUINAS DIESEL, S.A. DE C.V.</v>
          </cell>
          <cell r="F1041" t="str">
            <v>MADISA NTE</v>
          </cell>
          <cell r="G1041" t="str">
            <v>UNISON- CUSTOMER RETAIL</v>
          </cell>
          <cell r="H1041" t="str">
            <v>UNISON- CUSTOMER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-720358.45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702-30000114</v>
          </cell>
          <cell r="C1042" t="str">
            <v>COMERCIAL ROCHE  S.A. DE C.V.</v>
          </cell>
          <cell r="D1042">
            <v>308683</v>
          </cell>
          <cell r="E1042" t="str">
            <v>MAQUINAS DIESEL, S.A. DE C.V.</v>
          </cell>
          <cell r="F1042" t="str">
            <v>MADISA SUR</v>
          </cell>
          <cell r="G1042" t="str">
            <v>UNISON- CUSTOMER RETAIL</v>
          </cell>
          <cell r="H1042" t="str">
            <v>UNISON- CUSTOMER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220289.02</v>
          </cell>
          <cell r="M1042">
            <v>11961.693786980859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702-30000102</v>
          </cell>
          <cell r="C1043" t="str">
            <v>STERLING ARANA EUGENIO RICARDO</v>
          </cell>
          <cell r="D1043">
            <v>320209</v>
          </cell>
          <cell r="E1043" t="str">
            <v>TRACSA, S.A.P.I. DE C.V.</v>
          </cell>
          <cell r="F1043" t="str">
            <v>TRACSA</v>
          </cell>
          <cell r="G1043" t="str">
            <v>UNISON- CUSTOMER RETAIL</v>
          </cell>
          <cell r="H1043" t="str">
            <v>UNISON- CUSTOMER RETAIL</v>
          </cell>
          <cell r="I1043" t="str">
            <v>Regular</v>
          </cell>
          <cell r="J1043" t="str">
            <v>REGULAR</v>
          </cell>
          <cell r="K1043" t="str">
            <v>MXN</v>
          </cell>
          <cell r="L1043">
            <v>250753.61</v>
          </cell>
          <cell r="M1043">
            <v>13615.921024116506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MEXICO</v>
          </cell>
        </row>
        <row r="1044">
          <cell r="B1044" t="str">
            <v>702-30000164</v>
          </cell>
          <cell r="C1044" t="str">
            <v>MAQUINARIA  S.A. DE C.V.</v>
          </cell>
          <cell r="D1044">
            <v>309847</v>
          </cell>
          <cell r="E1044" t="str">
            <v>MAQUINARIA, S.A. DE C.V.</v>
          </cell>
          <cell r="F1044" t="str">
            <v>MAQSA</v>
          </cell>
          <cell r="G1044" t="str">
            <v>UNISON - DEALER WHOLESALE</v>
          </cell>
          <cell r="H1044" t="str">
            <v>UNISON - DEALER WHOLESALE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186271.63</v>
          </cell>
          <cell r="M1044">
            <v>186271.63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702-30001006-1</v>
          </cell>
          <cell r="C1045" t="str">
            <v>MAQUINARIA  S.A. DE C.V.</v>
          </cell>
          <cell r="D1045">
            <v>309847</v>
          </cell>
          <cell r="E1045" t="str">
            <v>MAQUINARIA, S.A. DE C.V.</v>
          </cell>
          <cell r="F1045" t="str">
            <v>MAQSA</v>
          </cell>
          <cell r="G1045" t="str">
            <v>UNISON- CUSTOMER RETAIL</v>
          </cell>
          <cell r="H1045" t="str">
            <v>UNISON - DEALER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293684.51</v>
          </cell>
          <cell r="M1045">
            <v>293684.51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702-30001020</v>
          </cell>
          <cell r="C1046" t="str">
            <v>CONSTRUCTORA NACIONAL  S.A. (GUATEMALA)</v>
          </cell>
          <cell r="D1046">
            <v>308390</v>
          </cell>
          <cell r="E1046" t="str">
            <v>CORPORACION GENERAL DE TRACTORES, S.A.</v>
          </cell>
          <cell r="F1046" t="str">
            <v>GENTRAC</v>
          </cell>
          <cell r="G1046" t="str">
            <v>UNISON - CUSTOMER RETAIL</v>
          </cell>
          <cell r="H1046" t="str">
            <v>UNISON- CUSTOMER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184174.49</v>
          </cell>
          <cell r="M1046">
            <v>184174.49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GUATEMALA</v>
          </cell>
        </row>
        <row r="1047">
          <cell r="B1047" t="str">
            <v>702-30001019</v>
          </cell>
          <cell r="C1047" t="str">
            <v>CONSTRUCTORA NACIONAL  S.A. (GUATEMALA)</v>
          </cell>
          <cell r="D1047">
            <v>308390</v>
          </cell>
          <cell r="E1047" t="str">
            <v>CORPORACION GENERAL DE TRACTORES, S.A.</v>
          </cell>
          <cell r="F1047" t="str">
            <v>GENTRAC</v>
          </cell>
          <cell r="G1047" t="str">
            <v>UNISON - CUSTOMER RETAIL</v>
          </cell>
          <cell r="H1047" t="str">
            <v>UNISON-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184174.49</v>
          </cell>
          <cell r="M1047">
            <v>184174.49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702-30001018</v>
          </cell>
          <cell r="C1048" t="str">
            <v>CONSTRUCTORA NACIONAL  S.A. (GUATEMALA)</v>
          </cell>
          <cell r="D1048">
            <v>308390</v>
          </cell>
          <cell r="E1048" t="str">
            <v>CORPORACION GENERAL DE TRACTORES, S.A.</v>
          </cell>
          <cell r="F1048" t="str">
            <v>GENTRAC</v>
          </cell>
          <cell r="G1048" t="str">
            <v>UNISON - CUSTOMER RETAIL</v>
          </cell>
          <cell r="H1048" t="str">
            <v>UNISON- CUSTOMER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184174.49</v>
          </cell>
          <cell r="M1048">
            <v>184174.49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702-30001017</v>
          </cell>
          <cell r="C1049" t="str">
            <v>CONSTRUCTORA NACIONAL  S.A. (GUATEMALA)</v>
          </cell>
          <cell r="D1049">
            <v>308390</v>
          </cell>
          <cell r="E1049" t="str">
            <v>CORPORACION GENERAL DE TRACTORES, S.A.</v>
          </cell>
          <cell r="F1049" t="str">
            <v>GENTRAC</v>
          </cell>
          <cell r="G1049" t="str">
            <v>UNISON - CUSTOMER RETAIL</v>
          </cell>
          <cell r="H1049" t="str">
            <v>UNISON- CUSTOMER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184174.49</v>
          </cell>
          <cell r="M1049">
            <v>184174.49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GUATEMALA</v>
          </cell>
        </row>
        <row r="1050">
          <cell r="B1050" t="str">
            <v>702-30001016</v>
          </cell>
          <cell r="C1050" t="str">
            <v>CONSTRUCTORA NACIONAL  S.A. (GUATEMALA)</v>
          </cell>
          <cell r="D1050">
            <v>308390</v>
          </cell>
          <cell r="E1050" t="str">
            <v>CORPORACION GENERAL DE TRACTORES, S.A.</v>
          </cell>
          <cell r="F1050" t="str">
            <v>GENTRAC</v>
          </cell>
          <cell r="G1050" t="str">
            <v>UNISON - CUSTOMER RETAIL</v>
          </cell>
          <cell r="H1050" t="str">
            <v>UNISON-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184174.49</v>
          </cell>
          <cell r="M1050">
            <v>184174.49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GUATEMALA</v>
          </cell>
        </row>
        <row r="1051">
          <cell r="B1051" t="str">
            <v>702-30001015</v>
          </cell>
          <cell r="C1051" t="str">
            <v>CONSTRUCTORA HERNAN SOLIS  S.R.L.</v>
          </cell>
          <cell r="D1051">
            <v>316241</v>
          </cell>
          <cell r="E1051" t="str">
            <v>MAQUINARIA Y TRACTORES, LTDA</v>
          </cell>
          <cell r="F1051" t="str">
            <v>MATRA</v>
          </cell>
          <cell r="G1051" t="str">
            <v>UNISON - CUSTOMER RETAIL</v>
          </cell>
          <cell r="H1051" t="str">
            <v>UNISON- CUSTOMER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131989.57</v>
          </cell>
          <cell r="M1051">
            <v>131989.57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COSTA RICA</v>
          </cell>
        </row>
        <row r="1052">
          <cell r="B1052" t="str">
            <v>702-30001014</v>
          </cell>
          <cell r="C1052" t="str">
            <v>COMPRAS ARRENDAMIENTOS VENTAS E INVERSIONES INMOBILIARIAS S.A.</v>
          </cell>
          <cell r="D1052">
            <v>332598</v>
          </cell>
          <cell r="E1052" t="str">
            <v>CORPORACION GENERAL DE TRACTORES, S.A.</v>
          </cell>
          <cell r="F1052" t="str">
            <v>GENTRAC</v>
          </cell>
          <cell r="G1052" t="str">
            <v>UNISON - CUSTOMER RETAIL</v>
          </cell>
          <cell r="H1052" t="str">
            <v>UNISON-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61150.91</v>
          </cell>
          <cell r="M1052">
            <v>61150.91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GUATEMALA</v>
          </cell>
        </row>
        <row r="1053">
          <cell r="B1053" t="str">
            <v>702-30001013</v>
          </cell>
          <cell r="C1053" t="str">
            <v xml:space="preserve">FLAVIO SOCORRO CRUZ BELTRAN </v>
          </cell>
          <cell r="D1053">
            <v>331848</v>
          </cell>
          <cell r="E1053" t="str">
            <v>MAQUINAS DIESEL, S.A. DE C.V.</v>
          </cell>
          <cell r="F1053" t="str">
            <v>MADISA SUR</v>
          </cell>
          <cell r="G1053" t="str">
            <v>UNISON- CUSTOMER RETAIL</v>
          </cell>
          <cell r="H1053" t="str">
            <v>UNISON- CUSTOMER RETAIL</v>
          </cell>
          <cell r="I1053" t="str">
            <v>Regular</v>
          </cell>
          <cell r="J1053" t="str">
            <v>REGULAR</v>
          </cell>
          <cell r="K1053" t="str">
            <v>MXN</v>
          </cell>
          <cell r="L1053">
            <v>39933</v>
          </cell>
          <cell r="M1053">
            <v>2168.3619001778056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MEXICO</v>
          </cell>
        </row>
        <row r="1054">
          <cell r="B1054" t="str">
            <v>702-30000550</v>
          </cell>
          <cell r="C1054" t="str">
            <v>CULTIVOS EL GUANACASTE  S.A.</v>
          </cell>
          <cell r="D1054">
            <v>308399</v>
          </cell>
          <cell r="E1054" t="str">
            <v>MAQUINARIA Y TRACTORES, LTDA</v>
          </cell>
          <cell r="F1054" t="str">
            <v>MATRA</v>
          </cell>
          <cell r="G1054" t="str">
            <v>UNISON - CUSTOMER RETAIL</v>
          </cell>
          <cell r="H1054" t="str">
            <v>UNISON- CUSTOMER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9147.35</v>
          </cell>
          <cell r="M1054">
            <v>9147.35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COSTA RICA</v>
          </cell>
        </row>
        <row r="1055">
          <cell r="B1055" t="str">
            <v>702-30001009-1</v>
          </cell>
          <cell r="C1055" t="str">
            <v>MAQUINARIA  S.A. DE C.V.</v>
          </cell>
          <cell r="D1055">
            <v>309847</v>
          </cell>
          <cell r="E1055" t="str">
            <v>MAQUINARIA, S.A. DE C.V.</v>
          </cell>
          <cell r="F1055" t="str">
            <v>MAQSA</v>
          </cell>
          <cell r="G1055" t="str">
            <v>UNISON- CUSTOMER RETAIL</v>
          </cell>
          <cell r="H1055" t="str">
            <v>UNISON - DEALER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286840.12</v>
          </cell>
          <cell r="M1055">
            <v>286840.12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702-30001023</v>
          </cell>
          <cell r="C1056" t="str">
            <v>CONSTRUCTORA NACIONAL  S.A. (GUATEMALA)</v>
          </cell>
          <cell r="D1056">
            <v>308390</v>
          </cell>
          <cell r="E1056" t="str">
            <v>CORPORACION GENERAL DE TRACTORES, S.A.</v>
          </cell>
          <cell r="F1056" t="str">
            <v>GENTRAC</v>
          </cell>
          <cell r="G1056" t="str">
            <v>UNISON - CUSTOMER RETAIL</v>
          </cell>
          <cell r="H1056" t="str">
            <v>UNISON- CUSTOMER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184174.49</v>
          </cell>
          <cell r="M1056">
            <v>184174.49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GUATEMALA</v>
          </cell>
        </row>
        <row r="1057">
          <cell r="B1057" t="str">
            <v>702-30001005</v>
          </cell>
          <cell r="C1057" t="str">
            <v>MAQUINARIA Y TRACTORES  LTDA</v>
          </cell>
          <cell r="D1057">
            <v>314798</v>
          </cell>
          <cell r="E1057" t="str">
            <v>MAQUINARIA Y TRACTORES, LTDA</v>
          </cell>
          <cell r="F1057" t="str">
            <v>MATRA</v>
          </cell>
          <cell r="G1057" t="str">
            <v>UNISON - DEALER RETAIL</v>
          </cell>
          <cell r="H1057" t="str">
            <v>UNISON - DEALER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7835.1</v>
          </cell>
          <cell r="M1057">
            <v>7835.1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COSTA RICA</v>
          </cell>
        </row>
        <row r="1058">
          <cell r="B1058" t="str">
            <v>702-30001004</v>
          </cell>
          <cell r="C1058" t="str">
            <v>CONSTRUCTORA RIZEK &amp; ASOCIADOS  S.R.L.</v>
          </cell>
          <cell r="D1058">
            <v>312089</v>
          </cell>
          <cell r="E1058" t="str">
            <v>IMPLEMENTOS Y MAQUINARIAS, S.A.</v>
          </cell>
          <cell r="F1058" t="str">
            <v>IMCA</v>
          </cell>
          <cell r="G1058" t="str">
            <v>UNISON - CUSTOMER RETAIL</v>
          </cell>
          <cell r="H1058" t="str">
            <v>UNISON-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300988.84000000003</v>
          </cell>
          <cell r="M1058">
            <v>300988.84000000003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REPUBLICA DOMINICANA</v>
          </cell>
        </row>
        <row r="1059">
          <cell r="B1059" t="str">
            <v>702-30001002</v>
          </cell>
          <cell r="C1059" t="str">
            <v xml:space="preserve">MILTON GUILIBALDO PEREZ BARRIOS </v>
          </cell>
          <cell r="D1059">
            <v>332519</v>
          </cell>
          <cell r="E1059" t="str">
            <v>CORPORACION GENERAL DE TRACTORES, S.A.</v>
          </cell>
          <cell r="F1059" t="str">
            <v>GENTRAC</v>
          </cell>
          <cell r="G1059" t="str">
            <v>UNISON - CUSTOMER RETAIL</v>
          </cell>
          <cell r="H1059" t="str">
            <v>UNISON-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63438.48</v>
          </cell>
          <cell r="M1059">
            <v>63438.48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702-30000997</v>
          </cell>
          <cell r="C1060" t="str">
            <v>CONCRETOS ARSO  S.A. DE C.V.</v>
          </cell>
          <cell r="D1060">
            <v>332142</v>
          </cell>
          <cell r="E1060" t="str">
            <v>TRACSA, S.A.P.I. DE C.V.</v>
          </cell>
          <cell r="F1060" t="str">
            <v>TRACSA</v>
          </cell>
          <cell r="G1060" t="str">
            <v>UNISON- CUSTOMER RETAIL</v>
          </cell>
          <cell r="H1060" t="str">
            <v>UNISON- CUSTOMER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49725</v>
          </cell>
          <cell r="M1060">
            <v>2700.0675002214057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702-30000995</v>
          </cell>
          <cell r="C1061" t="str">
            <v>CONSTRUCTORA ESCALANTE  S.A. DE C.V.</v>
          </cell>
          <cell r="D1061">
            <v>316559</v>
          </cell>
          <cell r="E1061" t="str">
            <v>MAQUINAS DIESEL, S.A. DE C.V.</v>
          </cell>
          <cell r="F1061" t="str">
            <v>MADISA SUR</v>
          </cell>
          <cell r="G1061" t="str">
            <v>UNISON- CUSTOMER RETAIL</v>
          </cell>
          <cell r="H1061" t="str">
            <v>UNISON- CUSTOMER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156888.82999999999</v>
          </cell>
          <cell r="M1061">
            <v>8519.0634696985635</v>
          </cell>
          <cell r="N1061">
            <v>0</v>
          </cell>
          <cell r="O1061">
            <v>0</v>
          </cell>
          <cell r="P1061">
            <v>156888.82999999999</v>
          </cell>
          <cell r="Q1061">
            <v>0</v>
          </cell>
          <cell r="R1061">
            <v>156888.82999999999</v>
          </cell>
          <cell r="S1061" t="str">
            <v>91-120</v>
          </cell>
          <cell r="T1061" t="str">
            <v>MEXICO</v>
          </cell>
        </row>
        <row r="1062">
          <cell r="B1062" t="str">
            <v>702-30000990-1</v>
          </cell>
          <cell r="C1062" t="str">
            <v>BLOQUES PEDREGAL  S.A.</v>
          </cell>
          <cell r="D1062">
            <v>308900</v>
          </cell>
          <cell r="E1062" t="str">
            <v>MAQUINARIA Y TRACTORES, LTDA</v>
          </cell>
          <cell r="F1062" t="str">
            <v>MATRA</v>
          </cell>
          <cell r="G1062" t="str">
            <v>UNISON - CUSTOMER RETAIL</v>
          </cell>
          <cell r="H1062" t="str">
            <v>UNISON- CUSTOMER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433832.69</v>
          </cell>
          <cell r="M1062">
            <v>433832.69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COSTA RICA</v>
          </cell>
        </row>
        <row r="1063">
          <cell r="B1063" t="str">
            <v>702-30000988</v>
          </cell>
          <cell r="C1063" t="str">
            <v>MAQUINARIA Y TRACTORES  LTDA</v>
          </cell>
          <cell r="D1063">
            <v>314798</v>
          </cell>
          <cell r="E1063" t="str">
            <v>MAQUINARIA Y TRACTORES, LTDA</v>
          </cell>
          <cell r="F1063" t="str">
            <v>MATRA</v>
          </cell>
          <cell r="G1063" t="str">
            <v>UNISON - DEALER RETAIL</v>
          </cell>
          <cell r="H1063" t="str">
            <v>UNISON - DEALER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133671.1</v>
          </cell>
          <cell r="M1063">
            <v>133671.1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COSTA RICA</v>
          </cell>
        </row>
        <row r="1064">
          <cell r="B1064" t="str">
            <v>702-30000985</v>
          </cell>
          <cell r="C1064" t="str">
            <v>EXPLORACIONES MINERAS DEL DESIERTO  S.A. DE C.V.</v>
          </cell>
          <cell r="D1064">
            <v>318099</v>
          </cell>
          <cell r="E1064" t="str">
            <v>EMPRESAS MATCO, S.A. DE C.V.</v>
          </cell>
          <cell r="F1064" t="str">
            <v>MATCO</v>
          </cell>
          <cell r="G1064" t="str">
            <v>UNISON- CUSTOMER RETAIL</v>
          </cell>
          <cell r="H1064" t="str">
            <v>UNISON- CUSTOMER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434011.86</v>
          </cell>
          <cell r="M1064">
            <v>434011.86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702-30001010</v>
          </cell>
          <cell r="C1065" t="str">
            <v>MAQUINARIA  S.A. DE C.V.</v>
          </cell>
          <cell r="D1065">
            <v>309847</v>
          </cell>
          <cell r="E1065" t="str">
            <v>MAQUINARIA, S.A. DE C.V.</v>
          </cell>
          <cell r="F1065" t="str">
            <v>MAQSA</v>
          </cell>
          <cell r="G1065" t="str">
            <v>UNISON- CUSTOMER RETAIL</v>
          </cell>
          <cell r="H1065" t="str">
            <v>UNISON - DEALER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301953.09000000003</v>
          </cell>
          <cell r="M1065">
            <v>301953.09000000003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702-30001033</v>
          </cell>
          <cell r="C1066" t="str">
            <v>AGRO VICCES  S.A.</v>
          </cell>
          <cell r="D1066">
            <v>334946</v>
          </cell>
          <cell r="E1066" t="str">
            <v>MAQUINARIA Y TRACTORES, LTDA</v>
          </cell>
          <cell r="F1066" t="str">
            <v>MATRA</v>
          </cell>
          <cell r="G1066" t="str">
            <v>UNISON - CUSTOMER RETAIL</v>
          </cell>
          <cell r="H1066" t="str">
            <v>UNISON- CUSTOMER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19555.490000000002</v>
          </cell>
          <cell r="M1066">
            <v>19555.490000000002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COSTA RICA</v>
          </cell>
        </row>
        <row r="1067">
          <cell r="B1067" t="str">
            <v>702-30001074</v>
          </cell>
          <cell r="C1067" t="str">
            <v>NICARAGUA MACHINERY COMPANY  S.A.</v>
          </cell>
          <cell r="D1067">
            <v>313548</v>
          </cell>
          <cell r="E1067" t="str">
            <v>NICARAGUA MACHINERY COMPANY, S.A.</v>
          </cell>
          <cell r="F1067" t="str">
            <v>NIMAC</v>
          </cell>
          <cell r="G1067" t="str">
            <v>UNISON - DEALER WHOLESALE</v>
          </cell>
          <cell r="H1067" t="str">
            <v>UNISON - DEALER WHOLESALE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11472.64</v>
          </cell>
          <cell r="M1067">
            <v>11472.64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NICARAGUA</v>
          </cell>
        </row>
        <row r="1068">
          <cell r="B1068" t="str">
            <v>702-30001072</v>
          </cell>
          <cell r="C1068" t="str">
            <v>NICARAGUA MACHINERY COMPANY  S.A.</v>
          </cell>
          <cell r="D1068">
            <v>313548</v>
          </cell>
          <cell r="E1068" t="str">
            <v>NICARAGUA MACHINERY COMPANY, S.A.</v>
          </cell>
          <cell r="F1068" t="str">
            <v>NIMAC</v>
          </cell>
          <cell r="G1068" t="str">
            <v>UNISON - DEALER WHOLESALE</v>
          </cell>
          <cell r="H1068" t="str">
            <v>UNISON - DEALER WHOLESALE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14102</v>
          </cell>
          <cell r="M1068">
            <v>14102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NICARAGUA</v>
          </cell>
        </row>
        <row r="1069">
          <cell r="B1069" t="str">
            <v>702-30001071</v>
          </cell>
          <cell r="C1069" t="str">
            <v>ALMACENAMIENTO Y LOGISTICA PORTUARIA DE ALTAMIRA  S.A. DE C.V.</v>
          </cell>
          <cell r="D1069">
            <v>308327</v>
          </cell>
          <cell r="E1069" t="str">
            <v>MAQUINAS DIESEL, S.A. DE C.V.</v>
          </cell>
          <cell r="F1069" t="str">
            <v>MADISA NTE</v>
          </cell>
          <cell r="G1069" t="str">
            <v>UNISON- CUSTOMER RETAIL</v>
          </cell>
          <cell r="H1069" t="str">
            <v>UNISON- CUSTOMER RETAIL</v>
          </cell>
          <cell r="I1069" t="str">
            <v>Regular</v>
          </cell>
          <cell r="J1069" t="str">
            <v>REGULAR</v>
          </cell>
          <cell r="K1069" t="str">
            <v>MXN</v>
          </cell>
          <cell r="L1069">
            <v>35583.51</v>
          </cell>
          <cell r="M1069">
            <v>1932.1845931584394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702-30001070</v>
          </cell>
          <cell r="C1070" t="str">
            <v>CONSTRUCTORA ICCE  S.A. DE C.V.</v>
          </cell>
          <cell r="D1070">
            <v>316124</v>
          </cell>
          <cell r="E1070" t="str">
            <v>EMPIRE RIO COLORADO, S.A. DE C.V.</v>
          </cell>
          <cell r="F1070" t="str">
            <v>EMPIRE</v>
          </cell>
          <cell r="G1070" t="str">
            <v>UNISON- CUSTOMER RETAIL</v>
          </cell>
          <cell r="H1070" t="str">
            <v>UNISON- CUSTOMER RETAIL</v>
          </cell>
          <cell r="I1070" t="str">
            <v>Regular</v>
          </cell>
          <cell r="J1070" t="str">
            <v>LEGAL</v>
          </cell>
          <cell r="K1070" t="str">
            <v>MXN</v>
          </cell>
          <cell r="L1070">
            <v>1192884.72</v>
          </cell>
          <cell r="M1070">
            <v>64773.64030131144</v>
          </cell>
          <cell r="N1070">
            <v>0</v>
          </cell>
          <cell r="O1070">
            <v>0</v>
          </cell>
          <cell r="P1070">
            <v>0</v>
          </cell>
          <cell r="Q1070">
            <v>1192884.72</v>
          </cell>
          <cell r="R1070">
            <v>1192884.72</v>
          </cell>
          <cell r="S1070" t="str">
            <v>120+</v>
          </cell>
          <cell r="T1070" t="str">
            <v>MEXICO</v>
          </cell>
        </row>
        <row r="1071">
          <cell r="B1071" t="str">
            <v>702-30001069</v>
          </cell>
          <cell r="C1071" t="str">
            <v xml:space="preserve">JOSE JESUS BENITEZ BENITEZ </v>
          </cell>
          <cell r="D1071">
            <v>332342</v>
          </cell>
          <cell r="E1071" t="str">
            <v>MAQUINAS DIESEL, S.A. DE C.V.</v>
          </cell>
          <cell r="F1071" t="str">
            <v>MADISA SUR</v>
          </cell>
          <cell r="G1071" t="str">
            <v>UNISON- CUSTOMER RETAIL</v>
          </cell>
          <cell r="H1071" t="str">
            <v>UNISON- CUSTOMER RETAIL</v>
          </cell>
          <cell r="I1071" t="str">
            <v>Regular</v>
          </cell>
          <cell r="J1071" t="str">
            <v>REGULAR</v>
          </cell>
          <cell r="K1071" t="str">
            <v>MXN</v>
          </cell>
          <cell r="L1071">
            <v>47612.12</v>
          </cell>
          <cell r="M1071">
            <v>2585.3381162119981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MEXICO</v>
          </cell>
        </row>
        <row r="1072">
          <cell r="B1072" t="str">
            <v>702-30001068</v>
          </cell>
          <cell r="C1072" t="str">
            <v>GRUPO INMOBILIARIO HERMANOS DEL SURESTE SA DE CV</v>
          </cell>
          <cell r="D1072">
            <v>330178</v>
          </cell>
          <cell r="E1072" t="str">
            <v>MAQUINAS DIESEL, S.A. DE C.V.</v>
          </cell>
          <cell r="F1072" t="str">
            <v>MADISA SUR</v>
          </cell>
          <cell r="G1072" t="str">
            <v>UNISON- CUSTOMER RETAIL</v>
          </cell>
          <cell r="H1072" t="str">
            <v>UNISON- CUSTOMER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795489.17</v>
          </cell>
          <cell r="M1072">
            <v>43195.061934541998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702-30001066</v>
          </cell>
          <cell r="C1073" t="str">
            <v>MEXICANA DE ELECTRONICA INDUSTRIAL  S.A. DE C.V.</v>
          </cell>
          <cell r="D1073">
            <v>332407</v>
          </cell>
          <cell r="E1073" t="str">
            <v>MAQUINAS DIESEL, S.A. DE C.V.</v>
          </cell>
          <cell r="F1073" t="str">
            <v>MADISA SUR</v>
          </cell>
          <cell r="G1073" t="str">
            <v>UNISON- CUSTOMER RETAIL</v>
          </cell>
          <cell r="H1073" t="str">
            <v>UNISON- CUSTOMER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152358.29</v>
          </cell>
          <cell r="M1073">
            <v>8273.0551476783912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702-30001065</v>
          </cell>
          <cell r="C1074" t="str">
            <v>MERCADO DE ANDAMIOS  S.A. DE C.V.</v>
          </cell>
          <cell r="D1074">
            <v>308594</v>
          </cell>
          <cell r="E1074" t="str">
            <v>MAQUINARIA, S.A. DE C.V.</v>
          </cell>
          <cell r="F1074" t="str">
            <v>MAQSA</v>
          </cell>
          <cell r="G1074" t="str">
            <v>UNISON- CUSTOMER RETAIL</v>
          </cell>
          <cell r="H1074" t="str">
            <v>UNISON- CUSTOMER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37349.14</v>
          </cell>
          <cell r="M1074">
            <v>2028.0583021663008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702-30001021</v>
          </cell>
          <cell r="C1075" t="str">
            <v>CONSTRUCTORA NACIONAL  S.A. (GUATEMALA)</v>
          </cell>
          <cell r="D1075">
            <v>308390</v>
          </cell>
          <cell r="E1075" t="str">
            <v>CORPORACION GENERAL DE TRACTORES, S.A.</v>
          </cell>
          <cell r="F1075" t="str">
            <v>GENTRAC</v>
          </cell>
          <cell r="G1075" t="str">
            <v>UNISON - CUSTOMER RETAIL</v>
          </cell>
          <cell r="H1075" t="str">
            <v>UNISON- CUSTOMER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184174.49</v>
          </cell>
          <cell r="M1075">
            <v>184174.49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GUATEMALA</v>
          </cell>
        </row>
        <row r="1076">
          <cell r="B1076" t="str">
            <v>702-30001035</v>
          </cell>
          <cell r="C1076" t="str">
            <v>INMOBILIARIA COTRAMON S.A. DE C.V.</v>
          </cell>
          <cell r="D1076">
            <v>318249</v>
          </cell>
          <cell r="E1076" t="str">
            <v>MAQUINAS DIESEL, S.A. DE C.V.</v>
          </cell>
          <cell r="F1076" t="str">
            <v>MADISA SUR</v>
          </cell>
          <cell r="G1076" t="str">
            <v>UNISON- CUSTOMER RETAIL</v>
          </cell>
          <cell r="H1076" t="str">
            <v>UNISON- CUSTOMER RETAIL</v>
          </cell>
          <cell r="I1076" t="str">
            <v>Regular</v>
          </cell>
          <cell r="J1076" t="str">
            <v>REGULAR</v>
          </cell>
          <cell r="K1076" t="str">
            <v>MXN</v>
          </cell>
          <cell r="L1076">
            <v>224252.34</v>
          </cell>
          <cell r="M1076">
            <v>12176.902062998506</v>
          </cell>
          <cell r="N1076">
            <v>224252.34</v>
          </cell>
          <cell r="O1076">
            <v>0</v>
          </cell>
          <cell r="P1076">
            <v>0</v>
          </cell>
          <cell r="Q1076">
            <v>0</v>
          </cell>
          <cell r="R1076">
            <v>224252.34</v>
          </cell>
          <cell r="S1076" t="str">
            <v>31-60</v>
          </cell>
          <cell r="T1076" t="str">
            <v>MEXICO</v>
          </cell>
        </row>
        <row r="1077">
          <cell r="B1077" t="str">
            <v>702-30001022</v>
          </cell>
          <cell r="C1077" t="str">
            <v>CONSTRUCTORA NACIONAL  S.A. (GUATEMALA)</v>
          </cell>
          <cell r="D1077">
            <v>308390</v>
          </cell>
          <cell r="E1077" t="str">
            <v>CORPORACION GENERAL DE TRACTORES, S.A.</v>
          </cell>
          <cell r="F1077" t="str">
            <v>GENTRAC</v>
          </cell>
          <cell r="G1077" t="str">
            <v>UNISON - CUSTOMER RETAIL</v>
          </cell>
          <cell r="H1077" t="str">
            <v>UNISON- CUSTOMER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184174.47</v>
          </cell>
          <cell r="M1077">
            <v>184174.47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GUATEMALA</v>
          </cell>
        </row>
        <row r="1078">
          <cell r="B1078" t="str">
            <v>702-30001032</v>
          </cell>
          <cell r="C1078" t="str">
            <v>AGRO VICCES  S.A.</v>
          </cell>
          <cell r="D1078">
            <v>334946</v>
          </cell>
          <cell r="E1078" t="str">
            <v>MAQUINARIA Y TRACTORES, LTDA</v>
          </cell>
          <cell r="F1078" t="str">
            <v>MATRA</v>
          </cell>
          <cell r="G1078" t="str">
            <v>UNISON - CUSTOMER RETAIL</v>
          </cell>
          <cell r="H1078" t="str">
            <v>UNISON-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19555.490000000002</v>
          </cell>
          <cell r="M1078">
            <v>19555.490000000002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COSTA RICA</v>
          </cell>
        </row>
        <row r="1079">
          <cell r="B1079" t="str">
            <v>702-30001030</v>
          </cell>
          <cell r="C1079" t="str">
            <v>CONSTRUCTORA NACIONAL  S.A. (GUATEMALA)</v>
          </cell>
          <cell r="D1079">
            <v>308390</v>
          </cell>
          <cell r="E1079" t="str">
            <v>CORPORACION GENERAL DE TRACTORES, S.A.</v>
          </cell>
          <cell r="F1079" t="str">
            <v>GENTRAC</v>
          </cell>
          <cell r="G1079" t="str">
            <v>UNISON - CUSTOMER RETAIL</v>
          </cell>
          <cell r="H1079" t="str">
            <v>UNISON- CUSTOMER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184174.49</v>
          </cell>
          <cell r="M1079">
            <v>184174.49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GUATEMALA</v>
          </cell>
        </row>
        <row r="1080">
          <cell r="B1080" t="str">
            <v>702-30001029</v>
          </cell>
          <cell r="C1080" t="str">
            <v>CONSTRUCTORA NACIONAL  S.A. (GUATEMALA)</v>
          </cell>
          <cell r="D1080">
            <v>308390</v>
          </cell>
          <cell r="E1080" t="str">
            <v>CORPORACION GENERAL DE TRACTORES, S.A.</v>
          </cell>
          <cell r="F1080" t="str">
            <v>GENTRAC</v>
          </cell>
          <cell r="G1080" t="str">
            <v>UNISON - CUSTOMER RETAIL</v>
          </cell>
          <cell r="H1080" t="str">
            <v>UNISON- CUSTOMER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184174.49</v>
          </cell>
          <cell r="M1080">
            <v>184174.49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GUATEMALA</v>
          </cell>
        </row>
        <row r="1081">
          <cell r="B1081" t="str">
            <v>702-30001028</v>
          </cell>
          <cell r="C1081" t="str">
            <v>CONSTRUCTORA CADENA  S.A. DE C.V.</v>
          </cell>
          <cell r="D1081">
            <v>308796</v>
          </cell>
          <cell r="E1081" t="str">
            <v>EMPIRE RIO COLORADO, S.A. DE C.V.</v>
          </cell>
          <cell r="F1081" t="str">
            <v>EMPIRE</v>
          </cell>
          <cell r="G1081" t="str">
            <v>UNISON- CUSTOMER RETAIL</v>
          </cell>
          <cell r="H1081" t="str">
            <v>UNISON- CUSTOMER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9444794.2899999991</v>
          </cell>
          <cell r="M1081">
            <v>512852.32998905389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702-30001027</v>
          </cell>
          <cell r="C1082" t="str">
            <v>CONSTRUCTORA NACIONAL  S.A. (GUATEMALA)</v>
          </cell>
          <cell r="D1082">
            <v>308390</v>
          </cell>
          <cell r="E1082" t="str">
            <v>CORPORACION GENERAL DE TRACTORES, S.A.</v>
          </cell>
          <cell r="F1082" t="str">
            <v>GENTRAC</v>
          </cell>
          <cell r="G1082" t="str">
            <v>UNISON - CUSTOMER RETAIL</v>
          </cell>
          <cell r="H1082" t="str">
            <v>UNISON- CUSTOMER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184174.49</v>
          </cell>
          <cell r="M1082">
            <v>184174.49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GUATEMALA</v>
          </cell>
        </row>
        <row r="1083">
          <cell r="B1083" t="str">
            <v>702-30001026</v>
          </cell>
          <cell r="C1083" t="str">
            <v>CONSTRUCTORA NACIONAL  S.A. (GUATEMALA)</v>
          </cell>
          <cell r="D1083">
            <v>308390</v>
          </cell>
          <cell r="E1083" t="str">
            <v>CORPORACION GENERAL DE TRACTORES, S.A.</v>
          </cell>
          <cell r="F1083" t="str">
            <v>GENTRAC</v>
          </cell>
          <cell r="G1083" t="str">
            <v>UNISON - CUSTOMER RETAIL</v>
          </cell>
          <cell r="H1083" t="str">
            <v>UNISON- CUSTOMER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184174.49</v>
          </cell>
          <cell r="M1083">
            <v>184174.49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GUATEMALA</v>
          </cell>
        </row>
        <row r="1084">
          <cell r="B1084" t="str">
            <v>702-30001025</v>
          </cell>
          <cell r="C1084" t="str">
            <v>CONSTRUCTORA NACIONAL  S.A. (GUATEMALA)</v>
          </cell>
          <cell r="D1084">
            <v>308390</v>
          </cell>
          <cell r="E1084" t="str">
            <v>CORPORACION GENERAL DE TRACTORES, S.A.</v>
          </cell>
          <cell r="F1084" t="str">
            <v>GENTRAC</v>
          </cell>
          <cell r="G1084" t="str">
            <v>UNISON - CUSTOMER RETAIL</v>
          </cell>
          <cell r="H1084" t="str">
            <v>UNISON-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184174.49</v>
          </cell>
          <cell r="M1084">
            <v>184174.49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GUATEMALA</v>
          </cell>
        </row>
        <row r="1085">
          <cell r="B1085" t="str">
            <v>702-30001024</v>
          </cell>
          <cell r="C1085" t="str">
            <v>CONSTRUCTORA NACIONAL  S.A. (GUATEMALA)</v>
          </cell>
          <cell r="D1085">
            <v>308390</v>
          </cell>
          <cell r="E1085" t="str">
            <v>CORPORACION GENERAL DE TRACTORES, S.A.</v>
          </cell>
          <cell r="F1085" t="str">
            <v>GENTRAC</v>
          </cell>
          <cell r="G1085" t="str">
            <v>UNISON - CUSTOMER RETAIL</v>
          </cell>
          <cell r="H1085" t="str">
            <v>UNISON- CUSTOMER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184174.49</v>
          </cell>
          <cell r="M1085">
            <v>184174.49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GUATEMALA</v>
          </cell>
        </row>
        <row r="1086">
          <cell r="B1086" t="str">
            <v>702-30000982</v>
          </cell>
          <cell r="C1086" t="str">
            <v>INDHECA GRUPO CONSTRUCTOR  S.A. DE C.V.</v>
          </cell>
          <cell r="D1086">
            <v>309777</v>
          </cell>
          <cell r="E1086" t="str">
            <v>MAQUINAS DIESEL, S.A. DE C.V.</v>
          </cell>
          <cell r="F1086" t="str">
            <v>MADISA SUR</v>
          </cell>
          <cell r="G1086" t="str">
            <v>UNISON- CUSTOMER RETAIL</v>
          </cell>
          <cell r="H1086" t="str">
            <v>UNISON- CUSTOMER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211975.66</v>
          </cell>
          <cell r="M1086">
            <v>11510.278338943843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702-30001059-1</v>
          </cell>
          <cell r="C1087" t="str">
            <v xml:space="preserve">JULIO ARRIAGA LOPEZ </v>
          </cell>
          <cell r="D1087">
            <v>332499</v>
          </cell>
          <cell r="E1087" t="str">
            <v>CORPORACION GENERAL DE TRACTORES, S.A.</v>
          </cell>
          <cell r="F1087" t="str">
            <v>GENTRAC</v>
          </cell>
          <cell r="G1087" t="str">
            <v>UNISON - CUSTOMER RETAIL</v>
          </cell>
          <cell r="H1087" t="str">
            <v>UNISON- CUSTOMER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26517.69</v>
          </cell>
          <cell r="M1087">
            <v>26517.69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GUATEMALA</v>
          </cell>
        </row>
        <row r="1088">
          <cell r="B1088" t="str">
            <v>702-30000942</v>
          </cell>
          <cell r="C1088" t="str">
            <v>CONSTRUCTORA HERNAN SOLIS  S.R.L.</v>
          </cell>
          <cell r="D1088">
            <v>316241</v>
          </cell>
          <cell r="E1088" t="str">
            <v>MAQUINARIA Y TRACTORES, LTDA</v>
          </cell>
          <cell r="F1088" t="str">
            <v>MATRA</v>
          </cell>
          <cell r="G1088" t="str">
            <v>UNISON - CUSTOMER RETAIL</v>
          </cell>
          <cell r="H1088" t="str">
            <v>UNISON- CUSTOMER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212189.18</v>
          </cell>
          <cell r="M1088">
            <v>212189.18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COSTA RICA</v>
          </cell>
        </row>
        <row r="1089">
          <cell r="B1089" t="str">
            <v>702-30000984</v>
          </cell>
          <cell r="C1089" t="str">
            <v>JUAN CANALES LOPEZ</v>
          </cell>
          <cell r="D1089">
            <v>331428</v>
          </cell>
          <cell r="E1089" t="str">
            <v>MAQUINAS DIESEL, S.A. DE C.V.</v>
          </cell>
          <cell r="F1089" t="str">
            <v>MADISA SUR</v>
          </cell>
          <cell r="G1089" t="str">
            <v>UNISON- CUSTOMER RETAIL</v>
          </cell>
          <cell r="H1089" t="str">
            <v>UNISON- CUSTOMER RETAIL</v>
          </cell>
          <cell r="I1089" t="str">
            <v>Regular</v>
          </cell>
          <cell r="J1089" t="str">
            <v>REGULAR</v>
          </cell>
          <cell r="K1089" t="str">
            <v>MXN</v>
          </cell>
          <cell r="L1089">
            <v>17157</v>
          </cell>
          <cell r="M1089">
            <v>931.62510007639332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702-30000952</v>
          </cell>
          <cell r="C1090" t="str">
            <v>CONSTRUCTORA NACIONAL  S.A. (GUATEMALA)</v>
          </cell>
          <cell r="D1090">
            <v>308390</v>
          </cell>
          <cell r="E1090" t="str">
            <v>CORPORACION GENERAL DE TRACTORES, S.A.</v>
          </cell>
          <cell r="F1090" t="str">
            <v>GENTRAC</v>
          </cell>
          <cell r="G1090" t="str">
            <v>UNISON - CUSTOMER RETAIL</v>
          </cell>
          <cell r="H1090" t="str">
            <v>UNISON- CUSTOMER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165684.88</v>
          </cell>
          <cell r="M1090">
            <v>165684.88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GUATEMALA</v>
          </cell>
        </row>
        <row r="1091">
          <cell r="B1091" t="str">
            <v>702-30000951</v>
          </cell>
          <cell r="C1091" t="str">
            <v>CONSTRUCTORA NACIONAL  S.A. (GUATEMALA)</v>
          </cell>
          <cell r="D1091">
            <v>308390</v>
          </cell>
          <cell r="E1091" t="str">
            <v>CORPORACION GENERAL DE TRACTORES, S.A.</v>
          </cell>
          <cell r="F1091" t="str">
            <v>GENTRAC</v>
          </cell>
          <cell r="G1091" t="str">
            <v>UNISON - CUSTOMER RETAIL</v>
          </cell>
          <cell r="H1091" t="str">
            <v>UNISON- CUSTOMER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165684.88</v>
          </cell>
          <cell r="M1091">
            <v>165684.88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GUATEMALA</v>
          </cell>
        </row>
        <row r="1092">
          <cell r="B1092" t="str">
            <v>702-30000950</v>
          </cell>
          <cell r="C1092" t="str">
            <v>CONSTRUCTORA NACIONAL  S.A. (GUATEMALA)</v>
          </cell>
          <cell r="D1092">
            <v>308390</v>
          </cell>
          <cell r="E1092" t="str">
            <v>CORPORACION GENERAL DE TRACTORES, S.A.</v>
          </cell>
          <cell r="F1092" t="str">
            <v>GENTRAC</v>
          </cell>
          <cell r="G1092" t="str">
            <v>UNISON - CUSTOMER RETAIL</v>
          </cell>
          <cell r="H1092" t="str">
            <v>UNISON- CUSTOMER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184937.01</v>
          </cell>
          <cell r="M1092">
            <v>184937.01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GUATEMALA</v>
          </cell>
        </row>
        <row r="1093">
          <cell r="B1093" t="str">
            <v>702-30000949</v>
          </cell>
          <cell r="C1093" t="str">
            <v>CONSTRUCTORA NACIONAL  S.A. (GUATEMALA)</v>
          </cell>
          <cell r="D1093">
            <v>308390</v>
          </cell>
          <cell r="E1093" t="str">
            <v>CORPORACION GENERAL DE TRACTORES, S.A.</v>
          </cell>
          <cell r="F1093" t="str">
            <v>GENTRAC</v>
          </cell>
          <cell r="G1093" t="str">
            <v>UNISON - CUSTOMER RETAIL</v>
          </cell>
          <cell r="H1093" t="str">
            <v>UNISON- CUSTOMER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184937.01</v>
          </cell>
          <cell r="M1093">
            <v>184937.01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GUATEMALA</v>
          </cell>
        </row>
        <row r="1094">
          <cell r="B1094" t="str">
            <v>702-30000948</v>
          </cell>
          <cell r="C1094" t="str">
            <v>CONSTRUCTORA NACIONAL  S.A. (GUATEMALA)</v>
          </cell>
          <cell r="D1094">
            <v>308390</v>
          </cell>
          <cell r="E1094" t="str">
            <v>CORPORACION GENERAL DE TRACTORES, S.A.</v>
          </cell>
          <cell r="F1094" t="str">
            <v>GENTRAC</v>
          </cell>
          <cell r="G1094" t="str">
            <v>UNISON - CUSTOMER RETAIL</v>
          </cell>
          <cell r="H1094" t="str">
            <v>UNISON- CUSTOMER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184936.97</v>
          </cell>
          <cell r="M1094">
            <v>184936.97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GUATEMALA</v>
          </cell>
        </row>
        <row r="1095">
          <cell r="B1095" t="str">
            <v>702-30000947</v>
          </cell>
          <cell r="C1095" t="str">
            <v>CONSTRUCTORA NACIONAL  S.A. (GUATEMALA)</v>
          </cell>
          <cell r="D1095">
            <v>308390</v>
          </cell>
          <cell r="E1095" t="str">
            <v>CORPORACION GENERAL DE TRACTORES, S.A.</v>
          </cell>
          <cell r="F1095" t="str">
            <v>GENTRAC</v>
          </cell>
          <cell r="G1095" t="str">
            <v>UNISON - CUSTOMER RETAIL</v>
          </cell>
          <cell r="H1095" t="str">
            <v>UNISON- CUSTOMER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165684.88</v>
          </cell>
          <cell r="M1095">
            <v>165684.88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GUATEMALA</v>
          </cell>
        </row>
        <row r="1096">
          <cell r="B1096" t="str">
            <v>702-30000945</v>
          </cell>
          <cell r="C1096" t="str">
            <v>CONSTRUCTORA NACIONAL  S.A. (GUATEMALA)</v>
          </cell>
          <cell r="D1096">
            <v>308390</v>
          </cell>
          <cell r="E1096" t="str">
            <v>CORPORACION GENERAL DE TRACTORES, S.A.</v>
          </cell>
          <cell r="F1096" t="str">
            <v>GENTRAC</v>
          </cell>
          <cell r="G1096" t="str">
            <v>UNISON - CUSTOMER RETAIL</v>
          </cell>
          <cell r="H1096" t="str">
            <v>UNISON- CUSTOMER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184937.01</v>
          </cell>
          <cell r="M1096">
            <v>184937.01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GUATEMALA</v>
          </cell>
        </row>
        <row r="1097">
          <cell r="B1097" t="str">
            <v>702-30000954</v>
          </cell>
          <cell r="C1097" t="str">
            <v>CONSTRUCTORA NACIONAL  S.A. (GUATEMALA)</v>
          </cell>
          <cell r="D1097">
            <v>308390</v>
          </cell>
          <cell r="E1097" t="str">
            <v>CORPORACION GENERAL DE TRACTORES, S.A.</v>
          </cell>
          <cell r="F1097" t="str">
            <v>GENTRAC</v>
          </cell>
          <cell r="G1097" t="str">
            <v>UNISON - CUSTOMER RETAIL</v>
          </cell>
          <cell r="H1097" t="str">
            <v>UNISON- CUSTOMER RETAIL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184937.01</v>
          </cell>
          <cell r="M1097">
            <v>184937.01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GUATEMALA</v>
          </cell>
        </row>
        <row r="1098">
          <cell r="B1098" t="str">
            <v>702-30000943</v>
          </cell>
          <cell r="C1098" t="str">
            <v>CONSTRUCTORA NACIONAL  S.A. (GUATEMALA)</v>
          </cell>
          <cell r="D1098">
            <v>308390</v>
          </cell>
          <cell r="E1098" t="str">
            <v>CORPORACION GENERAL DE TRACTORES, S.A.</v>
          </cell>
          <cell r="F1098" t="str">
            <v>GENTRAC</v>
          </cell>
          <cell r="G1098" t="str">
            <v>UNISON - CUSTOMER RETAIL</v>
          </cell>
          <cell r="H1098" t="str">
            <v>UNISON- CUSTOMER RETAIL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184936.97</v>
          </cell>
          <cell r="M1098">
            <v>184936.97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GUATEMALA</v>
          </cell>
        </row>
        <row r="1099">
          <cell r="B1099" t="str">
            <v>702-30000955</v>
          </cell>
          <cell r="C1099" t="str">
            <v>CONSTRUCTORA NACIONAL  S.A. (GUATEMALA)</v>
          </cell>
          <cell r="D1099">
            <v>308390</v>
          </cell>
          <cell r="E1099" t="str">
            <v>CORPORACION GENERAL DE TRACTORES, S.A.</v>
          </cell>
          <cell r="F1099" t="str">
            <v>GENTRAC</v>
          </cell>
          <cell r="G1099" t="str">
            <v>UNISON - CUSTOMER RETAIL</v>
          </cell>
          <cell r="H1099" t="str">
            <v>UNISON- CUSTOMER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59506.71</v>
          </cell>
          <cell r="M1099">
            <v>59506.71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GUATEMALA</v>
          </cell>
        </row>
        <row r="1100">
          <cell r="B1100" t="str">
            <v>702-30000941</v>
          </cell>
          <cell r="C1100" t="str">
            <v>CONSTRUCTORA NACIONAL  S.A. (GUATEMALA)</v>
          </cell>
          <cell r="D1100">
            <v>308390</v>
          </cell>
          <cell r="E1100" t="str">
            <v>CORPORACION GENERAL DE TRACTORES, S.A.</v>
          </cell>
          <cell r="F1100" t="str">
            <v>GENTRAC</v>
          </cell>
          <cell r="G1100" t="str">
            <v>UNISON - CUSTOMER RETAIL</v>
          </cell>
          <cell r="H1100" t="str">
            <v>UNISON- CUSTOMER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184937.01</v>
          </cell>
          <cell r="M1100">
            <v>184937.01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GUATEMALA</v>
          </cell>
        </row>
        <row r="1101">
          <cell r="B1101" t="str">
            <v>702-30000937</v>
          </cell>
          <cell r="C1101" t="str">
            <v>COMPAÑIA MINERA MEXICANA DE AVINO  S.A. DE C.V.</v>
          </cell>
          <cell r="D1101">
            <v>318822</v>
          </cell>
          <cell r="E1101" t="str">
            <v>MAQUINARIA, S.A. DE C.V.</v>
          </cell>
          <cell r="F1101" t="str">
            <v>MAQSA</v>
          </cell>
          <cell r="G1101" t="str">
            <v>UNISON- CUSTOMER RETAIL</v>
          </cell>
          <cell r="H1101" t="str">
            <v>UNISON- CUSTOMER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79606.960000000006</v>
          </cell>
          <cell r="M1101">
            <v>79606.960000000006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MEXICO</v>
          </cell>
        </row>
        <row r="1102">
          <cell r="B1102" t="str">
            <v>702-30000934</v>
          </cell>
          <cell r="C1102" t="str">
            <v>CIMENTACIONES ESTRUCTURAS Y LINEAS  S.A. DE C.V.</v>
          </cell>
          <cell r="D1102">
            <v>316081</v>
          </cell>
          <cell r="E1102" t="str">
            <v>MAQUINAS DIESEL, S.A. DE C.V.</v>
          </cell>
          <cell r="F1102" t="str">
            <v>MADISA SUR</v>
          </cell>
          <cell r="G1102" t="str">
            <v>UNISON- CUSTOMER RETAIL</v>
          </cell>
          <cell r="H1102" t="str">
            <v>UNISON- CUSTOMER RETAIL</v>
          </cell>
          <cell r="I1102" t="str">
            <v>Regular</v>
          </cell>
          <cell r="J1102" t="str">
            <v>LEGAL</v>
          </cell>
          <cell r="K1102" t="str">
            <v>MXN</v>
          </cell>
          <cell r="L1102">
            <v>1254237.17</v>
          </cell>
          <cell r="M1102">
            <v>68105.078336584615</v>
          </cell>
          <cell r="N1102">
            <v>0</v>
          </cell>
          <cell r="O1102">
            <v>0</v>
          </cell>
          <cell r="P1102">
            <v>0</v>
          </cell>
          <cell r="Q1102">
            <v>1254237.17</v>
          </cell>
          <cell r="R1102">
            <v>1254237.17</v>
          </cell>
          <cell r="S1102" t="str">
            <v>120+</v>
          </cell>
          <cell r="T1102" t="str">
            <v>MEXICO</v>
          </cell>
        </row>
        <row r="1103">
          <cell r="B1103" t="str">
            <v>702-30000933</v>
          </cell>
          <cell r="C1103" t="str">
            <v>MAQUINARIA Y TRACTORES  LTDA</v>
          </cell>
          <cell r="D1103">
            <v>314798</v>
          </cell>
          <cell r="E1103" t="str">
            <v>MAQUINARIA Y TRACTORES, LTDA</v>
          </cell>
          <cell r="F1103" t="str">
            <v>MATRA</v>
          </cell>
          <cell r="G1103" t="str">
            <v>UNISON - DEALER RETAIL</v>
          </cell>
          <cell r="H1103" t="str">
            <v>UNISON - DEALER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3825.36</v>
          </cell>
          <cell r="M1103">
            <v>3825.36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702-30000932</v>
          </cell>
          <cell r="C1104" t="str">
            <v>RAMIREZ CAMPOS EMILIO</v>
          </cell>
          <cell r="D1104">
            <v>320336</v>
          </cell>
          <cell r="E1104" t="str">
            <v>MAQUINARIA Y TRACTORES, LTDA</v>
          </cell>
          <cell r="F1104" t="str">
            <v>MATRA</v>
          </cell>
          <cell r="G1104" t="str">
            <v>UNISON - CUSTOMER RETAIL</v>
          </cell>
          <cell r="H1104" t="str">
            <v>UNISON-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22203.4</v>
          </cell>
          <cell r="M1104">
            <v>22203.4</v>
          </cell>
          <cell r="N1104">
            <v>0</v>
          </cell>
          <cell r="O1104">
            <v>22203.4</v>
          </cell>
          <cell r="P1104">
            <v>0</v>
          </cell>
          <cell r="Q1104">
            <v>0</v>
          </cell>
          <cell r="R1104">
            <v>22203.4</v>
          </cell>
          <cell r="S1104" t="str">
            <v>61-90</v>
          </cell>
          <cell r="T1104" t="str">
            <v>COSTA RICA</v>
          </cell>
        </row>
        <row r="1105">
          <cell r="B1105" t="str">
            <v>702-30000931</v>
          </cell>
          <cell r="C1105" t="str">
            <v>ASOCIACION SOLIDARISTA DE EMPLEADOS DE MAQUINARIA Y TRACTORES LTD. Y AFINES</v>
          </cell>
          <cell r="D1105">
            <v>314750</v>
          </cell>
          <cell r="E1105" t="str">
            <v>MAQUINARIA Y TRACTORES, LTDA</v>
          </cell>
          <cell r="F1105" t="str">
            <v>MATRA</v>
          </cell>
          <cell r="G1105" t="str">
            <v>UNISON - DEALER RETAIL</v>
          </cell>
          <cell r="H1105" t="str">
            <v>UNISON - DEALER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217413.97</v>
          </cell>
          <cell r="M1105">
            <v>217413.97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COSTA RICA</v>
          </cell>
        </row>
        <row r="1106">
          <cell r="B1106" t="str">
            <v>702-30000930</v>
          </cell>
          <cell r="C1106" t="str">
            <v>REVELVA INGENIERIA Y CONSTRUCCION  S.A. DE C.V.</v>
          </cell>
          <cell r="D1106">
            <v>320029</v>
          </cell>
          <cell r="E1106" t="str">
            <v>MAQUINARIA, S.A. DE C.V.</v>
          </cell>
          <cell r="F1106" t="str">
            <v>MAQSA</v>
          </cell>
          <cell r="G1106" t="str">
            <v>UNISON- CUSTOMER RETAIL</v>
          </cell>
          <cell r="H1106" t="str">
            <v>UNISON- CUSTOMER RETAIL</v>
          </cell>
          <cell r="I1106" t="str">
            <v>Regular</v>
          </cell>
          <cell r="J1106" t="str">
            <v>REGULAR</v>
          </cell>
          <cell r="K1106" t="str">
            <v>MXN</v>
          </cell>
          <cell r="L1106">
            <v>606666.15</v>
          </cell>
          <cell r="M1106">
            <v>32941.971947701248</v>
          </cell>
          <cell r="N1106">
            <v>0</v>
          </cell>
          <cell r="O1106">
            <v>0</v>
          </cell>
          <cell r="P1106">
            <v>606666.15</v>
          </cell>
          <cell r="Q1106">
            <v>0</v>
          </cell>
          <cell r="R1106">
            <v>606666.15</v>
          </cell>
          <cell r="S1106" t="str">
            <v>91-120</v>
          </cell>
          <cell r="T1106" t="str">
            <v>MEXICO</v>
          </cell>
        </row>
        <row r="1107">
          <cell r="B1107" t="str">
            <v>702-30000929</v>
          </cell>
          <cell r="C1107" t="str">
            <v>SICNAY  S.A. DE C.V.</v>
          </cell>
          <cell r="D1107">
            <v>310291</v>
          </cell>
          <cell r="E1107" t="str">
            <v>TRACSA, S.A.P.I. DE C.V.</v>
          </cell>
          <cell r="F1107" t="str">
            <v>TRACSA</v>
          </cell>
          <cell r="G1107" t="str">
            <v>UNISON- CUSTOMER RETAIL</v>
          </cell>
          <cell r="H1107" t="str">
            <v>UNISON- CUSTOMER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47156.89</v>
          </cell>
          <cell r="M1107">
            <v>2560.6191272099709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702-30000927</v>
          </cell>
          <cell r="C1108" t="str">
            <v>CONSTRUCTORA SANTA FE  LIMITADA</v>
          </cell>
          <cell r="D1108">
            <v>314376</v>
          </cell>
          <cell r="E1108" t="str">
            <v>NICARAGUA MACHINERY COMPANY, S.A.</v>
          </cell>
          <cell r="F1108" t="str">
            <v>MATRA</v>
          </cell>
          <cell r="G1108" t="str">
            <v>UNISON - CUSTOMER RETAIL</v>
          </cell>
          <cell r="H1108" t="str">
            <v>UNISON- CUSTOMER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1569626.64</v>
          </cell>
          <cell r="M1108">
            <v>1569626.64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COSTA RICA</v>
          </cell>
        </row>
        <row r="1109">
          <cell r="B1109" t="str">
            <v>702-30000944</v>
          </cell>
          <cell r="C1109" t="str">
            <v>INDHECA GRUPO CONSTRUCTOR  S.A. DE C.V.</v>
          </cell>
          <cell r="D1109">
            <v>309777</v>
          </cell>
          <cell r="E1109" t="str">
            <v>MAQUINAS DIESEL, S.A. DE C.V.</v>
          </cell>
          <cell r="F1109" t="str">
            <v>MADISA SUR</v>
          </cell>
          <cell r="G1109" t="str">
            <v>UNISON- CUSTOMER RETAIL</v>
          </cell>
          <cell r="H1109" t="str">
            <v>UNISON- CUSTOMER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1228577.03</v>
          </cell>
          <cell r="M1109">
            <v>66711.732734470366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702-30000970</v>
          </cell>
          <cell r="C1110" t="str">
            <v>GENESIS 2000 S.A DE C.V</v>
          </cell>
          <cell r="D1110">
            <v>313166</v>
          </cell>
          <cell r="E1110" t="str">
            <v>MAQUINAS DIESEL, S.A. DE C.V.</v>
          </cell>
          <cell r="F1110" t="str">
            <v>MADISA SUR</v>
          </cell>
          <cell r="G1110" t="str">
            <v>UNISON- CUSTOMER RETAIL</v>
          </cell>
          <cell r="H1110" t="str">
            <v>UNISON- CUSTOMER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159836.59</v>
          </cell>
          <cell r="M1110">
            <v>8679.1268377116885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702-30001079</v>
          </cell>
          <cell r="C1111" t="str">
            <v>SOTAVENTO CONSTRUCCIONES  S.A. DE C.V.</v>
          </cell>
          <cell r="D1111">
            <v>317762</v>
          </cell>
          <cell r="E1111" t="str">
            <v>MAQUINAS DIESEL, S.A. DE C.V.</v>
          </cell>
          <cell r="F1111" t="str">
            <v>MADISA SUR</v>
          </cell>
          <cell r="G1111" t="str">
            <v>UNISON- CUSTOMER RETAIL</v>
          </cell>
          <cell r="H1111" t="str">
            <v>UNISON- CUSTOMER RETAIL</v>
          </cell>
          <cell r="I1111" t="str">
            <v>Regular</v>
          </cell>
          <cell r="J1111" t="str">
            <v>REGULAR</v>
          </cell>
          <cell r="K1111" t="str">
            <v>MXN</v>
          </cell>
          <cell r="L1111">
            <v>74850.17</v>
          </cell>
          <cell r="M1111">
            <v>4064.364231333278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MEXICO</v>
          </cell>
        </row>
        <row r="1112">
          <cell r="B1112" t="str">
            <v>702-30000981</v>
          </cell>
          <cell r="C1112" t="str">
            <v>CONSTRUCCIONES Y MAQUINARIA DEL SURESTE  S.A. DE C.V.</v>
          </cell>
          <cell r="D1112">
            <v>312758</v>
          </cell>
          <cell r="E1112" t="str">
            <v>MAQUINAS DIESEL, S.A. DE C.V.</v>
          </cell>
          <cell r="F1112" t="str">
            <v>MADISA SUR</v>
          </cell>
          <cell r="G1112" t="str">
            <v>UNISON- CUSTOMER RETAIL</v>
          </cell>
          <cell r="H1112" t="str">
            <v>UNISON- CUSTOMER RETAIL</v>
          </cell>
          <cell r="I1112" t="str">
            <v>Regular</v>
          </cell>
          <cell r="J1112" t="str">
            <v>LEGAL</v>
          </cell>
          <cell r="K1112" t="str">
            <v>MXN</v>
          </cell>
          <cell r="L1112">
            <v>429446.25</v>
          </cell>
          <cell r="M1112">
            <v>23318.931376912155</v>
          </cell>
          <cell r="N1112">
            <v>0</v>
          </cell>
          <cell r="O1112">
            <v>0</v>
          </cell>
          <cell r="P1112">
            <v>0</v>
          </cell>
          <cell r="Q1112">
            <v>429446.25</v>
          </cell>
          <cell r="R1112">
            <v>429446.25</v>
          </cell>
          <cell r="S1112" t="str">
            <v>120+</v>
          </cell>
          <cell r="T1112" t="str">
            <v>MEXICO</v>
          </cell>
        </row>
        <row r="1113">
          <cell r="B1113" t="str">
            <v>702-30000980</v>
          </cell>
          <cell r="C1113" t="str">
            <v>GRUPO INMOBILIARIO ARRENDADOR  S.A. DE C.V.</v>
          </cell>
          <cell r="D1113">
            <v>319617</v>
          </cell>
          <cell r="E1113" t="str">
            <v>MAQUINAS DIESEL, S.A. DE C.V.</v>
          </cell>
          <cell r="F1113" t="str">
            <v>MADISA NTE</v>
          </cell>
          <cell r="G1113" t="str">
            <v>UNISON- CUSTOMER RETAIL</v>
          </cell>
          <cell r="H1113" t="str">
            <v>UNISON- CUSTOMER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90063.17</v>
          </cell>
          <cell r="M1113">
            <v>4890.4301314010154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702-30000979</v>
          </cell>
          <cell r="C1114" t="str">
            <v>LA CANTERA DESARROLLOS MINEROS  S.A. DE C.V.</v>
          </cell>
          <cell r="D1114">
            <v>318185</v>
          </cell>
          <cell r="E1114" t="str">
            <v>TRACSA, S.A.P.I. DE C.V.</v>
          </cell>
          <cell r="F1114" t="str">
            <v>TRACSA</v>
          </cell>
          <cell r="G1114" t="str">
            <v>UNISON - CUSTOMER RETAIL</v>
          </cell>
          <cell r="H1114" t="str">
            <v>UNISON- CUSTOMER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10836.38</v>
          </cell>
          <cell r="M1114">
            <v>10836.38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702-30000978</v>
          </cell>
          <cell r="C1115" t="str">
            <v>GENESIS 2000 S.A DE C.V</v>
          </cell>
          <cell r="D1115">
            <v>313166</v>
          </cell>
          <cell r="E1115" t="str">
            <v>MAQUINAS DIESEL, S.A. DE C.V.</v>
          </cell>
          <cell r="F1115" t="str">
            <v>MADISA SUR</v>
          </cell>
          <cell r="G1115" t="str">
            <v>UNISON- CUSTOMER RETAIL</v>
          </cell>
          <cell r="H1115" t="str">
            <v>UNISON- CUSTOMER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154349.48000000001</v>
          </cell>
          <cell r="M1115">
            <v>8381.1767646872577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702-30000977</v>
          </cell>
          <cell r="C1116" t="str">
            <v>CONSTRUCTORA NACIONAL  S.A. (GUATEMALA)</v>
          </cell>
          <cell r="D1116">
            <v>308390</v>
          </cell>
          <cell r="E1116" t="str">
            <v>CORPORACION GENERAL DE TRACTORES, S.A.</v>
          </cell>
          <cell r="F1116" t="str">
            <v>GENTRAC</v>
          </cell>
          <cell r="G1116" t="str">
            <v>UNISON - CUSTOMER RETAIL</v>
          </cell>
          <cell r="H1116" t="str">
            <v>UNISON- CUSTOMER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184937.01</v>
          </cell>
          <cell r="M1116">
            <v>184937.01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GUATEMALA</v>
          </cell>
        </row>
        <row r="1117">
          <cell r="B1117" t="str">
            <v>702-30000976</v>
          </cell>
          <cell r="C1117" t="str">
            <v>CONSTRUCTORA NACIONAL  S.A. (GUATEMALA)</v>
          </cell>
          <cell r="D1117">
            <v>308390</v>
          </cell>
          <cell r="E1117" t="str">
            <v>CORPORACION GENERAL DE TRACTORES, S.A.</v>
          </cell>
          <cell r="F1117" t="str">
            <v>GENTRAC</v>
          </cell>
          <cell r="G1117" t="str">
            <v>UNISON - CUSTOMER RETAIL</v>
          </cell>
          <cell r="H1117" t="str">
            <v>UNISON- CUSTOMER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184937.01</v>
          </cell>
          <cell r="M1117">
            <v>184937.01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GUATEMALA</v>
          </cell>
        </row>
        <row r="1118">
          <cell r="B1118" t="str">
            <v>702-30000974</v>
          </cell>
          <cell r="C1118" t="str">
            <v>CORPORACION INDUSTRIAL DE CALIZA  S.A. DE C.V.</v>
          </cell>
          <cell r="D1118">
            <v>332118</v>
          </cell>
          <cell r="E1118" t="str">
            <v>MAQUINAS DIESEL, S.A. DE C.V.</v>
          </cell>
          <cell r="F1118" t="str">
            <v>MADISA NTE</v>
          </cell>
          <cell r="G1118" t="str">
            <v>UNISON- CUSTOMER RETAIL</v>
          </cell>
          <cell r="H1118" t="str">
            <v>UNISON- CUSTOMER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210081.66</v>
          </cell>
          <cell r="M1118">
            <v>11407.43413893541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702-30000953</v>
          </cell>
          <cell r="C1119" t="str">
            <v>DE LA CRUZ OSORIO BELLANIRA JACQUELINE</v>
          </cell>
          <cell r="D1119">
            <v>319362</v>
          </cell>
          <cell r="E1119" t="str">
            <v>MAQUINAS DIESEL, S.A. DE C.V.</v>
          </cell>
          <cell r="F1119" t="str">
            <v>MADISA SUR</v>
          </cell>
          <cell r="G1119" t="str">
            <v>UNISON- CUSTOMER RETAIL</v>
          </cell>
          <cell r="H1119" t="str">
            <v>UNISON- CUSTOMER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17347.63</v>
          </cell>
          <cell r="M1119">
            <v>941.97630907724215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702-30000972</v>
          </cell>
          <cell r="C1120" t="str">
            <v>MAQUINARIA Y TRACTORES  LTDA</v>
          </cell>
          <cell r="D1120">
            <v>314798</v>
          </cell>
          <cell r="E1120" t="str">
            <v>MAQUINARIA Y TRACTORES, LTDA</v>
          </cell>
          <cell r="F1120" t="str">
            <v>MATRA</v>
          </cell>
          <cell r="G1120" t="str">
            <v>UNISON - DEALER RETAIL</v>
          </cell>
          <cell r="H1120" t="str">
            <v>UNISON - DEALER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43040.08</v>
          </cell>
          <cell r="M1120">
            <v>43040.08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COSTA RICA</v>
          </cell>
        </row>
        <row r="1121">
          <cell r="B1121" t="str">
            <v>702-30000983</v>
          </cell>
          <cell r="C1121" t="str">
            <v>CONSTRUCTORA OVIEDO PALACIOS COVIPAL  CIA LTDA</v>
          </cell>
          <cell r="D1121">
            <v>316472</v>
          </cell>
          <cell r="E1121" t="str">
            <v>IMPORTADORA INDUSTRIAL AGRICOLA, S.A.</v>
          </cell>
          <cell r="F1121" t="str">
            <v xml:space="preserve">IIASA   </v>
          </cell>
          <cell r="G1121" t="str">
            <v>UNISON - CUSTOMER RETAIL</v>
          </cell>
          <cell r="H1121" t="str">
            <v>UNISON- CUSTOMER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215674.8</v>
          </cell>
          <cell r="M1121">
            <v>215674.8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ECUADOR</v>
          </cell>
        </row>
        <row r="1122">
          <cell r="B1122" t="str">
            <v>702-30000969</v>
          </cell>
          <cell r="C1122" t="str">
            <v>CALOI RENTS  S.A. DE C.V.</v>
          </cell>
          <cell r="D1122">
            <v>316502</v>
          </cell>
          <cell r="E1122" t="str">
            <v>EMPRESAS MATCO, S.A. DE C.V.</v>
          </cell>
          <cell r="F1122" t="str">
            <v>MATCO</v>
          </cell>
          <cell r="G1122" t="str">
            <v>UNISON- CUSTOMER RETAIL</v>
          </cell>
          <cell r="H1122" t="str">
            <v>UNISON- CUSTOMER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581974.91</v>
          </cell>
          <cell r="M1122">
            <v>31601.237615591304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702-30000968</v>
          </cell>
          <cell r="C1123" t="str">
            <v>COMERCIAL POZOS DE SANTA ANA  S.A.</v>
          </cell>
          <cell r="D1123">
            <v>331357</v>
          </cell>
          <cell r="E1123" t="str">
            <v>MAQUINARIA Y TRACTORES, LTDA</v>
          </cell>
          <cell r="F1123" t="str">
            <v>MATRA</v>
          </cell>
          <cell r="G1123" t="str">
            <v>UNISON - CUSTOMER RETAIL</v>
          </cell>
          <cell r="H1123" t="str">
            <v>UNISON-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13360.99</v>
          </cell>
          <cell r="M1123">
            <v>13360.99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COSTA RICA</v>
          </cell>
        </row>
        <row r="1124">
          <cell r="B1124" t="str">
            <v>702-30000966</v>
          </cell>
          <cell r="C1124" t="str">
            <v>A. ALBA SANCHEZ &amp; ASOCIADOS  S.A.</v>
          </cell>
          <cell r="D1124">
            <v>317994</v>
          </cell>
          <cell r="E1124" t="str">
            <v>IMPLEMENTOS Y MAQUINARIAS, S.A.</v>
          </cell>
          <cell r="F1124" t="str">
            <v>IMCA</v>
          </cell>
          <cell r="G1124" t="str">
            <v>UNISON - CUSTOMER RETAIL</v>
          </cell>
          <cell r="H1124" t="str">
            <v>UNISON- CUSTOMER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276671.37</v>
          </cell>
          <cell r="M1124">
            <v>276671.37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REPUBLICA DOMINICANA</v>
          </cell>
        </row>
        <row r="1125">
          <cell r="B1125" t="str">
            <v>702-30000964</v>
          </cell>
          <cell r="C1125" t="str">
            <v xml:space="preserve">ELISEO GUTIERREZ CAMARILLO </v>
          </cell>
          <cell r="D1125">
            <v>332420</v>
          </cell>
          <cell r="E1125" t="str">
            <v>EMPIRE RIO COLORADO, S.A. DE C.V.</v>
          </cell>
          <cell r="F1125" t="str">
            <v>EMPIRE</v>
          </cell>
          <cell r="G1125" t="str">
            <v>UNISON- CUSTOMER RETAIL</v>
          </cell>
          <cell r="H1125" t="str">
            <v>UNISON- CUSTOMER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11598.15</v>
          </cell>
          <cell r="M1125">
            <v>629.77954505164189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702-30000963</v>
          </cell>
          <cell r="C1126" t="str">
            <v>CAMINOS Y DESARROLLOS URBANOS  S.A. DE C.V.</v>
          </cell>
          <cell r="D1126">
            <v>316078</v>
          </cell>
          <cell r="E1126" t="str">
            <v>MAQUINARIA, S.A. DE C.V.</v>
          </cell>
          <cell r="F1126" t="str">
            <v>MAQSA</v>
          </cell>
          <cell r="G1126" t="str">
            <v>UNISON- CUSTOMER RETAIL</v>
          </cell>
          <cell r="H1126" t="str">
            <v>UNISON- CUSTOMER RETAIL</v>
          </cell>
          <cell r="I1126" t="str">
            <v>Regular</v>
          </cell>
          <cell r="J1126" t="str">
            <v>REGULAR</v>
          </cell>
          <cell r="K1126" t="str">
            <v>MXN</v>
          </cell>
          <cell r="L1126">
            <v>276129.98</v>
          </cell>
          <cell r="M1126">
            <v>14993.857915229495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MEXICO</v>
          </cell>
        </row>
        <row r="1127">
          <cell r="B1127" t="str">
            <v>702-30000959</v>
          </cell>
          <cell r="C1127" t="str">
            <v>CONSTRUCTORA SAN MARCOS  S.A. DE C.V.</v>
          </cell>
          <cell r="D1127">
            <v>331989</v>
          </cell>
          <cell r="E1127" t="str">
            <v>TRACSA, S.A.P.I. DE C.V.</v>
          </cell>
          <cell r="F1127" t="str">
            <v>TRACSA</v>
          </cell>
          <cell r="G1127" t="str">
            <v>UNISON- CUSTOMER RETAIL</v>
          </cell>
          <cell r="H1127" t="str">
            <v>UNISON- CUSTOMER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-0.02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702-30000956</v>
          </cell>
          <cell r="C1128" t="str">
            <v>CONSTRUCTORA NACIONAL  S.A. (GUATEMALA)</v>
          </cell>
          <cell r="D1128">
            <v>308390</v>
          </cell>
          <cell r="E1128" t="str">
            <v>CORPORACION GENERAL DE TRACTORES, S.A.</v>
          </cell>
          <cell r="F1128" t="str">
            <v>GENTRAC</v>
          </cell>
          <cell r="G1128" t="str">
            <v>UNISON - CUSTOMER RETAIL</v>
          </cell>
          <cell r="H1128" t="str">
            <v>UNISON-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184937.01</v>
          </cell>
          <cell r="M1128">
            <v>184937.01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GUATEMALA</v>
          </cell>
        </row>
        <row r="1129">
          <cell r="B1129" t="str">
            <v>702-30000973</v>
          </cell>
          <cell r="C1129" t="str">
            <v>SHWARTZ CASTELLANOS ERIKA AZUCENA</v>
          </cell>
          <cell r="D1129">
            <v>308612</v>
          </cell>
          <cell r="E1129" t="str">
            <v>CORPORACION GENERAL DE TRACTORES, S.A.</v>
          </cell>
          <cell r="F1129" t="str">
            <v>GENTRAC</v>
          </cell>
          <cell r="G1129" t="str">
            <v>UNISON - CUSTOMER RETAIL</v>
          </cell>
          <cell r="H1129" t="str">
            <v>UNISON- CUSTOMER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13224.89</v>
          </cell>
          <cell r="M1129">
            <v>13224.89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GUATEMALA</v>
          </cell>
        </row>
        <row r="1130">
          <cell r="B1130" t="str">
            <v>702-30001179</v>
          </cell>
          <cell r="C1130" t="str">
            <v>GRUPO KELEER  S.A. DE C.V.</v>
          </cell>
          <cell r="D1130">
            <v>312684</v>
          </cell>
          <cell r="E1130" t="str">
            <v>MAQUINAS DIESEL, S.A. DE C.V.</v>
          </cell>
          <cell r="F1130" t="str">
            <v>MADISA SUR</v>
          </cell>
          <cell r="G1130" t="str">
            <v>UNISON- CUSTOMER RETAIL</v>
          </cell>
          <cell r="H1130" t="str">
            <v>UNISON- CUSTOMER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337596.82</v>
          </cell>
          <cell r="M1130">
            <v>18331.507327503186</v>
          </cell>
          <cell r="N1130">
            <v>337596.82</v>
          </cell>
          <cell r="O1130">
            <v>0</v>
          </cell>
          <cell r="P1130">
            <v>0</v>
          </cell>
          <cell r="Q1130">
            <v>0</v>
          </cell>
          <cell r="R1130">
            <v>337596.82</v>
          </cell>
          <cell r="S1130" t="str">
            <v>31-60</v>
          </cell>
          <cell r="T1130" t="str">
            <v>MEXICO</v>
          </cell>
        </row>
        <row r="1131">
          <cell r="B1131" t="str">
            <v>702-30001155</v>
          </cell>
          <cell r="C1131" t="str">
            <v>INGENIERIA Y TECNICA ELECTROMECANICA</v>
          </cell>
          <cell r="D1131">
            <v>333559</v>
          </cell>
          <cell r="E1131" t="str">
            <v>COMPAÑIA GENERAL DE EQUIPOS, S.A. DE C.V.</v>
          </cell>
          <cell r="F1131" t="str">
            <v>COGESA</v>
          </cell>
          <cell r="G1131" t="str">
            <v>UNISON - CUSTOMER RETAIL</v>
          </cell>
          <cell r="H1131" t="str">
            <v>UNISON- CUSTOMER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52700.6</v>
          </cell>
          <cell r="M1131">
            <v>52700.6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EL SALVADOR</v>
          </cell>
        </row>
        <row r="1132">
          <cell r="B1132" t="str">
            <v>702-30001196</v>
          </cell>
          <cell r="C1132" t="str">
            <v>PAKNAL  S.P.R. DE R.L. DE C.V.</v>
          </cell>
          <cell r="D1132">
            <v>308681</v>
          </cell>
          <cell r="E1132" t="str">
            <v>MAQUINAS DIESEL, S.A. DE C.V.</v>
          </cell>
          <cell r="F1132" t="str">
            <v>MADISA SUR</v>
          </cell>
          <cell r="G1132" t="str">
            <v>UNISON - CUSTOMER RETAIL</v>
          </cell>
          <cell r="H1132" t="str">
            <v>UNISON- CUSTOMER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112822.18</v>
          </cell>
          <cell r="M1132">
            <v>6126.244374502352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702-30001192</v>
          </cell>
          <cell r="C1133" t="str">
            <v>MAQUINARIA Y TRACTORES  LTDA</v>
          </cell>
          <cell r="D1133">
            <v>314798</v>
          </cell>
          <cell r="E1133" t="str">
            <v>MAQUINARIA Y TRACTORES, LTDA</v>
          </cell>
          <cell r="F1133" t="str">
            <v>MATRA</v>
          </cell>
          <cell r="G1133" t="str">
            <v>UNISON - DEALER RETAIL</v>
          </cell>
          <cell r="H1133" t="str">
            <v>UNISON - DEALER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46011.56</v>
          </cell>
          <cell r="M1133">
            <v>46011.56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702-30001191</v>
          </cell>
          <cell r="C1134" t="str">
            <v>CONSTRUCTORA OVIEDO PALACIOS COVIPAL  CIA LTDA</v>
          </cell>
          <cell r="D1134">
            <v>316472</v>
          </cell>
          <cell r="E1134" t="str">
            <v>IMPORTADORA INDUSTRIAL AGRICOLA, S.A.</v>
          </cell>
          <cell r="F1134" t="str">
            <v xml:space="preserve">IIASA   </v>
          </cell>
          <cell r="G1134" t="str">
            <v>UNISON - CUSTOMER RETAIL</v>
          </cell>
          <cell r="H1134" t="str">
            <v>UNISON- CUSTOMER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90189.46</v>
          </cell>
          <cell r="M1134">
            <v>90189.46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ECUADOR</v>
          </cell>
        </row>
        <row r="1135">
          <cell r="B1135" t="str">
            <v>702-30001190</v>
          </cell>
          <cell r="C1135" t="str">
            <v>CONSTRUCTORA Y ARRENDADORA CR  S.A. DE C.V.</v>
          </cell>
          <cell r="D1135">
            <v>318943</v>
          </cell>
          <cell r="E1135" t="str">
            <v>EMPRESAS MATCO, S.A. DE C.V.</v>
          </cell>
          <cell r="F1135" t="str">
            <v>MATCO</v>
          </cell>
          <cell r="G1135" t="str">
            <v>UNISON- CUSTOMER RETAIL</v>
          </cell>
          <cell r="H1135" t="str">
            <v>UNISON- CUSTOMER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999402.83</v>
          </cell>
          <cell r="M1135">
            <v>54267.573673449944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MEXICO</v>
          </cell>
        </row>
        <row r="1136">
          <cell r="B1136" t="str">
            <v>702-30001189</v>
          </cell>
          <cell r="C1136" t="str">
            <v>RUIZ CARRILLO AZYADETH</v>
          </cell>
          <cell r="D1136">
            <v>317406</v>
          </cell>
          <cell r="E1136" t="str">
            <v>MAQUINAS DIESEL, S.A. DE C.V.</v>
          </cell>
          <cell r="F1136" t="str">
            <v>MADISA SUR</v>
          </cell>
          <cell r="G1136" t="str">
            <v>UNISON- CUSTOMER RETAIL</v>
          </cell>
          <cell r="H1136" t="str">
            <v>UNISON- CUSTOMER RETAIL</v>
          </cell>
          <cell r="I1136" t="str">
            <v>Regular</v>
          </cell>
          <cell r="J1136" t="str">
            <v>REGULAR</v>
          </cell>
          <cell r="K1136" t="str">
            <v>MXN</v>
          </cell>
          <cell r="L1136">
            <v>107869.79</v>
          </cell>
          <cell r="M1136">
            <v>5857.3295974803013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MEXICO</v>
          </cell>
        </row>
        <row r="1137">
          <cell r="B1137" t="str">
            <v>702-30001188</v>
          </cell>
          <cell r="C1137" t="str">
            <v>GRUPO CONCRETERO EURA  SA DE CV</v>
          </cell>
          <cell r="D1137">
            <v>332377</v>
          </cell>
          <cell r="E1137" t="str">
            <v>MAQUINAS DIESEL, S.A. DE C.V.</v>
          </cell>
          <cell r="F1137" t="str">
            <v>MADISA SUR</v>
          </cell>
          <cell r="G1137" t="str">
            <v>UNISON- CUSTOMER RETAIL</v>
          </cell>
          <cell r="H1137" t="str">
            <v>UNISON- CUSTOMER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2429923.15</v>
          </cell>
          <cell r="M1137">
            <v>131944.82705581948</v>
          </cell>
          <cell r="N1137">
            <v>2429923.15</v>
          </cell>
          <cell r="O1137">
            <v>0</v>
          </cell>
          <cell r="P1137">
            <v>0</v>
          </cell>
          <cell r="Q1137">
            <v>0</v>
          </cell>
          <cell r="R1137">
            <v>2429923.15</v>
          </cell>
          <cell r="S1137" t="str">
            <v>31-60</v>
          </cell>
          <cell r="T1137" t="str">
            <v>MEXICO</v>
          </cell>
        </row>
        <row r="1138">
          <cell r="B1138" t="str">
            <v>702-30001186</v>
          </cell>
          <cell r="C1138" t="str">
            <v>LABORATORIO DE INGENIERIA  S.A. DE C.V.</v>
          </cell>
          <cell r="D1138">
            <v>312679</v>
          </cell>
          <cell r="E1138" t="str">
            <v>MAQUINAS DIESEL, S.A. DE C.V.</v>
          </cell>
          <cell r="F1138" t="str">
            <v>MADISA SUR</v>
          </cell>
          <cell r="G1138" t="str">
            <v>UNISON- CUSTOMER RETAIL</v>
          </cell>
          <cell r="H1138" t="str">
            <v>UNISON- CUSTOMER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104254.14</v>
          </cell>
          <cell r="M1138">
            <v>5660.9998024642018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702-30001198</v>
          </cell>
          <cell r="C1139" t="str">
            <v>COMPAÑIA MINERA MEXICANA DE AVINO  S.A. DE C.V.</v>
          </cell>
          <cell r="D1139">
            <v>318822</v>
          </cell>
          <cell r="E1139" t="str">
            <v>MAQUINARIA, S.A. DE C.V.</v>
          </cell>
          <cell r="F1139" t="str">
            <v>MAQSA</v>
          </cell>
          <cell r="G1139" t="str">
            <v>UNISON- CUSTOMER RETAIL</v>
          </cell>
          <cell r="H1139" t="str">
            <v>UNISON- CUSTOMER RETAIL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34345.769999999997</v>
          </cell>
          <cell r="M1139">
            <v>34345.769999999997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702-30001182</v>
          </cell>
          <cell r="C1140" t="str">
            <v>CONSTRUCTORA NACIONAL  S.A. (GUATEMALA)</v>
          </cell>
          <cell r="D1140">
            <v>308390</v>
          </cell>
          <cell r="E1140" t="str">
            <v>CORPORACION GENERAL DE TRACTORES, S.A.</v>
          </cell>
          <cell r="F1140" t="str">
            <v>GENTRAC</v>
          </cell>
          <cell r="G1140" t="str">
            <v>UNISON - CUSTOMER RETAIL</v>
          </cell>
          <cell r="H1140" t="str">
            <v>UNISON-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184142.24</v>
          </cell>
          <cell r="M1140">
            <v>184142.24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GUATEMALA</v>
          </cell>
        </row>
        <row r="1141">
          <cell r="B1141" t="str">
            <v>702-30001199</v>
          </cell>
          <cell r="C1141" t="str">
            <v>TRITURADORA SOCONUSCO  S.A. DE C.V.</v>
          </cell>
          <cell r="D1141">
            <v>315558</v>
          </cell>
          <cell r="E1141" t="str">
            <v>MAQUINAS DIESEL, S.A. DE C.V.</v>
          </cell>
          <cell r="F1141" t="str">
            <v>MADISA SUR</v>
          </cell>
          <cell r="G1141" t="str">
            <v>UNISON- CUSTOMER RETAIL</v>
          </cell>
          <cell r="H1141" t="str">
            <v>UNISON- CUSTOMER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47966.07</v>
          </cell>
          <cell r="M1141">
            <v>2604.5576012135739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702-30001177</v>
          </cell>
          <cell r="C1142" t="str">
            <v>CONSTRUCCION DE CAMINOS Y PROYECTOS INTERESTATALES  S.A. DE C.V.</v>
          </cell>
          <cell r="D1142">
            <v>313564</v>
          </cell>
          <cell r="E1142" t="str">
            <v>MAQUINAS DIESEL, S.A. DE C.V.</v>
          </cell>
          <cell r="F1142" t="str">
            <v>TRACSA</v>
          </cell>
          <cell r="G1142" t="str">
            <v>UNISON- CUSTOMER RETAIL</v>
          </cell>
          <cell r="H1142" t="str">
            <v>UNISON- CUSTOMER RETAIL</v>
          </cell>
          <cell r="I1142" t="str">
            <v>Regular</v>
          </cell>
          <cell r="J1142" t="str">
            <v>REGULAR</v>
          </cell>
          <cell r="K1142" t="str">
            <v>MXN</v>
          </cell>
          <cell r="L1142">
            <v>1709011.54</v>
          </cell>
          <cell r="M1142">
            <v>92799.326629609553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702-30001175</v>
          </cell>
          <cell r="C1143" t="str">
            <v>TERRACERIA Y CONSTRUCCION SALVADOREÑA  S.A. DE C.V.</v>
          </cell>
          <cell r="D1143">
            <v>333571</v>
          </cell>
          <cell r="E1143" t="str">
            <v>COMPAÑIA GENERAL DE EQUIPOS, S.A. DE C.V.</v>
          </cell>
          <cell r="F1143" t="str">
            <v>COGESA</v>
          </cell>
          <cell r="G1143" t="str">
            <v>UNISON - CUSTOMER RETAIL</v>
          </cell>
          <cell r="H1143" t="str">
            <v>UNISON- CUSTOMER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26025.08</v>
          </cell>
          <cell r="M1143">
            <v>26025.08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EL SALVADOR</v>
          </cell>
        </row>
        <row r="1144">
          <cell r="B1144" t="str">
            <v>702-30001173</v>
          </cell>
          <cell r="C1144" t="str">
            <v>EQUIPOS Y TRANSPORTES  S.A.</v>
          </cell>
          <cell r="D1144">
            <v>320498</v>
          </cell>
          <cell r="E1144" t="str">
            <v>IMPORTADORA INDUSTRIAL AGRICOLA, S.A.</v>
          </cell>
          <cell r="F1144" t="str">
            <v xml:space="preserve">IIASA   </v>
          </cell>
          <cell r="G1144" t="str">
            <v>UNISON - CUSTOMER RETAIL</v>
          </cell>
          <cell r="H1144" t="str">
            <v>UNISON- CUSTOMER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485459.16</v>
          </cell>
          <cell r="M1144">
            <v>485459.16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ECUADOR</v>
          </cell>
        </row>
        <row r="1145">
          <cell r="B1145" t="str">
            <v>702-30001171</v>
          </cell>
          <cell r="C1145" t="str">
            <v>GRANDES CREACIONES DEL HUMAYA S.A. DE C.V.</v>
          </cell>
          <cell r="D1145">
            <v>308666</v>
          </cell>
          <cell r="E1145" t="str">
            <v>EMPRESAS MATCO, S.A. DE C.V.</v>
          </cell>
          <cell r="F1145" t="str">
            <v>MATCO</v>
          </cell>
          <cell r="G1145" t="str">
            <v>UNISON- CUSTOMER RETAIL</v>
          </cell>
          <cell r="H1145" t="str">
            <v>UNISON- CUSTOMER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524636.72</v>
          </cell>
          <cell r="M1145">
            <v>28487.773898335996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702-30001169</v>
          </cell>
          <cell r="C1146" t="str">
            <v>HACIENDA TEMPISQUE  S.A.</v>
          </cell>
          <cell r="D1146">
            <v>332414</v>
          </cell>
          <cell r="E1146" t="str">
            <v>MAQUINARIA Y TRACTORES, LTDA</v>
          </cell>
          <cell r="F1146" t="str">
            <v>MATRA</v>
          </cell>
          <cell r="G1146" t="str">
            <v>UNISON - CUSTOMER RETAIL</v>
          </cell>
          <cell r="H1146" t="str">
            <v>UNISON-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9056.4699999999993</v>
          </cell>
          <cell r="M1146">
            <v>9056.4699999999993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COSTA RICA</v>
          </cell>
        </row>
        <row r="1147">
          <cell r="B1147" t="str">
            <v>702-30001168</v>
          </cell>
          <cell r="C1147" t="str">
            <v>HACIENDA TEMPISQUE  S.A.</v>
          </cell>
          <cell r="D1147">
            <v>332414</v>
          </cell>
          <cell r="E1147" t="str">
            <v>MAQUINARIA Y TRACTORES, LTDA</v>
          </cell>
          <cell r="F1147" t="str">
            <v>MATRA</v>
          </cell>
          <cell r="G1147" t="str">
            <v>UNISON - CUSTOMER RETAIL</v>
          </cell>
          <cell r="H1147" t="str">
            <v>UNISON-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8553.35</v>
          </cell>
          <cell r="M1147">
            <v>8553.35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COSTA RICA</v>
          </cell>
        </row>
        <row r="1148">
          <cell r="B1148" t="str">
            <v>702-30001162</v>
          </cell>
          <cell r="C1148" t="str">
            <v>TRACSA  S.A.P.I. DE C.V.</v>
          </cell>
          <cell r="D1148">
            <v>320398</v>
          </cell>
          <cell r="E1148" t="str">
            <v>TRACSA, S.A.P.I. DE C.V.</v>
          </cell>
          <cell r="F1148" t="str">
            <v>TRACSA</v>
          </cell>
          <cell r="G1148" t="str">
            <v>UNISON - CUSTOMER RETAIL</v>
          </cell>
          <cell r="H1148" t="str">
            <v>UNISON - DEALER RETAIL</v>
          </cell>
          <cell r="I1148" t="str">
            <v>Regular</v>
          </cell>
          <cell r="J1148" t="str">
            <v>REGULAR</v>
          </cell>
          <cell r="K1148" t="str">
            <v>MXN</v>
          </cell>
          <cell r="L1148">
            <v>222954.76</v>
          </cell>
          <cell r="M1148">
            <v>12106.443468992729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MEXICO</v>
          </cell>
        </row>
        <row r="1149">
          <cell r="B1149" t="str">
            <v>702-30001161</v>
          </cell>
          <cell r="C1149" t="str">
            <v>MAQUINARIA Y TRACTORES  LTDA</v>
          </cell>
          <cell r="D1149">
            <v>314798</v>
          </cell>
          <cell r="E1149" t="str">
            <v>MAQUINARIA Y TRACTORES, LTDA</v>
          </cell>
          <cell r="F1149" t="str">
            <v>MATRA</v>
          </cell>
          <cell r="G1149" t="str">
            <v>UNISON - DEALER RETAIL</v>
          </cell>
          <cell r="H1149" t="str">
            <v>UNISON - DEALER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29775.48</v>
          </cell>
          <cell r="M1149">
            <v>29775.48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COSTA RICA</v>
          </cell>
        </row>
        <row r="1150">
          <cell r="B1150" t="str">
            <v>702-30001075</v>
          </cell>
          <cell r="C1150" t="str">
            <v>NICARAGUA MACHINERY COMPANY  S.A.</v>
          </cell>
          <cell r="D1150">
            <v>313548</v>
          </cell>
          <cell r="E1150" t="str">
            <v>NICARAGUA MACHINERY COMPANY, S.A.</v>
          </cell>
          <cell r="F1150" t="str">
            <v>NIMAC</v>
          </cell>
          <cell r="G1150" t="str">
            <v>UNISON - DEALER WHOLESALE</v>
          </cell>
          <cell r="H1150" t="str">
            <v>UNISON - DEALER WHOLESALE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63179.1</v>
          </cell>
          <cell r="M1150">
            <v>63179.1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NICARAGUA</v>
          </cell>
        </row>
        <row r="1151">
          <cell r="B1151" t="str">
            <v>702-30001185</v>
          </cell>
          <cell r="C1151" t="str">
            <v>INGENIERIA Y REPRESENTACIONES INTERNACIONALES IRISA   S.R.L.</v>
          </cell>
          <cell r="D1151">
            <v>333988</v>
          </cell>
          <cell r="E1151" t="str">
            <v>IMPLEMENTOS Y MAQUINARIAS, S.A.</v>
          </cell>
          <cell r="F1151" t="str">
            <v>IMCA</v>
          </cell>
          <cell r="G1151" t="str">
            <v>UNISON - CUSTOMER RETAIL</v>
          </cell>
          <cell r="H1151" t="str">
            <v>UNISON- CUSTOMER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10497.38</v>
          </cell>
          <cell r="M1151">
            <v>10497.38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REPUBLICA DOMINICANA</v>
          </cell>
        </row>
        <row r="1152">
          <cell r="B1152" t="str">
            <v>702-30001214</v>
          </cell>
          <cell r="C1152" t="str">
            <v>CONSTRUCTORA INGENIERIA TRANSPORTE Y EXCAVADORAS  S.A.</v>
          </cell>
          <cell r="D1152">
            <v>308247</v>
          </cell>
          <cell r="E1152" t="str">
            <v>CORPORACION GENERAL DE TRACTORES, S.A.</v>
          </cell>
          <cell r="F1152" t="str">
            <v>GENTRAC</v>
          </cell>
          <cell r="G1152" t="str">
            <v>UNISON - CUSTOMER RETAIL</v>
          </cell>
          <cell r="H1152" t="str">
            <v>UNISON- CUSTOMER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258605</v>
          </cell>
          <cell r="M1152">
            <v>258605</v>
          </cell>
          <cell r="N1152">
            <v>0</v>
          </cell>
          <cell r="O1152">
            <v>0</v>
          </cell>
          <cell r="P1152">
            <v>0</v>
          </cell>
          <cell r="Q1152">
            <v>258605</v>
          </cell>
          <cell r="R1152">
            <v>258605</v>
          </cell>
          <cell r="S1152" t="str">
            <v>120+</v>
          </cell>
          <cell r="T1152" t="str">
            <v>GUATEMALA</v>
          </cell>
        </row>
        <row r="1153">
          <cell r="B1153" t="str">
            <v>702-30001233</v>
          </cell>
          <cell r="C1153" t="str">
            <v>GRUPO CONCRETERO EURA  SA DE CV</v>
          </cell>
          <cell r="D1153">
            <v>332377</v>
          </cell>
          <cell r="E1153" t="str">
            <v>MAQUINAS DIESEL, S.A. DE C.V.</v>
          </cell>
          <cell r="F1153" t="str">
            <v>MADISA SUR</v>
          </cell>
          <cell r="G1153" t="str">
            <v>UNISON- CUSTOMER RETAIL</v>
          </cell>
          <cell r="H1153" t="str">
            <v>UNISON- CUSTOMER RETAIL</v>
          </cell>
          <cell r="I1153" t="str">
            <v>Regular</v>
          </cell>
          <cell r="J1153" t="str">
            <v>REGULAR</v>
          </cell>
          <cell r="K1153" t="str">
            <v>MXN</v>
          </cell>
          <cell r="L1153">
            <v>248857.42</v>
          </cell>
          <cell r="M1153">
            <v>13512.957907108064</v>
          </cell>
          <cell r="N1153">
            <v>248857.42</v>
          </cell>
          <cell r="O1153">
            <v>0</v>
          </cell>
          <cell r="P1153">
            <v>0</v>
          </cell>
          <cell r="Q1153">
            <v>0</v>
          </cell>
          <cell r="R1153">
            <v>248857.42</v>
          </cell>
          <cell r="S1153" t="str">
            <v>31-60</v>
          </cell>
          <cell r="T1153" t="str">
            <v>MEXICO</v>
          </cell>
        </row>
        <row r="1154">
          <cell r="B1154" t="str">
            <v>702-30001232</v>
          </cell>
          <cell r="C1154" t="str">
            <v>CONSTRUCCIONES Y CARRETERAS  S.A. DE C.V.</v>
          </cell>
          <cell r="D1154">
            <v>319214</v>
          </cell>
          <cell r="E1154" t="str">
            <v>TRACSA, S.A.P.I. DE C.V.</v>
          </cell>
          <cell r="F1154" t="str">
            <v>TRACSA</v>
          </cell>
          <cell r="G1154" t="str">
            <v>UNISON - CUSTOMER RETAIL</v>
          </cell>
          <cell r="H1154" t="str">
            <v>UNISON- CUSTOMER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1538021.82</v>
          </cell>
          <cell r="M1154">
            <v>83514.58483284821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702-30001228-1</v>
          </cell>
          <cell r="C1155" t="str">
            <v>GRAVASE  S.A. DE C.V.</v>
          </cell>
          <cell r="D1155">
            <v>316522</v>
          </cell>
          <cell r="E1155" t="str">
            <v>TRACSA, S.A.P.I. DE C.V.</v>
          </cell>
          <cell r="F1155" t="str">
            <v>TRACSA</v>
          </cell>
          <cell r="G1155" t="str">
            <v>UNISON - CUSTOMER RETAIL</v>
          </cell>
          <cell r="H1155" t="str">
            <v>UNISON- CUSTOMER RETAIL</v>
          </cell>
          <cell r="I1155" t="str">
            <v>Regular</v>
          </cell>
          <cell r="J1155" t="str">
            <v>REGULAR</v>
          </cell>
          <cell r="K1155" t="str">
            <v>MXN</v>
          </cell>
          <cell r="L1155">
            <v>2644078.23</v>
          </cell>
          <cell r="M1155">
            <v>143573.44790077303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MEXICO</v>
          </cell>
        </row>
        <row r="1156">
          <cell r="B1156" t="str">
            <v>702-30001226-1</v>
          </cell>
          <cell r="C1156" t="str">
            <v>GRAVASE  S.A. DE C.V.</v>
          </cell>
          <cell r="D1156">
            <v>316522</v>
          </cell>
          <cell r="E1156" t="str">
            <v>TRACSA, S.A.P.I. DE C.V.</v>
          </cell>
          <cell r="F1156" t="str">
            <v>TRACSA</v>
          </cell>
          <cell r="G1156" t="str">
            <v>UNISON- CUSTOMER RETAIL</v>
          </cell>
          <cell r="H1156" t="str">
            <v>UNISON- CUSTOMER RETAIL</v>
          </cell>
          <cell r="I1156" t="str">
            <v>Regular</v>
          </cell>
          <cell r="J1156" t="str">
            <v>REGULAR</v>
          </cell>
          <cell r="K1156" t="str">
            <v>MXN</v>
          </cell>
          <cell r="L1156">
            <v>2874297.1</v>
          </cell>
          <cell r="M1156">
            <v>156074.3325427981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MEXICO</v>
          </cell>
        </row>
        <row r="1157">
          <cell r="B1157" t="str">
            <v>702-30001225</v>
          </cell>
          <cell r="C1157" t="str">
            <v>GRUPO VIALMED SA DE CV</v>
          </cell>
          <cell r="D1157">
            <v>333003</v>
          </cell>
          <cell r="E1157" t="str">
            <v>MAQUINAS DIESEL, S.A. DE C.V.</v>
          </cell>
          <cell r="F1157" t="str">
            <v>MADISA SUR</v>
          </cell>
          <cell r="G1157" t="str">
            <v>UNISON- CUSTOMER RETAIL</v>
          </cell>
          <cell r="H1157" t="str">
            <v>UNISON- CUSTOMER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142727.54</v>
          </cell>
          <cell r="M1157">
            <v>7750.1054226355091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702-30001224</v>
          </cell>
          <cell r="C1158" t="str">
            <v>NKP MEXICO  S.A. DE C.V.</v>
          </cell>
          <cell r="D1158">
            <v>333619</v>
          </cell>
          <cell r="E1158" t="str">
            <v>TRACSA, S.A.P.I. DE C.V.</v>
          </cell>
          <cell r="F1158" t="str">
            <v>TRACSA</v>
          </cell>
          <cell r="G1158" t="str">
            <v>UNISON- CUSTOMER RETAIL</v>
          </cell>
          <cell r="H1158" t="str">
            <v>UNISON- CUSTOMER RETAIL</v>
          </cell>
          <cell r="I1158" t="str">
            <v>Regular</v>
          </cell>
          <cell r="J1158" t="str">
            <v>REGULAR</v>
          </cell>
          <cell r="K1158" t="str">
            <v>MXN</v>
          </cell>
          <cell r="L1158">
            <v>469856.95</v>
          </cell>
          <cell r="M1158">
            <v>25513.232387092088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MEXICO</v>
          </cell>
        </row>
        <row r="1159">
          <cell r="B1159" t="str">
            <v>702-30001221</v>
          </cell>
          <cell r="C1159" t="str">
            <v>CONSTRUCTORA INGENIERIA TRANSPORTE Y EXCAVADORAS  S.A.</v>
          </cell>
          <cell r="D1159">
            <v>308247</v>
          </cell>
          <cell r="E1159" t="str">
            <v>CORPORACION GENERAL DE TRACTORES, S.A.</v>
          </cell>
          <cell r="F1159" t="str">
            <v>GENTRAC</v>
          </cell>
          <cell r="G1159" t="str">
            <v>UNISON - CUSTOMER RETAIL</v>
          </cell>
          <cell r="H1159" t="str">
            <v>UNISON- CUSTOMER RETAIL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261684.7</v>
          </cell>
          <cell r="M1159">
            <v>261684.7</v>
          </cell>
          <cell r="N1159">
            <v>0</v>
          </cell>
          <cell r="O1159">
            <v>0</v>
          </cell>
          <cell r="P1159">
            <v>0</v>
          </cell>
          <cell r="Q1159">
            <v>261684.7</v>
          </cell>
          <cell r="R1159">
            <v>261684.7</v>
          </cell>
          <cell r="S1159" t="str">
            <v>120+</v>
          </cell>
          <cell r="T1159" t="str">
            <v>GUATEMALA</v>
          </cell>
        </row>
        <row r="1160">
          <cell r="B1160" t="str">
            <v>702-30001218</v>
          </cell>
          <cell r="C1160" t="str">
            <v>COMPAÑIA GENERAL DE EQUIPOS  S.A. DE C.V.</v>
          </cell>
          <cell r="D1160">
            <v>318632</v>
          </cell>
          <cell r="E1160" t="str">
            <v>COMPAÑIA GENERAL DE EQUIPOS, S.A. DE C.V.</v>
          </cell>
          <cell r="F1160" t="str">
            <v>COGESA</v>
          </cell>
          <cell r="G1160" t="str">
            <v>UNISON - DEALER WHOLESALE</v>
          </cell>
          <cell r="H1160" t="str">
            <v>UNISON - DEALER WHOLESALE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144575.76</v>
          </cell>
          <cell r="M1160">
            <v>144575.76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EL SALVADOR</v>
          </cell>
        </row>
        <row r="1161">
          <cell r="B1161" t="str">
            <v>702-30001197</v>
          </cell>
          <cell r="C1161" t="str">
            <v>CONSTRUCTORA GERMER  SA DE CV</v>
          </cell>
          <cell r="D1161">
            <v>315141</v>
          </cell>
          <cell r="E1161" t="str">
            <v>MAQUINAS DIESEL, S.A. DE C.V.</v>
          </cell>
          <cell r="F1161" t="str">
            <v>MADISA SUR</v>
          </cell>
          <cell r="G1161" t="str">
            <v>UNISON- CUSTOMER RETAIL</v>
          </cell>
          <cell r="H1161" t="str">
            <v>UNISON- CUSTOMER RETAIL</v>
          </cell>
          <cell r="I1161" t="str">
            <v>Regular</v>
          </cell>
          <cell r="J1161" t="str">
            <v>REGULAR</v>
          </cell>
          <cell r="K1161" t="str">
            <v>MXN</v>
          </cell>
          <cell r="L1161">
            <v>180140</v>
          </cell>
          <cell r="M1161">
            <v>9781.6020008020914</v>
          </cell>
          <cell r="N1161">
            <v>180140</v>
          </cell>
          <cell r="O1161">
            <v>0</v>
          </cell>
          <cell r="P1161">
            <v>0</v>
          </cell>
          <cell r="Q1161">
            <v>0</v>
          </cell>
          <cell r="R1161">
            <v>180140</v>
          </cell>
          <cell r="S1161" t="str">
            <v>31-60</v>
          </cell>
          <cell r="T1161" t="str">
            <v>MEXICO</v>
          </cell>
        </row>
        <row r="1162">
          <cell r="B1162" t="str">
            <v>702-30001215</v>
          </cell>
          <cell r="C1162" t="str">
            <v>DESARROLLO CANORAS  S.A. DE C.V.</v>
          </cell>
          <cell r="D1162">
            <v>312289</v>
          </cell>
          <cell r="E1162" t="str">
            <v>EMPRESAS MATCO, S.A. DE C.V.</v>
          </cell>
          <cell r="F1162" t="str">
            <v>MATCO</v>
          </cell>
          <cell r="G1162" t="str">
            <v>UNISON- CUSTOMER RETAIL</v>
          </cell>
          <cell r="H1162" t="str">
            <v>UNISON- CUSTOMER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256833.24</v>
          </cell>
          <cell r="M1162">
            <v>256833.24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702-30001154</v>
          </cell>
          <cell r="C1163" t="str">
            <v>AGRO VICCES  S.A.</v>
          </cell>
          <cell r="D1163">
            <v>334946</v>
          </cell>
          <cell r="E1163" t="str">
            <v>MAQUINARIA Y TRACTORES, LTDA</v>
          </cell>
          <cell r="F1163" t="str">
            <v>MATRA</v>
          </cell>
          <cell r="G1163" t="str">
            <v>UNISON - CUSTOMER RETAIL</v>
          </cell>
          <cell r="H1163" t="str">
            <v>UNISON- CUSTOMER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31530.07</v>
          </cell>
          <cell r="M1163">
            <v>31530.07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COSTA RICA</v>
          </cell>
        </row>
        <row r="1164">
          <cell r="B1164" t="str">
            <v>702-30001213</v>
          </cell>
          <cell r="C1164" t="str">
            <v>SERVICIOS INTEGRALES DE INGENIERIA Y ADMINISTRACION DE OBRAS  S.A. DE C.V.</v>
          </cell>
          <cell r="D1164">
            <v>313234</v>
          </cell>
          <cell r="E1164" t="str">
            <v>EMPRESAS MATCO, S.A. DE C.V.</v>
          </cell>
          <cell r="F1164" t="str">
            <v>MAQSA</v>
          </cell>
          <cell r="G1164" t="str">
            <v>UNISON- CUSTOMER RETAIL</v>
          </cell>
          <cell r="H1164" t="str">
            <v>UNISON- CUSTOMER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427476.7</v>
          </cell>
          <cell r="M1164">
            <v>23211.984811903385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702-30001212</v>
          </cell>
          <cell r="C1165" t="str">
            <v>BRACSA DE MEXICO SA DE CV</v>
          </cell>
          <cell r="D1165">
            <v>331078</v>
          </cell>
          <cell r="E1165" t="str">
            <v>MAQUINAS DIESEL, S.A. DE C.V.</v>
          </cell>
          <cell r="F1165" t="str">
            <v>MADISA SUR</v>
          </cell>
          <cell r="G1165" t="str">
            <v>UNISON- CUSTOMER RETAIL</v>
          </cell>
          <cell r="H1165" t="str">
            <v>UNISON- CUSTOMER RETAIL</v>
          </cell>
          <cell r="I1165" t="str">
            <v>Regular</v>
          </cell>
          <cell r="J1165" t="str">
            <v>REGULAR</v>
          </cell>
          <cell r="K1165" t="str">
            <v>MXN</v>
          </cell>
          <cell r="L1165">
            <v>95008.84</v>
          </cell>
          <cell r="M1165">
            <v>5158.980012423036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702-30001211</v>
          </cell>
          <cell r="C1166" t="str">
            <v>CONSTRUCTORA INGENIERIA TRANSPORTE Y EXCAVADORAS  S.A.</v>
          </cell>
          <cell r="D1166">
            <v>308247</v>
          </cell>
          <cell r="E1166" t="str">
            <v>CORPORACION GENERAL DE TRACTORES, S.A.</v>
          </cell>
          <cell r="F1166" t="str">
            <v>GENTRAC</v>
          </cell>
          <cell r="G1166" t="str">
            <v>UNISON - CUSTOMER RETAIL</v>
          </cell>
          <cell r="H1166" t="str">
            <v>UNISON-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163993.41</v>
          </cell>
          <cell r="M1166">
            <v>163993.41</v>
          </cell>
          <cell r="N1166">
            <v>0</v>
          </cell>
          <cell r="O1166">
            <v>0</v>
          </cell>
          <cell r="P1166">
            <v>0</v>
          </cell>
          <cell r="Q1166">
            <v>163993.41</v>
          </cell>
          <cell r="R1166">
            <v>163993.41</v>
          </cell>
          <cell r="S1166" t="str">
            <v>120+</v>
          </cell>
          <cell r="T1166" t="str">
            <v>GUATEMALA</v>
          </cell>
        </row>
        <row r="1167">
          <cell r="B1167" t="str">
            <v>702-30001209</v>
          </cell>
          <cell r="C1167" t="str">
            <v>EL CAMARON SUREÑO  S. DE P.R. DE R.L.</v>
          </cell>
          <cell r="D1167">
            <v>318166</v>
          </cell>
          <cell r="E1167" t="str">
            <v>EMPRESAS MATCO, S.A. DE C.V.</v>
          </cell>
          <cell r="F1167" t="str">
            <v>MATCO</v>
          </cell>
          <cell r="G1167" t="str">
            <v>UNISON- CUSTOMER RETAIL</v>
          </cell>
          <cell r="H1167" t="str">
            <v>UNISON- CUSTOMER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116836.32</v>
          </cell>
          <cell r="M1167">
            <v>6344.2121765202264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702-30001208</v>
          </cell>
          <cell r="C1168" t="str">
            <v>EL CAMARON SUREÑO  S. DE P.R. DE R.L.</v>
          </cell>
          <cell r="D1168">
            <v>318166</v>
          </cell>
          <cell r="E1168" t="str">
            <v>EMPRESAS MATCO, S.A. DE C.V.</v>
          </cell>
          <cell r="F1168" t="str">
            <v>MATCO</v>
          </cell>
          <cell r="G1168" t="str">
            <v>UNISON- CUSTOMER RETAIL</v>
          </cell>
          <cell r="H1168" t="str">
            <v>UNISON- CUSTOMER RETAIL</v>
          </cell>
          <cell r="I1168" t="str">
            <v>Regular</v>
          </cell>
          <cell r="J1168" t="str">
            <v>REGULAR</v>
          </cell>
          <cell r="K1168" t="str">
            <v>MXN</v>
          </cell>
          <cell r="L1168">
            <v>1170710.76</v>
          </cell>
          <cell r="M1168">
            <v>63569.594273212708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702-30001207</v>
          </cell>
          <cell r="C1169" t="str">
            <v>GARZA PEREZ JOVITO ANTONIO</v>
          </cell>
          <cell r="D1169">
            <v>314353</v>
          </cell>
          <cell r="E1169" t="str">
            <v>CORPORACION GENERAL DE TRACTORES, S.A.</v>
          </cell>
          <cell r="F1169" t="str">
            <v>GENTRAC</v>
          </cell>
          <cell r="G1169" t="str">
            <v>UNISON - CUSTOMER RETAIL</v>
          </cell>
          <cell r="H1169" t="str">
            <v>UNISON- CUSTOMER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45513.82</v>
          </cell>
          <cell r="M1169">
            <v>45513.82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GUATEMALA</v>
          </cell>
        </row>
        <row r="1170">
          <cell r="B1170" t="str">
            <v>702-30001206</v>
          </cell>
          <cell r="C1170" t="str">
            <v>MOVIMIENTOS Y ACARREOS DE LA PENINSULA  S.A.</v>
          </cell>
          <cell r="D1170">
            <v>311832</v>
          </cell>
          <cell r="E1170" t="str">
            <v>MAQUINARIA Y TRACTORES, LTDA</v>
          </cell>
          <cell r="F1170" t="str">
            <v>MATRA</v>
          </cell>
          <cell r="G1170" t="str">
            <v>UNISON - CUSTOMER RETAIL</v>
          </cell>
          <cell r="H1170" t="str">
            <v>UNISON- CUSTOMER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74094.070000000007</v>
          </cell>
          <cell r="M1170">
            <v>74094.070000000007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COSTA RICA</v>
          </cell>
        </row>
        <row r="1171">
          <cell r="B1171" t="str">
            <v>702-30001201</v>
          </cell>
          <cell r="C1171" t="str">
            <v>PROCESOS DE INGENIERIA APLICADA  S.A. DE C.V.</v>
          </cell>
          <cell r="D1171">
            <v>317154</v>
          </cell>
          <cell r="E1171" t="str">
            <v>MAQUINAS DIESEL, S.A. DE C.V.</v>
          </cell>
          <cell r="F1171" t="str">
            <v>MADISA SUR</v>
          </cell>
          <cell r="G1171" t="str">
            <v>UNISON- CUSTOMER RETAIL</v>
          </cell>
          <cell r="H1171" t="str">
            <v>UNISON- CUSTOMER RETAIL</v>
          </cell>
          <cell r="I1171" t="str">
            <v>Regular</v>
          </cell>
          <cell r="J1171" t="str">
            <v>REGULAR</v>
          </cell>
          <cell r="K1171" t="str">
            <v>MXN</v>
          </cell>
          <cell r="L1171">
            <v>337203.83</v>
          </cell>
          <cell r="M1171">
            <v>18310.167970501436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MEXICO</v>
          </cell>
        </row>
        <row r="1172">
          <cell r="B1172" t="str">
            <v>702-30001200</v>
          </cell>
          <cell r="C1172" t="str">
            <v>MEXICANA DE ELECTRONICA INDUSTRIAL  S.A. DE C.V.</v>
          </cell>
          <cell r="D1172">
            <v>332407</v>
          </cell>
          <cell r="E1172" t="str">
            <v>MAQUINAS DIESEL, S.A. DE C.V.</v>
          </cell>
          <cell r="F1172" t="str">
            <v>MADISA SUR</v>
          </cell>
          <cell r="G1172" t="str">
            <v>UNISON- CUSTOMER RETAIL</v>
          </cell>
          <cell r="H1172" t="str">
            <v>UNISON- CUSTOMER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1168643.77</v>
          </cell>
          <cell r="M1172">
            <v>63457.356716203511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702-30001217</v>
          </cell>
          <cell r="C1173" t="str">
            <v>INGENIERIA Y DESARROLLO INMOBILIARIO DE MEXICO  S.A. DE C.V.</v>
          </cell>
          <cell r="D1173">
            <v>315560</v>
          </cell>
          <cell r="E1173" t="str">
            <v>MAQUINAS DIESEL, S.A. DE C.V.</v>
          </cell>
          <cell r="F1173" t="str">
            <v>MADISA SUR</v>
          </cell>
          <cell r="G1173" t="str">
            <v>UNISON - CUSTOMER RETAIL</v>
          </cell>
          <cell r="H1173" t="str">
            <v>UNISON- CUSTOMER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6716288.96</v>
          </cell>
          <cell r="M1173">
            <v>364694.49055790494</v>
          </cell>
          <cell r="N1173">
            <v>0</v>
          </cell>
          <cell r="O1173">
            <v>6716288.96</v>
          </cell>
          <cell r="P1173">
            <v>0</v>
          </cell>
          <cell r="Q1173">
            <v>0</v>
          </cell>
          <cell r="R1173">
            <v>6716288.96</v>
          </cell>
          <cell r="S1173" t="str">
            <v>61-90</v>
          </cell>
          <cell r="T1173" t="str">
            <v>MEXICO</v>
          </cell>
        </row>
        <row r="1174">
          <cell r="B1174" t="str">
            <v>702-30001105</v>
          </cell>
          <cell r="C1174" t="str">
            <v>NICARAGUA MACHINERY COMPANY  S.A.</v>
          </cell>
          <cell r="D1174">
            <v>313548</v>
          </cell>
          <cell r="E1174" t="str">
            <v>NICARAGUA MACHINERY COMPANY, S.A.</v>
          </cell>
          <cell r="F1174" t="str">
            <v>NIMAC</v>
          </cell>
          <cell r="G1174" t="str">
            <v>UNISON - DEALER RETAIL</v>
          </cell>
          <cell r="H1174" t="str">
            <v>UNISON - DEALER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16234.91</v>
          </cell>
          <cell r="M1174">
            <v>16234.91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NICARAGUA</v>
          </cell>
        </row>
        <row r="1175">
          <cell r="B1175" t="str">
            <v>702-30001159</v>
          </cell>
          <cell r="C1175" t="str">
            <v>EXCAVACIONES ALSO  S.A.</v>
          </cell>
          <cell r="D1175">
            <v>314020</v>
          </cell>
          <cell r="E1175" t="str">
            <v>MAQUINARIA Y TRACTORES, LTDA</v>
          </cell>
          <cell r="F1175" t="str">
            <v>MATRA</v>
          </cell>
          <cell r="G1175" t="str">
            <v>UNISON - CUSTOMER RETAIL</v>
          </cell>
          <cell r="H1175" t="str">
            <v>UNISON-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54743.3</v>
          </cell>
          <cell r="M1175">
            <v>54743.3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COSTA RICA</v>
          </cell>
        </row>
        <row r="1176">
          <cell r="B1176" t="str">
            <v>702-30001121</v>
          </cell>
          <cell r="C1176" t="str">
            <v>DRAGADOS Y ASFALTOS DE GUATEMALA  S.A.</v>
          </cell>
          <cell r="D1176">
            <v>312141</v>
          </cell>
          <cell r="E1176" t="str">
            <v>CORPORACION GENERAL DE TRACTORES, S.A.</v>
          </cell>
          <cell r="F1176" t="str">
            <v>GENTRAC</v>
          </cell>
          <cell r="G1176" t="str">
            <v>UNISON - CUSTOMER RETAIL</v>
          </cell>
          <cell r="H1176" t="str">
            <v>UNISON- CUSTOMER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65877.66</v>
          </cell>
          <cell r="M1176">
            <v>65877.66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GUATEMALA</v>
          </cell>
        </row>
        <row r="1177">
          <cell r="B1177" t="str">
            <v>702-30001120</v>
          </cell>
          <cell r="C1177" t="str">
            <v>DRAGADOS Y ASFALTOS DE GUATEMALA  S.A.</v>
          </cell>
          <cell r="D1177">
            <v>312141</v>
          </cell>
          <cell r="E1177" t="str">
            <v>CORPORACION GENERAL DE TRACTORES, S.A.</v>
          </cell>
          <cell r="F1177" t="str">
            <v>GENTRAC</v>
          </cell>
          <cell r="G1177" t="str">
            <v>UNISON - CUSTOMER RETAIL</v>
          </cell>
          <cell r="H1177" t="str">
            <v>UNISON- CUSTOMER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67658.12</v>
          </cell>
          <cell r="M1177">
            <v>67658.12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GUATEMALA</v>
          </cell>
        </row>
        <row r="1178">
          <cell r="B1178" t="str">
            <v>702-30001117</v>
          </cell>
          <cell r="C1178" t="str">
            <v>NICARAGUA MACHINERY COMPANY  S.A.</v>
          </cell>
          <cell r="D1178">
            <v>313548</v>
          </cell>
          <cell r="E1178" t="str">
            <v>NICARAGUA MACHINERY COMPANY, S.A.</v>
          </cell>
          <cell r="F1178" t="str">
            <v>NIMAC</v>
          </cell>
          <cell r="G1178" t="str">
            <v>UNISON - DEALER RETAIL</v>
          </cell>
          <cell r="H1178" t="str">
            <v>UNISON - DEALER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5500.56</v>
          </cell>
          <cell r="M1178">
            <v>5500.56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NICARAGUA</v>
          </cell>
        </row>
        <row r="1179">
          <cell r="B1179" t="str">
            <v>702-30001115</v>
          </cell>
          <cell r="C1179" t="str">
            <v>NICARAGUA MACHINERY COMPANY  S.A.</v>
          </cell>
          <cell r="D1179">
            <v>313548</v>
          </cell>
          <cell r="E1179" t="str">
            <v>NICARAGUA MACHINERY COMPANY, S.A.</v>
          </cell>
          <cell r="F1179" t="str">
            <v>NIMAC</v>
          </cell>
          <cell r="G1179" t="str">
            <v>UNISON - DEALER RETAIL</v>
          </cell>
          <cell r="H1179" t="str">
            <v>UNISON - DEALER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5500.56</v>
          </cell>
          <cell r="M1179">
            <v>5500.56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NICARAGUA</v>
          </cell>
        </row>
        <row r="1180">
          <cell r="B1180" t="str">
            <v>702-30001114</v>
          </cell>
          <cell r="C1180" t="str">
            <v>NICARAGUA MACHINERY COMPANY  S.A.</v>
          </cell>
          <cell r="D1180">
            <v>313548</v>
          </cell>
          <cell r="E1180" t="str">
            <v>NICARAGUA MACHINERY COMPANY, S.A.</v>
          </cell>
          <cell r="F1180" t="str">
            <v>NIMAC</v>
          </cell>
          <cell r="G1180" t="str">
            <v>UNISON - DEALER RETAIL</v>
          </cell>
          <cell r="H1180" t="str">
            <v>UNISON - DEALER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5037.95</v>
          </cell>
          <cell r="M1180">
            <v>5037.95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NICARAGUA</v>
          </cell>
        </row>
        <row r="1181">
          <cell r="B1181" t="str">
            <v>702-30001113</v>
          </cell>
          <cell r="C1181" t="str">
            <v>NICARAGUA MACHINERY COMPANY  S.A.</v>
          </cell>
          <cell r="D1181">
            <v>313548</v>
          </cell>
          <cell r="E1181" t="str">
            <v>NICARAGUA MACHINERY COMPANY, S.A.</v>
          </cell>
          <cell r="F1181" t="str">
            <v>NIMAC</v>
          </cell>
          <cell r="G1181" t="str">
            <v>UNISON - DEALER RETAIL</v>
          </cell>
          <cell r="H1181" t="str">
            <v>UNISON - DEALER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5037.95</v>
          </cell>
          <cell r="M1181">
            <v>5037.95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NICARAGUA</v>
          </cell>
        </row>
        <row r="1182">
          <cell r="B1182" t="str">
            <v>702-30001111</v>
          </cell>
          <cell r="C1182" t="str">
            <v>NICARAGUA MACHINERY COMPANY  S.A.</v>
          </cell>
          <cell r="D1182">
            <v>313548</v>
          </cell>
          <cell r="E1182" t="str">
            <v>NICARAGUA MACHINERY COMPANY, S.A.</v>
          </cell>
          <cell r="F1182" t="str">
            <v>NIMAC</v>
          </cell>
          <cell r="G1182" t="str">
            <v>UNISON - DEALER RETAIL</v>
          </cell>
          <cell r="H1182" t="str">
            <v>UNISON - DEALER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5037.95</v>
          </cell>
          <cell r="M1182">
            <v>5037.95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NICARAGUA</v>
          </cell>
        </row>
        <row r="1183">
          <cell r="B1183" t="str">
            <v>702-30001123</v>
          </cell>
          <cell r="C1183" t="str">
            <v>MAQUINARIA Y TRACTORES  LTDA</v>
          </cell>
          <cell r="D1183">
            <v>314798</v>
          </cell>
          <cell r="E1183" t="str">
            <v>MAQUINARIA Y TRACTORES, LTDA</v>
          </cell>
          <cell r="F1183" t="str">
            <v>MATRA</v>
          </cell>
          <cell r="G1183" t="str">
            <v>UNISON - DEALER WHOLESALE</v>
          </cell>
          <cell r="H1183" t="str">
            <v>UNISON - DEALER WHOLESALE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183128.62</v>
          </cell>
          <cell r="M1183">
            <v>183128.62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COSTA RICA</v>
          </cell>
        </row>
        <row r="1184">
          <cell r="B1184" t="str">
            <v>702-30001106</v>
          </cell>
          <cell r="C1184" t="str">
            <v>NICARAGUA MACHINERY COMPANY  S.A.</v>
          </cell>
          <cell r="D1184">
            <v>313548</v>
          </cell>
          <cell r="E1184" t="str">
            <v>NICARAGUA MACHINERY COMPANY, S.A.</v>
          </cell>
          <cell r="F1184" t="str">
            <v>NIMAC</v>
          </cell>
          <cell r="G1184" t="str">
            <v>UNISON - DEALER RETAIL</v>
          </cell>
          <cell r="H1184" t="str">
            <v>UNISON - DEALER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16234.91</v>
          </cell>
          <cell r="M1184">
            <v>16234.91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702-30001124</v>
          </cell>
          <cell r="C1185" t="str">
            <v>DRAGADOS Y ASFALTOS DE GUATEMALA  S.A.</v>
          </cell>
          <cell r="D1185">
            <v>312141</v>
          </cell>
          <cell r="E1185" t="str">
            <v>CORPORACION GENERAL DE TRACTORES, S.A.</v>
          </cell>
          <cell r="F1185" t="str">
            <v>GENTRAC</v>
          </cell>
          <cell r="G1185" t="str">
            <v>UNISON - CUSTOMER RETAIL</v>
          </cell>
          <cell r="H1185" t="str">
            <v>UNISON- CUSTOMER RETAIL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65877.66</v>
          </cell>
          <cell r="M1185">
            <v>65877.66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GUATEMALA</v>
          </cell>
        </row>
        <row r="1186">
          <cell r="B1186" t="str">
            <v>702-30001104</v>
          </cell>
          <cell r="C1186" t="str">
            <v>NICARAGUA MACHINERY COMPANY  S.A.</v>
          </cell>
          <cell r="D1186">
            <v>313548</v>
          </cell>
          <cell r="E1186" t="str">
            <v>NICARAGUA MACHINERY COMPANY, S.A.</v>
          </cell>
          <cell r="F1186" t="str">
            <v>NIMAC</v>
          </cell>
          <cell r="G1186" t="str">
            <v>UNISON - DEALER RETAIL</v>
          </cell>
          <cell r="H1186" t="str">
            <v>UNISON - DEALER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26626.27</v>
          </cell>
          <cell r="M1186">
            <v>26626.27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NICARAGUA</v>
          </cell>
        </row>
        <row r="1187">
          <cell r="B1187" t="str">
            <v>702-30001103</v>
          </cell>
          <cell r="C1187" t="str">
            <v>NICARAGUA MACHINERY COMPANY  S.A.</v>
          </cell>
          <cell r="D1187">
            <v>313548</v>
          </cell>
          <cell r="E1187" t="str">
            <v>NICARAGUA MACHINERY COMPANY, S.A.</v>
          </cell>
          <cell r="F1187" t="str">
            <v>NIMAC</v>
          </cell>
          <cell r="G1187" t="str">
            <v>UNISON - DEALER RETAIL</v>
          </cell>
          <cell r="H1187" t="str">
            <v>UNISON - DEALER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32331.61</v>
          </cell>
          <cell r="M1187">
            <v>32331.61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702-30001094</v>
          </cell>
          <cell r="C1188" t="str">
            <v>NICARAGUA MACHINERY COMPANY  S.A.</v>
          </cell>
          <cell r="D1188">
            <v>313548</v>
          </cell>
          <cell r="E1188" t="str">
            <v>NICARAGUA MACHINERY COMPANY, S.A.</v>
          </cell>
          <cell r="F1188" t="str">
            <v>NIMAC</v>
          </cell>
          <cell r="G1188" t="str">
            <v>UNISON - DEALER RETAIL</v>
          </cell>
          <cell r="H1188" t="str">
            <v>UNISON - DEALER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10759.31</v>
          </cell>
          <cell r="M1188">
            <v>10759.31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NICARAGUA</v>
          </cell>
        </row>
        <row r="1189">
          <cell r="B1189" t="str">
            <v>702-30001093</v>
          </cell>
          <cell r="C1189" t="str">
            <v>NICARAGUA MACHINERY COMPANY  S.A.</v>
          </cell>
          <cell r="D1189">
            <v>313548</v>
          </cell>
          <cell r="E1189" t="str">
            <v>NICARAGUA MACHINERY COMPANY, S.A.</v>
          </cell>
          <cell r="F1189" t="str">
            <v>NIMAC</v>
          </cell>
          <cell r="G1189" t="str">
            <v>UNISON - DEALER RETAIL</v>
          </cell>
          <cell r="H1189" t="str">
            <v>UNISON - DEALER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11602.17</v>
          </cell>
          <cell r="M1189">
            <v>11602.17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NICARAGUA</v>
          </cell>
        </row>
        <row r="1190">
          <cell r="B1190" t="str">
            <v>702-30001088</v>
          </cell>
          <cell r="C1190" t="str">
            <v>NICARAGUA MACHINERY COMPANY  S.A.</v>
          </cell>
          <cell r="D1190">
            <v>313548</v>
          </cell>
          <cell r="E1190" t="str">
            <v>NICARAGUA MACHINERY COMPANY, S.A.</v>
          </cell>
          <cell r="F1190" t="str">
            <v>NIMAC</v>
          </cell>
          <cell r="G1190" t="str">
            <v>UNISON - DEALER WHOLESALE</v>
          </cell>
          <cell r="H1190" t="str">
            <v>UNISON - DEALER WHOLESALE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127362.26</v>
          </cell>
          <cell r="M1190">
            <v>127362.26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NICARAGUA</v>
          </cell>
        </row>
        <row r="1191">
          <cell r="B1191" t="str">
            <v>702-30001087</v>
          </cell>
          <cell r="C1191" t="str">
            <v>NICARAGUA MACHINERY COMPANY  S.A.</v>
          </cell>
          <cell r="D1191">
            <v>313548</v>
          </cell>
          <cell r="E1191" t="str">
            <v>NICARAGUA MACHINERY COMPANY, S.A.</v>
          </cell>
          <cell r="F1191" t="str">
            <v>NIMAC</v>
          </cell>
          <cell r="G1191" t="str">
            <v>UNISON - DEALER WHOLESALE</v>
          </cell>
          <cell r="H1191" t="str">
            <v>UNISON - DEALER WHOLESALE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127362.26</v>
          </cell>
          <cell r="M1191">
            <v>127362.26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702-30001084</v>
          </cell>
          <cell r="C1192" t="str">
            <v>NICARAGUA MACHINERY COMPANY  S.A.</v>
          </cell>
          <cell r="D1192">
            <v>313548</v>
          </cell>
          <cell r="E1192" t="str">
            <v>NICARAGUA MACHINERY COMPANY, S.A.</v>
          </cell>
          <cell r="F1192" t="str">
            <v>NIMAC</v>
          </cell>
          <cell r="G1192" t="str">
            <v>UNISON - DEALER WHOLESALE</v>
          </cell>
          <cell r="H1192" t="str">
            <v>UNISON - DEALER WHOLESALE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66616.38</v>
          </cell>
          <cell r="M1192">
            <v>66616.38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702-30001083</v>
          </cell>
          <cell r="C1193" t="str">
            <v>NICARAGUA MACHINERY COMPANY  S.A.</v>
          </cell>
          <cell r="D1193">
            <v>313548</v>
          </cell>
          <cell r="E1193" t="str">
            <v>NICARAGUA MACHINERY COMPANY, S.A.</v>
          </cell>
          <cell r="F1193" t="str">
            <v>NIMAC</v>
          </cell>
          <cell r="G1193" t="str">
            <v>UNISON - DEALER WHOLESALE</v>
          </cell>
          <cell r="H1193" t="str">
            <v>UNISON - DEALER WHOLESALE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77913.67</v>
          </cell>
          <cell r="M1193">
            <v>77913.67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NICARAGUA</v>
          </cell>
        </row>
        <row r="1194">
          <cell r="B1194" t="str">
            <v>702-30000923</v>
          </cell>
          <cell r="C1194" t="str">
            <v>CONSTRUCTORA SANTA FE  LIMITADA</v>
          </cell>
          <cell r="D1194">
            <v>314376</v>
          </cell>
          <cell r="E1194" t="str">
            <v>NICARAGUA MACHINERY COMPANY, S.A.</v>
          </cell>
          <cell r="F1194" t="str">
            <v>MATRA</v>
          </cell>
          <cell r="G1194" t="str">
            <v>UNISON - CUSTOMER RETAIL</v>
          </cell>
          <cell r="H1194" t="str">
            <v>UNISON- CUSTOMER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37978.25</v>
          </cell>
          <cell r="M1194">
            <v>37978.25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COSTA RICA</v>
          </cell>
        </row>
        <row r="1195">
          <cell r="B1195" t="str">
            <v>702-30001108</v>
          </cell>
          <cell r="C1195" t="str">
            <v>NICARAGUA MACHINERY COMPANY  S.A.</v>
          </cell>
          <cell r="D1195">
            <v>313548</v>
          </cell>
          <cell r="E1195" t="str">
            <v>NICARAGUA MACHINERY COMPANY, S.A.</v>
          </cell>
          <cell r="F1195" t="str">
            <v>NIMAC</v>
          </cell>
          <cell r="G1195" t="str">
            <v>UNISON - DEALER RETAIL</v>
          </cell>
          <cell r="H1195" t="str">
            <v>UNISON - DEALER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5037.95</v>
          </cell>
          <cell r="M1195">
            <v>5037.95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NICARAGUA</v>
          </cell>
        </row>
        <row r="1196">
          <cell r="B1196" t="str">
            <v>702-30001138</v>
          </cell>
          <cell r="C1196" t="str">
            <v>INDHECA GRUPO CONSTRUCTOR  S.A. DE C.V.</v>
          </cell>
          <cell r="D1196">
            <v>309777</v>
          </cell>
          <cell r="E1196" t="str">
            <v>MAQUINAS DIESEL, S.A. DE C.V.</v>
          </cell>
          <cell r="F1196" t="str">
            <v>MADISA SUR</v>
          </cell>
          <cell r="G1196" t="str">
            <v>UNISON- CUSTOMER RETAIL</v>
          </cell>
          <cell r="H1196" t="str">
            <v>UNISON- CUSTOMER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180341.69</v>
          </cell>
          <cell r="M1196">
            <v>9792.5537678029905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702-30001153</v>
          </cell>
          <cell r="C1197" t="str">
            <v>CONSTRUCCIONES GAPA SA DE CV</v>
          </cell>
          <cell r="D1197">
            <v>332378</v>
          </cell>
          <cell r="E1197" t="str">
            <v>MAQUINAS DIESEL, S.A. DE C.V.</v>
          </cell>
          <cell r="F1197" t="str">
            <v>MADISA SUR</v>
          </cell>
          <cell r="G1197" t="str">
            <v>UNISON- CUSTOMER RETAIL</v>
          </cell>
          <cell r="H1197" t="str">
            <v>UNISON- CUSTOMER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159526.53</v>
          </cell>
          <cell r="M1197">
            <v>8662.2905797103085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702-30001152</v>
          </cell>
          <cell r="C1198" t="str">
            <v>SERVICIOS DE INGENIERIA CIVIL Y ELECTRICA  S.A.(GUATEMALA)</v>
          </cell>
          <cell r="D1198">
            <v>333802</v>
          </cell>
          <cell r="E1198" t="str">
            <v>CORPORACION GENERAL DE TRACTORES, S.A.</v>
          </cell>
          <cell r="F1198" t="str">
            <v>GENTRAC</v>
          </cell>
          <cell r="G1198" t="str">
            <v>UNISON - CUSTOMER RETAIL</v>
          </cell>
          <cell r="H1198" t="str">
            <v>UNISON- CUSTOMER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4535.9799999999996</v>
          </cell>
          <cell r="M1198">
            <v>4535.9799999999996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GUATEMALA</v>
          </cell>
        </row>
        <row r="1199">
          <cell r="B1199" t="str">
            <v>702-30001150</v>
          </cell>
          <cell r="C1199" t="str">
            <v xml:space="preserve">Eduardo Enrique Rodriguez Ramos </v>
          </cell>
          <cell r="D1199">
            <v>332355</v>
          </cell>
          <cell r="E1199" t="str">
            <v>EMPRESAS MATCO, S.A. DE C.V.</v>
          </cell>
          <cell r="F1199" t="str">
            <v>MATCO</v>
          </cell>
          <cell r="G1199" t="str">
            <v>UNISON- CUSTOMER RETAIL</v>
          </cell>
          <cell r="H1199" t="str">
            <v>UNISON- CUSTOMER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804834.22</v>
          </cell>
          <cell r="M1199">
            <v>43702.498149583604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702-30001149</v>
          </cell>
          <cell r="C1200" t="str">
            <v>CONSORCIO REMIX  S.A.</v>
          </cell>
          <cell r="D1200">
            <v>309785</v>
          </cell>
          <cell r="E1200" t="str">
            <v>IMPLEMENTOS Y MAQUINARIAS, S.A.</v>
          </cell>
          <cell r="F1200" t="str">
            <v>IMCA</v>
          </cell>
          <cell r="G1200" t="str">
            <v>UNISON - CUSTOMER RETAIL</v>
          </cell>
          <cell r="H1200" t="str">
            <v>UNISON- CUSTOMER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134678.19</v>
          </cell>
          <cell r="M1200">
            <v>134678.19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REPUBLICA DOMINICANA</v>
          </cell>
        </row>
        <row r="1201">
          <cell r="B1201" t="str">
            <v>702-30001146</v>
          </cell>
          <cell r="C1201" t="str">
            <v>CONSTRUCTORA INGENIERIA TRANSPORTE Y EXCAVADORAS  S.A.</v>
          </cell>
          <cell r="D1201">
            <v>308247</v>
          </cell>
          <cell r="E1201" t="str">
            <v>CORPORACION GENERAL DE TRACTORES, S.A.</v>
          </cell>
          <cell r="F1201" t="str">
            <v>GENTRAC</v>
          </cell>
          <cell r="G1201" t="str">
            <v>UNISON - CUSTOMER RETAIL</v>
          </cell>
          <cell r="H1201" t="str">
            <v>UNISON- CUSTOMER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163961.74</v>
          </cell>
          <cell r="M1201">
            <v>163961.74</v>
          </cell>
          <cell r="N1201">
            <v>0</v>
          </cell>
          <cell r="O1201">
            <v>0</v>
          </cell>
          <cell r="P1201">
            <v>0</v>
          </cell>
          <cell r="Q1201">
            <v>163961.74</v>
          </cell>
          <cell r="R1201">
            <v>163961.74</v>
          </cell>
          <cell r="S1201" t="str">
            <v>120+</v>
          </cell>
          <cell r="T1201" t="str">
            <v>GUATEMALA</v>
          </cell>
        </row>
        <row r="1202">
          <cell r="B1202" t="str">
            <v>702-30001145</v>
          </cell>
          <cell r="C1202" t="str">
            <v>CONSTRUCTORA WILLIAM Y MOLINA  S.A. DE C.V.</v>
          </cell>
          <cell r="D1202">
            <v>316496</v>
          </cell>
          <cell r="E1202" t="str">
            <v>CASA COMERCIAL MATHEWS, S.A. DE C.V.</v>
          </cell>
          <cell r="F1202" t="str">
            <v>CEMCOL</v>
          </cell>
          <cell r="G1202" t="str">
            <v>UNISON - CUSTOMER RETAIL</v>
          </cell>
          <cell r="H1202" t="str">
            <v>UNISON- CUSTOMER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209617.06</v>
          </cell>
          <cell r="M1202">
            <v>209617.06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HONDURAS</v>
          </cell>
        </row>
        <row r="1203">
          <cell r="B1203" t="str">
            <v>702-30001144</v>
          </cell>
          <cell r="C1203" t="str">
            <v>MACROTRITURADOS Y CONSTRUCCIONES DEL CARIBE SA DE CV</v>
          </cell>
          <cell r="D1203">
            <v>332392</v>
          </cell>
          <cell r="E1203" t="str">
            <v>MAQUINAS DIESEL, S.A. DE C.V.</v>
          </cell>
          <cell r="F1203" t="str">
            <v>MADISA SUR</v>
          </cell>
          <cell r="G1203" t="str">
            <v>UNISON- CUSTOMER RETAIL</v>
          </cell>
          <cell r="H1203" t="str">
            <v>UNISON- CUSTOMER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226901.75</v>
          </cell>
          <cell r="M1203">
            <v>12320.765026010304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702-30001143</v>
          </cell>
          <cell r="C1204" t="str">
            <v>GRUPO CONCRETERO EURA  SA DE CV</v>
          </cell>
          <cell r="D1204">
            <v>332377</v>
          </cell>
          <cell r="E1204" t="str">
            <v>MAQUINAS DIESEL, S.A. DE C.V.</v>
          </cell>
          <cell r="F1204" t="str">
            <v>MADISA SUR</v>
          </cell>
          <cell r="G1204" t="str">
            <v>UNISON- CUSTOMER RETAIL</v>
          </cell>
          <cell r="H1204" t="str">
            <v>UNISON- CUSTOMER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1557222.75</v>
          </cell>
          <cell r="M1204">
            <v>84557.19533193369</v>
          </cell>
          <cell r="N1204">
            <v>1557222.75</v>
          </cell>
          <cell r="O1204">
            <v>0</v>
          </cell>
          <cell r="P1204">
            <v>0</v>
          </cell>
          <cell r="Q1204">
            <v>0</v>
          </cell>
          <cell r="R1204">
            <v>1557222.75</v>
          </cell>
          <cell r="S1204" t="str">
            <v>31-60</v>
          </cell>
          <cell r="T1204" t="str">
            <v>MEXICO</v>
          </cell>
        </row>
        <row r="1205">
          <cell r="B1205" t="str">
            <v>702-30001122</v>
          </cell>
          <cell r="C1205" t="str">
            <v>CIMENTACIONES ESTRUCTURAS Y LINEAS  S.A. DE C.V.</v>
          </cell>
          <cell r="D1205">
            <v>316081</v>
          </cell>
          <cell r="E1205" t="str">
            <v>MAQUINAS DIESEL, S.A. DE C.V.</v>
          </cell>
          <cell r="F1205" t="str">
            <v>MADISA SUR</v>
          </cell>
          <cell r="G1205" t="str">
            <v>UNISON- CUSTOMER RETAIL</v>
          </cell>
          <cell r="H1205" t="str">
            <v>UNISON- CUSTOMER RETAIL</v>
          </cell>
          <cell r="I1205" t="str">
            <v>Regular</v>
          </cell>
          <cell r="J1205" t="str">
            <v>LEGAL</v>
          </cell>
          <cell r="K1205" t="str">
            <v>MXN</v>
          </cell>
          <cell r="L1205">
            <v>660676.64</v>
          </cell>
          <cell r="M1205">
            <v>35874.741554941735</v>
          </cell>
          <cell r="N1205">
            <v>0</v>
          </cell>
          <cell r="O1205">
            <v>0</v>
          </cell>
          <cell r="P1205">
            <v>0</v>
          </cell>
          <cell r="Q1205">
            <v>660676.64</v>
          </cell>
          <cell r="R1205">
            <v>660676.64</v>
          </cell>
          <cell r="S1205" t="str">
            <v>120+</v>
          </cell>
          <cell r="T1205" t="str">
            <v>MEXICO</v>
          </cell>
        </row>
        <row r="1206">
          <cell r="B1206" t="str">
            <v>702-30001139</v>
          </cell>
          <cell r="C1206" t="str">
            <v>TOBAR  S.A. DE C.V.</v>
          </cell>
          <cell r="D1206">
            <v>312351</v>
          </cell>
          <cell r="E1206" t="str">
            <v>COMPAÑIA GENERAL DE EQUIPOS, S.A. DE C.V.</v>
          </cell>
          <cell r="F1206" t="str">
            <v>COGESA</v>
          </cell>
          <cell r="G1206" t="str">
            <v>UNISON - CUSTOMER RETAIL</v>
          </cell>
          <cell r="H1206" t="str">
            <v>UNISON- CUSTOMER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70785.39</v>
          </cell>
          <cell r="M1206">
            <v>70785.39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EL SALVADOR</v>
          </cell>
        </row>
        <row r="1207">
          <cell r="B1207" t="str">
            <v>702-30001077</v>
          </cell>
          <cell r="C1207" t="str">
            <v>NICARAGUA MACHINERY COMPANY  S.A.</v>
          </cell>
          <cell r="D1207">
            <v>313548</v>
          </cell>
          <cell r="E1207" t="str">
            <v>NICARAGUA MACHINERY COMPANY, S.A.</v>
          </cell>
          <cell r="F1207" t="str">
            <v>NIMAC</v>
          </cell>
          <cell r="G1207" t="str">
            <v>UNISON - DEALER WHOLESALE</v>
          </cell>
          <cell r="H1207" t="str">
            <v>UNISON - DEALER WHOLESALE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243326.33</v>
          </cell>
          <cell r="M1207">
            <v>243326.33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NICARAGUA</v>
          </cell>
        </row>
        <row r="1208">
          <cell r="B1208" t="str">
            <v>702-30001135</v>
          </cell>
          <cell r="C1208" t="str">
            <v>CIMENTACIONES ESTRUCTURAS Y LINEAS  S.A. DE C.V.</v>
          </cell>
          <cell r="D1208">
            <v>316081</v>
          </cell>
          <cell r="E1208" t="str">
            <v>MAQUINAS DIESEL, S.A. DE C.V.</v>
          </cell>
          <cell r="F1208" t="str">
            <v>MADISA SUR</v>
          </cell>
          <cell r="G1208" t="str">
            <v>UNISON- CUSTOMER RETAIL</v>
          </cell>
          <cell r="H1208" t="str">
            <v>UNISON- CUSTOMER RETAIL</v>
          </cell>
          <cell r="I1208" t="str">
            <v>Regular</v>
          </cell>
          <cell r="J1208" t="str">
            <v>LEGAL</v>
          </cell>
          <cell r="K1208" t="str">
            <v>MXN</v>
          </cell>
          <cell r="L1208">
            <v>1024420</v>
          </cell>
          <cell r="M1208">
            <v>55626.006004561335</v>
          </cell>
          <cell r="N1208">
            <v>0</v>
          </cell>
          <cell r="O1208">
            <v>0</v>
          </cell>
          <cell r="P1208">
            <v>0</v>
          </cell>
          <cell r="Q1208">
            <v>1024420</v>
          </cell>
          <cell r="R1208">
            <v>1024420</v>
          </cell>
          <cell r="S1208" t="str">
            <v>120+</v>
          </cell>
          <cell r="T1208" t="str">
            <v>MEXICO</v>
          </cell>
        </row>
        <row r="1209">
          <cell r="B1209" t="str">
            <v>702-30001134</v>
          </cell>
          <cell r="C1209" t="str">
            <v>CONSTRUCTORA INGENIERIA TRANSPORTE Y EXCAVADORAS  S.A.</v>
          </cell>
          <cell r="D1209">
            <v>308247</v>
          </cell>
          <cell r="E1209" t="str">
            <v>CORPORACION GENERAL DE TRACTORES, S.A.</v>
          </cell>
          <cell r="F1209" t="str">
            <v>GENTRAC</v>
          </cell>
          <cell r="G1209" t="str">
            <v>UNISON - CUSTOMER RETAIL</v>
          </cell>
          <cell r="H1209" t="str">
            <v>UNISON- CUSTOMER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258714.49</v>
          </cell>
          <cell r="M1209">
            <v>258714.49</v>
          </cell>
          <cell r="N1209">
            <v>0</v>
          </cell>
          <cell r="O1209">
            <v>0</v>
          </cell>
          <cell r="P1209">
            <v>0</v>
          </cell>
          <cell r="Q1209">
            <v>258714.49</v>
          </cell>
          <cell r="R1209">
            <v>258714.49</v>
          </cell>
          <cell r="S1209" t="str">
            <v>120+</v>
          </cell>
          <cell r="T1209" t="str">
            <v>GUATEMALA</v>
          </cell>
        </row>
        <row r="1210">
          <cell r="B1210" t="str">
            <v>702-30001133</v>
          </cell>
          <cell r="C1210" t="str">
            <v>CONSTRUCTORA INGENIERIA TRANSPORTE Y EXCAVADORAS  S.A.</v>
          </cell>
          <cell r="D1210">
            <v>308247</v>
          </cell>
          <cell r="E1210" t="str">
            <v>CORPORACION GENERAL DE TRACTORES, S.A.</v>
          </cell>
          <cell r="F1210" t="str">
            <v>GENTRAC</v>
          </cell>
          <cell r="G1210" t="str">
            <v>UNISON - CUSTOMER RETAIL</v>
          </cell>
          <cell r="H1210" t="str">
            <v>UNISON- CUSTOMER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258714.49</v>
          </cell>
          <cell r="M1210">
            <v>258714.49</v>
          </cell>
          <cell r="N1210">
            <v>0</v>
          </cell>
          <cell r="O1210">
            <v>0</v>
          </cell>
          <cell r="P1210">
            <v>0</v>
          </cell>
          <cell r="Q1210">
            <v>258714.49</v>
          </cell>
          <cell r="R1210">
            <v>258714.49</v>
          </cell>
          <cell r="S1210" t="str">
            <v>120+</v>
          </cell>
          <cell r="T1210" t="str">
            <v>GUATEMALA</v>
          </cell>
        </row>
        <row r="1211">
          <cell r="B1211" t="str">
            <v>702-30001132</v>
          </cell>
          <cell r="C1211" t="str">
            <v>PAKNAL  S.P.R. DE R.L. DE C.V.</v>
          </cell>
          <cell r="D1211">
            <v>308681</v>
          </cell>
          <cell r="E1211" t="str">
            <v>MAQUINAS DIESEL, S.A. DE C.V.</v>
          </cell>
          <cell r="F1211" t="str">
            <v>MADISA SUR</v>
          </cell>
          <cell r="G1211" t="str">
            <v>UNISON - CUSTOMER RETAIL</v>
          </cell>
          <cell r="H1211" t="str">
            <v>UNISON- CUSTOMER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724251.14</v>
          </cell>
          <cell r="M1211">
            <v>39326.836905224802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702-30001131</v>
          </cell>
          <cell r="C1212" t="str">
            <v>CIMENTACIONES ESTRUCTURAS Y LINEAS  S.A. DE C.V.</v>
          </cell>
          <cell r="D1212">
            <v>316081</v>
          </cell>
          <cell r="E1212" t="str">
            <v>MAQUINAS DIESEL, S.A. DE C.V.</v>
          </cell>
          <cell r="F1212" t="str">
            <v>MADISA SUR</v>
          </cell>
          <cell r="G1212" t="str">
            <v>UNISON- CUSTOMER RETAIL</v>
          </cell>
          <cell r="H1212" t="str">
            <v>UNISON- CUSTOMER RETAIL</v>
          </cell>
          <cell r="I1212" t="str">
            <v>Regular</v>
          </cell>
          <cell r="J1212" t="str">
            <v>LEGAL</v>
          </cell>
          <cell r="K1212" t="str">
            <v>MXN</v>
          </cell>
          <cell r="L1212">
            <v>660676.63</v>
          </cell>
          <cell r="M1212">
            <v>35874.741011941733</v>
          </cell>
          <cell r="N1212">
            <v>0</v>
          </cell>
          <cell r="O1212">
            <v>0</v>
          </cell>
          <cell r="P1212">
            <v>0</v>
          </cell>
          <cell r="Q1212">
            <v>660676.63</v>
          </cell>
          <cell r="R1212">
            <v>660676.63</v>
          </cell>
          <cell r="S1212" t="str">
            <v>120+</v>
          </cell>
          <cell r="T1212" t="str">
            <v>MEXICO</v>
          </cell>
        </row>
        <row r="1213">
          <cell r="B1213" t="str">
            <v>702-30001129</v>
          </cell>
          <cell r="C1213" t="str">
            <v>MACROTRITURADOS Y CONSTRUCCIONES DEL CARIBE SA DE CV</v>
          </cell>
          <cell r="D1213">
            <v>332392</v>
          </cell>
          <cell r="E1213" t="str">
            <v>MAQUINAS DIESEL, S.A. DE C.V.</v>
          </cell>
          <cell r="F1213" t="str">
            <v>MADISA SUR</v>
          </cell>
          <cell r="G1213" t="str">
            <v>UNISON- CUSTOMER RETAIL</v>
          </cell>
          <cell r="H1213" t="str">
            <v>UNISON- CUSTOMER RETAIL</v>
          </cell>
          <cell r="I1213" t="str">
            <v>Regular</v>
          </cell>
          <cell r="J1213" t="str">
            <v>REGULAR</v>
          </cell>
          <cell r="K1213" t="str">
            <v>MXN</v>
          </cell>
          <cell r="L1213">
            <v>285163.68</v>
          </cell>
          <cell r="M1213">
            <v>15484.38782526972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702-30001128</v>
          </cell>
          <cell r="C1214" t="str">
            <v>CORPOMAY  S.A.</v>
          </cell>
          <cell r="D1214">
            <v>312896</v>
          </cell>
          <cell r="E1214" t="str">
            <v>CORPORACION GENERAL DE TRACTORES, S.A.</v>
          </cell>
          <cell r="F1214" t="str">
            <v>GENTRAC</v>
          </cell>
          <cell r="G1214" t="str">
            <v>UNISON - CUSTOMER RETAIL</v>
          </cell>
          <cell r="H1214" t="str">
            <v>UNISON- CUSTOMER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60083.25</v>
          </cell>
          <cell r="M1214">
            <v>60083.25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GUATEMALA</v>
          </cell>
        </row>
        <row r="1215">
          <cell r="B1215" t="str">
            <v>702-30001127</v>
          </cell>
          <cell r="C1215" t="str">
            <v>DRAGADOS Y ASFALTOS DE GUATEMALA  S.A.</v>
          </cell>
          <cell r="D1215">
            <v>312141</v>
          </cell>
          <cell r="E1215" t="str">
            <v>CORPORACION GENERAL DE TRACTORES, S.A.</v>
          </cell>
          <cell r="F1215" t="str">
            <v>GENTRAC</v>
          </cell>
          <cell r="G1215" t="str">
            <v>UNISON - CUSTOMER RETAIL</v>
          </cell>
          <cell r="H1215" t="str">
            <v>UNISON- CUSTOMER RETAIL</v>
          </cell>
          <cell r="I1215" t="str">
            <v>Regular</v>
          </cell>
          <cell r="J1215" t="str">
            <v>REGULAR</v>
          </cell>
          <cell r="K1215" t="str">
            <v>USD</v>
          </cell>
          <cell r="L1215">
            <v>65877.66</v>
          </cell>
          <cell r="M1215">
            <v>65877.66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GUATEMALA</v>
          </cell>
        </row>
        <row r="1216">
          <cell r="B1216" t="str">
            <v>702-30001125</v>
          </cell>
          <cell r="C1216" t="str">
            <v>CORPOMAY  S.A.</v>
          </cell>
          <cell r="D1216">
            <v>312896</v>
          </cell>
          <cell r="E1216" t="str">
            <v>CORPORACION GENERAL DE TRACTORES, S.A.</v>
          </cell>
          <cell r="F1216" t="str">
            <v>GENTRAC</v>
          </cell>
          <cell r="G1216" t="str">
            <v>UNISON - CUSTOMER RETAIL</v>
          </cell>
          <cell r="H1216" t="str">
            <v>UNISON- CUSTOMER RETAIL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60072.73</v>
          </cell>
          <cell r="M1216">
            <v>60072.73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GUATEMALA</v>
          </cell>
        </row>
        <row r="1217">
          <cell r="B1217" t="str">
            <v>702-30001140</v>
          </cell>
          <cell r="C1217" t="str">
            <v>SERVICIOS DE INGENIERIA CIVIL Y ELECTRICA  S.A.(GUATEMALA)</v>
          </cell>
          <cell r="D1217">
            <v>333802</v>
          </cell>
          <cell r="E1217" t="str">
            <v>CORPORACION GENERAL DE TRACTORES, S.A.</v>
          </cell>
          <cell r="F1217" t="str">
            <v>GENTRAC</v>
          </cell>
          <cell r="G1217" t="str">
            <v>UNISON - CUSTOMER RETAIL</v>
          </cell>
          <cell r="H1217" t="str">
            <v>UNISON- CUSTOMER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4535.9799999999996</v>
          </cell>
          <cell r="M1217">
            <v>4535.9799999999996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GUATEMALA</v>
          </cell>
        </row>
        <row r="1218">
          <cell r="B1218" t="str">
            <v>702-30000698</v>
          </cell>
          <cell r="C1218" t="str">
            <v>CAMINOS Y DESARROLLOS URBANOS  S.A. DE C.V.</v>
          </cell>
          <cell r="D1218">
            <v>316078</v>
          </cell>
          <cell r="E1218" t="str">
            <v>MAQUINARIA, S.A. DE C.V.</v>
          </cell>
          <cell r="F1218" t="str">
            <v>MAQSA</v>
          </cell>
          <cell r="G1218" t="str">
            <v>UNISON- CUSTOMER RETAIL</v>
          </cell>
          <cell r="H1218" t="str">
            <v>UNISON- CUSTOMER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280899.98</v>
          </cell>
          <cell r="M1218">
            <v>15252.868915250734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702-30000674-008</v>
          </cell>
          <cell r="C1219" t="str">
            <v>MINERA TAPACOYA  S.A. DE C.V.</v>
          </cell>
          <cell r="D1219">
            <v>318499</v>
          </cell>
          <cell r="E1219" t="str">
            <v>EMPRESAS MATCO, S.A. DE C.V.</v>
          </cell>
          <cell r="F1219" t="str">
            <v>MATCO</v>
          </cell>
          <cell r="G1219" t="str">
            <v>UNISON- CUSTOMER RETAIL</v>
          </cell>
          <cell r="H1219" t="str">
            <v>UNISON- CUSTOMER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56761.599999999999</v>
          </cell>
          <cell r="M1219">
            <v>56761.599999999999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702-30000721</v>
          </cell>
          <cell r="C1220" t="str">
            <v>CAMINOS Y PAVIMENTOS TERRA  S.A. DE C.V.</v>
          </cell>
          <cell r="D1220">
            <v>316080</v>
          </cell>
          <cell r="E1220" t="str">
            <v>MAQUINAS DIESEL, S.A. DE C.V.</v>
          </cell>
          <cell r="F1220" t="str">
            <v>MADISA SUR</v>
          </cell>
          <cell r="G1220" t="str">
            <v>UNISON- CUSTOMER RETAIL</v>
          </cell>
          <cell r="H1220" t="str">
            <v>UNISON- CUSTOMER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829798.97</v>
          </cell>
          <cell r="M1220">
            <v>45058.084074694765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702-30000718</v>
          </cell>
          <cell r="C1221" t="str">
            <v>ALMACEN FISCAL Y GENERAL EL COCO S.A.</v>
          </cell>
          <cell r="D1221">
            <v>329545</v>
          </cell>
          <cell r="E1221" t="str">
            <v>MAQUINARIA Y TRACTORES, LTDA</v>
          </cell>
          <cell r="F1221" t="str">
            <v>MATRA</v>
          </cell>
          <cell r="G1221" t="str">
            <v>UNISON - CUSTOMER RETAIL</v>
          </cell>
          <cell r="H1221" t="str">
            <v>UNISON- CUSTOMER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10574.71</v>
          </cell>
          <cell r="M1221">
            <v>10574.71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COSTA RICA</v>
          </cell>
        </row>
        <row r="1222">
          <cell r="B1222" t="str">
            <v>702-30000717</v>
          </cell>
          <cell r="C1222" t="str">
            <v>CONSTRUCCIONES Y TRANSPORTES OLVAR  S.A. DE C.V.</v>
          </cell>
          <cell r="D1222">
            <v>314609</v>
          </cell>
          <cell r="E1222" t="str">
            <v>MAQUINAS DIESEL, S.A. DE C.V.</v>
          </cell>
          <cell r="F1222" t="str">
            <v>MADISA SUR</v>
          </cell>
          <cell r="G1222" t="str">
            <v>UNISON- CUSTOMER RETAIL</v>
          </cell>
          <cell r="H1222" t="str">
            <v>UNISON- CUSTOMER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118716.11</v>
          </cell>
          <cell r="M1222">
            <v>6446.2847735285959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702-30000716</v>
          </cell>
          <cell r="C1223" t="str">
            <v>CONVEXA ARCOTECHOS Y ESTRUCTURAS  S.A. DE C.V.</v>
          </cell>
          <cell r="D1223">
            <v>326185</v>
          </cell>
          <cell r="E1223" t="str">
            <v>MAQUINARIA, S.A. DE C.V.</v>
          </cell>
          <cell r="F1223" t="str">
            <v>MAQSA</v>
          </cell>
          <cell r="G1223" t="str">
            <v>UNISON- CUSTOMER RETAIL</v>
          </cell>
          <cell r="H1223" t="str">
            <v>UNISON- CUSTOMER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19890.25</v>
          </cell>
          <cell r="M1223">
            <v>1080.0405750885634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702-30000713</v>
          </cell>
          <cell r="C1224" t="str">
            <v>CARSO AGRICULTURA  S.P.R. DE R.L. DE C.V.</v>
          </cell>
          <cell r="D1224">
            <v>328814</v>
          </cell>
          <cell r="E1224" t="str">
            <v>TRACSA, S.A.P.I. DE C.V.</v>
          </cell>
          <cell r="F1224" t="str">
            <v>TRACSA</v>
          </cell>
          <cell r="G1224" t="str">
            <v>UNISON- CUSTOMER RETAIL</v>
          </cell>
          <cell r="H1224" t="str">
            <v>UNISON- CUSTOMER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54823.8</v>
          </cell>
          <cell r="M1224">
            <v>2976.9323402441087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702-30000706-1</v>
          </cell>
          <cell r="C1225" t="str">
            <v>SSG GEOTECNIA ESPECIALIZADA  S.A. DE C.V.</v>
          </cell>
          <cell r="D1225">
            <v>320240</v>
          </cell>
          <cell r="E1225" t="str">
            <v>TRACSA, S.A.P.I. DE C.V.</v>
          </cell>
          <cell r="F1225" t="str">
            <v>TRACSA</v>
          </cell>
          <cell r="G1225" t="str">
            <v>UNISON- CUSTOMER RETAIL</v>
          </cell>
          <cell r="H1225" t="str">
            <v>UNISON- CUSTOMER RETAIL</v>
          </cell>
          <cell r="I1225" t="str">
            <v>Regular</v>
          </cell>
          <cell r="J1225" t="str">
            <v>REGULAR</v>
          </cell>
          <cell r="K1225" t="str">
            <v>MXN</v>
          </cell>
          <cell r="L1225">
            <v>1443091.69</v>
          </cell>
          <cell r="M1225">
            <v>78359.878773425517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MEXICO</v>
          </cell>
        </row>
        <row r="1226">
          <cell r="B1226" t="str">
            <v>702-30000705</v>
          </cell>
          <cell r="C1226" t="str">
            <v>INGENIERIA EN SISTEMAS HIDRAULICOS DE GUERRERO  S.A. DE C.V.</v>
          </cell>
          <cell r="D1226">
            <v>316072</v>
          </cell>
          <cell r="E1226" t="str">
            <v>MAQUINAS DIESEL, S.A. DE C.V.</v>
          </cell>
          <cell r="F1226" t="str">
            <v>MADISA SUR</v>
          </cell>
          <cell r="G1226" t="str">
            <v>UNISON- CUSTOMER RETAIL</v>
          </cell>
          <cell r="H1226" t="str">
            <v>UNISON- CUSTOMER RETAIL</v>
          </cell>
          <cell r="I1226" t="str">
            <v>Regular</v>
          </cell>
          <cell r="J1226" t="str">
            <v>REGULAR</v>
          </cell>
          <cell r="K1226" t="str">
            <v>MXN</v>
          </cell>
          <cell r="L1226">
            <v>40040</v>
          </cell>
          <cell r="M1226">
            <v>2174.1720001782824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702-30000725</v>
          </cell>
          <cell r="C1227" t="str">
            <v>PRODUCTORES DE ARENAS DE LA REGION ALTA  S.A. DE C.V.</v>
          </cell>
          <cell r="D1227">
            <v>330026</v>
          </cell>
          <cell r="E1227" t="str">
            <v>TRACSA, S.A.P.I. DE C.V.</v>
          </cell>
          <cell r="F1227" t="str">
            <v>TRACSA</v>
          </cell>
          <cell r="G1227" t="str">
            <v>UNISON- CUSTOMER RETAIL</v>
          </cell>
          <cell r="H1227" t="str">
            <v>UNISON- CUSTOMER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97059.34</v>
          </cell>
          <cell r="M1227">
            <v>5270.3221624321668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702-30000699</v>
          </cell>
          <cell r="C1228" t="str">
            <v>IMPULSORA EMERGENTE  S.A. DE C.V. SOFOM  E.N.R.</v>
          </cell>
          <cell r="D1228">
            <v>318359</v>
          </cell>
          <cell r="E1228" t="str">
            <v>IMPULSORA EMERGENTE, S.A. DE C.V. SOFOM, E.N.R.</v>
          </cell>
          <cell r="F1228" t="str">
            <v>MAQSA</v>
          </cell>
          <cell r="G1228" t="str">
            <v>UNISON - CUSTOMER RETAIL</v>
          </cell>
          <cell r="H1228" t="str">
            <v>UNISON - DEALER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635934.55000000005</v>
          </cell>
          <cell r="M1228">
            <v>34531.246067831569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702-30000726</v>
          </cell>
          <cell r="C1229" t="str">
            <v xml:space="preserve">JOSE ALVARO VILLALOBOS MURILLO </v>
          </cell>
          <cell r="D1229">
            <v>329598</v>
          </cell>
          <cell r="E1229" t="str">
            <v>MAQUINARIA Y TRACTORES, LTDA</v>
          </cell>
          <cell r="F1229" t="str">
            <v>MATRA</v>
          </cell>
          <cell r="G1229" t="str">
            <v>UNISON - CUSTOMER RETAIL</v>
          </cell>
          <cell r="H1229" t="str">
            <v>UNISON- CUSTOMER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7174.69</v>
          </cell>
          <cell r="M1229">
            <v>7174.69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702-30000696</v>
          </cell>
          <cell r="C1230" t="str">
            <v>CAMINOS Y DESARROLLOS URBANOS  S.A. DE C.V.</v>
          </cell>
          <cell r="D1230">
            <v>316078</v>
          </cell>
          <cell r="E1230" t="str">
            <v>MAQUINARIA, S.A. DE C.V.</v>
          </cell>
          <cell r="F1230" t="str">
            <v>MAQSA</v>
          </cell>
          <cell r="G1230" t="str">
            <v>UNISON- CUSTOMER RETAIL</v>
          </cell>
          <cell r="H1230" t="str">
            <v>UNISON- CUSTOMER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280899.98</v>
          </cell>
          <cell r="M1230">
            <v>15252.868915250734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702-30000691</v>
          </cell>
          <cell r="C1231" t="str">
            <v>CAMINOS Y DESARROLLOS URBANOS  S.A. DE C.V.</v>
          </cell>
          <cell r="D1231">
            <v>316078</v>
          </cell>
          <cell r="E1231" t="str">
            <v>MAQUINARIA, S.A. DE C.V.</v>
          </cell>
          <cell r="F1231" t="str">
            <v>MAQSA</v>
          </cell>
          <cell r="G1231" t="str">
            <v>UNISON- CUSTOMER RETAIL</v>
          </cell>
          <cell r="H1231" t="str">
            <v>UNISON- CUSTOMER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450033.42</v>
          </cell>
          <cell r="M1231">
            <v>24436.814708003818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702-30000690</v>
          </cell>
          <cell r="C1232" t="str">
            <v>EXCAVACIONES ALSO  S.A.</v>
          </cell>
          <cell r="D1232">
            <v>314020</v>
          </cell>
          <cell r="E1232" t="str">
            <v>MAQUINARIA Y TRACTORES, LTDA</v>
          </cell>
          <cell r="F1232" t="str">
            <v>MATRA</v>
          </cell>
          <cell r="G1232" t="str">
            <v>UNISON - CUSTOMER RETAIL</v>
          </cell>
          <cell r="H1232" t="str">
            <v>UNISON- CUSTOMER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16145.28</v>
          </cell>
          <cell r="M1232">
            <v>16145.28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COSTA RICA</v>
          </cell>
        </row>
        <row r="1233">
          <cell r="B1233" t="str">
            <v>702-30000689</v>
          </cell>
          <cell r="C1233" t="str">
            <v>RCENTER ENTERTAINMENT AND SHOPPING S DE RL DE CV</v>
          </cell>
          <cell r="D1233">
            <v>327106</v>
          </cell>
          <cell r="E1233" t="str">
            <v>TRACSA, S.A.P.I. DE C.V.</v>
          </cell>
          <cell r="F1233" t="str">
            <v>TRACSA</v>
          </cell>
          <cell r="G1233" t="str">
            <v>UNISON- CUSTOMER RETAIL</v>
          </cell>
          <cell r="H1233" t="str">
            <v>UNISON- CUSTOMER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38625.42</v>
          </cell>
          <cell r="M1233">
            <v>2097.3603061719837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702-30000687</v>
          </cell>
          <cell r="C1234" t="str">
            <v>SERVICIOS DE INTEGRACION PARA PRODUCTOS BASICOS  S.A. DE C.V.</v>
          </cell>
          <cell r="D1234">
            <v>317549</v>
          </cell>
          <cell r="E1234" t="str">
            <v>MAQUINAS DIESEL, S.A. DE C.V.</v>
          </cell>
          <cell r="F1234" t="str">
            <v>MADISA SUR</v>
          </cell>
          <cell r="G1234" t="str">
            <v>UNISON- CUSTOMER RETAIL</v>
          </cell>
          <cell r="H1234" t="str">
            <v>UNISON- CUSTOMER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128904</v>
          </cell>
          <cell r="M1234">
            <v>6999.487200573958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702-30000685</v>
          </cell>
          <cell r="C1235" t="str">
            <v>DEL MONTE CONSTRUCTION  INC</v>
          </cell>
          <cell r="D1235">
            <v>331847</v>
          </cell>
          <cell r="E1235" t="str">
            <v>RIMCO, INC.</v>
          </cell>
          <cell r="F1235" t="str">
            <v>RIMCO</v>
          </cell>
          <cell r="G1235" t="str">
            <v>UNISON - CUSTOMER RETAIL</v>
          </cell>
          <cell r="H1235" t="str">
            <v>UNISON- CUSTOMER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10685.52</v>
          </cell>
          <cell r="M1235">
            <v>10685.52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PUERTO RICO</v>
          </cell>
        </row>
        <row r="1236">
          <cell r="B1236" t="str">
            <v>702-30000684-1</v>
          </cell>
          <cell r="C1236" t="str">
            <v>TRACSA  S.A.P.I. DE C.V.</v>
          </cell>
          <cell r="D1236">
            <v>320398</v>
          </cell>
          <cell r="E1236" t="str">
            <v>TRACSA, S.A.P.I. DE C.V.</v>
          </cell>
          <cell r="F1236" t="str">
            <v>TRACSA</v>
          </cell>
          <cell r="G1236" t="str">
            <v>UNISON - CUSTOMER RETAIL</v>
          </cell>
          <cell r="H1236" t="str">
            <v>UNISON - DEALER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1399847.31</v>
          </cell>
          <cell r="M1236">
            <v>76011.708939232965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702-30000680</v>
          </cell>
          <cell r="C1237" t="str">
            <v>EMPIRE RIO COLORADO  S.A. DE C.V.</v>
          </cell>
          <cell r="D1237">
            <v>310310</v>
          </cell>
          <cell r="E1237" t="str">
            <v>EMPIRE RIO COLORADO, S.A. DE C.V.</v>
          </cell>
          <cell r="F1237" t="str">
            <v>EMPIRE</v>
          </cell>
          <cell r="G1237" t="str">
            <v>UNISON - CUSTOMER RETAIL</v>
          </cell>
          <cell r="H1237" t="str">
            <v>UNISON - DEALER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2317799.91</v>
          </cell>
          <cell r="M1237">
            <v>2317799.91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702-30000779</v>
          </cell>
          <cell r="C1238" t="str">
            <v>MCL CORPORATIVO SA DE CV</v>
          </cell>
          <cell r="D1238">
            <v>329807</v>
          </cell>
          <cell r="E1238" t="str">
            <v>MAQUINAS DIESEL, S.A. DE C.V.</v>
          </cell>
          <cell r="F1238" t="str">
            <v>MADISA SUR</v>
          </cell>
          <cell r="G1238" t="str">
            <v>UNISON- CUSTOMER RETAIL</v>
          </cell>
          <cell r="H1238" t="str">
            <v>UNISON- CUSTOMER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90724.03</v>
          </cell>
          <cell r="M1238">
            <v>4926.3148294039584</v>
          </cell>
          <cell r="N1238">
            <v>0</v>
          </cell>
          <cell r="O1238">
            <v>0</v>
          </cell>
          <cell r="P1238">
            <v>90724.03</v>
          </cell>
          <cell r="Q1238">
            <v>0</v>
          </cell>
          <cell r="R1238">
            <v>90724.03</v>
          </cell>
          <cell r="S1238" t="str">
            <v>91-120</v>
          </cell>
          <cell r="T1238" t="str">
            <v>MEXICO</v>
          </cell>
        </row>
        <row r="1239">
          <cell r="B1239" t="str">
            <v>702-30000702</v>
          </cell>
          <cell r="C1239" t="str">
            <v>EPCCOR CONSTRUCCION  S.A. DE C.V.</v>
          </cell>
          <cell r="D1239">
            <v>326589</v>
          </cell>
          <cell r="E1239" t="str">
            <v>MAQUINAS DIESEL, S.A. DE C.V.</v>
          </cell>
          <cell r="F1239" t="str">
            <v>MADISA SUR</v>
          </cell>
          <cell r="G1239" t="str">
            <v>UNISON- CUSTOMER RETAIL</v>
          </cell>
          <cell r="H1239" t="str">
            <v>UNISON- CUSTOMER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858169.99</v>
          </cell>
          <cell r="M1239">
            <v>46598.630460821092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702-30000746</v>
          </cell>
          <cell r="C1240" t="str">
            <v>SUMINISTRO Y CONSTRUCCIONES EN LA REGION S.A. DE C.V.</v>
          </cell>
          <cell r="D1240">
            <v>329342</v>
          </cell>
          <cell r="E1240" t="str">
            <v>MAQUINAS DIESEL, S.A. DE C.V.</v>
          </cell>
          <cell r="F1240" t="str">
            <v>MADISA SUR</v>
          </cell>
          <cell r="G1240" t="str">
            <v>UNISON- CUSTOMER RETAIL</v>
          </cell>
          <cell r="H1240" t="str">
            <v>UNISON- CUSTOMER RETAIL</v>
          </cell>
          <cell r="I1240" t="str">
            <v>Regular</v>
          </cell>
          <cell r="J1240" t="str">
            <v>REGULAR</v>
          </cell>
          <cell r="K1240" t="str">
            <v>MXN</v>
          </cell>
          <cell r="L1240">
            <v>31564.58</v>
          </cell>
          <cell r="M1240">
            <v>1713.9566941405446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MEXICO</v>
          </cell>
        </row>
        <row r="1241">
          <cell r="B1241" t="str">
            <v>702-30000926</v>
          </cell>
          <cell r="C1241" t="str">
            <v>CONSTRUCTORA SANTA FE  LIMITADA</v>
          </cell>
          <cell r="D1241">
            <v>314376</v>
          </cell>
          <cell r="E1241" t="str">
            <v>NICARAGUA MACHINERY COMPANY, S.A.</v>
          </cell>
          <cell r="F1241" t="str">
            <v>MATRA</v>
          </cell>
          <cell r="G1241" t="str">
            <v>UNISON - CUSTOMER RETAIL</v>
          </cell>
          <cell r="H1241" t="str">
            <v>UNISON- CUSTOMER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307460.58</v>
          </cell>
          <cell r="M1241">
            <v>307460.58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COSTA RICA</v>
          </cell>
        </row>
        <row r="1242">
          <cell r="B1242" t="str">
            <v>702-30000775</v>
          </cell>
          <cell r="C1242" t="str">
            <v>ASOCIACION SOLIDARISTA DE EMPLEADOS DE MAQUINARIA Y TRACTORES LTD. Y AFINES</v>
          </cell>
          <cell r="D1242">
            <v>314750</v>
          </cell>
          <cell r="E1242" t="str">
            <v>MAQUINARIA Y TRACTORES, LTDA</v>
          </cell>
          <cell r="F1242" t="str">
            <v>MATRA</v>
          </cell>
          <cell r="G1242" t="str">
            <v>UNISON - DEALER RETAIL</v>
          </cell>
          <cell r="H1242" t="str">
            <v>UNISON - DEALER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148426.81</v>
          </cell>
          <cell r="M1242">
            <v>148426.81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COSTA RICA</v>
          </cell>
        </row>
        <row r="1243">
          <cell r="B1243" t="str">
            <v>702-30000770</v>
          </cell>
          <cell r="C1243" t="str">
            <v xml:space="preserve">JACOBO RAMOS OREGEL </v>
          </cell>
          <cell r="D1243">
            <v>329808</v>
          </cell>
          <cell r="E1243" t="str">
            <v>EMPRESAS MATCO, S.A. DE C.V.</v>
          </cell>
          <cell r="F1243" t="str">
            <v>MATCO</v>
          </cell>
          <cell r="G1243" t="str">
            <v>UNISON- CUSTOMER RETAIL</v>
          </cell>
          <cell r="H1243" t="str">
            <v>UNISON- CUSTOMER RETAIL</v>
          </cell>
          <cell r="I1243" t="str">
            <v>Regular</v>
          </cell>
          <cell r="J1243" t="str">
            <v>REGULAR</v>
          </cell>
          <cell r="K1243" t="str">
            <v>MXN</v>
          </cell>
          <cell r="L1243">
            <v>47059.26</v>
          </cell>
          <cell r="M1243">
            <v>2555.3178182095362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702-30000768</v>
          </cell>
          <cell r="C1244" t="str">
            <v>RENSERSA  S.A.</v>
          </cell>
          <cell r="D1244">
            <v>312318</v>
          </cell>
          <cell r="E1244" t="str">
            <v>CORPORACION GENERAL DE TRACTORES, S.A.</v>
          </cell>
          <cell r="F1244" t="str">
            <v>GENTRAC</v>
          </cell>
          <cell r="G1244" t="str">
            <v>UNISON - CUSTOMER RETAIL</v>
          </cell>
          <cell r="H1244" t="str">
            <v>UNISON- CUSTOMER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23416.51</v>
          </cell>
          <cell r="M1244">
            <v>23416.51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GUATEMALA</v>
          </cell>
        </row>
        <row r="1245">
          <cell r="B1245" t="str">
            <v>702-30000767</v>
          </cell>
          <cell r="C1245" t="str">
            <v>RENSERSA  S.A.</v>
          </cell>
          <cell r="D1245">
            <v>312318</v>
          </cell>
          <cell r="E1245" t="str">
            <v>CORPORACION GENERAL DE TRACTORES, S.A.</v>
          </cell>
          <cell r="F1245" t="str">
            <v>GENTRAC</v>
          </cell>
          <cell r="G1245" t="str">
            <v>UNISON - CUSTOMER RETAIL</v>
          </cell>
          <cell r="H1245" t="str">
            <v>UNISON- CUSTOMER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23416.51</v>
          </cell>
          <cell r="M1245">
            <v>23416.51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GUATEMALA</v>
          </cell>
        </row>
        <row r="1246">
          <cell r="B1246" t="str">
            <v>702-30000766</v>
          </cell>
          <cell r="C1246" t="str">
            <v>RENSERSA  S.A.</v>
          </cell>
          <cell r="D1246">
            <v>312318</v>
          </cell>
          <cell r="E1246" t="str">
            <v>CORPORACION GENERAL DE TRACTORES, S.A.</v>
          </cell>
          <cell r="F1246" t="str">
            <v>GENTRAC</v>
          </cell>
          <cell r="G1246" t="str">
            <v>UNISON - CUSTOMER RETAIL</v>
          </cell>
          <cell r="H1246" t="str">
            <v>UNISON- CUSTOMER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23416.51</v>
          </cell>
          <cell r="M1246">
            <v>23416.51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GUATEMALA</v>
          </cell>
        </row>
        <row r="1247">
          <cell r="B1247" t="str">
            <v>702-30000764</v>
          </cell>
          <cell r="C1247" t="str">
            <v>RENSERSA  S.A.</v>
          </cell>
          <cell r="D1247">
            <v>312318</v>
          </cell>
          <cell r="E1247" t="str">
            <v>CORPORACION GENERAL DE TRACTORES, S.A.</v>
          </cell>
          <cell r="F1247" t="str">
            <v>GENTRAC</v>
          </cell>
          <cell r="G1247" t="str">
            <v>UNISON - CUSTOMER RETAIL</v>
          </cell>
          <cell r="H1247" t="str">
            <v>UNISON- CUSTOMER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23413.759999999998</v>
          </cell>
          <cell r="M1247">
            <v>23413.759999999998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GUATEMALA</v>
          </cell>
        </row>
        <row r="1248">
          <cell r="B1248" t="str">
            <v>702-30000763</v>
          </cell>
          <cell r="C1248" t="str">
            <v>RENSERSA  S.A.</v>
          </cell>
          <cell r="D1248">
            <v>312318</v>
          </cell>
          <cell r="E1248" t="str">
            <v>CORPORACION GENERAL DE TRACTORES, S.A.</v>
          </cell>
          <cell r="F1248" t="str">
            <v>GENTRAC</v>
          </cell>
          <cell r="G1248" t="str">
            <v>UNISON - CUSTOMER RETAIL</v>
          </cell>
          <cell r="H1248" t="str">
            <v>UNISON- CUSTOMER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23416.51</v>
          </cell>
          <cell r="M1248">
            <v>23416.51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GUATEMALA</v>
          </cell>
        </row>
        <row r="1249">
          <cell r="B1249" t="str">
            <v>702-30000723</v>
          </cell>
          <cell r="C1249" t="str">
            <v>TRACSA  S.A.P.I. DE C.V.</v>
          </cell>
          <cell r="D1249">
            <v>320398</v>
          </cell>
          <cell r="E1249" t="str">
            <v>TRACSA, S.A.P.I. DE C.V.</v>
          </cell>
          <cell r="F1249" t="str">
            <v>TRACSA</v>
          </cell>
          <cell r="G1249" t="str">
            <v>UNISON - CUSTOMER RETAIL</v>
          </cell>
          <cell r="H1249" t="str">
            <v>UNISON - DEALER RETAIL</v>
          </cell>
          <cell r="I1249" t="str">
            <v>Regular</v>
          </cell>
          <cell r="J1249" t="str">
            <v>REGULAR</v>
          </cell>
          <cell r="K1249" t="str">
            <v>MXN</v>
          </cell>
          <cell r="L1249">
            <v>230308.49</v>
          </cell>
          <cell r="M1249">
            <v>12505.751008025472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702-30000751</v>
          </cell>
          <cell r="C1250" t="str">
            <v>PRODUCTOS PESQUEROS DE GUAYMAS  S.A. DE C.V.</v>
          </cell>
          <cell r="D1250">
            <v>319895</v>
          </cell>
          <cell r="E1250" t="str">
            <v>EMPRESAS MATCO, S.A. DE C.V.</v>
          </cell>
          <cell r="F1250" t="str">
            <v>MATCO</v>
          </cell>
          <cell r="G1250" t="str">
            <v>UNISON- CUSTOMER RETAIL</v>
          </cell>
          <cell r="H1250" t="str">
            <v>UNISON- CUSTOMER RETAIL</v>
          </cell>
          <cell r="I1250" t="str">
            <v>Regular</v>
          </cell>
          <cell r="J1250" t="str">
            <v>REGULAR</v>
          </cell>
          <cell r="K1250" t="str">
            <v>MXN</v>
          </cell>
          <cell r="L1250">
            <v>153375</v>
          </cell>
          <cell r="M1250">
            <v>8328.2625006829185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702-30000670</v>
          </cell>
          <cell r="C1251" t="str">
            <v>HAYTIAN TRACTOR &amp; EQUIPMENT CO.  S.A.</v>
          </cell>
          <cell r="D1251">
            <v>317033</v>
          </cell>
          <cell r="E1251" t="str">
            <v>HAYTIAN TRACTOR &amp; EQUIPMENT CO., S.A.</v>
          </cell>
          <cell r="F1251" t="str">
            <v>HAYTRAC</v>
          </cell>
          <cell r="G1251" t="str">
            <v>UNISON - DEALER RETAIL</v>
          </cell>
          <cell r="H1251" t="str">
            <v>UNISON - DEALER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443936.83</v>
          </cell>
          <cell r="M1251">
            <v>443936.83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HAITI</v>
          </cell>
        </row>
        <row r="1252">
          <cell r="B1252" t="str">
            <v>702-30000743</v>
          </cell>
          <cell r="C1252" t="str">
            <v xml:space="preserve">BERTHA DE LA CRUZ VELAZQUEZ </v>
          </cell>
          <cell r="D1252">
            <v>329263</v>
          </cell>
          <cell r="E1252" t="str">
            <v>MAQUINAS DIESEL, S.A. DE C.V.</v>
          </cell>
          <cell r="F1252" t="str">
            <v>MADISA SUR</v>
          </cell>
          <cell r="G1252" t="str">
            <v>UNISON- CUSTOMER RETAIL</v>
          </cell>
          <cell r="H1252" t="str">
            <v>UNISON- CUSTOMER RETAIL</v>
          </cell>
          <cell r="I1252" t="str">
            <v>Regular</v>
          </cell>
          <cell r="J1252" t="str">
            <v>REGULAR</v>
          </cell>
          <cell r="K1252" t="str">
            <v>MXN</v>
          </cell>
          <cell r="L1252">
            <v>55208.28</v>
          </cell>
          <cell r="M1252">
            <v>2997.8096042458205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702-30000742</v>
          </cell>
          <cell r="C1253" t="str">
            <v>IMPLEMENTOS Y MAQUINARIAS  S.A.</v>
          </cell>
          <cell r="D1253">
            <v>312088</v>
          </cell>
          <cell r="E1253" t="str">
            <v>IMPLEMENTOS Y MAQUINARIAS, S.A.</v>
          </cell>
          <cell r="F1253" t="str">
            <v>IMCA</v>
          </cell>
          <cell r="G1253" t="str">
            <v>UNISON - DEALER RETAIL</v>
          </cell>
          <cell r="H1253" t="str">
            <v>UNISON - DEALER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96215.66</v>
          </cell>
          <cell r="M1253">
            <v>96215.66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REPUBLICA DOMINICANA</v>
          </cell>
        </row>
        <row r="1254">
          <cell r="B1254" t="str">
            <v>702-30000740-1</v>
          </cell>
          <cell r="C1254" t="str">
            <v>OSCAR HUGO ALTUZAR CANO</v>
          </cell>
          <cell r="D1254">
            <v>357844</v>
          </cell>
          <cell r="E1254" t="str">
            <v>MAQUINAS DIESEL, S.A. DE C.V.</v>
          </cell>
          <cell r="F1254" t="str">
            <v>MADISA SUR</v>
          </cell>
          <cell r="G1254" t="str">
            <v>UNISON- CUSTOMER RETAIL</v>
          </cell>
          <cell r="H1254" t="str">
            <v>UNISON- CUSTOMER RETAIL</v>
          </cell>
          <cell r="I1254" t="str">
            <v>Regular</v>
          </cell>
          <cell r="J1254" t="str">
            <v>REGULAR</v>
          </cell>
          <cell r="K1254" t="str">
            <v>MXN</v>
          </cell>
          <cell r="L1254">
            <v>58622.07</v>
          </cell>
          <cell r="M1254">
            <v>3183.1784012610206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702-30000739</v>
          </cell>
          <cell r="C1255" t="str">
            <v>CONSTRUCTORA JALUBE SA DE CV</v>
          </cell>
          <cell r="D1255">
            <v>329094</v>
          </cell>
          <cell r="E1255" t="str">
            <v>MAQUINAS DIESEL, S.A. DE C.V.</v>
          </cell>
          <cell r="F1255" t="str">
            <v>MADISA SUR</v>
          </cell>
          <cell r="G1255" t="str">
            <v>UNISON- CUSTOMER RETAIL</v>
          </cell>
          <cell r="H1255" t="str">
            <v>UNISON- CUSTOMER RETAIL</v>
          </cell>
          <cell r="I1255" t="str">
            <v>Regular</v>
          </cell>
          <cell r="J1255" t="str">
            <v>REGULAR</v>
          </cell>
          <cell r="K1255" t="str">
            <v>MXN</v>
          </cell>
          <cell r="L1255">
            <v>44826.67</v>
          </cell>
          <cell r="M1255">
            <v>2434.0881811995951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702-30000736</v>
          </cell>
          <cell r="C1256" t="str">
            <v>DESARROLLO MINERO DE NICARAGUA  S.A.</v>
          </cell>
          <cell r="D1256">
            <v>319306</v>
          </cell>
          <cell r="E1256" t="str">
            <v>NICARAGUA MACHINERY COMPANY, S.A.</v>
          </cell>
          <cell r="F1256" t="str">
            <v>NIMAC</v>
          </cell>
          <cell r="G1256" t="str">
            <v>UNISON - CUSTOMER RETAIL</v>
          </cell>
          <cell r="H1256" t="str">
            <v>UNISON- CUSTOMER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730846.98</v>
          </cell>
          <cell r="M1256">
            <v>730846.98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NICARAGUA</v>
          </cell>
        </row>
        <row r="1257">
          <cell r="B1257" t="str">
            <v>702-30000735</v>
          </cell>
          <cell r="C1257" t="str">
            <v>MAQUINAS Y SERVICIOS  S.A. DE C.V.</v>
          </cell>
          <cell r="D1257">
            <v>310362</v>
          </cell>
          <cell r="E1257" t="str">
            <v>TRACSA, S.A.P.I. DE C.V.</v>
          </cell>
          <cell r="F1257" t="str">
            <v>TRACSA</v>
          </cell>
          <cell r="G1257" t="str">
            <v>UNISON - CUSTOMER RETAIL</v>
          </cell>
          <cell r="H1257" t="str">
            <v>UNISON- CUSTOMER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3827634.38</v>
          </cell>
          <cell r="M1257">
            <v>207840.54685104292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702-30000732</v>
          </cell>
          <cell r="C1258" t="str">
            <v>MAQUINARIA Y TRACTORES  LTDA</v>
          </cell>
          <cell r="D1258">
            <v>314798</v>
          </cell>
          <cell r="E1258" t="str">
            <v>MAQUINARIA Y TRACTORES, LTDA</v>
          </cell>
          <cell r="F1258" t="str">
            <v>MATRA</v>
          </cell>
          <cell r="G1258" t="str">
            <v>UNISON - DEALER RETAIL</v>
          </cell>
          <cell r="H1258" t="str">
            <v>UNISON - DEALER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36434.76</v>
          </cell>
          <cell r="M1258">
            <v>36434.76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702-30000729-002</v>
          </cell>
          <cell r="C1259" t="str">
            <v>PAVIMENTACIONES CAMINOS Y COMPACTACIONES  S.A. DE C.V.</v>
          </cell>
          <cell r="D1259">
            <v>317427</v>
          </cell>
          <cell r="E1259" t="str">
            <v>MAQUINAS DIESEL, S.A. DE C.V.</v>
          </cell>
          <cell r="F1259" t="str">
            <v>MADISA NTE</v>
          </cell>
          <cell r="G1259" t="str">
            <v>UNISON - CUSTOMER RETAIL</v>
          </cell>
          <cell r="H1259" t="str">
            <v>UNISON- CUSTOMER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-9420.6299999999992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702-30000727</v>
          </cell>
          <cell r="C1260" t="str">
            <v>ALMACEN FISCAL Y GENERAL EL COCO S.A.</v>
          </cell>
          <cell r="D1260">
            <v>329545</v>
          </cell>
          <cell r="E1260" t="str">
            <v>MAQUINARIA Y TRACTORES, LTDA</v>
          </cell>
          <cell r="F1260" t="str">
            <v>MATRA</v>
          </cell>
          <cell r="G1260" t="str">
            <v>UNISON - CUSTOMER RETAIL</v>
          </cell>
          <cell r="H1260" t="str">
            <v>UNISON- CUSTOMER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10574.71</v>
          </cell>
          <cell r="M1260">
            <v>10574.71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702-30000752</v>
          </cell>
          <cell r="C1261" t="str">
            <v>CONSTRUCCIONES Y CARRETERAS  S.A. DE C.V.</v>
          </cell>
          <cell r="D1261">
            <v>319214</v>
          </cell>
          <cell r="E1261" t="str">
            <v>TRACSA, S.A.P.I. DE C.V.</v>
          </cell>
          <cell r="F1261" t="str">
            <v>TRACSA</v>
          </cell>
          <cell r="G1261" t="str">
            <v>UNISON - CUSTOMER RETAIL</v>
          </cell>
          <cell r="H1261" t="str">
            <v>UNISON- CUSTOMER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87142.67</v>
          </cell>
          <cell r="M1261">
            <v>4731.846981388012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702-30000583</v>
          </cell>
          <cell r="C1262" t="str">
            <v>URBANISSA  S.A. DE C.V.</v>
          </cell>
          <cell r="D1262">
            <v>312512</v>
          </cell>
          <cell r="E1262" t="str">
            <v>MAQUINARIA, S.A. DE C.V.</v>
          </cell>
          <cell r="F1262" t="str">
            <v>MAQSA</v>
          </cell>
          <cell r="G1262" t="str">
            <v>UNISON- CUSTOMER RETAIL</v>
          </cell>
          <cell r="H1262" t="str">
            <v>UNISON- CUSTOMER RETAIL</v>
          </cell>
          <cell r="I1262" t="str">
            <v>Regular</v>
          </cell>
          <cell r="J1262" t="str">
            <v>REGULAR</v>
          </cell>
          <cell r="K1262" t="str">
            <v>MXN</v>
          </cell>
          <cell r="L1262">
            <v>1502863.96</v>
          </cell>
          <cell r="M1262">
            <v>81605.513034691656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702-30000678</v>
          </cell>
          <cell r="C1263" t="str">
            <v>MAQUINARIA Y TRACTORES  LTDA</v>
          </cell>
          <cell r="D1263">
            <v>314798</v>
          </cell>
          <cell r="E1263" t="str">
            <v>MAQUINARIA Y TRACTORES, LTDA</v>
          </cell>
          <cell r="F1263" t="str">
            <v>MATRA</v>
          </cell>
          <cell r="G1263" t="str">
            <v>UNISON - DEALER WHOLESALE</v>
          </cell>
          <cell r="H1263" t="str">
            <v>UNISON - DEALER WHOLESALE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65674.039999999994</v>
          </cell>
          <cell r="M1263">
            <v>65674.039999999994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702-30000615</v>
          </cell>
          <cell r="C1264" t="str">
            <v>CALZADA CONSTRUCCIONES  S.A. DE C.V.</v>
          </cell>
          <cell r="D1264">
            <v>314660</v>
          </cell>
          <cell r="E1264" t="str">
            <v>MAQUINAS DIESEL, S.A. DE C.V.</v>
          </cell>
          <cell r="F1264" t="str">
            <v>MADISA SUR</v>
          </cell>
          <cell r="G1264" t="str">
            <v>UNISON- CUSTOMER RETAIL</v>
          </cell>
          <cell r="H1264" t="str">
            <v>UNISON- CUSTOMER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760087.55</v>
          </cell>
          <cell r="M1264">
            <v>41272.753968384372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702-30000598</v>
          </cell>
          <cell r="C1265" t="str">
            <v>GRUPO CONSTRUCTOR DIAMANTE  S.A. DE C.V.</v>
          </cell>
          <cell r="D1265">
            <v>319746</v>
          </cell>
          <cell r="E1265" t="str">
            <v>MAQUINAS DIESEL, S.A. DE C.V.</v>
          </cell>
          <cell r="F1265" t="str">
            <v>MADISA SUR</v>
          </cell>
          <cell r="G1265" t="str">
            <v>UNISON- CUSTOMER RETAIL</v>
          </cell>
          <cell r="H1265" t="str">
            <v>UNISON- CUSTOMER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6255866.1900000004</v>
          </cell>
          <cell r="M1265">
            <v>339693.53414485493</v>
          </cell>
          <cell r="N1265">
            <v>0</v>
          </cell>
          <cell r="O1265">
            <v>0</v>
          </cell>
          <cell r="P1265">
            <v>6255866.1900000004</v>
          </cell>
          <cell r="Q1265">
            <v>0</v>
          </cell>
          <cell r="R1265">
            <v>6255866.1900000004</v>
          </cell>
          <cell r="S1265" t="str">
            <v>91-120</v>
          </cell>
          <cell r="T1265" t="str">
            <v>MEXICO</v>
          </cell>
        </row>
        <row r="1266">
          <cell r="B1266" t="str">
            <v>702-30000597-1</v>
          </cell>
          <cell r="C1266" t="str">
            <v>PROYECTOS Y CONSTRUCCIONES VIRGO  S.A. DE C.V.</v>
          </cell>
          <cell r="D1266">
            <v>319909</v>
          </cell>
          <cell r="E1266" t="str">
            <v>EMPRESAS MATCO, S.A. DE C.V.</v>
          </cell>
          <cell r="F1266" t="str">
            <v>MATCO</v>
          </cell>
          <cell r="G1266" t="str">
            <v>UNISON- CUSTOMER RETAIL</v>
          </cell>
          <cell r="H1266" t="str">
            <v>UNISON- CUSTOMER RETAIL</v>
          </cell>
          <cell r="I1266" t="str">
            <v>Regular</v>
          </cell>
          <cell r="J1266" t="str">
            <v>REGULAR</v>
          </cell>
          <cell r="K1266" t="str">
            <v>MXN</v>
          </cell>
          <cell r="L1266">
            <v>1457011.29</v>
          </cell>
          <cell r="M1266">
            <v>79115.713053487489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MEXICO</v>
          </cell>
        </row>
        <row r="1267">
          <cell r="B1267" t="str">
            <v>702-30000596</v>
          </cell>
          <cell r="C1267" t="str">
            <v>INGENIERIA EN SISTEMAS HIDRAULICOS DE GUERRERO  S.A. DE C.V.</v>
          </cell>
          <cell r="D1267">
            <v>316072</v>
          </cell>
          <cell r="E1267" t="str">
            <v>MAQUINAS DIESEL, S.A. DE C.V.</v>
          </cell>
          <cell r="F1267" t="str">
            <v>MADISA SUR</v>
          </cell>
          <cell r="G1267" t="str">
            <v>UNISON- CUSTOMER RETAIL</v>
          </cell>
          <cell r="H1267" t="str">
            <v>UNISON- CUSTOMER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702-30000594</v>
          </cell>
          <cell r="C1268" t="str">
            <v>ROMA STRONGER S.A. DE C.V.</v>
          </cell>
          <cell r="D1268">
            <v>317800</v>
          </cell>
          <cell r="E1268" t="str">
            <v>MAQUINAS DIESEL, S.A. DE C.V.</v>
          </cell>
          <cell r="F1268" t="str">
            <v>MADISA SUR</v>
          </cell>
          <cell r="G1268" t="str">
            <v>UNISON- CUSTOMER RETAIL</v>
          </cell>
          <cell r="H1268" t="str">
            <v>UNISON- CUSTOMER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702-30000592</v>
          </cell>
          <cell r="C1269" t="str">
            <v>CALZADA CONSTRUCCIONES  S.A. DE C.V.</v>
          </cell>
          <cell r="D1269">
            <v>314660</v>
          </cell>
          <cell r="E1269" t="str">
            <v>TRACSA, S.A.P.I. DE C.V.</v>
          </cell>
          <cell r="F1269" t="str">
            <v>MADISA SUR</v>
          </cell>
          <cell r="G1269" t="str">
            <v>UNISON- CUSTOMER RETAIL</v>
          </cell>
          <cell r="H1269" t="str">
            <v>UNISON- CUSTOMER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199944.42</v>
          </cell>
          <cell r="M1269">
            <v>10856.982006890274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702-30000589</v>
          </cell>
          <cell r="C1270" t="str">
            <v>MAQ RENT CONSTRUCCIONES  S.A. DE C.V.</v>
          </cell>
          <cell r="D1270">
            <v>310925</v>
          </cell>
          <cell r="E1270" t="str">
            <v>MAQUINAS DIESEL, S.A. DE C.V.</v>
          </cell>
          <cell r="F1270" t="str">
            <v>MADISA SUR</v>
          </cell>
          <cell r="G1270" t="str">
            <v>UNISON- CUSTOMER RETAIL</v>
          </cell>
          <cell r="H1270" t="str">
            <v>UNISON- CUSTOMER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-17070.59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702-30000626</v>
          </cell>
          <cell r="C1271" t="str">
            <v>Construcciones y Minado San Francisco S de RL de CV</v>
          </cell>
          <cell r="D1271">
            <v>328128</v>
          </cell>
          <cell r="E1271" t="str">
            <v>EMPRESAS MATCO, S.A. DE C.V.</v>
          </cell>
          <cell r="F1271" t="str">
            <v>MATCO</v>
          </cell>
          <cell r="G1271" t="str">
            <v>UNISON- CUSTOMER RETAIL</v>
          </cell>
          <cell r="H1271" t="str">
            <v>UNISON- CUSTOMER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561797.28</v>
          </cell>
          <cell r="M1271">
            <v>561797.28</v>
          </cell>
          <cell r="N1271">
            <v>0</v>
          </cell>
          <cell r="O1271">
            <v>0</v>
          </cell>
          <cell r="P1271">
            <v>0</v>
          </cell>
          <cell r="Q1271">
            <v>561797.28</v>
          </cell>
          <cell r="R1271">
            <v>561797.28</v>
          </cell>
          <cell r="S1271" t="str">
            <v>120+</v>
          </cell>
          <cell r="T1271" t="str">
            <v>MEXICO</v>
          </cell>
        </row>
        <row r="1272">
          <cell r="B1272" t="str">
            <v>702-30000584</v>
          </cell>
          <cell r="C1272" t="str">
            <v>GRUPO CONSTRUCTOR APROVAIP S.A DE C.V.</v>
          </cell>
          <cell r="D1272">
            <v>327086</v>
          </cell>
          <cell r="E1272" t="str">
            <v>MAQUINAS DIESEL, S.A. DE C.V.</v>
          </cell>
          <cell r="F1272" t="str">
            <v>MADISA SUR</v>
          </cell>
          <cell r="G1272" t="str">
            <v>UNISON- CUSTOMER RETAIL</v>
          </cell>
          <cell r="H1272" t="str">
            <v>UNISON- CUSTOMER RETAIL</v>
          </cell>
          <cell r="I1272" t="str">
            <v>Regular</v>
          </cell>
          <cell r="J1272" t="str">
            <v>LEGAL</v>
          </cell>
          <cell r="K1272" t="str">
            <v>MXN</v>
          </cell>
          <cell r="L1272">
            <v>111980</v>
          </cell>
          <cell r="M1272">
            <v>6080.5140004986024</v>
          </cell>
          <cell r="N1272">
            <v>0</v>
          </cell>
          <cell r="O1272">
            <v>111980</v>
          </cell>
          <cell r="P1272">
            <v>0</v>
          </cell>
          <cell r="Q1272">
            <v>0</v>
          </cell>
          <cell r="R1272">
            <v>111980</v>
          </cell>
          <cell r="S1272" t="str">
            <v>61-90</v>
          </cell>
          <cell r="T1272" t="str">
            <v>MEXICO</v>
          </cell>
        </row>
        <row r="1273">
          <cell r="B1273" t="str">
            <v>702-30000627</v>
          </cell>
          <cell r="C1273" t="str">
            <v>CONSTRUCCIONES Y ELECTROMECANICA DE MULSAY  S.A. DE C.V.</v>
          </cell>
          <cell r="D1273">
            <v>319213</v>
          </cell>
          <cell r="E1273" t="str">
            <v>MAQUINAS DIESEL, S.A. DE C.V.</v>
          </cell>
          <cell r="F1273" t="str">
            <v>MADISA SUR</v>
          </cell>
          <cell r="G1273" t="str">
            <v>UNISON - CUSTOMER RETAIL</v>
          </cell>
          <cell r="H1273" t="str">
            <v>UNISON- CUSTOMER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1705034.19</v>
          </cell>
          <cell r="M1273">
            <v>92583.356524591843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702-30000582</v>
          </cell>
          <cell r="C1274" t="str">
            <v>MAQUINARIA Y TRACTORES  LTDA</v>
          </cell>
          <cell r="D1274">
            <v>314798</v>
          </cell>
          <cell r="E1274" t="str">
            <v>MAQUINARIA Y TRACTORES, LTDA</v>
          </cell>
          <cell r="F1274" t="str">
            <v>MATRA</v>
          </cell>
          <cell r="G1274" t="str">
            <v>UNISON - DEALER RETAIL</v>
          </cell>
          <cell r="H1274" t="str">
            <v>UNISON - DEALER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17444.310000000001</v>
          </cell>
          <cell r="M1274">
            <v>17444.310000000001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COSTA RICA</v>
          </cell>
        </row>
        <row r="1275">
          <cell r="B1275" t="str">
            <v>702-30000581</v>
          </cell>
          <cell r="C1275" t="str">
            <v>VARMOXZ  S.A. DE C.V.</v>
          </cell>
          <cell r="D1275">
            <v>318173</v>
          </cell>
          <cell r="E1275" t="str">
            <v>MAQUINAS DIESEL, S.A. DE C.V.</v>
          </cell>
          <cell r="F1275" t="str">
            <v>MADISA NTE</v>
          </cell>
          <cell r="G1275" t="str">
            <v>UNISON- CUSTOMER RETAIL</v>
          </cell>
          <cell r="H1275" t="str">
            <v>UNISON- CUSTOMER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73930.38</v>
          </cell>
          <cell r="M1275">
            <v>73930.38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702-30000580</v>
          </cell>
          <cell r="C1276" t="str">
            <v>ESPECIALISTAS EN INFRAESTRUCTURA CARRETERA LUCE  S.A. DE C.V.</v>
          </cell>
          <cell r="D1276">
            <v>320174</v>
          </cell>
          <cell r="E1276" t="str">
            <v>MAQUINAS DIESEL, S.A. DE C.V.</v>
          </cell>
          <cell r="F1276" t="str">
            <v>MADISA SUR</v>
          </cell>
          <cell r="G1276" t="str">
            <v>UNISON- CUSTOMER RETAIL</v>
          </cell>
          <cell r="H1276" t="str">
            <v>UNISON- CUSTOMER RETAIL</v>
          </cell>
          <cell r="I1276" t="str">
            <v>Regular</v>
          </cell>
          <cell r="J1276" t="str">
            <v>LEGAL</v>
          </cell>
          <cell r="K1276" t="str">
            <v>MXN</v>
          </cell>
          <cell r="L1276">
            <v>658725.57999999996</v>
          </cell>
          <cell r="M1276">
            <v>35768.798996933037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MEXICO</v>
          </cell>
        </row>
        <row r="1277">
          <cell r="B1277" t="str">
            <v>702-30000579-1</v>
          </cell>
          <cell r="C1277" t="str">
            <v>TRANSPORTES OROSI SIGLO XXI  S.A.</v>
          </cell>
          <cell r="D1277">
            <v>313199</v>
          </cell>
          <cell r="E1277" t="str">
            <v>MAQUINARIA Y TRACTORES, LTDA</v>
          </cell>
          <cell r="F1277" t="str">
            <v>MATRA</v>
          </cell>
          <cell r="G1277" t="str">
            <v>UNISON - CUSTOMER RETAIL</v>
          </cell>
          <cell r="H1277" t="str">
            <v>UNISON- CUSTOMER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10624.03</v>
          </cell>
          <cell r="M1277">
            <v>10624.03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702-30000576</v>
          </cell>
          <cell r="C1278" t="str">
            <v>IMPALA TERMINALS MEXICO  S.A DE C.V.</v>
          </cell>
          <cell r="D1278">
            <v>318601</v>
          </cell>
          <cell r="E1278" t="str">
            <v>TRACSA, S.A.P.I. DE C.V.</v>
          </cell>
          <cell r="F1278" t="str">
            <v>TRACSA</v>
          </cell>
          <cell r="G1278" t="str">
            <v>UNISON - CUSTOMER RETAIL</v>
          </cell>
          <cell r="H1278" t="str">
            <v>UNISON-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75606.48</v>
          </cell>
          <cell r="M1278">
            <v>75606.48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702-30000570</v>
          </cell>
          <cell r="C1279" t="str">
            <v>TALLERES Y TRANSPORTES SA DE CV</v>
          </cell>
          <cell r="D1279">
            <v>327592</v>
          </cell>
          <cell r="E1279" t="str">
            <v>MAQUINAS DIESEL, S.A. DE C.V.</v>
          </cell>
          <cell r="F1279" t="str">
            <v>MADISA SUR</v>
          </cell>
          <cell r="G1279" t="str">
            <v>UNISON- CUSTOMER RETAIL</v>
          </cell>
          <cell r="H1279" t="str">
            <v>UNISON- CUSTOMER RETAIL</v>
          </cell>
          <cell r="I1279" t="str">
            <v>Regular</v>
          </cell>
          <cell r="J1279" t="str">
            <v>REGULAR</v>
          </cell>
          <cell r="K1279" t="str">
            <v>MXN</v>
          </cell>
          <cell r="L1279">
            <v>1066849.31</v>
          </cell>
          <cell r="M1279">
            <v>57929.917537750262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702-30000564</v>
          </cell>
          <cell r="C1280" t="str">
            <v>ESPINOZA INGENIEROS  S.A.</v>
          </cell>
          <cell r="D1280">
            <v>310871</v>
          </cell>
          <cell r="E1280" t="str">
            <v>NICARAGUA MACHINERY COMPANY, S.A.</v>
          </cell>
          <cell r="F1280" t="str">
            <v>NIMAC</v>
          </cell>
          <cell r="G1280" t="str">
            <v>UNISON - CUSTOMER RETAIL</v>
          </cell>
          <cell r="H1280" t="str">
            <v>UNISON- CUSTOMER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49839.59</v>
          </cell>
          <cell r="M1280">
            <v>49839.59</v>
          </cell>
          <cell r="N1280">
            <v>49839.59</v>
          </cell>
          <cell r="O1280">
            <v>0</v>
          </cell>
          <cell r="P1280">
            <v>0</v>
          </cell>
          <cell r="Q1280">
            <v>0</v>
          </cell>
          <cell r="R1280">
            <v>49839.59</v>
          </cell>
          <cell r="S1280" t="str">
            <v>31-60</v>
          </cell>
          <cell r="T1280" t="str">
            <v>NICARAGUA</v>
          </cell>
        </row>
        <row r="1281">
          <cell r="B1281" t="str">
            <v>702-30000563-1</v>
          </cell>
          <cell r="C1281" t="str">
            <v>SSG GEOTECNIA ESPECIALIZADA  S.A. DE C.V.</v>
          </cell>
          <cell r="D1281">
            <v>320240</v>
          </cell>
          <cell r="E1281" t="str">
            <v>TRACSA, S.A.P.I. DE C.V.</v>
          </cell>
          <cell r="F1281" t="str">
            <v>TRACSA</v>
          </cell>
          <cell r="G1281" t="str">
            <v>UNISON- CUSTOMER RETAIL</v>
          </cell>
          <cell r="H1281" t="str">
            <v>UNISON- CUSTOMER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1854451.87</v>
          </cell>
          <cell r="M1281">
            <v>100696.73654925714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702-30000553</v>
          </cell>
          <cell r="C1282" t="str">
            <v>TRANSPORTES MONYOR S DE RL DE CV</v>
          </cell>
          <cell r="D1282">
            <v>314854</v>
          </cell>
          <cell r="E1282" t="str">
            <v>MAQUINAS DIESEL, S.A. DE C.V.</v>
          </cell>
          <cell r="F1282" t="str">
            <v>MADISA NTE</v>
          </cell>
          <cell r="G1282" t="str">
            <v>UNISON- CUSTOMER RETAIL</v>
          </cell>
          <cell r="H1282" t="str">
            <v>UNISON- CUSTOMER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702-30000586</v>
          </cell>
          <cell r="C1283" t="str">
            <v>SAYER LACK MEXICANA  S.A. DE C.V.</v>
          </cell>
          <cell r="D1283">
            <v>317806</v>
          </cell>
          <cell r="E1283" t="str">
            <v>TRACSA, S.A.P.I. DE C.V.</v>
          </cell>
          <cell r="F1283" t="str">
            <v>MADISA SUR</v>
          </cell>
          <cell r="G1283" t="str">
            <v>UNISON - CUSTOMER RETAIL</v>
          </cell>
          <cell r="H1283" t="str">
            <v>UNISON- CUSTOMER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55511.74</v>
          </cell>
          <cell r="M1283">
            <v>55511.74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702-30000642</v>
          </cell>
          <cell r="C1284" t="str">
            <v>CONSTRUCTORA NACIONAL  S.A. (GUATEMALA)</v>
          </cell>
          <cell r="D1284">
            <v>308390</v>
          </cell>
          <cell r="E1284" t="str">
            <v>CORPORACION GENERAL DE TRACTORES, S.A.</v>
          </cell>
          <cell r="F1284" t="str">
            <v>GENTRAC</v>
          </cell>
          <cell r="G1284" t="str">
            <v>UNISON - CUSTOMER RETAIL</v>
          </cell>
          <cell r="H1284" t="str">
            <v>UNISON- CUSTOMER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111765.07</v>
          </cell>
          <cell r="M1284">
            <v>111765.07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GUATEMALA</v>
          </cell>
        </row>
        <row r="1285">
          <cell r="B1285" t="str">
            <v>702-30000663</v>
          </cell>
          <cell r="C1285" t="str">
            <v>NICARAGUA MACHINERY COMPANY  S.A.</v>
          </cell>
          <cell r="D1285">
            <v>313548</v>
          </cell>
          <cell r="E1285" t="str">
            <v>NICARAGUA MACHINERY COMPANY, S.A.</v>
          </cell>
          <cell r="F1285" t="str">
            <v>NIMAC</v>
          </cell>
          <cell r="G1285" t="str">
            <v>UNISON - DEALER WHOLESALE</v>
          </cell>
          <cell r="H1285" t="str">
            <v>UNISON - DEALER WHOLESALE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62291.81</v>
          </cell>
          <cell r="M1285">
            <v>62291.81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702-30000660</v>
          </cell>
          <cell r="C1286" t="str">
            <v>CONSTRUCTORA RIZEK &amp; ASOCIADOS  S.R.L.</v>
          </cell>
          <cell r="D1286">
            <v>312089</v>
          </cell>
          <cell r="E1286" t="str">
            <v>IMPLEMENTOS Y MAQUINARIAS, S.A.</v>
          </cell>
          <cell r="F1286" t="str">
            <v>IMCA</v>
          </cell>
          <cell r="G1286" t="str">
            <v>UNISON - CUSTOMER RETAIL</v>
          </cell>
          <cell r="H1286" t="str">
            <v>UNISON- CUSTOMER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768167.03</v>
          </cell>
          <cell r="M1286">
            <v>768167.03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REPUBLICA DOMINICANA</v>
          </cell>
        </row>
        <row r="1287">
          <cell r="B1287" t="str">
            <v>702-30000659</v>
          </cell>
          <cell r="C1287" t="str">
            <v>CONSTRUCTORA RIZEK &amp; ASOCIADOS  S.R.L.</v>
          </cell>
          <cell r="D1287">
            <v>312089</v>
          </cell>
          <cell r="E1287" t="str">
            <v>IMPLEMENTOS Y MAQUINARIAS, S.A.</v>
          </cell>
          <cell r="F1287" t="str">
            <v>IMCA</v>
          </cell>
          <cell r="G1287" t="str">
            <v>UNISON - CUSTOMER RETAIL</v>
          </cell>
          <cell r="H1287" t="str">
            <v>UNISON-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300776.27</v>
          </cell>
          <cell r="M1287">
            <v>300776.27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REPUBLICA DOMINICANA</v>
          </cell>
        </row>
        <row r="1288">
          <cell r="B1288" t="str">
            <v>702-30000658</v>
          </cell>
          <cell r="C1288" t="str">
            <v>NICARAGUA MACHINERY COMPANY  S.A.</v>
          </cell>
          <cell r="D1288">
            <v>313548</v>
          </cell>
          <cell r="E1288" t="str">
            <v>NICARAGUA MACHINERY COMPANY, S.A.</v>
          </cell>
          <cell r="F1288" t="str">
            <v>NIMAC</v>
          </cell>
          <cell r="G1288" t="str">
            <v>UNISON - DEALER RETAIL</v>
          </cell>
          <cell r="H1288" t="str">
            <v>UNISON - DEALER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17879.650000000001</v>
          </cell>
          <cell r="M1288">
            <v>17879.650000000001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NICARAGUA</v>
          </cell>
        </row>
        <row r="1289">
          <cell r="B1289" t="str">
            <v>702-30000657</v>
          </cell>
          <cell r="C1289" t="str">
            <v>NICARAGUA MACHINERY COMPANY  S.A.</v>
          </cell>
          <cell r="D1289">
            <v>313548</v>
          </cell>
          <cell r="E1289" t="str">
            <v>NICARAGUA MACHINERY COMPANY, S.A.</v>
          </cell>
          <cell r="F1289" t="str">
            <v>NIMAC</v>
          </cell>
          <cell r="G1289" t="str">
            <v>UNISON - DEALER RETAIL</v>
          </cell>
          <cell r="H1289" t="str">
            <v>UNISON - DEALER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17879.599999999999</v>
          </cell>
          <cell r="M1289">
            <v>17879.599999999999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NICARAGUA</v>
          </cell>
        </row>
        <row r="1290">
          <cell r="B1290" t="str">
            <v>702-30000654</v>
          </cell>
          <cell r="C1290" t="str">
            <v>NICARAGUA MACHINERY COMPANY  S.A.</v>
          </cell>
          <cell r="D1290">
            <v>313548</v>
          </cell>
          <cell r="E1290" t="str">
            <v>NICARAGUA MACHINERY COMPANY, S.A.</v>
          </cell>
          <cell r="F1290" t="str">
            <v>NIMAC</v>
          </cell>
          <cell r="G1290" t="str">
            <v>UNISON - DEALER WHOLESALE</v>
          </cell>
          <cell r="H1290" t="str">
            <v>UNISON - DEALER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60365.38</v>
          </cell>
          <cell r="M1290">
            <v>60365.38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NICARAGUA</v>
          </cell>
        </row>
        <row r="1291">
          <cell r="B1291" t="str">
            <v>702-30000652</v>
          </cell>
          <cell r="C1291" t="str">
            <v>INMOBILIARIA COPAMAR  S.R.L.</v>
          </cell>
          <cell r="D1291">
            <v>328786</v>
          </cell>
          <cell r="E1291" t="str">
            <v>IMPLEMENTOS Y MAQUINARIAS, S.A.</v>
          </cell>
          <cell r="F1291" t="str">
            <v>IMCA</v>
          </cell>
          <cell r="G1291" t="str">
            <v>UNISON - CUSTOMER RETAIL</v>
          </cell>
          <cell r="H1291" t="str">
            <v>UNISON- CUSTOMER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51107.12</v>
          </cell>
          <cell r="M1291">
            <v>51107.12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REPUBLICA DOMINICANA</v>
          </cell>
        </row>
        <row r="1292">
          <cell r="B1292" t="str">
            <v>702-30000651</v>
          </cell>
          <cell r="C1292" t="str">
            <v>MAQUINARIA Y TRACTORES  LTDA</v>
          </cell>
          <cell r="D1292">
            <v>314798</v>
          </cell>
          <cell r="E1292" t="str">
            <v>MAQUINARIA Y TRACTORES, LTDA</v>
          </cell>
          <cell r="F1292" t="str">
            <v>MATRA</v>
          </cell>
          <cell r="G1292" t="str">
            <v>UNISON - DEALER RETAIL</v>
          </cell>
          <cell r="H1292" t="str">
            <v>UNISON - DEALER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34015.949999999997</v>
          </cell>
          <cell r="M1292">
            <v>34015.949999999997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COSTA RICA</v>
          </cell>
        </row>
        <row r="1293">
          <cell r="B1293" t="str">
            <v>702-30000617</v>
          </cell>
          <cell r="C1293" t="str">
            <v>CALZADA CONSTRUCCIONES  S.A. DE C.V.</v>
          </cell>
          <cell r="D1293">
            <v>314660</v>
          </cell>
          <cell r="E1293" t="str">
            <v>MAQUINAS DIESEL, S.A. DE C.V.</v>
          </cell>
          <cell r="F1293" t="str">
            <v>MADISA SUR</v>
          </cell>
          <cell r="G1293" t="str">
            <v>UNISON- CUSTOMER RETAIL</v>
          </cell>
          <cell r="H1293" t="str">
            <v>UNISON- CUSTOMER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854798.07</v>
          </cell>
          <cell r="M1293">
            <v>46415.535204806074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702-30000643</v>
          </cell>
          <cell r="C1294" t="str">
            <v>JM CORPORATIVO SA DE CV</v>
          </cell>
          <cell r="D1294">
            <v>328586</v>
          </cell>
          <cell r="E1294" t="str">
            <v>MAQUINAS DIESEL, S.A. DE C.V.</v>
          </cell>
          <cell r="F1294" t="str">
            <v>MADISA SUR</v>
          </cell>
          <cell r="G1294" t="str">
            <v>UNISON- CUSTOMER RETAIL</v>
          </cell>
          <cell r="H1294" t="str">
            <v>UNISON- CUSTOMER RETAIL</v>
          </cell>
          <cell r="I1294" t="str">
            <v>Regular</v>
          </cell>
          <cell r="J1294" t="str">
            <v>LEGAL</v>
          </cell>
          <cell r="K1294" t="str">
            <v>MXN</v>
          </cell>
          <cell r="L1294">
            <v>606542.28</v>
          </cell>
          <cell r="M1294">
            <v>32935.245806700696</v>
          </cell>
          <cell r="N1294">
            <v>0</v>
          </cell>
          <cell r="O1294">
            <v>0</v>
          </cell>
          <cell r="P1294">
            <v>0</v>
          </cell>
          <cell r="Q1294">
            <v>606542.28</v>
          </cell>
          <cell r="R1294">
            <v>606542.28</v>
          </cell>
          <cell r="S1294" t="str">
            <v>120+</v>
          </cell>
          <cell r="T1294" t="str">
            <v>MEXICO</v>
          </cell>
        </row>
        <row r="1295">
          <cell r="B1295" t="str">
            <v>702-30000780</v>
          </cell>
          <cell r="C1295" t="str">
            <v>ALMENDRA S. DE P.R. DE R.L.</v>
          </cell>
          <cell r="D1295">
            <v>330717</v>
          </cell>
          <cell r="E1295" t="str">
            <v>TRACSA, S.A.P.I. DE C.V.</v>
          </cell>
          <cell r="F1295" t="str">
            <v>TRACSA</v>
          </cell>
          <cell r="G1295" t="str">
            <v>UNISON- CUSTOMER RETAIL</v>
          </cell>
          <cell r="H1295" t="str">
            <v>UNISON- CUSTOMER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51314.11</v>
          </cell>
          <cell r="M1295">
            <v>2786.3561732284816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702-30000641</v>
          </cell>
          <cell r="C1296" t="str">
            <v>CONSTRUCTORA NACIONAL  S.A. (GUATEMALA)</v>
          </cell>
          <cell r="D1296">
            <v>308390</v>
          </cell>
          <cell r="E1296" t="str">
            <v>CORPORACION GENERAL DE TRACTORES, S.A.</v>
          </cell>
          <cell r="F1296" t="str">
            <v>GENTRAC</v>
          </cell>
          <cell r="G1296" t="str">
            <v>UNISON - CUSTOMER RETAIL</v>
          </cell>
          <cell r="H1296" t="str">
            <v>UNISON- CUSTOMER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63405.58</v>
          </cell>
          <cell r="M1296">
            <v>63405.58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GUATEMALA</v>
          </cell>
        </row>
        <row r="1297">
          <cell r="B1297" t="str">
            <v>702-30000640</v>
          </cell>
          <cell r="C1297" t="str">
            <v>CONSTRUCTORA NACIONAL  S.A. (GUATEMALA)</v>
          </cell>
          <cell r="D1297">
            <v>308390</v>
          </cell>
          <cell r="E1297" t="str">
            <v>CORPORACION GENERAL DE TRACTORES, S.A.</v>
          </cell>
          <cell r="F1297" t="str">
            <v>GENTRAC</v>
          </cell>
          <cell r="G1297" t="str">
            <v>UNISON - CUSTOMER RETAIL</v>
          </cell>
          <cell r="H1297" t="str">
            <v>UNISON- CUSTOMER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63405.58</v>
          </cell>
          <cell r="M1297">
            <v>63405.58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GUATEMALA</v>
          </cell>
        </row>
        <row r="1298">
          <cell r="B1298" t="str">
            <v>702-30000638</v>
          </cell>
          <cell r="C1298" t="str">
            <v>ROMA STRONGER S.A. DE C.V.</v>
          </cell>
          <cell r="D1298">
            <v>317800</v>
          </cell>
          <cell r="E1298" t="str">
            <v>MAQUINAS DIESEL, S.A. DE C.V.</v>
          </cell>
          <cell r="F1298" t="str">
            <v>MADISA SUR</v>
          </cell>
          <cell r="G1298" t="str">
            <v>UNISON- CUSTOMER RETAIL</v>
          </cell>
          <cell r="H1298" t="str">
            <v>UNISON- CUSTOMER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19891.45</v>
          </cell>
          <cell r="M1298">
            <v>1080.1057350885687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702-30000636</v>
          </cell>
          <cell r="C1299" t="str">
            <v>CONSTRUCTORA NACIONAL  S.A. (GUATEMALA)</v>
          </cell>
          <cell r="D1299">
            <v>308390</v>
          </cell>
          <cell r="E1299" t="str">
            <v>CORPORACION GENERAL DE TRACTORES, S.A.</v>
          </cell>
          <cell r="F1299" t="str">
            <v>GENTRAC</v>
          </cell>
          <cell r="G1299" t="str">
            <v>UNISON - CUSTOMER RETAIL</v>
          </cell>
          <cell r="H1299" t="str">
            <v>UNISON- CUSTOMER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106391.77</v>
          </cell>
          <cell r="M1299">
            <v>106391.77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GUATEMALA</v>
          </cell>
        </row>
        <row r="1300">
          <cell r="B1300" t="str">
            <v>702-30000634</v>
          </cell>
          <cell r="C1300" t="str">
            <v>CONSTRUCTORA NACIONAL  S.A. (GUATEMALA)</v>
          </cell>
          <cell r="D1300">
            <v>308390</v>
          </cell>
          <cell r="E1300" t="str">
            <v>CORPORACION GENERAL DE TRACTORES, S.A.</v>
          </cell>
          <cell r="F1300" t="str">
            <v>GENTRAC</v>
          </cell>
          <cell r="G1300" t="str">
            <v>UNISON - CUSTOMER RETAIL</v>
          </cell>
          <cell r="H1300" t="str">
            <v>UNISON- CUSTOMER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63390.64</v>
          </cell>
          <cell r="M1300">
            <v>63390.64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GUATEMALA</v>
          </cell>
        </row>
        <row r="1301">
          <cell r="B1301" t="str">
            <v>702-30000633</v>
          </cell>
          <cell r="C1301" t="str">
            <v>CONSTRUCTORA NACIONAL  S.A. (GUATEMALA)</v>
          </cell>
          <cell r="D1301">
            <v>308390</v>
          </cell>
          <cell r="E1301" t="str">
            <v>CORPORACION GENERAL DE TRACTORES, S.A.</v>
          </cell>
          <cell r="F1301" t="str">
            <v>GENTRAC</v>
          </cell>
          <cell r="G1301" t="str">
            <v>UNISON - CUSTOMER RETAIL</v>
          </cell>
          <cell r="H1301" t="str">
            <v>UNISON- CUSTOMER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54808.2</v>
          </cell>
          <cell r="M1301">
            <v>54808.2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GUATEMALA</v>
          </cell>
        </row>
        <row r="1302">
          <cell r="B1302" t="str">
            <v>702-30000632</v>
          </cell>
          <cell r="C1302" t="str">
            <v>CONSTRUCTORA EL BAJO DEL LEON  S.A.</v>
          </cell>
          <cell r="D1302">
            <v>316264</v>
          </cell>
          <cell r="E1302" t="str">
            <v>MAQUINARIA Y TRACTORES, LTDA</v>
          </cell>
          <cell r="F1302" t="str">
            <v>MATRA</v>
          </cell>
          <cell r="G1302" t="str">
            <v>UNISON - CUSTOMER RETAIL</v>
          </cell>
          <cell r="H1302" t="str">
            <v>UNISON- CUSTOMER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20598.93</v>
          </cell>
          <cell r="M1302">
            <v>20598.93</v>
          </cell>
          <cell r="N1302">
            <v>20598.93</v>
          </cell>
          <cell r="O1302">
            <v>0</v>
          </cell>
          <cell r="P1302">
            <v>0</v>
          </cell>
          <cell r="Q1302">
            <v>0</v>
          </cell>
          <cell r="R1302">
            <v>20598.93</v>
          </cell>
          <cell r="S1302" t="str">
            <v>31-60</v>
          </cell>
          <cell r="T1302" t="str">
            <v>COSTA RICA</v>
          </cell>
        </row>
        <row r="1303">
          <cell r="B1303" t="str">
            <v>702-30000631</v>
          </cell>
          <cell r="C1303" t="str">
            <v>TRACTORES ESCAZU  S.A.</v>
          </cell>
          <cell r="D1303">
            <v>320416</v>
          </cell>
          <cell r="E1303" t="str">
            <v>MAQUINARIA Y TRACTORES, LTDA</v>
          </cell>
          <cell r="F1303" t="str">
            <v>MATRA</v>
          </cell>
          <cell r="G1303" t="str">
            <v>UNISON - CUSTOMER RETAIL</v>
          </cell>
          <cell r="H1303" t="str">
            <v>UNISON-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98475.01</v>
          </cell>
          <cell r="M1303">
            <v>98475.01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COSTA RICA</v>
          </cell>
        </row>
        <row r="1304">
          <cell r="B1304" t="str">
            <v>702-30000628-2</v>
          </cell>
          <cell r="C1304" t="str">
            <v>SAYER LACK MEXICANA  S.A. DE C.V.</v>
          </cell>
          <cell r="D1304">
            <v>317806</v>
          </cell>
          <cell r="E1304" t="str">
            <v>TRACSA, S.A.P.I. DE C.V.</v>
          </cell>
          <cell r="F1304" t="str">
            <v>MADISA SUR</v>
          </cell>
          <cell r="G1304" t="str">
            <v>UNISON - CUSTOMER RETAIL</v>
          </cell>
          <cell r="H1304" t="str">
            <v>UNISON- CUSTOMER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37789.050000000003</v>
          </cell>
          <cell r="M1304">
            <v>37789.050000000003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702-30000644</v>
          </cell>
          <cell r="C1305" t="str">
            <v>DESARROLLOS ENKARES  S.A. DE C.V.</v>
          </cell>
          <cell r="D1305">
            <v>313117</v>
          </cell>
          <cell r="E1305" t="str">
            <v>EMPRESAS MATCO, S.A. DE C.V.</v>
          </cell>
          <cell r="F1305" t="str">
            <v>MATCO</v>
          </cell>
          <cell r="G1305" t="str">
            <v>UNISON- CUSTOMER RETAIL</v>
          </cell>
          <cell r="H1305" t="str">
            <v>UNISON- CUSTOMER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50072.92</v>
          </cell>
          <cell r="M1305">
            <v>2718.9595562229547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702-30000838-1</v>
          </cell>
          <cell r="C1306" t="str">
            <v>MAQUINARIA  S.A. DE C.V.</v>
          </cell>
          <cell r="D1306">
            <v>309847</v>
          </cell>
          <cell r="E1306" t="str">
            <v>MAQUINARIA, S.A. DE C.V.</v>
          </cell>
          <cell r="F1306" t="str">
            <v>MAQSA</v>
          </cell>
          <cell r="G1306" t="str">
            <v>UNISON- CUSTOMER RETAIL</v>
          </cell>
          <cell r="H1306" t="str">
            <v>UNISON - DEALER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182469.09</v>
          </cell>
          <cell r="M1306">
            <v>182469.09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702-30000825-1</v>
          </cell>
          <cell r="C1307" t="str">
            <v>I&amp;AA  S.A. DE C.V.</v>
          </cell>
          <cell r="D1307">
            <v>320290</v>
          </cell>
          <cell r="E1307" t="str">
            <v>TRACSA, S.A.P.I. DE C.V.</v>
          </cell>
          <cell r="F1307" t="str">
            <v>TRACSA</v>
          </cell>
          <cell r="G1307" t="str">
            <v>UNISON- CUSTOMER RETAIL</v>
          </cell>
          <cell r="H1307" t="str">
            <v>UNISON- CUSTOMER RETAIL</v>
          </cell>
          <cell r="I1307" t="str">
            <v>Regular</v>
          </cell>
          <cell r="J1307" t="str">
            <v>LEGAL</v>
          </cell>
          <cell r="K1307" t="str">
            <v>MXN</v>
          </cell>
          <cell r="L1307">
            <v>2441591.39</v>
          </cell>
          <cell r="M1307">
            <v>132578.41248787145</v>
          </cell>
          <cell r="N1307">
            <v>0</v>
          </cell>
          <cell r="O1307">
            <v>0</v>
          </cell>
          <cell r="P1307">
            <v>0</v>
          </cell>
          <cell r="Q1307">
            <v>2441591.39</v>
          </cell>
          <cell r="R1307">
            <v>2441591.39</v>
          </cell>
          <cell r="S1307" t="str">
            <v>120+</v>
          </cell>
          <cell r="T1307" t="str">
            <v>MEXICO</v>
          </cell>
        </row>
        <row r="1308">
          <cell r="B1308" t="str">
            <v>702-30000873</v>
          </cell>
          <cell r="C1308" t="str">
            <v>TERRACERIAS Y CAMINOS DE OCCIDENTE S.A. DE C.V.</v>
          </cell>
          <cell r="D1308">
            <v>330242</v>
          </cell>
          <cell r="E1308" t="str">
            <v>TRACSA, S.A.P.I. DE C.V.</v>
          </cell>
          <cell r="F1308" t="str">
            <v>TRACSA</v>
          </cell>
          <cell r="G1308" t="str">
            <v>UNISON- CUSTOMER RETAIL</v>
          </cell>
          <cell r="H1308" t="str">
            <v>UNISON- CUSTOMER RETAIL</v>
          </cell>
          <cell r="I1308" t="str">
            <v>Regular</v>
          </cell>
          <cell r="J1308" t="str">
            <v>REGULAR</v>
          </cell>
          <cell r="K1308" t="str">
            <v>MXN</v>
          </cell>
          <cell r="L1308">
            <v>-0.01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702-30000870</v>
          </cell>
          <cell r="C1309" t="str">
            <v>NICARAGUA MACHINERY COMPANY  S.A.</v>
          </cell>
          <cell r="D1309">
            <v>313548</v>
          </cell>
          <cell r="E1309" t="str">
            <v>NICARAGUA MACHINERY COMPANY, S.A.</v>
          </cell>
          <cell r="F1309" t="str">
            <v>NIMAC</v>
          </cell>
          <cell r="G1309" t="str">
            <v>UNISON - DEALER RETAIL</v>
          </cell>
          <cell r="H1309" t="str">
            <v>UNISON - DEALER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46093.04</v>
          </cell>
          <cell r="M1309">
            <v>46093.04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NICARAGUA</v>
          </cell>
        </row>
        <row r="1310">
          <cell r="B1310" t="str">
            <v>702-30000858</v>
          </cell>
          <cell r="C1310" t="str">
            <v>NICARAGUA MACHINERY COMPANY  S.A.</v>
          </cell>
          <cell r="D1310">
            <v>313548</v>
          </cell>
          <cell r="E1310" t="str">
            <v>NICARAGUA MACHINERY COMPANY, S.A.</v>
          </cell>
          <cell r="F1310" t="str">
            <v>NIMAC</v>
          </cell>
          <cell r="G1310" t="str">
            <v>UNISON - DEALER WHOLESALE</v>
          </cell>
          <cell r="H1310" t="str">
            <v>UNISON - DEALER WHOLESALE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29852.85</v>
          </cell>
          <cell r="M1310">
            <v>29852.85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NICARAGUA</v>
          </cell>
        </row>
        <row r="1311">
          <cell r="B1311" t="str">
            <v>702-30000857</v>
          </cell>
          <cell r="C1311" t="str">
            <v>NICARAGUA MACHINERY COMPANY  S.A.</v>
          </cell>
          <cell r="D1311">
            <v>313548</v>
          </cell>
          <cell r="E1311" t="str">
            <v>NICARAGUA MACHINERY COMPANY, S.A.</v>
          </cell>
          <cell r="F1311" t="str">
            <v>NIMAC</v>
          </cell>
          <cell r="G1311" t="str">
            <v>UNISON - DEALER WHOLESALE</v>
          </cell>
          <cell r="H1311" t="str">
            <v>UNISON - DEALER WHOLESALE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29852.85</v>
          </cell>
          <cell r="M1311">
            <v>29852.85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NICARAGUA</v>
          </cell>
        </row>
        <row r="1312">
          <cell r="B1312" t="str">
            <v>702-30000856</v>
          </cell>
          <cell r="C1312" t="str">
            <v>NICARAGUA MACHINERY COMPANY  S.A.</v>
          </cell>
          <cell r="D1312">
            <v>313548</v>
          </cell>
          <cell r="E1312" t="str">
            <v>NICARAGUA MACHINERY COMPANY, S.A.</v>
          </cell>
          <cell r="F1312" t="str">
            <v>NIMAC</v>
          </cell>
          <cell r="G1312" t="str">
            <v>UNISON - DEALER WHOLESALE</v>
          </cell>
          <cell r="H1312" t="str">
            <v>UNISON - DEALER WHOLESALE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74775.63</v>
          </cell>
          <cell r="M1312">
            <v>74775.63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NICARAGUA</v>
          </cell>
        </row>
        <row r="1313">
          <cell r="B1313" t="str">
            <v>702-30000848</v>
          </cell>
          <cell r="C1313" t="str">
            <v>NICARAGUA MACHINERY COMPANY  S.A.</v>
          </cell>
          <cell r="D1313">
            <v>313548</v>
          </cell>
          <cell r="E1313" t="str">
            <v>NICARAGUA MACHINERY COMPANY, S.A.</v>
          </cell>
          <cell r="F1313" t="str">
            <v>NIMAC</v>
          </cell>
          <cell r="G1313" t="str">
            <v>UNISON - DEALER WHOLESALE</v>
          </cell>
          <cell r="H1313" t="str">
            <v>UNISON - DEALER WHOLESALE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75068.14</v>
          </cell>
          <cell r="M1313">
            <v>75068.14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NICARAGUA</v>
          </cell>
        </row>
        <row r="1314">
          <cell r="B1314" t="str">
            <v>702-30000847</v>
          </cell>
          <cell r="C1314" t="str">
            <v>MAQUINARIA Y TRACTORES  LTDA</v>
          </cell>
          <cell r="D1314">
            <v>314798</v>
          </cell>
          <cell r="E1314" t="str">
            <v>MAQUINARIA Y TRACTORES, LTDA</v>
          </cell>
          <cell r="F1314" t="str">
            <v>MATRA</v>
          </cell>
          <cell r="G1314" t="str">
            <v>UNISON - DEALER RETAIL</v>
          </cell>
          <cell r="H1314" t="str">
            <v>UNISON - DEALER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46092.38</v>
          </cell>
          <cell r="M1314">
            <v>46092.38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COSTA RICA</v>
          </cell>
        </row>
        <row r="1315">
          <cell r="B1315" t="str">
            <v>702-30000881</v>
          </cell>
          <cell r="C1315" t="str">
            <v>GRUPO EN INGENIERIA CUERNAVACA  S.A. DE C.V.</v>
          </cell>
          <cell r="D1315">
            <v>319631</v>
          </cell>
          <cell r="E1315" t="str">
            <v>MAQUINAS DIESEL, S.A. DE C.V.</v>
          </cell>
          <cell r="F1315" t="str">
            <v>MADISA SUR</v>
          </cell>
          <cell r="G1315" t="str">
            <v>UNISON- CUSTOMER RETAIL</v>
          </cell>
          <cell r="H1315" t="str">
            <v>UNISON- CUSTOMER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66536.61</v>
          </cell>
          <cell r="M1315">
            <v>3612.937923296261</v>
          </cell>
          <cell r="N1315">
            <v>66536.61</v>
          </cell>
          <cell r="O1315">
            <v>0</v>
          </cell>
          <cell r="P1315">
            <v>0</v>
          </cell>
          <cell r="Q1315">
            <v>0</v>
          </cell>
          <cell r="R1315">
            <v>66536.61</v>
          </cell>
          <cell r="S1315" t="str">
            <v>31-60</v>
          </cell>
          <cell r="T1315" t="str">
            <v>MEXICO</v>
          </cell>
        </row>
        <row r="1316">
          <cell r="B1316" t="str">
            <v>702-30000842</v>
          </cell>
          <cell r="C1316" t="str">
            <v>CONSTRUCTORA HERNAN SOLIS  S.R.L.</v>
          </cell>
          <cell r="D1316">
            <v>316241</v>
          </cell>
          <cell r="E1316" t="str">
            <v>MAQUINARIA Y TRACTORES, LTDA</v>
          </cell>
          <cell r="F1316" t="str">
            <v>MATRA</v>
          </cell>
          <cell r="G1316" t="str">
            <v>UNISON - CUSTOMER RETAIL</v>
          </cell>
          <cell r="H1316" t="str">
            <v>UNISON- CUSTOMER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COSTA RICA</v>
          </cell>
        </row>
        <row r="1317">
          <cell r="B1317" t="str">
            <v>702-30000885</v>
          </cell>
          <cell r="C1317" t="str">
            <v>GRUPO JEWATO SA DE CV</v>
          </cell>
          <cell r="D1317">
            <v>330506</v>
          </cell>
          <cell r="E1317" t="str">
            <v>MAQUINAS DIESEL, S.A. DE C.V.</v>
          </cell>
          <cell r="F1317" t="str">
            <v>MADISA SUR</v>
          </cell>
          <cell r="G1317" t="str">
            <v>UNISON- CUSTOMER RETAIL</v>
          </cell>
          <cell r="H1317" t="str">
            <v>UNISON- CUSTOMER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52736.23</v>
          </cell>
          <cell r="M1317">
            <v>2863.5772892348136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702-30000837-1</v>
          </cell>
          <cell r="C1318" t="str">
            <v>MAQUINARIA  S.A. DE C.V.</v>
          </cell>
          <cell r="D1318">
            <v>309847</v>
          </cell>
          <cell r="E1318" t="str">
            <v>MAQUINARIA, S.A. DE C.V.</v>
          </cell>
          <cell r="F1318" t="str">
            <v>MAQSA</v>
          </cell>
          <cell r="G1318" t="str">
            <v>UNISON - DEALER WHOLESALE</v>
          </cell>
          <cell r="H1318" t="str">
            <v>UNISON - DEALER WHOLESALE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215637.81</v>
          </cell>
          <cell r="M1318">
            <v>215637.81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702-30000836</v>
          </cell>
          <cell r="C1319" t="str">
            <v>SERVICIOS INTEGRALES DE INGENIERIA Y ADMINISTRACION DE OBRAS  S.A. DE C.V.</v>
          </cell>
          <cell r="D1319">
            <v>313234</v>
          </cell>
          <cell r="E1319" t="str">
            <v>EMPRESAS MATCO, S.A. DE C.V.</v>
          </cell>
          <cell r="F1319" t="str">
            <v>MAQSA</v>
          </cell>
          <cell r="G1319" t="str">
            <v>UNISON- CUSTOMER RETAIL</v>
          </cell>
          <cell r="H1319" t="str">
            <v>UNISON- CUSTOMER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770372.39</v>
          </cell>
          <cell r="M1319">
            <v>41831.220780430165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702-30000835</v>
          </cell>
          <cell r="C1320" t="str">
            <v>JIMENEZ AVALOS JUAN JOSE</v>
          </cell>
          <cell r="D1320">
            <v>319677</v>
          </cell>
          <cell r="E1320" t="str">
            <v>MAQUINAS DIESEL, S.A. DE C.V.</v>
          </cell>
          <cell r="F1320" t="str">
            <v>MADISA SUR</v>
          </cell>
          <cell r="G1320" t="str">
            <v>UNISON- CUSTOMER RETAIL</v>
          </cell>
          <cell r="H1320" t="str">
            <v>UNISON- CUSTOMER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46745.07</v>
          </cell>
          <cell r="M1320">
            <v>2538.2573012081371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702-30000834</v>
          </cell>
          <cell r="C1321" t="str">
            <v>JIMENEZ Y CHACON CONSTRUCTORES  S.A.</v>
          </cell>
          <cell r="D1321">
            <v>309178</v>
          </cell>
          <cell r="E1321" t="str">
            <v>MAQUINARIA Y TRACTORES, LTDA</v>
          </cell>
          <cell r="F1321" t="str">
            <v>MATRA</v>
          </cell>
          <cell r="G1321" t="str">
            <v>UNISON - CUSTOMER RETAIL</v>
          </cell>
          <cell r="H1321" t="str">
            <v>UNISON- CUSTOMER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99574.27</v>
          </cell>
          <cell r="M1321">
            <v>99574.27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COSTA RICA</v>
          </cell>
        </row>
        <row r="1322">
          <cell r="B1322" t="str">
            <v>702-30000833</v>
          </cell>
          <cell r="C1322" t="str">
            <v>CONSTRUCTORA RAASA  S.A.</v>
          </cell>
          <cell r="D1322">
            <v>309348</v>
          </cell>
          <cell r="E1322" t="str">
            <v>MAQUINARIA Y TRACTORES, LTDA</v>
          </cell>
          <cell r="F1322" t="str">
            <v>MATRA</v>
          </cell>
          <cell r="G1322" t="str">
            <v>UNISON - CUSTOMER RETAIL</v>
          </cell>
          <cell r="H1322" t="str">
            <v>UNISON- CUSTOMER RETAIL</v>
          </cell>
          <cell r="I1322" t="str">
            <v>Regular</v>
          </cell>
          <cell r="J1322" t="str">
            <v>LEGAL</v>
          </cell>
          <cell r="K1322" t="str">
            <v>USD</v>
          </cell>
          <cell r="L1322">
            <v>121222.42</v>
          </cell>
          <cell r="M1322">
            <v>121222.42</v>
          </cell>
          <cell r="N1322">
            <v>0</v>
          </cell>
          <cell r="O1322">
            <v>0</v>
          </cell>
          <cell r="P1322">
            <v>0</v>
          </cell>
          <cell r="Q1322">
            <v>121222.42</v>
          </cell>
          <cell r="R1322">
            <v>121222.42</v>
          </cell>
          <cell r="S1322" t="str">
            <v>120+</v>
          </cell>
          <cell r="T1322" t="str">
            <v>COSTA RICA</v>
          </cell>
        </row>
        <row r="1323">
          <cell r="B1323" t="str">
            <v>702-30000832</v>
          </cell>
          <cell r="C1323" t="str">
            <v>SERVICIOS INTEGRALES DE INGENIERIA Y ADMINISTRACION DE OBRAS  S.A. DE C.V.</v>
          </cell>
          <cell r="D1323">
            <v>313234</v>
          </cell>
          <cell r="E1323" t="str">
            <v>EMPRESAS MATCO, S.A. DE C.V.</v>
          </cell>
          <cell r="F1323" t="str">
            <v>MAQSA</v>
          </cell>
          <cell r="G1323" t="str">
            <v>UNISON- CUSTOMER RETAIL</v>
          </cell>
          <cell r="H1323" t="str">
            <v>UNISON- CUSTOMER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256679.89</v>
          </cell>
          <cell r="M1323">
            <v>13937.718028142894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702-30000831</v>
          </cell>
          <cell r="C1324" t="str">
            <v>COMPAÑIA DE TRANSPORTE DE CARGA CIUDAD RODRIGO  C.A.</v>
          </cell>
          <cell r="D1324">
            <v>312836</v>
          </cell>
          <cell r="E1324" t="str">
            <v>IMPORTADORA INDUSTRIAL AGRICOLA, S.A.</v>
          </cell>
          <cell r="F1324" t="str">
            <v xml:space="preserve">IIASA   </v>
          </cell>
          <cell r="G1324" t="str">
            <v>UNISON - CUSTOMER RETAIL</v>
          </cell>
          <cell r="H1324" t="str">
            <v>UNISON- CUSTOMER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36259.980000000003</v>
          </cell>
          <cell r="M1324">
            <v>36259.980000000003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ECUADOR</v>
          </cell>
        </row>
        <row r="1325">
          <cell r="B1325" t="str">
            <v>702-30000830</v>
          </cell>
          <cell r="C1325" t="str">
            <v>EQUIPOS Y CONSTRUCCIONES DEL CIBAO  S.R.L.</v>
          </cell>
          <cell r="D1325">
            <v>320482</v>
          </cell>
          <cell r="E1325" t="str">
            <v>IMPLEMENTOS Y MAQUINARIAS, S.A.</v>
          </cell>
          <cell r="F1325" t="str">
            <v>IMCA</v>
          </cell>
          <cell r="G1325" t="str">
            <v>UNISON - CUSTOMER RETAIL</v>
          </cell>
          <cell r="H1325" t="str">
            <v>UNISON- CUSTOMER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54947.28</v>
          </cell>
          <cell r="M1325">
            <v>54947.28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REPUBLICA DOMINICANA</v>
          </cell>
        </row>
        <row r="1326">
          <cell r="B1326" t="str">
            <v>702-30000776</v>
          </cell>
          <cell r="C1326" t="str">
            <v>BROZON MAC DONALD ARQUITECTOS  S.A. DE C.V.</v>
          </cell>
          <cell r="D1326">
            <v>319224</v>
          </cell>
          <cell r="E1326" t="str">
            <v>EMPRESAS MATCO, S.A. DE C.V.</v>
          </cell>
          <cell r="F1326" t="str">
            <v>MATCO</v>
          </cell>
          <cell r="G1326" t="str">
            <v>UNISON- CUSTOMER RETAIL</v>
          </cell>
          <cell r="H1326" t="str">
            <v>UNISON- CUSTOMER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31688.240000000002</v>
          </cell>
          <cell r="M1326">
            <v>1720.6714321410952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702-30000843</v>
          </cell>
          <cell r="C1327" t="str">
            <v>DESARROLLO Y PROYECTOS DE LAS HUASTECAS  S.A. DE C.V.</v>
          </cell>
          <cell r="D1327">
            <v>316851</v>
          </cell>
          <cell r="E1327" t="str">
            <v>MAQUINAS DIESEL, S.A. DE C.V.</v>
          </cell>
          <cell r="F1327" t="str">
            <v>MADISA NTE</v>
          </cell>
          <cell r="G1327" t="str">
            <v>UNISON - CUSTOMER RETAIL</v>
          </cell>
          <cell r="H1327" t="str">
            <v>UNISON- CUSTOMER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1994690.55</v>
          </cell>
          <cell r="M1327">
            <v>108311.69687388156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702-30000905</v>
          </cell>
          <cell r="C1328" t="str">
            <v>BRACSA DE MEXICO SA DE CV</v>
          </cell>
          <cell r="D1328">
            <v>331078</v>
          </cell>
          <cell r="E1328" t="str">
            <v>MAQUINAS DIESEL, S.A. DE C.V.</v>
          </cell>
          <cell r="F1328" t="str">
            <v>MADISA SUR</v>
          </cell>
          <cell r="G1328" t="str">
            <v>UNISON- CUSTOMER RETAIL</v>
          </cell>
          <cell r="H1328" t="str">
            <v>UNISON- CUSTOMER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35989.85</v>
          </cell>
          <cell r="M1328">
            <v>1954.2488551602485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702-30001237</v>
          </cell>
          <cell r="C1329" t="str">
            <v>ENERGIAS DIVERSAS APLICADAS SA DE CV</v>
          </cell>
          <cell r="D1329">
            <v>333638</v>
          </cell>
          <cell r="E1329" t="str">
            <v>MAQUINAS DIESEL, S.A. DE C.V.</v>
          </cell>
          <cell r="F1329" t="str">
            <v>MADISA SUR</v>
          </cell>
          <cell r="G1329" t="str">
            <v>UNISON- CUSTOMER RETAIL</v>
          </cell>
          <cell r="H1329" t="str">
            <v>UNISON- CUSTOMER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114035.48</v>
          </cell>
          <cell r="M1329">
            <v>6192.1265645077547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702-30000922</v>
          </cell>
          <cell r="C1330" t="str">
            <v>CONSTRUCTORA SANTA FE  LIMITADA</v>
          </cell>
          <cell r="D1330">
            <v>314376</v>
          </cell>
          <cell r="E1330" t="str">
            <v>NICARAGUA MACHINERY COMPANY, S.A.</v>
          </cell>
          <cell r="F1330" t="str">
            <v>MATRA</v>
          </cell>
          <cell r="G1330" t="str">
            <v>UNISON - CUSTOMER RETAIL</v>
          </cell>
          <cell r="H1330" t="str">
            <v>UNISON- CUSTOMER RETAIL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56305.45</v>
          </cell>
          <cell r="M1330">
            <v>56305.45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COSTA RICA</v>
          </cell>
        </row>
        <row r="1331">
          <cell r="B1331" t="str">
            <v>702-30000921</v>
          </cell>
          <cell r="C1331" t="str">
            <v>CONSTRUCTORA SANTA FE  LIMITADA</v>
          </cell>
          <cell r="D1331">
            <v>314376</v>
          </cell>
          <cell r="E1331" t="str">
            <v>NICARAGUA MACHINERY COMPANY, S.A.</v>
          </cell>
          <cell r="F1331" t="str">
            <v>MATRA</v>
          </cell>
          <cell r="G1331" t="str">
            <v>UNISON - CUSTOMER RETAIL</v>
          </cell>
          <cell r="H1331" t="str">
            <v>UNISON- CUSTOMER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25071.96</v>
          </cell>
          <cell r="M1331">
            <v>25071.96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COSTA RICA</v>
          </cell>
        </row>
        <row r="1332">
          <cell r="B1332" t="str">
            <v>702-30000919</v>
          </cell>
          <cell r="C1332" t="str">
            <v>CAMARONES DEL PACIFICO  S.A.</v>
          </cell>
          <cell r="D1332">
            <v>313463</v>
          </cell>
          <cell r="E1332" t="str">
            <v>NICARAGUA MACHINERY COMPANY, S.A.</v>
          </cell>
          <cell r="F1332" t="str">
            <v>NIMAC</v>
          </cell>
          <cell r="G1332" t="str">
            <v>UNISON - CUSTOMER RETAIL</v>
          </cell>
          <cell r="H1332" t="str">
            <v>UNISON- CUSTOMER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46842.43</v>
          </cell>
          <cell r="M1332">
            <v>46842.43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NICARAGUA</v>
          </cell>
        </row>
        <row r="1333">
          <cell r="B1333" t="str">
            <v>702-30000913</v>
          </cell>
          <cell r="C1333" t="str">
            <v>GRANELES Y CONCENTRADOS DEL PACIFICO  S.A.</v>
          </cell>
          <cell r="D1333">
            <v>317007</v>
          </cell>
          <cell r="E1333" t="str">
            <v>MAQUINARIA Y TRACTORES, LTDA</v>
          </cell>
          <cell r="F1333" t="str">
            <v>MATRA</v>
          </cell>
          <cell r="G1333" t="str">
            <v>UNISON - CUSTOMER RETAIL</v>
          </cell>
          <cell r="H1333" t="str">
            <v>UNISON- CUSTOMER RETAIL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192116.18</v>
          </cell>
          <cell r="M1333">
            <v>192116.18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COSTA RICA</v>
          </cell>
        </row>
        <row r="1334">
          <cell r="B1334" t="str">
            <v>702-30000911-1</v>
          </cell>
          <cell r="C1334" t="str">
            <v>TERRACERIAS Y PAVIMENTOS DE FRESNILLO  S.A. DE C.V.</v>
          </cell>
          <cell r="D1334">
            <v>311965</v>
          </cell>
          <cell r="E1334" t="str">
            <v>MAQUINARIA, S.A. DE C.V.</v>
          </cell>
          <cell r="F1334" t="str">
            <v>MAQSA</v>
          </cell>
          <cell r="G1334" t="str">
            <v>UNISON- CUSTOMER RETAIL</v>
          </cell>
          <cell r="H1334" t="str">
            <v>UNISON- CUSTOMER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17358470.690000001</v>
          </cell>
          <cell r="M1334">
            <v>942564.95854429039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702-30000910-1</v>
          </cell>
          <cell r="C1335" t="str">
            <v>CONSTRUCCIONES Y ELECTROMECANICA DE MULSAY  S.A. DE C.V.</v>
          </cell>
          <cell r="D1335">
            <v>319213</v>
          </cell>
          <cell r="E1335" t="str">
            <v>MAQUINAS DIESEL, S.A. DE C.V.</v>
          </cell>
          <cell r="F1335" t="str">
            <v>MADISA SUR</v>
          </cell>
          <cell r="G1335" t="str">
            <v>UNISON - CUSTOMER RETAIL</v>
          </cell>
          <cell r="H1335" t="str">
            <v>UNISON-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1741960.55</v>
          </cell>
          <cell r="M1335">
            <v>94588.457872756262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702-30000909</v>
          </cell>
          <cell r="C1336" t="str">
            <v>INDHECA GRUPO CONSTRUCTOR  S.A. DE C.V.</v>
          </cell>
          <cell r="D1336">
            <v>309777</v>
          </cell>
          <cell r="E1336" t="str">
            <v>MAQUINAS DIESEL, S.A. DE C.V.</v>
          </cell>
          <cell r="F1336" t="str">
            <v>MADISA SUR</v>
          </cell>
          <cell r="G1336" t="str">
            <v>UNISON- CUSTOMER RETAIL</v>
          </cell>
          <cell r="H1336" t="str">
            <v>UNISON- CUSTOMER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2917494.46</v>
          </cell>
          <cell r="M1336">
            <v>158419.94919099045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702-30000874</v>
          </cell>
          <cell r="C1337" t="str">
            <v>ARENDAL  S. DE R.L. DE C.V.</v>
          </cell>
          <cell r="D1337">
            <v>317847</v>
          </cell>
          <cell r="E1337" t="str">
            <v>MAQUINAS DIESEL, S.A. DE C.V.</v>
          </cell>
          <cell r="F1337" t="str">
            <v>MADISA NTE</v>
          </cell>
          <cell r="G1337" t="str">
            <v>UNISON- CUSTOMER RETAIL</v>
          </cell>
          <cell r="H1337" t="str">
            <v>UNISON- CUSTOMER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176859.65</v>
          </cell>
          <cell r="M1337">
            <v>176859.65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702-30000906</v>
          </cell>
          <cell r="C1338" t="str">
            <v>INMOBILIARIA COTRAMON S.A. DE C.V.</v>
          </cell>
          <cell r="D1338">
            <v>318249</v>
          </cell>
          <cell r="E1338" t="str">
            <v>MAQUINAS DIESEL, S.A. DE C.V.</v>
          </cell>
          <cell r="F1338" t="str">
            <v>MADISA SUR</v>
          </cell>
          <cell r="G1338" t="str">
            <v>UNISON- CUSTOMER RETAIL</v>
          </cell>
          <cell r="H1338" t="str">
            <v>UNISON- CUSTOMER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336296.66</v>
          </cell>
          <cell r="M1338">
            <v>18260.908639497393</v>
          </cell>
          <cell r="N1338">
            <v>336296.66</v>
          </cell>
          <cell r="O1338">
            <v>0</v>
          </cell>
          <cell r="P1338">
            <v>0</v>
          </cell>
          <cell r="Q1338">
            <v>0</v>
          </cell>
          <cell r="R1338">
            <v>336296.66</v>
          </cell>
          <cell r="S1338" t="str">
            <v>31-60</v>
          </cell>
          <cell r="T1338" t="str">
            <v>MEXICO</v>
          </cell>
        </row>
        <row r="1339">
          <cell r="B1339" t="str">
            <v>702-30000824</v>
          </cell>
          <cell r="C1339" t="str">
            <v>CONSTRUCTORA NACIONAL  S.A. (GUATEMALA)</v>
          </cell>
          <cell r="D1339">
            <v>308390</v>
          </cell>
          <cell r="E1339" t="str">
            <v>CORPORACION GENERAL DE TRACTORES, S.A.</v>
          </cell>
          <cell r="F1339" t="str">
            <v>GENTRAC</v>
          </cell>
          <cell r="G1339" t="str">
            <v>UNISON - CUSTOMER RETAIL</v>
          </cell>
          <cell r="H1339" t="str">
            <v>UNISON- CUSTOMER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68841.59</v>
          </cell>
          <cell r="M1339">
            <v>68841.59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GUATEMALA</v>
          </cell>
        </row>
        <row r="1340">
          <cell r="B1340" t="str">
            <v>702-30000902</v>
          </cell>
          <cell r="C1340" t="str">
            <v>ROMA STRONGER S.A. DE C.V.</v>
          </cell>
          <cell r="D1340">
            <v>317800</v>
          </cell>
          <cell r="E1340" t="str">
            <v>MAQUINAS DIESEL, S.A. DE C.V.</v>
          </cell>
          <cell r="F1340" t="str">
            <v>MADISA SUR</v>
          </cell>
          <cell r="G1340" t="str">
            <v>UNISON- CUSTOMER RETAIL</v>
          </cell>
          <cell r="H1340" t="str">
            <v>UNISON- CUSTOMER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22276.09</v>
          </cell>
          <cell r="M1340">
            <v>1209.5916870991866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702-30000901</v>
          </cell>
          <cell r="C1341" t="str">
            <v>ROMA STRONGER S.A. DE C.V.</v>
          </cell>
          <cell r="D1341">
            <v>317800</v>
          </cell>
          <cell r="E1341" t="str">
            <v>MAQUINAS DIESEL, S.A. DE C.V.</v>
          </cell>
          <cell r="F1341" t="str">
            <v>MADISA SUR</v>
          </cell>
          <cell r="G1341" t="str">
            <v>UNISON- CUSTOMER RETAIL</v>
          </cell>
          <cell r="H1341" t="str">
            <v>UNISON- CUSTOMER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19456.88</v>
          </cell>
          <cell r="M1341">
            <v>1056.5085840866338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702-30000900</v>
          </cell>
          <cell r="C1342" t="str">
            <v>SOFI CANOAS  S.A.</v>
          </cell>
          <cell r="D1342">
            <v>314766</v>
          </cell>
          <cell r="E1342" t="str">
            <v>MAQUINARIA Y TRACTORES, LTDA</v>
          </cell>
          <cell r="F1342" t="str">
            <v>MATRA</v>
          </cell>
          <cell r="G1342" t="str">
            <v>UNISON - CUSTOMER RETAIL</v>
          </cell>
          <cell r="H1342" t="str">
            <v>UNISON-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77161.63</v>
          </cell>
          <cell r="M1342">
            <v>77161.63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COSTA RICA</v>
          </cell>
        </row>
        <row r="1343">
          <cell r="B1343" t="str">
            <v>702-30000896</v>
          </cell>
          <cell r="C1343" t="str">
            <v>EPCCOR CONSTRUCCION  S.A. DE C.V.</v>
          </cell>
          <cell r="D1343">
            <v>326589</v>
          </cell>
          <cell r="E1343" t="str">
            <v>MAQUINAS DIESEL, S.A. DE C.V.</v>
          </cell>
          <cell r="F1343" t="str">
            <v>MADISA SUR</v>
          </cell>
          <cell r="G1343" t="str">
            <v>UNISON- CUSTOMER RETAIL</v>
          </cell>
          <cell r="H1343" t="str">
            <v>UNISON- CUSTOMER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1386557.17</v>
          </cell>
          <cell r="M1343">
            <v>75290.054337173788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702-30000895</v>
          </cell>
          <cell r="C1344" t="str">
            <v xml:space="preserve">PEDRO ANTONIO MADERA ESCALANTE </v>
          </cell>
          <cell r="D1344">
            <v>330546</v>
          </cell>
          <cell r="E1344" t="str">
            <v>TRACSA, S.A.P.I. DE C.V.</v>
          </cell>
          <cell r="F1344" t="str">
            <v>TRACSA</v>
          </cell>
          <cell r="G1344" t="str">
            <v>UNISON- CUSTOMER RETAIL</v>
          </cell>
          <cell r="H1344" t="str">
            <v>UNISON- CUSTOMER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694999.68</v>
          </cell>
          <cell r="M1344">
            <v>37738.482627094563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702-30000894</v>
          </cell>
          <cell r="C1345" t="str">
            <v>INDHECA GRUPO CONSTRUCTOR  S.A. DE C.V.</v>
          </cell>
          <cell r="D1345">
            <v>309777</v>
          </cell>
          <cell r="E1345" t="str">
            <v>MAQUINAS DIESEL, S.A. DE C.V.</v>
          </cell>
          <cell r="F1345" t="str">
            <v>MADISA SUR</v>
          </cell>
          <cell r="G1345" t="str">
            <v>UNISON- CUSTOMER RETAIL</v>
          </cell>
          <cell r="H1345" t="str">
            <v>UNISON- CUSTOMER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71122.149999999994</v>
          </cell>
          <cell r="M1345">
            <v>3861.9327453166784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702-30000893</v>
          </cell>
          <cell r="C1346" t="str">
            <v>GALGA  S.A.</v>
          </cell>
          <cell r="D1346">
            <v>315382</v>
          </cell>
          <cell r="E1346" t="str">
            <v>CORPORACION GENERAL DE TRACTORES, S.A.</v>
          </cell>
          <cell r="F1346" t="str">
            <v>GENTRAC</v>
          </cell>
          <cell r="G1346" t="str">
            <v>UNISON - CUSTOMER RETAIL</v>
          </cell>
          <cell r="H1346" t="str">
            <v>UNISON- CUSTOMER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4915.8900000000003</v>
          </cell>
          <cell r="M1346">
            <v>4915.8900000000003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GUATEMALA</v>
          </cell>
        </row>
        <row r="1347">
          <cell r="B1347" t="str">
            <v>702-30000892</v>
          </cell>
          <cell r="C1347" t="str">
            <v>CONSTRUCCIONES Y RENTAS DE MAQUINARIA DE OCCIDENTE  S.A. DE C.V.</v>
          </cell>
          <cell r="D1347">
            <v>316675</v>
          </cell>
          <cell r="E1347" t="str">
            <v>TRACSA, S.A.P.I. DE C.V.</v>
          </cell>
          <cell r="F1347" t="str">
            <v>TRACSA</v>
          </cell>
          <cell r="G1347" t="str">
            <v>UNISON- CUSTOMER RETAIL</v>
          </cell>
          <cell r="H1347" t="str">
            <v>UNISON- CUSTOMER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65324.6</v>
          </cell>
          <cell r="M1347">
            <v>3547.1257802908644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702-30000889-1</v>
          </cell>
          <cell r="C1348" t="str">
            <v>SSG GEOTECNIA ESPECIALIZADA  S.A. DE C.V.</v>
          </cell>
          <cell r="D1348">
            <v>320240</v>
          </cell>
          <cell r="E1348" t="str">
            <v>TRACSA, S.A.P.I. DE C.V.</v>
          </cell>
          <cell r="F1348" t="str">
            <v>TRACSA</v>
          </cell>
          <cell r="G1348" t="str">
            <v>UNISON- CUSTOMER RETAIL</v>
          </cell>
          <cell r="H1348" t="str">
            <v>UNISON- CUSTOMER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737216.22</v>
          </cell>
          <cell r="M1348">
            <v>40030.840749282528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702-30000908</v>
          </cell>
          <cell r="C1349" t="str">
            <v>GRUPO CONSTRUCTOR DE XALAPA  S.A. DE C.V.</v>
          </cell>
          <cell r="D1349">
            <v>310311</v>
          </cell>
          <cell r="E1349" t="str">
            <v>MAQUINAS DIESEL, S.A. DE C.V.</v>
          </cell>
          <cell r="F1349" t="str">
            <v>MADISA SUR</v>
          </cell>
          <cell r="G1349" t="str">
            <v>UNISON- CUSTOMER RETAIL</v>
          </cell>
          <cell r="H1349" t="str">
            <v>UNISON- CUSTOMER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74371.990000000005</v>
          </cell>
          <cell r="M1349">
            <v>4038.3990573311494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702-30000791-074</v>
          </cell>
          <cell r="C1350" t="str">
            <v>MINERA DEL NORTE  S.A. DE  C.V.</v>
          </cell>
          <cell r="D1350">
            <v>312097</v>
          </cell>
          <cell r="E1350" t="str">
            <v>MAQUINAS DIESEL, S.A. DE C.V.</v>
          </cell>
          <cell r="F1350" t="str">
            <v>MADISA NTE</v>
          </cell>
          <cell r="G1350" t="str">
            <v>UNISON- CUSTOMER RETAIL</v>
          </cell>
          <cell r="H1350" t="str">
            <v>UNISON- CUSTOMER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1429247.63</v>
          </cell>
          <cell r="M1350">
            <v>1429247.63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702-30000828</v>
          </cell>
          <cell r="C1351" t="str">
            <v xml:space="preserve">FREDDY ERNESTO MELCHOR MIMIAGA </v>
          </cell>
          <cell r="D1351">
            <v>332775</v>
          </cell>
          <cell r="E1351" t="str">
            <v>MAQUINAS DIESEL, S.A. DE C.V.</v>
          </cell>
          <cell r="F1351" t="str">
            <v>MADISA SUR</v>
          </cell>
          <cell r="G1351" t="str">
            <v>UNISON- CUSTOMER RETAIL</v>
          </cell>
          <cell r="H1351" t="str">
            <v>UNISON- CUSTOMER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240627.51</v>
          </cell>
          <cell r="M1351">
            <v>13066.073794071419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702-30000791-083</v>
          </cell>
          <cell r="C1352" t="str">
            <v>MINERA DEL NORTE  S.A. DE  C.V.</v>
          </cell>
          <cell r="D1352">
            <v>312097</v>
          </cell>
          <cell r="E1352" t="str">
            <v>MAQUINAS DIESEL, S.A. DE C.V.</v>
          </cell>
          <cell r="F1352" t="str">
            <v>MADISA NTE</v>
          </cell>
          <cell r="G1352" t="str">
            <v>UNISON- CUSTOMER RETAIL</v>
          </cell>
          <cell r="H1352" t="str">
            <v>UNISON- CUSTOMER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1018260.02</v>
          </cell>
          <cell r="M1352">
            <v>1018260.02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702-30000791-082</v>
          </cell>
          <cell r="C1353" t="str">
            <v>MINERA DEL NORTE  S.A. DE  C.V.</v>
          </cell>
          <cell r="D1353">
            <v>312097</v>
          </cell>
          <cell r="E1353" t="str">
            <v>MAQUINAS DIESEL, S.A. DE C.V.</v>
          </cell>
          <cell r="F1353" t="str">
            <v>MADISA NTE</v>
          </cell>
          <cell r="G1353" t="str">
            <v>UNISON- CUSTOMER RETAIL</v>
          </cell>
          <cell r="H1353" t="str">
            <v>UNISON- CUSTOMER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209718.03</v>
          </cell>
          <cell r="M1353">
            <v>209718.03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702-30000791-081</v>
          </cell>
          <cell r="C1354" t="str">
            <v>MINERA DEL NORTE  S.A. DE  C.V.</v>
          </cell>
          <cell r="D1354">
            <v>312097</v>
          </cell>
          <cell r="E1354" t="str">
            <v>MAQUINAS DIESEL, S.A. DE C.V.</v>
          </cell>
          <cell r="F1354" t="str">
            <v>MADISA NTE</v>
          </cell>
          <cell r="G1354" t="str">
            <v>UNISON- CUSTOMER RETAIL</v>
          </cell>
          <cell r="H1354" t="str">
            <v>UNISON- CUSTOMER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2449224.63</v>
          </cell>
          <cell r="M1354">
            <v>2449224.63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702-30000791-080</v>
          </cell>
          <cell r="C1355" t="str">
            <v>MINERA DEL NORTE  S.A. DE  C.V.</v>
          </cell>
          <cell r="D1355">
            <v>312097</v>
          </cell>
          <cell r="E1355" t="str">
            <v>MAQUINAS DIESEL, S.A. DE C.V.</v>
          </cell>
          <cell r="F1355" t="str">
            <v>MADISA NTE</v>
          </cell>
          <cell r="G1355" t="str">
            <v>UNISON- CUSTOMER RETAIL</v>
          </cell>
          <cell r="H1355" t="str">
            <v>UNISON- CUSTOMER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1385905.42</v>
          </cell>
          <cell r="M1355">
            <v>1385905.42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702-30000791-079</v>
          </cell>
          <cell r="C1356" t="str">
            <v>MINERA DEL NORTE  S.A. DE  C.V.</v>
          </cell>
          <cell r="D1356">
            <v>312097</v>
          </cell>
          <cell r="E1356" t="str">
            <v>MAQUINAS DIESEL, S.A. DE C.V.</v>
          </cell>
          <cell r="F1356" t="str">
            <v>MADISA NTE</v>
          </cell>
          <cell r="G1356" t="str">
            <v>UNISON- CUSTOMER RETAIL</v>
          </cell>
          <cell r="H1356" t="str">
            <v>UNISON- CUSTOMER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3254817.24</v>
          </cell>
          <cell r="M1356">
            <v>3254817.24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702-30000791-078</v>
          </cell>
          <cell r="C1357" t="str">
            <v>MINERA DEL NORTE  S.A. DE  C.V.</v>
          </cell>
          <cell r="D1357">
            <v>312097</v>
          </cell>
          <cell r="E1357" t="str">
            <v>MAQUINAS DIESEL, S.A. DE C.V.</v>
          </cell>
          <cell r="F1357" t="str">
            <v>MADISA NTE</v>
          </cell>
          <cell r="G1357" t="str">
            <v>UNISON- CUSTOMER RETAIL</v>
          </cell>
          <cell r="H1357" t="str">
            <v>UNISON- CUSTOMER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496447.81</v>
          </cell>
          <cell r="M1357">
            <v>496447.81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702-30000791-077</v>
          </cell>
          <cell r="C1358" t="str">
            <v>MINERA DEL NORTE  S.A. DE  C.V.</v>
          </cell>
          <cell r="D1358">
            <v>312097</v>
          </cell>
          <cell r="E1358" t="str">
            <v>MAQUINAS DIESEL, S.A. DE C.V.</v>
          </cell>
          <cell r="F1358" t="str">
            <v>MADISA NTE</v>
          </cell>
          <cell r="G1358" t="str">
            <v>UNISON- CUSTOMER RETAIL</v>
          </cell>
          <cell r="H1358" t="str">
            <v>UNISON- CUSTOMER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2345710.39</v>
          </cell>
          <cell r="M1358">
            <v>2345710.39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702-30000791-085</v>
          </cell>
          <cell r="C1359" t="str">
            <v>MINERA DEL NORTE  S.A. DE  C.V.</v>
          </cell>
          <cell r="D1359">
            <v>312097</v>
          </cell>
          <cell r="E1359" t="str">
            <v>MAQUINAS DIESEL, S.A. DE C.V.</v>
          </cell>
          <cell r="F1359" t="str">
            <v>MADISA NTE</v>
          </cell>
          <cell r="G1359" t="str">
            <v>UNISON- CUSTOMER RETAIL</v>
          </cell>
          <cell r="H1359" t="str">
            <v>UNISON- CUSTOMER RETAIL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538352.23</v>
          </cell>
          <cell r="M1359">
            <v>538352.23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702-30000791-075</v>
          </cell>
          <cell r="C1360" t="str">
            <v>MINERA DEL NORTE  S.A. DE  C.V.</v>
          </cell>
          <cell r="D1360">
            <v>312097</v>
          </cell>
          <cell r="E1360" t="str">
            <v>MAQUINAS DIESEL, S.A. DE C.V.</v>
          </cell>
          <cell r="F1360" t="str">
            <v>MADISA NTE</v>
          </cell>
          <cell r="G1360" t="str">
            <v>UNISON- CUSTOMER RETAIL</v>
          </cell>
          <cell r="H1360" t="str">
            <v>UNISON- CUSTOMER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3894514.56</v>
          </cell>
          <cell r="M1360">
            <v>3894514.56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702-30000791-086</v>
          </cell>
          <cell r="C1361" t="str">
            <v>MINERA DEL NORTE  S.A. DE  C.V.</v>
          </cell>
          <cell r="D1361">
            <v>312097</v>
          </cell>
          <cell r="E1361" t="str">
            <v>MAQUINAS DIESEL, S.A. DE C.V.</v>
          </cell>
          <cell r="F1361" t="str">
            <v>MADISA NTE</v>
          </cell>
          <cell r="G1361" t="str">
            <v>UNISON- CUSTOMER RETAIL</v>
          </cell>
          <cell r="H1361" t="str">
            <v>UNISON- CUSTOMER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149499.93</v>
          </cell>
          <cell r="M1361">
            <v>149499.93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702-30000791-073</v>
          </cell>
          <cell r="C1362" t="str">
            <v>MINERA DEL NORTE  S.A. DE  C.V.</v>
          </cell>
          <cell r="D1362">
            <v>312097</v>
          </cell>
          <cell r="E1362" t="str">
            <v>MAQUINAS DIESEL, S.A. DE C.V.</v>
          </cell>
          <cell r="F1362" t="str">
            <v>MADISA NTE</v>
          </cell>
          <cell r="G1362" t="str">
            <v>UNISON- CUSTOMER RETAIL</v>
          </cell>
          <cell r="H1362" t="str">
            <v>UNISON- CUSTOMER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566626.57999999996</v>
          </cell>
          <cell r="M1362">
            <v>566626.57999999996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702-30000791-072-1</v>
          </cell>
          <cell r="C1363" t="str">
            <v>MINERA DEL NORTE  S.A. DE  C.V.</v>
          </cell>
          <cell r="D1363">
            <v>312097</v>
          </cell>
          <cell r="E1363" t="str">
            <v>MAQUINAS DIESEL, S.A. DE C.V.</v>
          </cell>
          <cell r="F1363" t="str">
            <v>MADISA NTE</v>
          </cell>
          <cell r="G1363" t="str">
            <v>UNISON- CUSTOMER RETAIL</v>
          </cell>
          <cell r="H1363" t="str">
            <v>UNISON- CUSTOMER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153319.65</v>
          </cell>
          <cell r="M1363">
            <v>153319.65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702-30000790</v>
          </cell>
          <cell r="C1364" t="str">
            <v>CONSTRUCTORA NACIONAL  S.A. (GUATEMALA)</v>
          </cell>
          <cell r="D1364">
            <v>308390</v>
          </cell>
          <cell r="E1364" t="str">
            <v>CORPORACION GENERAL DE TRACTORES, S.A.</v>
          </cell>
          <cell r="F1364" t="str">
            <v>GENTRAC</v>
          </cell>
          <cell r="G1364" t="str">
            <v>UNISON - CUSTOMER RETAIL</v>
          </cell>
          <cell r="H1364" t="str">
            <v>UNISON- CUSTOMER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165688.79999999999</v>
          </cell>
          <cell r="M1364">
            <v>165688.79999999999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GUATEMALA</v>
          </cell>
        </row>
        <row r="1365">
          <cell r="B1365" t="str">
            <v>702-30000786</v>
          </cell>
          <cell r="C1365" t="str">
            <v>CONSORCIO INDUSTRIAL DE CONSTRUCCION TITANES  S.A. DE C.V.</v>
          </cell>
          <cell r="D1365">
            <v>315628</v>
          </cell>
          <cell r="E1365" t="str">
            <v>MAQUINAS DIESEL, S.A. DE C.V.</v>
          </cell>
          <cell r="F1365" t="str">
            <v>MADISA NTE</v>
          </cell>
          <cell r="G1365" t="str">
            <v>UNISON - CUSTOMER RETAIL</v>
          </cell>
          <cell r="H1365" t="str">
            <v>UNISON- CUSTOMER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4351135.26</v>
          </cell>
          <cell r="M1365">
            <v>236266.64463737386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702-30000785</v>
          </cell>
          <cell r="C1366" t="str">
            <v>GRUPO CONSTRUCTOR APROVAIP S.A DE C.V.</v>
          </cell>
          <cell r="D1366">
            <v>327086</v>
          </cell>
          <cell r="E1366" t="str">
            <v>MAQUINAS DIESEL, S.A. DE C.V.</v>
          </cell>
          <cell r="F1366" t="str">
            <v>MADISA SUR</v>
          </cell>
          <cell r="G1366" t="str">
            <v>UNISON- CUSTOMER RETAIL</v>
          </cell>
          <cell r="H1366" t="str">
            <v>UNISON- CUSTOMER RETAIL</v>
          </cell>
          <cell r="I1366" t="str">
            <v>Regular</v>
          </cell>
          <cell r="J1366" t="str">
            <v>LEGAL</v>
          </cell>
          <cell r="K1366" t="str">
            <v>MXN</v>
          </cell>
          <cell r="L1366">
            <v>62879.87</v>
          </cell>
          <cell r="M1366">
            <v>3414.3769412799793</v>
          </cell>
          <cell r="N1366">
            <v>0</v>
          </cell>
          <cell r="O1366">
            <v>62879.87</v>
          </cell>
          <cell r="P1366">
            <v>0</v>
          </cell>
          <cell r="Q1366">
            <v>0</v>
          </cell>
          <cell r="R1366">
            <v>62879.87</v>
          </cell>
          <cell r="S1366" t="str">
            <v>61-90</v>
          </cell>
          <cell r="T1366" t="str">
            <v>MEXICO</v>
          </cell>
        </row>
        <row r="1367">
          <cell r="B1367" t="str">
            <v>702-30000784</v>
          </cell>
          <cell r="C1367" t="str">
            <v>CONSTRUCTORA NACIONAL  S.A. (GUATEMALA)</v>
          </cell>
          <cell r="D1367">
            <v>308390</v>
          </cell>
          <cell r="E1367" t="str">
            <v>CORPORACION GENERAL DE TRACTORES, S.A.</v>
          </cell>
          <cell r="F1367" t="str">
            <v>GENTRAC</v>
          </cell>
          <cell r="G1367" t="str">
            <v>UNISON - CUSTOMER RETAIL</v>
          </cell>
          <cell r="H1367" t="str">
            <v>UNISON- CUSTOMER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68842.58</v>
          </cell>
          <cell r="M1367">
            <v>68842.58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GUATEMALA</v>
          </cell>
        </row>
        <row r="1368">
          <cell r="B1368" t="str">
            <v>702-30000783</v>
          </cell>
          <cell r="C1368" t="str">
            <v>CONSTRUCTORA NACIONAL  S.A. (GUATEMALA)</v>
          </cell>
          <cell r="D1368">
            <v>308390</v>
          </cell>
          <cell r="E1368" t="str">
            <v>CORPORACION GENERAL DE TRACTORES, S.A.</v>
          </cell>
          <cell r="F1368" t="str">
            <v>GENTRAC</v>
          </cell>
          <cell r="G1368" t="str">
            <v>UNISON - CUSTOMER RETAIL</v>
          </cell>
          <cell r="H1368" t="str">
            <v>UNISON- CUSTOMER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46672.67</v>
          </cell>
          <cell r="M1368">
            <v>46672.67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GUATEMALA</v>
          </cell>
        </row>
        <row r="1369">
          <cell r="B1369" t="str">
            <v>702-30000782</v>
          </cell>
          <cell r="C1369" t="str">
            <v>MAQUINARIA Y TRACTORES  LTDA</v>
          </cell>
          <cell r="D1369">
            <v>314798</v>
          </cell>
          <cell r="E1369" t="str">
            <v>MAQUINARIA Y TRACTORES, LTDA</v>
          </cell>
          <cell r="F1369" t="str">
            <v>MATRA</v>
          </cell>
          <cell r="G1369" t="str">
            <v>UNISON - DEALER RETAIL</v>
          </cell>
          <cell r="H1369" t="str">
            <v>UNISON - DEALER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23398.48</v>
          </cell>
          <cell r="M1369">
            <v>23398.48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COSTA RICA</v>
          </cell>
        </row>
        <row r="1370">
          <cell r="B1370" t="str">
            <v>702-30000781</v>
          </cell>
          <cell r="C1370" t="str">
            <v>ROMA STRONGER S.A. DE C.V.</v>
          </cell>
          <cell r="D1370">
            <v>317800</v>
          </cell>
          <cell r="E1370" t="str">
            <v>MAQUINAS DIESEL, S.A. DE C.V.</v>
          </cell>
          <cell r="F1370" t="str">
            <v>MADISA SUR</v>
          </cell>
          <cell r="G1370" t="str">
            <v>UNISON- CUSTOMER RETAIL</v>
          </cell>
          <cell r="H1370" t="str">
            <v>UNISON- CUSTOMER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154349.49</v>
          </cell>
          <cell r="M1370">
            <v>8381.177307687256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702-30000791-076</v>
          </cell>
          <cell r="C1371" t="str">
            <v>MINERA DEL NORTE  S.A. DE  C.V.</v>
          </cell>
          <cell r="D1371">
            <v>312097</v>
          </cell>
          <cell r="E1371" t="str">
            <v>MAQUINAS DIESEL, S.A. DE C.V.</v>
          </cell>
          <cell r="F1371" t="str">
            <v>MADISA NTE</v>
          </cell>
          <cell r="G1371" t="str">
            <v>UNISON- CUSTOMER RETAIL</v>
          </cell>
          <cell r="H1371" t="str">
            <v>UNISON-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332762.5</v>
          </cell>
          <cell r="M1371">
            <v>332762.5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702-30000805</v>
          </cell>
          <cell r="C1372" t="str">
            <v>CONSTRUCTORA RIZEK &amp; ASOCIADOS  S.R.L.</v>
          </cell>
          <cell r="D1372">
            <v>312089</v>
          </cell>
          <cell r="E1372" t="str">
            <v>IMPLEMENTOS Y MAQUINARIAS, S.A.</v>
          </cell>
          <cell r="F1372" t="str">
            <v>IMCA</v>
          </cell>
          <cell r="G1372" t="str">
            <v>UNISON - CUSTOMER RETAIL</v>
          </cell>
          <cell r="H1372" t="str">
            <v>UNISON- CUSTOMER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144372.32</v>
          </cell>
          <cell r="M1372">
            <v>144372.32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REPUBLICA DOMINICANA</v>
          </cell>
        </row>
        <row r="1373">
          <cell r="B1373" t="str">
            <v>702-30000822</v>
          </cell>
          <cell r="C1373" t="str">
            <v>CONSTRUCTORA NACIONAL  S.A. (GUATEMALA)</v>
          </cell>
          <cell r="D1373">
            <v>308390</v>
          </cell>
          <cell r="E1373" t="str">
            <v>CORPORACION GENERAL DE TRACTORES, S.A.</v>
          </cell>
          <cell r="F1373" t="str">
            <v>GENTRAC</v>
          </cell>
          <cell r="G1373" t="str">
            <v>UNISON - CUSTOMER RETAIL</v>
          </cell>
          <cell r="H1373" t="str">
            <v>UNISON- CUSTOMER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68841.59</v>
          </cell>
          <cell r="M1373">
            <v>68841.59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GUATEMALA</v>
          </cell>
        </row>
        <row r="1374">
          <cell r="B1374" t="str">
            <v>702-30000821</v>
          </cell>
          <cell r="C1374" t="str">
            <v>CORPORATIVO DE LA CONSTRUCCION  MATERIALES Y ACARREOS  MDJ SA DE CV</v>
          </cell>
          <cell r="D1374">
            <v>330126</v>
          </cell>
          <cell r="E1374" t="str">
            <v>MAQUINAS DIESEL, S.A. DE C.V.</v>
          </cell>
          <cell r="F1374" t="str">
            <v>MADISA SUR</v>
          </cell>
          <cell r="G1374" t="str">
            <v>UNISON- CUSTOMER RETAIL</v>
          </cell>
          <cell r="H1374" t="str">
            <v>UNISON- CUSTOMER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1016149.96</v>
          </cell>
          <cell r="M1374">
            <v>55176.94283252451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702-30000818</v>
          </cell>
          <cell r="C1375" t="str">
            <v>CONSTRUCTORA RAASA  S.A.</v>
          </cell>
          <cell r="D1375">
            <v>309348</v>
          </cell>
          <cell r="E1375" t="str">
            <v>MAQUINARIA Y TRACTORES, LTDA</v>
          </cell>
          <cell r="F1375" t="str">
            <v>MATRA</v>
          </cell>
          <cell r="G1375" t="str">
            <v>UNISON - CUSTOMER RETAIL</v>
          </cell>
          <cell r="H1375" t="str">
            <v>UNISON- CUSTOMER RETAIL</v>
          </cell>
          <cell r="I1375" t="str">
            <v>Regular</v>
          </cell>
          <cell r="J1375" t="str">
            <v>LEGAL</v>
          </cell>
          <cell r="K1375" t="str">
            <v>USD</v>
          </cell>
          <cell r="L1375">
            <v>215945.13</v>
          </cell>
          <cell r="M1375">
            <v>215945.13</v>
          </cell>
          <cell r="N1375">
            <v>0</v>
          </cell>
          <cell r="O1375">
            <v>0</v>
          </cell>
          <cell r="P1375">
            <v>0</v>
          </cell>
          <cell r="Q1375">
            <v>215945.13</v>
          </cell>
          <cell r="R1375">
            <v>215945.13</v>
          </cell>
          <cell r="S1375" t="str">
            <v>120+</v>
          </cell>
          <cell r="T1375" t="str">
            <v>COSTA RICA</v>
          </cell>
        </row>
        <row r="1376">
          <cell r="B1376" t="str">
            <v>702-30000817</v>
          </cell>
          <cell r="C1376" t="str">
            <v>CONSTRUCTORA RAASA  S.A.</v>
          </cell>
          <cell r="D1376">
            <v>309348</v>
          </cell>
          <cell r="E1376" t="str">
            <v>MAQUINARIA Y TRACTORES, LTDA</v>
          </cell>
          <cell r="F1376" t="str">
            <v>MATRA</v>
          </cell>
          <cell r="G1376" t="str">
            <v>UNISON - CUSTOMER RETAIL</v>
          </cell>
          <cell r="H1376" t="str">
            <v>UNISON- CUSTOMER RETAIL</v>
          </cell>
          <cell r="I1376" t="str">
            <v>Regular</v>
          </cell>
          <cell r="J1376" t="str">
            <v>LEGAL</v>
          </cell>
          <cell r="K1376" t="str">
            <v>USD</v>
          </cell>
          <cell r="L1376">
            <v>80502.89</v>
          </cell>
          <cell r="M1376">
            <v>80502.89</v>
          </cell>
          <cell r="N1376">
            <v>0</v>
          </cell>
          <cell r="O1376">
            <v>0</v>
          </cell>
          <cell r="P1376">
            <v>0</v>
          </cell>
          <cell r="Q1376">
            <v>80502.89</v>
          </cell>
          <cell r="R1376">
            <v>80502.89</v>
          </cell>
          <cell r="S1376" t="str">
            <v>120+</v>
          </cell>
          <cell r="T1376" t="str">
            <v>COSTA RICA</v>
          </cell>
        </row>
        <row r="1377">
          <cell r="B1377" t="str">
            <v>702-30000815</v>
          </cell>
          <cell r="C1377" t="str">
            <v>CONSTRUCTORA LAN  S.A. DE C.V.</v>
          </cell>
          <cell r="D1377">
            <v>315545</v>
          </cell>
          <cell r="E1377" t="str">
            <v>TRACSA, S.A.P.I. DE C.V.</v>
          </cell>
          <cell r="F1377" t="str">
            <v>TRACSA</v>
          </cell>
          <cell r="G1377" t="str">
            <v>UNISON- CUSTOMER RETAIL</v>
          </cell>
          <cell r="H1377" t="str">
            <v>UNISON- CUSTOMER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92542.11</v>
          </cell>
          <cell r="M1377">
            <v>92542.11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702-30000812</v>
          </cell>
          <cell r="C1378" t="str">
            <v>CONSTRUCTORA RAASA  S.A.</v>
          </cell>
          <cell r="D1378">
            <v>309348</v>
          </cell>
          <cell r="E1378" t="str">
            <v>MAQUINARIA Y TRACTORES, LTDA</v>
          </cell>
          <cell r="F1378" t="str">
            <v>MATRA</v>
          </cell>
          <cell r="G1378" t="str">
            <v>UNISON - CUSTOMER RETAIL</v>
          </cell>
          <cell r="H1378" t="str">
            <v>UNISON- CUSTOMER RETAIL</v>
          </cell>
          <cell r="I1378" t="str">
            <v>Regular</v>
          </cell>
          <cell r="J1378" t="str">
            <v>LEGAL</v>
          </cell>
          <cell r="K1378" t="str">
            <v>USD</v>
          </cell>
          <cell r="L1378">
            <v>142993.66</v>
          </cell>
          <cell r="M1378">
            <v>142993.66</v>
          </cell>
          <cell r="N1378">
            <v>0</v>
          </cell>
          <cell r="O1378">
            <v>0</v>
          </cell>
          <cell r="P1378">
            <v>0</v>
          </cell>
          <cell r="Q1378">
            <v>142993.66</v>
          </cell>
          <cell r="R1378">
            <v>142993.66</v>
          </cell>
          <cell r="S1378" t="str">
            <v>120+</v>
          </cell>
          <cell r="T1378" t="str">
            <v>COSTA RICA</v>
          </cell>
        </row>
        <row r="1379">
          <cell r="B1379" t="str">
            <v>702-30000810</v>
          </cell>
          <cell r="C1379" t="str">
            <v>CONSTRUCTORA RAASA  S.A.</v>
          </cell>
          <cell r="D1379">
            <v>309348</v>
          </cell>
          <cell r="E1379" t="str">
            <v>MAQUINARIA Y TRACTORES, LTDA</v>
          </cell>
          <cell r="F1379" t="str">
            <v>MATRA</v>
          </cell>
          <cell r="G1379" t="str">
            <v>UNISON - CUSTOMER RETAIL</v>
          </cell>
          <cell r="H1379" t="str">
            <v>UNISON- CUSTOMER RETAIL</v>
          </cell>
          <cell r="I1379" t="str">
            <v>Regular</v>
          </cell>
          <cell r="J1379" t="str">
            <v>LEGAL</v>
          </cell>
          <cell r="K1379" t="str">
            <v>USD</v>
          </cell>
          <cell r="L1379">
            <v>174946.93</v>
          </cell>
          <cell r="M1379">
            <v>174946.93</v>
          </cell>
          <cell r="N1379">
            <v>0</v>
          </cell>
          <cell r="O1379">
            <v>0</v>
          </cell>
          <cell r="P1379">
            <v>0</v>
          </cell>
          <cell r="Q1379">
            <v>174946.93</v>
          </cell>
          <cell r="R1379">
            <v>174946.93</v>
          </cell>
          <cell r="S1379" t="str">
            <v>120+</v>
          </cell>
          <cell r="T1379" t="str">
            <v>COSTA RICA</v>
          </cell>
        </row>
        <row r="1380">
          <cell r="B1380" t="str">
            <v>702-30000809</v>
          </cell>
          <cell r="C1380" t="str">
            <v>CONSTRUCTORA RAASA  S.A.</v>
          </cell>
          <cell r="D1380">
            <v>309348</v>
          </cell>
          <cell r="E1380" t="str">
            <v>MAQUINARIA Y TRACTORES, LTDA</v>
          </cell>
          <cell r="F1380" t="str">
            <v>MATRA</v>
          </cell>
          <cell r="G1380" t="str">
            <v>UNISON - CUSTOMER RETAIL</v>
          </cell>
          <cell r="H1380" t="str">
            <v>UNISON- CUSTOMER RETAIL</v>
          </cell>
          <cell r="I1380" t="str">
            <v>Regular</v>
          </cell>
          <cell r="J1380" t="str">
            <v>LEGAL</v>
          </cell>
          <cell r="K1380" t="str">
            <v>USD</v>
          </cell>
          <cell r="L1380">
            <v>117953.4</v>
          </cell>
          <cell r="M1380">
            <v>117953.4</v>
          </cell>
          <cell r="N1380">
            <v>0</v>
          </cell>
          <cell r="O1380">
            <v>0</v>
          </cell>
          <cell r="P1380">
            <v>0</v>
          </cell>
          <cell r="Q1380">
            <v>117953.4</v>
          </cell>
          <cell r="R1380">
            <v>117953.4</v>
          </cell>
          <cell r="S1380" t="str">
            <v>120+</v>
          </cell>
          <cell r="T1380" t="str">
            <v>COSTA RICA</v>
          </cell>
        </row>
        <row r="1381">
          <cell r="B1381" t="str">
            <v>702-30000791-084</v>
          </cell>
          <cell r="C1381" t="str">
            <v>MINERA DEL NORTE  S.A. DE  C.V.</v>
          </cell>
          <cell r="D1381">
            <v>312097</v>
          </cell>
          <cell r="E1381" t="str">
            <v>MAQUINAS DIESEL, S.A. DE C.V.</v>
          </cell>
          <cell r="F1381" t="str">
            <v>MADISA NTE</v>
          </cell>
          <cell r="G1381" t="str">
            <v>UNISON- CUSTOMER RETAIL</v>
          </cell>
          <cell r="H1381" t="str">
            <v>UNISON- CUSTOMER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131258.88</v>
          </cell>
          <cell r="M1381">
            <v>131258.88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702-30000806</v>
          </cell>
          <cell r="C1382" t="str">
            <v>SUPERVISION  CONSTRUCCION Y MANTENIMIENTO  S.A.</v>
          </cell>
          <cell r="D1382">
            <v>309287</v>
          </cell>
          <cell r="E1382" t="str">
            <v>CORPORACION GENERAL DE TRACTORES, S.A.</v>
          </cell>
          <cell r="F1382" t="str">
            <v>GENTRAC</v>
          </cell>
          <cell r="G1382" t="str">
            <v>UNISON - DEALER RETAIL</v>
          </cell>
          <cell r="H1382" t="str">
            <v>UNISON- CUSTOMER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66159.44</v>
          </cell>
          <cell r="M1382">
            <v>66159.44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GUATEMALA</v>
          </cell>
        </row>
        <row r="1383">
          <cell r="B1383" t="str">
            <v>702-30000924</v>
          </cell>
          <cell r="C1383" t="str">
            <v>CONSTRUCTORA SANTA FE  LIMITADA</v>
          </cell>
          <cell r="D1383">
            <v>314376</v>
          </cell>
          <cell r="E1383" t="str">
            <v>NICARAGUA MACHINERY COMPANY, S.A.</v>
          </cell>
          <cell r="F1383" t="str">
            <v>MATRA</v>
          </cell>
          <cell r="G1383" t="str">
            <v>UNISON - CUSTOMER RETAIL</v>
          </cell>
          <cell r="H1383" t="str">
            <v>UNISON- CUSTOMER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148225.62</v>
          </cell>
          <cell r="M1383">
            <v>148225.62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COSTA RICA</v>
          </cell>
        </row>
        <row r="1384">
          <cell r="B1384" t="str">
            <v>702-30000804</v>
          </cell>
          <cell r="C1384" t="str">
            <v>CONSTRUCTORA HERNAN SOLIS  S.R.L.</v>
          </cell>
          <cell r="D1384">
            <v>316241</v>
          </cell>
          <cell r="E1384" t="str">
            <v>MAQUINARIA Y TRACTORES, LTDA</v>
          </cell>
          <cell r="F1384" t="str">
            <v>MATRA</v>
          </cell>
          <cell r="G1384" t="str">
            <v>UNISON - CUSTOMER RETAIL</v>
          </cell>
          <cell r="H1384" t="str">
            <v>UNISON- CUSTOMER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91378.09</v>
          </cell>
          <cell r="M1384">
            <v>91378.09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COSTA RICA</v>
          </cell>
        </row>
        <row r="1385">
          <cell r="B1385" t="str">
            <v>702-30000803</v>
          </cell>
          <cell r="C1385" t="str">
            <v>CONSULTORIA E INVERSIONES LA ESMERALDA  S.A.</v>
          </cell>
          <cell r="D1385">
            <v>319044</v>
          </cell>
          <cell r="E1385" t="str">
            <v>MAQUINARIA Y TRACTORES, LTDA</v>
          </cell>
          <cell r="F1385" t="str">
            <v>MATRA</v>
          </cell>
          <cell r="G1385" t="str">
            <v>UNISON - CUSTOMER RETAIL</v>
          </cell>
          <cell r="H1385" t="str">
            <v>UNISON- CUSTOMER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220965.61</v>
          </cell>
          <cell r="M1385">
            <v>220965.61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COSTA RICA</v>
          </cell>
        </row>
        <row r="1386">
          <cell r="B1386" t="str">
            <v>702-30000801</v>
          </cell>
          <cell r="C1386" t="str">
            <v>MAQUINARIA Y TRACTORES  LTDA</v>
          </cell>
          <cell r="D1386">
            <v>314798</v>
          </cell>
          <cell r="E1386" t="str">
            <v>MAQUINARIA Y TRACTORES, LTDA</v>
          </cell>
          <cell r="F1386" t="str">
            <v>MATRA</v>
          </cell>
          <cell r="G1386" t="str">
            <v>UNISON - DEALER WHOLESALE</v>
          </cell>
          <cell r="H1386" t="str">
            <v>UNISON - DEALER WHOLESALE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110621.94</v>
          </cell>
          <cell r="M1386">
            <v>110621.94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COSTA RICA</v>
          </cell>
        </row>
        <row r="1387">
          <cell r="B1387" t="str">
            <v>702-30000800</v>
          </cell>
          <cell r="C1387" t="str">
            <v>OBRAS Y TERRACERIAS GONZALEZ  S.A. DE C.V.</v>
          </cell>
          <cell r="D1387">
            <v>314544</v>
          </cell>
          <cell r="E1387" t="str">
            <v>TRACSA, S.A.P.I. DE C.V.</v>
          </cell>
          <cell r="F1387" t="str">
            <v>TRACSA</v>
          </cell>
          <cell r="G1387" t="str">
            <v>UNISON- CUSTOMER RETAIL</v>
          </cell>
          <cell r="H1387" t="str">
            <v>UNISON- CUSTOMER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48766.64</v>
          </cell>
          <cell r="M1387">
            <v>2648.0285522171384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702-30000799</v>
          </cell>
          <cell r="C1388" t="str">
            <v>EL ANGEL  S.A.</v>
          </cell>
          <cell r="D1388">
            <v>318144</v>
          </cell>
          <cell r="E1388" t="str">
            <v>MAQUINARIA Y TRACTORES, LTDA</v>
          </cell>
          <cell r="F1388" t="str">
            <v>MATRA</v>
          </cell>
          <cell r="G1388" t="str">
            <v>UNISON - CUSTOMER RETAIL</v>
          </cell>
          <cell r="H1388" t="str">
            <v>UNISON- CUSTOMER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65588.039999999994</v>
          </cell>
          <cell r="M1388">
            <v>65588.039999999994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COSTA RICA</v>
          </cell>
        </row>
        <row r="1389">
          <cell r="B1389" t="str">
            <v>702-30000798</v>
          </cell>
          <cell r="C1389" t="str">
            <v>PRECOVEN  S.A.</v>
          </cell>
          <cell r="D1389">
            <v>313520</v>
          </cell>
          <cell r="E1389" t="str">
            <v>MAQUINARIA Y TRACTORES, LTDA</v>
          </cell>
          <cell r="F1389" t="str">
            <v>MATRA</v>
          </cell>
          <cell r="G1389" t="str">
            <v>UNISON - CUSTOMER RETAIL</v>
          </cell>
          <cell r="H1389" t="str">
            <v>UNISON- CUSTOMER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108538.8</v>
          </cell>
          <cell r="M1389">
            <v>108538.8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COSTA RICA</v>
          </cell>
        </row>
        <row r="1390">
          <cell r="B1390" t="str">
            <v>702-30000793</v>
          </cell>
          <cell r="C1390" t="str">
            <v>MAQUINARIA Y TRACTORES  LTDA</v>
          </cell>
          <cell r="D1390">
            <v>314798</v>
          </cell>
          <cell r="E1390" t="str">
            <v>MAQUINARIA Y TRACTORES, LTDA</v>
          </cell>
          <cell r="F1390" t="str">
            <v>MATRA</v>
          </cell>
          <cell r="G1390" t="str">
            <v>UNISON - DEALER RETAIL</v>
          </cell>
          <cell r="H1390" t="str">
            <v>UNISON - DEALER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19961.939999999999</v>
          </cell>
          <cell r="M1390">
            <v>19961.939999999999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COSTA RICA</v>
          </cell>
        </row>
        <row r="1391">
          <cell r="B1391" t="str">
            <v>702-30000792</v>
          </cell>
          <cell r="C1391" t="str">
            <v>Construcciones Nayra SA de CV</v>
          </cell>
          <cell r="D1391">
            <v>331031</v>
          </cell>
          <cell r="E1391" t="str">
            <v>EMPRESAS MATCO, S.A. DE C.V.</v>
          </cell>
          <cell r="F1391" t="str">
            <v>MATCO</v>
          </cell>
          <cell r="G1391" t="str">
            <v>UNISON- CUSTOMER RETAIL</v>
          </cell>
          <cell r="H1391" t="str">
            <v>UNISON- CUSTOMER RETAIL</v>
          </cell>
          <cell r="I1391" t="str">
            <v>Regular</v>
          </cell>
          <cell r="J1391" t="str">
            <v>LEGAL</v>
          </cell>
          <cell r="K1391" t="str">
            <v>MXN</v>
          </cell>
          <cell r="L1391">
            <v>502232.42</v>
          </cell>
          <cell r="M1391">
            <v>27271.22040823624</v>
          </cell>
          <cell r="N1391">
            <v>0</v>
          </cell>
          <cell r="O1391">
            <v>0</v>
          </cell>
          <cell r="P1391">
            <v>0</v>
          </cell>
          <cell r="Q1391">
            <v>502232.42</v>
          </cell>
          <cell r="R1391">
            <v>502232.42</v>
          </cell>
          <cell r="S1391" t="str">
            <v>120+</v>
          </cell>
          <cell r="T1391" t="str">
            <v>MEXICO</v>
          </cell>
        </row>
        <row r="1392">
          <cell r="B1392" t="str">
            <v>702-30000791-087</v>
          </cell>
          <cell r="C1392" t="str">
            <v>MINERA DEL NORTE  S.A. DE  C.V.</v>
          </cell>
          <cell r="D1392">
            <v>312097</v>
          </cell>
          <cell r="E1392" t="str">
            <v>MAQUINAS DIESEL, S.A. DE C.V.</v>
          </cell>
          <cell r="F1392" t="str">
            <v>MADISA NTE</v>
          </cell>
          <cell r="G1392" t="str">
            <v>UNISON- CUSTOMER RETAIL</v>
          </cell>
          <cell r="H1392" t="str">
            <v>UNISON-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792148.62</v>
          </cell>
          <cell r="M1392">
            <v>792148.62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702-30000808</v>
          </cell>
          <cell r="C1393" t="str">
            <v>CONSTRUCTORA RAASA  S.A.</v>
          </cell>
          <cell r="D1393">
            <v>309348</v>
          </cell>
          <cell r="E1393" t="str">
            <v>MAQUINARIA Y TRACTORES, LTDA</v>
          </cell>
          <cell r="F1393" t="str">
            <v>MATRA</v>
          </cell>
          <cell r="G1393" t="str">
            <v>UNISON - CUSTOMER RETAIL</v>
          </cell>
          <cell r="H1393" t="str">
            <v>UNISON- CUSTOMER RETAIL</v>
          </cell>
          <cell r="I1393" t="str">
            <v>Regular</v>
          </cell>
          <cell r="J1393" t="str">
            <v>LEGAL</v>
          </cell>
          <cell r="K1393" t="str">
            <v>USD</v>
          </cell>
          <cell r="L1393">
            <v>118000.61</v>
          </cell>
          <cell r="M1393">
            <v>118000.61</v>
          </cell>
          <cell r="N1393">
            <v>0</v>
          </cell>
          <cell r="O1393">
            <v>0</v>
          </cell>
          <cell r="P1393">
            <v>0</v>
          </cell>
          <cell r="Q1393">
            <v>118000.61</v>
          </cell>
          <cell r="R1393">
            <v>118000.61</v>
          </cell>
          <cell r="S1393" t="str">
            <v>120+</v>
          </cell>
          <cell r="T1393" t="str">
            <v>COSTA RICA</v>
          </cell>
        </row>
        <row r="1394">
          <cell r="B1394" t="str">
            <v>702-30005354</v>
          </cell>
          <cell r="C1394" t="str">
            <v>INGENIEROS CIVILES  S.A. DE C.V.</v>
          </cell>
          <cell r="D1394">
            <v>311432</v>
          </cell>
          <cell r="E1394" t="str">
            <v>EMPRESAS MATCO, S.A. DE C.V.</v>
          </cell>
          <cell r="F1394" t="str">
            <v>MATCO</v>
          </cell>
          <cell r="G1394" t="str">
            <v>UNISON- CUSTOMER RETAIL</v>
          </cell>
          <cell r="H1394" t="str">
            <v>UNISON- CUSTOMER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3827659.73</v>
          </cell>
          <cell r="M1394">
            <v>207841.92335604306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702-30005301</v>
          </cell>
          <cell r="C1395" t="str">
            <v>ALMACEN AGRO LOGOS COLONIA  S.A.</v>
          </cell>
          <cell r="D1395">
            <v>357603</v>
          </cell>
          <cell r="E1395" t="str">
            <v>MAQUINARIA Y TRACTORES, LTDA</v>
          </cell>
          <cell r="F1395" t="str">
            <v>MATRA</v>
          </cell>
          <cell r="G1395" t="str">
            <v>UNISON - CUSTOMER RETAIL</v>
          </cell>
          <cell r="H1395" t="str">
            <v>UNISON- CUSTOMER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36771.99</v>
          </cell>
          <cell r="M1395">
            <v>36771.99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COSTA RICA</v>
          </cell>
        </row>
        <row r="1396">
          <cell r="B1396" t="str">
            <v>702-30005340</v>
          </cell>
          <cell r="C1396" t="str">
            <v>RUIZ CARRILLO AZYADETH</v>
          </cell>
          <cell r="D1396">
            <v>317406</v>
          </cell>
          <cell r="E1396" t="str">
            <v>MAQUINAS DIESEL, S.A. DE C.V.</v>
          </cell>
          <cell r="F1396" t="str">
            <v>MADISA SUR</v>
          </cell>
          <cell r="G1396" t="str">
            <v>UNISON- CUSTOMER RETAIL</v>
          </cell>
          <cell r="H1396" t="str">
            <v>UNISON-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2577775.52</v>
          </cell>
          <cell r="M1396">
            <v>139973.2107474778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702-30005341</v>
          </cell>
          <cell r="C1397" t="str">
            <v>BGG CONSTRUCCIONES  S.A. DE C.V.</v>
          </cell>
          <cell r="D1397">
            <v>310920</v>
          </cell>
          <cell r="E1397" t="str">
            <v>GRUPO LOGISTICO Y SOLUCIONES INTEGRAL DEL NORTE SA DE CV</v>
          </cell>
          <cell r="F1397" t="str">
            <v>MAQSA</v>
          </cell>
          <cell r="G1397" t="str">
            <v>UNISON- CUSTOMER RETAIL</v>
          </cell>
          <cell r="H1397" t="str">
            <v>UNISON- CUSTOMER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6189724.9199999999</v>
          </cell>
          <cell r="M1397">
            <v>336102.06318356039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702-30005342</v>
          </cell>
          <cell r="C1398" t="str">
            <v>CONSTRUCCIONES ROTTER  S.A. DE C.V.</v>
          </cell>
          <cell r="D1398">
            <v>318998</v>
          </cell>
          <cell r="E1398" t="str">
            <v>EMPRESAS MATCO, S.A. DE C.V.</v>
          </cell>
          <cell r="F1398" t="str">
            <v>MATCO</v>
          </cell>
          <cell r="G1398" t="str">
            <v>UNISON- CUSTOMER RETAIL</v>
          </cell>
          <cell r="H1398" t="str">
            <v>UNISON- CUSTOMER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1805802.04</v>
          </cell>
          <cell r="M1398">
            <v>98055.050780040518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702-30005343</v>
          </cell>
          <cell r="C1399" t="str">
            <v>FAALCOSA  S.A. DE C.V.</v>
          </cell>
          <cell r="D1399">
            <v>309235</v>
          </cell>
          <cell r="E1399" t="str">
            <v>GRUPO LOGISTICO Y SOLUCIONES INTEGRAL DEL NORTE SA DE CV</v>
          </cell>
          <cell r="F1399" t="str">
            <v>MAQSA</v>
          </cell>
          <cell r="G1399" t="str">
            <v>UNISON- CUSTOMER RETAIL</v>
          </cell>
          <cell r="H1399" t="str">
            <v>UNISON- CUSTOMER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2812988.52</v>
          </cell>
          <cell r="M1399">
            <v>152745.27664852512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702-30005344</v>
          </cell>
          <cell r="C1400" t="str">
            <v>CONSTRUCCIONES ROTTER  S.A. DE C.V.</v>
          </cell>
          <cell r="D1400">
            <v>318998</v>
          </cell>
          <cell r="E1400" t="str">
            <v>EMPRESAS MATCO, S.A. DE C.V.</v>
          </cell>
          <cell r="F1400" t="str">
            <v>MATCO</v>
          </cell>
          <cell r="G1400" t="str">
            <v>UNISON- CUSTOMER RETAIL</v>
          </cell>
          <cell r="H1400" t="str">
            <v>UNISON- CUSTOMER RETAIL</v>
          </cell>
          <cell r="I1400" t="str">
            <v>Regular</v>
          </cell>
          <cell r="J1400" t="str">
            <v>REGULAR</v>
          </cell>
          <cell r="K1400" t="str">
            <v>MXN</v>
          </cell>
          <cell r="L1400">
            <v>3223872</v>
          </cell>
          <cell r="M1400">
            <v>175056.24961435463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702-30005347</v>
          </cell>
          <cell r="C1401" t="str">
            <v>TROPIFRESH DE COSTA RICA  S.A</v>
          </cell>
          <cell r="D1401">
            <v>367406</v>
          </cell>
          <cell r="E1401" t="str">
            <v>MAQUINARIA Y TRACTORES, LTDA</v>
          </cell>
          <cell r="F1401" t="str">
            <v>MATRA</v>
          </cell>
          <cell r="G1401" t="str">
            <v>UNISON - CUSTOMER RETAIL</v>
          </cell>
          <cell r="H1401" t="str">
            <v>UNISON-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38442.26</v>
          </cell>
          <cell r="M1401">
            <v>38442.26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702-30005348</v>
          </cell>
          <cell r="C1402" t="str">
            <v>GRUPO INMOBILIARIO ARRENDADOR  S.A. DE C.V.</v>
          </cell>
          <cell r="D1402">
            <v>319617</v>
          </cell>
          <cell r="E1402" t="str">
            <v>MAQUINAS DIESEL, S.A. DE C.V.</v>
          </cell>
          <cell r="F1402" t="str">
            <v>MADISA NTE</v>
          </cell>
          <cell r="G1402" t="str">
            <v>UNISON- CUSTOMER RETAIL</v>
          </cell>
          <cell r="H1402" t="str">
            <v>UNISON- CUSTOMER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410666.67</v>
          </cell>
          <cell r="M1402">
            <v>410666.67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702-30005350</v>
          </cell>
          <cell r="C1403" t="str">
            <v>CONSTRUCCIONES ROTTER  S.A. DE C.V.</v>
          </cell>
          <cell r="D1403">
            <v>318998</v>
          </cell>
          <cell r="E1403" t="str">
            <v>EMPRESAS MATCO, S.A. DE C.V.</v>
          </cell>
          <cell r="F1403" t="str">
            <v>MATCO</v>
          </cell>
          <cell r="G1403" t="str">
            <v>UNISON- CUSTOMER RETAIL</v>
          </cell>
          <cell r="H1403" t="str">
            <v>UNISON- CUSTOMER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3902911.4</v>
          </cell>
          <cell r="M1403">
            <v>211928.08903737811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702-30005336</v>
          </cell>
          <cell r="C1404" t="str">
            <v>EXCAVACIONES T Y S  S.A.</v>
          </cell>
          <cell r="D1404">
            <v>367428</v>
          </cell>
          <cell r="E1404" t="str">
            <v>MAQUINARIA Y TRACTORES, LTDA</v>
          </cell>
          <cell r="F1404" t="str">
            <v>MATRA</v>
          </cell>
          <cell r="G1404" t="str">
            <v>UNISON - CUSTOMER RETAIL</v>
          </cell>
          <cell r="H1404" t="str">
            <v>UNISON- CUSTOMER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51531.43</v>
          </cell>
          <cell r="M1404">
            <v>51531.43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702-30005353</v>
          </cell>
          <cell r="C1405" t="str">
            <v>RUIZ CARRILLO AZYADETH</v>
          </cell>
          <cell r="D1405">
            <v>317406</v>
          </cell>
          <cell r="E1405" t="str">
            <v>MAQUINAS DIESEL, S.A. DE C.V.</v>
          </cell>
          <cell r="F1405" t="str">
            <v>MADISA SUR</v>
          </cell>
          <cell r="G1405" t="str">
            <v>UNISON- CUSTOMER RETAIL</v>
          </cell>
          <cell r="H1405" t="str">
            <v>UNISON- CUSTOMER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2577775.52</v>
          </cell>
          <cell r="M1405">
            <v>139973.2107474778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702-30005335</v>
          </cell>
          <cell r="C1406" t="str">
            <v>ALMACEN AGRO LOGOS  S.A.</v>
          </cell>
          <cell r="D1406">
            <v>367373</v>
          </cell>
          <cell r="E1406" t="str">
            <v>MAQUINARIA Y TRACTORES, LTDA</v>
          </cell>
          <cell r="F1406" t="str">
            <v>MATRA</v>
          </cell>
          <cell r="G1406" t="str">
            <v>UNISON - CUSTOMER RETAIL</v>
          </cell>
          <cell r="H1406" t="str">
            <v>UNISON- CUSTOMER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55854.23</v>
          </cell>
          <cell r="M1406">
            <v>55854.23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COSTA RICA</v>
          </cell>
        </row>
        <row r="1407">
          <cell r="B1407" t="str">
            <v>702-30005355</v>
          </cell>
          <cell r="C1407" t="str">
            <v>TRANSPORTES GIOVANI  S.A.</v>
          </cell>
          <cell r="D1407">
            <v>313490</v>
          </cell>
          <cell r="E1407" t="str">
            <v>CORPORACION GENERAL DE TRACTORES, S.A.</v>
          </cell>
          <cell r="F1407" t="str">
            <v>GENTRAC</v>
          </cell>
          <cell r="G1407" t="str">
            <v>UNISON - CUSTOMER RETAIL</v>
          </cell>
          <cell r="H1407" t="str">
            <v>UNISON- CUSTOMER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162091.28</v>
          </cell>
          <cell r="M1407">
            <v>162091.28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GUATEMALA</v>
          </cell>
        </row>
        <row r="1408">
          <cell r="B1408" t="str">
            <v>702-30005356</v>
          </cell>
          <cell r="C1408" t="str">
            <v>HERNANDEZ . EZEQUIEL</v>
          </cell>
          <cell r="D1408">
            <v>319288</v>
          </cell>
          <cell r="E1408" t="str">
            <v>MAQUINAS DIESEL, S.A. DE C.V.</v>
          </cell>
          <cell r="F1408" t="str">
            <v>MADISA SUR</v>
          </cell>
          <cell r="G1408" t="str">
            <v>UNISON- CUSTOMER RETAIL</v>
          </cell>
          <cell r="H1408" t="str">
            <v>UNISON- CUSTOMER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1248895.8799999999</v>
          </cell>
          <cell r="M1408">
            <v>67815.046289560836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702-30005357</v>
          </cell>
          <cell r="C1409" t="str">
            <v>GRUPO DESARROLLO INFRAESTRUCTURA  S.A. DE C.V.</v>
          </cell>
          <cell r="D1409">
            <v>310580</v>
          </cell>
          <cell r="E1409" t="str">
            <v>GRUPO LOGISTICO Y SOLUCIONES INTEGRAL DEL NORTE SA DE CV</v>
          </cell>
          <cell r="F1409" t="str">
            <v>TRACSA</v>
          </cell>
          <cell r="G1409" t="str">
            <v>UNISON- CUSTOMER RETAIL</v>
          </cell>
          <cell r="H1409" t="str">
            <v>UNISON- CUSTOMER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3315489.25</v>
          </cell>
          <cell r="M1409">
            <v>3315489.25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702-30005360</v>
          </cell>
          <cell r="C1410" t="str">
            <v>MAQUINARIA DEYMARO  S.A.</v>
          </cell>
          <cell r="D1410">
            <v>318421</v>
          </cell>
          <cell r="E1410" t="str">
            <v>MAQUINARIA Y TRACTORES, LTDA</v>
          </cell>
          <cell r="F1410" t="str">
            <v>MATRA</v>
          </cell>
          <cell r="G1410" t="str">
            <v>UNISON - CUSTOMER RETAIL</v>
          </cell>
          <cell r="H1410" t="str">
            <v>UNISON- CUSTOMER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70027.3</v>
          </cell>
          <cell r="M1410">
            <v>70027.3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COSTA RICA</v>
          </cell>
        </row>
        <row r="1411">
          <cell r="B1411" t="str">
            <v>702-30005362</v>
          </cell>
          <cell r="C1411" t="str">
            <v>PIÑAS CULTIVADAS DE COSTA RICA  S.A.</v>
          </cell>
          <cell r="D1411">
            <v>365728</v>
          </cell>
          <cell r="E1411" t="str">
            <v>MAQUINARIA Y TRACTORES, LTDA</v>
          </cell>
          <cell r="F1411" t="str">
            <v>MATRA</v>
          </cell>
          <cell r="G1411" t="str">
            <v>UNISON - CUSTOMER RETAIL</v>
          </cell>
          <cell r="H1411" t="str">
            <v>UNISON-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194170.13</v>
          </cell>
          <cell r="M1411">
            <v>194170.13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COSTA RICA</v>
          </cell>
        </row>
        <row r="1412">
          <cell r="B1412" t="str">
            <v>702-30005363</v>
          </cell>
          <cell r="C1412" t="str">
            <v>CONSTRUCTORA LEMUS Y ASOCIADOS  S.A. DE C.V.</v>
          </cell>
          <cell r="D1412">
            <v>366308</v>
          </cell>
          <cell r="E1412" t="str">
            <v>MAQUINAS DIESEL, S.A. DE C.V.</v>
          </cell>
          <cell r="F1412" t="str">
            <v>MADISA SUR</v>
          </cell>
          <cell r="G1412" t="str">
            <v>UNISON- CUSTOMER RETAIL</v>
          </cell>
          <cell r="H1412" t="str">
            <v>UNISON- CUSTOMER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1443548.13</v>
          </cell>
          <cell r="M1412">
            <v>78384.66346542754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702-30005365</v>
          </cell>
          <cell r="C1413" t="str">
            <v>RONIN NETWORK  S.A. DE C.V.</v>
          </cell>
          <cell r="D1413">
            <v>366927</v>
          </cell>
          <cell r="E1413" t="str">
            <v>MAQUINAS DIESEL, S.A. DE C.V.</v>
          </cell>
          <cell r="F1413" t="str">
            <v>MADISA NTE</v>
          </cell>
          <cell r="G1413" t="str">
            <v>UNISON- CUSTOMER RETAIL</v>
          </cell>
          <cell r="H1413" t="str">
            <v>UNISON- CUSTOMER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1339913.6000000001</v>
          </cell>
          <cell r="M1413">
            <v>72757.308485966103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702-30005366</v>
          </cell>
          <cell r="C1414" t="str">
            <v>EDWIN GIOVANNI MORALES RUIZ</v>
          </cell>
          <cell r="D1414">
            <v>367659</v>
          </cell>
          <cell r="E1414" t="str">
            <v>CORPORACION GENERAL DE TRACTORES, S.A.</v>
          </cell>
          <cell r="F1414" t="str">
            <v>GENTRAC</v>
          </cell>
          <cell r="G1414" t="str">
            <v>UNISON - CUSTOMER RETAIL</v>
          </cell>
          <cell r="H1414" t="str">
            <v>UNISON- CUSTOMER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53932.42</v>
          </cell>
          <cell r="M1414">
            <v>53932.42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GUATEMALA</v>
          </cell>
        </row>
        <row r="1415">
          <cell r="B1415" t="str">
            <v>702-30005369</v>
          </cell>
          <cell r="C1415" t="str">
            <v>REPUESTOS EL CAMIONERO RECASA  S.A.</v>
          </cell>
          <cell r="D1415">
            <v>357563</v>
          </cell>
          <cell r="E1415" t="str">
            <v>MAQUINARIA Y TRACTORES, LTDA</v>
          </cell>
          <cell r="F1415" t="str">
            <v>MATRA</v>
          </cell>
          <cell r="G1415" t="str">
            <v>UNISON - DEALER RETAIL</v>
          </cell>
          <cell r="H1415" t="str">
            <v>UNISON - DEALER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652254.13</v>
          </cell>
          <cell r="M1415">
            <v>652254.13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COSTA RICA</v>
          </cell>
        </row>
        <row r="1416">
          <cell r="B1416" t="str">
            <v>702-30005371</v>
          </cell>
          <cell r="C1416" t="str">
            <v>MAQUINARIA Y TRACTORES  LTDA</v>
          </cell>
          <cell r="D1416">
            <v>314798</v>
          </cell>
          <cell r="E1416" t="str">
            <v>MAQUINARIA Y TRACTORES, LTDA</v>
          </cell>
          <cell r="F1416" t="str">
            <v>MATRA</v>
          </cell>
          <cell r="G1416" t="str">
            <v>UNISON - DEALER RETAIL</v>
          </cell>
          <cell r="H1416" t="str">
            <v>UNISON - DEALER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246458.62</v>
          </cell>
          <cell r="M1416">
            <v>246458.62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COSTA RICA</v>
          </cell>
        </row>
        <row r="1417">
          <cell r="B1417" t="str">
            <v>702-30005352</v>
          </cell>
          <cell r="C1417" t="str">
            <v xml:space="preserve">SANTOS IVAN VILLEDA RESENDIZ </v>
          </cell>
          <cell r="D1417">
            <v>367472</v>
          </cell>
          <cell r="E1417" t="str">
            <v>MAQTRAC DE OCCIDENTE S DE RL DE CV</v>
          </cell>
          <cell r="F1417" t="str">
            <v>TRACSA</v>
          </cell>
          <cell r="G1417" t="str">
            <v>UNISON- CUSTOMER RETAIL</v>
          </cell>
          <cell r="H1417" t="str">
            <v>UNISON- CUSTOMER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514599.26</v>
          </cell>
          <cell r="M1417">
            <v>27942.739820291306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702-30005316</v>
          </cell>
          <cell r="C1418" t="str">
            <v>COCONAL  S.A.P.I. DE C.V.</v>
          </cell>
          <cell r="D1418">
            <v>312218</v>
          </cell>
          <cell r="E1418" t="str">
            <v>MAQUINAS DIESEL, S.A. DE C.V.</v>
          </cell>
          <cell r="F1418" t="str">
            <v>MADISA SUR</v>
          </cell>
          <cell r="G1418" t="str">
            <v>UNISON- CUSTOMER RETAIL</v>
          </cell>
          <cell r="H1418" t="str">
            <v>UNISON- CUSTOMER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2299170.27</v>
          </cell>
          <cell r="M1418">
            <v>124844.94567123729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702-30005459</v>
          </cell>
          <cell r="C1419" t="str">
            <v>MAQUINARIA Y TRACTORES  LTDA</v>
          </cell>
          <cell r="D1419">
            <v>314798</v>
          </cell>
          <cell r="E1419" t="str">
            <v>MAQUINARIA Y TRACTORES, LTDA</v>
          </cell>
          <cell r="F1419" t="str">
            <v>MATRA</v>
          </cell>
          <cell r="G1419" t="str">
            <v>UNISON - DEALER RETAIL</v>
          </cell>
          <cell r="H1419" t="str">
            <v>UNISON - DEALER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474525.2</v>
          </cell>
          <cell r="M1419">
            <v>474525.2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COSTA RICA</v>
          </cell>
        </row>
        <row r="1420">
          <cell r="B1420" t="str">
            <v>702-30005304</v>
          </cell>
          <cell r="C1420" t="str">
            <v>CONSTRUCTORA CADENA  S.A. DE C.V.</v>
          </cell>
          <cell r="D1420">
            <v>308796</v>
          </cell>
          <cell r="E1420" t="str">
            <v>EMPIRE RIO COLORADO, S.A. DE C.V.</v>
          </cell>
          <cell r="F1420" t="str">
            <v>EMPIRE</v>
          </cell>
          <cell r="G1420" t="str">
            <v>UNISON- CUSTOMER RETAIL</v>
          </cell>
          <cell r="H1420" t="str">
            <v>UNISON- CUSTOMER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7133001.3700000001</v>
          </cell>
          <cell r="M1420">
            <v>387321.97442276042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702-30005305</v>
          </cell>
          <cell r="C1421" t="str">
            <v>CONSTRUCTOPO CONSULTORES JAQ  S.A.</v>
          </cell>
          <cell r="D1421">
            <v>366961</v>
          </cell>
          <cell r="E1421" t="str">
            <v>MAQUINARIA Y TRACTORES, LTDA</v>
          </cell>
          <cell r="F1421" t="str">
            <v>MATRA</v>
          </cell>
          <cell r="G1421" t="str">
            <v>UNISON - CUSTOMER RETAIL</v>
          </cell>
          <cell r="H1421" t="str">
            <v>UNISON- CUSTOMER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84744.5</v>
          </cell>
          <cell r="M1421">
            <v>84744.5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702-30005306</v>
          </cell>
          <cell r="C1422" t="str">
            <v>MAQUINARIA  S.A. DE C.V.</v>
          </cell>
          <cell r="D1422">
            <v>309847</v>
          </cell>
          <cell r="E1422" t="str">
            <v>MAQUINARIA, S.A. DE C.V.</v>
          </cell>
          <cell r="F1422" t="str">
            <v>MAQSA</v>
          </cell>
          <cell r="G1422" t="str">
            <v>UNISON - DEALER RETAIL</v>
          </cell>
          <cell r="H1422" t="str">
            <v>UNISON - DEALER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2008667.73</v>
          </cell>
          <cell r="M1422">
            <v>2008667.73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702-30005309</v>
          </cell>
          <cell r="C1423" t="str">
            <v>INDUSTRIALIZADORA DE CALIZA  S.A. DE C.V.</v>
          </cell>
          <cell r="D1423">
            <v>310312</v>
          </cell>
          <cell r="E1423" t="str">
            <v>TRACSA, S.A.P.I. DE C.V.</v>
          </cell>
          <cell r="F1423" t="str">
            <v>TRACSA</v>
          </cell>
          <cell r="G1423" t="str">
            <v>UNISON- CUSTOMER RETAIL</v>
          </cell>
          <cell r="H1423" t="str">
            <v>UNISON- CUSTOMER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160422.71</v>
          </cell>
          <cell r="M1423">
            <v>160422.71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702-30005310</v>
          </cell>
          <cell r="C1424" t="str">
            <v xml:space="preserve">GERONIMO GARCIA SILVA </v>
          </cell>
          <cell r="D1424">
            <v>367229</v>
          </cell>
          <cell r="E1424" t="str">
            <v>MAQTRAC DE OCCIDENTE S DE RL DE CV</v>
          </cell>
          <cell r="F1424" t="str">
            <v>TRACSA</v>
          </cell>
          <cell r="G1424" t="str">
            <v>UNISON- CUSTOMER RETAIL</v>
          </cell>
          <cell r="H1424" t="str">
            <v>UNISON- CUSTOMER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1210226.46</v>
          </cell>
          <cell r="M1424">
            <v>65715.296783388651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702-30005311</v>
          </cell>
          <cell r="C1425" t="str">
            <v>COCONAL  S.A.P.I. DE C.V.</v>
          </cell>
          <cell r="D1425">
            <v>312218</v>
          </cell>
          <cell r="E1425" t="str">
            <v>MAQUINAS DIESEL, S.A. DE C.V.</v>
          </cell>
          <cell r="F1425" t="str">
            <v>MADISA SUR</v>
          </cell>
          <cell r="G1425" t="str">
            <v>UNISON- CUSTOMER RETAIL</v>
          </cell>
          <cell r="H1425" t="str">
            <v>UNISON- CUSTOMER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7715538.0499999998</v>
          </cell>
          <cell r="M1425">
            <v>418953.71614935424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702-30005312</v>
          </cell>
          <cell r="C1426" t="str">
            <v>COCONAL  S.A.P.I. DE C.V.</v>
          </cell>
          <cell r="D1426">
            <v>312218</v>
          </cell>
          <cell r="E1426" t="str">
            <v>MAQUINAS DIESEL, S.A. DE C.V.</v>
          </cell>
          <cell r="F1426" t="str">
            <v>MADISA SUR</v>
          </cell>
          <cell r="G1426" t="str">
            <v>UNISON- CUSTOMER RETAIL</v>
          </cell>
          <cell r="H1426" t="str">
            <v>UNISON- CUSTOMER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4592247.7300000004</v>
          </cell>
          <cell r="M1426">
            <v>249359.05175944747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702-30005313</v>
          </cell>
          <cell r="C1427" t="str">
            <v>RONIN NETWORK  S.A. DE C.V.</v>
          </cell>
          <cell r="D1427">
            <v>366927</v>
          </cell>
          <cell r="E1427" t="str">
            <v>MAQUINAS DIESEL, S.A. DE C.V.</v>
          </cell>
          <cell r="F1427" t="str">
            <v>MADISA NTE</v>
          </cell>
          <cell r="G1427" t="str">
            <v>UNISON- CUSTOMER RETAIL</v>
          </cell>
          <cell r="H1427" t="str">
            <v>UNISON- CUSTOMER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2993183.23</v>
          </cell>
          <cell r="M1427">
            <v>162529.84940232744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702-30005337</v>
          </cell>
          <cell r="C1428" t="str">
            <v>AVAC CONSTRUCCIONES  S.A. DE C.V.</v>
          </cell>
          <cell r="D1428">
            <v>312464</v>
          </cell>
          <cell r="E1428" t="str">
            <v>TRACSA, S.A.P.I. DE C.V.</v>
          </cell>
          <cell r="F1428" t="str">
            <v>TRACSA</v>
          </cell>
          <cell r="G1428" t="str">
            <v>UNISON- CUSTOMER RETAIL</v>
          </cell>
          <cell r="H1428" t="str">
            <v>UNISON- CUSTOMER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1858733.56</v>
          </cell>
          <cell r="M1428">
            <v>100929.2323162762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702-30005315</v>
          </cell>
          <cell r="C1429" t="str">
            <v>NICARAGUA MACHINERY COMPANY  S.A.</v>
          </cell>
          <cell r="D1429">
            <v>313548</v>
          </cell>
          <cell r="E1429" t="str">
            <v>NICARAGUA MACHINERY COMPANY, S.A.</v>
          </cell>
          <cell r="F1429" t="str">
            <v>NIMAC</v>
          </cell>
          <cell r="G1429" t="str">
            <v>UNISON - DEALER RETAIL</v>
          </cell>
          <cell r="H1429" t="str">
            <v>UNISON - DEALER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63740.66</v>
          </cell>
          <cell r="M1429">
            <v>63740.66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NICARAGUA</v>
          </cell>
        </row>
        <row r="1430">
          <cell r="B1430" t="str">
            <v>702-30005375</v>
          </cell>
          <cell r="C1430" t="str">
            <v>CONSTRUCTORA LEMUS Y ASOCIADOS  S.A. DE C.V.</v>
          </cell>
          <cell r="D1430">
            <v>366308</v>
          </cell>
          <cell r="E1430" t="str">
            <v>MAQUINAS DIESEL, S.A. DE C.V.</v>
          </cell>
          <cell r="F1430" t="str">
            <v>MADISA SUR</v>
          </cell>
          <cell r="G1430" t="str">
            <v>UNISON- CUSTOMER RETAIL</v>
          </cell>
          <cell r="H1430" t="str">
            <v>UNISON- CUSTOMER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1443548.13</v>
          </cell>
          <cell r="M1430">
            <v>78384.66346542754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702-30005317</v>
          </cell>
          <cell r="C1431" t="str">
            <v>MD INVERSIONES Y SERVICIOS  S.A. DE C.V.</v>
          </cell>
          <cell r="D1431">
            <v>362092</v>
          </cell>
          <cell r="E1431" t="str">
            <v>COMPAÑIA GENERAL DE EQUIPOS, S.A. DE C.V.</v>
          </cell>
          <cell r="F1431" t="str">
            <v>COGESA</v>
          </cell>
          <cell r="G1431" t="str">
            <v>UNISON - CUSTOMER RETAIL</v>
          </cell>
          <cell r="H1431" t="str">
            <v>UNISON- CUSTOMER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43639.65</v>
          </cell>
          <cell r="M1431">
            <v>43639.65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EL SALVADOR</v>
          </cell>
        </row>
        <row r="1432">
          <cell r="B1432" t="str">
            <v>702-30005318</v>
          </cell>
          <cell r="C1432" t="str">
            <v>GRUPO INMOBILIARIO ARRENDADOR  S.A. DE C.V.</v>
          </cell>
          <cell r="D1432">
            <v>319617</v>
          </cell>
          <cell r="E1432" t="str">
            <v>MAQUINAS DIESEL, S.A. DE C.V.</v>
          </cell>
          <cell r="F1432" t="str">
            <v>MADISA NTE</v>
          </cell>
          <cell r="G1432" t="str">
            <v>UNISON- CUSTOMER RETAIL</v>
          </cell>
          <cell r="H1432" t="str">
            <v>UNISON- CUSTOMER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638275.92000000004</v>
          </cell>
          <cell r="M1432">
            <v>638275.92000000004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702-30005320</v>
          </cell>
          <cell r="C1433" t="str">
            <v>MACHINERY &amp; ENERGY LTD.</v>
          </cell>
          <cell r="D1433">
            <v>310781</v>
          </cell>
          <cell r="E1433" t="str">
            <v>MACHINERY &amp; ENERGY LTD.</v>
          </cell>
          <cell r="F1433" t="str">
            <v>MACHINERY &amp; ENERGY LTD.</v>
          </cell>
          <cell r="G1433" t="str">
            <v>UNISON - DEALER WHOLESALE</v>
          </cell>
          <cell r="H1433" t="str">
            <v>UNISON - DEALER WHOLESALE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271356.13</v>
          </cell>
          <cell r="M1433">
            <v>271356.13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BAHAMAS</v>
          </cell>
        </row>
        <row r="1434">
          <cell r="B1434" t="str">
            <v>702-30005321</v>
          </cell>
          <cell r="C1434" t="str">
            <v>RONIN NETWORK  S.A. DE C.V.</v>
          </cell>
          <cell r="D1434">
            <v>366927</v>
          </cell>
          <cell r="E1434" t="str">
            <v>MAQUINAS DIESEL, S.A. DE C.V.</v>
          </cell>
          <cell r="F1434" t="str">
            <v>MADISA NTE</v>
          </cell>
          <cell r="G1434" t="str">
            <v>UNISON- CUSTOMER RETAIL</v>
          </cell>
          <cell r="H1434" t="str">
            <v>UNISON- CUSTOMER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1299479.55</v>
          </cell>
          <cell r="M1434">
            <v>70561.739570786071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702-30005322</v>
          </cell>
          <cell r="C1435" t="str">
            <v>MG PARTS  S.A. DE C.V.</v>
          </cell>
          <cell r="D1435">
            <v>339833</v>
          </cell>
          <cell r="E1435" t="str">
            <v>TRACSA, S.A.P.I. DE C.V.</v>
          </cell>
          <cell r="F1435" t="str">
            <v>TRACSA</v>
          </cell>
          <cell r="G1435" t="str">
            <v>UNISON - CUSTOMER RETAIL</v>
          </cell>
          <cell r="H1435" t="str">
            <v>UNISON- CUSTOMER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7778054.71</v>
          </cell>
          <cell r="M1435">
            <v>422348.37078763259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702-30005325</v>
          </cell>
          <cell r="C1436" t="str">
            <v>CONSTRUCTORA MAYRAN DE SAN PEDRO  SA DE CV</v>
          </cell>
          <cell r="D1436">
            <v>315267</v>
          </cell>
          <cell r="E1436" t="str">
            <v>GRUPO LOGISTICO Y SOLUCIONES INTEGRAL DEL NORTE SA DE CV</v>
          </cell>
          <cell r="F1436" t="str">
            <v>MAQSA</v>
          </cell>
          <cell r="G1436" t="str">
            <v>UNISON- CUSTOMER RETAIL</v>
          </cell>
          <cell r="H1436" t="str">
            <v>UNISON- CUSTOMER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5153083.51</v>
          </cell>
          <cell r="M1436">
            <v>279812.43461594463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702-30005326</v>
          </cell>
          <cell r="C1437" t="str">
            <v>FERNANDEZ PARDENILLA JOSE LUIS</v>
          </cell>
          <cell r="D1437">
            <v>317015</v>
          </cell>
          <cell r="E1437" t="str">
            <v>MAQUINAS DIESEL, S.A. DE C.V.</v>
          </cell>
          <cell r="F1437" t="str">
            <v>MADISA SUR</v>
          </cell>
          <cell r="G1437" t="str">
            <v>UNISON- CUSTOMER RETAIL</v>
          </cell>
          <cell r="H1437" t="str">
            <v>UNISON- CUSTOMER RETAIL</v>
          </cell>
          <cell r="I1437" t="str">
            <v>Regular</v>
          </cell>
          <cell r="J1437" t="str">
            <v>REGULAR</v>
          </cell>
          <cell r="K1437" t="str">
            <v>MXN</v>
          </cell>
          <cell r="L1437">
            <v>765130.6</v>
          </cell>
          <cell r="M1437">
            <v>41546.591583406822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702-30005327</v>
          </cell>
          <cell r="C1438" t="str">
            <v>URBANIZACIONES 3057 S. DE R.L. DE C.V.</v>
          </cell>
          <cell r="D1438">
            <v>317701</v>
          </cell>
          <cell r="E1438" t="str">
            <v>MAQTRAC DE OCCIDENTE S DE RL DE CV</v>
          </cell>
          <cell r="F1438" t="str">
            <v>TRACSA</v>
          </cell>
          <cell r="G1438" t="str">
            <v>UNISON- CUSTOMER RETAIL</v>
          </cell>
          <cell r="H1438" t="str">
            <v>UNISON- CUSTOMER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1130030.73</v>
          </cell>
          <cell r="M1438">
            <v>61360.668644031575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702-30005328</v>
          </cell>
          <cell r="C1439" t="str">
            <v>IMPORTADORA DE ARTICULOS GARYLOP  S.A. DE C.V.</v>
          </cell>
          <cell r="D1439">
            <v>318506</v>
          </cell>
          <cell r="E1439" t="str">
            <v>MAQUINAS DIESEL, S.A. DE C.V.</v>
          </cell>
          <cell r="F1439" t="str">
            <v>MAQSA</v>
          </cell>
          <cell r="G1439" t="str">
            <v>UNISON- CUSTOMER RETAIL</v>
          </cell>
          <cell r="H1439" t="str">
            <v>UNISON- CUSTOMER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25153.46</v>
          </cell>
          <cell r="M1439">
            <v>25153.46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702-30005330</v>
          </cell>
          <cell r="C1440" t="str">
            <v>DESARROLLO AGROPECUARIO DE PARRITA  S.A.</v>
          </cell>
          <cell r="D1440">
            <v>312407</v>
          </cell>
          <cell r="E1440" t="str">
            <v>MAQUINARIA Y TRACTORES, LTDA</v>
          </cell>
          <cell r="F1440" t="str">
            <v>MATRA</v>
          </cell>
          <cell r="G1440" t="str">
            <v>UNISON - CUSTOMER RETAIL</v>
          </cell>
          <cell r="H1440" t="str">
            <v>UNISON- CUSTOMER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36201.83</v>
          </cell>
          <cell r="M1440">
            <v>36201.83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COSTA RICA</v>
          </cell>
        </row>
        <row r="1441">
          <cell r="B1441" t="str">
            <v>702-30005314</v>
          </cell>
          <cell r="C1441" t="str">
            <v>COCONAL  S.A.P.I. DE C.V.</v>
          </cell>
          <cell r="D1441">
            <v>312218</v>
          </cell>
          <cell r="E1441" t="str">
            <v>MAQUINAS DIESEL, S.A. DE C.V.</v>
          </cell>
          <cell r="F1441" t="str">
            <v>MADISA SUR</v>
          </cell>
          <cell r="G1441" t="str">
            <v>UNISON- CUSTOMER RETAIL</v>
          </cell>
          <cell r="H1441" t="str">
            <v>UNISON- CUSTOMER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5879899.6500000004</v>
          </cell>
          <cell r="M1441">
            <v>319278.55102118087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702-30005438</v>
          </cell>
          <cell r="C1442" t="str">
            <v>NICARAGUA MACHINERY COMPANY  S.A.</v>
          </cell>
          <cell r="D1442">
            <v>313548</v>
          </cell>
          <cell r="E1442" t="str">
            <v>NICARAGUA MACHINERY COMPANY, S.A.</v>
          </cell>
          <cell r="F1442" t="str">
            <v>NIMAC</v>
          </cell>
          <cell r="G1442" t="str">
            <v>UNISON - DEALER WHOLESALE</v>
          </cell>
          <cell r="H1442" t="str">
            <v>UNISON - DEALER WHOLESALE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12493.98</v>
          </cell>
          <cell r="M1442">
            <v>12493.98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NICARAGUA</v>
          </cell>
        </row>
        <row r="1443">
          <cell r="B1443" t="str">
            <v>702-30005418</v>
          </cell>
          <cell r="C1443" t="str">
            <v>NICARAGUA MACHINERY COMPANY  S.A.</v>
          </cell>
          <cell r="D1443">
            <v>313548</v>
          </cell>
          <cell r="E1443" t="str">
            <v>NICARAGUA MACHINERY COMPANY, S.A.</v>
          </cell>
          <cell r="F1443" t="str">
            <v>NIMAC</v>
          </cell>
          <cell r="G1443" t="str">
            <v>UNISON - DEALER RETAIL</v>
          </cell>
          <cell r="H1443" t="str">
            <v>UNISON - DEALER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141278.56</v>
          </cell>
          <cell r="M1443">
            <v>141278.56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NICARAGUA</v>
          </cell>
        </row>
        <row r="1444">
          <cell r="B1444" t="str">
            <v>702-30005420</v>
          </cell>
          <cell r="C1444" t="str">
            <v>NICARAGUA MACHINERY COMPANY  S.A.</v>
          </cell>
          <cell r="D1444">
            <v>313548</v>
          </cell>
          <cell r="E1444" t="str">
            <v>NICARAGUA MACHINERY COMPANY, S.A.</v>
          </cell>
          <cell r="F1444" t="str">
            <v>NIMAC</v>
          </cell>
          <cell r="G1444" t="str">
            <v>UNISON - DEALER RETAIL</v>
          </cell>
          <cell r="H1444" t="str">
            <v>UNISON - DEALER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4856.59</v>
          </cell>
          <cell r="M1444">
            <v>4856.59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NICARAGUA</v>
          </cell>
        </row>
        <row r="1445">
          <cell r="B1445" t="str">
            <v>702-30005421</v>
          </cell>
          <cell r="C1445" t="str">
            <v>NICARAGUA MACHINERY COMPANY  S.A.</v>
          </cell>
          <cell r="D1445">
            <v>313548</v>
          </cell>
          <cell r="E1445" t="str">
            <v>NICARAGUA MACHINERY COMPANY, S.A.</v>
          </cell>
          <cell r="F1445" t="str">
            <v>NIMAC</v>
          </cell>
          <cell r="G1445" t="str">
            <v>UNISON - DEALER RETAIL</v>
          </cell>
          <cell r="H1445" t="str">
            <v>UNISON - DEALER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141278.56</v>
          </cell>
          <cell r="M1445">
            <v>141278.56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NICARAGUA</v>
          </cell>
        </row>
        <row r="1446">
          <cell r="B1446" t="str">
            <v>702-30005423</v>
          </cell>
          <cell r="C1446" t="str">
            <v>NICARAGUA MACHINERY COMPANY  S.A.</v>
          </cell>
          <cell r="D1446">
            <v>313548</v>
          </cell>
          <cell r="E1446" t="str">
            <v>NICARAGUA MACHINERY COMPANY, S.A.</v>
          </cell>
          <cell r="F1446" t="str">
            <v>NIMAC</v>
          </cell>
          <cell r="G1446" t="str">
            <v>UNISON - DEALER RETAIL</v>
          </cell>
          <cell r="H1446" t="str">
            <v>UNISON - DEALER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65922.14</v>
          </cell>
          <cell r="M1446">
            <v>65922.14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NICARAGUA</v>
          </cell>
        </row>
        <row r="1447">
          <cell r="B1447" t="str">
            <v>702-30005424</v>
          </cell>
          <cell r="C1447" t="str">
            <v>REVESTIMIENTOS INGENIERIA CONSTRUCCION ASESORIA  S.A. DE C.V.</v>
          </cell>
          <cell r="D1447">
            <v>362090</v>
          </cell>
          <cell r="E1447" t="str">
            <v>MAQTRAC DE OCCIDENTE S DE RL DE CV</v>
          </cell>
          <cell r="F1447" t="str">
            <v>TRACSA</v>
          </cell>
          <cell r="G1447" t="str">
            <v>UNISON- CUSTOMER RETAIL</v>
          </cell>
          <cell r="H1447" t="str">
            <v>UNISON- CUSTOMER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2697492.71</v>
          </cell>
          <cell r="M1447">
            <v>146473.85416501085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702-30005426</v>
          </cell>
          <cell r="C1448" t="str">
            <v>NICARAGUA MACHINERY COMPANY  S.A.</v>
          </cell>
          <cell r="D1448">
            <v>313548</v>
          </cell>
          <cell r="E1448" t="str">
            <v>NICARAGUA MACHINERY COMPANY, S.A.</v>
          </cell>
          <cell r="F1448" t="str">
            <v>NIMAC</v>
          </cell>
          <cell r="G1448" t="str">
            <v>UNISON - DEALER RETAIL</v>
          </cell>
          <cell r="H1448" t="str">
            <v>UNISON - DEALER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65922.14</v>
          </cell>
          <cell r="M1448">
            <v>65922.14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NICARAGUA</v>
          </cell>
        </row>
        <row r="1449">
          <cell r="B1449" t="str">
            <v>702-30005428</v>
          </cell>
          <cell r="C1449" t="str">
            <v>MAUR  S.A. DE C.V.</v>
          </cell>
          <cell r="D1449">
            <v>318077</v>
          </cell>
          <cell r="E1449" t="str">
            <v>MAQUINAS DIESEL, S.A. DE C.V.</v>
          </cell>
          <cell r="F1449" t="str">
            <v>MADISA SUR</v>
          </cell>
          <cell r="G1449" t="str">
            <v>UNISON- CUSTOMER RETAIL</v>
          </cell>
          <cell r="H1449" t="str">
            <v>UNISON- CUSTOMER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2806681.41</v>
          </cell>
          <cell r="M1449">
            <v>152402.80057549704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702-30005430</v>
          </cell>
          <cell r="C1450" t="str">
            <v>NICARAGUA MACHINERY COMPANY  S.A.</v>
          </cell>
          <cell r="D1450">
            <v>313548</v>
          </cell>
          <cell r="E1450" t="str">
            <v>NICARAGUA MACHINERY COMPANY, S.A.</v>
          </cell>
          <cell r="F1450" t="str">
            <v>NIMAC</v>
          </cell>
          <cell r="G1450" t="str">
            <v>UNISON - DEALER RETAIL</v>
          </cell>
          <cell r="H1450" t="str">
            <v>UNISON - DEALER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26308.66</v>
          </cell>
          <cell r="M1450">
            <v>26308.66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NICARAGUA</v>
          </cell>
        </row>
        <row r="1451">
          <cell r="B1451" t="str">
            <v>702-30005431</v>
          </cell>
          <cell r="C1451" t="str">
            <v>NICARAGUA MACHINERY COMPANY  S.A.</v>
          </cell>
          <cell r="D1451">
            <v>313548</v>
          </cell>
          <cell r="E1451" t="str">
            <v>NICARAGUA MACHINERY COMPANY, S.A.</v>
          </cell>
          <cell r="F1451" t="str">
            <v>NIMAC</v>
          </cell>
          <cell r="G1451" t="str">
            <v>UNISON - DEALER WHOLESALE</v>
          </cell>
          <cell r="H1451" t="str">
            <v>UNISON - DEALER WHOLESALE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76445.759999999995</v>
          </cell>
          <cell r="M1451">
            <v>76445.759999999995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NICARAGUA</v>
          </cell>
        </row>
        <row r="1452">
          <cell r="B1452" t="str">
            <v>702-30005373</v>
          </cell>
          <cell r="C1452" t="str">
            <v>CONSTRUCTORA LEMUS Y ASOCIADOS  S.A. DE C.V.</v>
          </cell>
          <cell r="D1452">
            <v>366308</v>
          </cell>
          <cell r="E1452" t="str">
            <v>MAQUINAS DIESEL, S.A. DE C.V.</v>
          </cell>
          <cell r="F1452" t="str">
            <v>MADISA SUR</v>
          </cell>
          <cell r="G1452" t="str">
            <v>UNISON- CUSTOMER RETAIL</v>
          </cell>
          <cell r="H1452" t="str">
            <v>UNISON- CUSTOMER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1443548.13</v>
          </cell>
          <cell r="M1452">
            <v>78384.66346542754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702-30005435</v>
          </cell>
          <cell r="C1453" t="str">
            <v>IMCA JAMAICA LIMITED</v>
          </cell>
          <cell r="D1453">
            <v>315963</v>
          </cell>
          <cell r="E1453" t="str">
            <v>IMCA JAMAICA LIMITED</v>
          </cell>
          <cell r="F1453" t="str">
            <v>IMCA JAMAICA</v>
          </cell>
          <cell r="G1453" t="str">
            <v>UNISON - DEALER WHOLESALE</v>
          </cell>
          <cell r="H1453" t="str">
            <v>UNISON - DEALER WHOLESALE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344700.78</v>
          </cell>
          <cell r="M1453">
            <v>344700.78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JAMAICA</v>
          </cell>
        </row>
        <row r="1454">
          <cell r="B1454" t="str">
            <v>702-30005412</v>
          </cell>
          <cell r="C1454" t="str">
            <v>PARALELO 120  S. DE R.L. DE C.V.</v>
          </cell>
          <cell r="D1454">
            <v>360028</v>
          </cell>
          <cell r="E1454" t="str">
            <v>MAQTRAC DE OCCIDENTE S DE RL DE CV</v>
          </cell>
          <cell r="F1454" t="str">
            <v>TRACSA</v>
          </cell>
          <cell r="G1454" t="str">
            <v>UNISON- CUSTOMER RETAIL</v>
          </cell>
          <cell r="H1454" t="str">
            <v>UNISON- CUSTOMER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1533572.92</v>
          </cell>
          <cell r="M1454">
            <v>83273.009562828389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702-30005440</v>
          </cell>
          <cell r="C1455" t="str">
            <v>NICARAGUA MACHINERY COMPANY  S.A.</v>
          </cell>
          <cell r="D1455">
            <v>313548</v>
          </cell>
          <cell r="E1455" t="str">
            <v>NICARAGUA MACHINERY COMPANY, S.A.</v>
          </cell>
          <cell r="F1455" t="str">
            <v>NIMAC</v>
          </cell>
          <cell r="G1455" t="str">
            <v>UNISON - DEALER RETAIL</v>
          </cell>
          <cell r="H1455" t="str">
            <v>UNISON - DEALER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141278.56</v>
          </cell>
          <cell r="M1455">
            <v>141278.56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NICARAGUA</v>
          </cell>
        </row>
        <row r="1456">
          <cell r="B1456" t="str">
            <v>702-30005441</v>
          </cell>
          <cell r="C1456" t="str">
            <v>NICARAGUA MACHINERY COMPANY  S.A.</v>
          </cell>
          <cell r="D1456">
            <v>313548</v>
          </cell>
          <cell r="E1456" t="str">
            <v>NICARAGUA MACHINERY COMPANY, S.A.</v>
          </cell>
          <cell r="F1456" t="str">
            <v>NIMAC</v>
          </cell>
          <cell r="G1456" t="str">
            <v>UNISON - DEALER RETAIL</v>
          </cell>
          <cell r="H1456" t="str">
            <v>UNISON - DEALER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26308.67</v>
          </cell>
          <cell r="M1456">
            <v>26308.67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NICARAGUA</v>
          </cell>
        </row>
        <row r="1457">
          <cell r="B1457" t="str">
            <v>702-30005444</v>
          </cell>
          <cell r="C1457" t="str">
            <v>NICARAGUA MACHINERY COMPANY  S.A.</v>
          </cell>
          <cell r="D1457">
            <v>313548</v>
          </cell>
          <cell r="E1457" t="str">
            <v>NICARAGUA MACHINERY COMPANY, S.A.</v>
          </cell>
          <cell r="F1457" t="str">
            <v>NIMAC</v>
          </cell>
          <cell r="G1457" t="str">
            <v>UNISON - DEALER WHOLESALE</v>
          </cell>
          <cell r="H1457" t="str">
            <v>UNISON - DEALER WHOLESALE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544074.98</v>
          </cell>
          <cell r="M1457">
            <v>544074.98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NICARAGUA</v>
          </cell>
        </row>
        <row r="1458">
          <cell r="B1458" t="str">
            <v>702-30005445</v>
          </cell>
          <cell r="C1458" t="str">
            <v>NICARAGUA MACHINERY COMPANY  S.A.</v>
          </cell>
          <cell r="D1458">
            <v>313548</v>
          </cell>
          <cell r="E1458" t="str">
            <v>NICARAGUA MACHINERY COMPANY, S.A.</v>
          </cell>
          <cell r="F1458" t="str">
            <v>NIMAC</v>
          </cell>
          <cell r="G1458" t="str">
            <v>UNISON - DEALER RETAIL</v>
          </cell>
          <cell r="H1458" t="str">
            <v>UNISON - DEALER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141278.56</v>
          </cell>
          <cell r="M1458">
            <v>141278.56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NICARAGUA</v>
          </cell>
        </row>
        <row r="1459">
          <cell r="B1459" t="str">
            <v>702-30005446</v>
          </cell>
          <cell r="C1459" t="str">
            <v>MAQUINARIA Y TRACTORES  LTDA</v>
          </cell>
          <cell r="D1459">
            <v>314798</v>
          </cell>
          <cell r="E1459" t="str">
            <v>MAQUINARIA Y TRACTORES, LTDA</v>
          </cell>
          <cell r="F1459" t="str">
            <v>MATRA</v>
          </cell>
          <cell r="G1459" t="str">
            <v>UNISON - DEALER RETAIL</v>
          </cell>
          <cell r="H1459" t="str">
            <v>UNISON - DEALER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55970.48</v>
          </cell>
          <cell r="M1459">
            <v>55970.48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COSTA RICA</v>
          </cell>
        </row>
        <row r="1460">
          <cell r="B1460" t="str">
            <v>702-30005448</v>
          </cell>
          <cell r="C1460" t="str">
            <v>NICARAGUA MACHINERY COMPANY  S.A.</v>
          </cell>
          <cell r="D1460">
            <v>313548</v>
          </cell>
          <cell r="E1460" t="str">
            <v>NICARAGUA MACHINERY COMPANY, S.A.</v>
          </cell>
          <cell r="F1460" t="str">
            <v>NIMAC</v>
          </cell>
          <cell r="G1460" t="str">
            <v>UNISON - DEALER RETAIL</v>
          </cell>
          <cell r="H1460" t="str">
            <v>UNISON - DEALER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210719.49</v>
          </cell>
          <cell r="M1460">
            <v>210719.49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NICARAGUA</v>
          </cell>
        </row>
        <row r="1461">
          <cell r="B1461" t="str">
            <v>702-30005449</v>
          </cell>
          <cell r="C1461" t="str">
            <v>NICARAGUA MACHINERY COMPANY  S.A.</v>
          </cell>
          <cell r="D1461">
            <v>313548</v>
          </cell>
          <cell r="E1461" t="str">
            <v>NICARAGUA MACHINERY COMPANY, S.A.</v>
          </cell>
          <cell r="F1461" t="str">
            <v>NIMAC</v>
          </cell>
          <cell r="G1461" t="str">
            <v>UNISON - DEALER RETAIL</v>
          </cell>
          <cell r="H1461" t="str">
            <v>UNISON - DEALER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4856.59</v>
          </cell>
          <cell r="M1461">
            <v>4856.59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NICARAGUA</v>
          </cell>
        </row>
        <row r="1462">
          <cell r="B1462" t="str">
            <v>702-30005454</v>
          </cell>
          <cell r="C1462" t="str">
            <v>MAQUINARIA Y TRACTORES  LTDA</v>
          </cell>
          <cell r="D1462">
            <v>314798</v>
          </cell>
          <cell r="E1462" t="str">
            <v>MAQUINARIA Y TRACTORES, LTDA</v>
          </cell>
          <cell r="F1462" t="str">
            <v>MATRA</v>
          </cell>
          <cell r="G1462" t="str">
            <v>UNISON - DEALER WHOLESALE</v>
          </cell>
          <cell r="H1462" t="str">
            <v>UNISON - DEALER WHOLESALE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291567.18</v>
          </cell>
          <cell r="M1462">
            <v>291567.18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COSTA RICA</v>
          </cell>
        </row>
        <row r="1463">
          <cell r="B1463" t="str">
            <v>702-30005457</v>
          </cell>
          <cell r="C1463" t="str">
            <v>MAQUINARIA Y TRACTORES  LTDA</v>
          </cell>
          <cell r="D1463">
            <v>314798</v>
          </cell>
          <cell r="E1463" t="str">
            <v>MAQUINARIA Y TRACTORES, LTDA</v>
          </cell>
          <cell r="F1463" t="str">
            <v>MATRA</v>
          </cell>
          <cell r="G1463" t="str">
            <v>UNISON - DEALER RETAIL</v>
          </cell>
          <cell r="H1463" t="str">
            <v>UNISON - DEALER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570500.27</v>
          </cell>
          <cell r="M1463">
            <v>570500.27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COSTA RICA</v>
          </cell>
        </row>
        <row r="1464">
          <cell r="B1464" t="str">
            <v>702-4221FF</v>
          </cell>
          <cell r="C1464" t="str">
            <v>GRUPO EDIFICADOR BAESGO  S.A. DE C.V.</v>
          </cell>
          <cell r="D1464">
            <v>313954</v>
          </cell>
          <cell r="E1464" t="str">
            <v>MAQTRAC, S.A. DE C.V.</v>
          </cell>
          <cell r="F1464" t="str">
            <v>TRACSA</v>
          </cell>
          <cell r="G1464" t="str">
            <v>UNISON- CUSTOMER RETAIL</v>
          </cell>
          <cell r="H1464" t="str">
            <v>UNISON- CUSTOMER RETAIL</v>
          </cell>
          <cell r="I1464" t="str">
            <v>Regular</v>
          </cell>
          <cell r="J1464" t="str">
            <v>LEGAL</v>
          </cell>
          <cell r="K1464" t="str">
            <v>MXN</v>
          </cell>
          <cell r="L1464">
            <v>411131.47</v>
          </cell>
          <cell r="M1464">
            <v>22324.438822830605</v>
          </cell>
          <cell r="N1464">
            <v>0</v>
          </cell>
          <cell r="O1464">
            <v>0</v>
          </cell>
          <cell r="P1464">
            <v>0</v>
          </cell>
          <cell r="Q1464">
            <v>411131.47</v>
          </cell>
          <cell r="R1464">
            <v>411131.47</v>
          </cell>
          <cell r="S1464" t="str">
            <v>120+</v>
          </cell>
          <cell r="T1464" t="str">
            <v>MEXICO</v>
          </cell>
        </row>
        <row r="1465">
          <cell r="B1465" t="str">
            <v>702-30005432</v>
          </cell>
          <cell r="C1465" t="str">
            <v>NICARAGUA MACHINERY COMPANY  S.A.</v>
          </cell>
          <cell r="D1465">
            <v>313548</v>
          </cell>
          <cell r="E1465" t="str">
            <v>NICARAGUA MACHINERY COMPANY, S.A.</v>
          </cell>
          <cell r="F1465" t="str">
            <v>NIMAC</v>
          </cell>
          <cell r="G1465" t="str">
            <v>UNISON - DEALER WHOLESALE</v>
          </cell>
          <cell r="H1465" t="str">
            <v>UNISON - DEALER WHOLESALE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76453.990000000005</v>
          </cell>
          <cell r="M1465">
            <v>76453.990000000005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NICARAGUA</v>
          </cell>
        </row>
        <row r="1466">
          <cell r="B1466" t="str">
            <v>702-30005395</v>
          </cell>
          <cell r="C1466" t="str">
            <v>PROCESOS DE INGENIERIA APLICADA  S.A. DE C.V.</v>
          </cell>
          <cell r="D1466">
            <v>317154</v>
          </cell>
          <cell r="E1466" t="str">
            <v>MAQUINAS DIESEL, S.A. DE C.V.</v>
          </cell>
          <cell r="F1466" t="str">
            <v>MADISA SUR</v>
          </cell>
          <cell r="G1466" t="str">
            <v>UNISON- CUSTOMER RETAIL</v>
          </cell>
          <cell r="H1466" t="str">
            <v>UNISON- CUSTOMER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8273836</v>
          </cell>
          <cell r="M1466">
            <v>449269.29483684013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702-30005300</v>
          </cell>
          <cell r="C1467" t="str">
            <v>DESARROLLO AGROPECUARIO DE PARRITA  S.A.</v>
          </cell>
          <cell r="D1467">
            <v>312407</v>
          </cell>
          <cell r="E1467" t="str">
            <v>MAQUINARIA Y TRACTORES, LTDA</v>
          </cell>
          <cell r="F1467" t="str">
            <v>MATRA</v>
          </cell>
          <cell r="G1467" t="str">
            <v>UNISON - CUSTOMER RETAIL</v>
          </cell>
          <cell r="H1467" t="str">
            <v>UNISON- CUSTOMER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36271.74</v>
          </cell>
          <cell r="M1467">
            <v>36271.74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702-30005376</v>
          </cell>
          <cell r="C1468" t="str">
            <v>MAQUINARIA Y TRACTORES  LTDA</v>
          </cell>
          <cell r="D1468">
            <v>314798</v>
          </cell>
          <cell r="E1468" t="str">
            <v>MAQUINARIA Y TRACTORES, LTDA</v>
          </cell>
          <cell r="F1468" t="str">
            <v>MATRA</v>
          </cell>
          <cell r="G1468" t="str">
            <v>UNISON - DEALER RETAIL</v>
          </cell>
          <cell r="H1468" t="str">
            <v>UNISON - DEALER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104398.99</v>
          </cell>
          <cell r="M1468">
            <v>104398.99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COSTA RICA</v>
          </cell>
        </row>
        <row r="1469">
          <cell r="B1469" t="str">
            <v>702-30005377</v>
          </cell>
          <cell r="C1469" t="str">
            <v>NICARAGUA MACHINERY COMPANY  S.A.</v>
          </cell>
          <cell r="D1469">
            <v>313548</v>
          </cell>
          <cell r="E1469" t="str">
            <v>NICARAGUA MACHINERY COMPANY, S.A.</v>
          </cell>
          <cell r="F1469" t="str">
            <v>NIMAC</v>
          </cell>
          <cell r="G1469" t="str">
            <v>UNISON - DEALER RETAIL</v>
          </cell>
          <cell r="H1469" t="str">
            <v>UNISON - DEALER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77480.28</v>
          </cell>
          <cell r="M1469">
            <v>77480.28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NICARAGUA</v>
          </cell>
        </row>
        <row r="1470">
          <cell r="B1470" t="str">
            <v>702-30005379</v>
          </cell>
          <cell r="C1470" t="str">
            <v>MAQUINARIA Y TRACTORES  LTDA</v>
          </cell>
          <cell r="D1470">
            <v>314798</v>
          </cell>
          <cell r="E1470" t="str">
            <v>MAQUINARIA Y TRACTORES, LTDA</v>
          </cell>
          <cell r="F1470" t="str">
            <v>MATRA</v>
          </cell>
          <cell r="G1470" t="str">
            <v>UNISON - DEALER WHOLESALE</v>
          </cell>
          <cell r="H1470" t="str">
            <v>UNISON - DEALER WHOLESALE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247190.92</v>
          </cell>
          <cell r="M1470">
            <v>247190.92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702-30005380</v>
          </cell>
          <cell r="C1471" t="str">
            <v>NICARAGUA MACHINERY COMPANY  S.A.</v>
          </cell>
          <cell r="D1471">
            <v>313548</v>
          </cell>
          <cell r="E1471" t="str">
            <v>NICARAGUA MACHINERY COMPANY, S.A.</v>
          </cell>
          <cell r="F1471" t="str">
            <v>NIMAC</v>
          </cell>
          <cell r="G1471" t="str">
            <v>UNISON - DEALER RETAIL</v>
          </cell>
          <cell r="H1471" t="str">
            <v>UNISON - DEALER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27393.21</v>
          </cell>
          <cell r="M1471">
            <v>27393.21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NICARAGUA</v>
          </cell>
        </row>
        <row r="1472">
          <cell r="B1472" t="str">
            <v>702-30005381</v>
          </cell>
          <cell r="C1472" t="str">
            <v>NICARAGUA MACHINERY COMPANY  S.A.</v>
          </cell>
          <cell r="D1472">
            <v>313548</v>
          </cell>
          <cell r="E1472" t="str">
            <v>NICARAGUA MACHINERY COMPANY, S.A.</v>
          </cell>
          <cell r="F1472" t="str">
            <v>NIMAC</v>
          </cell>
          <cell r="G1472" t="str">
            <v>UNISON - DEALER RETAIL</v>
          </cell>
          <cell r="H1472" t="str">
            <v>UNISON - DEALER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77480.28</v>
          </cell>
          <cell r="M1472">
            <v>77480.28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NICARAGUA</v>
          </cell>
        </row>
        <row r="1473">
          <cell r="B1473" t="str">
            <v>702-30005386</v>
          </cell>
          <cell r="C1473" t="str">
            <v>NICARAGUA MACHINERY COMPANY  S.A.</v>
          </cell>
          <cell r="D1473">
            <v>313548</v>
          </cell>
          <cell r="E1473" t="str">
            <v>NICARAGUA MACHINERY COMPANY, S.A.</v>
          </cell>
          <cell r="F1473" t="str">
            <v>NIMAC</v>
          </cell>
          <cell r="G1473" t="str">
            <v>UNISON - DEALER RETAIL</v>
          </cell>
          <cell r="H1473" t="str">
            <v>UNISON - DEALER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23929.95</v>
          </cell>
          <cell r="M1473">
            <v>23929.95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NICARAGUA</v>
          </cell>
        </row>
        <row r="1474">
          <cell r="B1474" t="str">
            <v>702-30005387</v>
          </cell>
          <cell r="C1474" t="str">
            <v>NICARAGUA MACHINERY COMPANY  S.A.</v>
          </cell>
          <cell r="D1474">
            <v>313548</v>
          </cell>
          <cell r="E1474" t="str">
            <v>NICARAGUA MACHINERY COMPANY, S.A.</v>
          </cell>
          <cell r="F1474" t="str">
            <v>NIMAC</v>
          </cell>
          <cell r="G1474" t="str">
            <v>UNISON - DEALER RETAIL</v>
          </cell>
          <cell r="H1474" t="str">
            <v>UNISON - DEALER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27381.74</v>
          </cell>
          <cell r="M1474">
            <v>27381.74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NICARAGUA</v>
          </cell>
        </row>
        <row r="1475">
          <cell r="B1475" t="str">
            <v>702-30005389</v>
          </cell>
          <cell r="C1475" t="str">
            <v>FERVIM INGENIERIA  S.A. DE C.V.</v>
          </cell>
          <cell r="D1475">
            <v>314554</v>
          </cell>
          <cell r="E1475" t="str">
            <v>MAQUINAS DIESEL, S.A. DE C.V.</v>
          </cell>
          <cell r="F1475" t="str">
            <v>MADISA NTE</v>
          </cell>
          <cell r="G1475" t="str">
            <v>UNISON- CUSTOMER RETAIL</v>
          </cell>
          <cell r="H1475" t="str">
            <v>UNISON- CUSTOMER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4037885.04</v>
          </cell>
          <cell r="M1475">
            <v>219257.1576899791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702-30005390</v>
          </cell>
          <cell r="C1476" t="str">
            <v>NICARAGUA MACHINERY COMPANY  S.A.</v>
          </cell>
          <cell r="D1476">
            <v>313548</v>
          </cell>
          <cell r="E1476" t="str">
            <v>NICARAGUA MACHINERY COMPANY, S.A.</v>
          </cell>
          <cell r="F1476" t="str">
            <v>NIMAC</v>
          </cell>
          <cell r="G1476" t="str">
            <v>UNISON - DEALER RETAIL</v>
          </cell>
          <cell r="H1476" t="str">
            <v>UNISON - DEALER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27393.200000000001</v>
          </cell>
          <cell r="M1476">
            <v>27393.200000000001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NICARAGUA</v>
          </cell>
        </row>
        <row r="1477">
          <cell r="B1477" t="str">
            <v>702-30005415</v>
          </cell>
          <cell r="C1477" t="str">
            <v>MGA CONTRATISTA MINERA  S.A. DE C.V.</v>
          </cell>
          <cell r="D1477">
            <v>318456</v>
          </cell>
          <cell r="E1477" t="str">
            <v>GRUPO LOGISTICO Y SOLUCIONES INTEGRAL DEL NORTE SA DE CV</v>
          </cell>
          <cell r="F1477" t="str">
            <v>MAQSA</v>
          </cell>
          <cell r="G1477" t="str">
            <v>UNISON - CUSTOMER RETAIL</v>
          </cell>
          <cell r="H1477" t="str">
            <v>UNISON- CUSTOMER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896964.29</v>
          </cell>
          <cell r="M1477">
            <v>896964.29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702-30005394</v>
          </cell>
          <cell r="C1478" t="str">
            <v>NICARAGUA MACHINERY COMPANY  S.A.</v>
          </cell>
          <cell r="D1478">
            <v>313548</v>
          </cell>
          <cell r="E1478" t="str">
            <v>NICARAGUA MACHINERY COMPANY, S.A.</v>
          </cell>
          <cell r="F1478" t="str">
            <v>NIMAC</v>
          </cell>
          <cell r="G1478" t="str">
            <v>UNISON - DEALER RETAIL</v>
          </cell>
          <cell r="H1478" t="str">
            <v>UNISON - DEALER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27381.74</v>
          </cell>
          <cell r="M1478">
            <v>27381.74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NICARAGUA</v>
          </cell>
        </row>
        <row r="1479">
          <cell r="B1479" t="str">
            <v>702-30005413</v>
          </cell>
          <cell r="C1479" t="str">
            <v>COMPAÑIA GENERAL DE EQUIPOS  S.A. DE C.V.</v>
          </cell>
          <cell r="D1479">
            <v>318632</v>
          </cell>
          <cell r="E1479" t="str">
            <v>COMPAÑIA GENERAL DE EQUIPOS, S.A. DE C.V.</v>
          </cell>
          <cell r="F1479" t="str">
            <v>COGESA</v>
          </cell>
          <cell r="G1479" t="str">
            <v>UNISON - DEALER WHOLESALE</v>
          </cell>
          <cell r="H1479" t="str">
            <v>UNISON - DEALER WHOLESALE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1407871.63</v>
          </cell>
          <cell r="M1479">
            <v>1407871.63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EL SALVADOR</v>
          </cell>
        </row>
        <row r="1480">
          <cell r="B1480" t="str">
            <v>702-30005396</v>
          </cell>
          <cell r="C1480" t="str">
            <v>NICARAGUA MACHINERY COMPANY  S.A.</v>
          </cell>
          <cell r="D1480">
            <v>313548</v>
          </cell>
          <cell r="E1480" t="str">
            <v>NICARAGUA MACHINERY COMPANY, S.A.</v>
          </cell>
          <cell r="F1480" t="str">
            <v>NIMAC</v>
          </cell>
          <cell r="G1480" t="str">
            <v>UNISON - DEALER RETAIL</v>
          </cell>
          <cell r="H1480" t="str">
            <v>UNISON - DEALER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23929.95</v>
          </cell>
          <cell r="M1480">
            <v>23929.95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NICARAGUA</v>
          </cell>
        </row>
        <row r="1481">
          <cell r="B1481" t="str">
            <v>702-30005397</v>
          </cell>
          <cell r="C1481" t="str">
            <v>ISVA CONSTRUCTORA  SA DE CV</v>
          </cell>
          <cell r="D1481">
            <v>317780</v>
          </cell>
          <cell r="E1481" t="str">
            <v>MAQUINAS DIESEL, S.A. DE C.V.</v>
          </cell>
          <cell r="F1481" t="str">
            <v>MADISA SUR</v>
          </cell>
          <cell r="G1481" t="str">
            <v>UNISON- CUSTOMER RETAIL</v>
          </cell>
          <cell r="H1481" t="str">
            <v>UNISON- CUSTOMER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1451135.4</v>
          </cell>
          <cell r="M1481">
            <v>78796.65222646133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702-30005399</v>
          </cell>
          <cell r="C1482" t="str">
            <v>NICARAGUA MACHINERY COMPANY  S.A.</v>
          </cell>
          <cell r="D1482">
            <v>313548</v>
          </cell>
          <cell r="E1482" t="str">
            <v>NICARAGUA MACHINERY COMPANY, S.A.</v>
          </cell>
          <cell r="F1482" t="str">
            <v>NIMAC</v>
          </cell>
          <cell r="G1482" t="str">
            <v>UNISON - DEALER RETAIL</v>
          </cell>
          <cell r="H1482" t="str">
            <v>UNISON - DEALER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27772.49</v>
          </cell>
          <cell r="M1482">
            <v>27772.49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NICARAGUA</v>
          </cell>
        </row>
        <row r="1483">
          <cell r="B1483" t="str">
            <v>702-30005400</v>
          </cell>
          <cell r="C1483" t="str">
            <v>NICARAGUA MACHINERY COMPANY  S.A.</v>
          </cell>
          <cell r="D1483">
            <v>313548</v>
          </cell>
          <cell r="E1483" t="str">
            <v>NICARAGUA MACHINERY COMPANY, S.A.</v>
          </cell>
          <cell r="F1483" t="str">
            <v>NIMAC</v>
          </cell>
          <cell r="G1483" t="str">
            <v>UNISON - DEALER RETAIL</v>
          </cell>
          <cell r="H1483" t="str">
            <v>UNISON - DEALER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23939.97</v>
          </cell>
          <cell r="M1483">
            <v>23939.97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NICARAGUA</v>
          </cell>
        </row>
        <row r="1484">
          <cell r="B1484" t="str">
            <v>702-30005401</v>
          </cell>
          <cell r="C1484" t="str">
            <v>FRONDOSO ABC S.A. DE C.V.</v>
          </cell>
          <cell r="D1484">
            <v>365867</v>
          </cell>
          <cell r="E1484" t="str">
            <v>EMPRESAS MATCO, S.A. DE C.V.</v>
          </cell>
          <cell r="F1484" t="str">
            <v>MATCO</v>
          </cell>
          <cell r="G1484" t="str">
            <v>UNISON- CUSTOMER RETAIL</v>
          </cell>
          <cell r="H1484" t="str">
            <v>UNISON- CUSTOMER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584864.31999999995</v>
          </cell>
          <cell r="M1484">
            <v>31758.132578604167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702-30005404</v>
          </cell>
          <cell r="C1485" t="str">
            <v>ISVA CONSTRUCTORA  SA DE CV</v>
          </cell>
          <cell r="D1485">
            <v>317780</v>
          </cell>
          <cell r="E1485" t="str">
            <v>MAQUINAS DIESEL, S.A. DE C.V.</v>
          </cell>
          <cell r="F1485" t="str">
            <v>MADISA SUR</v>
          </cell>
          <cell r="G1485" t="str">
            <v>UNISON- CUSTOMER RETAIL</v>
          </cell>
          <cell r="H1485" t="str">
            <v>UNISON- CUSTOMER RETAIL</v>
          </cell>
          <cell r="I1485" t="str">
            <v>Regular</v>
          </cell>
          <cell r="J1485" t="str">
            <v>REGULAR</v>
          </cell>
          <cell r="K1485" t="str">
            <v>MXN</v>
          </cell>
          <cell r="L1485">
            <v>1451135.4</v>
          </cell>
          <cell r="M1485">
            <v>78796.65222646133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702-30005405</v>
          </cell>
          <cell r="C1486" t="str">
            <v>LR PROYECTOS Y ESTRUCTURAS DE MEXICO SA DE CV</v>
          </cell>
          <cell r="D1486">
            <v>312045</v>
          </cell>
          <cell r="E1486" t="str">
            <v>MAQUINAS DIESEL, S.A. DE C.V.</v>
          </cell>
          <cell r="F1486" t="str">
            <v>MADISA NTE</v>
          </cell>
          <cell r="G1486" t="str">
            <v>UNISON- CUSTOMER RETAIL</v>
          </cell>
          <cell r="H1486" t="str">
            <v>UNISON- CUSTOMER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2894209.3</v>
          </cell>
          <cell r="M1486">
            <v>157155.56500288675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MEXICO</v>
          </cell>
        </row>
        <row r="1487">
          <cell r="B1487" t="str">
            <v>702-30005408</v>
          </cell>
          <cell r="C1487" t="str">
            <v>URBANISSA  S.A. DE C.V.</v>
          </cell>
          <cell r="D1487">
            <v>312512</v>
          </cell>
          <cell r="E1487" t="str">
            <v>GRUPO LOGISTICO Y SOLUCIONES INTEGRAL DEL NORTE SA DE CV</v>
          </cell>
          <cell r="F1487" t="str">
            <v>MAQSA</v>
          </cell>
          <cell r="G1487" t="str">
            <v>UNISON- CUSTOMER RETAIL</v>
          </cell>
          <cell r="H1487" t="str">
            <v>UNISON- CUSTOMER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3309741.63</v>
          </cell>
          <cell r="M1487">
            <v>179718.97052373696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702-30005411</v>
          </cell>
          <cell r="C1488" t="str">
            <v>DIACE CONSTRUCCIONES  S.A. DE C.V.</v>
          </cell>
          <cell r="D1488">
            <v>309526</v>
          </cell>
          <cell r="E1488" t="str">
            <v>GRUPO LOGISTICO Y SOLUCIONES INTEGRAL DEL NORTE SA DE CV</v>
          </cell>
          <cell r="F1488" t="str">
            <v>MAQSA</v>
          </cell>
          <cell r="G1488" t="str">
            <v>UNISON- CUSTOMER RETAIL</v>
          </cell>
          <cell r="H1488" t="str">
            <v>UNISON- CUSTOMER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4467969.6500000004</v>
          </cell>
          <cell r="M1488">
            <v>242610.75201489413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702-30005374</v>
          </cell>
          <cell r="C1489" t="str">
            <v>PROYECTOS Y CONSTRUCCIONES VIRGO  S.A. DE C.V.</v>
          </cell>
          <cell r="D1489">
            <v>319909</v>
          </cell>
          <cell r="E1489" t="str">
            <v>EMPRESAS MATCO, S.A. DE C.V.</v>
          </cell>
          <cell r="F1489" t="str">
            <v>MATCO</v>
          </cell>
          <cell r="G1489" t="str">
            <v>UNISON - CUSTOMER RETAIL</v>
          </cell>
          <cell r="H1489" t="str">
            <v>UNISON- CUSTOMER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2209567.52</v>
          </cell>
          <cell r="M1489">
            <v>119979.51634583833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702-30005391</v>
          </cell>
          <cell r="C1490" t="str">
            <v>NICARAGUA MACHINERY COMPANY  S.A.</v>
          </cell>
          <cell r="D1490">
            <v>313548</v>
          </cell>
          <cell r="E1490" t="str">
            <v>NICARAGUA MACHINERY COMPANY, S.A.</v>
          </cell>
          <cell r="F1490" t="str">
            <v>NIMAC</v>
          </cell>
          <cell r="G1490" t="str">
            <v>UNISON - DEALER RETAIL</v>
          </cell>
          <cell r="H1490" t="str">
            <v>UNISON - DEALER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27772.5</v>
          </cell>
          <cell r="M1490">
            <v>27772.5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NICARAGUA</v>
          </cell>
        </row>
        <row r="1491">
          <cell r="B1491" t="str">
            <v>702-30005175</v>
          </cell>
          <cell r="C1491" t="str">
            <v>FREP  S.R.L.</v>
          </cell>
          <cell r="D1491">
            <v>367425</v>
          </cell>
          <cell r="E1491" t="str">
            <v>IMPLEMENTOS Y MAQUINARIAS, S.A.</v>
          </cell>
          <cell r="F1491" t="str">
            <v>IMCA</v>
          </cell>
          <cell r="G1491" t="str">
            <v>UNISON - CUSTOMER RETAIL</v>
          </cell>
          <cell r="H1491" t="str">
            <v>UNISON-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71625.570000000007</v>
          </cell>
          <cell r="M1491">
            <v>71625.570000000007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REPUBLICA DOMINICANA</v>
          </cell>
        </row>
        <row r="1492">
          <cell r="B1492" t="str">
            <v>702-30005303</v>
          </cell>
          <cell r="C1492" t="str">
            <v>CONSTRUCTORA CADENA  S.A. DE C.V.</v>
          </cell>
          <cell r="D1492">
            <v>308796</v>
          </cell>
          <cell r="E1492" t="str">
            <v>EMPIRE RIO COLORADO, S.A. DE C.V.</v>
          </cell>
          <cell r="F1492" t="str">
            <v>EMPIRE</v>
          </cell>
          <cell r="G1492" t="str">
            <v>UNISON- CUSTOMER RETAIL</v>
          </cell>
          <cell r="H1492" t="str">
            <v>UNISON- CUSTOMER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2778623.45</v>
          </cell>
          <cell r="M1492">
            <v>150879.25334737211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702-30005149</v>
          </cell>
          <cell r="C1493" t="str">
            <v>CONSTRUCTORA SANTA FE  LIMITADA</v>
          </cell>
          <cell r="D1493">
            <v>314376</v>
          </cell>
          <cell r="E1493" t="str">
            <v>NICARAGUA MACHINERY COMPANY, S.A.</v>
          </cell>
          <cell r="F1493" t="str">
            <v>MATRA</v>
          </cell>
          <cell r="G1493" t="str">
            <v>UNISON - CUSTOMER RETAIL</v>
          </cell>
          <cell r="H1493" t="str">
            <v>UNISON- CUSTOMER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1470175.53</v>
          </cell>
          <cell r="M1493">
            <v>1470175.53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702-30005157</v>
          </cell>
          <cell r="C1494" t="str">
            <v>INVERSIONES RODACTEC  S.A.</v>
          </cell>
          <cell r="D1494">
            <v>315543</v>
          </cell>
          <cell r="E1494" t="str">
            <v>MAQUINARIA Y TRACTORES, LTDA</v>
          </cell>
          <cell r="F1494" t="str">
            <v>MATRA</v>
          </cell>
          <cell r="G1494" t="str">
            <v>UNISON - CUSTOMER RETAIL</v>
          </cell>
          <cell r="H1494" t="str">
            <v>UNISON- CUSTOMER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84983.23</v>
          </cell>
          <cell r="M1494">
            <v>84983.23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702-30005159</v>
          </cell>
          <cell r="C1495" t="str">
            <v>IMPULSORA EMERGENTE  S.A. DE C.V. SOFOM  E.N.R.</v>
          </cell>
          <cell r="D1495">
            <v>318359</v>
          </cell>
          <cell r="E1495" t="str">
            <v>IMPULSORA EMERGENTE, S.A. DE C.V. SOFOM, E.N.R.</v>
          </cell>
          <cell r="F1495" t="str">
            <v>MAQSA</v>
          </cell>
          <cell r="G1495" t="str">
            <v>UNISON - CUSTOMER RETAIL</v>
          </cell>
          <cell r="H1495" t="str">
            <v>UNISON - DEALER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216231.34</v>
          </cell>
          <cell r="M1495">
            <v>11741.361762962792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702-30005166</v>
          </cell>
          <cell r="C1496" t="str">
            <v xml:space="preserve">HUGO ANTONIO CASTILLO CARIAS </v>
          </cell>
          <cell r="D1496">
            <v>367088</v>
          </cell>
          <cell r="E1496" t="str">
            <v>CORPORACION GENERAL DE TRACTORES, S.A.</v>
          </cell>
          <cell r="F1496" t="str">
            <v>GENTRAC</v>
          </cell>
          <cell r="G1496" t="str">
            <v>UNISON - CUSTOMER RETAIL</v>
          </cell>
          <cell r="H1496" t="str">
            <v>UNISON- CUSTOMER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92231.01</v>
          </cell>
          <cell r="M1496">
            <v>92231.01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GUATEMALA</v>
          </cell>
        </row>
        <row r="1497">
          <cell r="B1497" t="str">
            <v>702-30005167</v>
          </cell>
          <cell r="C1497" t="str">
            <v>INGENIERIA MECANICA ELECTRICA Y CIVIL APLICADA  S.A. DE C.V.</v>
          </cell>
          <cell r="D1497">
            <v>315317</v>
          </cell>
          <cell r="E1497" t="str">
            <v>MAQUINAS DIESEL, S.A. DE C.V.</v>
          </cell>
          <cell r="F1497" t="str">
            <v>TRACSA</v>
          </cell>
          <cell r="G1497" t="str">
            <v>UNISON- CUSTOMER RETAIL</v>
          </cell>
          <cell r="H1497" t="str">
            <v>UNISON- CUSTOMER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1036856.74</v>
          </cell>
          <cell r="M1497">
            <v>56301.320986616709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702-30005169</v>
          </cell>
          <cell r="C1498" t="str">
            <v>CONSTRUCCIONES MAREVA  S.A. DE C.V.</v>
          </cell>
          <cell r="D1498">
            <v>310097</v>
          </cell>
          <cell r="E1498" t="str">
            <v>EMPRESAS MATCO, S.A. DE C.V.</v>
          </cell>
          <cell r="F1498" t="str">
            <v>MATCO</v>
          </cell>
          <cell r="G1498" t="str">
            <v>UNISON- CUSTOMER RETAIL</v>
          </cell>
          <cell r="H1498" t="str">
            <v>UNISON- CUSTOMER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3681066.67</v>
          </cell>
          <cell r="M1498">
            <v>199881.92019739031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702-30005170</v>
          </cell>
          <cell r="C1499" t="str">
            <v>BARRERA MEDEL JOSE  MARIA</v>
          </cell>
          <cell r="D1499">
            <v>310863</v>
          </cell>
          <cell r="E1499" t="str">
            <v>MAQUINAS DIESEL, S.A. DE C.V.</v>
          </cell>
          <cell r="F1499" t="str">
            <v>MADISA SUR</v>
          </cell>
          <cell r="G1499" t="str">
            <v>UNISON- CUSTOMER RETAIL</v>
          </cell>
          <cell r="H1499" t="str">
            <v>UNISON- CUSTOMER RETAIL</v>
          </cell>
          <cell r="I1499" t="str">
            <v>Regular</v>
          </cell>
          <cell r="J1499" t="str">
            <v>REGULAR</v>
          </cell>
          <cell r="K1499" t="str">
            <v>MXN</v>
          </cell>
          <cell r="L1499">
            <v>666848.23</v>
          </cell>
          <cell r="M1499">
            <v>36209.858891969212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MEXICO</v>
          </cell>
        </row>
        <row r="1500">
          <cell r="B1500" t="str">
            <v>702-30005171</v>
          </cell>
          <cell r="C1500" t="str">
            <v>ROAS CONSTRUCCIONES  S.A. DE C.V.</v>
          </cell>
          <cell r="D1500">
            <v>308250</v>
          </cell>
          <cell r="E1500" t="str">
            <v>GRUPO LOGISTICO Y SOLUCIONES INTEGRAL DEL NORTE SA DE CV</v>
          </cell>
          <cell r="F1500" t="str">
            <v>MAQSA</v>
          </cell>
          <cell r="G1500" t="str">
            <v>UNISON- CUSTOMER RETAIL</v>
          </cell>
          <cell r="H1500" t="str">
            <v>UNISON- CUSTOMER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1338087.26</v>
          </cell>
          <cell r="M1500">
            <v>72658.138223957969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702-30005145</v>
          </cell>
          <cell r="C1501" t="str">
            <v>HERIBERTO ISRAEL SOTO MEJIA</v>
          </cell>
          <cell r="D1501">
            <v>366489</v>
          </cell>
          <cell r="E1501" t="str">
            <v>CORPORACION GENERAL DE TRACTORES, S.A.</v>
          </cell>
          <cell r="F1501" t="str">
            <v>GENTRAC</v>
          </cell>
          <cell r="G1501" t="str">
            <v>UNISON - CUSTOMER RETAIL</v>
          </cell>
          <cell r="H1501" t="str">
            <v>UNISON- CUSTOMER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71151.539999999994</v>
          </cell>
          <cell r="M1501">
            <v>71151.539999999994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GUATEMALA</v>
          </cell>
        </row>
        <row r="1502">
          <cell r="B1502" t="str">
            <v>702-30005174</v>
          </cell>
          <cell r="C1502" t="str">
            <v>IMPULSORA EMERGENTE  S.A. DE C.V. SOFOM  E.N.R.</v>
          </cell>
          <cell r="D1502">
            <v>318359</v>
          </cell>
          <cell r="E1502" t="str">
            <v>IMPULSORA EMERGENTE, S.A. DE C.V. SOFOM, E.N.R.</v>
          </cell>
          <cell r="F1502" t="str">
            <v>MAQSA</v>
          </cell>
          <cell r="G1502" t="str">
            <v>UNISON - CUSTOMER RETAIL</v>
          </cell>
          <cell r="H1502" t="str">
            <v>UNISON - DEALER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2570534.9900000002</v>
          </cell>
          <cell r="M1502">
            <v>139580.04996844559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702-30005142</v>
          </cell>
          <cell r="C1503" t="str">
            <v>MAQUIOBRAS  S.A. DE C.V.</v>
          </cell>
          <cell r="D1503">
            <v>318526</v>
          </cell>
          <cell r="E1503" t="str">
            <v>MAQTRAC DE OCCIDENTE S DE RL DE CV</v>
          </cell>
          <cell r="F1503" t="str">
            <v>TRACSA</v>
          </cell>
          <cell r="G1503" t="str">
            <v>UNISON- CUSTOMER RETAIL</v>
          </cell>
          <cell r="H1503" t="str">
            <v>UNISON- CUSTOMER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855415.05</v>
          </cell>
          <cell r="M1503">
            <v>46449.037218808822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702-30005176</v>
          </cell>
          <cell r="C1504" t="str">
            <v>GRUPO OCC SA DE CV</v>
          </cell>
          <cell r="D1504">
            <v>366026</v>
          </cell>
          <cell r="E1504" t="str">
            <v>MAQUINAS DIESEL, S.A. DE C.V.</v>
          </cell>
          <cell r="F1504" t="str">
            <v>MADISA SUR</v>
          </cell>
          <cell r="G1504" t="str">
            <v>UNISON- CUSTOMER RETAIL</v>
          </cell>
          <cell r="H1504" t="str">
            <v>UNISON- CUSTOMER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4365873.82</v>
          </cell>
          <cell r="M1504">
            <v>237066.94844543951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702-30005177</v>
          </cell>
          <cell r="C1505" t="str">
            <v>AMERICA CONSTRUCCIONES  S.A.</v>
          </cell>
          <cell r="D1505">
            <v>350308</v>
          </cell>
          <cell r="E1505" t="str">
            <v>MAQUINARIA Y TRACTORES, LTDA</v>
          </cell>
          <cell r="F1505" t="str">
            <v>MATRA</v>
          </cell>
          <cell r="G1505" t="str">
            <v>UNISON - CUSTOMER RETAIL</v>
          </cell>
          <cell r="H1505" t="str">
            <v>UNISON- CUSTOMER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88880.05</v>
          </cell>
          <cell r="M1505">
            <v>88880.05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COSTA RICA</v>
          </cell>
        </row>
        <row r="1506">
          <cell r="B1506" t="str">
            <v>702-30005178</v>
          </cell>
          <cell r="C1506" t="str">
            <v>AMERICA CONSTRUCCIONES  S.A.</v>
          </cell>
          <cell r="D1506">
            <v>350308</v>
          </cell>
          <cell r="E1506" t="str">
            <v>MAQUINARIA Y TRACTORES, LTDA</v>
          </cell>
          <cell r="F1506" t="str">
            <v>MATRA</v>
          </cell>
          <cell r="G1506" t="str">
            <v>UNISON - CUSTOMER RETAIL</v>
          </cell>
          <cell r="H1506" t="str">
            <v>UNISON- CUSTOMER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88880.05</v>
          </cell>
          <cell r="M1506">
            <v>88880.05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COSTA RICA</v>
          </cell>
        </row>
        <row r="1507">
          <cell r="B1507" t="str">
            <v>702-30005179</v>
          </cell>
          <cell r="C1507" t="str">
            <v>GLUYAS CONSTRUCCIONES  S.A. DE C.V.</v>
          </cell>
          <cell r="D1507">
            <v>319839</v>
          </cell>
          <cell r="E1507" t="str">
            <v>EMPRESAS MATCO, S.A. DE C.V.</v>
          </cell>
          <cell r="F1507" t="str">
            <v>MATCO</v>
          </cell>
          <cell r="G1507" t="str">
            <v>UNISON- CUSTOMER RETAIL</v>
          </cell>
          <cell r="H1507" t="str">
            <v>UNISON- CUSTOMER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8478737.25</v>
          </cell>
          <cell r="M1507">
            <v>460395.43271275243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702-30005181</v>
          </cell>
          <cell r="C1508" t="str">
            <v>IMPULSORA EMERGENTE  S.A. DE C.V. SOFOM  E.N.R.</v>
          </cell>
          <cell r="D1508">
            <v>318359</v>
          </cell>
          <cell r="E1508" t="str">
            <v>IMPULSORA EMERGENTE, S.A. DE C.V. SOFOM, E.N.R.</v>
          </cell>
          <cell r="F1508" t="str">
            <v>MAQSA</v>
          </cell>
          <cell r="G1508" t="str">
            <v>UNISON - CUSTOMER RETAIL</v>
          </cell>
          <cell r="H1508" t="str">
            <v>UNISON - DEALER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6479469.0899999999</v>
          </cell>
          <cell r="M1508">
            <v>351835.17161585047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702-30005182</v>
          </cell>
          <cell r="C1509" t="str">
            <v>NICARAGUA MACHINERY COMPANY  S.A.</v>
          </cell>
          <cell r="D1509">
            <v>313548</v>
          </cell>
          <cell r="E1509" t="str">
            <v>NICARAGUA MACHINERY COMPANY, S.A.</v>
          </cell>
          <cell r="F1509" t="str">
            <v>NIMAC</v>
          </cell>
          <cell r="G1509" t="str">
            <v>UNISON - DEALER RETAIL</v>
          </cell>
          <cell r="H1509" t="str">
            <v>UNISON - DEALER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159573.93</v>
          </cell>
          <cell r="M1509">
            <v>159573.93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702-30005184</v>
          </cell>
          <cell r="C1510" t="str">
            <v>ASESORIA Y SERVICIOS INDUSTRIALES ISI NUEVO LEON  S.A. DE C.V.</v>
          </cell>
          <cell r="D1510">
            <v>334777</v>
          </cell>
          <cell r="E1510" t="str">
            <v>MAQUINAS DIESEL, S.A. DE C.V.</v>
          </cell>
          <cell r="F1510" t="str">
            <v>MADISA NTE</v>
          </cell>
          <cell r="G1510" t="str">
            <v>UNISON- CUSTOMER RETAIL</v>
          </cell>
          <cell r="H1510" t="str">
            <v>UNISON- CUSTOMER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457678.71</v>
          </cell>
          <cell r="M1510">
            <v>24851.953955037861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702-30005185</v>
          </cell>
          <cell r="C1511" t="str">
            <v>NICARAGUA MACHINERY COMPANY  S.A.</v>
          </cell>
          <cell r="D1511">
            <v>313548</v>
          </cell>
          <cell r="E1511" t="str">
            <v>NICARAGUA MACHINERY COMPANY, S.A.</v>
          </cell>
          <cell r="F1511" t="str">
            <v>NIMAC</v>
          </cell>
          <cell r="G1511" t="str">
            <v>UNISON - DEALER RETAIL</v>
          </cell>
          <cell r="H1511" t="str">
            <v>UNISON - DEALER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490203.62</v>
          </cell>
          <cell r="M1511">
            <v>490203.62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NICARAGUA</v>
          </cell>
        </row>
        <row r="1512">
          <cell r="B1512" t="str">
            <v>702-30005186</v>
          </cell>
          <cell r="C1512" t="str">
            <v>NICARAGUA MACHINERY COMPANY  S.A.</v>
          </cell>
          <cell r="D1512">
            <v>313548</v>
          </cell>
          <cell r="E1512" t="str">
            <v>NICARAGUA MACHINERY COMPANY, S.A.</v>
          </cell>
          <cell r="F1512" t="str">
            <v>NIMAC</v>
          </cell>
          <cell r="G1512" t="str">
            <v>UNISON - DEALER RETAIL</v>
          </cell>
          <cell r="H1512" t="str">
            <v>UNISON - DEALER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159573.93</v>
          </cell>
          <cell r="M1512">
            <v>159573.93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NICARAGUA</v>
          </cell>
        </row>
        <row r="1513">
          <cell r="B1513" t="str">
            <v>702-30005187</v>
          </cell>
          <cell r="C1513" t="str">
            <v>URBANIZACIONES SAN RAFAEL  S.A. DE C.V.</v>
          </cell>
          <cell r="D1513">
            <v>315519</v>
          </cell>
          <cell r="E1513" t="str">
            <v>MAQUINAS DIESEL, S.A. DE C.V.</v>
          </cell>
          <cell r="F1513" t="str">
            <v>MADISA NTE</v>
          </cell>
          <cell r="G1513" t="str">
            <v>UNISON- CUSTOMER RETAIL</v>
          </cell>
          <cell r="H1513" t="str">
            <v>UNISON- CUSTOMER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2394308.5</v>
          </cell>
          <cell r="M1513">
            <v>130010.95156066091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702-30005172</v>
          </cell>
          <cell r="C1514" t="str">
            <v>EXPLORACIONES MINERAS DEL DESIERTO  S.A. DE C.V.</v>
          </cell>
          <cell r="D1514">
            <v>318099</v>
          </cell>
          <cell r="E1514" t="str">
            <v>EMPRESAS MATCO, S.A. DE C.V.</v>
          </cell>
          <cell r="F1514" t="str">
            <v>MATCO</v>
          </cell>
          <cell r="G1514" t="str">
            <v>UNISON- CUSTOMER RETAIL</v>
          </cell>
          <cell r="H1514" t="str">
            <v>UNISON- CUSTOMER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80742.8</v>
          </cell>
          <cell r="M1514">
            <v>80742.8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MEXICO</v>
          </cell>
        </row>
        <row r="1515">
          <cell r="B1515" t="str">
            <v>702-30005130</v>
          </cell>
          <cell r="C1515" t="str">
            <v>MAHEJA CONSTRUCCIONES  SA DE CV</v>
          </cell>
          <cell r="D1515">
            <v>312082</v>
          </cell>
          <cell r="E1515" t="str">
            <v>MAQUINAS DIESEL, S.A. DE C.V.</v>
          </cell>
          <cell r="F1515" t="str">
            <v>MADISA SUR</v>
          </cell>
          <cell r="G1515" t="str">
            <v>UNISON- CUSTOMER RETAIL</v>
          </cell>
          <cell r="H1515" t="str">
            <v>UNISON- CUSTOMER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614455.63</v>
          </cell>
          <cell r="M1515">
            <v>33364.94071173593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702-30005117</v>
          </cell>
          <cell r="C1516" t="str">
            <v>DISEÑOS Y CONSTRUCCIONES CIVILES  S.A. DE C.V.</v>
          </cell>
          <cell r="D1516">
            <v>317077</v>
          </cell>
          <cell r="E1516" t="str">
            <v>COMPAÑIA GENERAL DE EQUIPOS, S.A. DE C.V.</v>
          </cell>
          <cell r="F1516" t="str">
            <v>COGESA</v>
          </cell>
          <cell r="G1516" t="str">
            <v>UNISON - CUSTOMER RETAIL</v>
          </cell>
          <cell r="H1516" t="str">
            <v>UNISON- CUSTOMER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132875.63</v>
          </cell>
          <cell r="M1516">
            <v>132875.63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EL SALVADOR</v>
          </cell>
        </row>
        <row r="1517">
          <cell r="B1517" t="str">
            <v>702-30005118</v>
          </cell>
          <cell r="C1517" t="str">
            <v>INDUSTRIAL EQUIPMENT INEQSA  S.A. DE C.V.</v>
          </cell>
          <cell r="D1517">
            <v>313356</v>
          </cell>
          <cell r="E1517" t="str">
            <v>MAQUINAS DIESEL, S.A. DE C.V.</v>
          </cell>
          <cell r="F1517" t="str">
            <v>MADISA NTE</v>
          </cell>
          <cell r="G1517" t="str">
            <v>UNISON- CUSTOMER RETAIL</v>
          </cell>
          <cell r="H1517" t="str">
            <v>UNISON- CUSTOMER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1684411.74</v>
          </cell>
          <cell r="M1517">
            <v>91463.557489500017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702-30005119</v>
          </cell>
          <cell r="C1518" t="str">
            <v>ROCA PLOMERIA Y ELECTRICIDAD  S.A. DE C.V.</v>
          </cell>
          <cell r="D1518">
            <v>319972</v>
          </cell>
          <cell r="E1518" t="str">
            <v>MAQUINAS DIESEL, S.A. DE C.V.</v>
          </cell>
          <cell r="F1518" t="str">
            <v>MADISA SUR</v>
          </cell>
          <cell r="G1518" t="str">
            <v>UNISON- CUSTOMER RETAIL</v>
          </cell>
          <cell r="H1518" t="str">
            <v>UNISON- CUSTOMER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528739.07999999996</v>
          </cell>
          <cell r="M1518">
            <v>28710.532046354263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702-30005120</v>
          </cell>
          <cell r="C1519" t="str">
            <v>FRONDOSO LANDSCAPE S.A. DE C.V.</v>
          </cell>
          <cell r="D1519">
            <v>365889</v>
          </cell>
          <cell r="E1519" t="str">
            <v>EMPRESAS MATCO, S.A. DE C.V.</v>
          </cell>
          <cell r="F1519" t="str">
            <v>MATCO</v>
          </cell>
          <cell r="G1519" t="str">
            <v>UNISON- CUSTOMER RETAIL</v>
          </cell>
          <cell r="H1519" t="str">
            <v>UNISON- CUSTOMER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1348461.25</v>
          </cell>
          <cell r="M1519">
            <v>73221.445881004169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702-30005122</v>
          </cell>
          <cell r="C1520" t="str">
            <v>AGROMAQUINARIA MACOSA  S.A.</v>
          </cell>
          <cell r="D1520">
            <v>316950</v>
          </cell>
          <cell r="E1520" t="str">
            <v>MAQUINARIA Y TRACTORES, LTDA</v>
          </cell>
          <cell r="F1520" t="str">
            <v>MATRA</v>
          </cell>
          <cell r="G1520" t="str">
            <v>UNISON - CUSTOMER RETAIL</v>
          </cell>
          <cell r="H1520" t="str">
            <v>UNISON- CUSTOMER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98036.61</v>
          </cell>
          <cell r="M1520">
            <v>98036.61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702-30005123-001</v>
          </cell>
          <cell r="C1521" t="str">
            <v>CONSTRUCTORA Y ARRENDADORA CCOCSA  S.A. DE C.V.</v>
          </cell>
          <cell r="D1521">
            <v>326401</v>
          </cell>
          <cell r="E1521" t="str">
            <v>MAQUINAS DIESEL, S.A. DE C.V.</v>
          </cell>
          <cell r="F1521" t="str">
            <v>MADISA SUR</v>
          </cell>
          <cell r="G1521" t="str">
            <v>UNISON - CUSTOMER RETAIL</v>
          </cell>
          <cell r="H1521" t="str">
            <v>UNISON- CUSTOMER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657695</v>
          </cell>
          <cell r="M1521">
            <v>35712.838502928455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702-30005124</v>
          </cell>
          <cell r="C1522" t="str">
            <v>ALMACEN AGRO LOGOS COLONIA  S.A.</v>
          </cell>
          <cell r="D1522">
            <v>357603</v>
          </cell>
          <cell r="E1522" t="str">
            <v>MAQUINARIA Y TRACTORES, LTDA</v>
          </cell>
          <cell r="F1522" t="str">
            <v>MATRA</v>
          </cell>
          <cell r="G1522" t="str">
            <v>UNISON - CUSTOMER RETAIL</v>
          </cell>
          <cell r="H1522" t="str">
            <v>UNISON- CUSTOMER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53431.13</v>
          </cell>
          <cell r="M1522">
            <v>53431.13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COSTA RICA</v>
          </cell>
        </row>
        <row r="1523">
          <cell r="B1523" t="str">
            <v>702-30005125</v>
          </cell>
          <cell r="C1523" t="str">
            <v>GERMAN DOMINGO AQUINO MORENO</v>
          </cell>
          <cell r="D1523">
            <v>366488</v>
          </cell>
          <cell r="E1523" t="str">
            <v>IMPLEMENTOS Y MAQUINARIAS, S.A.</v>
          </cell>
          <cell r="F1523" t="str">
            <v>IMCA</v>
          </cell>
          <cell r="G1523" t="str">
            <v>UNISON - CUSTOMER RETAIL</v>
          </cell>
          <cell r="H1523" t="str">
            <v>UNISON- CUSTOMER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69805.759999999995</v>
          </cell>
          <cell r="M1523">
            <v>69805.759999999995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REPUBLICA DOMINICANA</v>
          </cell>
        </row>
        <row r="1524">
          <cell r="B1524" t="str">
            <v>702-30005126</v>
          </cell>
          <cell r="C1524" t="str">
            <v>DISEÑOS Y CONSTRUCCIONES CIVILES  S.A. DE C.V.</v>
          </cell>
          <cell r="D1524">
            <v>317077</v>
          </cell>
          <cell r="E1524" t="str">
            <v>COMPAÑIA GENERAL DE EQUIPOS, S.A. DE C.V.</v>
          </cell>
          <cell r="F1524" t="str">
            <v>COGESA</v>
          </cell>
          <cell r="G1524" t="str">
            <v>UNISON - CUSTOMER RETAIL</v>
          </cell>
          <cell r="H1524" t="str">
            <v>UNISON- CUSTOMER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53890.12</v>
          </cell>
          <cell r="M1524">
            <v>53890.12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EL SALVADOR</v>
          </cell>
        </row>
        <row r="1525">
          <cell r="B1525" t="str">
            <v>702-30005148</v>
          </cell>
          <cell r="C1525" t="str">
            <v>INDIANAPOLIS  S.A.</v>
          </cell>
          <cell r="D1525">
            <v>367671</v>
          </cell>
          <cell r="E1525" t="str">
            <v>MAQUINARIA Y TRACTORES, LTDA</v>
          </cell>
          <cell r="F1525" t="str">
            <v>MATRA</v>
          </cell>
          <cell r="G1525" t="str">
            <v>UNISON - CUSTOMER RETAIL</v>
          </cell>
          <cell r="H1525" t="str">
            <v>UNISON- CUSTOMER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51523.39</v>
          </cell>
          <cell r="M1525">
            <v>51523.39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702-30005129</v>
          </cell>
          <cell r="C1526" t="str">
            <v>GERMAN DOMINGO AQUINO MORENO</v>
          </cell>
          <cell r="D1526">
            <v>366488</v>
          </cell>
          <cell r="E1526" t="str">
            <v>IMPLEMENTOS Y MAQUINARIAS, S.A.</v>
          </cell>
          <cell r="F1526" t="str">
            <v>IMCA</v>
          </cell>
          <cell r="G1526" t="str">
            <v>UNISON - CUSTOMER RETAIL</v>
          </cell>
          <cell r="H1526" t="str">
            <v>UNISON- CUSTOMER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129490.74</v>
          </cell>
          <cell r="M1526">
            <v>129490.74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REPUBLICA DOMINICANA</v>
          </cell>
        </row>
        <row r="1527">
          <cell r="B1527" t="str">
            <v>702-30005191</v>
          </cell>
          <cell r="C1527" t="str">
            <v>D GUERRERO INGENIEROS  S.A.</v>
          </cell>
          <cell r="D1527">
            <v>310908</v>
          </cell>
          <cell r="E1527" t="str">
            <v>NICARAGUA MACHINERY COMPANY, S.A.</v>
          </cell>
          <cell r="F1527" t="str">
            <v>NIMAC</v>
          </cell>
          <cell r="G1527" t="str">
            <v>UNISON - CUSTOMER RETAIL</v>
          </cell>
          <cell r="H1527" t="str">
            <v>UNISON- CUSTOMER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81580.42</v>
          </cell>
          <cell r="M1527">
            <v>81580.42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NICARAGUA</v>
          </cell>
        </row>
        <row r="1528">
          <cell r="B1528" t="str">
            <v>702-30005131</v>
          </cell>
          <cell r="C1528" t="str">
            <v>INTEGRA INFRAESTRUCTURA SUSTENTABLE  S.A. DE C.V.</v>
          </cell>
          <cell r="D1528">
            <v>318071</v>
          </cell>
          <cell r="E1528" t="str">
            <v>MAQUINAS DIESEL, S.A. DE C.V.</v>
          </cell>
          <cell r="F1528" t="str">
            <v>MAQSA</v>
          </cell>
          <cell r="G1528" t="str">
            <v>UNISON- CUSTOMER RETAIL</v>
          </cell>
          <cell r="H1528" t="str">
            <v>UNISON- CUSTOMER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2495130</v>
          </cell>
          <cell r="M1528">
            <v>135485.55901110981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702-30005132</v>
          </cell>
          <cell r="C1529" t="str">
            <v>INDIANAPOLIS  S.A.</v>
          </cell>
          <cell r="D1529">
            <v>367671</v>
          </cell>
          <cell r="E1529" t="str">
            <v>MAQUINARIA Y TRACTORES, LTDA</v>
          </cell>
          <cell r="F1529" t="str">
            <v>MATRA</v>
          </cell>
          <cell r="G1529" t="str">
            <v>UNISON - CUSTOMER RETAIL</v>
          </cell>
          <cell r="H1529" t="str">
            <v>UNISON- CUSTOMER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30055.32</v>
          </cell>
          <cell r="M1529">
            <v>30055.32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COSTA RICA</v>
          </cell>
        </row>
        <row r="1530">
          <cell r="B1530" t="str">
            <v>702-30005133</v>
          </cell>
          <cell r="C1530" t="str">
            <v>URBANIZACIONES CARFER  S.A. DE C.V.</v>
          </cell>
          <cell r="D1530">
            <v>328019</v>
          </cell>
          <cell r="E1530" t="str">
            <v>MAQTRAC DE OCCIDENTE S DE RL DE CV</v>
          </cell>
          <cell r="F1530" t="str">
            <v>TRACSA</v>
          </cell>
          <cell r="G1530" t="str">
            <v>UNISON- CUSTOMER RETAIL</v>
          </cell>
          <cell r="H1530" t="str">
            <v>UNISON- CUSTOMER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1332078.32</v>
          </cell>
          <cell r="M1530">
            <v>72331.852781931215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702-30005134</v>
          </cell>
          <cell r="C1531" t="str">
            <v>COMPAÑIA ISDAMAR  S.A. DE C.V.</v>
          </cell>
          <cell r="D1531">
            <v>318874</v>
          </cell>
          <cell r="E1531" t="str">
            <v>MAQTRAC DE OCCIDENTE S DE RL DE CV</v>
          </cell>
          <cell r="F1531" t="str">
            <v>MATCO</v>
          </cell>
          <cell r="G1531" t="str">
            <v>UNISON- CUSTOMER RETAIL</v>
          </cell>
          <cell r="H1531" t="str">
            <v>UNISON- CUSTOMER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495769.83</v>
          </cell>
          <cell r="M1531">
            <v>495769.83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702-30005135</v>
          </cell>
          <cell r="C1532" t="str">
            <v>IMPALA TERMINALS MEXICO  S.A DE C.V.</v>
          </cell>
          <cell r="D1532">
            <v>318601</v>
          </cell>
          <cell r="E1532" t="str">
            <v>MAQTRAC DE OCCIDENTE S DE RL DE CV</v>
          </cell>
          <cell r="F1532" t="str">
            <v>TRACSA</v>
          </cell>
          <cell r="G1532" t="str">
            <v>UNISON - CUSTOMER RETAIL</v>
          </cell>
          <cell r="H1532" t="str">
            <v>UNISON- CUSTOMER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62846.63</v>
          </cell>
          <cell r="M1532">
            <v>62846.63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702-30005136</v>
          </cell>
          <cell r="C1533" t="str">
            <v>MAURICIO ARCE RODRIGUEZ</v>
          </cell>
          <cell r="D1533">
            <v>367048</v>
          </cell>
          <cell r="E1533" t="str">
            <v>MAQUINARIA Y TRACTORES, LTDA</v>
          </cell>
          <cell r="F1533" t="str">
            <v>MATRA</v>
          </cell>
          <cell r="G1533" t="str">
            <v>UNISON - CUSTOMER RETAIL</v>
          </cell>
          <cell r="H1533" t="str">
            <v>UNISON- CUSTOMER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132315.41</v>
          </cell>
          <cell r="M1533">
            <v>132315.41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COSTA RICA</v>
          </cell>
        </row>
        <row r="1534">
          <cell r="B1534" t="str">
            <v>702-30005137</v>
          </cell>
          <cell r="C1534" t="str">
            <v xml:space="preserve">ARMANDO OSBELI MAZARIEGOS BRAVO </v>
          </cell>
          <cell r="D1534">
            <v>367888</v>
          </cell>
          <cell r="E1534" t="str">
            <v>CORPORACION GENERAL DE TRACTORES, S.A.</v>
          </cell>
          <cell r="F1534" t="str">
            <v>GENTRAC</v>
          </cell>
          <cell r="G1534" t="str">
            <v>UNISON - CUSTOMER RETAIL</v>
          </cell>
          <cell r="H1534" t="str">
            <v>UNISON- CUSTOMER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70681.649999999994</v>
          </cell>
          <cell r="M1534">
            <v>70681.649999999994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GUATEMALA</v>
          </cell>
        </row>
        <row r="1535">
          <cell r="B1535" t="str">
            <v>702-30005139</v>
          </cell>
          <cell r="C1535" t="str">
            <v>COMPAÑIA ISDAMAR  S.A. DE C.V.</v>
          </cell>
          <cell r="D1535">
            <v>318874</v>
          </cell>
          <cell r="E1535" t="str">
            <v>MAQTRAC DE OCCIDENTE S DE RL DE CV</v>
          </cell>
          <cell r="F1535" t="str">
            <v>MATCO</v>
          </cell>
          <cell r="G1535" t="str">
            <v>UNISON- CUSTOMER RETAIL</v>
          </cell>
          <cell r="H1535" t="str">
            <v>UNISON- CUSTOMER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495769.83</v>
          </cell>
          <cell r="M1535">
            <v>495769.83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702-30005140</v>
          </cell>
          <cell r="C1536" t="str">
            <v>COMPAÑIA ISDAMAR  S.A. DE C.V.</v>
          </cell>
          <cell r="D1536">
            <v>318874</v>
          </cell>
          <cell r="E1536" t="str">
            <v>MAQTRAC DE OCCIDENTE S DE RL DE CV</v>
          </cell>
          <cell r="F1536" t="str">
            <v>MATCO</v>
          </cell>
          <cell r="G1536" t="str">
            <v>UNISON- CUSTOMER RETAIL</v>
          </cell>
          <cell r="H1536" t="str">
            <v>UNISON- CUSTOMER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495769.83</v>
          </cell>
          <cell r="M1536">
            <v>495769.83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702-30005141</v>
          </cell>
          <cell r="C1537" t="str">
            <v>COMPAÑIA ISDAMAR  S.A. DE C.V.</v>
          </cell>
          <cell r="D1537">
            <v>318874</v>
          </cell>
          <cell r="E1537" t="str">
            <v>MAQTRAC DE OCCIDENTE S DE RL DE CV</v>
          </cell>
          <cell r="F1537" t="str">
            <v>MATCO</v>
          </cell>
          <cell r="G1537" t="str">
            <v>UNISON- CUSTOMER RETAIL</v>
          </cell>
          <cell r="H1537" t="str">
            <v>UNISON- CUSTOMER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411740.08</v>
          </cell>
          <cell r="M1537">
            <v>411740.08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702-30005127</v>
          </cell>
          <cell r="C1538" t="str">
            <v>MAQUINARIA Y TRACTORES  LTDA</v>
          </cell>
          <cell r="D1538">
            <v>314798</v>
          </cell>
          <cell r="E1538" t="str">
            <v>MAQUINARIA Y TRACTORES, LTDA</v>
          </cell>
          <cell r="F1538" t="str">
            <v>MATRA</v>
          </cell>
          <cell r="G1538" t="str">
            <v>UNISON - DEALER WHOLESALE</v>
          </cell>
          <cell r="H1538" t="str">
            <v>UNISON - DEALER WHOLESALE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89408.48</v>
          </cell>
          <cell r="M1538">
            <v>89408.48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COSTA RICA</v>
          </cell>
        </row>
        <row r="1539">
          <cell r="B1539" t="str">
            <v>702-30005247</v>
          </cell>
          <cell r="C1539" t="str">
            <v>T &amp; L  S.A DE C.V</v>
          </cell>
          <cell r="D1539">
            <v>367199</v>
          </cell>
          <cell r="E1539" t="str">
            <v>COMPAÑIA GENERAL DE EQUIPOS, S.A. DE C.V.</v>
          </cell>
          <cell r="F1539" t="str">
            <v>COGESA</v>
          </cell>
          <cell r="G1539" t="str">
            <v>UNISON - CUSTOMER RETAIL</v>
          </cell>
          <cell r="H1539" t="str">
            <v>UNISON- CUSTOMER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49426.2</v>
          </cell>
          <cell r="M1539">
            <v>49426.2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EL SALVADOR</v>
          </cell>
        </row>
        <row r="1540">
          <cell r="B1540" t="str">
            <v>702-30005231</v>
          </cell>
          <cell r="C1540" t="str">
            <v>NICARAGUA MACHINERY COMPANY  S.A.</v>
          </cell>
          <cell r="D1540">
            <v>313548</v>
          </cell>
          <cell r="E1540" t="str">
            <v>NICARAGUA MACHINERY COMPANY, S.A.</v>
          </cell>
          <cell r="F1540" t="str">
            <v>NIMAC</v>
          </cell>
          <cell r="G1540" t="str">
            <v>UNISON - DEALER WHOLESALE</v>
          </cell>
          <cell r="H1540" t="str">
            <v>UNISON - DEALER WHOLESALE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14155.73</v>
          </cell>
          <cell r="M1540">
            <v>14155.73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NICARAGUA</v>
          </cell>
        </row>
        <row r="1541">
          <cell r="B1541" t="str">
            <v>702-30005232</v>
          </cell>
          <cell r="C1541" t="str">
            <v>NICARAGUA MACHINERY COMPANY  S.A.</v>
          </cell>
          <cell r="D1541">
            <v>313548</v>
          </cell>
          <cell r="E1541" t="str">
            <v>NICARAGUA MACHINERY COMPANY, S.A.</v>
          </cell>
          <cell r="F1541" t="str">
            <v>NIMAC</v>
          </cell>
          <cell r="G1541" t="str">
            <v>UNISON - DEALER WHOLESALE</v>
          </cell>
          <cell r="H1541" t="str">
            <v>UNISON - DEALER WHOLESALE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14155.73</v>
          </cell>
          <cell r="M1541">
            <v>14155.73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NICARAGUA</v>
          </cell>
        </row>
        <row r="1542">
          <cell r="B1542" t="str">
            <v>702-30005233</v>
          </cell>
          <cell r="C1542" t="str">
            <v>NICARAGUA MACHINERY COMPANY  S.A.</v>
          </cell>
          <cell r="D1542">
            <v>313548</v>
          </cell>
          <cell r="E1542" t="str">
            <v>NICARAGUA MACHINERY COMPANY, S.A.</v>
          </cell>
          <cell r="F1542" t="str">
            <v>NIMAC</v>
          </cell>
          <cell r="G1542" t="str">
            <v>UNISON - DEALER WHOLESALE</v>
          </cell>
          <cell r="H1542" t="str">
            <v>UNISON - DEALER WHOLESALE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14155.73</v>
          </cell>
          <cell r="M1542">
            <v>14155.73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NICARAGUA</v>
          </cell>
        </row>
        <row r="1543">
          <cell r="B1543" t="str">
            <v>702-30005234</v>
          </cell>
          <cell r="C1543" t="str">
            <v>NICARAGUA MACHINERY COMPANY  S.A.</v>
          </cell>
          <cell r="D1543">
            <v>313548</v>
          </cell>
          <cell r="E1543" t="str">
            <v>NICARAGUA MACHINERY COMPANY, S.A.</v>
          </cell>
          <cell r="F1543" t="str">
            <v>NIMAC</v>
          </cell>
          <cell r="G1543" t="str">
            <v>UNISON - DEALER WHOLESALE</v>
          </cell>
          <cell r="H1543" t="str">
            <v>UNISON - DEALER WHOLESALE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30525.72</v>
          </cell>
          <cell r="M1543">
            <v>30525.72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NICARAGUA</v>
          </cell>
        </row>
        <row r="1544">
          <cell r="B1544" t="str">
            <v>702-30005235</v>
          </cell>
          <cell r="C1544" t="str">
            <v>GLUYAS CONSTRUCCIONES  S.A. DE C.V.</v>
          </cell>
          <cell r="D1544">
            <v>319839</v>
          </cell>
          <cell r="E1544" t="str">
            <v>EMPIRE RIO COLORADO, S.A. DE C.V.</v>
          </cell>
          <cell r="F1544" t="str">
            <v>EMPIRE</v>
          </cell>
          <cell r="G1544" t="str">
            <v>UNISON- CUSTOMER RETAIL</v>
          </cell>
          <cell r="H1544" t="str">
            <v>UNISON- CUSTOMER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7261928.0999999996</v>
          </cell>
          <cell r="M1544">
            <v>394322.69586233445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702-30005237</v>
          </cell>
          <cell r="C1545" t="str">
            <v>NICARAGUA MACHINERY COMPANY  S.A.</v>
          </cell>
          <cell r="D1545">
            <v>313548</v>
          </cell>
          <cell r="E1545" t="str">
            <v>NICARAGUA MACHINERY COMPANY, S.A.</v>
          </cell>
          <cell r="F1545" t="str">
            <v>NIMAC</v>
          </cell>
          <cell r="G1545" t="str">
            <v>UNISON - DEALER RETAIL</v>
          </cell>
          <cell r="H1545" t="str">
            <v>UNISON - DEALER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10272.4</v>
          </cell>
          <cell r="M1545">
            <v>10272.4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NICARAGUA</v>
          </cell>
        </row>
        <row r="1546">
          <cell r="B1546" t="str">
            <v>702-30005238</v>
          </cell>
          <cell r="C1546" t="str">
            <v>IMPLEMENTOS Y MAQUINARIAS  S.A.</v>
          </cell>
          <cell r="D1546">
            <v>312088</v>
          </cell>
          <cell r="E1546" t="str">
            <v>IMPLEMENTOS Y MAQUINARIAS, S.A.</v>
          </cell>
          <cell r="F1546" t="str">
            <v>IMCA</v>
          </cell>
          <cell r="G1546" t="str">
            <v>UNISON - DEALER WHOLESALE</v>
          </cell>
          <cell r="H1546" t="str">
            <v>UNISON - DEALER WHOLESALE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1461214.2</v>
          </cell>
          <cell r="M1546">
            <v>1461214.2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REPUBLICA DOMINICANA</v>
          </cell>
        </row>
        <row r="1547">
          <cell r="B1547" t="str">
            <v>702-30005239</v>
          </cell>
          <cell r="C1547" t="str">
            <v>NICARAGUA MACHINERY COMPANY  S.A.</v>
          </cell>
          <cell r="D1547">
            <v>313548</v>
          </cell>
          <cell r="E1547" t="str">
            <v>NICARAGUA MACHINERY COMPANY, S.A.</v>
          </cell>
          <cell r="F1547" t="str">
            <v>NIMAC</v>
          </cell>
          <cell r="G1547" t="str">
            <v>UNISON - DEALER RETAIL</v>
          </cell>
          <cell r="H1547" t="str">
            <v>UNISON - DEALER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10272.4</v>
          </cell>
          <cell r="M1547">
            <v>10272.4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NICARAGUA</v>
          </cell>
        </row>
        <row r="1548">
          <cell r="B1548" t="str">
            <v>702-30005240</v>
          </cell>
          <cell r="C1548" t="str">
            <v>NICARAGUA MACHINERY COMPANY  S.A.</v>
          </cell>
          <cell r="D1548">
            <v>313548</v>
          </cell>
          <cell r="E1548" t="str">
            <v>NICARAGUA MACHINERY COMPANY, S.A.</v>
          </cell>
          <cell r="F1548" t="str">
            <v>NIMAC</v>
          </cell>
          <cell r="G1548" t="str">
            <v>UNISON - DEALER WHOLESALE</v>
          </cell>
          <cell r="H1548" t="str">
            <v>UNISON - DEALER WHOLESALE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39098.79</v>
          </cell>
          <cell r="M1548">
            <v>39098.79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NICARAGUA</v>
          </cell>
        </row>
        <row r="1549">
          <cell r="B1549" t="str">
            <v>702-30005188</v>
          </cell>
          <cell r="C1549" t="str">
            <v>SELVIN LEONEL BARAHONA GARCIA</v>
          </cell>
          <cell r="D1549">
            <v>366967</v>
          </cell>
          <cell r="E1549" t="str">
            <v>CORPORACION GENERAL DE TRACTORES, S.A.</v>
          </cell>
          <cell r="F1549" t="str">
            <v>GENTRAC</v>
          </cell>
          <cell r="G1549" t="str">
            <v>UNISON - CUSTOMER RETAIL</v>
          </cell>
          <cell r="H1549" t="str">
            <v>UNISON- CUSTOMER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158756.96</v>
          </cell>
          <cell r="M1549">
            <v>158756.96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GUATEMALA</v>
          </cell>
        </row>
        <row r="1550">
          <cell r="B1550" t="str">
            <v>702-30005242</v>
          </cell>
          <cell r="C1550" t="str">
            <v>NICARAGUA MACHINERY COMPANY  S.A.</v>
          </cell>
          <cell r="D1550">
            <v>313548</v>
          </cell>
          <cell r="E1550" t="str">
            <v>NICARAGUA MACHINERY COMPANY, S.A.</v>
          </cell>
          <cell r="F1550" t="str">
            <v>NIMAC</v>
          </cell>
          <cell r="G1550" t="str">
            <v>UNISON - DEALER RETAIL</v>
          </cell>
          <cell r="H1550" t="str">
            <v>UNISON - DEALER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10272.4</v>
          </cell>
          <cell r="M1550">
            <v>10272.4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NICARAGUA</v>
          </cell>
        </row>
        <row r="1551">
          <cell r="B1551" t="str">
            <v>702-30005226</v>
          </cell>
          <cell r="C1551" t="str">
            <v>NICARAGUA MACHINERY COMPANY  S.A.</v>
          </cell>
          <cell r="D1551">
            <v>313548</v>
          </cell>
          <cell r="E1551" t="str">
            <v>NICARAGUA MACHINERY COMPANY, S.A.</v>
          </cell>
          <cell r="F1551" t="str">
            <v>NIMAC</v>
          </cell>
          <cell r="G1551" t="str">
            <v>UNISON - DEALER WHOLESALE</v>
          </cell>
          <cell r="H1551" t="str">
            <v>UNISON - DEALER WHOLESALE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545512.22</v>
          </cell>
          <cell r="M1551">
            <v>545512.22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702-30005249</v>
          </cell>
          <cell r="C1552" t="str">
            <v>T &amp; L  S.A DE C.V</v>
          </cell>
          <cell r="D1552">
            <v>367199</v>
          </cell>
          <cell r="E1552" t="str">
            <v>COMPAÑIA GENERAL DE EQUIPOS, S.A. DE C.V.</v>
          </cell>
          <cell r="F1552" t="str">
            <v>COGESA</v>
          </cell>
          <cell r="G1552" t="str">
            <v>UNISON - CUSTOMER RETAIL</v>
          </cell>
          <cell r="H1552" t="str">
            <v>UNISON- CUSTOMER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7444.63</v>
          </cell>
          <cell r="M1552">
            <v>7444.63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EL SALVADOR</v>
          </cell>
        </row>
        <row r="1553">
          <cell r="B1553" t="str">
            <v>702-30005250</v>
          </cell>
          <cell r="C1553" t="str">
            <v>IIASA INTERNACIONAL SERVICIOS LOGISTICOS  S.A.</v>
          </cell>
          <cell r="D1553">
            <v>320134</v>
          </cell>
          <cell r="E1553" t="str">
            <v>IIASA INTERNACIONAL SERVICIOS LOGISTICOS, S.A.</v>
          </cell>
          <cell r="F1553" t="str">
            <v>IIASA PANAMA</v>
          </cell>
          <cell r="G1553" t="str">
            <v>UNISON - CUSTOMER RETAIL</v>
          </cell>
          <cell r="H1553" t="str">
            <v>UNISON - DEALER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3014580.36</v>
          </cell>
          <cell r="M1553">
            <v>3014580.36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PANAMA</v>
          </cell>
        </row>
        <row r="1554">
          <cell r="B1554" t="str">
            <v>702-30005251</v>
          </cell>
          <cell r="C1554" t="str">
            <v>IIASA INTERNACIONAL SERVICIOS LOGISTICOS  S.A.</v>
          </cell>
          <cell r="D1554">
            <v>320134</v>
          </cell>
          <cell r="E1554" t="str">
            <v>IIASA INTERNACIONAL SERVICIOS LOGISTICOS, S.A.</v>
          </cell>
          <cell r="F1554" t="str">
            <v>IIASA PANAMA</v>
          </cell>
          <cell r="G1554" t="str">
            <v>UNISON - DEALER WHOLESALE</v>
          </cell>
          <cell r="H1554" t="str">
            <v>UNISON - DEALER WHOLESALE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1306318.18</v>
          </cell>
          <cell r="M1554">
            <v>1306318.18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PANAMA</v>
          </cell>
        </row>
        <row r="1555">
          <cell r="B1555" t="str">
            <v>702-30005252</v>
          </cell>
          <cell r="C1555" t="str">
            <v>MAQUINARIA Y TRACTORES  LTDA</v>
          </cell>
          <cell r="D1555">
            <v>314798</v>
          </cell>
          <cell r="E1555" t="str">
            <v>MAQUINARIA Y TRACTORES, LTDA</v>
          </cell>
          <cell r="F1555" t="str">
            <v>MATRA</v>
          </cell>
          <cell r="G1555" t="str">
            <v>UNISON - DEALER WHOLESALE</v>
          </cell>
          <cell r="H1555" t="str">
            <v>UNISON - DEALER WHOLESALE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1325152.51</v>
          </cell>
          <cell r="M1555">
            <v>1325152.51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COSTA RICA</v>
          </cell>
        </row>
        <row r="1556">
          <cell r="B1556" t="str">
            <v>702-30005255</v>
          </cell>
          <cell r="C1556" t="str">
            <v>EXPLORACIONES MINERAS DEL DESIERTO  S.A. DE C.V.</v>
          </cell>
          <cell r="D1556">
            <v>318099</v>
          </cell>
          <cell r="E1556" t="str">
            <v>EMPRESAS MATCO, S.A. DE C.V.</v>
          </cell>
          <cell r="F1556" t="str">
            <v>MATCO</v>
          </cell>
          <cell r="G1556" t="str">
            <v>UNISON- CUSTOMER RETAIL</v>
          </cell>
          <cell r="H1556" t="str">
            <v>UNISON- CUSTOMER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229940.87</v>
          </cell>
          <cell r="M1556">
            <v>229940.87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702-30005257</v>
          </cell>
          <cell r="C1557" t="str">
            <v>MAQUINARIA Y TRACTORES  LTDA</v>
          </cell>
          <cell r="D1557">
            <v>314798</v>
          </cell>
          <cell r="E1557" t="str">
            <v>MAQUINARIA Y TRACTORES, LTDA</v>
          </cell>
          <cell r="F1557" t="str">
            <v>MATRA</v>
          </cell>
          <cell r="G1557" t="str">
            <v>UNISON - DEALER RETAIL</v>
          </cell>
          <cell r="H1557" t="str">
            <v>UNISON - DEALER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122187.14</v>
          </cell>
          <cell r="M1557">
            <v>122187.14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COSTA RICA</v>
          </cell>
        </row>
        <row r="1558">
          <cell r="B1558" t="str">
            <v>702-30005260</v>
          </cell>
          <cell r="C1558" t="str">
            <v>MAQUINARIA Y TRACTORES  LTDA</v>
          </cell>
          <cell r="D1558">
            <v>314798</v>
          </cell>
          <cell r="E1558" t="str">
            <v>MAQUINARIA Y TRACTORES, LTDA</v>
          </cell>
          <cell r="F1558" t="str">
            <v>MATRA</v>
          </cell>
          <cell r="G1558" t="str">
            <v>UNISON - DEALER WHOLESALE</v>
          </cell>
          <cell r="H1558" t="str">
            <v>UNISON - DEALER WHOLESALE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157012.38</v>
          </cell>
          <cell r="M1558">
            <v>157012.38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COSTA RICA</v>
          </cell>
        </row>
        <row r="1559">
          <cell r="B1559" t="str">
            <v>702-30005262</v>
          </cell>
          <cell r="C1559" t="str">
            <v>MAQUINARIA Y TRACTORES  LTDA</v>
          </cell>
          <cell r="D1559">
            <v>314798</v>
          </cell>
          <cell r="E1559" t="str">
            <v>MAQUINARIA Y TRACTORES, LTDA</v>
          </cell>
          <cell r="F1559" t="str">
            <v>MATRA</v>
          </cell>
          <cell r="G1559" t="str">
            <v>UNISON - DEALER WHOLESALE</v>
          </cell>
          <cell r="H1559" t="str">
            <v>UNISON - DEALER WHOLESALE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972871.11</v>
          </cell>
          <cell r="M1559">
            <v>972871.11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COSTA RICA</v>
          </cell>
        </row>
        <row r="1560">
          <cell r="B1560" t="str">
            <v>702-30005291</v>
          </cell>
          <cell r="C1560" t="str">
            <v xml:space="preserve">JHOVANY AGUIRRE BENITEZ </v>
          </cell>
          <cell r="D1560">
            <v>366814</v>
          </cell>
          <cell r="E1560" t="str">
            <v>MAQUINAS DIESEL, S.A. DE C.V.</v>
          </cell>
          <cell r="F1560" t="str">
            <v>MADISA SUR</v>
          </cell>
          <cell r="G1560" t="str">
            <v>UNISON- CUSTOMER RETAIL</v>
          </cell>
          <cell r="H1560" t="str">
            <v>UNISON- CUSTOMER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596270.52</v>
          </cell>
          <cell r="M1560">
            <v>32377.489238654958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702-30005299</v>
          </cell>
          <cell r="C1561" t="str">
            <v>GOMEZ GONZALEZ CONSTRUCTORES  S.A. DE C.V.</v>
          </cell>
          <cell r="D1561">
            <v>366725</v>
          </cell>
          <cell r="E1561" t="str">
            <v>TRACSA, S.A.P.I. DE C.V.</v>
          </cell>
          <cell r="F1561" t="str">
            <v>TRACSA</v>
          </cell>
          <cell r="G1561" t="str">
            <v>UNISON- CUSTOMER RETAIL</v>
          </cell>
          <cell r="H1561" t="str">
            <v>UNISON- CUSTOMER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740128.36</v>
          </cell>
          <cell r="M1561">
            <v>40188.969951295498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702-30005241</v>
          </cell>
          <cell r="C1562" t="str">
            <v>NICARAGUA MACHINERY COMPANY  S.A.</v>
          </cell>
          <cell r="D1562">
            <v>313548</v>
          </cell>
          <cell r="E1562" t="str">
            <v>NICARAGUA MACHINERY COMPANY, S.A.</v>
          </cell>
          <cell r="F1562" t="str">
            <v>NIMAC</v>
          </cell>
          <cell r="G1562" t="str">
            <v>UNISON - DEALER RETAIL</v>
          </cell>
          <cell r="H1562" t="str">
            <v>UNISON - DEALER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26649.08</v>
          </cell>
          <cell r="M1562">
            <v>26649.08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NICARAGUA</v>
          </cell>
        </row>
        <row r="1563">
          <cell r="B1563" t="str">
            <v>702-30005211</v>
          </cell>
          <cell r="C1563" t="str">
            <v>TRANSPORTES ILANGUEÑOS  S. DE R.L. DE C.V.</v>
          </cell>
          <cell r="D1563">
            <v>360932</v>
          </cell>
          <cell r="E1563" t="str">
            <v>CASA COMERCIAL MATHEWS, S.A. DE C.V.</v>
          </cell>
          <cell r="F1563" t="str">
            <v>CEMCOL</v>
          </cell>
          <cell r="G1563" t="str">
            <v>UNISON - CUSTOMER RETAIL</v>
          </cell>
          <cell r="H1563" t="str">
            <v>UNISON- CUSTOMER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53337.26</v>
          </cell>
          <cell r="M1563">
            <v>53337.26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HONDURAS</v>
          </cell>
        </row>
        <row r="1564">
          <cell r="B1564" t="str">
            <v>702-30005460</v>
          </cell>
          <cell r="C1564" t="str">
            <v>MAQUINARIA Y TRACTORES  LTDA</v>
          </cell>
          <cell r="D1564">
            <v>314798</v>
          </cell>
          <cell r="E1564" t="str">
            <v>MAQUINARIA Y TRACTORES, LTDA</v>
          </cell>
          <cell r="F1564" t="str">
            <v>MATRA</v>
          </cell>
          <cell r="G1564" t="str">
            <v>UNISON - DEALER RETAIL</v>
          </cell>
          <cell r="H1564" t="str">
            <v>UNISON - DEALER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339937.44</v>
          </cell>
          <cell r="M1564">
            <v>339937.44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COSTA RICA</v>
          </cell>
        </row>
        <row r="1565">
          <cell r="B1565" t="str">
            <v>702-30005192</v>
          </cell>
          <cell r="C1565" t="str">
            <v>HIYASO MAQUINARIA  S.A. DE C.V.</v>
          </cell>
          <cell r="D1565">
            <v>317334</v>
          </cell>
          <cell r="E1565" t="str">
            <v>MAQUINAS DIESEL, S.A. DE C.V.</v>
          </cell>
          <cell r="F1565" t="str">
            <v>MADISA NTE</v>
          </cell>
          <cell r="G1565" t="str">
            <v>UNISON- CUSTOMER RETAIL</v>
          </cell>
          <cell r="H1565" t="str">
            <v>UNISON- CUSTOMER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3135890.83</v>
          </cell>
          <cell r="M1565">
            <v>170278.87208296289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702-30005193</v>
          </cell>
          <cell r="C1566" t="str">
            <v>EDGAR ELEAZAR BOTEO Y BOTEO</v>
          </cell>
          <cell r="D1566">
            <v>366988</v>
          </cell>
          <cell r="E1566" t="str">
            <v>CORPORACION GENERAL DE TRACTORES, S.A.</v>
          </cell>
          <cell r="F1566" t="str">
            <v>GENTRAC</v>
          </cell>
          <cell r="G1566" t="str">
            <v>UNISON - CUSTOMER RETAIL</v>
          </cell>
          <cell r="H1566" t="str">
            <v>UNISON- CUSTOMER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71520.45</v>
          </cell>
          <cell r="M1566">
            <v>71520.45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GUATEMALA</v>
          </cell>
        </row>
        <row r="1567">
          <cell r="B1567" t="str">
            <v>702-30005194</v>
          </cell>
          <cell r="C1567" t="str">
            <v>CONSTRUCCIONES PEREZ Y GIL  S.A. DE C.V.</v>
          </cell>
          <cell r="D1567">
            <v>309513</v>
          </cell>
          <cell r="E1567" t="str">
            <v>MAQUINAS DIESEL, S.A. DE C.V.</v>
          </cell>
          <cell r="F1567" t="str">
            <v>TRACSA</v>
          </cell>
          <cell r="G1567" t="str">
            <v>UNISON- CUSTOMER RETAIL</v>
          </cell>
          <cell r="H1567" t="str">
            <v>UNISON- CUSTOMER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18945741.530000001</v>
          </cell>
          <cell r="M1567">
            <v>1028753.765163358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702-30005195</v>
          </cell>
          <cell r="C1568" t="str">
            <v>RENTAS PIRAMIDE S. DE R.L. DE C.V.</v>
          </cell>
          <cell r="D1568">
            <v>366929</v>
          </cell>
          <cell r="E1568" t="str">
            <v>EMPIRE RIO COLORADO, S.A. DE C.V.</v>
          </cell>
          <cell r="F1568" t="str">
            <v>EMPIRE</v>
          </cell>
          <cell r="G1568" t="str">
            <v>UNISON- CUSTOMER RETAIL</v>
          </cell>
          <cell r="H1568" t="str">
            <v>UNISON- CUSTOMER RETAIL</v>
          </cell>
          <cell r="I1568" t="str">
            <v>Regular</v>
          </cell>
          <cell r="J1568" t="str">
            <v>REGULAR</v>
          </cell>
          <cell r="K1568" t="str">
            <v>MXN</v>
          </cell>
          <cell r="L1568">
            <v>1009410.27</v>
          </cell>
          <cell r="M1568">
            <v>54810.977665494502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702-30005196</v>
          </cell>
          <cell r="C1569" t="str">
            <v>CONSTRUCTORA LEMUS Y ASOCIADOS  S.A. DE C.V.</v>
          </cell>
          <cell r="D1569">
            <v>366308</v>
          </cell>
          <cell r="E1569" t="str">
            <v>MAQUINAS DIESEL, S.A. DE C.V.</v>
          </cell>
          <cell r="F1569" t="str">
            <v>MADISA SUR</v>
          </cell>
          <cell r="G1569" t="str">
            <v>UNISON- CUSTOMER RETAIL</v>
          </cell>
          <cell r="H1569" t="str">
            <v>UNISON-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1518123.32</v>
          </cell>
          <cell r="M1569">
            <v>82434.096282759609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702-30005197</v>
          </cell>
          <cell r="C1570" t="str">
            <v>MAQUINARIA Y TRACTORES  LTDA</v>
          </cell>
          <cell r="D1570">
            <v>314798</v>
          </cell>
          <cell r="E1570" t="str">
            <v>MAQUINARIA Y TRACTORES, LTDA</v>
          </cell>
          <cell r="F1570" t="str">
            <v>MATRA</v>
          </cell>
          <cell r="G1570" t="str">
            <v>UNISON - DEALER RETAIL</v>
          </cell>
          <cell r="H1570" t="str">
            <v>UNISON - DEALER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271252.32</v>
          </cell>
          <cell r="M1570">
            <v>271252.32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COSTA RICA</v>
          </cell>
        </row>
        <row r="1571">
          <cell r="B1571" t="str">
            <v>702-30005200</v>
          </cell>
          <cell r="C1571" t="str">
            <v>MAQUINARIA Y TRACTORES  LTDA</v>
          </cell>
          <cell r="D1571">
            <v>314798</v>
          </cell>
          <cell r="E1571" t="str">
            <v>MAQUINARIA Y TRACTORES, LTDA</v>
          </cell>
          <cell r="F1571" t="str">
            <v>MATRA</v>
          </cell>
          <cell r="G1571" t="str">
            <v>UNISON - DEALER RETAIL</v>
          </cell>
          <cell r="H1571" t="str">
            <v>UNISON - DEALER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489000.26</v>
          </cell>
          <cell r="M1571">
            <v>489000.26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COSTA RICA</v>
          </cell>
        </row>
        <row r="1572">
          <cell r="B1572" t="str">
            <v>702-30005206</v>
          </cell>
          <cell r="C1572" t="str">
            <v>TERRACERIAS E INFRAESTRUCTURA DEL CABO SA DE CV</v>
          </cell>
          <cell r="D1572">
            <v>366558</v>
          </cell>
          <cell r="E1572" t="str">
            <v>EMPRESAS MATCO, S.A. DE C.V.</v>
          </cell>
          <cell r="F1572" t="str">
            <v>MATCO</v>
          </cell>
          <cell r="G1572" t="str">
            <v>UNISON- CUSTOMER RETAIL</v>
          </cell>
          <cell r="H1572" t="str">
            <v>UNISON- CUSTOMER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3627340.3</v>
          </cell>
          <cell r="M1572">
            <v>196964.57830615109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702-30005207</v>
          </cell>
          <cell r="C1573" t="str">
            <v>LAMINADOS DE BARRO  S.A. DE C.V.</v>
          </cell>
          <cell r="D1573">
            <v>311801</v>
          </cell>
          <cell r="E1573" t="str">
            <v>MAQUINAS DIESEL, S.A. DE C.V.</v>
          </cell>
          <cell r="F1573" t="str">
            <v>MADISA NTE</v>
          </cell>
          <cell r="G1573" t="str">
            <v>UNISON- CUSTOMER RETAIL</v>
          </cell>
          <cell r="H1573" t="str">
            <v>UNISON- CUSTOMER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153333.32999999999</v>
          </cell>
          <cell r="M1573">
            <v>153333.32999999999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MEXICO</v>
          </cell>
        </row>
        <row r="1574">
          <cell r="B1574" t="str">
            <v>702-30005229</v>
          </cell>
          <cell r="C1574" t="str">
            <v>NICARAGUA MACHINERY COMPANY  S.A.</v>
          </cell>
          <cell r="D1574">
            <v>313548</v>
          </cell>
          <cell r="E1574" t="str">
            <v>NICARAGUA MACHINERY COMPANY, S.A.</v>
          </cell>
          <cell r="F1574" t="str">
            <v>NIMAC</v>
          </cell>
          <cell r="G1574" t="str">
            <v>UNISON - DEALER WHOLESALE</v>
          </cell>
          <cell r="H1574" t="str">
            <v>UNISON - DEALER WHOLESALE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14155.73</v>
          </cell>
          <cell r="M1574">
            <v>14155.73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702-30005210</v>
          </cell>
          <cell r="C1575" t="str">
            <v>MAQUINARIA  S.A. DE C.V.</v>
          </cell>
          <cell r="D1575">
            <v>309847</v>
          </cell>
          <cell r="E1575" t="str">
            <v>MAQUINARIA, S.A. DE C.V.</v>
          </cell>
          <cell r="F1575" t="str">
            <v>MAQSA</v>
          </cell>
          <cell r="G1575" t="str">
            <v>UNISON - CUSTOMER RETAIL</v>
          </cell>
          <cell r="H1575" t="str">
            <v>UNISON - DEALER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4000000</v>
          </cell>
          <cell r="M1575">
            <v>4000000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702-30005227</v>
          </cell>
          <cell r="C1576" t="str">
            <v>NICARAGUA MACHINERY COMPANY  S.A.</v>
          </cell>
          <cell r="D1576">
            <v>313548</v>
          </cell>
          <cell r="E1576" t="str">
            <v>NICARAGUA MACHINERY COMPANY, S.A.</v>
          </cell>
          <cell r="F1576" t="str">
            <v>NIMAC</v>
          </cell>
          <cell r="G1576" t="str">
            <v>UNISON - DEALER WHOLESALE</v>
          </cell>
          <cell r="H1576" t="str">
            <v>UNISON - DEALER WHOLESALE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14155.73</v>
          </cell>
          <cell r="M1576">
            <v>14155.73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NICARAGUA</v>
          </cell>
        </row>
        <row r="1577">
          <cell r="B1577" t="str">
            <v>702-30005212</v>
          </cell>
          <cell r="C1577" t="str">
            <v>EDIFICADORA Y URBANIZADORA  CRAWLER  S.A. DE C.V.</v>
          </cell>
          <cell r="D1577">
            <v>310450</v>
          </cell>
          <cell r="E1577" t="str">
            <v>MAQUINAS DIESEL, S.A. DE C.V.</v>
          </cell>
          <cell r="F1577" t="str">
            <v>MADISA SUR</v>
          </cell>
          <cell r="G1577" t="str">
            <v>UNISON- CUSTOMER RETAIL</v>
          </cell>
          <cell r="H1577" t="str">
            <v>UNISON- CUSTOMER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2914715.46</v>
          </cell>
          <cell r="M1577">
            <v>158269.04949097807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702-30005214</v>
          </cell>
          <cell r="C1578" t="str">
            <v>NICARAGUA MACHINERY COMPANY  S.A.</v>
          </cell>
          <cell r="D1578">
            <v>313548</v>
          </cell>
          <cell r="E1578" t="str">
            <v>NICARAGUA MACHINERY COMPANY, S.A.</v>
          </cell>
          <cell r="F1578" t="str">
            <v>NIMAC</v>
          </cell>
          <cell r="G1578" t="str">
            <v>UNISON - DEALER WHOLESALE</v>
          </cell>
          <cell r="H1578" t="str">
            <v>UNISON - DEALER WHOLESALE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404243.97</v>
          </cell>
          <cell r="M1578">
            <v>404243.97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NICARAGUA</v>
          </cell>
        </row>
        <row r="1579">
          <cell r="B1579" t="str">
            <v>702-30005215</v>
          </cell>
          <cell r="C1579" t="str">
            <v>NICARAGUA MACHINERY COMPANY  S.A.</v>
          </cell>
          <cell r="D1579">
            <v>313548</v>
          </cell>
          <cell r="E1579" t="str">
            <v>NICARAGUA MACHINERY COMPANY, S.A.</v>
          </cell>
          <cell r="F1579" t="str">
            <v>NIMAC</v>
          </cell>
          <cell r="G1579" t="str">
            <v>UNISON - DEALER RETAIL</v>
          </cell>
          <cell r="H1579" t="str">
            <v>UNISON - DEALER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10272.4</v>
          </cell>
          <cell r="M1579">
            <v>10272.4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NICARAGUA</v>
          </cell>
        </row>
        <row r="1580">
          <cell r="B1580" t="str">
            <v>702-30005216</v>
          </cell>
          <cell r="C1580" t="str">
            <v>NICARAGUA MACHINERY COMPANY  S.A.</v>
          </cell>
          <cell r="D1580">
            <v>313548</v>
          </cell>
          <cell r="E1580" t="str">
            <v>NICARAGUA MACHINERY COMPANY, S.A.</v>
          </cell>
          <cell r="F1580" t="str">
            <v>NIMAC</v>
          </cell>
          <cell r="G1580" t="str">
            <v>UNISON - DEALER RETAIL</v>
          </cell>
          <cell r="H1580" t="str">
            <v>UNISON - DEALER RETAIL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10272.4</v>
          </cell>
          <cell r="M1580">
            <v>10272.4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NICARAGUA</v>
          </cell>
        </row>
        <row r="1581">
          <cell r="B1581" t="str">
            <v>702-30005218</v>
          </cell>
          <cell r="C1581" t="str">
            <v>NICARAGUA MACHINERY COMPANY  S.A.</v>
          </cell>
          <cell r="D1581">
            <v>313548</v>
          </cell>
          <cell r="E1581" t="str">
            <v>NICARAGUA MACHINERY COMPANY, S.A.</v>
          </cell>
          <cell r="F1581" t="str">
            <v>NIMAC</v>
          </cell>
          <cell r="G1581" t="str">
            <v>UNISON - DEALER WHOLESALE</v>
          </cell>
          <cell r="H1581" t="str">
            <v>UNISON - DEALER WHOLESALE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14155.73</v>
          </cell>
          <cell r="M1581">
            <v>14155.73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NICARAGUA</v>
          </cell>
        </row>
        <row r="1582">
          <cell r="B1582" t="str">
            <v>702-30005222</v>
          </cell>
          <cell r="C1582" t="str">
            <v>NICARAGUA MACHINERY COMPANY  S.A.</v>
          </cell>
          <cell r="D1582">
            <v>313548</v>
          </cell>
          <cell r="E1582" t="str">
            <v>NICARAGUA MACHINERY COMPANY, S.A.</v>
          </cell>
          <cell r="F1582" t="str">
            <v>NIMAC</v>
          </cell>
          <cell r="G1582" t="str">
            <v>UNISON - DEALER WHOLESALE</v>
          </cell>
          <cell r="H1582" t="str">
            <v>UNISON - DEALER WHOLESALE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300217.28000000003</v>
          </cell>
          <cell r="M1582">
            <v>300217.28000000003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NICARAGUA</v>
          </cell>
        </row>
        <row r="1583">
          <cell r="B1583" t="str">
            <v>702-30005223</v>
          </cell>
          <cell r="C1583" t="str">
            <v>NICARAGUA MACHINERY COMPANY  S.A.</v>
          </cell>
          <cell r="D1583">
            <v>313548</v>
          </cell>
          <cell r="E1583" t="str">
            <v>NICARAGUA MACHINERY COMPANY, S.A.</v>
          </cell>
          <cell r="F1583" t="str">
            <v>NIMAC</v>
          </cell>
          <cell r="G1583" t="str">
            <v>UNISON - DEALER WHOLESALE</v>
          </cell>
          <cell r="H1583" t="str">
            <v>UNISON - DEALER WHOLESALE</v>
          </cell>
          <cell r="I1583" t="str">
            <v>Regular</v>
          </cell>
          <cell r="J1583" t="str">
            <v>REGULAR</v>
          </cell>
          <cell r="K1583" t="str">
            <v>USD</v>
          </cell>
          <cell r="L1583">
            <v>250249.14</v>
          </cell>
          <cell r="M1583">
            <v>250249.14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NICARAGUA</v>
          </cell>
        </row>
        <row r="1584">
          <cell r="B1584" t="str">
            <v>702-30005224</v>
          </cell>
          <cell r="C1584" t="str">
            <v>NICARAGUA MACHINERY COMPANY  S.A.</v>
          </cell>
          <cell r="D1584">
            <v>313548</v>
          </cell>
          <cell r="E1584" t="str">
            <v>NICARAGUA MACHINERY COMPANY, S.A.</v>
          </cell>
          <cell r="F1584" t="str">
            <v>NIMAC</v>
          </cell>
          <cell r="G1584" t="str">
            <v>UNISON - DEALER WHOLESALE</v>
          </cell>
          <cell r="H1584" t="str">
            <v>UNISON - DEALER WHOLESALE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250249.14</v>
          </cell>
          <cell r="M1584">
            <v>250249.14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NICARAGUA</v>
          </cell>
        </row>
        <row r="1585">
          <cell r="B1585" t="str">
            <v>702-30005225</v>
          </cell>
          <cell r="C1585" t="str">
            <v>NICARAGUA MACHINERY COMPANY  S.A.</v>
          </cell>
          <cell r="D1585">
            <v>313548</v>
          </cell>
          <cell r="E1585" t="str">
            <v>NICARAGUA MACHINERY COMPANY, S.A.</v>
          </cell>
          <cell r="F1585" t="str">
            <v>NIMAC</v>
          </cell>
          <cell r="G1585" t="str">
            <v>UNISON - DEALER WHOLESALE</v>
          </cell>
          <cell r="H1585" t="str">
            <v>UNISON - DEALER WHOLESALE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14155.73</v>
          </cell>
          <cell r="M1585">
            <v>14155.73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NICARAGUA</v>
          </cell>
        </row>
        <row r="1586">
          <cell r="B1586" t="str">
            <v>702-30005190</v>
          </cell>
          <cell r="C1586" t="str">
            <v>ARMALZ DE SABINAS  S.A. DE C.V.</v>
          </cell>
          <cell r="D1586">
            <v>366038</v>
          </cell>
          <cell r="E1586" t="str">
            <v>MAQUINAS DIESEL, S.A. DE C.V.</v>
          </cell>
          <cell r="F1586" t="str">
            <v>MADISA NTE</v>
          </cell>
          <cell r="G1586" t="str">
            <v>UNISON- CUSTOMER RETAIL</v>
          </cell>
          <cell r="H1586" t="str">
            <v>UNISON- CUSTOMER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1513861.1</v>
          </cell>
          <cell r="M1586">
            <v>82202.657736740628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702-30005208</v>
          </cell>
          <cell r="C1587" t="str">
            <v>MAQUINARIA  S.A. DE C.V.</v>
          </cell>
          <cell r="D1587">
            <v>309847</v>
          </cell>
          <cell r="E1587" t="str">
            <v>MAQUINARIA, S.A. DE C.V.</v>
          </cell>
          <cell r="F1587" t="str">
            <v>MAQSA</v>
          </cell>
          <cell r="G1587" t="str">
            <v>UNISON - DEALER RETAIL</v>
          </cell>
          <cell r="H1587" t="str">
            <v>UNISON - DEALER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495462.56</v>
          </cell>
          <cell r="M1587">
            <v>495462.56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MEXICO</v>
          </cell>
        </row>
        <row r="1588">
          <cell r="B1588" t="str">
            <v>702-4069CRR2</v>
          </cell>
          <cell r="C1588" t="str">
            <v>CONSTRUCTORA SANTA FE  LIMITADA</v>
          </cell>
          <cell r="D1588">
            <v>314376</v>
          </cell>
          <cell r="E1588" t="str">
            <v>NICARAGUA MACHINERY COMPANY, S.A.</v>
          </cell>
          <cell r="F1588" t="str">
            <v>MATRA</v>
          </cell>
          <cell r="G1588" t="str">
            <v>UNISON - CUSTOMER RETAIL</v>
          </cell>
          <cell r="H1588" t="str">
            <v>UNISON- CUSTOMER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117365.35</v>
          </cell>
          <cell r="M1588">
            <v>117365.35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COSTA RICA</v>
          </cell>
        </row>
        <row r="1589">
          <cell r="B1589" t="str">
            <v>702-3903MA13FF</v>
          </cell>
          <cell r="C1589" t="str">
            <v>SINERGIA OBRAS CIVILES Y MINERAS  S.A. DE C.V.</v>
          </cell>
          <cell r="D1589">
            <v>320023</v>
          </cell>
          <cell r="E1589" t="str">
            <v>EMPRESAS MATCO, S.A. DE C.V.</v>
          </cell>
          <cell r="F1589" t="str">
            <v>MATCO</v>
          </cell>
          <cell r="G1589" t="str">
            <v>UNISON- CUSTOMER RETAIL</v>
          </cell>
          <cell r="H1589" t="str">
            <v>UNISON- CUSTOMER RETAIL</v>
          </cell>
          <cell r="I1589" t="str">
            <v>Regular</v>
          </cell>
          <cell r="J1589" t="str">
            <v>LEGAL</v>
          </cell>
          <cell r="K1589" t="str">
            <v>USD</v>
          </cell>
          <cell r="L1589">
            <v>1019884.2</v>
          </cell>
          <cell r="M1589">
            <v>1019884.2</v>
          </cell>
          <cell r="N1589">
            <v>0</v>
          </cell>
          <cell r="O1589">
            <v>0</v>
          </cell>
          <cell r="P1589">
            <v>0</v>
          </cell>
          <cell r="Q1589">
            <v>1019884.2</v>
          </cell>
          <cell r="R1589">
            <v>1019884.2</v>
          </cell>
          <cell r="S1589" t="str">
            <v>120+</v>
          </cell>
          <cell r="T1589" t="str">
            <v>MEXICO</v>
          </cell>
        </row>
        <row r="1590">
          <cell r="B1590" t="str">
            <v>702-4033FFR2-2</v>
          </cell>
          <cell r="C1590" t="str">
            <v>LOGO EDIFICACIONES  S.A. DE C.V.</v>
          </cell>
          <cell r="D1590">
            <v>309151</v>
          </cell>
          <cell r="E1590" t="str">
            <v>MAQTRAC, S.A. DE C.V.</v>
          </cell>
          <cell r="F1590" t="str">
            <v>MADISA NTE</v>
          </cell>
          <cell r="G1590" t="str">
            <v>UNISON- CUSTOMER RETAIL</v>
          </cell>
          <cell r="H1590" t="str">
            <v>UNISON- CUSTOMER RETAIL</v>
          </cell>
          <cell r="I1590" t="str">
            <v>Regular</v>
          </cell>
          <cell r="J1590" t="str">
            <v>LEGAL</v>
          </cell>
          <cell r="K1590" t="str">
            <v>MXN</v>
          </cell>
          <cell r="L1590">
            <v>688291.93</v>
          </cell>
          <cell r="M1590">
            <v>37374.251802064697</v>
          </cell>
          <cell r="N1590">
            <v>0</v>
          </cell>
          <cell r="O1590">
            <v>0</v>
          </cell>
          <cell r="P1590">
            <v>0</v>
          </cell>
          <cell r="Q1590">
            <v>688291.93</v>
          </cell>
          <cell r="R1590">
            <v>688291.93</v>
          </cell>
          <cell r="S1590" t="str">
            <v>120+</v>
          </cell>
          <cell r="T1590" t="str">
            <v>MEXICO</v>
          </cell>
        </row>
        <row r="1591">
          <cell r="B1591" t="str">
            <v>702-4034FFR2-2</v>
          </cell>
          <cell r="C1591" t="str">
            <v>LOGO EDIFICACIONES  S.A. DE C.V.</v>
          </cell>
          <cell r="D1591">
            <v>309151</v>
          </cell>
          <cell r="E1591" t="str">
            <v>EMPRESAS MATCO, S.A. DE C.V.</v>
          </cell>
          <cell r="F1591" t="str">
            <v>MADISA NTE</v>
          </cell>
          <cell r="G1591" t="str">
            <v>UNISON- CUSTOMER RETAIL</v>
          </cell>
          <cell r="H1591" t="str">
            <v>UNISON- CUSTOMER RETAIL</v>
          </cell>
          <cell r="I1591" t="str">
            <v>Regular</v>
          </cell>
          <cell r="J1591" t="str">
            <v>LEGAL</v>
          </cell>
          <cell r="K1591" t="str">
            <v>MXN</v>
          </cell>
          <cell r="L1591">
            <v>240532.11</v>
          </cell>
          <cell r="M1591">
            <v>13060.893574070993</v>
          </cell>
          <cell r="N1591">
            <v>0</v>
          </cell>
          <cell r="O1591">
            <v>0</v>
          </cell>
          <cell r="P1591">
            <v>0</v>
          </cell>
          <cell r="Q1591">
            <v>240532.11</v>
          </cell>
          <cell r="R1591">
            <v>240532.11</v>
          </cell>
          <cell r="S1591" t="str">
            <v>120+</v>
          </cell>
          <cell r="T1591" t="str">
            <v>MEXICO</v>
          </cell>
        </row>
        <row r="1592">
          <cell r="B1592" t="str">
            <v>702-4051CRR2</v>
          </cell>
          <cell r="C1592" t="str">
            <v>CONSTRUCTORA SANTA FE  LIMITADA</v>
          </cell>
          <cell r="D1592">
            <v>314376</v>
          </cell>
          <cell r="E1592" t="str">
            <v>NICARAGUA MACHINERY COMPANY, S.A.</v>
          </cell>
          <cell r="F1592" t="str">
            <v>MATRA</v>
          </cell>
          <cell r="G1592" t="str">
            <v>UNISON - CUSTOMER RETAIL</v>
          </cell>
          <cell r="H1592" t="str">
            <v>UNISON- CUSTOMER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259699.98</v>
          </cell>
          <cell r="M1592">
            <v>259699.98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COSTA RICA</v>
          </cell>
        </row>
        <row r="1593">
          <cell r="B1593" t="str">
            <v>702-4052FFR2-2</v>
          </cell>
          <cell r="C1593" t="str">
            <v>LOGO EDIFICACIONES  S.A. DE C.V.</v>
          </cell>
          <cell r="D1593">
            <v>309151</v>
          </cell>
          <cell r="E1593" t="str">
            <v>MAQUINARIA DIESEL, S.A. DE C.V.</v>
          </cell>
          <cell r="F1593" t="str">
            <v>MADISA NTE</v>
          </cell>
          <cell r="G1593" t="str">
            <v>UNISON- CUSTOMER RETAIL</v>
          </cell>
          <cell r="H1593" t="str">
            <v>UNISON- CUSTOMER RETAIL</v>
          </cell>
          <cell r="I1593" t="str">
            <v>Regular</v>
          </cell>
          <cell r="J1593" t="str">
            <v>LEGAL</v>
          </cell>
          <cell r="K1593" t="str">
            <v>MXN</v>
          </cell>
          <cell r="L1593">
            <v>733434.13</v>
          </cell>
          <cell r="M1593">
            <v>39825.473262265688</v>
          </cell>
          <cell r="N1593">
            <v>0</v>
          </cell>
          <cell r="O1593">
            <v>0</v>
          </cell>
          <cell r="P1593">
            <v>0</v>
          </cell>
          <cell r="Q1593">
            <v>733434.13</v>
          </cell>
          <cell r="R1593">
            <v>733434.13</v>
          </cell>
          <cell r="S1593" t="str">
            <v>120+</v>
          </cell>
          <cell r="T1593" t="str">
            <v>MEXICO</v>
          </cell>
        </row>
        <row r="1594">
          <cell r="B1594" t="str">
            <v>702-4053FFR2-2</v>
          </cell>
          <cell r="C1594" t="str">
            <v>LOGO EDIFICACIONES  S.A. DE C.V.</v>
          </cell>
          <cell r="D1594">
            <v>309151</v>
          </cell>
          <cell r="E1594" t="str">
            <v>MAQUINARIA, S.A. DE C.V.</v>
          </cell>
          <cell r="F1594" t="str">
            <v>MADISA NTE</v>
          </cell>
          <cell r="G1594" t="str">
            <v>UNISON- CUSTOMER RETAIL</v>
          </cell>
          <cell r="H1594" t="str">
            <v>UNISON- CUSTOMER RETAIL</v>
          </cell>
          <cell r="I1594" t="str">
            <v>Regular</v>
          </cell>
          <cell r="J1594" t="str">
            <v>LEGAL</v>
          </cell>
          <cell r="K1594" t="str">
            <v>MXN</v>
          </cell>
          <cell r="L1594">
            <v>365985.09</v>
          </cell>
          <cell r="M1594">
            <v>19872.990388629587</v>
          </cell>
          <cell r="N1594">
            <v>0</v>
          </cell>
          <cell r="O1594">
            <v>0</v>
          </cell>
          <cell r="P1594">
            <v>0</v>
          </cell>
          <cell r="Q1594">
            <v>365985.09</v>
          </cell>
          <cell r="R1594">
            <v>365985.09</v>
          </cell>
          <cell r="S1594" t="str">
            <v>120+</v>
          </cell>
          <cell r="T1594" t="str">
            <v>MEXICO</v>
          </cell>
        </row>
        <row r="1595">
          <cell r="B1595" t="str">
            <v>702-4054FFR2-2</v>
          </cell>
          <cell r="C1595" t="str">
            <v>LOGO EDIFICACIONES  S.A. DE C.V.</v>
          </cell>
          <cell r="D1595">
            <v>309151</v>
          </cell>
          <cell r="E1595" t="str">
            <v>MAQUINARIA, S.A. DE C.V.</v>
          </cell>
          <cell r="F1595" t="str">
            <v>MADISA NTE</v>
          </cell>
          <cell r="G1595" t="str">
            <v>UNISON- CUSTOMER RETAIL</v>
          </cell>
          <cell r="H1595" t="str">
            <v>UNISON- CUSTOMER RETAIL</v>
          </cell>
          <cell r="I1595" t="str">
            <v>Regular</v>
          </cell>
          <cell r="J1595" t="str">
            <v>LEGAL</v>
          </cell>
          <cell r="K1595" t="str">
            <v>MXN</v>
          </cell>
          <cell r="L1595">
            <v>429080.86</v>
          </cell>
          <cell r="M1595">
            <v>23299.090699910525</v>
          </cell>
          <cell r="N1595">
            <v>0</v>
          </cell>
          <cell r="O1595">
            <v>0</v>
          </cell>
          <cell r="P1595">
            <v>0</v>
          </cell>
          <cell r="Q1595">
            <v>429080.86</v>
          </cell>
          <cell r="R1595">
            <v>429080.86</v>
          </cell>
          <cell r="S1595" t="str">
            <v>120+</v>
          </cell>
          <cell r="T1595" t="str">
            <v>MEXICO</v>
          </cell>
        </row>
        <row r="1596">
          <cell r="B1596" t="str">
            <v>702-4055CDR1</v>
          </cell>
          <cell r="C1596" t="str">
            <v>SERVICIOS ESPECIALIZADOS DE CONSTRUCCION DE PROYECTOS  S.A. DE C.V.</v>
          </cell>
          <cell r="D1596">
            <v>320462</v>
          </cell>
          <cell r="E1596" t="str">
            <v>SERVICIOS ESPECIALIZADOS DE CONSTRUCCION DE PROYECTOS, S.A. DE C.V.</v>
          </cell>
          <cell r="F1596" t="str">
            <v>MADISA NTE</v>
          </cell>
          <cell r="G1596" t="str">
            <v>UNISON - CUSTOMER RETAIL</v>
          </cell>
          <cell r="H1596" t="str">
            <v>UNISON- CUSTOMER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942057.28</v>
          </cell>
          <cell r="M1596">
            <v>942057.28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MEXICO</v>
          </cell>
        </row>
        <row r="1597">
          <cell r="B1597" t="str">
            <v>702-4064NEFF</v>
          </cell>
          <cell r="C1597" t="str">
            <v>CONSTRUCTORA DE INFRAESTRUCTURA DE DURANGO  S.A. DE C.V.</v>
          </cell>
          <cell r="D1597">
            <v>318777</v>
          </cell>
          <cell r="E1597" t="str">
            <v>MAQUINARIA, S.A. DE C.V.</v>
          </cell>
          <cell r="F1597" t="str">
            <v>MAQSA</v>
          </cell>
          <cell r="G1597" t="str">
            <v>UNISON- CUSTOMER RETAIL</v>
          </cell>
          <cell r="H1597" t="str">
            <v>UNISON- CUSTOMER RETAIL</v>
          </cell>
          <cell r="I1597" t="str">
            <v>Regular</v>
          </cell>
          <cell r="J1597" t="str">
            <v>LEGAL</v>
          </cell>
          <cell r="K1597" t="str">
            <v>MXN</v>
          </cell>
          <cell r="L1597">
            <v>4380472.6100000003</v>
          </cell>
          <cell r="M1597">
            <v>237859.66274250453</v>
          </cell>
          <cell r="N1597">
            <v>0</v>
          </cell>
          <cell r="O1597">
            <v>0</v>
          </cell>
          <cell r="P1597">
            <v>0</v>
          </cell>
          <cell r="Q1597">
            <v>4380472.6100000003</v>
          </cell>
          <cell r="R1597">
            <v>4380472.6100000003</v>
          </cell>
          <cell r="S1597" t="str">
            <v>120+</v>
          </cell>
          <cell r="T1597" t="str">
            <v>MEXICO</v>
          </cell>
        </row>
        <row r="1598">
          <cell r="B1598" t="str">
            <v>702-4027CRR2</v>
          </cell>
          <cell r="C1598" t="str">
            <v>CONSTRUCTORA SANTA FE  LIMITADA</v>
          </cell>
          <cell r="D1598">
            <v>314376</v>
          </cell>
          <cell r="E1598" t="str">
            <v>NICARAGUA MACHINERY COMPANY, S.A.</v>
          </cell>
          <cell r="F1598" t="str">
            <v>MATRA</v>
          </cell>
          <cell r="G1598" t="str">
            <v>UNISON - CUSTOMER RETAIL</v>
          </cell>
          <cell r="H1598" t="str">
            <v>UNISON- CUSTOMER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261919.32</v>
          </cell>
          <cell r="M1598">
            <v>261919.32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COSTA RICA</v>
          </cell>
        </row>
        <row r="1599">
          <cell r="B1599" t="str">
            <v>702-4068CRR2</v>
          </cell>
          <cell r="C1599" t="str">
            <v>CONSTRUCTORA SANTA FE  LIMITADA</v>
          </cell>
          <cell r="D1599">
            <v>314376</v>
          </cell>
          <cell r="E1599" t="str">
            <v>NICARAGUA MACHINERY COMPANY, S.A.</v>
          </cell>
          <cell r="F1599" t="str">
            <v>MATRA</v>
          </cell>
          <cell r="G1599" t="str">
            <v>UNISON - CUSTOMER RETAIL</v>
          </cell>
          <cell r="H1599" t="str">
            <v>UNISON- CUSTOMER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169803.74</v>
          </cell>
          <cell r="M1599">
            <v>169803.74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702-4023CR</v>
          </cell>
          <cell r="C1600" t="str">
            <v>TOPSA CONSTRUCCIONES  S.A.</v>
          </cell>
          <cell r="D1600">
            <v>309141</v>
          </cell>
          <cell r="E1600" t="str">
            <v>CORPORACION GENERAL DE TRACTORES, S.A.</v>
          </cell>
          <cell r="F1600" t="str">
            <v>GENTRAC</v>
          </cell>
          <cell r="G1600" t="str">
            <v>UNISON - CUSTOMER RETAIL</v>
          </cell>
          <cell r="H1600" t="str">
            <v>UNISON- CUSTOMER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GUATEMALA</v>
          </cell>
        </row>
        <row r="1601">
          <cell r="B1601" t="str">
            <v>702-4093FFR1</v>
          </cell>
          <cell r="C1601" t="str">
            <v>FASE CHIHUAHUA  S.A. DE C.V.</v>
          </cell>
          <cell r="D1601">
            <v>315314</v>
          </cell>
          <cell r="E1601" t="str">
            <v>SOLUCIONES INTEGRALES PARA TRITURACION, S.A. DE C.V.</v>
          </cell>
          <cell r="F1601" t="str">
            <v>MAQSA</v>
          </cell>
          <cell r="G1601" t="str">
            <v>UNISON- CUSTOMER RETAIL</v>
          </cell>
          <cell r="H1601" t="str">
            <v>UNISON- CUSTOMER RETAIL</v>
          </cell>
          <cell r="I1601" t="str">
            <v>Regular</v>
          </cell>
          <cell r="J1601" t="str">
            <v>LEGAL</v>
          </cell>
          <cell r="K1601" t="str">
            <v>MXN</v>
          </cell>
          <cell r="L1601">
            <v>3388055.82</v>
          </cell>
          <cell r="M1601">
            <v>183971.43104108566</v>
          </cell>
          <cell r="N1601">
            <v>0</v>
          </cell>
          <cell r="O1601">
            <v>0</v>
          </cell>
          <cell r="P1601">
            <v>0</v>
          </cell>
          <cell r="Q1601">
            <v>3388055.82</v>
          </cell>
          <cell r="R1601">
            <v>3388055.82</v>
          </cell>
          <cell r="S1601" t="str">
            <v>120+</v>
          </cell>
          <cell r="T1601" t="str">
            <v>MEXICO</v>
          </cell>
        </row>
        <row r="1602">
          <cell r="B1602" t="str">
            <v>702-4100MA01FF</v>
          </cell>
          <cell r="C1602" t="str">
            <v>PEAL MEXICO  S.A. DE C.V.</v>
          </cell>
          <cell r="D1602">
            <v>315701</v>
          </cell>
          <cell r="E1602" t="str">
            <v>EMPRESAS MATCO, S.A. DE C.V.</v>
          </cell>
          <cell r="F1602" t="str">
            <v>MATCO</v>
          </cell>
          <cell r="G1602" t="str">
            <v>UNISON- CUSTOMER RETAIL</v>
          </cell>
          <cell r="H1602" t="str">
            <v>UNISON- CUSTOMER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130881.5</v>
          </cell>
          <cell r="M1602">
            <v>130881.5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702-4100MA02FF</v>
          </cell>
          <cell r="C1603" t="str">
            <v>PEAL MEXICO  S.A. DE C.V.</v>
          </cell>
          <cell r="D1603">
            <v>315701</v>
          </cell>
          <cell r="E1603" t="str">
            <v>EMPRESAS MATCO, S.A. DE C.V.</v>
          </cell>
          <cell r="F1603" t="str">
            <v>MATCO</v>
          </cell>
          <cell r="G1603" t="str">
            <v>UNISON- CUSTOMER RETAIL</v>
          </cell>
          <cell r="H1603" t="str">
            <v>UNISON- CUSTOMER RETAIL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130881.5</v>
          </cell>
          <cell r="M1603">
            <v>130881.5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702-4100MA03FF</v>
          </cell>
          <cell r="C1604" t="str">
            <v>PEAL MEXICO  S.A. DE C.V.</v>
          </cell>
          <cell r="D1604">
            <v>315701</v>
          </cell>
          <cell r="E1604" t="str">
            <v>EMPRESAS MATCO, S.A. DE C.V.</v>
          </cell>
          <cell r="F1604" t="str">
            <v>MATCO</v>
          </cell>
          <cell r="G1604" t="str">
            <v>UNISON- CUSTOMER RETAIL</v>
          </cell>
          <cell r="H1604" t="str">
            <v>UNISON- CUSTOMER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130881.5</v>
          </cell>
          <cell r="M1604">
            <v>130881.5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702-4100MA04FF</v>
          </cell>
          <cell r="C1605" t="str">
            <v>PEAL MEXICO  S.A. DE C.V.</v>
          </cell>
          <cell r="D1605">
            <v>315701</v>
          </cell>
          <cell r="E1605" t="str">
            <v>EMPRESAS MATCO, S.A. DE C.V.</v>
          </cell>
          <cell r="F1605" t="str">
            <v>MATCO</v>
          </cell>
          <cell r="G1605" t="str">
            <v>UNISON- CUSTOMER RETAIL</v>
          </cell>
          <cell r="H1605" t="str">
            <v>UNISON- CUSTOMER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130881.5</v>
          </cell>
          <cell r="M1605">
            <v>130881.5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702-4100MA05FF</v>
          </cell>
          <cell r="C1606" t="str">
            <v>PEAL MEXICO  S.A. DE C.V.</v>
          </cell>
          <cell r="D1606">
            <v>315701</v>
          </cell>
          <cell r="E1606" t="str">
            <v>EMPRESAS MATCO, S.A. DE C.V.</v>
          </cell>
          <cell r="F1606" t="str">
            <v>MATCO</v>
          </cell>
          <cell r="G1606" t="str">
            <v>UNISON- CUSTOMER RETAIL</v>
          </cell>
          <cell r="H1606" t="str">
            <v>UNISON- CUSTOMER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130881.5</v>
          </cell>
          <cell r="M1606">
            <v>130881.5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702-4100MA06FF</v>
          </cell>
          <cell r="C1607" t="str">
            <v>PEAL MEXICO  S.A. DE C.V.</v>
          </cell>
          <cell r="D1607">
            <v>315701</v>
          </cell>
          <cell r="E1607" t="str">
            <v>EMPRESAS MATCO, S.A. DE C.V.</v>
          </cell>
          <cell r="F1607" t="str">
            <v>MATCO</v>
          </cell>
          <cell r="G1607" t="str">
            <v>UNISON- CUSTOMER RETAIL</v>
          </cell>
          <cell r="H1607" t="str">
            <v>UNISON- CUSTOMER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181479.87</v>
          </cell>
          <cell r="M1607">
            <v>181479.87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702-4100MA07FF</v>
          </cell>
          <cell r="C1608" t="str">
            <v>PEAL MEXICO  S.A. DE C.V.</v>
          </cell>
          <cell r="D1608">
            <v>315701</v>
          </cell>
          <cell r="E1608" t="str">
            <v>EMPRESAS MATCO, S.A. DE C.V.</v>
          </cell>
          <cell r="F1608" t="str">
            <v>MATCO</v>
          </cell>
          <cell r="G1608" t="str">
            <v>UNISON- CUSTOMER RETAIL</v>
          </cell>
          <cell r="H1608" t="str">
            <v>UNISON- CUSTOMER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123133.52</v>
          </cell>
          <cell r="M1608">
            <v>123133.52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702-4100MA08FF</v>
          </cell>
          <cell r="C1609" t="str">
            <v>PEAL MEXICO  S.A. DE C.V.</v>
          </cell>
          <cell r="D1609">
            <v>315701</v>
          </cell>
          <cell r="E1609" t="str">
            <v>EMPRESAS MATCO, S.A. DE C.V.</v>
          </cell>
          <cell r="F1609" t="str">
            <v>MATCO</v>
          </cell>
          <cell r="G1609" t="str">
            <v>UNISON- CUSTOMER RETAIL</v>
          </cell>
          <cell r="H1609" t="str">
            <v>UNISON- CUSTOMER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123133.46</v>
          </cell>
          <cell r="M1609">
            <v>123133.46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702-4100MA09FF</v>
          </cell>
          <cell r="C1610" t="str">
            <v>PEAL MEXICO  S.A. DE C.V.</v>
          </cell>
          <cell r="D1610">
            <v>315701</v>
          </cell>
          <cell r="E1610" t="str">
            <v>EMPRESAS MATCO, S.A. DE C.V.</v>
          </cell>
          <cell r="F1610" t="str">
            <v>MATCO</v>
          </cell>
          <cell r="G1610" t="str">
            <v>UNISON- CUSTOMER RETAIL</v>
          </cell>
          <cell r="H1610" t="str">
            <v>UNISON- CUSTOMER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120302.59</v>
          </cell>
          <cell r="M1610">
            <v>120302.59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702-4065FFR1</v>
          </cell>
          <cell r="C1611" t="str">
            <v>CONSTRUCCIONES MANTENIMIENTO Y SERVICIOS DE INGENIERIA Y ARQUITECTURA  SA DE CV</v>
          </cell>
          <cell r="D1611">
            <v>315481</v>
          </cell>
          <cell r="E1611" t="str">
            <v>MAQUINAS DIESEL, S.A. DE C.V.</v>
          </cell>
          <cell r="F1611" t="str">
            <v>MADISA SUR</v>
          </cell>
          <cell r="G1611" t="str">
            <v>UNISON- CUSTOMER RETAIL</v>
          </cell>
          <cell r="H1611" t="str">
            <v>UNISON- CUSTOMER RETAIL</v>
          </cell>
          <cell r="I1611" t="str">
            <v>Regular</v>
          </cell>
          <cell r="J1611" t="str">
            <v>LEGAL</v>
          </cell>
          <cell r="K1611" t="str">
            <v>MXN</v>
          </cell>
          <cell r="L1611">
            <v>20034.240000000002</v>
          </cell>
          <cell r="M1611">
            <v>1087.8592320892046</v>
          </cell>
          <cell r="N1611">
            <v>0</v>
          </cell>
          <cell r="O1611">
            <v>0</v>
          </cell>
          <cell r="P1611">
            <v>0</v>
          </cell>
          <cell r="Q1611">
            <v>20034.240000000002</v>
          </cell>
          <cell r="R1611">
            <v>20034.240000000002</v>
          </cell>
          <cell r="S1611" t="str">
            <v>120+</v>
          </cell>
          <cell r="T1611" t="str">
            <v>MEXICO</v>
          </cell>
        </row>
        <row r="1612">
          <cell r="B1612" t="str">
            <v>702-3961CDR2</v>
          </cell>
          <cell r="C1612" t="str">
            <v>LOGO EDIFICACIONES  S.A. DE C.V.</v>
          </cell>
          <cell r="D1612">
            <v>309151</v>
          </cell>
          <cell r="E1612" t="str">
            <v>LOGO EDIFICACIONES, S.A. DE C.V.</v>
          </cell>
          <cell r="F1612" t="str">
            <v>MADISA NTE</v>
          </cell>
          <cell r="G1612" t="str">
            <v>UNISON - CUSTOMER RETAIL</v>
          </cell>
          <cell r="H1612" t="str">
            <v>UNISON- CUSTOMER RETAIL</v>
          </cell>
          <cell r="I1612" t="str">
            <v>Regular</v>
          </cell>
          <cell r="J1612" t="str">
            <v>LEGAL</v>
          </cell>
          <cell r="K1612" t="str">
            <v>MXN</v>
          </cell>
          <cell r="L1612">
            <v>3291794.19</v>
          </cell>
          <cell r="M1612">
            <v>178744.42453165705</v>
          </cell>
          <cell r="N1612">
            <v>0</v>
          </cell>
          <cell r="O1612">
            <v>0</v>
          </cell>
          <cell r="P1612">
            <v>0</v>
          </cell>
          <cell r="Q1612">
            <v>3291794.19</v>
          </cell>
          <cell r="R1612">
            <v>3291794.19</v>
          </cell>
          <cell r="S1612" t="str">
            <v>120+</v>
          </cell>
          <cell r="T1612" t="str">
            <v>MEXICO</v>
          </cell>
        </row>
        <row r="1613">
          <cell r="B1613" t="str">
            <v>702-30005458</v>
          </cell>
          <cell r="C1613" t="str">
            <v>MAQUINARIA Y TRACTORES  LTDA</v>
          </cell>
          <cell r="D1613">
            <v>314798</v>
          </cell>
          <cell r="E1613" t="str">
            <v>MAQUINARIA Y TRACTORES, LTDA</v>
          </cell>
          <cell r="F1613" t="str">
            <v>MATRA</v>
          </cell>
          <cell r="G1613" t="str">
            <v>UNISON - DEALER RETAIL</v>
          </cell>
          <cell r="H1613" t="str">
            <v>UNISON - DEALER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304017.25</v>
          </cell>
          <cell r="M1613">
            <v>304017.25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COSTA RICA</v>
          </cell>
        </row>
        <row r="1614">
          <cell r="B1614" t="str">
            <v>702-3903MA18FF-1</v>
          </cell>
          <cell r="C1614" t="str">
            <v>SINERGIA OBRAS CIVILES Y MINERAS  S.A. DE C.V.</v>
          </cell>
          <cell r="D1614">
            <v>320023</v>
          </cell>
          <cell r="E1614" t="str">
            <v>EMPRESAS MATCO, S.A. DE C.V.</v>
          </cell>
          <cell r="F1614" t="str">
            <v>MATCO</v>
          </cell>
          <cell r="G1614" t="str">
            <v>UNISON- CUSTOMER RETAIL</v>
          </cell>
          <cell r="H1614" t="str">
            <v>UNISON- CUSTOMER RETAIL</v>
          </cell>
          <cell r="I1614" t="str">
            <v>Regular</v>
          </cell>
          <cell r="J1614" t="str">
            <v>LEGAL</v>
          </cell>
          <cell r="K1614" t="str">
            <v>USD</v>
          </cell>
          <cell r="L1614">
            <v>3320577.55</v>
          </cell>
          <cell r="M1614">
            <v>3320577.55</v>
          </cell>
          <cell r="N1614">
            <v>0</v>
          </cell>
          <cell r="O1614">
            <v>0</v>
          </cell>
          <cell r="P1614">
            <v>0</v>
          </cell>
          <cell r="Q1614">
            <v>3320577.55</v>
          </cell>
          <cell r="R1614">
            <v>3320577.55</v>
          </cell>
          <cell r="S1614" t="str">
            <v>120+</v>
          </cell>
          <cell r="T1614" t="str">
            <v>MEXICO</v>
          </cell>
        </row>
        <row r="1615">
          <cell r="B1615" t="str">
            <v>702-3903MA19FF</v>
          </cell>
          <cell r="C1615" t="str">
            <v>SINERGIA OBRAS CIVILES Y MINERAS  S.A. DE C.V.</v>
          </cell>
          <cell r="D1615">
            <v>320023</v>
          </cell>
          <cell r="E1615" t="str">
            <v>EMPRESAS MATCO, S.A. DE C.V.</v>
          </cell>
          <cell r="F1615" t="str">
            <v>MATCO</v>
          </cell>
          <cell r="G1615" t="str">
            <v>UNISON- CUSTOMER RETAIL</v>
          </cell>
          <cell r="H1615" t="str">
            <v>UNISON- CUSTOMER RETAIL</v>
          </cell>
          <cell r="I1615" t="str">
            <v>Regular</v>
          </cell>
          <cell r="J1615" t="str">
            <v>LEGAL</v>
          </cell>
          <cell r="K1615" t="str">
            <v>USD</v>
          </cell>
          <cell r="L1615">
            <v>692024.36</v>
          </cell>
          <cell r="M1615">
            <v>692024.36</v>
          </cell>
          <cell r="N1615">
            <v>0</v>
          </cell>
          <cell r="O1615">
            <v>0</v>
          </cell>
          <cell r="P1615">
            <v>0</v>
          </cell>
          <cell r="Q1615">
            <v>692024.36</v>
          </cell>
          <cell r="R1615">
            <v>692024.36</v>
          </cell>
          <cell r="S1615" t="str">
            <v>120+</v>
          </cell>
          <cell r="T1615" t="str">
            <v>MEXICO</v>
          </cell>
        </row>
        <row r="1616">
          <cell r="B1616" t="str">
            <v>702-3903MA20FF</v>
          </cell>
          <cell r="C1616" t="str">
            <v>SINERGIA OBRAS CIVILES Y MINERAS  S.A. DE C.V.</v>
          </cell>
          <cell r="D1616">
            <v>320023</v>
          </cell>
          <cell r="E1616" t="str">
            <v>EMPRESAS MATCO, S.A. DE C.V.</v>
          </cell>
          <cell r="F1616" t="str">
            <v>MATCO</v>
          </cell>
          <cell r="G1616" t="str">
            <v>UNISON- CUSTOMER RETAIL</v>
          </cell>
          <cell r="H1616" t="str">
            <v>UNISON- CUSTOMER RETAIL</v>
          </cell>
          <cell r="I1616" t="str">
            <v>Regular</v>
          </cell>
          <cell r="J1616" t="str">
            <v>LEGAL</v>
          </cell>
          <cell r="K1616" t="str">
            <v>USD</v>
          </cell>
          <cell r="L1616">
            <v>816313.18</v>
          </cell>
          <cell r="M1616">
            <v>816313.18</v>
          </cell>
          <cell r="N1616">
            <v>0</v>
          </cell>
          <cell r="O1616">
            <v>0</v>
          </cell>
          <cell r="P1616">
            <v>0</v>
          </cell>
          <cell r="Q1616">
            <v>816313.18</v>
          </cell>
          <cell r="R1616">
            <v>816313.18</v>
          </cell>
          <cell r="S1616" t="str">
            <v>120+</v>
          </cell>
          <cell r="T1616" t="str">
            <v>MEXICO</v>
          </cell>
        </row>
        <row r="1617">
          <cell r="B1617" t="str">
            <v>702-3905CD</v>
          </cell>
          <cell r="C1617" t="str">
            <v>CORPORACION GENERAL DE TRACTORES  S.A.</v>
          </cell>
          <cell r="D1617">
            <v>316339</v>
          </cell>
          <cell r="E1617" t="str">
            <v>CORPORACION GENERAL DE TRACTORES, S.A.</v>
          </cell>
          <cell r="F1617" t="str">
            <v>GENTRAC</v>
          </cell>
          <cell r="G1617" t="str">
            <v>UNISON - CUSTOMER RETAIL</v>
          </cell>
          <cell r="H1617" t="str">
            <v>UNISON - DEALER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4818.7</v>
          </cell>
          <cell r="M1617">
            <v>4818.7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GUATEMALA</v>
          </cell>
        </row>
        <row r="1618">
          <cell r="B1618" t="str">
            <v>702-3906CD</v>
          </cell>
          <cell r="C1618" t="str">
            <v>CORPORACION GENERAL DE TRACTORES  S.A.</v>
          </cell>
          <cell r="D1618">
            <v>316339</v>
          </cell>
          <cell r="E1618" t="str">
            <v>CORPORACION GENERAL DE TRACTORES, S.A.</v>
          </cell>
          <cell r="F1618" t="str">
            <v>GENTRAC</v>
          </cell>
          <cell r="G1618" t="str">
            <v>UNISON - CUSTOMER RETAIL</v>
          </cell>
          <cell r="H1618" t="str">
            <v>UNISON - DEALER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6585.41</v>
          </cell>
          <cell r="M1618">
            <v>6585.41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GUATEMALA</v>
          </cell>
        </row>
        <row r="1619">
          <cell r="B1619" t="str">
            <v>702-3916CRR1</v>
          </cell>
          <cell r="C1619" t="str">
            <v>SINERCON  S.A.</v>
          </cell>
          <cell r="D1619">
            <v>320022</v>
          </cell>
          <cell r="E1619" t="str">
            <v>CATERPILLAR AMERICAS CO.</v>
          </cell>
          <cell r="F1619" t="str">
            <v>IMCA</v>
          </cell>
          <cell r="G1619" t="str">
            <v>UNISON - CUSTOMER RETAIL</v>
          </cell>
          <cell r="H1619" t="str">
            <v>UNISON- CUSTOMER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13909.36</v>
          </cell>
          <cell r="M1619">
            <v>13909.36</v>
          </cell>
          <cell r="N1619">
            <v>0</v>
          </cell>
          <cell r="O1619">
            <v>0</v>
          </cell>
          <cell r="P1619">
            <v>0</v>
          </cell>
          <cell r="Q1619">
            <v>13909.36</v>
          </cell>
          <cell r="R1619">
            <v>13909.36</v>
          </cell>
          <cell r="S1619" t="str">
            <v>120+</v>
          </cell>
          <cell r="T1619" t="str">
            <v>REPUBLICA DOMINICANA</v>
          </cell>
        </row>
        <row r="1620">
          <cell r="B1620" t="str">
            <v>702-3922FFR2-2</v>
          </cell>
          <cell r="C1620" t="str">
            <v>LOGO EDIFICACIONES  S.A. DE C.V.</v>
          </cell>
          <cell r="D1620">
            <v>309151</v>
          </cell>
          <cell r="E1620" t="str">
            <v>MAQUINAS DIESEL, S.A. DE C.V.</v>
          </cell>
          <cell r="F1620" t="str">
            <v>MADISA NTE</v>
          </cell>
          <cell r="G1620" t="str">
            <v>UNISON- CUSTOMER RETAIL</v>
          </cell>
          <cell r="H1620" t="str">
            <v>UNISON- CUSTOMER RETAIL</v>
          </cell>
          <cell r="I1620" t="str">
            <v>Regular</v>
          </cell>
          <cell r="J1620" t="str">
            <v>LEGAL</v>
          </cell>
          <cell r="K1620" t="str">
            <v>MXN</v>
          </cell>
          <cell r="L1620">
            <v>913200.1</v>
          </cell>
          <cell r="M1620">
            <v>49586.765434066117</v>
          </cell>
          <cell r="N1620">
            <v>0</v>
          </cell>
          <cell r="O1620">
            <v>0</v>
          </cell>
          <cell r="P1620">
            <v>0</v>
          </cell>
          <cell r="Q1620">
            <v>913200.1</v>
          </cell>
          <cell r="R1620">
            <v>913200.1</v>
          </cell>
          <cell r="S1620" t="str">
            <v>120+</v>
          </cell>
          <cell r="T1620" t="str">
            <v>MEXICO</v>
          </cell>
        </row>
        <row r="1621">
          <cell r="B1621" t="str">
            <v>702-3930CRR2</v>
          </cell>
          <cell r="C1621" t="str">
            <v>CONSTRUCTORA SANTA FE  LIMITADA</v>
          </cell>
          <cell r="D1621">
            <v>314376</v>
          </cell>
          <cell r="E1621" t="str">
            <v>NICARAGUA MACHINERY COMPANY, S.A.</v>
          </cell>
          <cell r="F1621" t="str">
            <v>MATRA</v>
          </cell>
          <cell r="G1621" t="str">
            <v>UNISON - CUSTOMER RETAIL</v>
          </cell>
          <cell r="H1621" t="str">
            <v>UNISON- CUSTOMER RETAIL</v>
          </cell>
          <cell r="I1621" t="str">
            <v>Regular</v>
          </cell>
          <cell r="J1621" t="str">
            <v>REGULAR</v>
          </cell>
          <cell r="K1621" t="str">
            <v>USD</v>
          </cell>
          <cell r="L1621">
            <v>43374.42</v>
          </cell>
          <cell r="M1621">
            <v>43374.42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COSTA RICA</v>
          </cell>
        </row>
        <row r="1622">
          <cell r="B1622" t="str">
            <v>702-4032CRR1</v>
          </cell>
          <cell r="C1622" t="str">
            <v>ELIZONDO ARAYA JESUS</v>
          </cell>
          <cell r="D1622">
            <v>311904</v>
          </cell>
          <cell r="E1622" t="str">
            <v>MAQUINARIA Y TRACTORES, LTDA</v>
          </cell>
          <cell r="F1622" t="str">
            <v>MATRA</v>
          </cell>
          <cell r="G1622" t="str">
            <v>UNISON - CUSTOMER RETAIL</v>
          </cell>
          <cell r="H1622" t="str">
            <v>UNISON- CUSTOMER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COSTA RICA</v>
          </cell>
        </row>
        <row r="1623">
          <cell r="B1623" t="str">
            <v>702-3959CRR2</v>
          </cell>
          <cell r="C1623" t="str">
            <v>CONSTRUCTORA SANTA FE  LIMITADA</v>
          </cell>
          <cell r="D1623">
            <v>314376</v>
          </cell>
          <cell r="E1623" t="str">
            <v>NICARAGUA MACHINERY COMPANY, S.A.</v>
          </cell>
          <cell r="F1623" t="str">
            <v>MATRA</v>
          </cell>
          <cell r="G1623" t="str">
            <v>UNISON - CUSTOMER RETAIL</v>
          </cell>
          <cell r="H1623" t="str">
            <v>UNISON- CUSTOMER RETAIL</v>
          </cell>
          <cell r="I1623" t="str">
            <v>Regular</v>
          </cell>
          <cell r="J1623" t="str">
            <v>REGULAR</v>
          </cell>
          <cell r="K1623" t="str">
            <v>USD</v>
          </cell>
          <cell r="L1623">
            <v>57284.55</v>
          </cell>
          <cell r="M1623">
            <v>57284.55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COSTA RICA</v>
          </cell>
        </row>
        <row r="1624">
          <cell r="B1624" t="str">
            <v>702-4100MA12FF</v>
          </cell>
          <cell r="C1624" t="str">
            <v>PEAL MEXICO  S.A. DE C.V.</v>
          </cell>
          <cell r="D1624">
            <v>315701</v>
          </cell>
          <cell r="E1624" t="str">
            <v>EMPRESAS MATCO, S.A. DE C.V.</v>
          </cell>
          <cell r="F1624" t="str">
            <v>MATCO</v>
          </cell>
          <cell r="G1624" t="str">
            <v>UNISON- CUSTOMER RETAIL</v>
          </cell>
          <cell r="H1624" t="str">
            <v>UNISON- CUSTOMER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310615.33</v>
          </cell>
          <cell r="M1624">
            <v>310615.33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702-3967CRR2</v>
          </cell>
          <cell r="C1625" t="str">
            <v>CONSTRUCTORA SANTA FE  LIMITADA</v>
          </cell>
          <cell r="D1625">
            <v>314376</v>
          </cell>
          <cell r="E1625" t="str">
            <v>NICARAGUA MACHINERY COMPANY, S.A.</v>
          </cell>
          <cell r="F1625" t="str">
            <v>MATRA</v>
          </cell>
          <cell r="G1625" t="str">
            <v>UNISON - CUSTOMER RETAIL</v>
          </cell>
          <cell r="H1625" t="str">
            <v>UNISON- CUSTOMER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163669.94</v>
          </cell>
          <cell r="M1625">
            <v>163669.94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COSTA RICA</v>
          </cell>
        </row>
        <row r="1626">
          <cell r="B1626" t="str">
            <v>702-3969CR</v>
          </cell>
          <cell r="C1626" t="str">
            <v>RIVERA ALAS CARLOS ORLANDO</v>
          </cell>
          <cell r="D1626">
            <v>320044</v>
          </cell>
          <cell r="E1626" t="str">
            <v>COMPAÑIA GENERAL DE EQUIPOS, S.A. DE C.V.</v>
          </cell>
          <cell r="F1626" t="str">
            <v>COGESA</v>
          </cell>
          <cell r="G1626" t="str">
            <v>UNISON - CUSTOMER RETAIL</v>
          </cell>
          <cell r="H1626" t="str">
            <v>UNISON- CUSTOMER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EL SALVADOR</v>
          </cell>
        </row>
        <row r="1627">
          <cell r="B1627" t="str">
            <v>702-3971CD</v>
          </cell>
          <cell r="C1627" t="str">
            <v>CASA COMERCIAL MATHEWS  S.A. DE C.V.</v>
          </cell>
          <cell r="D1627">
            <v>313002</v>
          </cell>
          <cell r="E1627" t="str">
            <v>CASA COMERCIAL MATHEWS, S.A. DE C.V.</v>
          </cell>
          <cell r="F1627" t="str">
            <v>CEMCOL</v>
          </cell>
          <cell r="G1627" t="str">
            <v>UNISON - CUSTOMER RETAIL</v>
          </cell>
          <cell r="H1627" t="str">
            <v>UNISON - DEALER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843716.87</v>
          </cell>
          <cell r="M1627">
            <v>843716.87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HONDURAS</v>
          </cell>
        </row>
        <row r="1628">
          <cell r="B1628" t="str">
            <v>702-3975FF</v>
          </cell>
          <cell r="C1628" t="str">
            <v>INMOBILIARIA MUCIL  S.A. DE C.V.</v>
          </cell>
          <cell r="D1628">
            <v>318541</v>
          </cell>
          <cell r="E1628" t="str">
            <v>MAQUINAS DIESEL, S.A. DE C.V.</v>
          </cell>
          <cell r="F1628" t="str">
            <v>MADISA NTE</v>
          </cell>
          <cell r="G1628" t="str">
            <v>UNISON- CUSTOMER RETAIL</v>
          </cell>
          <cell r="H1628" t="str">
            <v>UNISON- CUSTOMER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169080</v>
          </cell>
          <cell r="M1628">
            <v>9181.0440007528468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702-3976CD</v>
          </cell>
          <cell r="C1629" t="str">
            <v>C.K.C. MACHINEHANDEL SURMAC  N.V.</v>
          </cell>
          <cell r="D1629">
            <v>311337</v>
          </cell>
          <cell r="E1629" t="str">
            <v>C.K.C. MACHINEHANDEL SURMAC, N.V.</v>
          </cell>
          <cell r="F1629" t="str">
            <v>SURMAC</v>
          </cell>
          <cell r="G1629" t="str">
            <v>UNISON - CUSTOMER RETAIL</v>
          </cell>
          <cell r="H1629" t="str">
            <v>UNISON - DEALER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299596.33</v>
          </cell>
          <cell r="M1629">
            <v>299596.33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SURINAME</v>
          </cell>
        </row>
        <row r="1630">
          <cell r="B1630" t="str">
            <v>702-3976FF</v>
          </cell>
          <cell r="C1630" t="str">
            <v>CONSTRUCTORA DE INFRAESTRUCTURA DE DURANGO  S.A. DE C.V.</v>
          </cell>
          <cell r="D1630">
            <v>318777</v>
          </cell>
          <cell r="E1630" t="str">
            <v>MAQUINARIA, S.A. DE C.V.</v>
          </cell>
          <cell r="F1630" t="str">
            <v>MAQSA</v>
          </cell>
          <cell r="G1630" t="str">
            <v>UNISON- CUSTOMER RETAIL</v>
          </cell>
          <cell r="H1630" t="str">
            <v>UNISON- CUSTOMER RETAIL</v>
          </cell>
          <cell r="I1630" t="str">
            <v>Regular</v>
          </cell>
          <cell r="J1630" t="str">
            <v>LEGAL</v>
          </cell>
          <cell r="K1630" t="str">
            <v>MXN</v>
          </cell>
          <cell r="L1630">
            <v>2989289.73</v>
          </cell>
          <cell r="M1630">
            <v>162318.4323523101</v>
          </cell>
          <cell r="N1630">
            <v>0</v>
          </cell>
          <cell r="O1630">
            <v>0</v>
          </cell>
          <cell r="P1630">
            <v>0</v>
          </cell>
          <cell r="Q1630">
            <v>2989289.73</v>
          </cell>
          <cell r="R1630">
            <v>2989289.73</v>
          </cell>
          <cell r="S1630" t="str">
            <v>120+</v>
          </cell>
          <cell r="T1630" t="str">
            <v>MEXICO</v>
          </cell>
        </row>
        <row r="1631">
          <cell r="B1631" t="str">
            <v>702-3980CRR1-1</v>
          </cell>
          <cell r="C1631" t="str">
            <v>CONSTRUCTORA RAASA  S.A.</v>
          </cell>
          <cell r="D1631">
            <v>309348</v>
          </cell>
          <cell r="E1631" t="str">
            <v>MAQUINARIA Y TRACTORES, LTDA</v>
          </cell>
          <cell r="F1631" t="str">
            <v>MATRA</v>
          </cell>
          <cell r="G1631" t="str">
            <v>UNISON - DEALER RETAIL</v>
          </cell>
          <cell r="H1631" t="str">
            <v>UNISON- CUSTOMER RETAIL</v>
          </cell>
          <cell r="I1631" t="str">
            <v>Regular</v>
          </cell>
          <cell r="J1631" t="str">
            <v>LEGAL</v>
          </cell>
          <cell r="K1631" t="str">
            <v>USD</v>
          </cell>
          <cell r="L1631">
            <v>154313.67000000001</v>
          </cell>
          <cell r="M1631">
            <v>154313.67000000001</v>
          </cell>
          <cell r="N1631">
            <v>0</v>
          </cell>
          <cell r="O1631">
            <v>0</v>
          </cell>
          <cell r="P1631">
            <v>0</v>
          </cell>
          <cell r="Q1631">
            <v>154313.67000000001</v>
          </cell>
          <cell r="R1631">
            <v>154313.67000000001</v>
          </cell>
          <cell r="S1631" t="str">
            <v>120+</v>
          </cell>
          <cell r="T1631" t="str">
            <v>COSTA RICA</v>
          </cell>
        </row>
        <row r="1632">
          <cell r="B1632" t="str">
            <v>702-3982NEFF</v>
          </cell>
          <cell r="C1632" t="str">
            <v>INGENIERIA DE CIUDADES  S.A. DE C.V.</v>
          </cell>
          <cell r="D1632">
            <v>316353</v>
          </cell>
          <cell r="E1632" t="str">
            <v>EMPRESAS MATCO, S.A. DE C.V.</v>
          </cell>
          <cell r="F1632" t="str">
            <v>MAQSA</v>
          </cell>
          <cell r="G1632" t="str">
            <v>UNISON- CUSTOMER RETAIL</v>
          </cell>
          <cell r="H1632" t="str">
            <v>UNISON- CUSTOMER RETAIL</v>
          </cell>
          <cell r="I1632" t="str">
            <v>Regular</v>
          </cell>
          <cell r="J1632" t="str">
            <v>LEGAL</v>
          </cell>
          <cell r="K1632" t="str">
            <v>MXN</v>
          </cell>
          <cell r="L1632">
            <v>1335257.93</v>
          </cell>
          <cell r="M1632">
            <v>72504.505604945371</v>
          </cell>
          <cell r="N1632">
            <v>0</v>
          </cell>
          <cell r="O1632">
            <v>0</v>
          </cell>
          <cell r="P1632">
            <v>0</v>
          </cell>
          <cell r="Q1632">
            <v>1335257.93</v>
          </cell>
          <cell r="R1632">
            <v>1335257.93</v>
          </cell>
          <cell r="S1632" t="str">
            <v>120+</v>
          </cell>
          <cell r="T1632" t="str">
            <v>MEXICO</v>
          </cell>
        </row>
        <row r="1633">
          <cell r="B1633" t="str">
            <v>702-3996FF</v>
          </cell>
          <cell r="C1633" t="str">
            <v>GMC  S.A. DE C.V.</v>
          </cell>
          <cell r="D1633">
            <v>319858</v>
          </cell>
          <cell r="E1633" t="str">
            <v>MAQUINAS DIESEL, S.A. DE C.V.</v>
          </cell>
          <cell r="F1633" t="str">
            <v>MADISA NTE</v>
          </cell>
          <cell r="G1633" t="str">
            <v>UNISON- CUSTOMER RETAIL</v>
          </cell>
          <cell r="H1633" t="str">
            <v>UNISON- CUSTOMER RETAIL</v>
          </cell>
          <cell r="I1633" t="str">
            <v>Regular</v>
          </cell>
          <cell r="J1633" t="str">
            <v>LEGAL</v>
          </cell>
          <cell r="K1633" t="str">
            <v>MXN</v>
          </cell>
          <cell r="L1633">
            <v>5255.67</v>
          </cell>
          <cell r="M1633">
            <v>285.38288102340141</v>
          </cell>
          <cell r="N1633">
            <v>0</v>
          </cell>
          <cell r="O1633">
            <v>0</v>
          </cell>
          <cell r="P1633">
            <v>0</v>
          </cell>
          <cell r="Q1633">
            <v>5255.67</v>
          </cell>
          <cell r="R1633">
            <v>5255.67</v>
          </cell>
          <cell r="S1633" t="str">
            <v>120+</v>
          </cell>
          <cell r="T1633" t="str">
            <v>MEXICO</v>
          </cell>
        </row>
        <row r="1634">
          <cell r="B1634" t="str">
            <v>702-3997CRR2</v>
          </cell>
          <cell r="C1634" t="str">
            <v>CONSTRUCTORA SANTA FE  LIMITADA</v>
          </cell>
          <cell r="D1634">
            <v>314376</v>
          </cell>
          <cell r="E1634" t="str">
            <v>NICARAGUA MACHINERY COMPANY, S.A.</v>
          </cell>
          <cell r="F1634" t="str">
            <v>MATRA</v>
          </cell>
          <cell r="G1634" t="str">
            <v>UNISON - CUSTOMER RETAIL</v>
          </cell>
          <cell r="H1634" t="str">
            <v>UNISON- CUSTOMER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248791.79</v>
          </cell>
          <cell r="M1634">
            <v>248791.79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COSTA RICA</v>
          </cell>
        </row>
        <row r="1635">
          <cell r="B1635" t="str">
            <v>702-3956CR</v>
          </cell>
          <cell r="C1635" t="str">
            <v>LOPEZ Y LOPEZ CRISTIAN NARCISO</v>
          </cell>
          <cell r="D1635">
            <v>309082</v>
          </cell>
          <cell r="E1635" t="str">
            <v>CORPORACION GENERAL DE TRACTORES, S.A.</v>
          </cell>
          <cell r="F1635" t="str">
            <v>GENTRAC</v>
          </cell>
          <cell r="G1635" t="str">
            <v>UNISON - DEALER RETAIL</v>
          </cell>
          <cell r="H1635" t="str">
            <v>UNISON- CUSTOMER RETAIL</v>
          </cell>
          <cell r="I1635" t="str">
            <v>Regular</v>
          </cell>
          <cell r="J1635" t="str">
            <v>LEGAL</v>
          </cell>
          <cell r="K1635" t="str">
            <v>USD</v>
          </cell>
          <cell r="L1635">
            <v>12890.27</v>
          </cell>
          <cell r="M1635">
            <v>12890.27</v>
          </cell>
          <cell r="N1635">
            <v>0</v>
          </cell>
          <cell r="O1635">
            <v>0</v>
          </cell>
          <cell r="P1635">
            <v>0</v>
          </cell>
          <cell r="Q1635">
            <v>12890.27</v>
          </cell>
          <cell r="R1635">
            <v>12890.27</v>
          </cell>
          <cell r="S1635" t="str">
            <v>120+</v>
          </cell>
          <cell r="T1635" t="str">
            <v>GUATEMALA</v>
          </cell>
        </row>
        <row r="1636">
          <cell r="B1636" t="str">
            <v>702-4207CR</v>
          </cell>
          <cell r="C1636" t="str">
            <v>CONSTRUCTORA MECO  S.A.</v>
          </cell>
          <cell r="D1636">
            <v>313250</v>
          </cell>
          <cell r="E1636" t="str">
            <v>MAQUINARIA Y TRACTORES, LTDA</v>
          </cell>
          <cell r="F1636" t="str">
            <v>MATRA</v>
          </cell>
          <cell r="G1636" t="str">
            <v>UNISON - DEALER RETAIL</v>
          </cell>
          <cell r="H1636" t="str">
            <v>UNISON- CUSTOMER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21311.5</v>
          </cell>
          <cell r="M1636">
            <v>21311.5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COSTA RICA</v>
          </cell>
        </row>
        <row r="1637">
          <cell r="B1637" t="str">
            <v>702-4171CR</v>
          </cell>
          <cell r="C1637" t="str">
            <v>CONSTRUCTORA MECO  S.A.</v>
          </cell>
          <cell r="D1637">
            <v>313250</v>
          </cell>
          <cell r="E1637" t="str">
            <v>MAQUINARIA Y TRACTORES, LTDA</v>
          </cell>
          <cell r="F1637" t="str">
            <v>MATRA</v>
          </cell>
          <cell r="G1637" t="str">
            <v>UNISON - DEALER RETAIL</v>
          </cell>
          <cell r="H1637" t="str">
            <v>UNISON- CUSTOMER RETAIL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6198.57</v>
          </cell>
          <cell r="M1637">
            <v>6198.57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COSTA RICA</v>
          </cell>
        </row>
        <row r="1638">
          <cell r="B1638" t="str">
            <v>702-4179CR</v>
          </cell>
          <cell r="C1638" t="str">
            <v>CONSTRUCTORA NACIONAL  S.A. (GUATEMALA)</v>
          </cell>
          <cell r="D1638">
            <v>308390</v>
          </cell>
          <cell r="E1638" t="str">
            <v>CORPORACION GENERAL DE TRACTORES, S.A.</v>
          </cell>
          <cell r="F1638" t="str">
            <v>GENTRAC</v>
          </cell>
          <cell r="G1638" t="str">
            <v>UNISON - DEALER RETAIL</v>
          </cell>
          <cell r="H1638" t="str">
            <v>UNISON- CUSTOMER RETAIL</v>
          </cell>
          <cell r="I1638" t="str">
            <v>Regular</v>
          </cell>
          <cell r="J1638" t="str">
            <v>REGULAR</v>
          </cell>
          <cell r="K1638" t="str">
            <v>USD</v>
          </cell>
          <cell r="L1638">
            <v>1941.98</v>
          </cell>
          <cell r="M1638">
            <v>1941.98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GUATEMALA</v>
          </cell>
        </row>
        <row r="1639">
          <cell r="B1639" t="str">
            <v>702-4180CR</v>
          </cell>
          <cell r="C1639" t="str">
            <v>CONSTRUCTORA MECO  S.A.</v>
          </cell>
          <cell r="D1639">
            <v>313250</v>
          </cell>
          <cell r="E1639" t="str">
            <v>NICARAGUA MACHINERY COMPANY, S.A.</v>
          </cell>
          <cell r="F1639" t="str">
            <v>MATRA</v>
          </cell>
          <cell r="G1639" t="str">
            <v>UNISON - DEALER RETAIL</v>
          </cell>
          <cell r="H1639" t="str">
            <v>UNISON- CUSTOMER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7846.68</v>
          </cell>
          <cell r="M1639">
            <v>7846.68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COSTA RICA</v>
          </cell>
        </row>
        <row r="1640">
          <cell r="B1640" t="str">
            <v>702-4181CR</v>
          </cell>
          <cell r="C1640" t="str">
            <v>CONSTRUCTORA MECO  S.A.</v>
          </cell>
          <cell r="D1640">
            <v>313250</v>
          </cell>
          <cell r="E1640" t="str">
            <v>NICARAGUA MACHINERY COMPANY, S.A.</v>
          </cell>
          <cell r="F1640" t="str">
            <v>MATRA</v>
          </cell>
          <cell r="G1640" t="str">
            <v>UNISON - DEALER RETAIL</v>
          </cell>
          <cell r="H1640" t="str">
            <v>UNISON- CUSTOMER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7086.17</v>
          </cell>
          <cell r="M1640">
            <v>7086.17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COSTA RICA</v>
          </cell>
        </row>
        <row r="1641">
          <cell r="B1641" t="str">
            <v>702-4186CR</v>
          </cell>
          <cell r="C1641" t="str">
            <v>CSC OBRA CIVIL  S.R.L.</v>
          </cell>
          <cell r="D1641">
            <v>308401</v>
          </cell>
          <cell r="E1641" t="str">
            <v>MAQUINARIA Y TRACTORES, LTDA</v>
          </cell>
          <cell r="F1641" t="str">
            <v>MATRA</v>
          </cell>
          <cell r="G1641" t="str">
            <v>UNISON - DEALER RETAIL</v>
          </cell>
          <cell r="H1641" t="str">
            <v>UNISON- CUSTOMER RETAIL</v>
          </cell>
          <cell r="I1641" t="str">
            <v>Regular</v>
          </cell>
          <cell r="J1641" t="str">
            <v>LEGAL</v>
          </cell>
          <cell r="K1641" t="str">
            <v>USD</v>
          </cell>
          <cell r="L1641">
            <v>14553.62</v>
          </cell>
          <cell r="M1641">
            <v>14553.62</v>
          </cell>
          <cell r="N1641">
            <v>0</v>
          </cell>
          <cell r="O1641">
            <v>0</v>
          </cell>
          <cell r="P1641">
            <v>0</v>
          </cell>
          <cell r="Q1641">
            <v>14553.62</v>
          </cell>
          <cell r="R1641">
            <v>14553.62</v>
          </cell>
          <cell r="S1641" t="str">
            <v>120+</v>
          </cell>
          <cell r="T1641" t="str">
            <v>COSTA RICA</v>
          </cell>
        </row>
        <row r="1642">
          <cell r="B1642" t="str">
            <v>702-4186FFR1</v>
          </cell>
          <cell r="C1642" t="str">
            <v>CONSTRUCCIONES MANTENIMIENTO Y SERVICIOS DE INGENIERIA Y ARQUITECTURA  SA DE CV</v>
          </cell>
          <cell r="D1642">
            <v>315481</v>
          </cell>
          <cell r="E1642" t="str">
            <v>MAQUINAS DIESEL, S.A. DE C.V.</v>
          </cell>
          <cell r="F1642" t="str">
            <v>MADISA SUR</v>
          </cell>
          <cell r="G1642" t="str">
            <v>UNISON- CUSTOMER RETAIL</v>
          </cell>
          <cell r="H1642" t="str">
            <v>UNISON- CUSTOMER RETAIL</v>
          </cell>
          <cell r="I1642" t="str">
            <v>Regular</v>
          </cell>
          <cell r="J1642" t="str">
            <v>LEGAL</v>
          </cell>
          <cell r="K1642" t="str">
            <v>MXN</v>
          </cell>
          <cell r="L1642">
            <v>79868.58</v>
          </cell>
          <cell r="M1642">
            <v>4336.8638943556234</v>
          </cell>
          <cell r="N1642">
            <v>0</v>
          </cell>
          <cell r="O1642">
            <v>0</v>
          </cell>
          <cell r="P1642">
            <v>0</v>
          </cell>
          <cell r="Q1642">
            <v>79868.58</v>
          </cell>
          <cell r="R1642">
            <v>79868.58</v>
          </cell>
          <cell r="S1642" t="str">
            <v>120+</v>
          </cell>
          <cell r="T1642" t="str">
            <v>MEXICO</v>
          </cell>
        </row>
        <row r="1643">
          <cell r="B1643" t="str">
            <v>702-4189CRR2</v>
          </cell>
          <cell r="C1643" t="str">
            <v>CONSTRUCTORA SANTA FE  LIMITADA</v>
          </cell>
          <cell r="D1643">
            <v>314376</v>
          </cell>
          <cell r="E1643" t="str">
            <v>NICARAGUA MACHINERY COMPANY, S.A.</v>
          </cell>
          <cell r="F1643" t="str">
            <v>MATRA</v>
          </cell>
          <cell r="G1643" t="str">
            <v>UNISON - CUSTOMER RETAIL</v>
          </cell>
          <cell r="H1643" t="str">
            <v>UNISON- CUSTOMER RETAIL</v>
          </cell>
          <cell r="I1643" t="str">
            <v>Regular</v>
          </cell>
          <cell r="J1643" t="str">
            <v>REGULAR</v>
          </cell>
          <cell r="K1643" t="str">
            <v>USD</v>
          </cell>
          <cell r="L1643">
            <v>147684.60999999999</v>
          </cell>
          <cell r="M1643">
            <v>147684.60999999999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COSTA RICA</v>
          </cell>
        </row>
        <row r="1644">
          <cell r="B1644" t="str">
            <v>702-4199CRR1</v>
          </cell>
          <cell r="C1644" t="str">
            <v>SINERCON  S.A.</v>
          </cell>
          <cell r="D1644">
            <v>320022</v>
          </cell>
          <cell r="E1644" t="str">
            <v>IMPLEMENTOS Y MAQUINARIAS, S.A.</v>
          </cell>
          <cell r="F1644" t="str">
            <v>IMCA</v>
          </cell>
          <cell r="G1644" t="str">
            <v>UNISON - CUSTOMER RETAIL</v>
          </cell>
          <cell r="H1644" t="str">
            <v>UNISON- CUSTOMER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40118.199999999997</v>
          </cell>
          <cell r="M1644">
            <v>40118.199999999997</v>
          </cell>
          <cell r="N1644">
            <v>0</v>
          </cell>
          <cell r="O1644">
            <v>0</v>
          </cell>
          <cell r="P1644">
            <v>0</v>
          </cell>
          <cell r="Q1644">
            <v>40118.199999999997</v>
          </cell>
          <cell r="R1644">
            <v>40118.199999999997</v>
          </cell>
          <cell r="S1644" t="str">
            <v>120+</v>
          </cell>
          <cell r="T1644" t="str">
            <v>REPUBLICA DOMINICANA</v>
          </cell>
        </row>
        <row r="1645">
          <cell r="B1645" t="str">
            <v>702-4201CRR1</v>
          </cell>
          <cell r="C1645" t="str">
            <v>SINERCON  S.A.</v>
          </cell>
          <cell r="D1645">
            <v>320022</v>
          </cell>
          <cell r="E1645" t="str">
            <v>CATERPILLAR AMERICAS CO.</v>
          </cell>
          <cell r="F1645" t="str">
            <v>IMCA</v>
          </cell>
          <cell r="G1645" t="str">
            <v>UNISON - CUSTOMER RETAIL</v>
          </cell>
          <cell r="H1645" t="str">
            <v>UNISON- CUSTOMER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43665.07</v>
          </cell>
          <cell r="M1645">
            <v>43665.07</v>
          </cell>
          <cell r="N1645">
            <v>0</v>
          </cell>
          <cell r="O1645">
            <v>0</v>
          </cell>
          <cell r="P1645">
            <v>0</v>
          </cell>
          <cell r="Q1645">
            <v>43665.07</v>
          </cell>
          <cell r="R1645">
            <v>43665.07</v>
          </cell>
          <cell r="S1645" t="str">
            <v>120+</v>
          </cell>
          <cell r="T1645" t="str">
            <v>REPUBLICA DOMINICANA</v>
          </cell>
        </row>
        <row r="1646">
          <cell r="B1646" t="str">
            <v>702-4100MA10FF</v>
          </cell>
          <cell r="C1646" t="str">
            <v>PEAL MEXICO  S.A. DE C.V.</v>
          </cell>
          <cell r="D1646">
            <v>315701</v>
          </cell>
          <cell r="E1646" t="str">
            <v>EMPRESAS MATCO, S.A. DE C.V.</v>
          </cell>
          <cell r="F1646" t="str">
            <v>MATCO</v>
          </cell>
          <cell r="G1646" t="str">
            <v>UNISON- CUSTOMER RETAIL</v>
          </cell>
          <cell r="H1646" t="str">
            <v>UNISON- CUSTOMER RETAIL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1484394.48</v>
          </cell>
          <cell r="M1646">
            <v>1484394.48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702-4203CR</v>
          </cell>
          <cell r="C1647" t="str">
            <v>CONSTRUCTORA MECO  S.A.</v>
          </cell>
          <cell r="D1647">
            <v>313250</v>
          </cell>
          <cell r="E1647" t="str">
            <v>NICARAGUA MACHINERY COMPANY, S.A.</v>
          </cell>
          <cell r="F1647" t="str">
            <v>MATRA</v>
          </cell>
          <cell r="G1647" t="str">
            <v>UNISON - DEALER RETAIL</v>
          </cell>
          <cell r="H1647" t="str">
            <v>UNISON- CUSTOMER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19360.38</v>
          </cell>
          <cell r="M1647">
            <v>19360.38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COSTA RICA</v>
          </cell>
        </row>
        <row r="1648">
          <cell r="B1648" t="str">
            <v>702-4209CR</v>
          </cell>
          <cell r="C1648" t="str">
            <v>CONSTRUCTORA MECO  S.A.</v>
          </cell>
          <cell r="D1648">
            <v>313250</v>
          </cell>
          <cell r="E1648" t="str">
            <v>NICARAGUA MACHINERY COMPANY, S.A.</v>
          </cell>
          <cell r="F1648" t="str">
            <v>MATRA</v>
          </cell>
          <cell r="G1648" t="str">
            <v>UNISON - DEALER RETAIL</v>
          </cell>
          <cell r="H1648" t="str">
            <v>UNISON- CUSTOMER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3148.19</v>
          </cell>
          <cell r="M1648">
            <v>3148.19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COSTA RICA</v>
          </cell>
        </row>
        <row r="1649">
          <cell r="B1649" t="str">
            <v>702-4210CR</v>
          </cell>
          <cell r="C1649" t="str">
            <v>EQUIPOS LIGEROS PARA LA CONSTRUCCION S.T.  C. POR A.</v>
          </cell>
          <cell r="D1649">
            <v>320480</v>
          </cell>
          <cell r="E1649" t="str">
            <v>IMPLEMENTOS Y MAQUINARIAS, S.A.</v>
          </cell>
          <cell r="F1649" t="str">
            <v>IMCA</v>
          </cell>
          <cell r="G1649" t="str">
            <v>UNISON - CUSTOMER RETAIL</v>
          </cell>
          <cell r="H1649" t="str">
            <v>UNISON- CUSTOMER RETAIL</v>
          </cell>
          <cell r="I1649" t="str">
            <v>Regular</v>
          </cell>
          <cell r="J1649" t="str">
            <v>REGULAR</v>
          </cell>
          <cell r="K1649" t="str">
            <v>USD</v>
          </cell>
          <cell r="L1649">
            <v>4395.59</v>
          </cell>
          <cell r="M1649">
            <v>4395.59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REPUBLICA DOMINICANA</v>
          </cell>
        </row>
        <row r="1650">
          <cell r="B1650" t="str">
            <v>702-4210FFR2-2</v>
          </cell>
          <cell r="C1650" t="str">
            <v>LOGO EDIFICACIONES  S.A. DE C.V.</v>
          </cell>
          <cell r="D1650">
            <v>309151</v>
          </cell>
          <cell r="E1650" t="str">
            <v>MAQUINAS DIESEL, S.A. DE C.V.</v>
          </cell>
          <cell r="F1650" t="str">
            <v>MADISA NTE</v>
          </cell>
          <cell r="G1650" t="str">
            <v>UNISON- CUSTOMER RETAIL</v>
          </cell>
          <cell r="H1650" t="str">
            <v>UNISON- CUSTOMER RETAIL</v>
          </cell>
          <cell r="I1650" t="str">
            <v>Regular</v>
          </cell>
          <cell r="J1650" t="str">
            <v>LEGAL</v>
          </cell>
          <cell r="K1650" t="str">
            <v>MXN</v>
          </cell>
          <cell r="L1650">
            <v>2464527.7400000002</v>
          </cell>
          <cell r="M1650">
            <v>133823.85629297356</v>
          </cell>
          <cell r="N1650">
            <v>0</v>
          </cell>
          <cell r="O1650">
            <v>0</v>
          </cell>
          <cell r="P1650">
            <v>0</v>
          </cell>
          <cell r="Q1650">
            <v>2464527.7400000002</v>
          </cell>
          <cell r="R1650">
            <v>2464527.7400000002</v>
          </cell>
          <cell r="S1650" t="str">
            <v>120+</v>
          </cell>
          <cell r="T1650" t="str">
            <v>MEXICO</v>
          </cell>
        </row>
        <row r="1651">
          <cell r="B1651" t="str">
            <v>702-4211CR</v>
          </cell>
          <cell r="C1651" t="str">
            <v>CONSTRUCTORA RIZEK &amp; ASOCIADOS  S.R.L.</v>
          </cell>
          <cell r="D1651">
            <v>312089</v>
          </cell>
          <cell r="E1651" t="str">
            <v>IMPLEMENTOS Y MAQUINARIAS, S.A.</v>
          </cell>
          <cell r="F1651" t="str">
            <v>IMCA</v>
          </cell>
          <cell r="G1651" t="str">
            <v>UNISON - CUSTOMER RETAIL</v>
          </cell>
          <cell r="H1651" t="str">
            <v>UNISON- CUSTOMER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13418.96</v>
          </cell>
          <cell r="M1651">
            <v>13418.96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REPUBLICA DOMINICANA</v>
          </cell>
        </row>
        <row r="1652">
          <cell r="B1652" t="str">
            <v>702-4212CR</v>
          </cell>
          <cell r="C1652" t="str">
            <v>CONSTRUCTORA RIZEK &amp; ASOCIADOS  S.R.L.</v>
          </cell>
          <cell r="D1652">
            <v>312089</v>
          </cell>
          <cell r="E1652" t="str">
            <v>IMPLEMENTOS Y MAQUINARIAS, S.A.</v>
          </cell>
          <cell r="F1652" t="str">
            <v>IMCA</v>
          </cell>
          <cell r="G1652" t="str">
            <v>UNISON - CUSTOMER RETAIL</v>
          </cell>
          <cell r="H1652" t="str">
            <v>UNISON- CUSTOMER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45183.9</v>
          </cell>
          <cell r="M1652">
            <v>45183.9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REPUBLICA DOMINICANA</v>
          </cell>
        </row>
        <row r="1653">
          <cell r="B1653" t="str">
            <v>702-4214CRR2</v>
          </cell>
          <cell r="C1653" t="str">
            <v>CONSTRUCTORA SANTA FE  LIMITADA</v>
          </cell>
          <cell r="D1653">
            <v>314376</v>
          </cell>
          <cell r="E1653" t="str">
            <v>NICARAGUA MACHINERY COMPANY, S.A.</v>
          </cell>
          <cell r="F1653" t="str">
            <v>MATRA</v>
          </cell>
          <cell r="G1653" t="str">
            <v>UNISON - CUSTOMER RETAIL</v>
          </cell>
          <cell r="H1653" t="str">
            <v>UNISON- CUSTOMER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160116.06</v>
          </cell>
          <cell r="M1653">
            <v>160116.06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COSTA RICA</v>
          </cell>
        </row>
        <row r="1654">
          <cell r="B1654" t="str">
            <v>702-4215CR</v>
          </cell>
          <cell r="C1654" t="str">
            <v>MAQCO  S.A. DE C.V.</v>
          </cell>
          <cell r="D1654">
            <v>313508</v>
          </cell>
          <cell r="E1654" t="str">
            <v>COMPAÑIA GENERAL DE EQUIPOS, S.A. DE C.V.</v>
          </cell>
          <cell r="F1654" t="str">
            <v>COGESA</v>
          </cell>
          <cell r="G1654" t="str">
            <v>UNISON - CUSTOMER RETAIL</v>
          </cell>
          <cell r="H1654" t="str">
            <v>UNISON- CUSTOMER RETAIL</v>
          </cell>
          <cell r="I1654" t="str">
            <v>Regular</v>
          </cell>
          <cell r="J1654" t="str">
            <v>LEGAL</v>
          </cell>
          <cell r="K1654" t="str">
            <v>USD</v>
          </cell>
          <cell r="L1654">
            <v>17250.66</v>
          </cell>
          <cell r="M1654">
            <v>17250.66</v>
          </cell>
          <cell r="N1654">
            <v>0</v>
          </cell>
          <cell r="O1654">
            <v>0</v>
          </cell>
          <cell r="P1654">
            <v>0</v>
          </cell>
          <cell r="Q1654">
            <v>17250.66</v>
          </cell>
          <cell r="R1654">
            <v>17250.66</v>
          </cell>
          <cell r="S1654" t="str">
            <v>120+</v>
          </cell>
          <cell r="T1654" t="str">
            <v>EL SALVADOR</v>
          </cell>
        </row>
        <row r="1655">
          <cell r="B1655" t="str">
            <v>702-4218CR</v>
          </cell>
          <cell r="C1655" t="str">
            <v>CONSTRUCTORA MECO  S.A.</v>
          </cell>
          <cell r="D1655">
            <v>313250</v>
          </cell>
          <cell r="E1655" t="str">
            <v>COMPAÑIA GENERAL DE EQUIPOS, S.A. DE C.V.</v>
          </cell>
          <cell r="F1655" t="str">
            <v>MATRA</v>
          </cell>
          <cell r="G1655" t="str">
            <v>UNISON - DEALER RETAIL</v>
          </cell>
          <cell r="H1655" t="str">
            <v>UNISON- CUSTOMER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7454.14</v>
          </cell>
          <cell r="M1655">
            <v>7454.14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COSTA RICA</v>
          </cell>
        </row>
        <row r="1656">
          <cell r="B1656" t="str">
            <v>702-4218FF</v>
          </cell>
          <cell r="C1656" t="str">
            <v>TECNOLOGIA DEL MEDIO AMBIENTE DE QUERETARO  S.A.P.I. DE C.V.</v>
          </cell>
          <cell r="D1656">
            <v>317870</v>
          </cell>
          <cell r="E1656" t="str">
            <v>TRACSA ENERGIA, S.A. DE C.V.</v>
          </cell>
          <cell r="F1656" t="str">
            <v>TRACSA</v>
          </cell>
          <cell r="G1656" t="str">
            <v>UNISON- CUSTOMER RETAIL</v>
          </cell>
          <cell r="H1656" t="str">
            <v>UNISON- CUSTOMER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3335931.97</v>
          </cell>
          <cell r="M1656">
            <v>181141.10598585359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702-30004629</v>
          </cell>
          <cell r="C1657" t="str">
            <v>ECOPAV DE MEXICO  S.A. DE C.V.</v>
          </cell>
          <cell r="D1657">
            <v>361197</v>
          </cell>
          <cell r="E1657" t="str">
            <v>MAQTRAC DE OCCIDENTE S DE RL DE CV</v>
          </cell>
          <cell r="F1657" t="str">
            <v>TRACSA</v>
          </cell>
          <cell r="G1657" t="str">
            <v>UNISON- CUSTOMER RETAIL</v>
          </cell>
          <cell r="H1657" t="str">
            <v>UNISON- CUSTOMER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733391.33</v>
          </cell>
          <cell r="M1657">
            <v>39823.1492222655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702-4202CR</v>
          </cell>
          <cell r="C1658" t="str">
            <v>SERVICIOS DE INGENIERIA CIVIL Y ELECTRICA  S.A. DE C.V.</v>
          </cell>
          <cell r="D1658">
            <v>312199</v>
          </cell>
          <cell r="E1658" t="str">
            <v>COMPAÑIA GENERAL DE EQUIPOS, S.A. DE C.V.</v>
          </cell>
          <cell r="F1658" t="str">
            <v>COGESA</v>
          </cell>
          <cell r="G1658" t="str">
            <v>UNISON - CUSTOMER RETAIL</v>
          </cell>
          <cell r="H1658" t="str">
            <v>UNISON- CUSTOMER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8215.61</v>
          </cell>
          <cell r="M1658">
            <v>8215.61</v>
          </cell>
          <cell r="N1658">
            <v>8215.61</v>
          </cell>
          <cell r="O1658">
            <v>0</v>
          </cell>
          <cell r="P1658">
            <v>0</v>
          </cell>
          <cell r="Q1658">
            <v>0</v>
          </cell>
          <cell r="R1658">
            <v>8215.61</v>
          </cell>
          <cell r="S1658" t="str">
            <v>31-60</v>
          </cell>
          <cell r="T1658" t="str">
            <v>EL SALVADOR</v>
          </cell>
        </row>
        <row r="1659">
          <cell r="B1659" t="str">
            <v>702-4138FFR1</v>
          </cell>
          <cell r="C1659" t="str">
            <v>GRUPO CONSTRUCTOR IHCCSA  S.A. DE C.V.</v>
          </cell>
          <cell r="D1659">
            <v>310691</v>
          </cell>
          <cell r="E1659" t="str">
            <v>GRUPO MAQUINAS DIESEL, S.A. DE C.V.</v>
          </cell>
          <cell r="F1659" t="str">
            <v>MADISA NTE</v>
          </cell>
          <cell r="G1659" t="str">
            <v>UNISON- CUSTOMER RETAIL</v>
          </cell>
          <cell r="H1659" t="str">
            <v>UNISON- CUSTOMER RETAIL</v>
          </cell>
          <cell r="I1659" t="str">
            <v>Regular</v>
          </cell>
          <cell r="J1659" t="str">
            <v>LEGAL</v>
          </cell>
          <cell r="K1659" t="str">
            <v>MXN</v>
          </cell>
          <cell r="L1659">
            <v>321613.17</v>
          </cell>
          <cell r="M1659">
            <v>17463.595132432016</v>
          </cell>
          <cell r="N1659">
            <v>0</v>
          </cell>
          <cell r="O1659">
            <v>0</v>
          </cell>
          <cell r="P1659">
            <v>0</v>
          </cell>
          <cell r="Q1659">
            <v>321613.17</v>
          </cell>
          <cell r="R1659">
            <v>321613.17</v>
          </cell>
          <cell r="S1659" t="str">
            <v>120+</v>
          </cell>
          <cell r="T1659" t="str">
            <v>MEXICO</v>
          </cell>
        </row>
        <row r="1660">
          <cell r="B1660" t="str">
            <v>702-3903MA11FF-1</v>
          </cell>
          <cell r="C1660" t="str">
            <v>SINERGIA OBRAS CIVILES Y MINERAS  S.A. DE C.V.</v>
          </cell>
          <cell r="D1660">
            <v>320023</v>
          </cell>
          <cell r="E1660" t="str">
            <v>EMPRESAS MATCO, S.A. DE C.V.</v>
          </cell>
          <cell r="F1660" t="str">
            <v>MATCO</v>
          </cell>
          <cell r="G1660" t="str">
            <v>UNISON- CUSTOMER RETAIL</v>
          </cell>
          <cell r="H1660" t="str">
            <v>UNISON- CUSTOMER RETAIL</v>
          </cell>
          <cell r="I1660" t="str">
            <v>Regular</v>
          </cell>
          <cell r="J1660" t="str">
            <v>LEGAL</v>
          </cell>
          <cell r="K1660" t="str">
            <v>USD</v>
          </cell>
          <cell r="L1660">
            <v>3506393.83</v>
          </cell>
          <cell r="M1660">
            <v>3506393.83</v>
          </cell>
          <cell r="N1660">
            <v>0</v>
          </cell>
          <cell r="O1660">
            <v>0</v>
          </cell>
          <cell r="P1660">
            <v>0</v>
          </cell>
          <cell r="Q1660">
            <v>3506393.83</v>
          </cell>
          <cell r="R1660">
            <v>3506393.83</v>
          </cell>
          <cell r="S1660" t="str">
            <v>120+</v>
          </cell>
          <cell r="T1660" t="str">
            <v>MEXICO</v>
          </cell>
        </row>
        <row r="1661">
          <cell r="B1661" t="str">
            <v>702-4100MA13FF</v>
          </cell>
          <cell r="C1661" t="str">
            <v>PEAL MEXICO  S.A. DE C.V.</v>
          </cell>
          <cell r="D1661">
            <v>315701</v>
          </cell>
          <cell r="E1661" t="str">
            <v>EMPRESAS MATCO, S.A. DE C.V.</v>
          </cell>
          <cell r="F1661" t="str">
            <v>MATCO</v>
          </cell>
          <cell r="G1661" t="str">
            <v>UNISON- CUSTOMER RETAIL</v>
          </cell>
          <cell r="H1661" t="str">
            <v>UNISON- CUSTOMER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742191.98</v>
          </cell>
          <cell r="M1661">
            <v>742191.98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702-4100MA14FF</v>
          </cell>
          <cell r="C1662" t="str">
            <v>PEAL MEXICO  S.A. DE C.V.</v>
          </cell>
          <cell r="D1662">
            <v>315701</v>
          </cell>
          <cell r="E1662" t="str">
            <v>EMPRESAS MATCO, S.A. DE C.V.</v>
          </cell>
          <cell r="F1662" t="str">
            <v>MATCO</v>
          </cell>
          <cell r="G1662" t="str">
            <v>UNISON- CUSTOMER RETAIL</v>
          </cell>
          <cell r="H1662" t="str">
            <v>UNISON- CUSTOMER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786880.9</v>
          </cell>
          <cell r="M1662">
            <v>786880.9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702-4100MA15FF</v>
          </cell>
          <cell r="C1663" t="str">
            <v>PEAL MEXICO  S.A. DE C.V.</v>
          </cell>
          <cell r="D1663">
            <v>315701</v>
          </cell>
          <cell r="E1663" t="str">
            <v>EMPRESAS MATCO, S.A. DE C.V.</v>
          </cell>
          <cell r="F1663" t="str">
            <v>MATCO</v>
          </cell>
          <cell r="G1663" t="str">
            <v>UNISON- CUSTOMER RETAIL</v>
          </cell>
          <cell r="H1663" t="str">
            <v>UNISON- CUSTOMER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804639.49</v>
          </cell>
          <cell r="M1663">
            <v>804639.49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702-4100MA16FF</v>
          </cell>
          <cell r="C1664" t="str">
            <v>PEAL MEXICO  S.A. DE C.V.</v>
          </cell>
          <cell r="D1664">
            <v>315701</v>
          </cell>
          <cell r="E1664" t="str">
            <v>EMPRESAS MATCO, S.A. DE C.V.</v>
          </cell>
          <cell r="F1664" t="str">
            <v>MATCO</v>
          </cell>
          <cell r="G1664" t="str">
            <v>UNISON- CUSTOMER RETAIL</v>
          </cell>
          <cell r="H1664" t="str">
            <v>UNISON- CUSTOMER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192198.74</v>
          </cell>
          <cell r="M1664">
            <v>192198.74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702-4100MA17FF</v>
          </cell>
          <cell r="C1665" t="str">
            <v>PEAL MEXICO  S.A. DE C.V.</v>
          </cell>
          <cell r="D1665">
            <v>315701</v>
          </cell>
          <cell r="E1665" t="str">
            <v>EMPRESAS MATCO, S.A. DE C.V.</v>
          </cell>
          <cell r="F1665" t="str">
            <v>MATCO</v>
          </cell>
          <cell r="G1665" t="str">
            <v>UNISON- CUSTOMER RETAIL</v>
          </cell>
          <cell r="H1665" t="str">
            <v>UNISON- CUSTOMER RETAIL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164336.29</v>
          </cell>
          <cell r="M1665">
            <v>164336.29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702-4100MA18FF</v>
          </cell>
          <cell r="C1666" t="str">
            <v>PEAL MEXICO  S.A. DE C.V.</v>
          </cell>
          <cell r="D1666">
            <v>315701</v>
          </cell>
          <cell r="E1666" t="str">
            <v>EMPRESAS MATCO, S.A. DE C.V.</v>
          </cell>
          <cell r="F1666" t="str">
            <v>MATCO</v>
          </cell>
          <cell r="G1666" t="str">
            <v>UNISON- CUSTOMER RETAIL</v>
          </cell>
          <cell r="H1666" t="str">
            <v>UNISON-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311081.68</v>
          </cell>
          <cell r="M1666">
            <v>311081.68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702-4101MA07FF-1</v>
          </cell>
          <cell r="C1667" t="str">
            <v>MINERA TAPACOYA  S.A. DE C.V.</v>
          </cell>
          <cell r="D1667">
            <v>318499</v>
          </cell>
          <cell r="E1667" t="str">
            <v>EMPRESAS MATCO, S.A. DE C.V.</v>
          </cell>
          <cell r="F1667" t="str">
            <v>MATCO</v>
          </cell>
          <cell r="G1667" t="str">
            <v>UNISON- CUSTOMER RETAIL</v>
          </cell>
          <cell r="H1667" t="str">
            <v>UNISON- CUSTOMER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13433.19</v>
          </cell>
          <cell r="M1667">
            <v>13433.19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702-4109CD</v>
          </cell>
          <cell r="C1668" t="str">
            <v>CASA COMERCIAL MATHEWS  S.A. DE C.V.</v>
          </cell>
          <cell r="D1668">
            <v>313002</v>
          </cell>
          <cell r="E1668" t="str">
            <v>CASA COMERCIAL MATHEWS, S.A. DE C.V.</v>
          </cell>
          <cell r="F1668" t="str">
            <v>CEMCOL</v>
          </cell>
          <cell r="G1668" t="str">
            <v>UNISON - CUSTOMER RETAIL</v>
          </cell>
          <cell r="H1668" t="str">
            <v>UNISON - DEALER RETAIL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783620.3</v>
          </cell>
          <cell r="M1668">
            <v>783620.3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HONDURAS</v>
          </cell>
        </row>
        <row r="1669">
          <cell r="B1669" t="str">
            <v>702-4110FF</v>
          </cell>
          <cell r="C1669" t="str">
            <v>RECUPERADORA INDUSTRIAL DE FIERRO  S.A. DE C.V.</v>
          </cell>
          <cell r="D1669">
            <v>319975</v>
          </cell>
          <cell r="E1669" t="str">
            <v>GRUPO MAQUINAS DIESEL, S.A. DE C.V.</v>
          </cell>
          <cell r="F1669" t="str">
            <v>MADISA NTE</v>
          </cell>
          <cell r="G1669" t="str">
            <v>UNISON- CUSTOMER RETAIL</v>
          </cell>
          <cell r="H1669" t="str">
            <v>UNISON- CUSTOMER RETAIL</v>
          </cell>
          <cell r="I1669" t="str">
            <v>Regular</v>
          </cell>
          <cell r="J1669" t="str">
            <v>LEGAL</v>
          </cell>
          <cell r="K1669" t="str">
            <v>USD</v>
          </cell>
          <cell r="L1669">
            <v>128224.03</v>
          </cell>
          <cell r="M1669">
            <v>128224.03</v>
          </cell>
          <cell r="N1669">
            <v>0</v>
          </cell>
          <cell r="O1669">
            <v>0</v>
          </cell>
          <cell r="P1669">
            <v>0</v>
          </cell>
          <cell r="Q1669">
            <v>128224.03</v>
          </cell>
          <cell r="R1669">
            <v>128224.03</v>
          </cell>
          <cell r="S1669" t="str">
            <v>120+</v>
          </cell>
          <cell r="T1669" t="str">
            <v>MEXICO</v>
          </cell>
        </row>
        <row r="1670">
          <cell r="B1670" t="str">
            <v>702-4168CRR2</v>
          </cell>
          <cell r="C1670" t="str">
            <v>CONSTRUCTORA SANTA FE  LIMITADA</v>
          </cell>
          <cell r="D1670">
            <v>314376</v>
          </cell>
          <cell r="E1670" t="str">
            <v>NICARAGUA MACHINERY COMPANY, S.A.</v>
          </cell>
          <cell r="F1670" t="str">
            <v>MATRA</v>
          </cell>
          <cell r="G1670" t="str">
            <v>UNISON - CUSTOMER RETAIL</v>
          </cell>
          <cell r="H1670" t="str">
            <v>UNISON- CUSTOMER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124579.03</v>
          </cell>
          <cell r="M1670">
            <v>124579.03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702-4129CR</v>
          </cell>
          <cell r="C1671" t="str">
            <v>TOPSA CONSTRUCCIONES  S.A.</v>
          </cell>
          <cell r="D1671">
            <v>309141</v>
          </cell>
          <cell r="E1671" t="str">
            <v>CORPORACION GENERAL DE TRACTORES, S.A.</v>
          </cell>
          <cell r="F1671" t="str">
            <v>GENTRAC</v>
          </cell>
          <cell r="G1671" t="str">
            <v>UNISON - CUSTOMER RETAIL</v>
          </cell>
          <cell r="H1671" t="str">
            <v>UNISON- CUSTOMER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4099.97</v>
          </cell>
          <cell r="M1671">
            <v>4099.97</v>
          </cell>
          <cell r="N1671">
            <v>4099.97</v>
          </cell>
          <cell r="O1671">
            <v>0</v>
          </cell>
          <cell r="P1671">
            <v>0</v>
          </cell>
          <cell r="Q1671">
            <v>0</v>
          </cell>
          <cell r="R1671">
            <v>4099.97</v>
          </cell>
          <cell r="S1671" t="str">
            <v>31-60</v>
          </cell>
          <cell r="T1671" t="str">
            <v>GUATEMALA</v>
          </cell>
        </row>
        <row r="1672">
          <cell r="B1672" t="str">
            <v>702-4161NEFFR1</v>
          </cell>
          <cell r="C1672" t="str">
            <v>MAQUINARIA PESADA RIVAL  S.A. DE C.V.</v>
          </cell>
          <cell r="D1672">
            <v>315960</v>
          </cell>
          <cell r="E1672" t="str">
            <v>MAQTRAC, S.A. DE C.V.</v>
          </cell>
          <cell r="F1672" t="str">
            <v>TRACSA</v>
          </cell>
          <cell r="G1672" t="str">
            <v>UNISON- CUSTOMER RETAIL</v>
          </cell>
          <cell r="H1672" t="str">
            <v>UNISON- CUSTOMER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-4004.02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702-4140CR</v>
          </cell>
          <cell r="C1673" t="str">
            <v>TOPSA CONSTRUCCIONES  S.A.</v>
          </cell>
          <cell r="D1673">
            <v>309141</v>
          </cell>
          <cell r="E1673" t="str">
            <v>CORPORACION GENERAL DE TRACTORES, S.A.</v>
          </cell>
          <cell r="F1673" t="str">
            <v>GENTRAC</v>
          </cell>
          <cell r="G1673" t="str">
            <v>UNISON - CUSTOMER RETAIL</v>
          </cell>
          <cell r="H1673" t="str">
            <v>UNISON- CUSTOMER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4099.97</v>
          </cell>
          <cell r="M1673">
            <v>4099.97</v>
          </cell>
          <cell r="N1673">
            <v>4099.97</v>
          </cell>
          <cell r="O1673">
            <v>0</v>
          </cell>
          <cell r="P1673">
            <v>0</v>
          </cell>
          <cell r="Q1673">
            <v>0</v>
          </cell>
          <cell r="R1673">
            <v>4099.97</v>
          </cell>
          <cell r="S1673" t="str">
            <v>31-60</v>
          </cell>
          <cell r="T1673" t="str">
            <v>GUATEMALA</v>
          </cell>
        </row>
        <row r="1674">
          <cell r="B1674" t="str">
            <v>702-4142CR</v>
          </cell>
          <cell r="C1674" t="str">
            <v>LAINEZ AGUILAR ONEL</v>
          </cell>
          <cell r="D1674">
            <v>315704</v>
          </cell>
          <cell r="E1674" t="str">
            <v>NICARAGUA MACHINERY COMPANY, S.A.</v>
          </cell>
          <cell r="F1674" t="str">
            <v>NIMAC</v>
          </cell>
          <cell r="G1674" t="str">
            <v>UNISON - CUSTOMER RETAIL</v>
          </cell>
          <cell r="H1674" t="str">
            <v>UNISON- CUSTOMER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28949.37</v>
          </cell>
          <cell r="M1674">
            <v>28949.37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702-4145CR</v>
          </cell>
          <cell r="C1675" t="str">
            <v>LOPEZ Y LOPEZ CRISTIAN NARCISO</v>
          </cell>
          <cell r="D1675">
            <v>309082</v>
          </cell>
          <cell r="E1675" t="str">
            <v>CORPORACION GENERAL DE TRACTORES, S.A.</v>
          </cell>
          <cell r="F1675" t="str">
            <v>GENTRAC</v>
          </cell>
          <cell r="G1675" t="str">
            <v>UNISON - DEALER RETAIL</v>
          </cell>
          <cell r="H1675" t="str">
            <v>UNISON- CUSTOMER RETAIL</v>
          </cell>
          <cell r="I1675" t="str">
            <v>Regular</v>
          </cell>
          <cell r="J1675" t="str">
            <v>LEGAL</v>
          </cell>
          <cell r="K1675" t="str">
            <v>USD</v>
          </cell>
          <cell r="L1675">
            <v>26528.68</v>
          </cell>
          <cell r="M1675">
            <v>26528.68</v>
          </cell>
          <cell r="N1675">
            <v>0</v>
          </cell>
          <cell r="O1675">
            <v>0</v>
          </cell>
          <cell r="P1675">
            <v>0</v>
          </cell>
          <cell r="Q1675">
            <v>26528.68</v>
          </cell>
          <cell r="R1675">
            <v>26528.68</v>
          </cell>
          <cell r="S1675" t="str">
            <v>120+</v>
          </cell>
          <cell r="T1675" t="str">
            <v>GUATEMALA</v>
          </cell>
        </row>
        <row r="1676">
          <cell r="B1676" t="str">
            <v>702-4147FFR1</v>
          </cell>
          <cell r="C1676" t="str">
            <v>GRUPO CONSTRUCTOR IHCCSA  S.A. DE C.V.</v>
          </cell>
          <cell r="D1676">
            <v>310691</v>
          </cell>
          <cell r="E1676" t="str">
            <v>GRUPO MAQUINAS DIESEL, S.A. DE C.V.</v>
          </cell>
          <cell r="F1676" t="str">
            <v>MADISA NTE</v>
          </cell>
          <cell r="G1676" t="str">
            <v>UNISON- CUSTOMER RETAIL</v>
          </cell>
          <cell r="H1676" t="str">
            <v>UNISON- CUSTOMER RETAIL</v>
          </cell>
          <cell r="I1676" t="str">
            <v>Regular</v>
          </cell>
          <cell r="J1676" t="str">
            <v>LEGAL</v>
          </cell>
          <cell r="K1676" t="str">
            <v>MXN</v>
          </cell>
          <cell r="L1676">
            <v>346120.08</v>
          </cell>
          <cell r="M1676">
            <v>18794.320345541135</v>
          </cell>
          <cell r="N1676">
            <v>0</v>
          </cell>
          <cell r="O1676">
            <v>0</v>
          </cell>
          <cell r="P1676">
            <v>0</v>
          </cell>
          <cell r="Q1676">
            <v>346120.08</v>
          </cell>
          <cell r="R1676">
            <v>346120.08</v>
          </cell>
          <cell r="S1676" t="str">
            <v>120+</v>
          </cell>
          <cell r="T1676" t="str">
            <v>MEXICO</v>
          </cell>
        </row>
        <row r="1677">
          <cell r="B1677" t="str">
            <v>702-4150FFR1-1</v>
          </cell>
          <cell r="C1677" t="str">
            <v>FOSMON CONSTRUCCIONES  S.A. DE C.V.</v>
          </cell>
          <cell r="D1677">
            <v>319576</v>
          </cell>
          <cell r="E1677" t="str">
            <v>GRUPO MAQUINAS DIESEL, S.A. DE C.V.</v>
          </cell>
          <cell r="F1677" t="str">
            <v>MADISA SUR</v>
          </cell>
          <cell r="G1677" t="str">
            <v>UNISON- CUSTOMER RETAIL</v>
          </cell>
          <cell r="H1677" t="str">
            <v>UNISON- CUSTOMER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-188099.12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702-4150NEFF</v>
          </cell>
          <cell r="C1678" t="str">
            <v>ADMINISTRACION Y SERVICIOS TECNICOS A LA CONSTRUCCION  S.A. DE C.V.</v>
          </cell>
          <cell r="D1678">
            <v>319538</v>
          </cell>
          <cell r="E1678" t="str">
            <v>MAQUINAS DIESEL, S.A. DE C.V.</v>
          </cell>
          <cell r="F1678" t="str">
            <v>MADISA SUR</v>
          </cell>
          <cell r="G1678" t="str">
            <v>UNISON- CUSTOMER RETAIL</v>
          </cell>
          <cell r="H1678" t="str">
            <v>UNISON- CUSTOMER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13055.83</v>
          </cell>
          <cell r="M1678">
            <v>708.93156905813237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702-4154NEFF</v>
          </cell>
          <cell r="C1679" t="str">
            <v>INGENIERIA DE CIUDADES  S.A. DE C.V.</v>
          </cell>
          <cell r="D1679">
            <v>316353</v>
          </cell>
          <cell r="E1679" t="str">
            <v>EMPRESAS MATCO, S.A. DE C.V.</v>
          </cell>
          <cell r="F1679" t="str">
            <v>MAQSA</v>
          </cell>
          <cell r="G1679" t="str">
            <v>UNISON- CUSTOMER RETAIL</v>
          </cell>
          <cell r="H1679" t="str">
            <v>UNISON- CUSTOMER RETAIL</v>
          </cell>
          <cell r="I1679" t="str">
            <v>Regular</v>
          </cell>
          <cell r="J1679" t="str">
            <v>LEGAL</v>
          </cell>
          <cell r="K1679" t="str">
            <v>MXN</v>
          </cell>
          <cell r="L1679">
            <v>1339503.98</v>
          </cell>
          <cell r="M1679">
            <v>72735.066119964278</v>
          </cell>
          <cell r="N1679">
            <v>0</v>
          </cell>
          <cell r="O1679">
            <v>0</v>
          </cell>
          <cell r="P1679">
            <v>0</v>
          </cell>
          <cell r="Q1679">
            <v>1339503.98</v>
          </cell>
          <cell r="R1679">
            <v>1339503.98</v>
          </cell>
          <cell r="S1679" t="str">
            <v>120+</v>
          </cell>
          <cell r="T1679" t="str">
            <v>MEXICO</v>
          </cell>
        </row>
        <row r="1680">
          <cell r="B1680" t="str">
            <v>702-4155NEFF</v>
          </cell>
          <cell r="C1680" t="str">
            <v>INGENIERIA DE CIUDADES  S.A. DE C.V.</v>
          </cell>
          <cell r="D1680">
            <v>316353</v>
          </cell>
          <cell r="E1680" t="str">
            <v>EMPRESAS MATCO, S.A. DE C.V.</v>
          </cell>
          <cell r="F1680" t="str">
            <v>MAQSA</v>
          </cell>
          <cell r="G1680" t="str">
            <v>UNISON- CUSTOMER RETAIL</v>
          </cell>
          <cell r="H1680" t="str">
            <v>UNISON- CUSTOMER RETAIL</v>
          </cell>
          <cell r="I1680" t="str">
            <v>Regular</v>
          </cell>
          <cell r="J1680" t="str">
            <v>LEGAL</v>
          </cell>
          <cell r="K1680" t="str">
            <v>MXN</v>
          </cell>
          <cell r="L1680">
            <v>1830421.77</v>
          </cell>
          <cell r="M1680">
            <v>99391.902119150138</v>
          </cell>
          <cell r="N1680">
            <v>0</v>
          </cell>
          <cell r="O1680">
            <v>0</v>
          </cell>
          <cell r="P1680">
            <v>0</v>
          </cell>
          <cell r="Q1680">
            <v>1830421.77</v>
          </cell>
          <cell r="R1680">
            <v>1830421.77</v>
          </cell>
          <cell r="S1680" t="str">
            <v>120+</v>
          </cell>
          <cell r="T1680" t="str">
            <v>MEXICO</v>
          </cell>
        </row>
        <row r="1681">
          <cell r="B1681" t="str">
            <v>702-4156NEFF</v>
          </cell>
          <cell r="C1681" t="str">
            <v>INGENIERIA DE CIUDADES  S.A. DE C.V.</v>
          </cell>
          <cell r="D1681">
            <v>316353</v>
          </cell>
          <cell r="E1681" t="str">
            <v>EMPRESAS MATCO, S.A. DE C.V.</v>
          </cell>
          <cell r="F1681" t="str">
            <v>MAQSA</v>
          </cell>
          <cell r="G1681" t="str">
            <v>UNISON- CUSTOMER RETAIL</v>
          </cell>
          <cell r="H1681" t="str">
            <v>UNISON- CUSTOMER RETAIL</v>
          </cell>
          <cell r="I1681" t="str">
            <v>Regular</v>
          </cell>
          <cell r="J1681" t="str">
            <v>LEGAL</v>
          </cell>
          <cell r="K1681" t="str">
            <v>MXN</v>
          </cell>
          <cell r="L1681">
            <v>1334828.6200000001</v>
          </cell>
          <cell r="M1681">
            <v>72481.194071943464</v>
          </cell>
          <cell r="N1681">
            <v>0</v>
          </cell>
          <cell r="O1681">
            <v>0</v>
          </cell>
          <cell r="P1681">
            <v>0</v>
          </cell>
          <cell r="Q1681">
            <v>1334828.6200000001</v>
          </cell>
          <cell r="R1681">
            <v>1334828.6200000001</v>
          </cell>
          <cell r="S1681" t="str">
            <v>120+</v>
          </cell>
          <cell r="T1681" t="str">
            <v>MEXICO</v>
          </cell>
        </row>
        <row r="1682">
          <cell r="B1682" t="str">
            <v>702-4100MA11FF</v>
          </cell>
          <cell r="C1682" t="str">
            <v>PEAL MEXICO  S.A. DE C.V.</v>
          </cell>
          <cell r="D1682">
            <v>315701</v>
          </cell>
          <cell r="E1682" t="str">
            <v>EMPRESAS MATCO, S.A. DE C.V.</v>
          </cell>
          <cell r="F1682" t="str">
            <v>MATCO</v>
          </cell>
          <cell r="G1682" t="str">
            <v>UNISON- CUSTOMER RETAIL</v>
          </cell>
          <cell r="H1682" t="str">
            <v>UNISON- CUSTOMER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750394.17</v>
          </cell>
          <cell r="M1682">
            <v>750394.17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702-4114CRR2</v>
          </cell>
          <cell r="C1683" t="str">
            <v>CONSTRUCTORA SANTA FE  LIMITADA</v>
          </cell>
          <cell r="D1683">
            <v>314376</v>
          </cell>
          <cell r="E1683" t="str">
            <v>NICARAGUA MACHINERY COMPANY, S.A.</v>
          </cell>
          <cell r="F1683" t="str">
            <v>MATRA</v>
          </cell>
          <cell r="G1683" t="str">
            <v>UNISON - CUSTOMER RETAIL</v>
          </cell>
          <cell r="H1683" t="str">
            <v>UNISON- CUSTOMER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195183.7</v>
          </cell>
          <cell r="M1683">
            <v>195183.7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COSTA RICA</v>
          </cell>
        </row>
        <row r="1684">
          <cell r="B1684" t="str">
            <v>702-3339NEFF</v>
          </cell>
          <cell r="C1684" t="str">
            <v>MARHER CONSTRUCCIONES  S.A. DE C.V.</v>
          </cell>
          <cell r="D1684">
            <v>318637</v>
          </cell>
          <cell r="E1684" t="str">
            <v>EMPRESAS MATCO, S.A. DE C.V.</v>
          </cell>
          <cell r="F1684" t="str">
            <v>MATCO</v>
          </cell>
          <cell r="G1684" t="str">
            <v>UNISON- CUSTOMER RETAIL</v>
          </cell>
          <cell r="H1684" t="str">
            <v>UNISON- CUSTOMER RETAIL</v>
          </cell>
          <cell r="I1684" t="str">
            <v>Regular</v>
          </cell>
          <cell r="J1684" t="str">
            <v>LEGAL</v>
          </cell>
          <cell r="K1684" t="str">
            <v>MXN</v>
          </cell>
          <cell r="L1684">
            <v>2064527.09</v>
          </cell>
          <cell r="M1684">
            <v>112103.82099619252</v>
          </cell>
          <cell r="N1684">
            <v>0</v>
          </cell>
          <cell r="O1684">
            <v>0</v>
          </cell>
          <cell r="P1684">
            <v>0</v>
          </cell>
          <cell r="Q1684">
            <v>2064527.09</v>
          </cell>
          <cell r="R1684">
            <v>2064527.09</v>
          </cell>
          <cell r="S1684" t="str">
            <v>120+</v>
          </cell>
          <cell r="T1684" t="str">
            <v>MEXICO</v>
          </cell>
        </row>
        <row r="1685">
          <cell r="B1685" t="str">
            <v>702-3903MA17FF</v>
          </cell>
          <cell r="C1685" t="str">
            <v>SINERGIA OBRAS CIVILES Y MINERAS  S.A. DE C.V.</v>
          </cell>
          <cell r="D1685">
            <v>320023</v>
          </cell>
          <cell r="E1685" t="str">
            <v>EMPRESAS MATCO, S.A. DE C.V.</v>
          </cell>
          <cell r="F1685" t="str">
            <v>MATCO</v>
          </cell>
          <cell r="G1685" t="str">
            <v>UNISON- CUSTOMER RETAIL</v>
          </cell>
          <cell r="H1685" t="str">
            <v>UNISON- CUSTOMER RETAIL</v>
          </cell>
          <cell r="I1685" t="str">
            <v>Regular</v>
          </cell>
          <cell r="J1685" t="str">
            <v>LEGAL</v>
          </cell>
          <cell r="K1685" t="str">
            <v>USD</v>
          </cell>
          <cell r="L1685">
            <v>456041.22</v>
          </cell>
          <cell r="M1685">
            <v>456041.22</v>
          </cell>
          <cell r="N1685">
            <v>0</v>
          </cell>
          <cell r="O1685">
            <v>0</v>
          </cell>
          <cell r="P1685">
            <v>0</v>
          </cell>
          <cell r="Q1685">
            <v>456041.22</v>
          </cell>
          <cell r="R1685">
            <v>456041.22</v>
          </cell>
          <cell r="S1685" t="str">
            <v>120+</v>
          </cell>
          <cell r="T1685" t="str">
            <v>MEXICO</v>
          </cell>
        </row>
        <row r="1686">
          <cell r="B1686" t="str">
            <v>702-3237NEFFR2</v>
          </cell>
          <cell r="C1686" t="str">
            <v>MERCO INGENIERIA INDUSTRIAL  SA DE CV</v>
          </cell>
          <cell r="D1686">
            <v>315112</v>
          </cell>
          <cell r="E1686" t="str">
            <v>MAQUINAS DIESEL, S.A. DE C.V.</v>
          </cell>
          <cell r="F1686" t="str">
            <v>MADISA NTE</v>
          </cell>
          <cell r="G1686" t="str">
            <v>UNISON- CUSTOMER RETAIL</v>
          </cell>
          <cell r="H1686" t="str">
            <v>UNISON- CUSTOMER RETAIL</v>
          </cell>
          <cell r="I1686" t="str">
            <v>Regular</v>
          </cell>
          <cell r="J1686" t="str">
            <v>LEGAL</v>
          </cell>
          <cell r="K1686" t="str">
            <v>USD</v>
          </cell>
          <cell r="L1686">
            <v>159399</v>
          </cell>
          <cell r="M1686">
            <v>159399</v>
          </cell>
          <cell r="N1686">
            <v>0</v>
          </cell>
          <cell r="O1686">
            <v>0</v>
          </cell>
          <cell r="P1686">
            <v>0</v>
          </cell>
          <cell r="Q1686">
            <v>159399</v>
          </cell>
          <cell r="R1686">
            <v>159399</v>
          </cell>
          <cell r="S1686" t="str">
            <v>120+</v>
          </cell>
          <cell r="T1686" t="str">
            <v>MEXICO</v>
          </cell>
        </row>
        <row r="1687">
          <cell r="B1687" t="str">
            <v>702-3255NEFFR2</v>
          </cell>
          <cell r="C1687" t="str">
            <v>MERCO INGENIERIA INDUSTRIAL  SA DE CV</v>
          </cell>
          <cell r="D1687">
            <v>315112</v>
          </cell>
          <cell r="E1687" t="str">
            <v>MAQUINAS DIESEL, S.A. DE C.V.</v>
          </cell>
          <cell r="F1687" t="str">
            <v>MADISA NTE</v>
          </cell>
          <cell r="G1687" t="str">
            <v>UNISON- CUSTOMER RETAIL</v>
          </cell>
          <cell r="H1687" t="str">
            <v>UNISON- CUSTOMER RETAIL</v>
          </cell>
          <cell r="I1687" t="str">
            <v>Regular</v>
          </cell>
          <cell r="J1687" t="str">
            <v>LEGAL</v>
          </cell>
          <cell r="K1687" t="str">
            <v>USD</v>
          </cell>
          <cell r="L1687">
            <v>290811.64</v>
          </cell>
          <cell r="M1687">
            <v>290811.64</v>
          </cell>
          <cell r="N1687">
            <v>0</v>
          </cell>
          <cell r="O1687">
            <v>0</v>
          </cell>
          <cell r="P1687">
            <v>0</v>
          </cell>
          <cell r="Q1687">
            <v>290811.64</v>
          </cell>
          <cell r="R1687">
            <v>290811.64</v>
          </cell>
          <cell r="S1687" t="str">
            <v>120+</v>
          </cell>
          <cell r="T1687" t="str">
            <v>MEXICO</v>
          </cell>
        </row>
        <row r="1688">
          <cell r="B1688" t="str">
            <v>702-3256NEFFR2</v>
          </cell>
          <cell r="C1688" t="str">
            <v>MERCO INGENIERIA INDUSTRIAL  SA DE CV</v>
          </cell>
          <cell r="D1688">
            <v>315112</v>
          </cell>
          <cell r="E1688" t="str">
            <v>MAQUINAS DIESEL, S.A. DE C.V.</v>
          </cell>
          <cell r="F1688" t="str">
            <v>MADISA NTE</v>
          </cell>
          <cell r="G1688" t="str">
            <v>UNISON- CUSTOMER RETAIL</v>
          </cell>
          <cell r="H1688" t="str">
            <v>UNISON- CUSTOMER RETAIL</v>
          </cell>
          <cell r="I1688" t="str">
            <v>Regular</v>
          </cell>
          <cell r="J1688" t="str">
            <v>LEGAL</v>
          </cell>
          <cell r="K1688" t="str">
            <v>USD</v>
          </cell>
          <cell r="L1688">
            <v>71588.3</v>
          </cell>
          <cell r="M1688">
            <v>71588.3</v>
          </cell>
          <cell r="N1688">
            <v>0</v>
          </cell>
          <cell r="O1688">
            <v>0</v>
          </cell>
          <cell r="P1688">
            <v>0</v>
          </cell>
          <cell r="Q1688">
            <v>71588.3</v>
          </cell>
          <cell r="R1688">
            <v>71588.3</v>
          </cell>
          <cell r="S1688" t="str">
            <v>120+</v>
          </cell>
          <cell r="T1688" t="str">
            <v>MEXICO</v>
          </cell>
        </row>
        <row r="1689">
          <cell r="B1689" t="str">
            <v>702-3270FFR3</v>
          </cell>
          <cell r="C1689" t="str">
            <v>AD MAQUINARIA  S.A. DE C.V.</v>
          </cell>
          <cell r="D1689">
            <v>316936</v>
          </cell>
          <cell r="E1689" t="str">
            <v>MAQUINAS DIESEL, S.A. DE C.V.</v>
          </cell>
          <cell r="F1689" t="str">
            <v>MADISA SUR</v>
          </cell>
          <cell r="G1689" t="str">
            <v>UNISON- CUSTOMER RETAIL</v>
          </cell>
          <cell r="H1689" t="str">
            <v>UNISON- CUSTOMER RETAIL</v>
          </cell>
          <cell r="I1689" t="str">
            <v>Regular</v>
          </cell>
          <cell r="J1689" t="str">
            <v>LEGAL</v>
          </cell>
          <cell r="K1689" t="str">
            <v>MXN</v>
          </cell>
          <cell r="L1689">
            <v>581909.16</v>
          </cell>
          <cell r="M1689">
            <v>31597.66739059101</v>
          </cell>
          <cell r="N1689">
            <v>0</v>
          </cell>
          <cell r="O1689">
            <v>0</v>
          </cell>
          <cell r="P1689">
            <v>0</v>
          </cell>
          <cell r="Q1689">
            <v>581909.16</v>
          </cell>
          <cell r="R1689">
            <v>581909.16</v>
          </cell>
          <cell r="S1689" t="str">
            <v>120+</v>
          </cell>
          <cell r="T1689" t="str">
            <v>MEXICO</v>
          </cell>
        </row>
        <row r="1690">
          <cell r="B1690" t="str">
            <v>702-3282CD</v>
          </cell>
          <cell r="C1690" t="str">
            <v>OCEANOGRAFIA S.A DE C.V</v>
          </cell>
          <cell r="D1690">
            <v>319004</v>
          </cell>
          <cell r="E1690" t="str">
            <v>MAQUINARIA DIESEL, S.A. DE C.V.</v>
          </cell>
          <cell r="F1690" t="str">
            <v>MADISA SUR</v>
          </cell>
          <cell r="G1690" t="str">
            <v>UNISON - CUSTOMER RETAIL</v>
          </cell>
          <cell r="H1690" t="str">
            <v>UNISON- CUSTOMER RETAIL</v>
          </cell>
          <cell r="I1690" t="str">
            <v>Regular</v>
          </cell>
          <cell r="J1690" t="str">
            <v>LEGAL</v>
          </cell>
          <cell r="K1690" t="str">
            <v>USD</v>
          </cell>
          <cell r="L1690">
            <v>376803.45</v>
          </cell>
          <cell r="M1690">
            <v>376803.45</v>
          </cell>
          <cell r="N1690">
            <v>0</v>
          </cell>
          <cell r="O1690">
            <v>0</v>
          </cell>
          <cell r="P1690">
            <v>0</v>
          </cell>
          <cell r="Q1690">
            <v>376803.45</v>
          </cell>
          <cell r="R1690">
            <v>376803.45</v>
          </cell>
          <cell r="S1690" t="str">
            <v>120+</v>
          </cell>
          <cell r="T1690" t="str">
            <v>MEXICO</v>
          </cell>
        </row>
        <row r="1691">
          <cell r="B1691" t="str">
            <v>702-3285CD</v>
          </cell>
          <cell r="C1691" t="str">
            <v>OCEANOGRAFIA S.A DE C.V</v>
          </cell>
          <cell r="D1691">
            <v>319004</v>
          </cell>
          <cell r="E1691" t="str">
            <v>MAQUINARIA DIESEL, S.A. DE C.V.</v>
          </cell>
          <cell r="F1691" t="str">
            <v>MADISA SUR</v>
          </cell>
          <cell r="G1691" t="str">
            <v>UNISON - CUSTOMER RETAIL</v>
          </cell>
          <cell r="H1691" t="str">
            <v>UNISON- CUSTOMER RETAIL</v>
          </cell>
          <cell r="I1691" t="str">
            <v>Regular</v>
          </cell>
          <cell r="J1691" t="str">
            <v>LEGAL</v>
          </cell>
          <cell r="K1691" t="str">
            <v>USD</v>
          </cell>
          <cell r="L1691">
            <v>853010.22</v>
          </cell>
          <cell r="M1691">
            <v>853010.22</v>
          </cell>
          <cell r="N1691">
            <v>0</v>
          </cell>
          <cell r="O1691">
            <v>0</v>
          </cell>
          <cell r="P1691">
            <v>0</v>
          </cell>
          <cell r="Q1691">
            <v>853010.22</v>
          </cell>
          <cell r="R1691">
            <v>853010.22</v>
          </cell>
          <cell r="S1691" t="str">
            <v>120+</v>
          </cell>
          <cell r="T1691" t="str">
            <v>MEXICO</v>
          </cell>
        </row>
        <row r="1692">
          <cell r="B1692" t="str">
            <v>702-3330CD</v>
          </cell>
          <cell r="C1692" t="str">
            <v>CEMCOL COMERCIAL  S.A. DE C.V.</v>
          </cell>
          <cell r="D1692">
            <v>316358</v>
          </cell>
          <cell r="E1692" t="str">
            <v>CEMCOL COMERCIAL, S.A. DE C.V.</v>
          </cell>
          <cell r="F1692" t="str">
            <v>CEMCOL</v>
          </cell>
          <cell r="G1692" t="str">
            <v>UNISON - CUSTOMER RETAIL</v>
          </cell>
          <cell r="H1692" t="str">
            <v>UNISON - DEALER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116606.88</v>
          </cell>
          <cell r="M1692">
            <v>116606.88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HONDURAS</v>
          </cell>
        </row>
        <row r="1693">
          <cell r="B1693" t="str">
            <v>702-3331CD</v>
          </cell>
          <cell r="C1693" t="str">
            <v>CEMCOL COMERCIAL  S.A. DE C.V.</v>
          </cell>
          <cell r="D1693">
            <v>316358</v>
          </cell>
          <cell r="E1693" t="str">
            <v>CEMCOL COMERCIAL, S.A. DE C.V.</v>
          </cell>
          <cell r="F1693" t="str">
            <v>CEMCOL</v>
          </cell>
          <cell r="G1693" t="str">
            <v>UNISON - CUSTOMER RETAIL</v>
          </cell>
          <cell r="H1693" t="str">
            <v>UNISON - DEALER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3286766.96</v>
          </cell>
          <cell r="M1693">
            <v>3286766.96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HONDURAS</v>
          </cell>
        </row>
        <row r="1694">
          <cell r="B1694" t="str">
            <v>702-3218CD</v>
          </cell>
          <cell r="C1694" t="str">
            <v>CEMCOL COMERCIAL  S.A. DE C.V.</v>
          </cell>
          <cell r="D1694">
            <v>316358</v>
          </cell>
          <cell r="E1694" t="str">
            <v>CEMCOL COMERCIAL, S.A. DE C.V.</v>
          </cell>
          <cell r="F1694" t="str">
            <v>CEMCOL</v>
          </cell>
          <cell r="G1694" t="str">
            <v>UNISON - CUSTOMER RETAIL</v>
          </cell>
          <cell r="H1694" t="str">
            <v>UNISON - DEALER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1042099.95</v>
          </cell>
          <cell r="M1694">
            <v>1042099.95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HONDURAS</v>
          </cell>
        </row>
        <row r="1695">
          <cell r="B1695" t="str">
            <v>702-3338NEFF</v>
          </cell>
          <cell r="C1695" t="str">
            <v>MARHER CONSTRUCCIONES  S.A. DE C.V.</v>
          </cell>
          <cell r="D1695">
            <v>318637</v>
          </cell>
          <cell r="E1695" t="str">
            <v>EMPRESAS MATCO, S.A. DE C.V.</v>
          </cell>
          <cell r="F1695" t="str">
            <v>MATCO</v>
          </cell>
          <cell r="G1695" t="str">
            <v>UNISON- CUSTOMER RETAIL</v>
          </cell>
          <cell r="H1695" t="str">
            <v>UNISON- CUSTOMER RETAIL</v>
          </cell>
          <cell r="I1695" t="str">
            <v>Regular</v>
          </cell>
          <cell r="J1695" t="str">
            <v>LEGAL</v>
          </cell>
          <cell r="K1695" t="str">
            <v>MXN</v>
          </cell>
          <cell r="L1695">
            <v>2005469.95</v>
          </cell>
          <cell r="M1695">
            <v>108897.01829392956</v>
          </cell>
          <cell r="N1695">
            <v>0</v>
          </cell>
          <cell r="O1695">
            <v>0</v>
          </cell>
          <cell r="P1695">
            <v>0</v>
          </cell>
          <cell r="Q1695">
            <v>2005469.95</v>
          </cell>
          <cell r="R1695">
            <v>2005469.95</v>
          </cell>
          <cell r="S1695" t="str">
            <v>120+</v>
          </cell>
          <cell r="T1695" t="str">
            <v>MEXICO</v>
          </cell>
        </row>
        <row r="1696">
          <cell r="B1696" t="str">
            <v>702-3173NEFFR1</v>
          </cell>
          <cell r="C1696" t="str">
            <v>GRUPO CANTAREL  SA DE CV</v>
          </cell>
          <cell r="D1696">
            <v>312666</v>
          </cell>
          <cell r="E1696" t="str">
            <v>MAQUINARIA DIESEL, S.A. DE C.V.</v>
          </cell>
          <cell r="F1696" t="str">
            <v>MADISA SUR</v>
          </cell>
          <cell r="G1696" t="str">
            <v>UNISON- CUSTOMER RETAIL</v>
          </cell>
          <cell r="H1696" t="str">
            <v>UNISON- CUSTOMER RETAIL</v>
          </cell>
          <cell r="I1696" t="str">
            <v>Regular</v>
          </cell>
          <cell r="J1696" t="str">
            <v>LEGAL</v>
          </cell>
          <cell r="K1696" t="str">
            <v>MXN</v>
          </cell>
          <cell r="L1696">
            <v>214079.19</v>
          </cell>
          <cell r="M1696">
            <v>11624.500017953209</v>
          </cell>
          <cell r="N1696">
            <v>0</v>
          </cell>
          <cell r="O1696">
            <v>0</v>
          </cell>
          <cell r="P1696">
            <v>0</v>
          </cell>
          <cell r="Q1696">
            <v>214079.19</v>
          </cell>
          <cell r="R1696">
            <v>214079.19</v>
          </cell>
          <cell r="S1696" t="str">
            <v>120+</v>
          </cell>
          <cell r="T1696" t="str">
            <v>MEXICO</v>
          </cell>
        </row>
        <row r="1697">
          <cell r="B1697" t="str">
            <v>702-3393FFR2</v>
          </cell>
          <cell r="C1697" t="str">
            <v>COMPACTACIONES Y OBRAS DE MONTERREY  S.A. DE C.V.</v>
          </cell>
          <cell r="D1697">
            <v>312275</v>
          </cell>
          <cell r="E1697" t="str">
            <v>MAQUINAS DIESEL, S.A. DE C.V.</v>
          </cell>
          <cell r="F1697" t="str">
            <v>MADISA NTE</v>
          </cell>
          <cell r="G1697" t="str">
            <v>UNISON- CUSTOMER RETAIL</v>
          </cell>
          <cell r="H1697" t="str">
            <v>UNISON- CUSTOMER RETAIL</v>
          </cell>
          <cell r="I1697" t="str">
            <v>Regular</v>
          </cell>
          <cell r="J1697" t="str">
            <v>LEGAL</v>
          </cell>
          <cell r="K1697" t="str">
            <v>MXN</v>
          </cell>
          <cell r="L1697">
            <v>1688605.42</v>
          </cell>
          <cell r="M1697">
            <v>91691.27431351869</v>
          </cell>
          <cell r="N1697">
            <v>0</v>
          </cell>
          <cell r="O1697">
            <v>0</v>
          </cell>
          <cell r="P1697">
            <v>0</v>
          </cell>
          <cell r="Q1697">
            <v>1688605.42</v>
          </cell>
          <cell r="R1697">
            <v>1688605.42</v>
          </cell>
          <cell r="S1697" t="str">
            <v>120+</v>
          </cell>
          <cell r="T1697" t="str">
            <v>MEXICO</v>
          </cell>
        </row>
        <row r="1698">
          <cell r="B1698" t="str">
            <v>702-3401NEFFR2</v>
          </cell>
          <cell r="C1698" t="str">
            <v>MERCO INGENIERIA INDUSTRIAL  SA DE CV</v>
          </cell>
          <cell r="D1698">
            <v>315112</v>
          </cell>
          <cell r="E1698" t="str">
            <v>MAQUINAS DIESEL, S.A. DE C.V.</v>
          </cell>
          <cell r="F1698" t="str">
            <v>MADISA NTE</v>
          </cell>
          <cell r="G1698" t="str">
            <v>UNISON- CUSTOMER RETAIL</v>
          </cell>
          <cell r="H1698" t="str">
            <v>UNISON- CUSTOMER RETAIL</v>
          </cell>
          <cell r="I1698" t="str">
            <v>Regular</v>
          </cell>
          <cell r="J1698" t="str">
            <v>LEGAL</v>
          </cell>
          <cell r="K1698" t="str">
            <v>USD</v>
          </cell>
          <cell r="L1698">
            <v>333758.7</v>
          </cell>
          <cell r="M1698">
            <v>333758.7</v>
          </cell>
          <cell r="N1698">
            <v>0</v>
          </cell>
          <cell r="O1698">
            <v>0</v>
          </cell>
          <cell r="P1698">
            <v>0</v>
          </cell>
          <cell r="Q1698">
            <v>333758.7</v>
          </cell>
          <cell r="R1698">
            <v>333758.7</v>
          </cell>
          <cell r="S1698" t="str">
            <v>120+</v>
          </cell>
          <cell r="T1698" t="str">
            <v>MEXICO</v>
          </cell>
        </row>
        <row r="1699">
          <cell r="B1699" t="str">
            <v>702-3414NEFFR2</v>
          </cell>
          <cell r="C1699" t="str">
            <v>MERCO INGENIERIA INDUSTRIAL  SA DE CV</v>
          </cell>
          <cell r="D1699">
            <v>315112</v>
          </cell>
          <cell r="E1699" t="str">
            <v>MAQUINAS DIESEL, S.A. DE C.V.</v>
          </cell>
          <cell r="F1699" t="str">
            <v>MADISA NTE</v>
          </cell>
          <cell r="G1699" t="str">
            <v>UNISON- CUSTOMER RETAIL</v>
          </cell>
          <cell r="H1699" t="str">
            <v>UNISON- CUSTOMER RETAIL</v>
          </cell>
          <cell r="I1699" t="str">
            <v>Regular</v>
          </cell>
          <cell r="J1699" t="str">
            <v>LEGAL</v>
          </cell>
          <cell r="K1699" t="str">
            <v>USD</v>
          </cell>
          <cell r="L1699">
            <v>499177.54</v>
          </cell>
          <cell r="M1699">
            <v>499177.54</v>
          </cell>
          <cell r="N1699">
            <v>0</v>
          </cell>
          <cell r="O1699">
            <v>0</v>
          </cell>
          <cell r="P1699">
            <v>0</v>
          </cell>
          <cell r="Q1699">
            <v>499177.54</v>
          </cell>
          <cell r="R1699">
            <v>499177.54</v>
          </cell>
          <cell r="S1699" t="str">
            <v>120+</v>
          </cell>
          <cell r="T1699" t="str">
            <v>MEXICO</v>
          </cell>
        </row>
        <row r="1700">
          <cell r="B1700" t="str">
            <v>702-3415NEFFR1</v>
          </cell>
          <cell r="C1700" t="str">
            <v>CONSTRUCTORA E INMOBILIARIA MANER  SA DE CV</v>
          </cell>
          <cell r="D1700">
            <v>308245</v>
          </cell>
          <cell r="E1700" t="str">
            <v>MAQUINAS DIESEL, S.A. DE C.V.</v>
          </cell>
          <cell r="F1700" t="str">
            <v>MADISA SUR</v>
          </cell>
          <cell r="G1700" t="str">
            <v>UNISON- CUSTOMER RETAIL</v>
          </cell>
          <cell r="H1700" t="str">
            <v>UNISON- CUSTOMER RETAIL</v>
          </cell>
          <cell r="I1700" t="str">
            <v>Regular</v>
          </cell>
          <cell r="J1700" t="str">
            <v>LEGAL</v>
          </cell>
          <cell r="K1700" t="str">
            <v>MXN</v>
          </cell>
          <cell r="L1700">
            <v>1160711.8600000001</v>
          </cell>
          <cell r="M1700">
            <v>63026.654003168194</v>
          </cell>
          <cell r="N1700">
            <v>0</v>
          </cell>
          <cell r="O1700">
            <v>0</v>
          </cell>
          <cell r="P1700">
            <v>0</v>
          </cell>
          <cell r="Q1700">
            <v>1160711.8600000001</v>
          </cell>
          <cell r="R1700">
            <v>1160711.8600000001</v>
          </cell>
          <cell r="S1700" t="str">
            <v>120+</v>
          </cell>
          <cell r="T1700" t="str">
            <v>MEXICO</v>
          </cell>
        </row>
        <row r="1701">
          <cell r="B1701" t="str">
            <v>702-3416CR-1</v>
          </cell>
          <cell r="C1701" t="str">
            <v>HERMANOS YARULL T.  &amp; CO. C. POR A.</v>
          </cell>
          <cell r="D1701">
            <v>315144</v>
          </cell>
          <cell r="E1701" t="str">
            <v>IMPLEMENTOS Y MAQUINARIAS, S.A.</v>
          </cell>
          <cell r="F1701" t="str">
            <v>IMCA</v>
          </cell>
          <cell r="G1701" t="str">
            <v>UNISON - CUSTOMER RETAIL</v>
          </cell>
          <cell r="H1701" t="str">
            <v>UNISON- CUSTOMER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25610.799999999999</v>
          </cell>
          <cell r="M1701">
            <v>25610.799999999999</v>
          </cell>
          <cell r="N1701">
            <v>0</v>
          </cell>
          <cell r="O1701">
            <v>0</v>
          </cell>
          <cell r="P1701">
            <v>0</v>
          </cell>
          <cell r="Q1701">
            <v>25610.799999999999</v>
          </cell>
          <cell r="R1701">
            <v>25610.799999999999</v>
          </cell>
          <cell r="S1701" t="str">
            <v>120+</v>
          </cell>
          <cell r="T1701" t="str">
            <v>REPUBLICA DOMINICANA</v>
          </cell>
        </row>
        <row r="1702">
          <cell r="B1702" t="str">
            <v>702-3417CR-1</v>
          </cell>
          <cell r="C1702" t="str">
            <v>HERMANOS YARULL T.  &amp; CO. C. POR A.</v>
          </cell>
          <cell r="D1702">
            <v>315144</v>
          </cell>
          <cell r="E1702" t="str">
            <v>IMPLEMENTOS Y MAQUINARIAS, S.A.</v>
          </cell>
          <cell r="F1702" t="str">
            <v>IMCA</v>
          </cell>
          <cell r="G1702" t="str">
            <v>UNISON - CUSTOMER RETAIL</v>
          </cell>
          <cell r="H1702" t="str">
            <v>UNISON- CUSTOMER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25610.799999999999</v>
          </cell>
          <cell r="M1702">
            <v>25610.799999999999</v>
          </cell>
          <cell r="N1702">
            <v>0</v>
          </cell>
          <cell r="O1702">
            <v>0</v>
          </cell>
          <cell r="P1702">
            <v>0</v>
          </cell>
          <cell r="Q1702">
            <v>25610.799999999999</v>
          </cell>
          <cell r="R1702">
            <v>25610.799999999999</v>
          </cell>
          <cell r="S1702" t="str">
            <v>120+</v>
          </cell>
          <cell r="T1702" t="str">
            <v>REPUBLICA DOMINICANA</v>
          </cell>
        </row>
        <row r="1703">
          <cell r="B1703" t="str">
            <v>702-3453FFR2-1</v>
          </cell>
          <cell r="C1703" t="str">
            <v>LANDTRACK  SA DE CV</v>
          </cell>
          <cell r="D1703">
            <v>318126</v>
          </cell>
          <cell r="E1703" t="str">
            <v>MAQUINAS DIESEL, S.A. DE C.V.</v>
          </cell>
          <cell r="F1703" t="str">
            <v>MADISA NTE</v>
          </cell>
          <cell r="G1703" t="str">
            <v>UNISON- CUSTOMER RETAIL</v>
          </cell>
          <cell r="H1703" t="str">
            <v>UNISON- CUSTOMER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86701.5</v>
          </cell>
          <cell r="M1703">
            <v>4707.8914503860469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702-3479CD</v>
          </cell>
          <cell r="C1704" t="str">
            <v>CEMCOL COMERCIAL  S.A. DE C.V.</v>
          </cell>
          <cell r="D1704">
            <v>316358</v>
          </cell>
          <cell r="E1704" t="str">
            <v>CEMCOL COMERCIAL, S.A. DE C.V.</v>
          </cell>
          <cell r="F1704" t="str">
            <v>CEMCOL</v>
          </cell>
          <cell r="G1704" t="str">
            <v>UNISON - CUSTOMER RETAIL</v>
          </cell>
          <cell r="H1704" t="str">
            <v>UNISON - DEALER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1668164.14</v>
          </cell>
          <cell r="M1704">
            <v>1668164.14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HONDURAS</v>
          </cell>
        </row>
        <row r="1705">
          <cell r="B1705" t="str">
            <v>702-3480CD</v>
          </cell>
          <cell r="C1705" t="str">
            <v>CEMCOL COMERCIAL  S.A. DE C.V.</v>
          </cell>
          <cell r="D1705">
            <v>316358</v>
          </cell>
          <cell r="E1705" t="str">
            <v>CEMCOL COMERCIAL, S.A. DE C.V.</v>
          </cell>
          <cell r="F1705" t="str">
            <v>CEMCOL</v>
          </cell>
          <cell r="G1705" t="str">
            <v>UNISON - CUSTOMER RETAIL</v>
          </cell>
          <cell r="H1705" t="str">
            <v>UNISON - DEALER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231422.95</v>
          </cell>
          <cell r="M1705">
            <v>231422.95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HONDURAS</v>
          </cell>
        </row>
        <row r="1706">
          <cell r="B1706" t="str">
            <v>702-3492FFR1</v>
          </cell>
          <cell r="C1706" t="str">
            <v>CONSTRUCTORA E INMOBILIARIA MANER  SA DE CV</v>
          </cell>
          <cell r="D1706">
            <v>308245</v>
          </cell>
          <cell r="E1706" t="str">
            <v>MAQUINAS DIESEL, S.A. DE C.V.</v>
          </cell>
          <cell r="F1706" t="str">
            <v>MADISA SUR</v>
          </cell>
          <cell r="G1706" t="str">
            <v>UNISON- CUSTOMER RETAIL</v>
          </cell>
          <cell r="H1706" t="str">
            <v>UNISON- CUSTOMER RETAIL</v>
          </cell>
          <cell r="I1706" t="str">
            <v>Regular</v>
          </cell>
          <cell r="J1706" t="str">
            <v>LEGAL</v>
          </cell>
          <cell r="K1706" t="str">
            <v>MXN</v>
          </cell>
          <cell r="L1706">
            <v>1446727.13</v>
          </cell>
          <cell r="M1706">
            <v>78557.283165441695</v>
          </cell>
          <cell r="N1706">
            <v>0</v>
          </cell>
          <cell r="O1706">
            <v>0</v>
          </cell>
          <cell r="P1706">
            <v>0</v>
          </cell>
          <cell r="Q1706">
            <v>1446727.13</v>
          </cell>
          <cell r="R1706">
            <v>1446727.13</v>
          </cell>
          <cell r="S1706" t="str">
            <v>120+</v>
          </cell>
          <cell r="T1706" t="str">
            <v>MEXICO</v>
          </cell>
        </row>
        <row r="1707">
          <cell r="B1707" t="str">
            <v>702-3337NEFF</v>
          </cell>
          <cell r="C1707" t="str">
            <v>MARHER CONSTRUCCIONES  S.A. DE C.V.</v>
          </cell>
          <cell r="D1707">
            <v>318637</v>
          </cell>
          <cell r="E1707" t="str">
            <v>EMPRESAS MATCO, S.A. DE C.V.</v>
          </cell>
          <cell r="F1707" t="str">
            <v>MATCO</v>
          </cell>
          <cell r="G1707" t="str">
            <v>UNISON- CUSTOMER RETAIL</v>
          </cell>
          <cell r="H1707" t="str">
            <v>UNISON- CUSTOMER RETAIL</v>
          </cell>
          <cell r="I1707" t="str">
            <v>Regular</v>
          </cell>
          <cell r="J1707" t="str">
            <v>LEGAL</v>
          </cell>
          <cell r="K1707" t="str">
            <v>MXN</v>
          </cell>
          <cell r="L1707">
            <v>2071446.61</v>
          </cell>
          <cell r="M1707">
            <v>112479.55093222334</v>
          </cell>
          <cell r="N1707">
            <v>0</v>
          </cell>
          <cell r="O1707">
            <v>0</v>
          </cell>
          <cell r="P1707">
            <v>0</v>
          </cell>
          <cell r="Q1707">
            <v>2071446.61</v>
          </cell>
          <cell r="R1707">
            <v>2071446.61</v>
          </cell>
          <cell r="S1707" t="str">
            <v>120+</v>
          </cell>
          <cell r="T1707" t="str">
            <v>MEXICO</v>
          </cell>
        </row>
        <row r="1708">
          <cell r="B1708" t="str">
            <v>702-30005498</v>
          </cell>
          <cell r="C1708" t="str">
            <v xml:space="preserve">MIGUEL ANGEL VEGA PONCE DE LEON </v>
          </cell>
          <cell r="D1708">
            <v>368045</v>
          </cell>
          <cell r="E1708" t="str">
            <v>MAQUINAS DIESEL, S.A. DE C.V.</v>
          </cell>
          <cell r="F1708" t="str">
            <v>MADISA SUR</v>
          </cell>
          <cell r="G1708" t="str">
            <v>UNISON- CUSTOMER RETAIL</v>
          </cell>
          <cell r="H1708" t="str">
            <v>UNISON- CUSTOMER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1331247.19</v>
          </cell>
          <cell r="M1708">
            <v>72286.722422927516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702-30005465</v>
          </cell>
          <cell r="C1709" t="str">
            <v>MAQUINARIA Y TRACTORES  LTDA</v>
          </cell>
          <cell r="D1709">
            <v>314798</v>
          </cell>
          <cell r="E1709" t="str">
            <v>MAQUINARIA Y TRACTORES, LTDA</v>
          </cell>
          <cell r="F1709" t="str">
            <v>MATRA</v>
          </cell>
          <cell r="G1709" t="str">
            <v>UNISON - DEALER WHOLESALE</v>
          </cell>
          <cell r="H1709" t="str">
            <v>UNISON - DEALER WHOLESALE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198746.69</v>
          </cell>
          <cell r="M1709">
            <v>198746.69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COSTA RICA</v>
          </cell>
        </row>
        <row r="1710">
          <cell r="B1710" t="str">
            <v>702-30005467</v>
          </cell>
          <cell r="C1710" t="str">
            <v>MAQUINARIA Y TRACTORES  LTDA</v>
          </cell>
          <cell r="D1710">
            <v>314798</v>
          </cell>
          <cell r="E1710" t="str">
            <v>MAQUINARIA Y TRACTORES, LTDA</v>
          </cell>
          <cell r="F1710" t="str">
            <v>MATRA</v>
          </cell>
          <cell r="G1710" t="str">
            <v>UNISON - DEALER RETAIL</v>
          </cell>
          <cell r="H1710" t="str">
            <v>UNISON - DEALER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208522.94</v>
          </cell>
          <cell r="M1710">
            <v>208522.94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702-30005473</v>
          </cell>
          <cell r="C1711" t="str">
            <v>GRUAS TOU  S.A. DE C.V.</v>
          </cell>
          <cell r="D1711">
            <v>367965</v>
          </cell>
          <cell r="E1711" t="str">
            <v>MAQUINAS DIESEL, S.A. DE C.V.</v>
          </cell>
          <cell r="F1711" t="str">
            <v>MADISA SUR</v>
          </cell>
          <cell r="G1711" t="str">
            <v>UNISON- CUSTOMER RETAIL</v>
          </cell>
          <cell r="H1711" t="str">
            <v>UNISON- CUSTOMER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1548461.72</v>
          </cell>
          <cell r="M1711">
            <v>84081.471402894676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702-30005475</v>
          </cell>
          <cell r="C1712" t="str">
            <v>GRAVASE  S.A. DE C.V.</v>
          </cell>
          <cell r="D1712">
            <v>316522</v>
          </cell>
          <cell r="E1712" t="str">
            <v>TRACSA, S.A.P.I. DE C.V.</v>
          </cell>
          <cell r="F1712" t="str">
            <v>TRACSA</v>
          </cell>
          <cell r="G1712" t="str">
            <v>UNISON - CUSTOMER RETAIL</v>
          </cell>
          <cell r="H1712" t="str">
            <v>UNISON- CUSTOMER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2758765.37</v>
          </cell>
          <cell r="M1712">
            <v>149800.9596032837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702-30005476</v>
          </cell>
          <cell r="C1713" t="str">
            <v>INNOVACION EN CONSTRUCCIONES GP MARTINEZ  S.A. DE C.V.</v>
          </cell>
          <cell r="D1713">
            <v>315934</v>
          </cell>
          <cell r="E1713" t="str">
            <v>TRACSA, S.A.P.I. DE C.V.</v>
          </cell>
          <cell r="F1713" t="str">
            <v>TRACSA</v>
          </cell>
          <cell r="G1713" t="str">
            <v>UNISON- CUSTOMER RETAIL</v>
          </cell>
          <cell r="H1713" t="str">
            <v>UNISON- CUSTOMER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4662540.53</v>
          </cell>
          <cell r="M1713">
            <v>253175.95079976047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702-30005479</v>
          </cell>
          <cell r="C1714" t="str">
            <v>CODEGRO  S.A. DE C.V.</v>
          </cell>
          <cell r="D1714">
            <v>310924</v>
          </cell>
          <cell r="E1714" t="str">
            <v>MAQUINAS DIESEL, S.A. DE C.V.</v>
          </cell>
          <cell r="F1714" t="str">
            <v>MADISA SUR</v>
          </cell>
          <cell r="G1714" t="str">
            <v>UNISON- CUSTOMER RETAIL</v>
          </cell>
          <cell r="H1714" t="str">
            <v>UNISON- CUSTOMER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2150400.98</v>
          </cell>
          <cell r="M1714">
            <v>116766.77322357488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702-30005484</v>
          </cell>
          <cell r="C1715" t="str">
            <v>MAQUINARIA  S.A. DE C.V.</v>
          </cell>
          <cell r="D1715">
            <v>309847</v>
          </cell>
          <cell r="E1715" t="str">
            <v>MAQUINARIA, S.A. DE C.V.</v>
          </cell>
          <cell r="F1715" t="str">
            <v>MAQSA</v>
          </cell>
          <cell r="G1715" t="str">
            <v>UNISON - DEALER WHOLESALE</v>
          </cell>
          <cell r="H1715" t="str">
            <v>UNISON - DEALER WHOLESALE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6266298.5700000003</v>
          </cell>
          <cell r="M1715">
            <v>6266298.5700000003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702-30005491</v>
          </cell>
          <cell r="C1716" t="str">
            <v>LAGUERA CONSTRUCCIONES S.A. DE C.V.</v>
          </cell>
          <cell r="D1716">
            <v>368058</v>
          </cell>
          <cell r="E1716" t="str">
            <v>GRUPO LOGISTICO Y SOLUCIONES INTEGRAL DEL NORTE SA DE CV</v>
          </cell>
          <cell r="F1716" t="str">
            <v>MAQSA</v>
          </cell>
          <cell r="G1716" t="str">
            <v>UNISON- CUSTOMER RETAIL</v>
          </cell>
          <cell r="H1716" t="str">
            <v>UNISON- CUSTOMER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1510060.89</v>
          </cell>
          <cell r="M1716">
            <v>81996.306333723696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702-30005494</v>
          </cell>
          <cell r="C1717" t="str">
            <v>IMPLEMENTOS Y MAQUINARIAS  S.A.</v>
          </cell>
          <cell r="D1717">
            <v>312088</v>
          </cell>
          <cell r="E1717" t="str">
            <v>IMPLEMENTOS Y MAQUINARIAS, S.A.</v>
          </cell>
          <cell r="F1717" t="str">
            <v>IMCA</v>
          </cell>
          <cell r="G1717" t="str">
            <v>UNISON - DEALER WHOLESALE</v>
          </cell>
          <cell r="H1717" t="str">
            <v>UNISON - DEALER WHOLESALE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547530.91</v>
          </cell>
          <cell r="M1717">
            <v>547530.91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REPUBLICA DOMINICANA</v>
          </cell>
        </row>
        <row r="1718">
          <cell r="B1718" t="str">
            <v>702-3222R1FF</v>
          </cell>
          <cell r="C1718" t="str">
            <v>PROYECTOS Y EDIFICACIONES ENRIQUEZ  S.A. DE C.V.</v>
          </cell>
          <cell r="D1718">
            <v>313112</v>
          </cell>
          <cell r="E1718" t="str">
            <v>MAQUINARIA DIESEL, S.A. DE C.V.</v>
          </cell>
          <cell r="F1718" t="str">
            <v>MADISA NTE</v>
          </cell>
          <cell r="G1718" t="str">
            <v>UNISON- CUSTOMER RETAIL</v>
          </cell>
          <cell r="H1718" t="str">
            <v>UNISON- CUSTOMER RETAIL</v>
          </cell>
          <cell r="I1718" t="str">
            <v>Regular</v>
          </cell>
          <cell r="J1718" t="str">
            <v>LEGAL</v>
          </cell>
          <cell r="K1718" t="str">
            <v>MXN</v>
          </cell>
          <cell r="L1718">
            <v>590902.52</v>
          </cell>
          <cell r="M1718">
            <v>32086.006838631056</v>
          </cell>
          <cell r="N1718">
            <v>0</v>
          </cell>
          <cell r="O1718">
            <v>0</v>
          </cell>
          <cell r="P1718">
            <v>0</v>
          </cell>
          <cell r="Q1718">
            <v>590902.52</v>
          </cell>
          <cell r="R1718">
            <v>590902.52</v>
          </cell>
          <cell r="S1718" t="str">
            <v>120+</v>
          </cell>
          <cell r="T1718" t="str">
            <v>MEXICO</v>
          </cell>
        </row>
        <row r="1719">
          <cell r="B1719" t="str">
            <v>702-30005496</v>
          </cell>
          <cell r="C1719" t="str">
            <v xml:space="preserve">MIGUEL TERAN HERRERA </v>
          </cell>
          <cell r="D1719">
            <v>368132</v>
          </cell>
          <cell r="E1719" t="str">
            <v>EMPRESAS MATCO, S.A. DE C.V.</v>
          </cell>
          <cell r="F1719" t="str">
            <v>MATCO</v>
          </cell>
          <cell r="G1719" t="str">
            <v>UNISON- CUSTOMER RETAIL</v>
          </cell>
          <cell r="H1719" t="str">
            <v>UNISON- CUSTOMER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940125</v>
          </cell>
          <cell r="M1719">
            <v>51048.787504186002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702-3531MA70FF</v>
          </cell>
          <cell r="C1720" t="str">
            <v>MINERA DEL NORTE  S.A. DE  C.V.</v>
          </cell>
          <cell r="D1720">
            <v>312097</v>
          </cell>
          <cell r="E1720" t="str">
            <v>MAQUINAS DIESEL, S.A. DE C.V.</v>
          </cell>
          <cell r="F1720" t="str">
            <v>MADISA NTE</v>
          </cell>
          <cell r="G1720" t="str">
            <v>UNISON- CUSTOMER RETAIL</v>
          </cell>
          <cell r="H1720" t="str">
            <v>UNISON- CUSTOMER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9918565.5600000005</v>
          </cell>
          <cell r="M1720">
            <v>9918565.5600000005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702-30005502</v>
          </cell>
          <cell r="C1721" t="str">
            <v>IMPULSORA EMERGENTE  S.A. DE C.V. SOFOM  E.N.R.</v>
          </cell>
          <cell r="D1721">
            <v>318359</v>
          </cell>
          <cell r="E1721" t="str">
            <v>IMPULSORA EMERGENTE, S.A. DE C.V. SOFOM, E.N.R.</v>
          </cell>
          <cell r="F1721" t="str">
            <v>MAQSA</v>
          </cell>
          <cell r="G1721" t="str">
            <v>UNISON - CUSTOMER RETAIL</v>
          </cell>
          <cell r="H1721" t="str">
            <v>UNISON - DEALER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1500327.07</v>
          </cell>
          <cell r="M1721">
            <v>81467.75990768036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702-30005506</v>
          </cell>
          <cell r="C1722" t="str">
            <v>ASOCIACION SOLIDARISTA DE EMPLEADOS DE MAQUINARIA Y TRACTORES LTD. Y AFINES</v>
          </cell>
          <cell r="D1722">
            <v>314750</v>
          </cell>
          <cell r="E1722" t="str">
            <v>MAQUINARIA Y TRACTORES, LTDA</v>
          </cell>
          <cell r="F1722" t="str">
            <v>MATRA</v>
          </cell>
          <cell r="G1722" t="str">
            <v>UNISON - DEALER RETAIL</v>
          </cell>
          <cell r="H1722" t="str">
            <v>UNISON - DEALER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58173.66</v>
          </cell>
          <cell r="M1722">
            <v>58173.66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COSTA RICA</v>
          </cell>
        </row>
        <row r="1723">
          <cell r="B1723" t="str">
            <v>702-30005508</v>
          </cell>
          <cell r="C1723" t="str">
            <v>IMPLEMENTOS Y MAQUINARIAS  S.A.</v>
          </cell>
          <cell r="D1723">
            <v>312088</v>
          </cell>
          <cell r="E1723" t="str">
            <v>IMPLEMENTOS Y MAQUINARIAS, S.A.</v>
          </cell>
          <cell r="F1723" t="str">
            <v>IMCA</v>
          </cell>
          <cell r="G1723" t="str">
            <v>UNISON - DEALER WHOLESALE</v>
          </cell>
          <cell r="H1723" t="str">
            <v>UNISON - DEALER WHOLESALE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264118.33</v>
          </cell>
          <cell r="M1723">
            <v>264118.33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REPUBLICA DOMINICANA</v>
          </cell>
        </row>
        <row r="1724">
          <cell r="B1724" t="str">
            <v>702-3032NEFFR2</v>
          </cell>
          <cell r="C1724" t="str">
            <v>CONSTRUCTORA GALLEGO  S.A. DE C.V.</v>
          </cell>
          <cell r="D1724">
            <v>318911</v>
          </cell>
          <cell r="E1724" t="str">
            <v>EMPIRE RIO COLORADO, S.A. DE C.V.</v>
          </cell>
          <cell r="F1724" t="str">
            <v>EMPIRE</v>
          </cell>
          <cell r="G1724" t="str">
            <v>UNISON- CUSTOMER RETAIL</v>
          </cell>
          <cell r="H1724" t="str">
            <v>UNISON- CUSTOMER RETAIL</v>
          </cell>
          <cell r="I1724" t="str">
            <v>Regular</v>
          </cell>
          <cell r="J1724" t="str">
            <v>LEGAL</v>
          </cell>
          <cell r="K1724" t="str">
            <v>USD</v>
          </cell>
          <cell r="L1724">
            <v>-9776.92</v>
          </cell>
          <cell r="M1724">
            <v>10051.65</v>
          </cell>
          <cell r="N1724">
            <v>0</v>
          </cell>
          <cell r="O1724">
            <v>0</v>
          </cell>
          <cell r="P1724">
            <v>0</v>
          </cell>
          <cell r="Q1724">
            <v>10051.65</v>
          </cell>
          <cell r="R1724">
            <v>10051.65</v>
          </cell>
          <cell r="S1724" t="str">
            <v>120+</v>
          </cell>
          <cell r="T1724" t="str">
            <v>MEXICO</v>
          </cell>
        </row>
        <row r="1725">
          <cell r="B1725" t="str">
            <v>702-3109CDR1</v>
          </cell>
          <cell r="C1725" t="str">
            <v>MAQUINARIA  S.A. DE C.V.</v>
          </cell>
          <cell r="D1725">
            <v>309847</v>
          </cell>
          <cell r="E1725" t="str">
            <v>MAQUINARIA, S.A. DE C.V.</v>
          </cell>
          <cell r="F1725" t="str">
            <v>MAQSA</v>
          </cell>
          <cell r="G1725" t="str">
            <v>UNISON - DEALER RETAIL</v>
          </cell>
          <cell r="H1725" t="str">
            <v>UNISON - DEALER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2104722.84</v>
          </cell>
          <cell r="M1725">
            <v>2104722.84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702-3119CDR1</v>
          </cell>
          <cell r="C1726" t="str">
            <v>MAQUINARIA  S.A. DE C.V.</v>
          </cell>
          <cell r="D1726">
            <v>309847</v>
          </cell>
          <cell r="E1726" t="str">
            <v>MAQUINARIA, S.A. DE C.V.</v>
          </cell>
          <cell r="F1726" t="str">
            <v>MAQSA</v>
          </cell>
          <cell r="G1726" t="str">
            <v>UNISON - DEALER RETAIL</v>
          </cell>
          <cell r="H1726" t="str">
            <v>UNISON - DEALER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11934741.970000001</v>
          </cell>
          <cell r="M1726">
            <v>11934741.970000001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702-3129CR</v>
          </cell>
          <cell r="C1727" t="str">
            <v>CONSTRUCTORA MECO  S.A.</v>
          </cell>
          <cell r="D1727">
            <v>313250</v>
          </cell>
          <cell r="E1727" t="str">
            <v>NICARAGUA MACHINERY COMPANY, S.A.</v>
          </cell>
          <cell r="F1727" t="str">
            <v>MATRA</v>
          </cell>
          <cell r="G1727" t="str">
            <v>UNISON - DEALER RETAIL</v>
          </cell>
          <cell r="H1727" t="str">
            <v>UNISON- CUSTOMER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COSTA RICA</v>
          </cell>
        </row>
        <row r="1728">
          <cell r="B1728" t="str">
            <v>702-3161NEFFR2</v>
          </cell>
          <cell r="C1728" t="str">
            <v>MERCO INGENIERIA INDUSTRIAL  SA DE CV</v>
          </cell>
          <cell r="D1728">
            <v>315112</v>
          </cell>
          <cell r="E1728" t="str">
            <v>MAQUINARIA DIESEL, S.A. DE C.V.</v>
          </cell>
          <cell r="F1728" t="str">
            <v>MADISA NTE</v>
          </cell>
          <cell r="G1728" t="str">
            <v>UNISON- CUSTOMER RETAIL</v>
          </cell>
          <cell r="H1728" t="str">
            <v>UNISON- CUSTOMER RETAIL</v>
          </cell>
          <cell r="I1728" t="str">
            <v>Regular</v>
          </cell>
          <cell r="J1728" t="str">
            <v>LEGAL</v>
          </cell>
          <cell r="K1728" t="str">
            <v>USD</v>
          </cell>
          <cell r="L1728">
            <v>608914.74</v>
          </cell>
          <cell r="M1728">
            <v>608914.74</v>
          </cell>
          <cell r="N1728">
            <v>0</v>
          </cell>
          <cell r="O1728">
            <v>0</v>
          </cell>
          <cell r="P1728">
            <v>0</v>
          </cell>
          <cell r="Q1728">
            <v>608914.74</v>
          </cell>
          <cell r="R1728">
            <v>608914.74</v>
          </cell>
          <cell r="S1728" t="str">
            <v>120+</v>
          </cell>
          <cell r="T1728" t="str">
            <v>MEXICO</v>
          </cell>
        </row>
        <row r="1729">
          <cell r="B1729" t="str">
            <v>702-3162NEFFR2</v>
          </cell>
          <cell r="C1729" t="str">
            <v>MERCO INGENIERIA INDUSTRIAL  SA DE CV</v>
          </cell>
          <cell r="D1729">
            <v>315112</v>
          </cell>
          <cell r="E1729" t="str">
            <v>MAQUINARIA DIESEL, S.A. DE C.V.</v>
          </cell>
          <cell r="F1729" t="str">
            <v>MADISA NTE</v>
          </cell>
          <cell r="G1729" t="str">
            <v>UNISON- CUSTOMER RETAIL</v>
          </cell>
          <cell r="H1729" t="str">
            <v>UNISON- CUSTOMER RETAIL</v>
          </cell>
          <cell r="I1729" t="str">
            <v>Regular</v>
          </cell>
          <cell r="J1729" t="str">
            <v>LEGAL</v>
          </cell>
          <cell r="K1729" t="str">
            <v>USD</v>
          </cell>
          <cell r="L1729">
            <v>1104016.8799999999</v>
          </cell>
          <cell r="M1729">
            <v>1104016.8799999999</v>
          </cell>
          <cell r="N1729">
            <v>0</v>
          </cell>
          <cell r="O1729">
            <v>0</v>
          </cell>
          <cell r="P1729">
            <v>0</v>
          </cell>
          <cell r="Q1729">
            <v>1104016.8799999999</v>
          </cell>
          <cell r="R1729">
            <v>1104016.8799999999</v>
          </cell>
          <cell r="S1729" t="str">
            <v>120+</v>
          </cell>
          <cell r="T1729" t="str">
            <v>MEXICO</v>
          </cell>
        </row>
        <row r="1730">
          <cell r="B1730" t="str">
            <v>702-3165NEFFR2</v>
          </cell>
          <cell r="C1730" t="str">
            <v>MERCO INGENIERIA INDUSTRIAL  SA DE CV</v>
          </cell>
          <cell r="D1730">
            <v>315112</v>
          </cell>
          <cell r="E1730" t="str">
            <v>MAQUINARIA DIESEL, S.A. DE C.V.</v>
          </cell>
          <cell r="F1730" t="str">
            <v>MADISA NTE</v>
          </cell>
          <cell r="G1730" t="str">
            <v>UNISON- CUSTOMER RETAIL</v>
          </cell>
          <cell r="H1730" t="str">
            <v>UNISON- CUSTOMER RETAIL</v>
          </cell>
          <cell r="I1730" t="str">
            <v>Regular</v>
          </cell>
          <cell r="J1730" t="str">
            <v>LEGAL</v>
          </cell>
          <cell r="K1730" t="str">
            <v>USD</v>
          </cell>
          <cell r="L1730">
            <v>198015.3</v>
          </cell>
          <cell r="M1730">
            <v>198015.3</v>
          </cell>
          <cell r="N1730">
            <v>0</v>
          </cell>
          <cell r="O1730">
            <v>0</v>
          </cell>
          <cell r="P1730">
            <v>0</v>
          </cell>
          <cell r="Q1730">
            <v>198015.3</v>
          </cell>
          <cell r="R1730">
            <v>198015.3</v>
          </cell>
          <cell r="S1730" t="str">
            <v>120+</v>
          </cell>
          <cell r="T1730" t="str">
            <v>MEXICO</v>
          </cell>
        </row>
        <row r="1731">
          <cell r="B1731" t="str">
            <v>702-30005495</v>
          </cell>
          <cell r="C1731" t="str">
            <v>IMPULSORA EMERGENTE  S.A. DE C.V. SOFOM  E.N.R.</v>
          </cell>
          <cell r="D1731">
            <v>318359</v>
          </cell>
          <cell r="E1731" t="str">
            <v>IMPULSORA EMERGENTE, S.A. DE C.V. SOFOM, E.N.R.</v>
          </cell>
          <cell r="F1731" t="str">
            <v>MAQSA</v>
          </cell>
          <cell r="G1731" t="str">
            <v>UNISON - CUSTOMER RETAIL</v>
          </cell>
          <cell r="H1731" t="str">
            <v>UNISON - DEALER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2696638.48</v>
          </cell>
          <cell r="M1731">
            <v>146427.46947600707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702-3864CRR1</v>
          </cell>
          <cell r="C1732" t="str">
            <v>SINERCON  S.A.</v>
          </cell>
          <cell r="D1732">
            <v>320022</v>
          </cell>
          <cell r="E1732" t="str">
            <v>CATERPILLAR AMERICAS CO.</v>
          </cell>
          <cell r="F1732" t="str">
            <v>IMCA</v>
          </cell>
          <cell r="G1732" t="str">
            <v>UNISON - CUSTOMER RETAIL</v>
          </cell>
          <cell r="H1732" t="str">
            <v>UNISON- CUSTOMER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41128.519999999997</v>
          </cell>
          <cell r="M1732">
            <v>41128.519999999997</v>
          </cell>
          <cell r="N1732">
            <v>0</v>
          </cell>
          <cell r="O1732">
            <v>0</v>
          </cell>
          <cell r="P1732">
            <v>0</v>
          </cell>
          <cell r="Q1732">
            <v>41128.519999999997</v>
          </cell>
          <cell r="R1732">
            <v>41128.519999999997</v>
          </cell>
          <cell r="S1732" t="str">
            <v>120+</v>
          </cell>
          <cell r="T1732" t="str">
            <v>REPUBLICA DOMINICANA</v>
          </cell>
        </row>
        <row r="1733">
          <cell r="B1733" t="str">
            <v>702-3818CD</v>
          </cell>
          <cell r="C1733" t="str">
            <v>PEAL MEXICO  S.A. DE C.V.</v>
          </cell>
          <cell r="D1733">
            <v>315701</v>
          </cell>
          <cell r="E1733" t="str">
            <v>EMPRESAS MATCO, S.A. DE C.V.</v>
          </cell>
          <cell r="F1733" t="str">
            <v>MATCO</v>
          </cell>
          <cell r="G1733" t="str">
            <v>UNISON - CUSTOMER RETAIL</v>
          </cell>
          <cell r="H1733" t="str">
            <v>UNISON-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220641.78</v>
          </cell>
          <cell r="M1733">
            <v>220641.78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702-3828CRR1</v>
          </cell>
          <cell r="C1734" t="str">
            <v>SINERCON  S.A.</v>
          </cell>
          <cell r="D1734">
            <v>320022</v>
          </cell>
          <cell r="E1734" t="str">
            <v>CATERPILLAR AMERICAS CO.</v>
          </cell>
          <cell r="F1734" t="str">
            <v>IMCA</v>
          </cell>
          <cell r="G1734" t="str">
            <v>UNISON - CUSTOMER RETAIL</v>
          </cell>
          <cell r="H1734" t="str">
            <v>UNISON- CUSTOMER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12926.11</v>
          </cell>
          <cell r="M1734">
            <v>12926.11</v>
          </cell>
          <cell r="N1734">
            <v>0</v>
          </cell>
          <cell r="O1734">
            <v>0</v>
          </cell>
          <cell r="P1734">
            <v>0</v>
          </cell>
          <cell r="Q1734">
            <v>12926.11</v>
          </cell>
          <cell r="R1734">
            <v>12926.11</v>
          </cell>
          <cell r="S1734" t="str">
            <v>120+</v>
          </cell>
          <cell r="T1734" t="str">
            <v>REPUBLICA DOMINICANA</v>
          </cell>
        </row>
        <row r="1735">
          <cell r="B1735" t="str">
            <v>702-3829CRR1</v>
          </cell>
          <cell r="C1735" t="str">
            <v>SINERCON  S.A.</v>
          </cell>
          <cell r="D1735">
            <v>320022</v>
          </cell>
          <cell r="E1735" t="str">
            <v>CATERPILLAR AMERICAS CO.</v>
          </cell>
          <cell r="F1735" t="str">
            <v>IMCA</v>
          </cell>
          <cell r="G1735" t="str">
            <v>UNISON - CUSTOMER RETAIL</v>
          </cell>
          <cell r="H1735" t="str">
            <v>UNISON- CUSTOMER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12926.11</v>
          </cell>
          <cell r="M1735">
            <v>12926.11</v>
          </cell>
          <cell r="N1735">
            <v>0</v>
          </cell>
          <cell r="O1735">
            <v>0</v>
          </cell>
          <cell r="P1735">
            <v>0</v>
          </cell>
          <cell r="Q1735">
            <v>12926.11</v>
          </cell>
          <cell r="R1735">
            <v>12926.11</v>
          </cell>
          <cell r="S1735" t="str">
            <v>120+</v>
          </cell>
          <cell r="T1735" t="str">
            <v>REPUBLICA DOMINICANA</v>
          </cell>
        </row>
        <row r="1736">
          <cell r="B1736" t="str">
            <v>702-3830CRR1</v>
          </cell>
          <cell r="C1736" t="str">
            <v>SINERCON  S.A.</v>
          </cell>
          <cell r="D1736">
            <v>320022</v>
          </cell>
          <cell r="E1736" t="str">
            <v>CATERPILLAR AMERICAS CO.</v>
          </cell>
          <cell r="F1736" t="str">
            <v>IMCA</v>
          </cell>
          <cell r="G1736" t="str">
            <v>UNISON - CUSTOMER RETAIL</v>
          </cell>
          <cell r="H1736" t="str">
            <v>UNISON- CUSTOMER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12926.11</v>
          </cell>
          <cell r="M1736">
            <v>12926.11</v>
          </cell>
          <cell r="N1736">
            <v>0</v>
          </cell>
          <cell r="O1736">
            <v>0</v>
          </cell>
          <cell r="P1736">
            <v>0</v>
          </cell>
          <cell r="Q1736">
            <v>12926.11</v>
          </cell>
          <cell r="R1736">
            <v>12926.11</v>
          </cell>
          <cell r="S1736" t="str">
            <v>120+</v>
          </cell>
          <cell r="T1736" t="str">
            <v>REPUBLICA DOMINICANA</v>
          </cell>
        </row>
        <row r="1737">
          <cell r="B1737" t="str">
            <v>702-3831CRR1</v>
          </cell>
          <cell r="C1737" t="str">
            <v>SINERCON  S.A.</v>
          </cell>
          <cell r="D1737">
            <v>320022</v>
          </cell>
          <cell r="E1737" t="str">
            <v>CATERPILLAR AMERICAS CO.</v>
          </cell>
          <cell r="F1737" t="str">
            <v>IMCA</v>
          </cell>
          <cell r="G1737" t="str">
            <v>UNISON - CUSTOMER RETAIL</v>
          </cell>
          <cell r="H1737" t="str">
            <v>UNISON- CUSTOMER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20368.400000000001</v>
          </cell>
          <cell r="M1737">
            <v>20368.400000000001</v>
          </cell>
          <cell r="N1737">
            <v>0</v>
          </cell>
          <cell r="O1737">
            <v>0</v>
          </cell>
          <cell r="P1737">
            <v>0</v>
          </cell>
          <cell r="Q1737">
            <v>20368.400000000001</v>
          </cell>
          <cell r="R1737">
            <v>20368.400000000001</v>
          </cell>
          <cell r="S1737" t="str">
            <v>120+</v>
          </cell>
          <cell r="T1737" t="str">
            <v>REPUBLICA DOMINICANA</v>
          </cell>
        </row>
        <row r="1738">
          <cell r="B1738" t="str">
            <v>702-3832CRR1</v>
          </cell>
          <cell r="C1738" t="str">
            <v>SINERCON  S.A.</v>
          </cell>
          <cell r="D1738">
            <v>320022</v>
          </cell>
          <cell r="E1738" t="str">
            <v>CATERPILLAR AMERICAS CO.</v>
          </cell>
          <cell r="F1738" t="str">
            <v>IMCA</v>
          </cell>
          <cell r="G1738" t="str">
            <v>UNISON - CUSTOMER RETAIL</v>
          </cell>
          <cell r="H1738" t="str">
            <v>UNISON- CUSTOMER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35644.699999999997</v>
          </cell>
          <cell r="M1738">
            <v>35644.699999999997</v>
          </cell>
          <cell r="N1738">
            <v>0</v>
          </cell>
          <cell r="O1738">
            <v>0</v>
          </cell>
          <cell r="P1738">
            <v>0</v>
          </cell>
          <cell r="Q1738">
            <v>35644.699999999997</v>
          </cell>
          <cell r="R1738">
            <v>35644.699999999997</v>
          </cell>
          <cell r="S1738" t="str">
            <v>120+</v>
          </cell>
          <cell r="T1738" t="str">
            <v>REPUBLICA DOMINICANA</v>
          </cell>
        </row>
        <row r="1739">
          <cell r="B1739" t="str">
            <v>702-3832MA01CD</v>
          </cell>
          <cell r="C1739" t="str">
            <v>MAQUINAS DIESEL  S.A. DE C.V.</v>
          </cell>
          <cell r="D1739">
            <v>309306</v>
          </cell>
          <cell r="E1739" t="str">
            <v>MAQUINAS DIESEL, S.A. DE C.V.</v>
          </cell>
          <cell r="F1739" t="str">
            <v>MADISA NTE</v>
          </cell>
          <cell r="G1739" t="str">
            <v>UNISON - DEALER RETAIL</v>
          </cell>
          <cell r="H1739" t="str">
            <v>UNISON - DEALER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43692644.32</v>
          </cell>
          <cell r="M1739">
            <v>43692644.32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702-3832MA02CD</v>
          </cell>
          <cell r="C1740" t="str">
            <v>MAQUINAS DIESEL  S.A. DE C.V.</v>
          </cell>
          <cell r="D1740">
            <v>309306</v>
          </cell>
          <cell r="E1740" t="str">
            <v>MAQUINAS DIESEL, S.A. DE C.V.</v>
          </cell>
          <cell r="F1740" t="str">
            <v>MADISA NTE</v>
          </cell>
          <cell r="G1740" t="str">
            <v>UNISON - DEALER RETAIL</v>
          </cell>
          <cell r="H1740" t="str">
            <v>UNISON - DEALER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17477057.68</v>
          </cell>
          <cell r="M1740">
            <v>17477057.68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702-3833CRR1</v>
          </cell>
          <cell r="C1741" t="str">
            <v>SINERCON  S.A.</v>
          </cell>
          <cell r="D1741">
            <v>320022</v>
          </cell>
          <cell r="E1741" t="str">
            <v>CATERPILLAR AMERICAS CO.</v>
          </cell>
          <cell r="F1741" t="str">
            <v>IMCA</v>
          </cell>
          <cell r="G1741" t="str">
            <v>UNISON - CUSTOMER RETAIL</v>
          </cell>
          <cell r="H1741" t="str">
            <v>UNISON- CUSTOMER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16138.09</v>
          </cell>
          <cell r="M1741">
            <v>16138.09</v>
          </cell>
          <cell r="N1741">
            <v>0</v>
          </cell>
          <cell r="O1741">
            <v>0</v>
          </cell>
          <cell r="P1741">
            <v>0</v>
          </cell>
          <cell r="Q1741">
            <v>16138.09</v>
          </cell>
          <cell r="R1741">
            <v>16138.09</v>
          </cell>
          <cell r="S1741" t="str">
            <v>120+</v>
          </cell>
          <cell r="T1741" t="str">
            <v>REPUBLICA DOMINICANA</v>
          </cell>
        </row>
        <row r="1742">
          <cell r="B1742" t="str">
            <v>702-3529CR-1</v>
          </cell>
          <cell r="C1742" t="str">
            <v>HERMANOS YARULL T.  &amp; CO. C. POR A.</v>
          </cell>
          <cell r="D1742">
            <v>315144</v>
          </cell>
          <cell r="E1742" t="str">
            <v>IMPLEMENTOS Y MAQUINARIAS, S.A.</v>
          </cell>
          <cell r="F1742" t="str">
            <v>IMCA</v>
          </cell>
          <cell r="G1742" t="str">
            <v>UNISON - CUSTOMER RETAIL</v>
          </cell>
          <cell r="H1742" t="str">
            <v>UNISON- CUSTOMER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33637.199999999997</v>
          </cell>
          <cell r="M1742">
            <v>33637.199999999997</v>
          </cell>
          <cell r="N1742">
            <v>0</v>
          </cell>
          <cell r="O1742">
            <v>0</v>
          </cell>
          <cell r="P1742">
            <v>0</v>
          </cell>
          <cell r="Q1742">
            <v>33637.199999999997</v>
          </cell>
          <cell r="R1742">
            <v>33637.199999999997</v>
          </cell>
          <cell r="S1742" t="str">
            <v>120+</v>
          </cell>
          <cell r="T1742" t="str">
            <v>REPUBLICA DOMINICANA</v>
          </cell>
        </row>
        <row r="1743">
          <cell r="B1743" t="str">
            <v>702-3846FFR2-2</v>
          </cell>
          <cell r="C1743" t="str">
            <v>LOGO EDIFICACIONES  S.A. DE C.V.</v>
          </cell>
          <cell r="D1743">
            <v>309151</v>
          </cell>
          <cell r="E1743" t="str">
            <v>TRACSA, S.A.P.I. DE C.V.</v>
          </cell>
          <cell r="F1743" t="str">
            <v>MADISA NTE</v>
          </cell>
          <cell r="G1743" t="str">
            <v>UNISON- CUSTOMER RETAIL</v>
          </cell>
          <cell r="H1743" t="str">
            <v>UNISON- CUSTOMER RETAIL</v>
          </cell>
          <cell r="I1743" t="str">
            <v>Regular</v>
          </cell>
          <cell r="J1743" t="str">
            <v>LEGAL</v>
          </cell>
          <cell r="K1743" t="str">
            <v>MXN</v>
          </cell>
          <cell r="L1743">
            <v>604291.79</v>
          </cell>
          <cell r="M1743">
            <v>32813.044199690674</v>
          </cell>
          <cell r="N1743">
            <v>0</v>
          </cell>
          <cell r="O1743">
            <v>0</v>
          </cell>
          <cell r="P1743">
            <v>0</v>
          </cell>
          <cell r="Q1743">
            <v>604291.79</v>
          </cell>
          <cell r="R1743">
            <v>604291.79</v>
          </cell>
          <cell r="S1743" t="str">
            <v>120+</v>
          </cell>
          <cell r="T1743" t="str">
            <v>MEXICO</v>
          </cell>
        </row>
        <row r="1744">
          <cell r="B1744" t="str">
            <v>702-3799MA14FF</v>
          </cell>
          <cell r="C1744" t="str">
            <v>GRUPO CONSTRUCCIONES PLANIFICADAS  S.A. DE C.V.</v>
          </cell>
          <cell r="D1744">
            <v>319669</v>
          </cell>
          <cell r="E1744" t="str">
            <v>EMPIRE RIO COLORADO, S.A. DE C.V.</v>
          </cell>
          <cell r="F1744" t="str">
            <v>MATCO</v>
          </cell>
          <cell r="G1744" t="str">
            <v>UNISON- CUSTOMER RETAIL</v>
          </cell>
          <cell r="H1744" t="str">
            <v>UNISON- CUSTOMER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0.04</v>
          </cell>
          <cell r="M1744">
            <v>2.1720000001781039E-3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702-3882CRR2</v>
          </cell>
          <cell r="C1745" t="str">
            <v>CONSTRUCTORA SANTA FE  LIMITADA</v>
          </cell>
          <cell r="D1745">
            <v>314376</v>
          </cell>
          <cell r="E1745" t="str">
            <v>NICARAGUA MACHINERY COMPANY, S.A.</v>
          </cell>
          <cell r="F1745" t="str">
            <v>MATRA</v>
          </cell>
          <cell r="G1745" t="str">
            <v>UNISON - CUSTOMER RETAIL</v>
          </cell>
          <cell r="H1745" t="str">
            <v>UNISON- CUSTOMER RETAIL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54721.19</v>
          </cell>
          <cell r="M1745">
            <v>54721.19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COSTA RICA</v>
          </cell>
        </row>
        <row r="1746">
          <cell r="B1746" t="str">
            <v>702-3884FFR1</v>
          </cell>
          <cell r="C1746" t="str">
            <v>AD MAQUINARIA  S.A. DE C.V.</v>
          </cell>
          <cell r="D1746">
            <v>316936</v>
          </cell>
          <cell r="E1746" t="str">
            <v>MAQUINAS DIESEL, S.A. DE C.V.</v>
          </cell>
          <cell r="F1746" t="str">
            <v>MADISA SUR</v>
          </cell>
          <cell r="G1746" t="str">
            <v>UNISON- CUSTOMER RETAIL</v>
          </cell>
          <cell r="H1746" t="str">
            <v>UNISON- CUSTOMER RETAIL</v>
          </cell>
          <cell r="I1746" t="str">
            <v>Regular</v>
          </cell>
          <cell r="J1746" t="str">
            <v>LEGAL</v>
          </cell>
          <cell r="K1746" t="str">
            <v>MXN</v>
          </cell>
          <cell r="L1746">
            <v>775631.37</v>
          </cell>
          <cell r="M1746">
            <v>42116.783394453581</v>
          </cell>
          <cell r="N1746">
            <v>0</v>
          </cell>
          <cell r="O1746">
            <v>0</v>
          </cell>
          <cell r="P1746">
            <v>0</v>
          </cell>
          <cell r="Q1746">
            <v>775631.37</v>
          </cell>
          <cell r="R1746">
            <v>775631.37</v>
          </cell>
          <cell r="S1746" t="str">
            <v>120+</v>
          </cell>
          <cell r="T1746" t="str">
            <v>MEXICO</v>
          </cell>
        </row>
        <row r="1747">
          <cell r="B1747" t="str">
            <v>702-3885FF</v>
          </cell>
          <cell r="C1747" t="str">
            <v>CONSTRUCTORA DE INFRAESTRUCTURA DE DURANGO  S.A. DE C.V.</v>
          </cell>
          <cell r="D1747">
            <v>318777</v>
          </cell>
          <cell r="E1747" t="str">
            <v>MAQUINARIA, S.A. DE C.V.</v>
          </cell>
          <cell r="F1747" t="str">
            <v>MAQSA</v>
          </cell>
          <cell r="G1747" t="str">
            <v>UNISON- CUSTOMER RETAIL</v>
          </cell>
          <cell r="H1747" t="str">
            <v>UNISON- CUSTOMER RETAIL</v>
          </cell>
          <cell r="I1747" t="str">
            <v>Regular</v>
          </cell>
          <cell r="J1747" t="str">
            <v>LEGAL</v>
          </cell>
          <cell r="K1747" t="str">
            <v>MXN</v>
          </cell>
          <cell r="L1747">
            <v>16905195.09</v>
          </cell>
          <cell r="M1747">
            <v>917952.09346227208</v>
          </cell>
          <cell r="N1747">
            <v>0</v>
          </cell>
          <cell r="O1747">
            <v>0</v>
          </cell>
          <cell r="P1747">
            <v>0</v>
          </cell>
          <cell r="Q1747">
            <v>16905195.09</v>
          </cell>
          <cell r="R1747">
            <v>16905195.09</v>
          </cell>
          <cell r="S1747" t="str">
            <v>120+</v>
          </cell>
          <cell r="T1747" t="str">
            <v>MEXICO</v>
          </cell>
        </row>
        <row r="1748">
          <cell r="B1748" t="str">
            <v>702-3886NEFF</v>
          </cell>
          <cell r="C1748" t="str">
            <v>AGREGADOS SAN JOSE  S.A. DE C.V.</v>
          </cell>
          <cell r="D1748">
            <v>316814</v>
          </cell>
          <cell r="E1748" t="str">
            <v>TRACSA, S.A.P.I. DE C.V.</v>
          </cell>
          <cell r="F1748" t="str">
            <v>TRACSA</v>
          </cell>
          <cell r="G1748" t="str">
            <v>UNISON- CUSTOMER RETAIL</v>
          </cell>
          <cell r="H1748" t="str">
            <v>UNISON- CUSTOMER RETAIL</v>
          </cell>
          <cell r="I1748" t="str">
            <v>Regular</v>
          </cell>
          <cell r="J1748" t="str">
            <v>LEGAL</v>
          </cell>
          <cell r="K1748" t="str">
            <v>MXN</v>
          </cell>
          <cell r="L1748">
            <v>854942.85</v>
          </cell>
          <cell r="M1748">
            <v>46423.396758806717</v>
          </cell>
          <cell r="N1748">
            <v>0</v>
          </cell>
          <cell r="O1748">
            <v>0</v>
          </cell>
          <cell r="P1748">
            <v>0</v>
          </cell>
          <cell r="Q1748">
            <v>854942.85</v>
          </cell>
          <cell r="R1748">
            <v>854942.85</v>
          </cell>
          <cell r="S1748" t="str">
            <v>120+</v>
          </cell>
          <cell r="T1748" t="str">
            <v>MEXICO</v>
          </cell>
        </row>
        <row r="1749">
          <cell r="B1749" t="str">
            <v>702-3898MA30FF</v>
          </cell>
          <cell r="C1749" t="str">
            <v>EXPLORACIONES MINERAS DEL DESIERTO  S.A. DE C.V.</v>
          </cell>
          <cell r="D1749">
            <v>318099</v>
          </cell>
          <cell r="E1749" t="str">
            <v>EMPRESAS MATCO, S.A. DE C.V.</v>
          </cell>
          <cell r="F1749" t="str">
            <v>MATCO</v>
          </cell>
          <cell r="G1749" t="str">
            <v>UNISON- CUSTOMER RETAIL</v>
          </cell>
          <cell r="H1749" t="str">
            <v>UNISON-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-40872.480000000003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702-3898MA31FF</v>
          </cell>
          <cell r="C1750" t="str">
            <v>EXPLORACIONES MINERAS DEL DESIERTO  S.A. DE C.V.</v>
          </cell>
          <cell r="D1750">
            <v>318099</v>
          </cell>
          <cell r="E1750" t="str">
            <v>EMPRESAS MATCO, S.A. DE C.V.</v>
          </cell>
          <cell r="F1750" t="str">
            <v>MATCO</v>
          </cell>
          <cell r="G1750" t="str">
            <v>UNISON- CUSTOMER RETAIL</v>
          </cell>
          <cell r="H1750" t="str">
            <v>UNISON- CUSTOMER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21185.18</v>
          </cell>
          <cell r="M1750">
            <v>21185.18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702-3898MA32FF</v>
          </cell>
          <cell r="C1751" t="str">
            <v>EXPLORACIONES MINERAS DEL DESIERTO  S.A. DE C.V.</v>
          </cell>
          <cell r="D1751">
            <v>318099</v>
          </cell>
          <cell r="E1751" t="str">
            <v>EMPRESAS MATCO, S.A. DE C.V.</v>
          </cell>
          <cell r="F1751" t="str">
            <v>MATCO</v>
          </cell>
          <cell r="G1751" t="str">
            <v>UNISON- CUSTOMER RETAIL</v>
          </cell>
          <cell r="H1751" t="str">
            <v>UNISON- CUSTOMER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30064.63</v>
          </cell>
          <cell r="M1751">
            <v>30064.63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702-3903MA08FF</v>
          </cell>
          <cell r="C1752" t="str">
            <v>SINERGIA OBRAS CIVILES Y MINERAS  S.A. DE C.V.</v>
          </cell>
          <cell r="D1752">
            <v>320023</v>
          </cell>
          <cell r="E1752" t="str">
            <v>EMPRESAS MATCO, S.A. DE C.V.</v>
          </cell>
          <cell r="F1752" t="str">
            <v>MATCO</v>
          </cell>
          <cell r="G1752" t="str">
            <v>UNISON- CUSTOMER RETAIL</v>
          </cell>
          <cell r="H1752" t="str">
            <v>UNISON- CUSTOMER RETAIL</v>
          </cell>
          <cell r="I1752" t="str">
            <v>Regular</v>
          </cell>
          <cell r="J1752" t="str">
            <v>LEGAL</v>
          </cell>
          <cell r="K1752" t="str">
            <v>USD</v>
          </cell>
          <cell r="L1752">
            <v>850939.34</v>
          </cell>
          <cell r="M1752">
            <v>850939.34</v>
          </cell>
          <cell r="N1752">
            <v>0</v>
          </cell>
          <cell r="O1752">
            <v>0</v>
          </cell>
          <cell r="P1752">
            <v>0</v>
          </cell>
          <cell r="Q1752">
            <v>850939.34</v>
          </cell>
          <cell r="R1752">
            <v>850939.34</v>
          </cell>
          <cell r="S1752" t="str">
            <v>120+</v>
          </cell>
          <cell r="T1752" t="str">
            <v>MEXICO</v>
          </cell>
        </row>
        <row r="1753">
          <cell r="B1753" t="str">
            <v>702-3903MA09FF</v>
          </cell>
          <cell r="C1753" t="str">
            <v>SINERGIA OBRAS CIVILES Y MINERAS  S.A. DE C.V.</v>
          </cell>
          <cell r="D1753">
            <v>320023</v>
          </cell>
          <cell r="E1753" t="str">
            <v>EMPRESAS MATCO, S.A. DE C.V.</v>
          </cell>
          <cell r="F1753" t="str">
            <v>MATCO</v>
          </cell>
          <cell r="G1753" t="str">
            <v>UNISON- CUSTOMER RETAIL</v>
          </cell>
          <cell r="H1753" t="str">
            <v>UNISON- CUSTOMER RETAIL</v>
          </cell>
          <cell r="I1753" t="str">
            <v>Regular</v>
          </cell>
          <cell r="J1753" t="str">
            <v>LEGAL</v>
          </cell>
          <cell r="K1753" t="str">
            <v>USD</v>
          </cell>
          <cell r="L1753">
            <v>1324882.1299999999</v>
          </cell>
          <cell r="M1753">
            <v>1324882.1299999999</v>
          </cell>
          <cell r="N1753">
            <v>0</v>
          </cell>
          <cell r="O1753">
            <v>0</v>
          </cell>
          <cell r="P1753">
            <v>0</v>
          </cell>
          <cell r="Q1753">
            <v>1324882.1299999999</v>
          </cell>
          <cell r="R1753">
            <v>1324882.1299999999</v>
          </cell>
          <cell r="S1753" t="str">
            <v>120+</v>
          </cell>
          <cell r="T1753" t="str">
            <v>MEXICO</v>
          </cell>
        </row>
        <row r="1754">
          <cell r="B1754" t="str">
            <v>702-3903MA10FF-2</v>
          </cell>
          <cell r="C1754" t="str">
            <v>SINERGIA OBRAS CIVILES Y MINERAS  S.A. DE C.V.</v>
          </cell>
          <cell r="D1754">
            <v>320023</v>
          </cell>
          <cell r="E1754" t="str">
            <v>EMPRESAS MATCO, S.A. DE C.V.</v>
          </cell>
          <cell r="F1754" t="str">
            <v>MATCO</v>
          </cell>
          <cell r="G1754" t="str">
            <v>UNISON- CUSTOMER RETAIL</v>
          </cell>
          <cell r="H1754" t="str">
            <v>UNISON- CUSTOMER RETAIL</v>
          </cell>
          <cell r="I1754" t="str">
            <v>Regular</v>
          </cell>
          <cell r="J1754" t="str">
            <v>LEGAL</v>
          </cell>
          <cell r="K1754" t="str">
            <v>USD</v>
          </cell>
          <cell r="L1754">
            <v>1410373.55</v>
          </cell>
          <cell r="M1754">
            <v>1410373.55</v>
          </cell>
          <cell r="N1754">
            <v>0</v>
          </cell>
          <cell r="O1754">
            <v>0</v>
          </cell>
          <cell r="P1754">
            <v>0</v>
          </cell>
          <cell r="Q1754">
            <v>1410373.55</v>
          </cell>
          <cell r="R1754">
            <v>1410373.55</v>
          </cell>
          <cell r="S1754" t="str">
            <v>120+</v>
          </cell>
          <cell r="T1754" t="str">
            <v>MEXICO</v>
          </cell>
        </row>
        <row r="1755">
          <cell r="B1755" t="str">
            <v>702-3837NEFFR1</v>
          </cell>
          <cell r="C1755" t="str">
            <v>GRUPO CONSTRUCTOR IHCCSA  S.A. DE C.V.</v>
          </cell>
          <cell r="D1755">
            <v>310691</v>
          </cell>
          <cell r="E1755" t="str">
            <v>MAQUINAS DIESEL, S.A. DE C.V.</v>
          </cell>
          <cell r="F1755" t="str">
            <v>MADISA NTE</v>
          </cell>
          <cell r="G1755" t="str">
            <v>UNISON- CUSTOMER RETAIL</v>
          </cell>
          <cell r="H1755" t="str">
            <v>UNISON- CUSTOMER RETAIL</v>
          </cell>
          <cell r="I1755" t="str">
            <v>Regular</v>
          </cell>
          <cell r="J1755" t="str">
            <v>LEGAL</v>
          </cell>
          <cell r="K1755" t="str">
            <v>MXN</v>
          </cell>
          <cell r="L1755">
            <v>480454.89</v>
          </cell>
          <cell r="M1755">
            <v>26088.700529139274</v>
          </cell>
          <cell r="N1755">
            <v>0</v>
          </cell>
          <cell r="O1755">
            <v>0</v>
          </cell>
          <cell r="P1755">
            <v>0</v>
          </cell>
          <cell r="Q1755">
            <v>480454.89</v>
          </cell>
          <cell r="R1755">
            <v>480454.89</v>
          </cell>
          <cell r="S1755" t="str">
            <v>120+</v>
          </cell>
          <cell r="T1755" t="str">
            <v>MEXICO</v>
          </cell>
        </row>
        <row r="1756">
          <cell r="B1756" t="str">
            <v>702-3733NEFF</v>
          </cell>
          <cell r="C1756" t="str">
            <v>CONSTRUCTORA PONTASA SA DE CV</v>
          </cell>
          <cell r="D1756">
            <v>319156</v>
          </cell>
          <cell r="E1756" t="str">
            <v>MAQUINAS DIESEL, S.A. DE C.V.</v>
          </cell>
          <cell r="F1756" t="str">
            <v>MADISA SUR</v>
          </cell>
          <cell r="G1756" t="str">
            <v>UNISON- CUSTOMER RETAIL</v>
          </cell>
          <cell r="H1756" t="str">
            <v>UNISON- CUSTOMER RETAIL</v>
          </cell>
          <cell r="I1756" t="str">
            <v>Regular</v>
          </cell>
          <cell r="J1756" t="str">
            <v>LEGAL</v>
          </cell>
          <cell r="K1756" t="str">
            <v>MXN</v>
          </cell>
          <cell r="L1756">
            <v>-49740.11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702-30005113</v>
          </cell>
          <cell r="C1757" t="str">
            <v>PLACOSA SA DE CV</v>
          </cell>
          <cell r="D1757">
            <v>338452</v>
          </cell>
          <cell r="E1757" t="str">
            <v>MAQUINAS DIESEL, S.A. DE C.V.</v>
          </cell>
          <cell r="F1757" t="str">
            <v>MADISA SUR</v>
          </cell>
          <cell r="G1757" t="str">
            <v>UNISON- CUSTOMER RETAIL</v>
          </cell>
          <cell r="H1757" t="str">
            <v>UNISON- CUSTOMER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3500197.5</v>
          </cell>
          <cell r="M1757">
            <v>190060.72426558498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702-3531MA71FF</v>
          </cell>
          <cell r="C1758" t="str">
            <v>MINERA DEL NORTE  S.A. DE  C.V.</v>
          </cell>
          <cell r="D1758">
            <v>312097</v>
          </cell>
          <cell r="E1758" t="str">
            <v>MAQUINAS DIESEL, S.A. DE C.V.</v>
          </cell>
          <cell r="F1758" t="str">
            <v>MADISA NTE</v>
          </cell>
          <cell r="G1758" t="str">
            <v>UNISON- CUSTOMER RETAIL</v>
          </cell>
          <cell r="H1758" t="str">
            <v>UNISON- CUSTOMER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675420.3</v>
          </cell>
          <cell r="M1758">
            <v>675420.3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702-3533CD</v>
          </cell>
          <cell r="C1759" t="str">
            <v>CEMCOL COMERCIAL  S.A. DE C.V.</v>
          </cell>
          <cell r="D1759">
            <v>316358</v>
          </cell>
          <cell r="E1759" t="str">
            <v>CEMCOL COMERCIAL, S.A. DE C.V.</v>
          </cell>
          <cell r="F1759" t="str">
            <v>CEMCOL</v>
          </cell>
          <cell r="G1759" t="str">
            <v>UNISON - CUSTOMER RETAIL</v>
          </cell>
          <cell r="H1759" t="str">
            <v>UNISON - DEALER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1159222.23</v>
          </cell>
          <cell r="M1759">
            <v>1159222.23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HONDURAS</v>
          </cell>
        </row>
        <row r="1760">
          <cell r="B1760" t="str">
            <v>702-3542CD</v>
          </cell>
          <cell r="C1760" t="str">
            <v>CORPORACION GENERAL DE TRACTORES  S.A.</v>
          </cell>
          <cell r="D1760">
            <v>316339</v>
          </cell>
          <cell r="E1760" t="str">
            <v>CORPORACION GENERAL DE TRACTORES, S.A.</v>
          </cell>
          <cell r="F1760" t="str">
            <v>GENTRAC</v>
          </cell>
          <cell r="G1760" t="str">
            <v>UNISON - CUSTOMER RETAIL</v>
          </cell>
          <cell r="H1760" t="str">
            <v>UNISON - DEALER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13379.57</v>
          </cell>
          <cell r="M1760">
            <v>13379.57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GUATEMALA</v>
          </cell>
        </row>
        <row r="1761">
          <cell r="B1761" t="str">
            <v>702-3577NEFF</v>
          </cell>
          <cell r="C1761" t="str">
            <v>JDHP CIMENTACIONES  S.A. DE C.V.</v>
          </cell>
          <cell r="D1761">
            <v>309021</v>
          </cell>
          <cell r="E1761" t="str">
            <v>MAQUINAS DIESEL, S.A. DE C.V.</v>
          </cell>
          <cell r="F1761" t="str">
            <v>MADISA SUR</v>
          </cell>
          <cell r="G1761" t="str">
            <v>UNISON- CUSTOMER RETAIL</v>
          </cell>
          <cell r="H1761" t="str">
            <v>UNISON- CUSTOMER RETAIL</v>
          </cell>
          <cell r="I1761" t="str">
            <v>Regular</v>
          </cell>
          <cell r="J1761" t="str">
            <v>LEGAL</v>
          </cell>
          <cell r="K1761" t="str">
            <v>MXN</v>
          </cell>
          <cell r="L1761">
            <v>2285145.4300000002</v>
          </cell>
          <cell r="M1761">
            <v>124083.39685917486</v>
          </cell>
          <cell r="N1761">
            <v>0</v>
          </cell>
          <cell r="O1761">
            <v>0</v>
          </cell>
          <cell r="P1761">
            <v>0</v>
          </cell>
          <cell r="Q1761">
            <v>2285145.4300000002</v>
          </cell>
          <cell r="R1761">
            <v>2285145.4300000002</v>
          </cell>
          <cell r="S1761" t="str">
            <v>120+</v>
          </cell>
          <cell r="T1761" t="str">
            <v>MEXICO</v>
          </cell>
        </row>
        <row r="1762">
          <cell r="B1762" t="str">
            <v>702-3599FFR2</v>
          </cell>
          <cell r="C1762" t="str">
            <v>COMPACTACIONES Y OBRAS DE MONTERREY  S.A. DE C.V.</v>
          </cell>
          <cell r="D1762">
            <v>312275</v>
          </cell>
          <cell r="E1762" t="str">
            <v>CATERPILLAR CREDITO, S.A DE C.V. SOFOM, E.N.R.</v>
          </cell>
          <cell r="F1762" t="str">
            <v>MADISA NTE</v>
          </cell>
          <cell r="G1762" t="str">
            <v>UNISON- CUSTOMER RETAIL</v>
          </cell>
          <cell r="H1762" t="str">
            <v>UNISON- CUSTOMER RETAIL</v>
          </cell>
          <cell r="I1762" t="str">
            <v>Regular</v>
          </cell>
          <cell r="J1762" t="str">
            <v>LEGAL</v>
          </cell>
          <cell r="K1762" t="str">
            <v>MXN</v>
          </cell>
          <cell r="L1762">
            <v>3744343.43</v>
          </cell>
          <cell r="M1762">
            <v>203317.84826567207</v>
          </cell>
          <cell r="N1762">
            <v>0</v>
          </cell>
          <cell r="O1762">
            <v>0</v>
          </cell>
          <cell r="P1762">
            <v>0</v>
          </cell>
          <cell r="Q1762">
            <v>3744343.43</v>
          </cell>
          <cell r="R1762">
            <v>3744343.43</v>
          </cell>
          <cell r="S1762" t="str">
            <v>120+</v>
          </cell>
          <cell r="T1762" t="str">
            <v>MEXICO</v>
          </cell>
        </row>
        <row r="1763">
          <cell r="B1763" t="str">
            <v>702-3599MA01CD-2</v>
          </cell>
          <cell r="C1763" t="str">
            <v>MODERMAR PANAMA  S.A.</v>
          </cell>
          <cell r="D1763">
            <v>313740</v>
          </cell>
          <cell r="E1763" t="str">
            <v>MODERMAR PANAMA, S.A.</v>
          </cell>
          <cell r="F1763" t="str">
            <v>IIASA PANAMA</v>
          </cell>
          <cell r="G1763" t="str">
            <v>UNISON - CUSTOMER RETAIL</v>
          </cell>
          <cell r="H1763" t="str">
            <v>UNISON - DEALER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33082144.34</v>
          </cell>
          <cell r="M1763">
            <v>33082144.34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PANAMA</v>
          </cell>
        </row>
        <row r="1764">
          <cell r="B1764" t="str">
            <v>702-3621CR</v>
          </cell>
          <cell r="C1764" t="str">
            <v>CONSTRUCTORA DE OBRAS DE INGENIERIA CIVIL  S.A.</v>
          </cell>
          <cell r="D1764">
            <v>315821</v>
          </cell>
          <cell r="E1764" t="str">
            <v>NICARAGUA MACHINERY COMPANY, S.A.</v>
          </cell>
          <cell r="F1764" t="str">
            <v>NIMAC</v>
          </cell>
          <cell r="G1764" t="str">
            <v>UNISON - DEALER RETAIL</v>
          </cell>
          <cell r="H1764" t="str">
            <v>UNISON- CUSTOMER RETAIL</v>
          </cell>
          <cell r="I1764" t="str">
            <v>Regular</v>
          </cell>
          <cell r="J1764" t="str">
            <v>LEGAL</v>
          </cell>
          <cell r="K1764" t="str">
            <v>USD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NICARAGUA</v>
          </cell>
        </row>
        <row r="1765">
          <cell r="B1765" t="str">
            <v>702-3666NEFFR1</v>
          </cell>
          <cell r="C1765" t="str">
            <v>CONSTRUCTORA Y ARRENDADORA VIL  S.A. DE C.V.</v>
          </cell>
          <cell r="D1765">
            <v>318942</v>
          </cell>
          <cell r="E1765" t="str">
            <v>MAQUINAS DIESEL, S.A. DE C.V.</v>
          </cell>
          <cell r="F1765" t="str">
            <v>MADISA SUR</v>
          </cell>
          <cell r="G1765" t="str">
            <v>UNISON- CUSTOMER RETAIL</v>
          </cell>
          <cell r="H1765" t="str">
            <v>UNISON- CUSTOMER RETAIL</v>
          </cell>
          <cell r="I1765" t="str">
            <v>Regular</v>
          </cell>
          <cell r="J1765" t="str">
            <v>LEGAL</v>
          </cell>
          <cell r="K1765" t="str">
            <v>MXN</v>
          </cell>
          <cell r="L1765">
            <v>3489548.79</v>
          </cell>
          <cell r="M1765">
            <v>189482.49931253758</v>
          </cell>
          <cell r="N1765">
            <v>0</v>
          </cell>
          <cell r="O1765">
            <v>0</v>
          </cell>
          <cell r="P1765">
            <v>0</v>
          </cell>
          <cell r="Q1765">
            <v>3489548.79</v>
          </cell>
          <cell r="R1765">
            <v>3489548.79</v>
          </cell>
          <cell r="S1765" t="str">
            <v>120+</v>
          </cell>
          <cell r="T1765" t="str">
            <v>MEXICO</v>
          </cell>
        </row>
        <row r="1766">
          <cell r="B1766" t="str">
            <v>702-3687FF</v>
          </cell>
          <cell r="C1766" t="str">
            <v>CONSTRUCTORA PONTASA SA DE CV</v>
          </cell>
          <cell r="D1766">
            <v>319156</v>
          </cell>
          <cell r="E1766" t="str">
            <v>MAQUINAS DIESEL, S.A. DE C.V.</v>
          </cell>
          <cell r="F1766" t="str">
            <v>MADISA SUR</v>
          </cell>
          <cell r="G1766" t="str">
            <v>UNISON- CUSTOMER RETAIL</v>
          </cell>
          <cell r="H1766" t="str">
            <v>UNISON- CUSTOMER RETAIL</v>
          </cell>
          <cell r="I1766" t="str">
            <v>Regular</v>
          </cell>
          <cell r="J1766" t="str">
            <v>LEGAL</v>
          </cell>
          <cell r="K1766" t="str">
            <v>MXN</v>
          </cell>
          <cell r="L1766">
            <v>-67433.11</v>
          </cell>
          <cell r="M1766">
            <v>11240.846625921749</v>
          </cell>
          <cell r="N1766">
            <v>0</v>
          </cell>
          <cell r="O1766">
            <v>0</v>
          </cell>
          <cell r="P1766">
            <v>0</v>
          </cell>
          <cell r="Q1766">
            <v>11240.846625921749</v>
          </cell>
          <cell r="R1766">
            <v>11240.846625921749</v>
          </cell>
          <cell r="S1766" t="str">
            <v>120+</v>
          </cell>
          <cell r="T1766" t="str">
            <v>MEXICO</v>
          </cell>
        </row>
        <row r="1767">
          <cell r="B1767" t="str">
            <v>702-3812CD-2</v>
          </cell>
          <cell r="C1767" t="str">
            <v>PROMOTORA CRUZ RUSSEK  S.A. DE C.V.</v>
          </cell>
          <cell r="D1767">
            <v>310474</v>
          </cell>
          <cell r="E1767" t="str">
            <v>MAQUINARIA, S.A. DE C.V.</v>
          </cell>
          <cell r="F1767" t="str">
            <v>MAQSA</v>
          </cell>
          <cell r="G1767" t="str">
            <v>UNISON - CUSTOMER RETAIL</v>
          </cell>
          <cell r="H1767" t="str">
            <v>UNISON - DEALER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16824961.890000001</v>
          </cell>
          <cell r="M1767">
            <v>16824961.890000001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702-3730FF</v>
          </cell>
          <cell r="C1768" t="str">
            <v>PROYECTOS DIMIESA  S.A. DE C.V.</v>
          </cell>
          <cell r="D1768">
            <v>319887</v>
          </cell>
          <cell r="E1768" t="str">
            <v>MAQUINAS DIESEL, S.A. DE C.V.</v>
          </cell>
          <cell r="F1768" t="str">
            <v>MADISA NTE</v>
          </cell>
          <cell r="G1768" t="str">
            <v>UNISON- CUSTOMER RETAIL</v>
          </cell>
          <cell r="H1768" t="str">
            <v>UNISON- CUSTOMER RETAIL</v>
          </cell>
          <cell r="I1768" t="str">
            <v>Regular</v>
          </cell>
          <cell r="J1768" t="str">
            <v>LEGAL</v>
          </cell>
          <cell r="K1768" t="str">
            <v>MXN</v>
          </cell>
          <cell r="L1768">
            <v>70223.27</v>
          </cell>
          <cell r="M1768">
            <v>3813.1235613126764</v>
          </cell>
          <cell r="N1768">
            <v>0</v>
          </cell>
          <cell r="O1768">
            <v>0</v>
          </cell>
          <cell r="P1768">
            <v>0</v>
          </cell>
          <cell r="Q1768">
            <v>70223.27</v>
          </cell>
          <cell r="R1768">
            <v>70223.27</v>
          </cell>
          <cell r="S1768" t="str">
            <v>120+</v>
          </cell>
          <cell r="T1768" t="str">
            <v>MEXICO</v>
          </cell>
        </row>
        <row r="1769">
          <cell r="B1769" t="str">
            <v>702-3811CRR1</v>
          </cell>
          <cell r="C1769" t="str">
            <v>SINERCON  S.A.</v>
          </cell>
          <cell r="D1769">
            <v>320022</v>
          </cell>
          <cell r="E1769" t="str">
            <v>IMPLEMENTOS Y MAQUINARIAS, S.A.</v>
          </cell>
          <cell r="F1769" t="str">
            <v>IMCA</v>
          </cell>
          <cell r="G1769" t="str">
            <v>UNISON - CUSTOMER RETAIL</v>
          </cell>
          <cell r="H1769" t="str">
            <v>UNISON- CUSTOMER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19587.64</v>
          </cell>
          <cell r="M1769">
            <v>19587.64</v>
          </cell>
          <cell r="N1769">
            <v>0</v>
          </cell>
          <cell r="O1769">
            <v>0</v>
          </cell>
          <cell r="P1769">
            <v>0</v>
          </cell>
          <cell r="Q1769">
            <v>19587.64</v>
          </cell>
          <cell r="R1769">
            <v>19587.64</v>
          </cell>
          <cell r="S1769" t="str">
            <v>120+</v>
          </cell>
          <cell r="T1769" t="str">
            <v>REPUBLICA DOMINICANA</v>
          </cell>
        </row>
        <row r="1770">
          <cell r="B1770" t="str">
            <v>702-3766FFR2-1</v>
          </cell>
          <cell r="C1770" t="str">
            <v>LANDTRACK  SA DE CV</v>
          </cell>
          <cell r="D1770">
            <v>318126</v>
          </cell>
          <cell r="E1770" t="str">
            <v>HAWTHORNE DE MEXICO, S. DE R.L. DE C.V.</v>
          </cell>
          <cell r="F1770" t="str">
            <v>MADISA NTE</v>
          </cell>
          <cell r="G1770" t="str">
            <v>UNISON- CUSTOMER RETAIL</v>
          </cell>
          <cell r="H1770" t="str">
            <v>UNISON- CUSTOMER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551413.31999999995</v>
          </cell>
          <cell r="M1770">
            <v>29941.743278455222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702-3774CRR2</v>
          </cell>
          <cell r="C1771" t="str">
            <v>CONSTRUCTORA SANTA FE  LIMITADA</v>
          </cell>
          <cell r="D1771">
            <v>314376</v>
          </cell>
          <cell r="E1771" t="str">
            <v>NICARAGUA MACHINERY COMPANY, S.A.</v>
          </cell>
          <cell r="F1771" t="str">
            <v>MATRA</v>
          </cell>
          <cell r="G1771" t="str">
            <v>UNISON - CUSTOMER RETAIL</v>
          </cell>
          <cell r="H1771" t="str">
            <v>UNISON- CUSTOMER RETAIL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48745.77</v>
          </cell>
          <cell r="M1771">
            <v>48745.77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COSTA RICA</v>
          </cell>
        </row>
        <row r="1772">
          <cell r="B1772" t="str">
            <v>702-3774FFR1</v>
          </cell>
          <cell r="C1772" t="str">
            <v>GRUPO CONSTRUCTOR IHCCSA  S.A. DE C.V.</v>
          </cell>
          <cell r="D1772">
            <v>310691</v>
          </cell>
          <cell r="E1772" t="str">
            <v>MAQUINAS DIESEL, S.A. DE C.V.</v>
          </cell>
          <cell r="F1772" t="str">
            <v>MADISA NTE</v>
          </cell>
          <cell r="G1772" t="str">
            <v>UNISON- CUSTOMER RETAIL</v>
          </cell>
          <cell r="H1772" t="str">
            <v>UNISON- CUSTOMER RETAIL</v>
          </cell>
          <cell r="I1772" t="str">
            <v>Regular</v>
          </cell>
          <cell r="J1772" t="str">
            <v>LEGAL</v>
          </cell>
          <cell r="K1772" t="str">
            <v>MXN</v>
          </cell>
          <cell r="L1772">
            <v>123534.61</v>
          </cell>
          <cell r="M1772">
            <v>6707.9293235500509</v>
          </cell>
          <cell r="N1772">
            <v>0</v>
          </cell>
          <cell r="O1772">
            <v>0</v>
          </cell>
          <cell r="P1772">
            <v>0</v>
          </cell>
          <cell r="Q1772">
            <v>123534.61</v>
          </cell>
          <cell r="R1772">
            <v>123534.61</v>
          </cell>
          <cell r="S1772" t="str">
            <v>120+</v>
          </cell>
          <cell r="T1772" t="str">
            <v>MEXICO</v>
          </cell>
        </row>
        <row r="1773">
          <cell r="B1773" t="str">
            <v>702-3775CRR2</v>
          </cell>
          <cell r="C1773" t="str">
            <v>CONSTRUCTORA SANTA FE  LIMITADA</v>
          </cell>
          <cell r="D1773">
            <v>314376</v>
          </cell>
          <cell r="E1773" t="str">
            <v>NICARAGUA MACHINERY COMPANY, S.A.</v>
          </cell>
          <cell r="F1773" t="str">
            <v>MATRA</v>
          </cell>
          <cell r="G1773" t="str">
            <v>UNISON - CUSTOMER RETAIL</v>
          </cell>
          <cell r="H1773" t="str">
            <v>UNISON- CUSTOMER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16252.76</v>
          </cell>
          <cell r="M1773">
            <v>16252.76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COSTA RICA</v>
          </cell>
        </row>
        <row r="1774">
          <cell r="B1774" t="str">
            <v>702-3779FFR2-2</v>
          </cell>
          <cell r="C1774" t="str">
            <v>LOGO EDIFICACIONES  S.A. DE C.V.</v>
          </cell>
          <cell r="D1774">
            <v>309151</v>
          </cell>
          <cell r="E1774" t="str">
            <v>MAQUINARIA, S.A. DE C.V.</v>
          </cell>
          <cell r="F1774" t="str">
            <v>MADISA NTE</v>
          </cell>
          <cell r="G1774" t="str">
            <v>UNISON- CUSTOMER RETAIL</v>
          </cell>
          <cell r="H1774" t="str">
            <v>UNISON- CUSTOMER RETAIL</v>
          </cell>
          <cell r="I1774" t="str">
            <v>Regular</v>
          </cell>
          <cell r="J1774" t="str">
            <v>LEGAL</v>
          </cell>
          <cell r="K1774" t="str">
            <v>MXN</v>
          </cell>
          <cell r="L1774">
            <v>640485.52</v>
          </cell>
          <cell r="M1774">
            <v>34778.363738851825</v>
          </cell>
          <cell r="N1774">
            <v>0</v>
          </cell>
          <cell r="O1774">
            <v>0</v>
          </cell>
          <cell r="P1774">
            <v>0</v>
          </cell>
          <cell r="Q1774">
            <v>640485.52</v>
          </cell>
          <cell r="R1774">
            <v>640485.52</v>
          </cell>
          <cell r="S1774" t="str">
            <v>120+</v>
          </cell>
          <cell r="T1774" t="str">
            <v>MEXICO</v>
          </cell>
        </row>
        <row r="1775">
          <cell r="B1775" t="str">
            <v>702-3783CD</v>
          </cell>
          <cell r="C1775" t="str">
            <v>CASA COMERCIAL MATHEWS  S.A. DE C.V.</v>
          </cell>
          <cell r="D1775">
            <v>313002</v>
          </cell>
          <cell r="E1775" t="str">
            <v>CASA COMERCIAL MATHEWS, S.A. DE C.V.</v>
          </cell>
          <cell r="F1775" t="str">
            <v>CEMCOL</v>
          </cell>
          <cell r="G1775" t="str">
            <v>UNISON - CUSTOMER RETAIL</v>
          </cell>
          <cell r="H1775" t="str">
            <v>UNISON - DEALER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450822.01</v>
          </cell>
          <cell r="M1775">
            <v>450822.01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HONDURAS</v>
          </cell>
        </row>
        <row r="1776">
          <cell r="B1776" t="str">
            <v>702-3784CD</v>
          </cell>
          <cell r="C1776" t="str">
            <v>CEMCOL COMERCIAL  S.A. DE C.V.</v>
          </cell>
          <cell r="D1776">
            <v>316358</v>
          </cell>
          <cell r="E1776" t="str">
            <v>CEMCOL COMERCIAL, S.A. DE C.V.</v>
          </cell>
          <cell r="F1776" t="str">
            <v>CEMCOL</v>
          </cell>
          <cell r="G1776" t="str">
            <v>UNISON - CUSTOMER RETAIL</v>
          </cell>
          <cell r="H1776" t="str">
            <v>UNISON - DEALER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676233.03</v>
          </cell>
          <cell r="M1776">
            <v>676233.03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HONDURAS</v>
          </cell>
        </row>
        <row r="1777">
          <cell r="B1777" t="str">
            <v>702-3785CD</v>
          </cell>
          <cell r="C1777" t="str">
            <v>CEMCOL COMERCIAL  S.A. DE C.V.</v>
          </cell>
          <cell r="D1777">
            <v>316358</v>
          </cell>
          <cell r="E1777" t="str">
            <v>CEMCOL COMERCIAL, S.A. DE C.V.</v>
          </cell>
          <cell r="F1777" t="str">
            <v>CEMCOL</v>
          </cell>
          <cell r="G1777" t="str">
            <v>UNISON - CUSTOMER RETAIL</v>
          </cell>
          <cell r="H1777" t="str">
            <v>UNISON - DEALER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3806597.41</v>
          </cell>
          <cell r="M1777">
            <v>3806597.41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HONDURAS</v>
          </cell>
        </row>
        <row r="1778">
          <cell r="B1778" t="str">
            <v>702-3799MA13FF</v>
          </cell>
          <cell r="C1778" t="str">
            <v>GRUPO CONSTRUCCIONES PLANIFICADAS  S.A. DE C.V.</v>
          </cell>
          <cell r="D1778">
            <v>319669</v>
          </cell>
          <cell r="E1778" t="str">
            <v>EMPIRE RIO COLORADO, S.A. DE C.V.</v>
          </cell>
          <cell r="F1778" t="str">
            <v>MATCO</v>
          </cell>
          <cell r="G1778" t="str">
            <v>UNISON- CUSTOMER RETAIL</v>
          </cell>
          <cell r="H1778" t="str">
            <v>UNISON- CUSTOMER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-118759.34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702-3531MA69FF</v>
          </cell>
          <cell r="C1779" t="str">
            <v>MINERA DEL NORTE  S.A. DE  C.V.</v>
          </cell>
          <cell r="D1779">
            <v>312097</v>
          </cell>
          <cell r="E1779" t="str">
            <v>GRUPO MAQUINAS DIESEL, S.A. DE C.V.</v>
          </cell>
          <cell r="F1779" t="str">
            <v>MADISA NTE</v>
          </cell>
          <cell r="G1779" t="str">
            <v>UNISON- CUSTOMER RETAIL</v>
          </cell>
          <cell r="H1779" t="str">
            <v>UNISON- CUSTOMER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-91.61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702-3720NEFFR1</v>
          </cell>
          <cell r="C1780" t="str">
            <v>GRUPO CONSTRUCTOR IHCCSA  S.A. DE C.V.</v>
          </cell>
          <cell r="D1780">
            <v>310691</v>
          </cell>
          <cell r="E1780" t="str">
            <v>MAQUINAS DIESEL, S.A. DE C.V.</v>
          </cell>
          <cell r="F1780" t="str">
            <v>MADISA NTE</v>
          </cell>
          <cell r="G1780" t="str">
            <v>UNISON- CUSTOMER RETAIL</v>
          </cell>
          <cell r="H1780" t="str">
            <v>UNISON- CUSTOMER RETAIL</v>
          </cell>
          <cell r="I1780" t="str">
            <v>Regular</v>
          </cell>
          <cell r="J1780" t="str">
            <v>LEGAL</v>
          </cell>
          <cell r="K1780" t="str">
            <v>MXN</v>
          </cell>
          <cell r="L1780">
            <v>266404.69</v>
          </cell>
          <cell r="M1780">
            <v>14465.774668186194</v>
          </cell>
          <cell r="N1780">
            <v>0</v>
          </cell>
          <cell r="O1780">
            <v>0</v>
          </cell>
          <cell r="P1780">
            <v>0</v>
          </cell>
          <cell r="Q1780">
            <v>266404.69</v>
          </cell>
          <cell r="R1780">
            <v>266404.69</v>
          </cell>
          <cell r="S1780" t="str">
            <v>120+</v>
          </cell>
          <cell r="T1780" t="str">
            <v>MEXICO</v>
          </cell>
        </row>
        <row r="1781">
          <cell r="B1781" t="str">
            <v>702-30004795</v>
          </cell>
          <cell r="C1781" t="str">
            <v>DISEÑO Y CONSTRUCCION NORY NORAHUA  S.A. DE C.V.</v>
          </cell>
          <cell r="D1781">
            <v>316715</v>
          </cell>
          <cell r="E1781" t="str">
            <v>GRUPO LOGISTICO Y SOLUCIONES INTEGRAL DEL NORTE SA DE CV</v>
          </cell>
          <cell r="F1781" t="str">
            <v>MAQSA</v>
          </cell>
          <cell r="G1781" t="str">
            <v>UNISON- CUSTOMER RETAIL</v>
          </cell>
          <cell r="H1781" t="str">
            <v>UNISON- CUSTOMER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27657.85</v>
          </cell>
          <cell r="M1781">
            <v>27657.85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702-30004750</v>
          </cell>
          <cell r="C1782" t="str">
            <v>TRANSPORTES CHARO DE ALAJUELA  S.A.</v>
          </cell>
          <cell r="D1782">
            <v>362316</v>
          </cell>
          <cell r="E1782" t="str">
            <v>MAQUINARIA Y TRACTORES, LTDA</v>
          </cell>
          <cell r="F1782" t="str">
            <v>MATRA</v>
          </cell>
          <cell r="G1782" t="str">
            <v>UNISON - CUSTOMER RETAIL</v>
          </cell>
          <cell r="H1782" t="str">
            <v>UNISON- CUSTOMER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60317.83</v>
          </cell>
          <cell r="M1782">
            <v>60317.83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702-30004783</v>
          </cell>
          <cell r="C1783" t="str">
            <v>CONSTRUCTORA EN INGENIERIA INTEGRAL MEXICO S.A. DE C.V.</v>
          </cell>
          <cell r="D1783">
            <v>362536</v>
          </cell>
          <cell r="E1783" t="str">
            <v>MAQUINAS DIESEL, S.A. DE C.V.</v>
          </cell>
          <cell r="F1783" t="str">
            <v>MADISA SUR</v>
          </cell>
          <cell r="G1783" t="str">
            <v>UNISON- CUSTOMER RETAIL</v>
          </cell>
          <cell r="H1783" t="str">
            <v>UNISON- CUSTOMER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1095166.1100000001</v>
          </cell>
          <cell r="M1783">
            <v>59467.519777876347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702-30004784</v>
          </cell>
          <cell r="C1784" t="str">
            <v>GILA ENERGY PROFITS AND TRADE  S.A. DE C.V.</v>
          </cell>
          <cell r="D1784">
            <v>365368</v>
          </cell>
          <cell r="E1784" t="str">
            <v>MAQUINAS DIESEL, S.A. DE C.V.</v>
          </cell>
          <cell r="F1784" t="str">
            <v>MADISA SUR</v>
          </cell>
          <cell r="G1784" t="str">
            <v>UNISON- CUSTOMER RETAIL</v>
          </cell>
          <cell r="H1784" t="str">
            <v>UNISON- CUSTOMER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32256725.25</v>
          </cell>
          <cell r="M1784">
            <v>1751540.1812186264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702-30004786</v>
          </cell>
          <cell r="C1785" t="str">
            <v>PRECAMPO VERDE DE MEXICO  S.P.R. DE R.L. DE C.V.</v>
          </cell>
          <cell r="D1785">
            <v>363369</v>
          </cell>
          <cell r="E1785" t="str">
            <v>MAQTRAC DE OCCIDENTE S DE RL DE CV</v>
          </cell>
          <cell r="F1785" t="str">
            <v>TRACSA</v>
          </cell>
          <cell r="G1785" t="str">
            <v>UNISON- CUSTOMER RETAIL</v>
          </cell>
          <cell r="H1785" t="str">
            <v>UNISON- CUSTOMER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46725</v>
          </cell>
          <cell r="M1785">
            <v>46725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702-30004787</v>
          </cell>
          <cell r="C1786" t="str">
            <v>DISEÑO Y CONSTRUCCION NORY NORAHUA  S.A. DE C.V.</v>
          </cell>
          <cell r="D1786">
            <v>316715</v>
          </cell>
          <cell r="E1786" t="str">
            <v>GRUPO LOGISTICO Y SOLUCIONES INTEGRAL DEL NORTE SA DE CV</v>
          </cell>
          <cell r="F1786" t="str">
            <v>MAQSA</v>
          </cell>
          <cell r="G1786" t="str">
            <v>UNISON- CUSTOMER RETAIL</v>
          </cell>
          <cell r="H1786" t="str">
            <v>UNISON- CUSTOMER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8009.63</v>
          </cell>
          <cell r="M1786">
            <v>8009.63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702-30004788-001</v>
          </cell>
          <cell r="C1787" t="str">
            <v>DISEÑO Y CONSTRUCCION NORY NORAHUA  S.A. DE C.V.</v>
          </cell>
          <cell r="D1787">
            <v>316715</v>
          </cell>
          <cell r="E1787" t="str">
            <v>MAQUINARIA, S.A. DE C.V.</v>
          </cell>
          <cell r="F1787" t="str">
            <v>MAQSA</v>
          </cell>
          <cell r="G1787" t="str">
            <v>UNISON - CUSTOMER RETAIL</v>
          </cell>
          <cell r="H1787" t="str">
            <v>UNISON- CUSTOMER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17237.41</v>
          </cell>
          <cell r="M1787">
            <v>17237.41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702-30004789</v>
          </cell>
          <cell r="C1788" t="str">
            <v>AVICOLA LA BARRANCA  S.A.</v>
          </cell>
          <cell r="D1788">
            <v>340914</v>
          </cell>
          <cell r="E1788" t="str">
            <v>NICARAGUA MACHINERY COMPANY, S.A.</v>
          </cell>
          <cell r="F1788" t="str">
            <v>NIMAC</v>
          </cell>
          <cell r="G1788" t="str">
            <v>UNISON - CUSTOMER RETAIL</v>
          </cell>
          <cell r="H1788" t="str">
            <v>UNISON-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24028.93</v>
          </cell>
          <cell r="M1788">
            <v>24028.93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NICARAGUA</v>
          </cell>
        </row>
        <row r="1789">
          <cell r="B1789" t="str">
            <v>702-30004790</v>
          </cell>
          <cell r="C1789" t="str">
            <v>LA CANTERA DESARROLLOS MINEROS  S.A. DE C.V.</v>
          </cell>
          <cell r="D1789">
            <v>318185</v>
          </cell>
          <cell r="E1789" t="str">
            <v>MAQTRAC DE OCCIDENTE S DE RL DE CV</v>
          </cell>
          <cell r="F1789" t="str">
            <v>TRACSA</v>
          </cell>
          <cell r="G1789" t="str">
            <v>UNISON - CUSTOMER RETAIL</v>
          </cell>
          <cell r="H1789" t="str">
            <v>UNISON- CUSTOMER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1295573.48</v>
          </cell>
          <cell r="M1789">
            <v>1295573.48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702-30004791</v>
          </cell>
          <cell r="C1790" t="str">
            <v>MAQUINARIA Y TRACTORES  LTDA</v>
          </cell>
          <cell r="D1790">
            <v>314798</v>
          </cell>
          <cell r="E1790" t="str">
            <v>MAQUINARIA Y TRACTORES, LTDA</v>
          </cell>
          <cell r="F1790" t="str">
            <v>MATRA</v>
          </cell>
          <cell r="G1790" t="str">
            <v>UNISON - DEALER RETAIL</v>
          </cell>
          <cell r="H1790" t="str">
            <v>UNISON - DEALER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41087.980000000003</v>
          </cell>
          <cell r="M1790">
            <v>41087.980000000003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702-30004781</v>
          </cell>
          <cell r="C1791" t="str">
            <v>ADMINISTRADORA DE SERVICIOS ASTRA  S.A.</v>
          </cell>
          <cell r="D1791">
            <v>362469</v>
          </cell>
          <cell r="E1791" t="str">
            <v>CORPORACION GENERAL DE TRACTORES, S.A.</v>
          </cell>
          <cell r="F1791" t="str">
            <v>GENTRAC</v>
          </cell>
          <cell r="G1791" t="str">
            <v>UNISON - DEALER RETAIL</v>
          </cell>
          <cell r="H1791" t="str">
            <v>UNISON - DEALER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39674.019999999997</v>
          </cell>
          <cell r="M1791">
            <v>39674.019999999997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GUATEMALA</v>
          </cell>
        </row>
        <row r="1792">
          <cell r="B1792" t="str">
            <v>702-30004794</v>
          </cell>
          <cell r="C1792" t="str">
            <v>PINEAPPLE COMPANY  S.A.</v>
          </cell>
          <cell r="D1792">
            <v>363527</v>
          </cell>
          <cell r="E1792" t="str">
            <v>MAQUINARIA Y TRACTORES, LTDA</v>
          </cell>
          <cell r="F1792" t="str">
            <v>MATRA</v>
          </cell>
          <cell r="G1792" t="str">
            <v>UNISON - CUSTOMER RETAIL</v>
          </cell>
          <cell r="H1792" t="str">
            <v>UNISON- CUSTOMER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65334.76</v>
          </cell>
          <cell r="M1792">
            <v>65334.76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702-30004780</v>
          </cell>
          <cell r="C1793" t="str">
            <v>A. ALBA SANCHEZ &amp; ASOCIADOS  S.A.</v>
          </cell>
          <cell r="D1793">
            <v>317994</v>
          </cell>
          <cell r="E1793" t="str">
            <v>IMPLEMENTOS Y MAQUINARIAS, S.A.</v>
          </cell>
          <cell r="F1793" t="str">
            <v>IMCA</v>
          </cell>
          <cell r="G1793" t="str">
            <v>UNISON - CUSTOMER RETAIL</v>
          </cell>
          <cell r="H1793" t="str">
            <v>UNISON- CUSTOMER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31301.35</v>
          </cell>
          <cell r="M1793">
            <v>31301.35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REPUBLICA DOMINICANA</v>
          </cell>
        </row>
        <row r="1794">
          <cell r="B1794" t="str">
            <v>702-30004796</v>
          </cell>
          <cell r="C1794" t="str">
            <v>MINERA COLUMBIA DE MEXICO  S.A.P.I. DE C.V.</v>
          </cell>
          <cell r="D1794">
            <v>363200</v>
          </cell>
          <cell r="E1794" t="str">
            <v>EMPRESAS MATCO, S.A. DE C.V.</v>
          </cell>
          <cell r="F1794" t="str">
            <v>MATCO</v>
          </cell>
          <cell r="G1794" t="str">
            <v>UNISON - CUSTOMER RETAIL</v>
          </cell>
          <cell r="H1794" t="str">
            <v>UNISON- CUSTOMER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868087.14</v>
          </cell>
          <cell r="M1794">
            <v>868087.14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702-30004797</v>
          </cell>
          <cell r="C1795" t="str">
            <v>MOTA-ENGIL MEXICO  S.A. DE C.V.</v>
          </cell>
          <cell r="D1795">
            <v>364088</v>
          </cell>
          <cell r="E1795" t="str">
            <v>MAQUINAS DIESEL, S.A. DE C.V.</v>
          </cell>
          <cell r="F1795" t="str">
            <v>MADISA SUR</v>
          </cell>
          <cell r="G1795" t="str">
            <v>UNISON - Operating Lease RETAIL</v>
          </cell>
          <cell r="H1795" t="str">
            <v>UNISON - Operating Lease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793011.72</v>
          </cell>
          <cell r="M1795">
            <v>793011.72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702-30004800-001</v>
          </cell>
          <cell r="C1796" t="str">
            <v>DESARROLLO Y CONSTRUCCIONES URBANAS  S.A. DE C.V.</v>
          </cell>
          <cell r="D1796">
            <v>316779</v>
          </cell>
          <cell r="E1796" t="str">
            <v>MAQUINAS DIESEL, S.A. DE C.V.</v>
          </cell>
          <cell r="F1796" t="str">
            <v>MADISA NTE</v>
          </cell>
          <cell r="G1796" t="str">
            <v>UNISON - CUSTOMER RETAIL</v>
          </cell>
          <cell r="H1796" t="str">
            <v>UNISON- CUSTOMER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572000</v>
          </cell>
          <cell r="M1796">
            <v>31059.600002546889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702-30004800-002</v>
          </cell>
          <cell r="C1797" t="str">
            <v>DESARROLLO Y CONSTRUCCIONES URBANAS  S.A. DE C.V.</v>
          </cell>
          <cell r="D1797">
            <v>316779</v>
          </cell>
          <cell r="E1797" t="str">
            <v>MAQUINAS DIESEL, S.A. DE C.V.</v>
          </cell>
          <cell r="F1797" t="str">
            <v>MADISA NTE</v>
          </cell>
          <cell r="G1797" t="str">
            <v>UNISON - CUSTOMER RETAIL</v>
          </cell>
          <cell r="H1797" t="str">
            <v>UNISON- CUSTOMER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370333.33</v>
          </cell>
          <cell r="M1797">
            <v>370333.33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702-30004801</v>
          </cell>
          <cell r="C1798" t="str">
            <v>COCONAL  S.A.P.I. DE C.V.</v>
          </cell>
          <cell r="D1798">
            <v>312218</v>
          </cell>
          <cell r="E1798" t="str">
            <v>MAQUINAS DIESEL, S.A. DE C.V.</v>
          </cell>
          <cell r="F1798" t="str">
            <v>MADISA SUR</v>
          </cell>
          <cell r="G1798" t="str">
            <v>UNISON- CUSTOMER RETAIL</v>
          </cell>
          <cell r="H1798" t="str">
            <v>UNISON- CUSTOMER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1674703.78</v>
          </cell>
          <cell r="M1798">
            <v>90936.415261456787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702-30004802</v>
          </cell>
          <cell r="C1799" t="str">
            <v>CONSTRUCCIONES Y CARRETERAS  S.A. DE C.V.</v>
          </cell>
          <cell r="D1799">
            <v>319214</v>
          </cell>
          <cell r="E1799" t="str">
            <v>TRACSA, S.A.P.I. DE C.V.</v>
          </cell>
          <cell r="F1799" t="str">
            <v>TRACSA</v>
          </cell>
          <cell r="G1799" t="str">
            <v>UNISON- CUSTOMER RETAIL</v>
          </cell>
          <cell r="H1799" t="str">
            <v>UNISON- CUSTOMER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2796500</v>
          </cell>
          <cell r="M1799">
            <v>151849.95001245171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702-30004803</v>
          </cell>
          <cell r="C1800" t="str">
            <v>TRANSPORTES CRUZA CR  S.A.</v>
          </cell>
          <cell r="D1800">
            <v>363893</v>
          </cell>
          <cell r="E1800" t="str">
            <v>MAQUINARIA Y TRACTORES, LTDA</v>
          </cell>
          <cell r="F1800" t="str">
            <v>MATRA</v>
          </cell>
          <cell r="G1800" t="str">
            <v>UNISON - CUSTOMER RETAIL</v>
          </cell>
          <cell r="H1800" t="str">
            <v>UNISON- CUSTOMER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50321.68</v>
          </cell>
          <cell r="M1800">
            <v>50321.68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COSTA RICA</v>
          </cell>
        </row>
        <row r="1801">
          <cell r="B1801" t="str">
            <v>702-30004804</v>
          </cell>
          <cell r="C1801" t="str">
            <v>CULTIVOS EL GUANACASTE  S.A.</v>
          </cell>
          <cell r="D1801">
            <v>308399</v>
          </cell>
          <cell r="E1801" t="str">
            <v>MAQUINARIA Y TRACTORES, LTDA</v>
          </cell>
          <cell r="F1801" t="str">
            <v>MATRA</v>
          </cell>
          <cell r="G1801" t="str">
            <v>UNISON - CUSTOMER RETAIL</v>
          </cell>
          <cell r="H1801" t="str">
            <v>UNISON- CUSTOMER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67107.42</v>
          </cell>
          <cell r="M1801">
            <v>67107.42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COSTA RICA</v>
          </cell>
        </row>
        <row r="1802">
          <cell r="B1802" t="str">
            <v>702-30004805</v>
          </cell>
          <cell r="C1802" t="str">
            <v>TRANSPORTES CRUZA CR  S.A.</v>
          </cell>
          <cell r="D1802">
            <v>363893</v>
          </cell>
          <cell r="E1802" t="str">
            <v>MAQUINARIA Y TRACTORES, LTDA</v>
          </cell>
          <cell r="F1802" t="str">
            <v>MATRA</v>
          </cell>
          <cell r="G1802" t="str">
            <v>UNISON - CUSTOMER RETAIL</v>
          </cell>
          <cell r="H1802" t="str">
            <v>UNISON- CUSTOMER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50321.68</v>
          </cell>
          <cell r="M1802">
            <v>50321.68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702-30004806</v>
          </cell>
          <cell r="C1803" t="str">
            <v>REFORESTACION INDUSTRIAL LOS NACIENTES  S.A.</v>
          </cell>
          <cell r="D1803">
            <v>362131</v>
          </cell>
          <cell r="E1803" t="str">
            <v>MAQUINARIA Y TRACTORES, LTDA</v>
          </cell>
          <cell r="F1803" t="str">
            <v>MATRA</v>
          </cell>
          <cell r="G1803" t="str">
            <v>UNISON - CUSTOMER RETAIL</v>
          </cell>
          <cell r="H1803" t="str">
            <v>UNISON- CUSTOMER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124226.9</v>
          </cell>
          <cell r="M1803">
            <v>124226.9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COSTA RICA</v>
          </cell>
        </row>
        <row r="1804">
          <cell r="B1804" t="str">
            <v>702-30004793</v>
          </cell>
          <cell r="C1804" t="str">
            <v>NICARAGUA SUGAR ESTATES LIMITED</v>
          </cell>
          <cell r="D1804">
            <v>308898</v>
          </cell>
          <cell r="E1804" t="str">
            <v>NICARAGUA MACHINERY COMPANY, S.A.</v>
          </cell>
          <cell r="F1804" t="str">
            <v>NIMAC</v>
          </cell>
          <cell r="G1804" t="str">
            <v>UNISON - CUSTOMER RETAIL</v>
          </cell>
          <cell r="H1804" t="str">
            <v>UNISON- CUSTOMER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548878.38</v>
          </cell>
          <cell r="M1804">
            <v>548878.38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NICARAGUA</v>
          </cell>
        </row>
        <row r="1805">
          <cell r="B1805" t="str">
            <v>702-30004767</v>
          </cell>
          <cell r="C1805" t="str">
            <v>CONSTRUCTORA HERRERA  S.A.</v>
          </cell>
          <cell r="D1805">
            <v>315585</v>
          </cell>
          <cell r="E1805" t="str">
            <v>MAQUINARIA Y TRACTORES, LTDA</v>
          </cell>
          <cell r="F1805" t="str">
            <v>MATRA</v>
          </cell>
          <cell r="G1805" t="str">
            <v>UNISON - CUSTOMER RETAIL</v>
          </cell>
          <cell r="H1805" t="str">
            <v>UNISON- CUSTOMER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95791.31</v>
          </cell>
          <cell r="M1805">
            <v>95791.31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COSTA RICA</v>
          </cell>
        </row>
        <row r="1806">
          <cell r="B1806" t="str">
            <v>702-30005116</v>
          </cell>
          <cell r="C1806" t="str">
            <v xml:space="preserve">MANUEL DE JESUS PACHECO UC </v>
          </cell>
          <cell r="D1806">
            <v>366411</v>
          </cell>
          <cell r="E1806" t="str">
            <v>MAQUINAS DIESEL, S.A. DE C.V.</v>
          </cell>
          <cell r="F1806" t="str">
            <v>MADISA SUR</v>
          </cell>
          <cell r="G1806" t="str">
            <v>UNISON- CUSTOMER RETAIL</v>
          </cell>
          <cell r="H1806" t="str">
            <v>UNISON- CUSTOMER RETAIL</v>
          </cell>
          <cell r="I1806" t="str">
            <v>Regular</v>
          </cell>
          <cell r="J1806" t="str">
            <v>REGULAR</v>
          </cell>
          <cell r="K1806" t="str">
            <v>MXN</v>
          </cell>
          <cell r="L1806">
            <v>353023.79</v>
          </cell>
          <cell r="M1806">
            <v>19169.191798571872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702-30004752</v>
          </cell>
          <cell r="C1807" t="str">
            <v>CONSTRUCCIONES REYES  S.A.</v>
          </cell>
          <cell r="D1807">
            <v>337631</v>
          </cell>
          <cell r="E1807" t="str">
            <v>NICARAGUA MACHINERY COMPANY, S.A.</v>
          </cell>
          <cell r="F1807" t="str">
            <v>NIMAC</v>
          </cell>
          <cell r="G1807" t="str">
            <v>UNISON - CUSTOMER RETAIL</v>
          </cell>
          <cell r="H1807" t="str">
            <v>UNISON- CUSTOMER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70437.5</v>
          </cell>
          <cell r="M1807">
            <v>70437.5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NICARAGUA</v>
          </cell>
        </row>
        <row r="1808">
          <cell r="B1808" t="str">
            <v>702-30004753</v>
          </cell>
          <cell r="C1808" t="str">
            <v>JOBAMEX SEGURIDAD PRIVADA  S.A. DE C.V.</v>
          </cell>
          <cell r="D1808">
            <v>362260</v>
          </cell>
          <cell r="E1808" t="str">
            <v>MAQUINAS DIESEL, S.A. DE C.V.</v>
          </cell>
          <cell r="F1808" t="str">
            <v>MADISA SUR</v>
          </cell>
          <cell r="G1808" t="str">
            <v>UNISON- CUSTOMER RETAIL</v>
          </cell>
          <cell r="H1808" t="str">
            <v>UNISON- CUSTOMER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1773124.22</v>
          </cell>
          <cell r="M1808">
            <v>96280.64515389502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702-30004755</v>
          </cell>
          <cell r="C1809" t="str">
            <v>GRUPO INMOBILIARIO ARRENDADOR  S.A. DE C.V.</v>
          </cell>
          <cell r="D1809">
            <v>319617</v>
          </cell>
          <cell r="E1809" t="str">
            <v>MAQUINAS DIESEL, S.A. DE C.V.</v>
          </cell>
          <cell r="F1809" t="str">
            <v>MADISA NTE</v>
          </cell>
          <cell r="G1809" t="str">
            <v>UNISON- CUSTOMER RETAIL</v>
          </cell>
          <cell r="H1809" t="str">
            <v>UNISON-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252083.34</v>
          </cell>
          <cell r="M1809">
            <v>252083.34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702-30004757</v>
          </cell>
          <cell r="C1810" t="str">
            <v>RANCHO EL 17  S.A.P.I. DE C.V.</v>
          </cell>
          <cell r="D1810">
            <v>354450</v>
          </cell>
          <cell r="E1810" t="str">
            <v>EMPRESAS MATCO, S.A. DE C.V.</v>
          </cell>
          <cell r="F1810" t="str">
            <v>MATCO</v>
          </cell>
          <cell r="G1810" t="str">
            <v>UNISON- CUSTOMER RETAIL</v>
          </cell>
          <cell r="H1810" t="str">
            <v>UNISON- CUSTOMER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3503250</v>
          </cell>
          <cell r="M1810">
            <v>190226.47501559858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702-30004760</v>
          </cell>
          <cell r="C1811" t="str">
            <v>WILLIAM JOSE HERRERA MONTENEGRO</v>
          </cell>
          <cell r="D1811">
            <v>356640</v>
          </cell>
          <cell r="E1811" t="str">
            <v>NICARAGUA MACHINERY COMPANY, S.A.</v>
          </cell>
          <cell r="F1811" t="str">
            <v>NIMAC</v>
          </cell>
          <cell r="G1811" t="str">
            <v>UNISON - CUSTOMER RETAIL</v>
          </cell>
          <cell r="H1811" t="str">
            <v>UNISON- CUSTOMER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95700.54</v>
          </cell>
          <cell r="M1811">
            <v>95700.54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NICARAGUA</v>
          </cell>
        </row>
        <row r="1812">
          <cell r="B1812" t="str">
            <v>702-30004761</v>
          </cell>
          <cell r="C1812" t="str">
            <v>MAQUINARIA Y TRACTORES  LTDA</v>
          </cell>
          <cell r="D1812">
            <v>314798</v>
          </cell>
          <cell r="E1812" t="str">
            <v>MAQUINARIA Y TRACTORES, LTDA</v>
          </cell>
          <cell r="F1812" t="str">
            <v>MATRA</v>
          </cell>
          <cell r="G1812" t="str">
            <v>UNISON - DEALER RETAIL</v>
          </cell>
          <cell r="H1812" t="str">
            <v>UNISON - DEALER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790278</v>
          </cell>
          <cell r="M1812">
            <v>790278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702-30004762</v>
          </cell>
          <cell r="C1813" t="str">
            <v>BAJA AGRO INTERNATIONAL  S.A. DE C.V.</v>
          </cell>
          <cell r="D1813">
            <v>364699</v>
          </cell>
          <cell r="E1813" t="str">
            <v>EMPIRE RIO COLORADO, S.A. DE C.V.</v>
          </cell>
          <cell r="F1813" t="str">
            <v>EMPIRE</v>
          </cell>
          <cell r="G1813" t="str">
            <v>UNISON - CUSTOMER RETAIL</v>
          </cell>
          <cell r="H1813" t="str">
            <v>UNISON- CUSTOMER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127727.57</v>
          </cell>
          <cell r="M1813">
            <v>127727.57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702-30004764</v>
          </cell>
          <cell r="C1814" t="str">
            <v>MAQUINARIA Y TRACTORES  LTDA</v>
          </cell>
          <cell r="D1814">
            <v>314798</v>
          </cell>
          <cell r="E1814" t="str">
            <v>MAQUINARIA Y TRACTORES, LTDA</v>
          </cell>
          <cell r="F1814" t="str">
            <v>MATRA</v>
          </cell>
          <cell r="G1814" t="str">
            <v>UNISON - DEALER RETAIL</v>
          </cell>
          <cell r="H1814" t="str">
            <v>UNISON - DEALER RETAIL</v>
          </cell>
          <cell r="I1814" t="str">
            <v>Regular</v>
          </cell>
          <cell r="J1814" t="str">
            <v>REGULAR</v>
          </cell>
          <cell r="K1814" t="str">
            <v>USD</v>
          </cell>
          <cell r="L1814">
            <v>288406.34999999998</v>
          </cell>
          <cell r="M1814">
            <v>288406.34999999998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COSTA RICA</v>
          </cell>
        </row>
        <row r="1815">
          <cell r="B1815" t="str">
            <v>702-30004782</v>
          </cell>
          <cell r="C1815" t="str">
            <v>INMUEBLES MAQ  S.A. DE C.V.</v>
          </cell>
          <cell r="D1815">
            <v>309846</v>
          </cell>
          <cell r="E1815" t="str">
            <v>INMUEBLES MAQ, S.A. DE C.V.</v>
          </cell>
          <cell r="F1815" t="str">
            <v>MAQSA</v>
          </cell>
          <cell r="G1815" t="str">
            <v>UNISON - DEALER RETAIL</v>
          </cell>
          <cell r="H1815" t="str">
            <v>UNISON - DEALER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245977.63</v>
          </cell>
          <cell r="M1815">
            <v>245977.63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MEXICO</v>
          </cell>
        </row>
        <row r="1816">
          <cell r="B1816" t="str">
            <v>702-30004766</v>
          </cell>
          <cell r="C1816" t="str">
            <v>BAJA AGRO INTERNATIONAL  S.A. DE C.V.</v>
          </cell>
          <cell r="D1816">
            <v>364699</v>
          </cell>
          <cell r="E1816" t="str">
            <v>EMPIRE RIO COLORADO, S.A. DE C.V.</v>
          </cell>
          <cell r="F1816" t="str">
            <v>EMPIRE</v>
          </cell>
          <cell r="G1816" t="str">
            <v>UNISON - CUSTOMER RETAIL</v>
          </cell>
          <cell r="H1816" t="str">
            <v>UNISON- CUSTOMER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25070.3</v>
          </cell>
          <cell r="M1816">
            <v>25070.3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702-30004809</v>
          </cell>
          <cell r="C1817" t="str">
            <v>GRUPO DESARROLLO INFRAESTRUCTURA  S.A. DE C.V.</v>
          </cell>
          <cell r="D1817">
            <v>310580</v>
          </cell>
          <cell r="E1817" t="str">
            <v>MAQUINAS DIESEL, S.A. DE C.V.</v>
          </cell>
          <cell r="F1817" t="str">
            <v>TRACSA</v>
          </cell>
          <cell r="G1817" t="str">
            <v>UNISON- CUSTOMER RETAIL</v>
          </cell>
          <cell r="H1817" t="str">
            <v>UNISON- CUSTOMER RETAIL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1448478.07</v>
          </cell>
          <cell r="M1817">
            <v>1448478.07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702-30004769</v>
          </cell>
          <cell r="C1818" t="str">
            <v>GRUPO CONSTRUCCIONES PLANIFICADAS  S.A. DE C.V.</v>
          </cell>
          <cell r="D1818">
            <v>319669</v>
          </cell>
          <cell r="E1818" t="str">
            <v>GRUPO LOGISTICO Y SOLUCIONES INTEGRAL DEL NORTE SA DE CV</v>
          </cell>
          <cell r="F1818" t="str">
            <v>MATCO</v>
          </cell>
          <cell r="G1818" t="str">
            <v>UNISON- CUSTOMER RETAIL</v>
          </cell>
          <cell r="H1818" t="str">
            <v>UNISON- CUSTOMER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60785.01</v>
          </cell>
          <cell r="M1818">
            <v>60785.01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702-30004770</v>
          </cell>
          <cell r="C1819" t="str">
            <v>CONSTRUCTORA HERRERA  S.A.</v>
          </cell>
          <cell r="D1819">
            <v>315585</v>
          </cell>
          <cell r="E1819" t="str">
            <v>MAQUINARIA Y TRACTORES, LTDA</v>
          </cell>
          <cell r="F1819" t="str">
            <v>MATRA</v>
          </cell>
          <cell r="G1819" t="str">
            <v>UNISON - CUSTOMER RETAIL</v>
          </cell>
          <cell r="H1819" t="str">
            <v>UNISON- CUSTOMER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91706.4</v>
          </cell>
          <cell r="M1819">
            <v>91706.4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702-30004771</v>
          </cell>
          <cell r="C1820" t="str">
            <v>MENDOZA CEBALLOS RAFAEL</v>
          </cell>
          <cell r="D1820">
            <v>316053</v>
          </cell>
          <cell r="E1820" t="str">
            <v>MAQUINAS DIESEL, S.A. DE C.V.</v>
          </cell>
          <cell r="F1820" t="str">
            <v>MADISA SUR</v>
          </cell>
          <cell r="G1820" t="str">
            <v>UNISON- CUSTOMER RETAIL</v>
          </cell>
          <cell r="H1820" t="str">
            <v>UNISON- CUSTOMER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669687.55000000005</v>
          </cell>
          <cell r="M1820">
            <v>36364.033967981857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702-30004772</v>
          </cell>
          <cell r="C1821" t="str">
            <v>CONSTRUCTORA HERRERA  S.A.</v>
          </cell>
          <cell r="D1821">
            <v>315585</v>
          </cell>
          <cell r="E1821" t="str">
            <v>MAQUINARIA Y TRACTORES, LTDA</v>
          </cell>
          <cell r="F1821" t="str">
            <v>MATRA</v>
          </cell>
          <cell r="G1821" t="str">
            <v>UNISON - CUSTOMER RETAIL</v>
          </cell>
          <cell r="H1821" t="str">
            <v>UNISON- CUSTOMER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95791.31</v>
          </cell>
          <cell r="M1821">
            <v>95791.31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702-30004773</v>
          </cell>
          <cell r="C1822" t="str">
            <v>CONSTRUCTORA HERRERA  S.A.</v>
          </cell>
          <cell r="D1822">
            <v>315585</v>
          </cell>
          <cell r="E1822" t="str">
            <v>MAQUINARIA Y TRACTORES, LTDA</v>
          </cell>
          <cell r="F1822" t="str">
            <v>MATRA</v>
          </cell>
          <cell r="G1822" t="str">
            <v>UNISON - CUSTOMER RETAIL</v>
          </cell>
          <cell r="H1822" t="str">
            <v>UNISON- CUSTOMER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91706.4</v>
          </cell>
          <cell r="M1822">
            <v>91706.4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702-30004775</v>
          </cell>
          <cell r="C1823" t="str">
            <v>CONSTRUCCIONES Y DESARROLLOS INMOBILIARIOS SANTA FE  S.A. DE C.V.</v>
          </cell>
          <cell r="D1823">
            <v>316198</v>
          </cell>
          <cell r="E1823" t="str">
            <v>MAQUINAS DIESEL, S.A. DE C.V.</v>
          </cell>
          <cell r="F1823" t="str">
            <v>MADISA SUR</v>
          </cell>
          <cell r="G1823" t="str">
            <v>UNISON- CUSTOMER RETAIL</v>
          </cell>
          <cell r="H1823" t="str">
            <v>UNISON- CUSTOMER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7633027.1900000004</v>
          </cell>
          <cell r="M1823">
            <v>414473.37645098683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702-30004776</v>
          </cell>
          <cell r="C1824" t="str">
            <v>EXCAVACIONES PROFESIONALES  EXPRO  S.R.L.</v>
          </cell>
          <cell r="D1824">
            <v>318055</v>
          </cell>
          <cell r="E1824" t="str">
            <v>IMPLEMENTOS Y MAQUINARIAS, S.A.</v>
          </cell>
          <cell r="F1824" t="str">
            <v>IMCA</v>
          </cell>
          <cell r="G1824" t="str">
            <v>UNISON - CUSTOMER RETAIL</v>
          </cell>
          <cell r="H1824" t="str">
            <v>UNISON- CUSTOMER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86989.19</v>
          </cell>
          <cell r="M1824">
            <v>86989.19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REPUBLICA DOMINICANA</v>
          </cell>
        </row>
        <row r="1825">
          <cell r="B1825" t="str">
            <v>702-30004777</v>
          </cell>
          <cell r="C1825" t="str">
            <v>ADMINISTRADORA DE SERVICIOS ASTRA  S.A.</v>
          </cell>
          <cell r="D1825">
            <v>362469</v>
          </cell>
          <cell r="E1825" t="str">
            <v>CORPORACION GENERAL DE TRACTORES, S.A.</v>
          </cell>
          <cell r="F1825" t="str">
            <v>GENTRAC</v>
          </cell>
          <cell r="G1825" t="str">
            <v>UNISON - DEALER RETAIL</v>
          </cell>
          <cell r="H1825" t="str">
            <v>UNISON - DEALER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92006.62</v>
          </cell>
          <cell r="M1825">
            <v>92006.62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GUATEMALA</v>
          </cell>
        </row>
        <row r="1826">
          <cell r="B1826" t="str">
            <v>702-30004778</v>
          </cell>
          <cell r="C1826" t="str">
            <v>CONSTRUCTORA EN INGENIERIA INTEGRAL MEXICO S.A. DE C.V.</v>
          </cell>
          <cell r="D1826">
            <v>362536</v>
          </cell>
          <cell r="E1826" t="str">
            <v>MAQUINAS DIESEL, S.A. DE C.V.</v>
          </cell>
          <cell r="F1826" t="str">
            <v>MADISA SUR</v>
          </cell>
          <cell r="G1826" t="str">
            <v>UNISON- CUSTOMER RETAIL</v>
          </cell>
          <cell r="H1826" t="str">
            <v>UNISON- CUSTOMER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2446700.02</v>
          </cell>
          <cell r="M1826">
            <v>132855.81109689418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702-30004779</v>
          </cell>
          <cell r="C1827" t="str">
            <v>ADMINISTRADORA DE SERVICIOS ASTRA  S.A.</v>
          </cell>
          <cell r="D1827">
            <v>362469</v>
          </cell>
          <cell r="E1827" t="str">
            <v>CORPORACION GENERAL DE TRACTORES, S.A.</v>
          </cell>
          <cell r="F1827" t="str">
            <v>GENTRAC</v>
          </cell>
          <cell r="G1827" t="str">
            <v>UNISON - DEALER RETAIL</v>
          </cell>
          <cell r="H1827" t="str">
            <v>UNISON - DEALER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81057.37</v>
          </cell>
          <cell r="M1827">
            <v>81057.37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GUATEMALA</v>
          </cell>
        </row>
        <row r="1828">
          <cell r="B1828" t="str">
            <v>702-30004765</v>
          </cell>
          <cell r="C1828" t="str">
            <v>VMO CONCRETOS  S.A.</v>
          </cell>
          <cell r="D1828">
            <v>364092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193906.7</v>
          </cell>
          <cell r="M1828">
            <v>193906.7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REPUBLICA DOMINICANA</v>
          </cell>
        </row>
        <row r="1829">
          <cell r="B1829" t="str">
            <v>702-30004850</v>
          </cell>
          <cell r="C1829" t="str">
            <v>CONSTRUCTORA AE  S.R.L.</v>
          </cell>
          <cell r="D1829">
            <v>359531</v>
          </cell>
          <cell r="E1829" t="str">
            <v>IMPLEMENTOS Y MAQUINARIAS, S.A.</v>
          </cell>
          <cell r="F1829" t="str">
            <v>IMCA</v>
          </cell>
          <cell r="G1829" t="str">
            <v>UNISON - CUSTOMER RETAIL</v>
          </cell>
          <cell r="H1829" t="str">
            <v>UNISON- CUSTOMER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43194.62</v>
          </cell>
          <cell r="M1829">
            <v>43194.62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REPUBLICA DOMINICANA</v>
          </cell>
        </row>
        <row r="1830">
          <cell r="B1830" t="str">
            <v>702-30004836</v>
          </cell>
          <cell r="C1830" t="str">
            <v>CAMPOS HERNANDEZ CONTRATISTAS MINEROS  S.A. DE C.V.</v>
          </cell>
          <cell r="D1830">
            <v>313429</v>
          </cell>
          <cell r="E1830" t="str">
            <v>EMPRESAS MATCO, S.A. DE C.V.</v>
          </cell>
          <cell r="F1830" t="str">
            <v>MATCO</v>
          </cell>
          <cell r="G1830" t="str">
            <v>UNISON- CUSTOMER RETAIL</v>
          </cell>
          <cell r="H1830" t="str">
            <v>UNISON- CUSTOMER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204866.66</v>
          </cell>
          <cell r="M1830">
            <v>204866.66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702-30004839</v>
          </cell>
          <cell r="C1831" t="str">
            <v>C.K.C. MACHINEHANDEL SURMAC  N.V.</v>
          </cell>
          <cell r="D1831">
            <v>311337</v>
          </cell>
          <cell r="E1831" t="str">
            <v>C.K.C. MACHINEHANDEL SURMAC, N.V.</v>
          </cell>
          <cell r="F1831" t="str">
            <v>SURMAC</v>
          </cell>
          <cell r="G1831" t="str">
            <v>UNISON - DEALER WHOLESALE</v>
          </cell>
          <cell r="H1831" t="str">
            <v>UNISON - DEALER WHOLESALE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3698570.26</v>
          </cell>
          <cell r="M1831">
            <v>3698570.26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SURINAME</v>
          </cell>
        </row>
        <row r="1832">
          <cell r="B1832" t="str">
            <v>702-30004840</v>
          </cell>
          <cell r="C1832" t="str">
            <v>EDIFICADORA INDUSTRIAL  S.A.</v>
          </cell>
          <cell r="D1832">
            <v>325447</v>
          </cell>
          <cell r="E1832" t="str">
            <v>MAQUINARIA Y TRACTORES, LTDA</v>
          </cell>
          <cell r="F1832" t="str">
            <v>MATRA</v>
          </cell>
          <cell r="G1832" t="str">
            <v>UNISON - CUSTOMER RETAIL</v>
          </cell>
          <cell r="H1832" t="str">
            <v>UNISON- CUSTOMER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179151.27</v>
          </cell>
          <cell r="M1832">
            <v>179151.27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702-30004841</v>
          </cell>
          <cell r="C1833" t="str">
            <v>C.K.C. MACHINEHANDEL SURMAC  N.V.</v>
          </cell>
          <cell r="D1833">
            <v>311337</v>
          </cell>
          <cell r="E1833" t="str">
            <v>C.K.C. MACHINEHANDEL SURMAC, N.V.</v>
          </cell>
          <cell r="F1833" t="str">
            <v>SURMAC</v>
          </cell>
          <cell r="G1833" t="str">
            <v>UNISON - DEALER RETAIL</v>
          </cell>
          <cell r="H1833" t="str">
            <v>UNISON - DEALER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79112.34</v>
          </cell>
          <cell r="M1833">
            <v>79112.34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SURINAME</v>
          </cell>
        </row>
        <row r="1834">
          <cell r="B1834" t="str">
            <v>702-30004842</v>
          </cell>
          <cell r="C1834" t="str">
            <v>IMPULSORA EMERGENTE  S.A. DE C.V. SOFOM  E.N.R.</v>
          </cell>
          <cell r="D1834">
            <v>318359</v>
          </cell>
          <cell r="E1834" t="str">
            <v>IMPULSORA EMERGENTE, S.A. DE C.V. SOFOM, E.N.R.</v>
          </cell>
          <cell r="F1834" t="str">
            <v>MAQSA</v>
          </cell>
          <cell r="G1834" t="str">
            <v>UNISON - CUSTOMER RETAIL</v>
          </cell>
          <cell r="H1834" t="str">
            <v>UNISON - DEALER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812705.24</v>
          </cell>
          <cell r="M1834">
            <v>44129.894535618652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702-30004844</v>
          </cell>
          <cell r="C1835" t="str">
            <v>EDIFICACIONES Y PROYECTOS SAN CARLOS S.A. DE C.V.</v>
          </cell>
          <cell r="D1835">
            <v>362975</v>
          </cell>
          <cell r="E1835" t="str">
            <v>EMPRESAS MATCO, S.A. DE C.V.</v>
          </cell>
          <cell r="F1835" t="str">
            <v>MATCO</v>
          </cell>
          <cell r="G1835" t="str">
            <v>UNISON- CUSTOMER RETAIL</v>
          </cell>
          <cell r="H1835" t="str">
            <v>UNISON- CUSTOMER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1154730.06</v>
          </cell>
          <cell r="M1835">
            <v>62701.84226314156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702-30004845</v>
          </cell>
          <cell r="C1836" t="str">
            <v>IMPULSORA EMERGENTE  S.A. DE C.V. SOFOM  E.N.R.</v>
          </cell>
          <cell r="D1836">
            <v>318359</v>
          </cell>
          <cell r="E1836" t="str">
            <v>IMPULSORA EMERGENTE, S.A. DE C.V. SOFOM, E.N.R.</v>
          </cell>
          <cell r="F1836" t="str">
            <v>MAQSA</v>
          </cell>
          <cell r="G1836" t="str">
            <v>UNISON - CUSTOMER RETAIL</v>
          </cell>
          <cell r="H1836" t="str">
            <v>UNISON - DEALER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2236257.98</v>
          </cell>
          <cell r="M1836">
            <v>121428.80832395717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MEXICO</v>
          </cell>
        </row>
        <row r="1837">
          <cell r="B1837" t="str">
            <v>702-30004846</v>
          </cell>
          <cell r="C1837" t="str">
            <v>IMPULSORA EMERGENTE  S.A. DE C.V. SOFOM  E.N.R.</v>
          </cell>
          <cell r="D1837">
            <v>318359</v>
          </cell>
          <cell r="E1837" t="str">
            <v>IMPULSORA EMERGENTE, S.A. DE C.V. SOFOM, E.N.R.</v>
          </cell>
          <cell r="F1837" t="str">
            <v>MAQSA</v>
          </cell>
          <cell r="G1837" t="str">
            <v>UNISON - CUSTOMER RETAIL</v>
          </cell>
          <cell r="H1837" t="str">
            <v>UNISON - DEALER RETAIL</v>
          </cell>
          <cell r="I1837" t="str">
            <v>Regular</v>
          </cell>
          <cell r="J1837" t="str">
            <v>REGULAR</v>
          </cell>
          <cell r="K1837" t="str">
            <v>MXN</v>
          </cell>
          <cell r="L1837">
            <v>2347701.6800000002</v>
          </cell>
          <cell r="M1837">
            <v>127480.20123445339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702-30004847</v>
          </cell>
          <cell r="C1838" t="str">
            <v>WILBERTO FERNANDO VARGAS GARCIA</v>
          </cell>
          <cell r="D1838">
            <v>363037</v>
          </cell>
          <cell r="E1838" t="str">
            <v>NICARAGUA MACHINERY COMPANY, S.A.</v>
          </cell>
          <cell r="F1838" t="str">
            <v>NIMAC</v>
          </cell>
          <cell r="G1838" t="str">
            <v>UNISON - CUSTOMER RETAIL</v>
          </cell>
          <cell r="H1838" t="str">
            <v>UNISON- CUSTOMER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59028.22</v>
          </cell>
          <cell r="M1838">
            <v>59028.22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NICARAGUA</v>
          </cell>
        </row>
        <row r="1839">
          <cell r="B1839" t="str">
            <v>702-30004807</v>
          </cell>
          <cell r="C1839" t="str">
            <v>MAQUINARIA Y TRACTORES  LTDA</v>
          </cell>
          <cell r="D1839">
            <v>314798</v>
          </cell>
          <cell r="E1839" t="str">
            <v>MAQUINARIA Y TRACTORES, LTDA</v>
          </cell>
          <cell r="F1839" t="str">
            <v>MATRA</v>
          </cell>
          <cell r="G1839" t="str">
            <v>UNISON - DEALER RETAIL</v>
          </cell>
          <cell r="H1839" t="str">
            <v>UNISON - DEALER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345235.47</v>
          </cell>
          <cell r="M1839">
            <v>345235.47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COSTA RICA</v>
          </cell>
        </row>
        <row r="1840">
          <cell r="B1840" t="str">
            <v>702-30004849</v>
          </cell>
          <cell r="C1840" t="str">
            <v>IMPORTADORA DE ARTICULOS GARYLOP  S.A. DE C.V.</v>
          </cell>
          <cell r="D1840">
            <v>318506</v>
          </cell>
          <cell r="E1840" t="str">
            <v>MAQUINAS DIESEL, S.A. DE C.V.</v>
          </cell>
          <cell r="F1840" t="str">
            <v>MADISA NTE</v>
          </cell>
          <cell r="G1840" t="str">
            <v>UNISON- CUSTOMER RETAIL</v>
          </cell>
          <cell r="H1840" t="str">
            <v>UNISON- CUSTOMER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175638.23</v>
          </cell>
          <cell r="M1840">
            <v>175638.23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702-30004832</v>
          </cell>
          <cell r="C1841" t="str">
            <v>INVERSIONES FREE  S.A. DE C.V</v>
          </cell>
          <cell r="D1841">
            <v>363309</v>
          </cell>
          <cell r="E1841" t="str">
            <v>COMPAÑIA GENERAL DE EQUIPOS, S.A. DE C.V.</v>
          </cell>
          <cell r="F1841" t="str">
            <v>COGESA</v>
          </cell>
          <cell r="G1841" t="str">
            <v>UNISON - CUSTOMER RETAIL</v>
          </cell>
          <cell r="H1841" t="str">
            <v>UNISON- CUSTOMER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98148.62</v>
          </cell>
          <cell r="M1841">
            <v>98148.62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EL SALVADOR</v>
          </cell>
        </row>
        <row r="1842">
          <cell r="B1842" t="str">
            <v>702-30004853</v>
          </cell>
          <cell r="C1842" t="str">
            <v>CINCO CONTEMPORANEA  S.A. DE C.V.</v>
          </cell>
          <cell r="D1842">
            <v>312682</v>
          </cell>
          <cell r="E1842" t="str">
            <v>MAQTRAC DE OCCIDENTE S DE RL DE CV</v>
          </cell>
          <cell r="F1842" t="str">
            <v>TRACSA</v>
          </cell>
          <cell r="G1842" t="str">
            <v>UNISON- CUSTOMER RETAIL</v>
          </cell>
          <cell r="H1842" t="str">
            <v>UNISON- CUSTOMER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4110150</v>
          </cell>
          <cell r="M1842">
            <v>223181.14501830086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702-30004854</v>
          </cell>
          <cell r="C1843" t="str">
            <v>MULTIMODAL OPERACIONAL Y LOGISTICA  SA DE CV</v>
          </cell>
          <cell r="D1843">
            <v>364226</v>
          </cell>
          <cell r="E1843" t="str">
            <v>MAQUINAS DIESEL, S.A. DE C.V.</v>
          </cell>
          <cell r="F1843" t="str">
            <v>MADISA NTE</v>
          </cell>
          <cell r="G1843" t="str">
            <v>UNISON- CUSTOMER RETAIL</v>
          </cell>
          <cell r="H1843" t="str">
            <v>UNISON- CUSTOMER RETAIL</v>
          </cell>
          <cell r="I1843" t="str">
            <v>Regular</v>
          </cell>
          <cell r="J1843" t="str">
            <v>REGULAR</v>
          </cell>
          <cell r="K1843" t="str">
            <v>MXN</v>
          </cell>
          <cell r="L1843">
            <v>2751613</v>
          </cell>
          <cell r="M1843">
            <v>149412.58591225185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702-30004855</v>
          </cell>
          <cell r="C1844" t="str">
            <v>TRANSPORTACIONES Y CONSTRUCCIONES TAMAULIPECOS  S.A. DE C.V.</v>
          </cell>
          <cell r="D1844">
            <v>309640</v>
          </cell>
          <cell r="E1844" t="str">
            <v>MAQUINAS DIESEL, S.A. DE C.V.</v>
          </cell>
          <cell r="F1844" t="str">
            <v>MADISA NTE</v>
          </cell>
          <cell r="G1844" t="str">
            <v>UNISON- CUSTOMER RETAIL</v>
          </cell>
          <cell r="H1844" t="str">
            <v>UNISON- CUSTOMER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11810920.92</v>
          </cell>
          <cell r="M1844">
            <v>641333.00600858929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702-30004856-001</v>
          </cell>
          <cell r="C1845" t="str">
            <v>GRUPO EMPRESARIAL MINERO  S.A. DE C.V.</v>
          </cell>
          <cell r="D1845">
            <v>317278</v>
          </cell>
          <cell r="E1845" t="str">
            <v>MAQUINAS DIESEL, S.A. DE C.V.</v>
          </cell>
          <cell r="F1845" t="str">
            <v>TRACSA</v>
          </cell>
          <cell r="G1845" t="str">
            <v>UNISON - CUSTOMER RETAIL</v>
          </cell>
          <cell r="H1845" t="str">
            <v>UNISON- CUSTOMER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128816.96000000001</v>
          </cell>
          <cell r="M1845">
            <v>128816.96000000001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702-30004860</v>
          </cell>
          <cell r="C1846" t="str">
            <v>IIASA INTERNACIONAL SERVICIOS LOGISTICOS  S.A.</v>
          </cell>
          <cell r="D1846">
            <v>320134</v>
          </cell>
          <cell r="E1846" t="str">
            <v>IIASA INTERNACIONAL SERVICIOS LOGISTICOS, S.A.</v>
          </cell>
          <cell r="F1846" t="str">
            <v>IIASA PANAMA</v>
          </cell>
          <cell r="G1846" t="str">
            <v>UNISON - CUSTOMER RETAIL</v>
          </cell>
          <cell r="H1846" t="str">
            <v>UNISON - DEALER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5061277.28</v>
          </cell>
          <cell r="M1846">
            <v>5061277.28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PANAMA</v>
          </cell>
        </row>
        <row r="1847">
          <cell r="B1847" t="str">
            <v>702-30004861</v>
          </cell>
          <cell r="C1847" t="str">
            <v xml:space="preserve">OSMAN SAUL MOLINA CRUZ </v>
          </cell>
          <cell r="D1847">
            <v>337189</v>
          </cell>
          <cell r="E1847" t="str">
            <v>NICARAGUA MACHINERY COMPANY, S.A.</v>
          </cell>
          <cell r="F1847" t="str">
            <v>NIMAC</v>
          </cell>
          <cell r="G1847" t="str">
            <v>UNISON - CUSTOMER RETAIL</v>
          </cell>
          <cell r="H1847" t="str">
            <v>UNISON- CUSTOMER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127933.23</v>
          </cell>
          <cell r="M1847">
            <v>127933.23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NICARAGUA</v>
          </cell>
        </row>
        <row r="1848">
          <cell r="B1848" t="str">
            <v>702-30004862</v>
          </cell>
          <cell r="C1848" t="str">
            <v>IIASA INTERNACIONAL SERVICIOS LOGISTICOS  S.A.</v>
          </cell>
          <cell r="D1848">
            <v>320134</v>
          </cell>
          <cell r="E1848" t="str">
            <v>IIASA INTERNACIONAL SERVICIOS LOGISTICOS, S.A.</v>
          </cell>
          <cell r="F1848" t="str">
            <v>IIASA PANAMA</v>
          </cell>
          <cell r="G1848" t="str">
            <v>UNISON - DEALER WHOLESALE</v>
          </cell>
          <cell r="H1848" t="str">
            <v>UNISON - DEALER WHOLESALE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4049021.74</v>
          </cell>
          <cell r="M1848">
            <v>4049021.74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PANAMA</v>
          </cell>
        </row>
        <row r="1849">
          <cell r="B1849" t="str">
            <v>702-30004863</v>
          </cell>
          <cell r="C1849" t="str">
            <v>ACARREOS MINEROS  S.A. DE C.V.</v>
          </cell>
          <cell r="D1849">
            <v>312101</v>
          </cell>
          <cell r="E1849" t="str">
            <v>MAQTRAC DE OCCIDENTE S DE RL DE CV</v>
          </cell>
          <cell r="F1849" t="str">
            <v>TRACSA</v>
          </cell>
          <cell r="G1849" t="str">
            <v>UNISON- CUSTOMER RETAIL</v>
          </cell>
          <cell r="H1849" t="str">
            <v>UNISON- CUSTOMER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1353698.7</v>
          </cell>
          <cell r="M1849">
            <v>73505.839416027477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702-30004864</v>
          </cell>
          <cell r="C1850" t="str">
            <v>MAQUINARIA Y TRACTORES  LTDA</v>
          </cell>
          <cell r="D1850">
            <v>314798</v>
          </cell>
          <cell r="E1850" t="str">
            <v>MAQUINARIA Y TRACTORES, LTDA</v>
          </cell>
          <cell r="F1850" t="str">
            <v>MATRA</v>
          </cell>
          <cell r="G1850" t="str">
            <v>UNISON - DEALER WHOLESALE</v>
          </cell>
          <cell r="H1850" t="str">
            <v>UNISON - DEALER WHOLESALE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377882.74</v>
          </cell>
          <cell r="M1850">
            <v>377882.74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COSTA RICA</v>
          </cell>
        </row>
        <row r="1851">
          <cell r="B1851" t="str">
            <v>702-30004865</v>
          </cell>
          <cell r="C1851" t="str">
            <v>MAQUINARIA Y TRACTORES  LTDA</v>
          </cell>
          <cell r="D1851">
            <v>314798</v>
          </cell>
          <cell r="E1851" t="str">
            <v>MAQUINARIA Y TRACTORES, LTDA</v>
          </cell>
          <cell r="F1851" t="str">
            <v>MATRA</v>
          </cell>
          <cell r="G1851" t="str">
            <v>UNISON - DEALER WHOLESALE</v>
          </cell>
          <cell r="H1851" t="str">
            <v>UNISON - DEALER WHOLESALE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906290.05</v>
          </cell>
          <cell r="M1851">
            <v>906290.05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COSTA RICA</v>
          </cell>
        </row>
        <row r="1852">
          <cell r="B1852" t="str">
            <v>702-30004848</v>
          </cell>
          <cell r="C1852" t="str">
            <v>COCOMEXCOATZA  S.A. DE C.V.</v>
          </cell>
          <cell r="D1852">
            <v>313991</v>
          </cell>
          <cell r="E1852" t="str">
            <v>MAQUINAS DIESEL, S.A. DE C.V.</v>
          </cell>
          <cell r="F1852" t="str">
            <v>MADISA SUR</v>
          </cell>
          <cell r="G1852" t="str">
            <v>UNISON- CUSTOMER RETAIL</v>
          </cell>
          <cell r="H1852" t="str">
            <v>UNISON- CUSTOMER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412127.93</v>
          </cell>
          <cell r="M1852">
            <v>22378.546600835041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702-30004821</v>
          </cell>
          <cell r="C1853" t="str">
            <v xml:space="preserve">MIGUEL SILVA ROBINSON BOURS </v>
          </cell>
          <cell r="D1853">
            <v>363588</v>
          </cell>
          <cell r="E1853" t="str">
            <v>EMPRESAS MATCO, S.A. DE C.V.</v>
          </cell>
          <cell r="F1853" t="str">
            <v>MATCO</v>
          </cell>
          <cell r="G1853" t="str">
            <v>UNISON- CUSTOMER RETAIL</v>
          </cell>
          <cell r="H1853" t="str">
            <v>UNISON- CUSTOMER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556438.84</v>
          </cell>
          <cell r="M1853">
            <v>30214.629014477599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702-30004749</v>
          </cell>
          <cell r="C1854" t="str">
            <v>CONSTRUCTORA HERNAN SOLIS  S.R.L.</v>
          </cell>
          <cell r="D1854">
            <v>316241</v>
          </cell>
          <cell r="E1854" t="str">
            <v>MAQUINARIA Y TRACTORES, LTDA</v>
          </cell>
          <cell r="F1854" t="str">
            <v>MATRA</v>
          </cell>
          <cell r="G1854" t="str">
            <v>UNISON - CUSTOMER RETAIL</v>
          </cell>
          <cell r="H1854" t="str">
            <v>UNISON- CUSTOMER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87241.35</v>
          </cell>
          <cell r="M1854">
            <v>87241.35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COSTA RICA</v>
          </cell>
        </row>
        <row r="1855">
          <cell r="B1855" t="str">
            <v>702-30004810</v>
          </cell>
          <cell r="C1855" t="str">
            <v>CONSORCIO SOLSANIT  S.R.L.</v>
          </cell>
          <cell r="D1855">
            <v>315137</v>
          </cell>
          <cell r="E1855" t="str">
            <v>IMPLEMENTOS Y MAQUINARIAS, S.A.</v>
          </cell>
          <cell r="F1855" t="str">
            <v>IMCA</v>
          </cell>
          <cell r="G1855" t="str">
            <v>UNISON - CUSTOMER RETAIL</v>
          </cell>
          <cell r="H1855" t="str">
            <v>UNISON- CUSTOMER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129600</v>
          </cell>
          <cell r="M1855">
            <v>129600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REPUBLICA DOMINICANA</v>
          </cell>
        </row>
        <row r="1856">
          <cell r="B1856" t="str">
            <v>702-30004811-001</v>
          </cell>
          <cell r="C1856" t="str">
            <v>TECNOASFALTOS Y TERRACERIAS  S.A. DE C.V.</v>
          </cell>
          <cell r="D1856">
            <v>311380</v>
          </cell>
          <cell r="E1856" t="str">
            <v>EMPRESAS MATCO, S.A. DE C.V.</v>
          </cell>
          <cell r="F1856" t="str">
            <v>MATCO</v>
          </cell>
          <cell r="G1856" t="str">
            <v>UNISON - CUSTOMER RETAIL</v>
          </cell>
          <cell r="H1856" t="str">
            <v>UNISON- CUSTOMER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311967.17</v>
          </cell>
          <cell r="M1856">
            <v>16939.817332389066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702-30004812</v>
          </cell>
          <cell r="C1857" t="str">
            <v>MAHEJA CONSTRUCCIONES  SA DE CV</v>
          </cell>
          <cell r="D1857">
            <v>312082</v>
          </cell>
          <cell r="E1857" t="str">
            <v>MAQUINAS DIESEL, S.A. DE C.V.</v>
          </cell>
          <cell r="F1857" t="str">
            <v>MADISA SUR</v>
          </cell>
          <cell r="G1857" t="str">
            <v>UNISON- CUSTOMER RETAIL</v>
          </cell>
          <cell r="H1857" t="str">
            <v>UNISON- CUSTOMER RETAIL</v>
          </cell>
          <cell r="I1857" t="str">
            <v>Regular</v>
          </cell>
          <cell r="J1857" t="str">
            <v>REGULAR</v>
          </cell>
          <cell r="K1857" t="str">
            <v>MXN</v>
          </cell>
          <cell r="L1857">
            <v>1658232.92</v>
          </cell>
          <cell r="M1857">
            <v>90042.047563383443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MEXICO</v>
          </cell>
        </row>
        <row r="1858">
          <cell r="B1858" t="str">
            <v>702-30004813</v>
          </cell>
          <cell r="C1858" t="str">
            <v>INGENIERIA ACTIVA  S. DE R.L.</v>
          </cell>
          <cell r="D1858">
            <v>364091</v>
          </cell>
          <cell r="E1858" t="str">
            <v>CASA COMERCIAL MATHEWS, S.A. DE C.V.</v>
          </cell>
          <cell r="F1858" t="str">
            <v>CEMCOL</v>
          </cell>
          <cell r="G1858" t="str">
            <v>UNISON - CUSTOMER RETAIL</v>
          </cell>
          <cell r="H1858" t="str">
            <v>UNISON- CUSTOMER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56394.42</v>
          </cell>
          <cell r="M1858">
            <v>56394.42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HONDURAS</v>
          </cell>
        </row>
        <row r="1859">
          <cell r="B1859" t="str">
            <v>702-30004814</v>
          </cell>
          <cell r="C1859" t="str">
            <v>MAHEJA CONSTRUCCIONES  SA DE CV</v>
          </cell>
          <cell r="D1859">
            <v>312082</v>
          </cell>
          <cell r="E1859" t="str">
            <v>MAQUINAS DIESEL, S.A. DE C.V.</v>
          </cell>
          <cell r="F1859" t="str">
            <v>MADISA SUR</v>
          </cell>
          <cell r="G1859" t="str">
            <v>UNISON- CUSTOMER RETAIL</v>
          </cell>
          <cell r="H1859" t="str">
            <v>UNISON- CUSTOMER RETAIL</v>
          </cell>
          <cell r="I1859" t="str">
            <v>Regular</v>
          </cell>
          <cell r="J1859" t="str">
            <v>REGULAR</v>
          </cell>
          <cell r="K1859" t="str">
            <v>MXN</v>
          </cell>
          <cell r="L1859">
            <v>3593897.23</v>
          </cell>
          <cell r="M1859">
            <v>195148.6196050022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MEXICO</v>
          </cell>
        </row>
        <row r="1860">
          <cell r="B1860" t="str">
            <v>702-30004815</v>
          </cell>
          <cell r="C1860" t="str">
            <v>TRANSPORTES CRUZA CR  S.A.</v>
          </cell>
          <cell r="D1860">
            <v>363893</v>
          </cell>
          <cell r="E1860" t="str">
            <v>MAQUINARIA Y TRACTORES, LTDA</v>
          </cell>
          <cell r="F1860" t="str">
            <v>MATRA</v>
          </cell>
          <cell r="G1860" t="str">
            <v>UNISON - CUSTOMER RETAIL</v>
          </cell>
          <cell r="H1860" t="str">
            <v>UNISON- CUSTOMER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50321.68</v>
          </cell>
          <cell r="M1860">
            <v>50321.68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COSTA RICA</v>
          </cell>
        </row>
        <row r="1861">
          <cell r="B1861" t="str">
            <v>702-30004816</v>
          </cell>
          <cell r="C1861" t="str">
            <v>CONSTRUCTORA HERNAN SOLIS  S.R.L.</v>
          </cell>
          <cell r="D1861">
            <v>316241</v>
          </cell>
          <cell r="E1861" t="str">
            <v>MAQUINARIA Y TRACTORES, LTDA</v>
          </cell>
          <cell r="F1861" t="str">
            <v>MATRA</v>
          </cell>
          <cell r="G1861" t="str">
            <v>UNISON - CUSTOMER RETAIL</v>
          </cell>
          <cell r="H1861" t="str">
            <v>UNISON- CUSTOMER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88853.39</v>
          </cell>
          <cell r="M1861">
            <v>88853.39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COSTA RICA</v>
          </cell>
        </row>
        <row r="1862">
          <cell r="B1862" t="str">
            <v>702-30004817</v>
          </cell>
          <cell r="C1862" t="str">
            <v>CLASIFICADORA Y DISTRIBUIDORA DE MATERIALES PARA CONSTRUCCION  S.A. DE C.V.</v>
          </cell>
          <cell r="D1862">
            <v>313353</v>
          </cell>
          <cell r="E1862" t="str">
            <v>MAQTRAC DE OCCIDENTE S DE RL DE CV</v>
          </cell>
          <cell r="F1862" t="str">
            <v>TRACSA</v>
          </cell>
          <cell r="G1862" t="str">
            <v>UNISON - CUSTOMER RETAIL</v>
          </cell>
          <cell r="H1862" t="str">
            <v>UNISON-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5476704.6699999999</v>
          </cell>
          <cell r="M1862">
            <v>297385.0636053856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702-30004818</v>
          </cell>
          <cell r="C1863" t="str">
            <v>RUIZ CARRILLO AZYADETH</v>
          </cell>
          <cell r="D1863">
            <v>317406</v>
          </cell>
          <cell r="E1863" t="str">
            <v>MAQUINAS DIESEL, S.A. DE C.V.</v>
          </cell>
          <cell r="F1863" t="str">
            <v>MADISA SUR</v>
          </cell>
          <cell r="G1863" t="str">
            <v>UNISON- CUSTOMER RETAIL</v>
          </cell>
          <cell r="H1863" t="str">
            <v>UNISON- CUSTOMER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2210214.67</v>
          </cell>
          <cell r="M1863">
            <v>120014.6565908412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702-30004834</v>
          </cell>
          <cell r="C1864" t="str">
            <v>INGENIERIA Y CONSTRUCCIONES ARAYA  S.A.</v>
          </cell>
          <cell r="D1864">
            <v>362978</v>
          </cell>
          <cell r="E1864" t="str">
            <v>MAQUINARIA Y TRACTORES, LTDA</v>
          </cell>
          <cell r="F1864" t="str">
            <v>MATRA</v>
          </cell>
          <cell r="G1864" t="str">
            <v>UNISON - CUSTOMER RETAIL</v>
          </cell>
          <cell r="H1864" t="str">
            <v>UNISON- CUSTOMER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68468.83</v>
          </cell>
          <cell r="M1864">
            <v>68468.83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702-30004820</v>
          </cell>
          <cell r="C1865" t="str">
            <v>COCONAL  S.A.P.I. DE C.V.</v>
          </cell>
          <cell r="D1865">
            <v>312218</v>
          </cell>
          <cell r="E1865" t="str">
            <v>MAQUINAS DIESEL, S.A. DE C.V.</v>
          </cell>
          <cell r="F1865" t="str">
            <v>MADISA SUR</v>
          </cell>
          <cell r="G1865" t="str">
            <v>UNISON- CUSTOMER RETAIL</v>
          </cell>
          <cell r="H1865" t="str">
            <v>UNISON- CUSTOMER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17176322.140000001</v>
          </cell>
          <cell r="M1865">
            <v>932674.29227847932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702-30004833</v>
          </cell>
          <cell r="C1866" t="str">
            <v>MAQUINARIA Y TRACTORES  LTDA</v>
          </cell>
          <cell r="D1866">
            <v>314798</v>
          </cell>
          <cell r="E1866" t="str">
            <v>MAQUINARIA Y TRACTORES, LTDA</v>
          </cell>
          <cell r="F1866" t="str">
            <v>MATRA</v>
          </cell>
          <cell r="G1866" t="str">
            <v>UNISON - DEALER WHOLESALE</v>
          </cell>
          <cell r="H1866" t="str">
            <v>UNISON - DEALER WHOLESALE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204330.66</v>
          </cell>
          <cell r="M1866">
            <v>204330.66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COSTA RICA</v>
          </cell>
        </row>
        <row r="1867">
          <cell r="B1867" t="str">
            <v>702-30004822</v>
          </cell>
          <cell r="C1867" t="str">
            <v>ASOCIACION SOLIDARISTA DE EMPLEADOS DE MAQUINARIA Y TRACTORES LTD. Y AFINES</v>
          </cell>
          <cell r="D1867">
            <v>314750</v>
          </cell>
          <cell r="E1867" t="str">
            <v>MAQUINARIA Y TRACTORES, LTDA</v>
          </cell>
          <cell r="F1867" t="str">
            <v>MATRA</v>
          </cell>
          <cell r="G1867" t="str">
            <v>UNISON - DEALER RETAIL</v>
          </cell>
          <cell r="H1867" t="str">
            <v>UNISON - DEALER RETAIL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38416.629999999997</v>
          </cell>
          <cell r="M1867">
            <v>38416.629999999997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COSTA RICA</v>
          </cell>
        </row>
        <row r="1868">
          <cell r="B1868" t="str">
            <v>702-30004823</v>
          </cell>
          <cell r="C1868" t="str">
            <v>CONSTRUCTORA HERNAN SOLIS  S.R.L.</v>
          </cell>
          <cell r="D1868">
            <v>316241</v>
          </cell>
          <cell r="E1868" t="str">
            <v>MAQUINARIA Y TRACTORES, LTDA</v>
          </cell>
          <cell r="F1868" t="str">
            <v>MATRA</v>
          </cell>
          <cell r="G1868" t="str">
            <v>UNISON - CUSTOMER RETAIL</v>
          </cell>
          <cell r="H1868" t="str">
            <v>UNISON- CUSTOMER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88853.39</v>
          </cell>
          <cell r="M1868">
            <v>88853.39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COSTA RICA</v>
          </cell>
        </row>
        <row r="1869">
          <cell r="B1869" t="str">
            <v>702-30004824</v>
          </cell>
          <cell r="C1869" t="str">
            <v>MD INVERSIONES Y SERVICIOS  S.A. DE C.V.</v>
          </cell>
          <cell r="D1869">
            <v>362092</v>
          </cell>
          <cell r="E1869" t="str">
            <v>COMPAÑIA GENERAL DE EQUIPOS, S.A. DE C.V.</v>
          </cell>
          <cell r="F1869" t="str">
            <v>COGESA</v>
          </cell>
          <cell r="G1869" t="str">
            <v>UNISON - CUSTOMER RETAIL</v>
          </cell>
          <cell r="H1869" t="str">
            <v>UNISON- CUSTOMER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75016.08</v>
          </cell>
          <cell r="M1869">
            <v>75016.08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EL SALVADOR</v>
          </cell>
        </row>
        <row r="1870">
          <cell r="B1870" t="str">
            <v>702-30004825</v>
          </cell>
          <cell r="C1870" t="str">
            <v>CONSTRUCCIONES REYES  S.A.</v>
          </cell>
          <cell r="D1870">
            <v>337631</v>
          </cell>
          <cell r="E1870" t="str">
            <v>NICARAGUA MACHINERY COMPANY, S.A.</v>
          </cell>
          <cell r="F1870" t="str">
            <v>NIMAC</v>
          </cell>
          <cell r="G1870" t="str">
            <v>UNISON - CUSTOMER RETAIL</v>
          </cell>
          <cell r="H1870" t="str">
            <v>UNISON- CUSTOMER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119237.99</v>
          </cell>
          <cell r="M1870">
            <v>119237.99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NICARAGUA</v>
          </cell>
        </row>
        <row r="1871">
          <cell r="B1871" t="str">
            <v>702-30004826</v>
          </cell>
          <cell r="C1871" t="str">
            <v>IMPLEMENTOS Y MAQUINARIAS  S.A.</v>
          </cell>
          <cell r="D1871">
            <v>312088</v>
          </cell>
          <cell r="E1871" t="str">
            <v>IMPLEMENTOS Y MAQUINARIAS, S.A.</v>
          </cell>
          <cell r="F1871" t="str">
            <v>IMCA</v>
          </cell>
          <cell r="G1871" t="str">
            <v>UNISON - DEALER RETAIL</v>
          </cell>
          <cell r="H1871" t="str">
            <v>UNISON - DEALER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991962.13</v>
          </cell>
          <cell r="M1871">
            <v>991962.13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REPUBLICA DOMINICANA</v>
          </cell>
        </row>
        <row r="1872">
          <cell r="B1872" t="str">
            <v>702-30004827</v>
          </cell>
          <cell r="C1872" t="str">
            <v>INDUSTRIAL EQUIPMENT INEQSA  S.A. DE C.V.</v>
          </cell>
          <cell r="D1872">
            <v>313356</v>
          </cell>
          <cell r="E1872" t="str">
            <v>MAQUINAS DIESEL, S.A. DE C.V.</v>
          </cell>
          <cell r="F1872" t="str">
            <v>MADISA NTE</v>
          </cell>
          <cell r="G1872" t="str">
            <v>UNISON- CUSTOMER RETAIL</v>
          </cell>
          <cell r="H1872" t="str">
            <v>UNISON- CUSTOMER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1693268.15</v>
          </cell>
          <cell r="M1872">
            <v>91944.460552539444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702-30004828</v>
          </cell>
          <cell r="C1873" t="str">
            <v>DICOM FRESNILLO  S.A. DE C.V.</v>
          </cell>
          <cell r="D1873">
            <v>341121</v>
          </cell>
          <cell r="E1873" t="str">
            <v>TRACSA, S.A.P.I. DE C.V.</v>
          </cell>
          <cell r="F1873" t="str">
            <v>TRACSA</v>
          </cell>
          <cell r="G1873" t="str">
            <v>UNISON- CUSTOMER RETAIL</v>
          </cell>
          <cell r="H1873" t="str">
            <v>UNISON- CUSTOMER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1195503.75</v>
          </cell>
          <cell r="M1873">
            <v>64915.853630323101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702-30004830</v>
          </cell>
          <cell r="C1874" t="str">
            <v>CONSTRUCTORA SERRANO COLINDRES Y ASOCIADOS  S. DE R.L.</v>
          </cell>
          <cell r="D1874">
            <v>365336</v>
          </cell>
          <cell r="E1874" t="str">
            <v>CASA COMERCIAL MATHEWS, S.A. DE C.V.</v>
          </cell>
          <cell r="F1874" t="str">
            <v>CEMCOL</v>
          </cell>
          <cell r="G1874" t="str">
            <v>UNISON - CUSTOMER RETAIL</v>
          </cell>
          <cell r="H1874" t="str">
            <v>UNISON- CUSTOMER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142894.29999999999</v>
          </cell>
          <cell r="M1874">
            <v>142894.29999999999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HONDURAS</v>
          </cell>
        </row>
        <row r="1875">
          <cell r="B1875" t="str">
            <v>702-30004831</v>
          </cell>
          <cell r="C1875" t="str">
            <v>INNOVACION TECNOLOGICA Y DESARROLLO RURAL DE SAN BERNARDINO  S.P.R. DE R.L.</v>
          </cell>
          <cell r="D1875">
            <v>363311</v>
          </cell>
          <cell r="E1875" t="str">
            <v>MAQUINAS DIESEL, S.A. DE C.V.</v>
          </cell>
          <cell r="F1875" t="str">
            <v>MADISA SUR</v>
          </cell>
          <cell r="G1875" t="str">
            <v>UNISON- CUSTOMER RETAIL</v>
          </cell>
          <cell r="H1875" t="str">
            <v>UNISON- CUSTOMER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1013292.79</v>
          </cell>
          <cell r="M1875">
            <v>55021.798501511796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702-30004808</v>
          </cell>
          <cell r="C1876" t="str">
            <v>CONSORCIO INDUSTRIAL DE CONSTRUCCION TITANES  S.A. DE C.V.</v>
          </cell>
          <cell r="D1876">
            <v>315628</v>
          </cell>
          <cell r="E1876" t="str">
            <v>MAQUINAS DIESEL, S.A. DE C.V.</v>
          </cell>
          <cell r="F1876" t="str">
            <v>MADISA NTE</v>
          </cell>
          <cell r="G1876" t="str">
            <v>UNISON - CUSTOMER RETAIL</v>
          </cell>
          <cell r="H1876" t="str">
            <v>UNISON- CUSTOMER RETAIL</v>
          </cell>
          <cell r="I1876" t="str">
            <v>Regular</v>
          </cell>
          <cell r="J1876" t="str">
            <v>REGULAR</v>
          </cell>
          <cell r="K1876" t="str">
            <v>MXN</v>
          </cell>
          <cell r="L1876">
            <v>7556988.7199999997</v>
          </cell>
          <cell r="M1876">
            <v>410344.48752964824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MEXICO</v>
          </cell>
        </row>
        <row r="1877">
          <cell r="B1877" t="str">
            <v>702-30004819</v>
          </cell>
          <cell r="C1877" t="str">
            <v>PROYECTOS Y CONSTRUCCIONES VIRGO  S.A. DE C.V.</v>
          </cell>
          <cell r="D1877">
            <v>319909</v>
          </cell>
          <cell r="E1877" t="str">
            <v>EMPRESAS MATCO, S.A. DE C.V.</v>
          </cell>
          <cell r="F1877" t="str">
            <v>MATCO</v>
          </cell>
          <cell r="G1877" t="str">
            <v>UNISON - CUSTOMER RETAIL</v>
          </cell>
          <cell r="H1877" t="str">
            <v>UNISON- CUSTOMER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2263537.15</v>
          </cell>
          <cell r="M1877">
            <v>122910.06725507863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702-30004678</v>
          </cell>
          <cell r="C1878" t="str">
            <v xml:space="preserve">ELIZABETH DIAZ LOPEZ </v>
          </cell>
          <cell r="D1878">
            <v>361910</v>
          </cell>
          <cell r="E1878" t="str">
            <v>MAQUINAS DIESEL, S.A. DE C.V.</v>
          </cell>
          <cell r="F1878" t="str">
            <v>MADISA SUR</v>
          </cell>
          <cell r="G1878" t="str">
            <v>UNISON- CUSTOMER RETAIL</v>
          </cell>
          <cell r="H1878" t="str">
            <v>UNISON- CUSTOMER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4281167.76</v>
          </cell>
          <cell r="M1878">
            <v>232467.40938706233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702-30004751</v>
          </cell>
          <cell r="C1879" t="str">
            <v>CONSTRUCTORA HERNAN SOLIS  S.R.L.</v>
          </cell>
          <cell r="D1879">
            <v>316241</v>
          </cell>
          <cell r="E1879" t="str">
            <v>MAQUINARIA Y TRACTORES, LTDA</v>
          </cell>
          <cell r="F1879" t="str">
            <v>MATRA</v>
          </cell>
          <cell r="G1879" t="str">
            <v>UNISON - CUSTOMER RETAIL</v>
          </cell>
          <cell r="H1879" t="str">
            <v>UNISON- CUSTOMER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159087.18</v>
          </cell>
          <cell r="M1879">
            <v>159087.18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COSTA RICA</v>
          </cell>
        </row>
        <row r="1880">
          <cell r="B1880" t="str">
            <v>702-30004663</v>
          </cell>
          <cell r="C1880" t="str">
            <v>PRODUCTOS INDUSTRIALES DE CONCRETO  S.A.</v>
          </cell>
          <cell r="D1880">
            <v>319893</v>
          </cell>
          <cell r="E1880" t="str">
            <v>NICARAGUA MACHINERY COMPANY, S.A.</v>
          </cell>
          <cell r="F1880" t="str">
            <v>NIMAC</v>
          </cell>
          <cell r="G1880" t="str">
            <v>UNISON - CUSTOMER RETAIL</v>
          </cell>
          <cell r="H1880" t="str">
            <v>UNISON- CUSTOMER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64030.25</v>
          </cell>
          <cell r="M1880">
            <v>64030.25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NICARAGUA</v>
          </cell>
        </row>
        <row r="1881">
          <cell r="B1881" t="str">
            <v>702-30004665</v>
          </cell>
          <cell r="C1881" t="str">
            <v>GRUAS ERMITA  S.A. DE C.V.</v>
          </cell>
          <cell r="D1881">
            <v>309839</v>
          </cell>
          <cell r="E1881" t="str">
            <v>MAQUINAS DIESEL, S.A. DE C.V.</v>
          </cell>
          <cell r="F1881" t="str">
            <v>MADISA SUR</v>
          </cell>
          <cell r="G1881" t="str">
            <v>UNISON- CUSTOMER RETAIL</v>
          </cell>
          <cell r="H1881" t="str">
            <v>UNISON- CUSTOMER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451439.15</v>
          </cell>
          <cell r="M1881">
            <v>24513.145847010081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702-30004667</v>
          </cell>
          <cell r="C1882" t="str">
            <v>TAJO SANBUENA  S.A.</v>
          </cell>
          <cell r="D1882">
            <v>308400</v>
          </cell>
          <cell r="E1882" t="str">
            <v>MAQUINARIA Y TRACTORES, LTDA</v>
          </cell>
          <cell r="F1882" t="str">
            <v>MATRA</v>
          </cell>
          <cell r="G1882" t="str">
            <v>UNISON - CUSTOMER RETAIL</v>
          </cell>
          <cell r="H1882" t="str">
            <v>UNISON- CUSTOMER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196673.65</v>
          </cell>
          <cell r="M1882">
            <v>196673.65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COSTA RICA</v>
          </cell>
        </row>
        <row r="1883">
          <cell r="B1883" t="str">
            <v>702-30004669</v>
          </cell>
          <cell r="C1883" t="str">
            <v>MAQUINARIA Y TRACTORES  LTDA</v>
          </cell>
          <cell r="D1883">
            <v>314798</v>
          </cell>
          <cell r="E1883" t="str">
            <v>MAQUINARIA Y TRACTORES, LTDA</v>
          </cell>
          <cell r="F1883" t="str">
            <v>MATRA</v>
          </cell>
          <cell r="G1883" t="str">
            <v>UNISON - DEALER RETAIL</v>
          </cell>
          <cell r="H1883" t="str">
            <v>UNISON - DEALER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911701.08</v>
          </cell>
          <cell r="M1883">
            <v>911701.08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702-30004670</v>
          </cell>
          <cell r="C1884" t="str">
            <v>CONSTRUCCION DE CAMINOS Y PROYECTOS INTERESTATALES  S.A. DE C.V.</v>
          </cell>
          <cell r="D1884">
            <v>313564</v>
          </cell>
          <cell r="E1884" t="str">
            <v>MAQUINAS DIESEL, S.A. DE C.V.</v>
          </cell>
          <cell r="F1884" t="str">
            <v>TRACSA</v>
          </cell>
          <cell r="G1884" t="str">
            <v>UNISON- CUSTOMER RETAIL</v>
          </cell>
          <cell r="H1884" t="str">
            <v>UNISON- CUSTOMER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5295658.18</v>
          </cell>
          <cell r="M1884">
            <v>287554.23919757945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702-30004671</v>
          </cell>
          <cell r="C1885" t="str">
            <v>DELIFROST  S.A.</v>
          </cell>
          <cell r="D1885">
            <v>361949</v>
          </cell>
          <cell r="E1885" t="str">
            <v>MAQUINARIA Y TRACTORES, LTDA</v>
          </cell>
          <cell r="F1885" t="str">
            <v>MATRA</v>
          </cell>
          <cell r="G1885" t="str">
            <v>UNISON - CUSTOMER RETAIL</v>
          </cell>
          <cell r="H1885" t="str">
            <v>UNISON-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55786.74</v>
          </cell>
          <cell r="M1885">
            <v>55786.74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COSTA RICA</v>
          </cell>
        </row>
        <row r="1886">
          <cell r="B1886" t="str">
            <v>702-30004672</v>
          </cell>
          <cell r="C1886" t="str">
            <v>TRACTOMARQUEZ  S.A. DE C.V.</v>
          </cell>
          <cell r="D1886">
            <v>320401</v>
          </cell>
          <cell r="E1886" t="str">
            <v>COMPAÑIA GENERAL DE EQUIPOS, S.A. DE C.V.</v>
          </cell>
          <cell r="F1886" t="str">
            <v>COGESA</v>
          </cell>
          <cell r="G1886" t="str">
            <v>UNISON - CUSTOMER RETAIL</v>
          </cell>
          <cell r="H1886" t="str">
            <v>UNISON- CUSTOMER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92401.88</v>
          </cell>
          <cell r="M1886">
            <v>92401.88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EL SALVADOR</v>
          </cell>
        </row>
        <row r="1887">
          <cell r="B1887" t="str">
            <v>702-30004674</v>
          </cell>
          <cell r="C1887" t="str">
            <v>ANTEUS CONSTRUCTORA  S.A. DE C.V.</v>
          </cell>
          <cell r="D1887">
            <v>315591</v>
          </cell>
          <cell r="E1887" t="str">
            <v>EMPRESAS MATCO, S.A. DE C.V.</v>
          </cell>
          <cell r="F1887" t="str">
            <v>TRACSA</v>
          </cell>
          <cell r="G1887" t="str">
            <v>UNISON- CUSTOMER RETAIL</v>
          </cell>
          <cell r="H1887" t="str">
            <v>UNISON- CUSTOMER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4968722.5</v>
          </cell>
          <cell r="M1887">
            <v>269801.63177212374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702-30004661</v>
          </cell>
          <cell r="C1888" t="str">
            <v>MAQUINARIA Y TRACTORES  LTDA</v>
          </cell>
          <cell r="D1888">
            <v>314798</v>
          </cell>
          <cell r="E1888" t="str">
            <v>MAQUINARIA Y TRACTORES, LTDA</v>
          </cell>
          <cell r="F1888" t="str">
            <v>MATRA</v>
          </cell>
          <cell r="G1888" t="str">
            <v>UNISON - DEALER RETAIL</v>
          </cell>
          <cell r="H1888" t="str">
            <v>UNISON - DEALER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77044.58</v>
          </cell>
          <cell r="M1888">
            <v>77044.58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COSTA RICA</v>
          </cell>
        </row>
        <row r="1889">
          <cell r="B1889" t="str">
            <v>702-30004677</v>
          </cell>
          <cell r="C1889" t="str">
            <v>TRACTOMARQUEZ  S.A. DE C.V.</v>
          </cell>
          <cell r="D1889">
            <v>320401</v>
          </cell>
          <cell r="E1889" t="str">
            <v>COMPAÑIA GENERAL DE EQUIPOS, S.A. DE C.V.</v>
          </cell>
          <cell r="F1889" t="str">
            <v>COGESA</v>
          </cell>
          <cell r="G1889" t="str">
            <v>UNISON - CUSTOMER RETAIL</v>
          </cell>
          <cell r="H1889" t="str">
            <v>UNISON- CUSTOMER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172875.74</v>
          </cell>
          <cell r="M1889">
            <v>172875.74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EL SALVADOR</v>
          </cell>
        </row>
        <row r="1890">
          <cell r="B1890" t="str">
            <v>702-30004660</v>
          </cell>
          <cell r="C1890" t="str">
            <v>VARMOXZ  S.A. DE C.V.</v>
          </cell>
          <cell r="D1890">
            <v>318173</v>
          </cell>
          <cell r="E1890" t="str">
            <v>MAQUINAS DIESEL, S.A. DE C.V.</v>
          </cell>
          <cell r="F1890" t="str">
            <v>MADISA NTE</v>
          </cell>
          <cell r="G1890" t="str">
            <v>UNISON- CUSTOMER RETAIL</v>
          </cell>
          <cell r="H1890" t="str">
            <v>UNISON- CUSTOMER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659740.92000000004</v>
          </cell>
          <cell r="M1890">
            <v>659740.92000000004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702-30004679</v>
          </cell>
          <cell r="C1891" t="str">
            <v>ASESORIA Y SERVICIOS INDUSTRIALES ISI NUEVO LEON  S.A. DE C.V.</v>
          </cell>
          <cell r="D1891">
            <v>334777</v>
          </cell>
          <cell r="E1891" t="str">
            <v>MAQUINAS DIESEL, S.A. DE C.V.</v>
          </cell>
          <cell r="F1891" t="str">
            <v>MADISA NTE</v>
          </cell>
          <cell r="G1891" t="str">
            <v>UNISON- CUSTOMER RETAIL</v>
          </cell>
          <cell r="H1891" t="str">
            <v>UNISON- CUSTOMER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788897.76</v>
          </cell>
          <cell r="M1891">
            <v>42837.148371512645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702-30004680</v>
          </cell>
          <cell r="C1892" t="str">
            <v>SERVICIOS PROFESIONALES DE CARRIZALILLO  S.A. DE C.V.</v>
          </cell>
          <cell r="D1892">
            <v>361766</v>
          </cell>
          <cell r="E1892" t="str">
            <v>MAQUINAS DIESEL, S.A. DE C.V.</v>
          </cell>
          <cell r="F1892" t="str">
            <v>MADISA SUR</v>
          </cell>
          <cell r="G1892" t="str">
            <v>UNISON- CUSTOMER RETAIL</v>
          </cell>
          <cell r="H1892" t="str">
            <v>UNISON- CUSTOMER RETAIL</v>
          </cell>
          <cell r="I1892" t="str">
            <v>Regular</v>
          </cell>
          <cell r="J1892" t="str">
            <v>REGULAR</v>
          </cell>
          <cell r="K1892" t="str">
            <v>MXN</v>
          </cell>
          <cell r="L1892">
            <v>2156910.69</v>
          </cell>
          <cell r="M1892">
            <v>117120.25047660386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702-30004681</v>
          </cell>
          <cell r="C1893" t="str">
            <v>ASESORIA Y SERVICIOS INDUSTRIALES ISI NUEVO LEON  S.A. DE C.V.</v>
          </cell>
          <cell r="D1893">
            <v>334777</v>
          </cell>
          <cell r="E1893" t="str">
            <v>MAQUINAS DIESEL, S.A. DE C.V.</v>
          </cell>
          <cell r="F1893" t="str">
            <v>MADISA NTE</v>
          </cell>
          <cell r="G1893" t="str">
            <v>UNISON- CUSTOMER RETAIL</v>
          </cell>
          <cell r="H1893" t="str">
            <v>UNISON- CUSTOMER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641236.86</v>
          </cell>
          <cell r="M1893">
            <v>34819.161500855174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702-30004682</v>
          </cell>
          <cell r="C1894" t="str">
            <v>MAQUINARIA Y CONSTRUCCIONES CIVILES  S.A.</v>
          </cell>
          <cell r="D1894">
            <v>341199</v>
          </cell>
          <cell r="E1894" t="str">
            <v>CORPORACION GENERAL DE TRACTORES, S.A.</v>
          </cell>
          <cell r="F1894" t="str">
            <v>GENTRAC</v>
          </cell>
          <cell r="G1894" t="str">
            <v>UNISON - CUSTOMER RETAIL</v>
          </cell>
          <cell r="H1894" t="str">
            <v>UNISON- CUSTOMER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61617.5</v>
          </cell>
          <cell r="M1894">
            <v>61617.5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GUATEMALA</v>
          </cell>
        </row>
        <row r="1895">
          <cell r="B1895" t="str">
            <v>702-30004683</v>
          </cell>
          <cell r="C1895" t="str">
            <v>GRUPO CONSTRUCCIONES PLANIFICADAS  S.A. DE C.V.</v>
          </cell>
          <cell r="D1895">
            <v>319669</v>
          </cell>
          <cell r="E1895" t="str">
            <v>EMPRESAS MATCO, S.A. DE C.V.</v>
          </cell>
          <cell r="F1895" t="str">
            <v>MATCO</v>
          </cell>
          <cell r="G1895" t="str">
            <v>UNISON- CUSTOMER RETAIL</v>
          </cell>
          <cell r="H1895" t="str">
            <v>UNISON- CUSTOMER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563071.19999999995</v>
          </cell>
          <cell r="M1895">
            <v>563071.19999999995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702-30004684</v>
          </cell>
          <cell r="C1896" t="str">
            <v>FABRICACIONES METALICAS ESPECIALIZADAS DE SABINAS SA DE CV</v>
          </cell>
          <cell r="D1896">
            <v>355144</v>
          </cell>
          <cell r="E1896" t="str">
            <v>MAQUINAS DIESEL, S.A. DE C.V.</v>
          </cell>
          <cell r="F1896" t="str">
            <v>MADISA NTE</v>
          </cell>
          <cell r="G1896" t="str">
            <v>UNISON- CUSTOMER RETAIL</v>
          </cell>
          <cell r="H1896" t="str">
            <v>UNISON- CUSTOMER RETAIL</v>
          </cell>
          <cell r="I1896" t="str">
            <v>Regular</v>
          </cell>
          <cell r="J1896" t="str">
            <v>REGULAR</v>
          </cell>
          <cell r="K1896" t="str">
            <v>MXN</v>
          </cell>
          <cell r="L1896">
            <v>3838773.27</v>
          </cell>
          <cell r="M1896">
            <v>208445.38857809253</v>
          </cell>
          <cell r="N1896">
            <v>3838773.27</v>
          </cell>
          <cell r="O1896">
            <v>0</v>
          </cell>
          <cell r="P1896">
            <v>0</v>
          </cell>
          <cell r="Q1896">
            <v>0</v>
          </cell>
          <cell r="R1896">
            <v>3838773.27</v>
          </cell>
          <cell r="S1896" t="str">
            <v>31-60</v>
          </cell>
          <cell r="T1896" t="str">
            <v>MEXICO</v>
          </cell>
        </row>
        <row r="1897">
          <cell r="B1897" t="str">
            <v>702-30004685</v>
          </cell>
          <cell r="C1897" t="str">
            <v>MAQUINARIA Y CONSTRUCCIONES CIVILES  S.A.</v>
          </cell>
          <cell r="D1897">
            <v>341199</v>
          </cell>
          <cell r="E1897" t="str">
            <v>CORPORACION GENERAL DE TRACTORES, S.A.</v>
          </cell>
          <cell r="F1897" t="str">
            <v>GENTRAC</v>
          </cell>
          <cell r="G1897" t="str">
            <v>UNISON - CUSTOMER RETAIL</v>
          </cell>
          <cell r="H1897" t="str">
            <v>UNISON- CUSTOMER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79625</v>
          </cell>
          <cell r="M1897">
            <v>79625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GUATEMALA</v>
          </cell>
        </row>
        <row r="1898">
          <cell r="B1898" t="str">
            <v>702-30004686</v>
          </cell>
          <cell r="C1898" t="str">
            <v>SOCOCO DE COSTA RICA DOMINICANA  S.A.</v>
          </cell>
          <cell r="D1898">
            <v>317922</v>
          </cell>
          <cell r="E1898" t="str">
            <v>IMPLEMENTOS Y MAQUINARIAS, S.A.</v>
          </cell>
          <cell r="F1898" t="str">
            <v>IMCA</v>
          </cell>
          <cell r="G1898" t="str">
            <v>UNISON - CUSTOMER RETAIL</v>
          </cell>
          <cell r="H1898" t="str">
            <v>UNISON- CUSTOMER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387175.29</v>
          </cell>
          <cell r="M1898">
            <v>387175.29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REPUBLICA DOMINICANA</v>
          </cell>
        </row>
        <row r="1899">
          <cell r="B1899" t="str">
            <v>702-30004687</v>
          </cell>
          <cell r="C1899" t="str">
            <v>GRUSFER PETREOS Y MAQUINARIA  S.A. DE C.V.</v>
          </cell>
          <cell r="D1899">
            <v>310806</v>
          </cell>
          <cell r="E1899" t="str">
            <v>MAQUINAS DIESEL, S.A. DE C.V.</v>
          </cell>
          <cell r="F1899" t="str">
            <v>MADISA SUR</v>
          </cell>
          <cell r="G1899" t="str">
            <v>UNISON- CUSTOMER RETAIL</v>
          </cell>
          <cell r="H1899" t="str">
            <v>UNISON- CUSTOMER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1136220.8999999999</v>
          </cell>
          <cell r="M1899">
            <v>61696.794875059131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702-30004688</v>
          </cell>
          <cell r="C1900" t="str">
            <v>PAKNAL  S.P.R. DE R.L. DE C.V.</v>
          </cell>
          <cell r="D1900">
            <v>308681</v>
          </cell>
          <cell r="E1900" t="str">
            <v>MAQUINAS DIESEL, S.A. DE C.V.</v>
          </cell>
          <cell r="F1900" t="str">
            <v>MADISA SUR</v>
          </cell>
          <cell r="G1900" t="str">
            <v>UNISON - CUSTOMER RETAIL</v>
          </cell>
          <cell r="H1900" t="str">
            <v>UNISON- CUSTOMER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501352.64</v>
          </cell>
          <cell r="M1900">
            <v>27223.448354232325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702-30004675</v>
          </cell>
          <cell r="C1901" t="str">
            <v>REVESTIMIENTOS INGENIERIA CONSTRUCCION ASESORIA  S.A. DE C.V.</v>
          </cell>
          <cell r="D1901">
            <v>362090</v>
          </cell>
          <cell r="E1901" t="str">
            <v>TRACSA, S.A.P.I. DE C.V.</v>
          </cell>
          <cell r="F1901" t="str">
            <v>TRACSA</v>
          </cell>
          <cell r="G1901" t="str">
            <v>UNISON- CUSTOMER RETAIL</v>
          </cell>
          <cell r="H1901" t="str">
            <v>UNISON- CUSTOMER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1295054.69</v>
          </cell>
          <cell r="M1901">
            <v>70321.469672766354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702-30004647</v>
          </cell>
          <cell r="C1902" t="str">
            <v>ASESORIA Y TECNOLOGIA  S.A. DE C.V.</v>
          </cell>
          <cell r="D1902">
            <v>308391</v>
          </cell>
          <cell r="E1902" t="str">
            <v>COMPAÑIA GENERAL DE EQUIPOS, S.A. DE C.V.</v>
          </cell>
          <cell r="F1902" t="str">
            <v>COGESA</v>
          </cell>
          <cell r="G1902" t="str">
            <v>UNISON - CUSTOMER RETAIL</v>
          </cell>
          <cell r="H1902" t="str">
            <v>UNISON- CUSTOMER RETAIL</v>
          </cell>
          <cell r="I1902" t="str">
            <v>Regular</v>
          </cell>
          <cell r="J1902" t="str">
            <v>REGULAR</v>
          </cell>
          <cell r="K1902" t="str">
            <v>USD</v>
          </cell>
          <cell r="L1902">
            <v>144043.57999999999</v>
          </cell>
          <cell r="M1902">
            <v>144043.57999999999</v>
          </cell>
          <cell r="N1902">
            <v>144043.57999999999</v>
          </cell>
          <cell r="O1902">
            <v>0</v>
          </cell>
          <cell r="P1902">
            <v>0</v>
          </cell>
          <cell r="Q1902">
            <v>0</v>
          </cell>
          <cell r="R1902">
            <v>144043.57999999999</v>
          </cell>
          <cell r="S1902" t="str">
            <v>31-60</v>
          </cell>
          <cell r="T1902" t="str">
            <v>EL SALVADOR</v>
          </cell>
        </row>
        <row r="1903">
          <cell r="B1903" t="str">
            <v>702-30004630</v>
          </cell>
          <cell r="C1903" t="str">
            <v>DODECAEDRO  S.A. DE C.V.</v>
          </cell>
          <cell r="D1903">
            <v>360404</v>
          </cell>
          <cell r="E1903" t="str">
            <v>TRACSA, S.A.P.I. DE C.V.</v>
          </cell>
          <cell r="F1903" t="str">
            <v>TRACSA</v>
          </cell>
          <cell r="G1903" t="str">
            <v>UNISON- CUSTOMER RETAIL</v>
          </cell>
          <cell r="H1903" t="str">
            <v>UNISON- CUSTOMER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4329098.7</v>
          </cell>
          <cell r="M1903">
            <v>235070.05942927577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702-30004632</v>
          </cell>
          <cell r="C1904" t="str">
            <v>UNION GANADERA REGIONAL DE COAHUILA</v>
          </cell>
          <cell r="D1904">
            <v>361517</v>
          </cell>
          <cell r="E1904" t="str">
            <v>MAQUINAS DIESEL, S.A. DE C.V.</v>
          </cell>
          <cell r="F1904" t="str">
            <v>MADISA NTE</v>
          </cell>
          <cell r="G1904" t="str">
            <v>UNISON- CUSTOMER RETAIL</v>
          </cell>
          <cell r="H1904" t="str">
            <v>UNISON- CUSTOMER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926536.43</v>
          </cell>
          <cell r="M1904">
            <v>50310.928153125504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702-30004633</v>
          </cell>
          <cell r="C1905" t="str">
            <v>CORPORATIVO COMERCIAL FE  S.A. DE C.V.</v>
          </cell>
          <cell r="D1905">
            <v>334063</v>
          </cell>
          <cell r="E1905" t="str">
            <v>MAQUINAS DIESEL, S.A. DE C.V.</v>
          </cell>
          <cell r="F1905" t="str">
            <v>MADISA SUR</v>
          </cell>
          <cell r="G1905" t="str">
            <v>UNISON- CUSTOMER RETAIL</v>
          </cell>
          <cell r="H1905" t="str">
            <v>UNISON- CUSTOMER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789168.32</v>
          </cell>
          <cell r="M1905">
            <v>42851.839779513852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702-30004634</v>
          </cell>
          <cell r="C1906" t="str">
            <v>EJIDO PROGRESO</v>
          </cell>
          <cell r="D1906">
            <v>313142</v>
          </cell>
          <cell r="E1906" t="str">
            <v>MAQUINAS DIESEL, S.A. DE C.V.</v>
          </cell>
          <cell r="F1906" t="str">
            <v>MADISA SUR</v>
          </cell>
          <cell r="G1906" t="str">
            <v>UNISON- CUSTOMER RETAIL</v>
          </cell>
          <cell r="H1906" t="str">
            <v>UNISON- CUSTOMER RETAIL</v>
          </cell>
          <cell r="I1906" t="str">
            <v>Regular</v>
          </cell>
          <cell r="J1906" t="str">
            <v>REGULAR</v>
          </cell>
          <cell r="K1906" t="str">
            <v>MXN</v>
          </cell>
          <cell r="L1906">
            <v>4410263.84</v>
          </cell>
          <cell r="M1906">
            <v>239477.32653163714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702-30004635</v>
          </cell>
          <cell r="C1907" t="str">
            <v>BALKEN S.A DE C.V</v>
          </cell>
          <cell r="D1907">
            <v>313902</v>
          </cell>
          <cell r="E1907" t="str">
            <v>MAQTRAC DE OCCIDENTE S DE RL DE CV</v>
          </cell>
          <cell r="F1907" t="str">
            <v>TRACSA</v>
          </cell>
          <cell r="G1907" t="str">
            <v>UNISON- CUSTOMER RETAIL</v>
          </cell>
          <cell r="H1907" t="str">
            <v>UNISON- CUSTOMER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2071166.68</v>
          </cell>
          <cell r="M1907">
            <v>112464.35073322208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702-30004636</v>
          </cell>
          <cell r="C1908" t="str">
            <v>GLUYAS CONSTRUCCIONES  S.A. DE C.V.</v>
          </cell>
          <cell r="D1908">
            <v>319839</v>
          </cell>
          <cell r="E1908" t="str">
            <v>EMPRESAS MATCO, S.A. DE C.V.</v>
          </cell>
          <cell r="F1908" t="str">
            <v>MATCO</v>
          </cell>
          <cell r="G1908" t="str">
            <v>UNISON- CUSTOMER RETAIL</v>
          </cell>
          <cell r="H1908" t="str">
            <v>UNISON- CUSTOMER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10759666.949999999</v>
          </cell>
          <cell r="M1908">
            <v>584249.91543290846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702-30004637</v>
          </cell>
          <cell r="C1909" t="str">
            <v>ASFALTOS TECNICOS DE LA BAJA  S.A. DE C.V.</v>
          </cell>
          <cell r="D1909">
            <v>349213</v>
          </cell>
          <cell r="E1909" t="str">
            <v>EMPIRE RIO COLORADO, S.A. DE C.V.</v>
          </cell>
          <cell r="F1909" t="str">
            <v>EMPIRE</v>
          </cell>
          <cell r="G1909" t="str">
            <v>UNISON- CUSTOMER RETAIL</v>
          </cell>
          <cell r="H1909" t="str">
            <v>UNISON- CUSTOMER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2921961.3</v>
          </cell>
          <cell r="M1909">
            <v>158662.49860301032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702-30004639</v>
          </cell>
          <cell r="C1910" t="str">
            <v>INGENIERIA DE LA CORROSION Y MANTENIMIENTO INDUSTRIAL  S.A. DE C.V.</v>
          </cell>
          <cell r="D1910">
            <v>316354</v>
          </cell>
          <cell r="E1910" t="str">
            <v>MAQUINAS DIESEL, S.A. DE C.V.</v>
          </cell>
          <cell r="F1910" t="str">
            <v>MADISA SUR</v>
          </cell>
          <cell r="G1910" t="str">
            <v>UNISON- CUSTOMER RETAIL</v>
          </cell>
          <cell r="H1910" t="str">
            <v>UNISON- CUSTOMER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1262486.04</v>
          </cell>
          <cell r="M1910">
            <v>68552.99197762135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702-30004640</v>
          </cell>
          <cell r="C1911" t="str">
            <v>INGENIEROS &amp; ARQUITECTOS DOMINICANOS  S.R.L.</v>
          </cell>
          <cell r="D1911">
            <v>311050</v>
          </cell>
          <cell r="E1911" t="str">
            <v>IMPLEMENTOS Y MAQUINARIAS, S.A.</v>
          </cell>
          <cell r="F1911" t="str">
            <v>IMCA</v>
          </cell>
          <cell r="G1911" t="str">
            <v>UNISON - CUSTOMER RETAIL</v>
          </cell>
          <cell r="H1911" t="str">
            <v>UNISON- CUSTOMER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70589.45</v>
          </cell>
          <cell r="M1911">
            <v>70589.45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REPUBLICA DOMINICANA</v>
          </cell>
        </row>
        <row r="1912">
          <cell r="B1912" t="str">
            <v>702-30004662</v>
          </cell>
          <cell r="C1912" t="str">
            <v>CONSTRUCTORA HONDUREÑA COHDYL  S.DE R.L. DE C.V.</v>
          </cell>
          <cell r="D1912">
            <v>366570</v>
          </cell>
          <cell r="E1912" t="str">
            <v>CASA COMERCIAL MATHEWS, S.A. DE C.V.</v>
          </cell>
          <cell r="F1912" t="str">
            <v>CEMCOL</v>
          </cell>
          <cell r="G1912" t="str">
            <v>UNISON - CUSTOMER RETAIL</v>
          </cell>
          <cell r="H1912" t="str">
            <v>UNISON- CUSTOMER RETAIL</v>
          </cell>
          <cell r="I1912" t="str">
            <v>Regular</v>
          </cell>
          <cell r="J1912" t="str">
            <v>REGULAR</v>
          </cell>
          <cell r="K1912" t="str">
            <v>USD</v>
          </cell>
          <cell r="L1912">
            <v>207748.1</v>
          </cell>
          <cell r="M1912">
            <v>207748.1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HONDURAS</v>
          </cell>
        </row>
        <row r="1913">
          <cell r="B1913" t="str">
            <v>702-30004644</v>
          </cell>
          <cell r="C1913" t="str">
            <v>G&amp;G URBANIZACIONES DE ZAMORA  S. DE R.L. DE C.V.</v>
          </cell>
          <cell r="D1913">
            <v>361610</v>
          </cell>
          <cell r="E1913" t="str">
            <v>TRACSA, S.A.P.I. DE C.V.</v>
          </cell>
          <cell r="F1913" t="str">
            <v>TRACSA</v>
          </cell>
          <cell r="G1913" t="str">
            <v>UNISON- CUSTOMER RETAIL</v>
          </cell>
          <cell r="H1913" t="str">
            <v>UNISON- CUSTOMER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612154.85</v>
          </cell>
          <cell r="M1913">
            <v>33240.008357725681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702-30004691</v>
          </cell>
          <cell r="C1914" t="str">
            <v>TRANSPORTES GIOVANI  S.A.</v>
          </cell>
          <cell r="D1914">
            <v>313490</v>
          </cell>
          <cell r="E1914" t="str">
            <v>CORPORACION GENERAL DE TRACTORES, S.A.</v>
          </cell>
          <cell r="F1914" t="str">
            <v>GENTRAC</v>
          </cell>
          <cell r="G1914" t="str">
            <v>UNISON - CUSTOMER RETAIL</v>
          </cell>
          <cell r="H1914" t="str">
            <v>UNISON- CUSTOMER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141760.84</v>
          </cell>
          <cell r="M1914">
            <v>141760.84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GUATEMALA</v>
          </cell>
        </row>
        <row r="1915">
          <cell r="B1915" t="str">
            <v>702-30004649</v>
          </cell>
          <cell r="C1915" t="str">
            <v>MAQUINARIA Y TRACTORES  LTDA</v>
          </cell>
          <cell r="D1915">
            <v>314798</v>
          </cell>
          <cell r="E1915" t="str">
            <v>MAQUINARIA Y TRACTORES, LTDA</v>
          </cell>
          <cell r="F1915" t="str">
            <v>MATRA</v>
          </cell>
          <cell r="G1915" t="str">
            <v>UNISON - DEALER RETAIL</v>
          </cell>
          <cell r="H1915" t="str">
            <v>UNISON - DEALER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234134.63</v>
          </cell>
          <cell r="M1915">
            <v>234134.63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702-30004650</v>
          </cell>
          <cell r="C1916" t="str">
            <v>MAQUINARIA Y TRACTORES  LTDA</v>
          </cell>
          <cell r="D1916">
            <v>314798</v>
          </cell>
          <cell r="E1916" t="str">
            <v>MAQUINARIA Y TRACTORES, LTDA</v>
          </cell>
          <cell r="F1916" t="str">
            <v>MATRA</v>
          </cell>
          <cell r="G1916" t="str">
            <v>UNISON - DEALER WHOLESALE</v>
          </cell>
          <cell r="H1916" t="str">
            <v>UNISON - DEALER WHOLESALE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214030.98</v>
          </cell>
          <cell r="M1916">
            <v>214030.98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COSTA RICA</v>
          </cell>
        </row>
        <row r="1917">
          <cell r="B1917" t="str">
            <v>702-30004651</v>
          </cell>
          <cell r="C1917" t="str">
            <v>MAQUINARIA Y TRACTORES  LTDA</v>
          </cell>
          <cell r="D1917">
            <v>314798</v>
          </cell>
          <cell r="E1917" t="str">
            <v>MAQUINARIA Y TRACTORES, LTDA</v>
          </cell>
          <cell r="F1917" t="str">
            <v>MATRA</v>
          </cell>
          <cell r="G1917" t="str">
            <v>UNISON - DEALER RETAIL</v>
          </cell>
          <cell r="H1917" t="str">
            <v>UNISON - DEALER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226562.18</v>
          </cell>
          <cell r="M1917">
            <v>226562.18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COSTA RICA</v>
          </cell>
        </row>
        <row r="1918">
          <cell r="B1918" t="str">
            <v>702-30004652</v>
          </cell>
          <cell r="C1918" t="str">
            <v>LAPROBA EL AGUILA  S.A. DE C.V.</v>
          </cell>
          <cell r="D1918">
            <v>314672</v>
          </cell>
          <cell r="E1918" t="str">
            <v>TRACSA, S.A.P.I. DE C.V.</v>
          </cell>
          <cell r="F1918" t="str">
            <v>TRACSA</v>
          </cell>
          <cell r="G1918" t="str">
            <v>UNISON- CUSTOMER RETAIL</v>
          </cell>
          <cell r="H1918" t="str">
            <v>UNISON- CUSTOMER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2709985.63</v>
          </cell>
          <cell r="M1918">
            <v>147152.21972106647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702-30004653</v>
          </cell>
          <cell r="C1919" t="str">
            <v>MAQUINARIA Y TRACTORES  LTDA</v>
          </cell>
          <cell r="D1919">
            <v>314798</v>
          </cell>
          <cell r="E1919" t="str">
            <v>MAQUINARIA Y TRACTORES, LTDA</v>
          </cell>
          <cell r="F1919" t="str">
            <v>MATRA</v>
          </cell>
          <cell r="G1919" t="str">
            <v>UNISON - DEALER RETAIL</v>
          </cell>
          <cell r="H1919" t="str">
            <v>UNISON - DEALER RETAIL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720843.78</v>
          </cell>
          <cell r="M1919">
            <v>720843.78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COSTA RICA</v>
          </cell>
        </row>
        <row r="1920">
          <cell r="B1920" t="str">
            <v>702-30004654</v>
          </cell>
          <cell r="C1920" t="str">
            <v>MAQUINARIA Y TRACTORES  LTDA</v>
          </cell>
          <cell r="D1920">
            <v>314798</v>
          </cell>
          <cell r="E1920" t="str">
            <v>MAQUINARIA Y TRACTORES, LTDA</v>
          </cell>
          <cell r="F1920" t="str">
            <v>MATRA</v>
          </cell>
          <cell r="G1920" t="str">
            <v>UNISON - DEALER RETAIL</v>
          </cell>
          <cell r="H1920" t="str">
            <v>UNISON - DEALER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186825.94</v>
          </cell>
          <cell r="M1920">
            <v>186825.94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702-30004655</v>
          </cell>
          <cell r="C1921" t="str">
            <v>ASESORIA Y TECNOLOGIA  S.A. DE C.V.</v>
          </cell>
          <cell r="D1921">
            <v>308391</v>
          </cell>
          <cell r="E1921" t="str">
            <v>COMPAÑIA GENERAL DE EQUIPOS, S.A. DE C.V.</v>
          </cell>
          <cell r="F1921" t="str">
            <v>COGESA</v>
          </cell>
          <cell r="G1921" t="str">
            <v>UNISON - CUSTOMER RETAIL</v>
          </cell>
          <cell r="H1921" t="str">
            <v>UNISON- CUSTOMER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79464.41</v>
          </cell>
          <cell r="M1921">
            <v>79464.41</v>
          </cell>
          <cell r="N1921">
            <v>79464.41</v>
          </cell>
          <cell r="O1921">
            <v>0</v>
          </cell>
          <cell r="P1921">
            <v>0</v>
          </cell>
          <cell r="Q1921">
            <v>0</v>
          </cell>
          <cell r="R1921">
            <v>79464.41</v>
          </cell>
          <cell r="S1921" t="str">
            <v>31-60</v>
          </cell>
          <cell r="T1921" t="str">
            <v>EL SALVADOR</v>
          </cell>
        </row>
        <row r="1922">
          <cell r="B1922" t="str">
            <v>702-30004656</v>
          </cell>
          <cell r="C1922" t="str">
            <v>CONCRETOS Y ESTRUCTURAS SOTO  S.A. DE C.V.</v>
          </cell>
          <cell r="D1922">
            <v>318747</v>
          </cell>
          <cell r="E1922" t="str">
            <v>EMPRESAS MATCO, S.A. DE C.V.</v>
          </cell>
          <cell r="F1922" t="str">
            <v>MATCO</v>
          </cell>
          <cell r="G1922" t="str">
            <v>UNISON- CUSTOMER RETAIL</v>
          </cell>
          <cell r="H1922" t="str">
            <v>UNISON- CUSTOMER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1472313.22</v>
          </cell>
          <cell r="M1922">
            <v>79946.607852555622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702-30004658</v>
          </cell>
          <cell r="C1923" t="str">
            <v>CONCRETOS Y AGREGADOS DEL VALLE  S.A. DE C.V.</v>
          </cell>
          <cell r="D1923">
            <v>338214</v>
          </cell>
          <cell r="E1923" t="str">
            <v>EMPRESAS MATCO, S.A. DE C.V.</v>
          </cell>
          <cell r="F1923" t="str">
            <v>MATCO</v>
          </cell>
          <cell r="G1923" t="str">
            <v>UNISON- CUSTOMER RETAIL</v>
          </cell>
          <cell r="H1923" t="str">
            <v>UNISON- CUSTOMER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3462900</v>
          </cell>
          <cell r="M1923">
            <v>188035.47001541892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702-30004659</v>
          </cell>
          <cell r="C1924" t="str">
            <v xml:space="preserve">GUADALUPE GARCIA SANTANA </v>
          </cell>
          <cell r="D1924">
            <v>361764</v>
          </cell>
          <cell r="E1924" t="str">
            <v>MAQUINAS DIESEL, S.A. DE C.V.</v>
          </cell>
          <cell r="F1924" t="str">
            <v>MADISA SUR</v>
          </cell>
          <cell r="G1924" t="str">
            <v>UNISON- CUSTOMER RETAIL</v>
          </cell>
          <cell r="H1924" t="str">
            <v>UNISON-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1190185.29</v>
          </cell>
          <cell r="M1924">
            <v>64627.061252299427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702-30004641</v>
          </cell>
          <cell r="C1925" t="str">
            <v>C.K.C. MACHINEHANDEL SURMAC  N.V.</v>
          </cell>
          <cell r="D1925">
            <v>311337</v>
          </cell>
          <cell r="E1925" t="str">
            <v>C.K.C. MACHINEHANDEL SURMAC, N.V.</v>
          </cell>
          <cell r="F1925" t="str">
            <v>SURMAC</v>
          </cell>
          <cell r="G1925" t="str">
            <v>UNISON - DEALER WHOLESALE</v>
          </cell>
          <cell r="H1925" t="str">
            <v>UNISON - DEALER WHOLESALE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4383597.8099999996</v>
          </cell>
          <cell r="M1925">
            <v>4383597.8099999996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SURINAME</v>
          </cell>
        </row>
        <row r="1926">
          <cell r="B1926" t="str">
            <v>702-30004738</v>
          </cell>
          <cell r="C1926" t="str">
            <v>SOCOCO DE COSTA RICA DOMINICANA  S.A.</v>
          </cell>
          <cell r="D1926">
            <v>317922</v>
          </cell>
          <cell r="E1926" t="str">
            <v>IMPLEMENTOS Y MAQUINARIAS, S.A.</v>
          </cell>
          <cell r="F1926" t="str">
            <v>IMCA</v>
          </cell>
          <cell r="G1926" t="str">
            <v>UNISON - CUSTOMER RETAIL</v>
          </cell>
          <cell r="H1926" t="str">
            <v>UNISON- CUSTOMER RETAIL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746676.4</v>
          </cell>
          <cell r="M1926">
            <v>746676.4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REPUBLICA DOMINICANA</v>
          </cell>
        </row>
        <row r="1927">
          <cell r="B1927" t="str">
            <v>702-30004724</v>
          </cell>
          <cell r="C1927" t="str">
            <v>MAQUINARIA  S.A. DE C.V.</v>
          </cell>
          <cell r="D1927">
            <v>309847</v>
          </cell>
          <cell r="E1927" t="str">
            <v>MAQUINARIA, S.A. DE C.V.</v>
          </cell>
          <cell r="F1927" t="str">
            <v>MAQSA</v>
          </cell>
          <cell r="G1927" t="str">
            <v/>
          </cell>
          <cell r="H1927" t="str">
            <v>UNISON - DEALER WHOLESALE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4548200.9000000004</v>
          </cell>
          <cell r="M1927">
            <v>4548200.9000000004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702-30004727</v>
          </cell>
          <cell r="C1928" t="str">
            <v>CONSTRUCCIONES Y SUMINISTROS SAN MIGUEL SA DE CV</v>
          </cell>
          <cell r="D1928">
            <v>362302</v>
          </cell>
          <cell r="E1928" t="str">
            <v>MAQUINAS DIESEL, S.A. DE C.V.</v>
          </cell>
          <cell r="F1928" t="str">
            <v>MADISA SUR</v>
          </cell>
          <cell r="G1928" t="str">
            <v>UNISON- CUSTOMER RETAIL</v>
          </cell>
          <cell r="H1928" t="str">
            <v>UNISON- CUSTOMER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1254587.44</v>
          </cell>
          <cell r="M1928">
            <v>68124.09799758617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702-30004729</v>
          </cell>
          <cell r="C1929" t="str">
            <v>IIASA INTERNACIONAL SERVICIOS LOGISTICOS  S.A.</v>
          </cell>
          <cell r="D1929">
            <v>320134</v>
          </cell>
          <cell r="E1929" t="str">
            <v>IIASA INTERNACIONAL SERVICIOS LOGISTICOS, S.A.</v>
          </cell>
          <cell r="F1929" t="str">
            <v>IIASA PANAMA</v>
          </cell>
          <cell r="G1929" t="str">
            <v>UNISON - CUSTOMER RETAIL</v>
          </cell>
          <cell r="H1929" t="str">
            <v>UNISON - DEALER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9535549.6099999994</v>
          </cell>
          <cell r="M1929">
            <v>9535549.6099999994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PANAMA</v>
          </cell>
        </row>
        <row r="1930">
          <cell r="B1930" t="str">
            <v>702-30004730</v>
          </cell>
          <cell r="C1930" t="str">
            <v>MAQUINARIA Y TRACTORES  LTDA</v>
          </cell>
          <cell r="D1930">
            <v>314798</v>
          </cell>
          <cell r="E1930" t="str">
            <v>MAQUINARIA Y TRACTORES, LTDA</v>
          </cell>
          <cell r="F1930" t="str">
            <v>MATRA</v>
          </cell>
          <cell r="G1930" t="str">
            <v>UNISON - DEALER RETAIL</v>
          </cell>
          <cell r="H1930" t="str">
            <v>UNISON - DEALER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222543.12</v>
          </cell>
          <cell r="M1930">
            <v>222543.12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702-30004731</v>
          </cell>
          <cell r="C1931" t="str">
            <v>IIASA INTERNACIONAL SERVICIOS LOGISTICOS  S.A.</v>
          </cell>
          <cell r="D1931">
            <v>320134</v>
          </cell>
          <cell r="E1931" t="str">
            <v>IIASA INTERNACIONAL SERVICIOS LOGISTICOS, S.A.</v>
          </cell>
          <cell r="F1931" t="str">
            <v>IIASA PANAMA</v>
          </cell>
          <cell r="G1931" t="str">
            <v>UNISON - DEALER WHOLESALE</v>
          </cell>
          <cell r="H1931" t="str">
            <v>UNISON - DEALER WHOLESALE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2007482.91</v>
          </cell>
          <cell r="M1931">
            <v>2007482.91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PANAMA</v>
          </cell>
        </row>
        <row r="1932">
          <cell r="B1932" t="str">
            <v>702-30004732</v>
          </cell>
          <cell r="C1932" t="str">
            <v>IIASA INTERNACIONAL SERVICIOS LOGISTICOS  S.A.</v>
          </cell>
          <cell r="D1932">
            <v>320134</v>
          </cell>
          <cell r="E1932" t="str">
            <v>IIASA INTERNACIONAL SERVICIOS LOGISTICOS, S.A.</v>
          </cell>
          <cell r="F1932" t="str">
            <v>IIASA PANAMA</v>
          </cell>
          <cell r="G1932" t="str">
            <v>UNISON - CUSTOMER RETAIL</v>
          </cell>
          <cell r="H1932" t="str">
            <v>UNISON - DEALER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4516836.67</v>
          </cell>
          <cell r="M1932">
            <v>4516836.67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PANAMA</v>
          </cell>
        </row>
        <row r="1933">
          <cell r="B1933" t="str">
            <v>702-30004733</v>
          </cell>
          <cell r="C1933" t="str">
            <v>CONSTRUCCIONES REFRACTARIO Y RECUBRIMIENTO  S.A. DE C.V.</v>
          </cell>
          <cell r="D1933">
            <v>362257</v>
          </cell>
          <cell r="E1933" t="str">
            <v>MAQUINAS DIESEL, S.A. DE C.V.</v>
          </cell>
          <cell r="F1933" t="str">
            <v>MADISA NTE</v>
          </cell>
          <cell r="G1933" t="str">
            <v>UNISON- CUSTOMER RETAIL</v>
          </cell>
          <cell r="H1933" t="str">
            <v>UNISON-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726202.29</v>
          </cell>
          <cell r="M1933">
            <v>39432.784350233494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702-30004734</v>
          </cell>
          <cell r="C1934" t="str">
            <v>TRANSPORTES CHARO DE ALAJUELA  S.A.</v>
          </cell>
          <cell r="D1934">
            <v>362316</v>
          </cell>
          <cell r="E1934" t="str">
            <v>MAQUINARIA Y TRACTORES, LTDA</v>
          </cell>
          <cell r="F1934" t="str">
            <v>MATRA</v>
          </cell>
          <cell r="G1934" t="str">
            <v>UNISON - CUSTOMER RETAIL</v>
          </cell>
          <cell r="H1934" t="str">
            <v>UNISON- CUSTOMER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60317.83</v>
          </cell>
          <cell r="M1934">
            <v>60317.83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702-30004735</v>
          </cell>
          <cell r="C1935" t="str">
            <v>INMOBILIARIA ORIENTAL  S.A DE C.V.</v>
          </cell>
          <cell r="D1935">
            <v>362569</v>
          </cell>
          <cell r="E1935" t="str">
            <v>COMPAÑIA GENERAL DE EQUIPOS, S.A. DE C.V.</v>
          </cell>
          <cell r="F1935" t="str">
            <v>COGESA</v>
          </cell>
          <cell r="G1935" t="str">
            <v>UNISON - CUSTOMER RETAIL</v>
          </cell>
          <cell r="H1935" t="str">
            <v>UNISON-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10311.49</v>
          </cell>
          <cell r="M1935">
            <v>10311.49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EL SALVADOR</v>
          </cell>
        </row>
        <row r="1936">
          <cell r="B1936" t="str">
            <v>702-30004689</v>
          </cell>
          <cell r="C1936" t="str">
            <v>PAVIMENTOS ASFALTICOS DEL SUR  S.A. DE C.V.</v>
          </cell>
          <cell r="D1936">
            <v>320259</v>
          </cell>
          <cell r="E1936" t="str">
            <v>MAQUINAS DIESEL, S.A. DE C.V.</v>
          </cell>
          <cell r="F1936" t="str">
            <v>MADISA SUR</v>
          </cell>
          <cell r="G1936" t="str">
            <v>UNISON- CUSTOMER RETAIL</v>
          </cell>
          <cell r="H1936" t="str">
            <v>UNISON- CUSTOMER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1513146.86</v>
          </cell>
          <cell r="M1936">
            <v>82163.874504737454</v>
          </cell>
          <cell r="N1936">
            <v>1513146.86</v>
          </cell>
          <cell r="O1936">
            <v>0</v>
          </cell>
          <cell r="P1936">
            <v>0</v>
          </cell>
          <cell r="Q1936">
            <v>0</v>
          </cell>
          <cell r="R1936">
            <v>1513146.86</v>
          </cell>
          <cell r="S1936" t="str">
            <v>31-60</v>
          </cell>
          <cell r="T1936" t="str">
            <v>MEXICO</v>
          </cell>
        </row>
        <row r="1937">
          <cell r="B1937" t="str">
            <v>702-30004737</v>
          </cell>
          <cell r="C1937" t="str">
            <v>A. ALBA SANCHEZ &amp; ASOCIADOS  S.A.</v>
          </cell>
          <cell r="D1937">
            <v>317994</v>
          </cell>
          <cell r="E1937" t="str">
            <v>IMPLEMENTOS Y MAQUINARIAS, S.A.</v>
          </cell>
          <cell r="F1937" t="str">
            <v>IMCA</v>
          </cell>
          <cell r="G1937" t="str">
            <v>UNISON - CUSTOMER RETAIL</v>
          </cell>
          <cell r="H1937" t="str">
            <v>UNISON-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167539.85</v>
          </cell>
          <cell r="M1937">
            <v>167539.85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REPUBLICA DOMINICANA</v>
          </cell>
        </row>
        <row r="1938">
          <cell r="B1938" t="str">
            <v>702-30004719</v>
          </cell>
          <cell r="C1938" t="str">
            <v>NICARAGUA MACHINERY COMPANY  S.A.</v>
          </cell>
          <cell r="D1938">
            <v>313548</v>
          </cell>
          <cell r="E1938" t="str">
            <v>NICARAGUA MACHINERY COMPANY, S.A.</v>
          </cell>
          <cell r="F1938" t="str">
            <v>NIMAC</v>
          </cell>
          <cell r="G1938" t="str">
            <v>UNISON - DEALER WHOLESALE</v>
          </cell>
          <cell r="H1938" t="str">
            <v>UNISON - DEALER WHOLESALE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130296.56</v>
          </cell>
          <cell r="M1938">
            <v>130296.56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NICARAGUA</v>
          </cell>
        </row>
        <row r="1939">
          <cell r="B1939" t="str">
            <v>702-30004739</v>
          </cell>
          <cell r="C1939" t="str">
            <v>TRANSPORTES ASBUN  S.A DE C.V</v>
          </cell>
          <cell r="D1939">
            <v>362318</v>
          </cell>
          <cell r="E1939" t="str">
            <v>COMPAÑIA GENERAL DE EQUIPOS, S.A. DE C.V.</v>
          </cell>
          <cell r="F1939" t="str">
            <v>COGESA</v>
          </cell>
          <cell r="G1939" t="str">
            <v>UNISON - CUSTOMER RETAIL</v>
          </cell>
          <cell r="H1939" t="str">
            <v>UNISON- CUSTOMER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65133.3</v>
          </cell>
          <cell r="M1939">
            <v>65133.3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EL SALVADOR</v>
          </cell>
        </row>
        <row r="1940">
          <cell r="B1940" t="str">
            <v>702-30004740</v>
          </cell>
          <cell r="C1940" t="str">
            <v>CONSTRUCTORA HERNAN SOLIS  S.R.L.</v>
          </cell>
          <cell r="D1940">
            <v>316241</v>
          </cell>
          <cell r="E1940" t="str">
            <v>MAQUINARIA Y TRACTORES, LTDA</v>
          </cell>
          <cell r="F1940" t="str">
            <v>MATRA</v>
          </cell>
          <cell r="G1940" t="str">
            <v>UNISON - CUSTOMER RETAIL</v>
          </cell>
          <cell r="H1940" t="str">
            <v>UNISON- CUSTOMER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138559.79999999999</v>
          </cell>
          <cell r="M1940">
            <v>138559.79999999999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COSTA RICA</v>
          </cell>
        </row>
        <row r="1941">
          <cell r="B1941" t="str">
            <v>702-30004741</v>
          </cell>
          <cell r="C1941" t="str">
            <v>ROLANDO RAFAEL BARRIENTOS CALERO</v>
          </cell>
          <cell r="D1941">
            <v>362498</v>
          </cell>
          <cell r="E1941" t="str">
            <v>COMPAÑIA GENERAL DE EQUIPOS, S.A. DE C.V.</v>
          </cell>
          <cell r="F1941" t="str">
            <v>COGESA</v>
          </cell>
          <cell r="G1941" t="str">
            <v>UNISON - CUSTOMER RETAIL</v>
          </cell>
          <cell r="H1941" t="str">
            <v>UNISON- CUSTOMER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46614.42</v>
          </cell>
          <cell r="M1941">
            <v>46614.42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EL SALVADOR</v>
          </cell>
        </row>
        <row r="1942">
          <cell r="B1942" t="str">
            <v>702-30004742</v>
          </cell>
          <cell r="C1942" t="str">
            <v xml:space="preserve">LIZIDEY LOPEZ RAMIREZ </v>
          </cell>
          <cell r="D1942">
            <v>334200</v>
          </cell>
          <cell r="E1942" t="str">
            <v>MAQUINAS DIESEL, S.A. DE C.V.</v>
          </cell>
          <cell r="F1942" t="str">
            <v>MADISA SUR</v>
          </cell>
          <cell r="G1942" t="str">
            <v>UNISON- CUSTOMER RETAIL</v>
          </cell>
          <cell r="H1942" t="str">
            <v>UNISON- CUSTOMER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2109565.02</v>
          </cell>
          <cell r="M1942">
            <v>114549.38059539306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702-30004743</v>
          </cell>
          <cell r="C1943" t="str">
            <v>SSG GEOTECNIA ESPECIALIZADA  S.A. DE C.V.</v>
          </cell>
          <cell r="D1943">
            <v>320240</v>
          </cell>
          <cell r="E1943" t="str">
            <v>TRACSA, S.A.P.I. DE C.V.</v>
          </cell>
          <cell r="F1943" t="str">
            <v>TRACSA</v>
          </cell>
          <cell r="G1943" t="str">
            <v>UNISON - CUSTOMER RETAIL</v>
          </cell>
          <cell r="H1943" t="str">
            <v>UNISON- CUSTOMER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478686.27</v>
          </cell>
          <cell r="M1943">
            <v>25992.664463131401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702-30004744</v>
          </cell>
          <cell r="C1944" t="str">
            <v>ROLANDO RAFAEL BARRIENTOS CALERO</v>
          </cell>
          <cell r="D1944">
            <v>362498</v>
          </cell>
          <cell r="E1944" t="str">
            <v>COMPAÑIA GENERAL DE EQUIPOS, S.A. DE C.V.</v>
          </cell>
          <cell r="F1944" t="str">
            <v>COGESA</v>
          </cell>
          <cell r="G1944" t="str">
            <v>UNISON - CUSTOMER RETAIL</v>
          </cell>
          <cell r="H1944" t="str">
            <v>UNISON- CUSTOMER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9946.4599999999991</v>
          </cell>
          <cell r="M1944">
            <v>9946.4599999999991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EL SALVADOR</v>
          </cell>
        </row>
        <row r="1945">
          <cell r="B1945" t="str">
            <v>702-30004745</v>
          </cell>
          <cell r="C1945" t="str">
            <v>MADERAS CULTIVADAS DE COSTA RICA  S.A.</v>
          </cell>
          <cell r="D1945">
            <v>362133</v>
          </cell>
          <cell r="E1945" t="str">
            <v>MAQUINARIA Y TRACTORES, LTDA</v>
          </cell>
          <cell r="F1945" t="str">
            <v>MATRA</v>
          </cell>
          <cell r="G1945" t="str">
            <v>UNISON - CUSTOMER RETAIL</v>
          </cell>
          <cell r="H1945" t="str">
            <v>UNISON- CUSTOMER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318743.90000000002</v>
          </cell>
          <cell r="M1945">
            <v>318743.90000000002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COSTA RICA</v>
          </cell>
        </row>
        <row r="1946">
          <cell r="B1946" t="str">
            <v>702-30004746</v>
          </cell>
          <cell r="C1946" t="str">
            <v>EDWIN EDUARDO TRUJILLO MENCOS</v>
          </cell>
          <cell r="D1946">
            <v>364438</v>
          </cell>
          <cell r="E1946" t="str">
            <v>CORPORACION GENERAL DE TRACTORES, S.A.</v>
          </cell>
          <cell r="F1946" t="str">
            <v>GENTRAC</v>
          </cell>
          <cell r="G1946" t="str">
            <v>UNISON - CUSTOMER RETAIL</v>
          </cell>
          <cell r="H1946" t="str">
            <v>UNISON- CUSTOMER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52333.46</v>
          </cell>
          <cell r="M1946">
            <v>52333.46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GUATEMALA</v>
          </cell>
        </row>
        <row r="1947">
          <cell r="B1947" t="str">
            <v>702-30004747</v>
          </cell>
          <cell r="C1947" t="str">
            <v>CONSTRUCTORA HERNAN SOLIS  S.R.L.</v>
          </cell>
          <cell r="D1947">
            <v>316241</v>
          </cell>
          <cell r="E1947" t="str">
            <v>MAQUINARIA Y TRACTORES, LTDA</v>
          </cell>
          <cell r="F1947" t="str">
            <v>MATRA</v>
          </cell>
          <cell r="G1947" t="str">
            <v>UNISON - CUSTOMER RETAIL</v>
          </cell>
          <cell r="H1947" t="str">
            <v>UNISON- CUSTOMER RETAIL</v>
          </cell>
          <cell r="I1947" t="str">
            <v>Regular</v>
          </cell>
          <cell r="J1947" t="str">
            <v>REGULAR</v>
          </cell>
          <cell r="K1947" t="str">
            <v>USD</v>
          </cell>
          <cell r="L1947">
            <v>159087.18</v>
          </cell>
          <cell r="M1947">
            <v>159087.18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COSTA RICA</v>
          </cell>
        </row>
        <row r="1948">
          <cell r="B1948" t="str">
            <v>702-30004748</v>
          </cell>
          <cell r="C1948" t="str">
            <v>CONSTRUCTORA HERNAN SOLIS  S.R.L.</v>
          </cell>
          <cell r="D1948">
            <v>316241</v>
          </cell>
          <cell r="E1948" t="str">
            <v>MAQUINARIA Y TRACTORES, LTDA</v>
          </cell>
          <cell r="F1948" t="str">
            <v>MATRA</v>
          </cell>
          <cell r="G1948" t="str">
            <v>UNISON - CUSTOMER RETAIL</v>
          </cell>
          <cell r="H1948" t="str">
            <v>UNISON- CUSTOMER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87241.35</v>
          </cell>
          <cell r="M1948">
            <v>87241.35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702-30004736</v>
          </cell>
          <cell r="C1949" t="str">
            <v>INMOBILIARIA ORIENTAL  S.A DE C.V.</v>
          </cell>
          <cell r="D1949">
            <v>362569</v>
          </cell>
          <cell r="E1949" t="str">
            <v>COMPAÑIA GENERAL DE EQUIPOS, S.A. DE C.V.</v>
          </cell>
          <cell r="F1949" t="str">
            <v>COGESA</v>
          </cell>
          <cell r="G1949" t="str">
            <v>UNISON - CUSTOMER RETAIL</v>
          </cell>
          <cell r="H1949" t="str">
            <v>UNISON- CUSTOMER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41824.86</v>
          </cell>
          <cell r="M1949">
            <v>41824.86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EL SALVADOR</v>
          </cell>
        </row>
        <row r="1950">
          <cell r="B1950" t="str">
            <v>702-30004705</v>
          </cell>
          <cell r="C1950" t="str">
            <v>MAQUINARIA Y TRACTORES  LTDA</v>
          </cell>
          <cell r="D1950">
            <v>314798</v>
          </cell>
          <cell r="E1950" t="str">
            <v>MAQUINARIA Y TRACTORES, LTDA</v>
          </cell>
          <cell r="F1950" t="str">
            <v>MATRA</v>
          </cell>
          <cell r="G1950" t="str">
            <v>UNISON - DEALER WHOLESALE</v>
          </cell>
          <cell r="H1950" t="str">
            <v>UNISON - DEALER WHOLESALE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991661.07</v>
          </cell>
          <cell r="M1950">
            <v>991661.07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COSTA RICA</v>
          </cell>
        </row>
        <row r="1951">
          <cell r="B1951" t="str">
            <v>702-30004870-001</v>
          </cell>
          <cell r="C1951" t="str">
            <v>MERODIO CONSTRUCCIONES  S.A. DE C.V.</v>
          </cell>
          <cell r="D1951">
            <v>318595</v>
          </cell>
          <cell r="E1951" t="str">
            <v>MAQUINAS DIESEL, S.A. DE C.V.</v>
          </cell>
          <cell r="F1951" t="str">
            <v>MADISA SUR</v>
          </cell>
          <cell r="G1951" t="str">
            <v>UNISON - CUSTOMER RETAIL</v>
          </cell>
          <cell r="H1951" t="str">
            <v>UNISON- CUSTOMER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540506.6</v>
          </cell>
          <cell r="M1951">
            <v>29349.508382406661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702-30004692</v>
          </cell>
          <cell r="C1952" t="str">
            <v>INDUSTRIALIZADORA DE CALIZA  S.A. DE C.V.</v>
          </cell>
          <cell r="D1952">
            <v>310312</v>
          </cell>
          <cell r="E1952" t="str">
            <v>TRACSA, S.A.P.I. DE C.V.</v>
          </cell>
          <cell r="F1952" t="str">
            <v>TRACSA</v>
          </cell>
          <cell r="G1952" t="str">
            <v>UNISON- CUSTOMER RETAIL</v>
          </cell>
          <cell r="H1952" t="str">
            <v>UNISON- CUSTOMER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135130.47</v>
          </cell>
          <cell r="M1952">
            <v>135130.47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702-30004694</v>
          </cell>
          <cell r="C1953" t="str">
            <v>NICARAGUA MACHINERY COMPANY  S.A.</v>
          </cell>
          <cell r="D1953">
            <v>313548</v>
          </cell>
          <cell r="E1953" t="str">
            <v>NICARAGUA MACHINERY COMPANY, S.A.</v>
          </cell>
          <cell r="F1953" t="str">
            <v>NIMAC</v>
          </cell>
          <cell r="G1953" t="str">
            <v>UNISON - DEALER WHOLESALE</v>
          </cell>
          <cell r="H1953" t="str">
            <v>UNISON - DEALER WHOLESALE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132427.6</v>
          </cell>
          <cell r="M1953">
            <v>132427.6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NICARAGUA</v>
          </cell>
        </row>
        <row r="1954">
          <cell r="B1954" t="str">
            <v>702-30004695</v>
          </cell>
          <cell r="C1954" t="str">
            <v>NICARAGUA MACHINERY COMPANY  S.A.</v>
          </cell>
          <cell r="D1954">
            <v>313548</v>
          </cell>
          <cell r="E1954" t="str">
            <v>NICARAGUA MACHINERY COMPANY, S.A.</v>
          </cell>
          <cell r="F1954" t="str">
            <v>NIMAC</v>
          </cell>
          <cell r="G1954" t="str">
            <v>UNISON - DEALER RETAIL</v>
          </cell>
          <cell r="H1954" t="str">
            <v>UNISON - DEALER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11964.89</v>
          </cell>
          <cell r="M1954">
            <v>11964.89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NICARAGUA</v>
          </cell>
        </row>
        <row r="1955">
          <cell r="B1955" t="str">
            <v>702-30004697</v>
          </cell>
          <cell r="C1955" t="str">
            <v>MAQUINARIA Y TRACTORES  LTDA</v>
          </cell>
          <cell r="D1955">
            <v>314798</v>
          </cell>
          <cell r="E1955" t="str">
            <v>MAQUINARIA Y TRACTORES, LTDA</v>
          </cell>
          <cell r="F1955" t="str">
            <v>MATRA</v>
          </cell>
          <cell r="G1955" t="str">
            <v>UNISON - DEALER WHOLESALE</v>
          </cell>
          <cell r="H1955" t="str">
            <v>UNISON - DEALER WHOLESALE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719289.63</v>
          </cell>
          <cell r="M1955">
            <v>719289.63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COSTA RICA</v>
          </cell>
        </row>
        <row r="1956">
          <cell r="B1956" t="str">
            <v>702-30004698</v>
          </cell>
          <cell r="C1956" t="str">
            <v>NICARAGUA MACHINERY COMPANY  S.A.</v>
          </cell>
          <cell r="D1956">
            <v>313548</v>
          </cell>
          <cell r="E1956" t="str">
            <v>NICARAGUA MACHINERY COMPANY, S.A.</v>
          </cell>
          <cell r="F1956" t="str">
            <v>NIMAC</v>
          </cell>
          <cell r="G1956" t="str">
            <v>UNISON - DEALER WHOLESALE</v>
          </cell>
          <cell r="H1956" t="str">
            <v>UNISON - DEALER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130296.56</v>
          </cell>
          <cell r="M1956">
            <v>130296.56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702-30004699</v>
          </cell>
          <cell r="C1957" t="str">
            <v>NICARAGUA MACHINERY COMPANY  S.A.</v>
          </cell>
          <cell r="D1957">
            <v>313548</v>
          </cell>
          <cell r="E1957" t="str">
            <v>NICARAGUA MACHINERY COMPANY, S.A.</v>
          </cell>
          <cell r="F1957" t="str">
            <v>NIMAC</v>
          </cell>
          <cell r="G1957" t="str">
            <v>UNISON - DEALER WHOLESALE</v>
          </cell>
          <cell r="H1957" t="str">
            <v>UNISON - DEALER WHOLESALE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34738.629999999997</v>
          </cell>
          <cell r="M1957">
            <v>34738.629999999997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NICARAGUA</v>
          </cell>
        </row>
        <row r="1958">
          <cell r="B1958" t="str">
            <v>702-30004700</v>
          </cell>
          <cell r="C1958" t="str">
            <v>NICARAGUA MACHINERY COMPANY  S.A.</v>
          </cell>
          <cell r="D1958">
            <v>313548</v>
          </cell>
          <cell r="E1958" t="str">
            <v>NICARAGUA MACHINERY COMPANY, S.A.</v>
          </cell>
          <cell r="F1958" t="str">
            <v>NIMAC</v>
          </cell>
          <cell r="G1958" t="str">
            <v>UNISON - DEALER WHOLESALE</v>
          </cell>
          <cell r="H1958" t="str">
            <v>UNISON - DEALER WHOLESALE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132427.6</v>
          </cell>
          <cell r="M1958">
            <v>132427.6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NICARAGUA</v>
          </cell>
        </row>
        <row r="1959">
          <cell r="B1959" t="str">
            <v>702-30004701</v>
          </cell>
          <cell r="C1959" t="str">
            <v>NICARAGUA MACHINERY COMPANY  S.A.</v>
          </cell>
          <cell r="D1959">
            <v>313548</v>
          </cell>
          <cell r="E1959" t="str">
            <v>NICARAGUA MACHINERY COMPANY, S.A.</v>
          </cell>
          <cell r="F1959" t="str">
            <v>NIMAC</v>
          </cell>
          <cell r="G1959" t="str">
            <v>UNISON - DEALER WHOLESALE</v>
          </cell>
          <cell r="H1959" t="str">
            <v>UNISON - DEALER WHOLESALE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130296.56</v>
          </cell>
          <cell r="M1959">
            <v>130296.56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NICARAGUA</v>
          </cell>
        </row>
        <row r="1960">
          <cell r="B1960" t="str">
            <v>702-30004702</v>
          </cell>
          <cell r="C1960" t="str">
            <v>COMPAÑIA MINERA MEXICANA DE AVINO  S.A. DE C.V.</v>
          </cell>
          <cell r="D1960">
            <v>318822</v>
          </cell>
          <cell r="E1960" t="str">
            <v>GRUPO LOGISTICO Y SOLUCIONES INTEGRAL DEL NORTE SA DE CV</v>
          </cell>
          <cell r="F1960" t="str">
            <v>MAQSA</v>
          </cell>
          <cell r="G1960" t="str">
            <v>UNISON- CUSTOMER RETAIL</v>
          </cell>
          <cell r="H1960" t="str">
            <v>UNISON- CUSTOMER RETAIL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135941.67000000001</v>
          </cell>
          <cell r="M1960">
            <v>135941.67000000001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702-30004722</v>
          </cell>
          <cell r="C1961" t="str">
            <v>A. ALBA SANCHEZ &amp; ASOCIADOS  S.A.</v>
          </cell>
          <cell r="D1961">
            <v>317994</v>
          </cell>
          <cell r="E1961" t="str">
            <v>IMPLEMENTOS Y MAQUINARIAS, S.A.</v>
          </cell>
          <cell r="F1961" t="str">
            <v>IMCA</v>
          </cell>
          <cell r="G1961" t="str">
            <v>UNISON - CUSTOMER RETAIL</v>
          </cell>
          <cell r="H1961" t="str">
            <v>UNISON- CUSTOMER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249266.6</v>
          </cell>
          <cell r="M1961">
            <v>249266.6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REPUBLICA DOMINICANA</v>
          </cell>
        </row>
        <row r="1962">
          <cell r="B1962" t="str">
            <v>702-30004704</v>
          </cell>
          <cell r="C1962" t="str">
            <v>CONSORCIO INTEGRAL COMERCIAL  S.A. DE C.V.</v>
          </cell>
          <cell r="D1962">
            <v>319027</v>
          </cell>
          <cell r="E1962" t="str">
            <v>MAQUINAS DIESEL, S.A. DE C.V.</v>
          </cell>
          <cell r="F1962" t="str">
            <v>MADISA SUR</v>
          </cell>
          <cell r="G1962" t="str">
            <v>UNISON- CUSTOMER RETAIL</v>
          </cell>
          <cell r="H1962" t="str">
            <v>UNISON- CUSTOMER RETAIL</v>
          </cell>
          <cell r="I1962" t="str">
            <v>Regular</v>
          </cell>
          <cell r="J1962" t="str">
            <v>REGULAR</v>
          </cell>
          <cell r="K1962" t="str">
            <v>MXN</v>
          </cell>
          <cell r="L1962">
            <v>1148049.08</v>
          </cell>
          <cell r="M1962">
            <v>62339.065049111807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702-30004721</v>
          </cell>
          <cell r="C1963" t="str">
            <v>DISTRIBUIDORA CRUZ AZUL DEL BAJIO  S.A. DE C.V.</v>
          </cell>
          <cell r="D1963">
            <v>337000</v>
          </cell>
          <cell r="E1963" t="str">
            <v>TRACSA, S.A.P.I. DE C.V.</v>
          </cell>
          <cell r="F1963" t="str">
            <v>TRACSA</v>
          </cell>
          <cell r="G1963" t="str">
            <v>UNISON- CUSTOMER RETAIL</v>
          </cell>
          <cell r="H1963" t="str">
            <v>UNISON- CUSTOMER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403306.87</v>
          </cell>
          <cell r="M1963">
            <v>21899.563042795766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702-30004706</v>
          </cell>
          <cell r="C1964" t="str">
            <v>NICARAGUA MACHINERY COMPANY  S.A.</v>
          </cell>
          <cell r="D1964">
            <v>313548</v>
          </cell>
          <cell r="E1964" t="str">
            <v>NICARAGUA MACHINERY COMPANY, S.A.</v>
          </cell>
          <cell r="F1964" t="str">
            <v>NIMAC</v>
          </cell>
          <cell r="G1964" t="str">
            <v>UNISON - DEALER WHOLESALE</v>
          </cell>
          <cell r="H1964" t="str">
            <v>UNISON - DEALER WHOLESALE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33059.57</v>
          </cell>
          <cell r="M1964">
            <v>33059.57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NICARAGUA</v>
          </cell>
        </row>
        <row r="1965">
          <cell r="B1965" t="str">
            <v>702-30004708</v>
          </cell>
          <cell r="C1965" t="str">
            <v>MAQUINARIA  S.A. DE C.V.</v>
          </cell>
          <cell r="D1965">
            <v>309847</v>
          </cell>
          <cell r="E1965" t="str">
            <v>MAQUINARIA, S.A. DE C.V.</v>
          </cell>
          <cell r="F1965" t="str">
            <v>MAQSA</v>
          </cell>
          <cell r="G1965" t="str">
            <v>UNISON - DEALER RETAIL</v>
          </cell>
          <cell r="H1965" t="str">
            <v>UNISON - DEALER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781931.13</v>
          </cell>
          <cell r="M1965">
            <v>781931.13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702-30004709</v>
          </cell>
          <cell r="C1966" t="str">
            <v>MAQUINARIA Y TRACTORES  LTDA</v>
          </cell>
          <cell r="D1966">
            <v>314798</v>
          </cell>
          <cell r="E1966" t="str">
            <v>MAQUINARIA Y TRACTORES, LTDA</v>
          </cell>
          <cell r="F1966" t="str">
            <v>MATRA</v>
          </cell>
          <cell r="G1966" t="str">
            <v>UNISON - DEALER RETAIL</v>
          </cell>
          <cell r="H1966" t="str">
            <v>UNISON - DEALER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1570273.5</v>
          </cell>
          <cell r="M1966">
            <v>1570273.5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COSTA RICA</v>
          </cell>
        </row>
        <row r="1967">
          <cell r="B1967" t="str">
            <v>702-30004713</v>
          </cell>
          <cell r="C1967" t="str">
            <v>NICARAGUA MACHINERY COMPANY  S.A.</v>
          </cell>
          <cell r="D1967">
            <v>313548</v>
          </cell>
          <cell r="E1967" t="str">
            <v>NICARAGUA MACHINERY COMPANY, S.A.</v>
          </cell>
          <cell r="F1967" t="str">
            <v>NIMAC</v>
          </cell>
          <cell r="G1967" t="str">
            <v>UNISON - DEALER WHOLESALE</v>
          </cell>
          <cell r="H1967" t="str">
            <v>UNISON - DEALER WHOLESALE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24320.43</v>
          </cell>
          <cell r="M1967">
            <v>24320.43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NICARAGUA</v>
          </cell>
        </row>
        <row r="1968">
          <cell r="B1968" t="str">
            <v>702-30004714</v>
          </cell>
          <cell r="C1968" t="str">
            <v>NICARAGUA MACHINERY COMPANY  S.A.</v>
          </cell>
          <cell r="D1968">
            <v>313548</v>
          </cell>
          <cell r="E1968" t="str">
            <v>NICARAGUA MACHINERY COMPANY, S.A.</v>
          </cell>
          <cell r="F1968" t="str">
            <v>NIMAC</v>
          </cell>
          <cell r="G1968" t="str">
            <v>UNISON - DEALER WHOLESALE</v>
          </cell>
          <cell r="H1968" t="str">
            <v>UNISON - DEALER WHOLESALE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130296.56</v>
          </cell>
          <cell r="M1968">
            <v>130296.56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702-30004715</v>
          </cell>
          <cell r="C1969" t="str">
            <v>NICARAGUA MACHINERY COMPANY  S.A.</v>
          </cell>
          <cell r="D1969">
            <v>313548</v>
          </cell>
          <cell r="E1969" t="str">
            <v>NICARAGUA MACHINERY COMPANY, S.A.</v>
          </cell>
          <cell r="F1969" t="str">
            <v>NIMAC</v>
          </cell>
          <cell r="G1969" t="str">
            <v>UNISON - DEALER WHOLESALE</v>
          </cell>
          <cell r="H1969" t="str">
            <v>UNISON - DEALER WHOLESALE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24320.39</v>
          </cell>
          <cell r="M1969">
            <v>24320.39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NICARAGUA</v>
          </cell>
        </row>
        <row r="1970">
          <cell r="B1970" t="str">
            <v>702-30004716</v>
          </cell>
          <cell r="C1970" t="str">
            <v>NICARAGUA MACHINERY COMPANY  S.A.</v>
          </cell>
          <cell r="D1970">
            <v>313548</v>
          </cell>
          <cell r="E1970" t="str">
            <v>NICARAGUA MACHINERY COMPANY, S.A.</v>
          </cell>
          <cell r="F1970" t="str">
            <v>NIMAC</v>
          </cell>
          <cell r="G1970" t="str">
            <v>UNISON - DEALER WHOLESALE</v>
          </cell>
          <cell r="H1970" t="str">
            <v>UNISON - DEALER WHOLESALE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132427.6</v>
          </cell>
          <cell r="M1970">
            <v>132427.6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NICARAGUA</v>
          </cell>
        </row>
        <row r="1971">
          <cell r="B1971" t="str">
            <v>702-30004717</v>
          </cell>
          <cell r="C1971" t="str">
            <v>NICARAGUA MACHINERY COMPANY  S.A.</v>
          </cell>
          <cell r="D1971">
            <v>313548</v>
          </cell>
          <cell r="E1971" t="str">
            <v>NICARAGUA MACHINERY COMPANY, S.A.</v>
          </cell>
          <cell r="F1971" t="str">
            <v>NIMAC</v>
          </cell>
          <cell r="G1971" t="str">
            <v>UNISON - DEALER RETAIL</v>
          </cell>
          <cell r="H1971" t="str">
            <v>UNISON - DEALER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11964.91</v>
          </cell>
          <cell r="M1971">
            <v>11964.91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NICARAGUA</v>
          </cell>
        </row>
        <row r="1972">
          <cell r="B1972" t="str">
            <v>702-30004718</v>
          </cell>
          <cell r="C1972" t="str">
            <v>NICARAGUA MACHINERY COMPANY  S.A.</v>
          </cell>
          <cell r="D1972">
            <v>313548</v>
          </cell>
          <cell r="E1972" t="str">
            <v>NICARAGUA MACHINERY COMPANY, S.A.</v>
          </cell>
          <cell r="F1972" t="str">
            <v>NIMAC</v>
          </cell>
          <cell r="G1972" t="str">
            <v>UNISON - DEALER RETAIL</v>
          </cell>
          <cell r="H1972" t="str">
            <v>UNISON - DEALER RETAIL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11964.89</v>
          </cell>
          <cell r="M1972">
            <v>11964.89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NICARAGUA</v>
          </cell>
        </row>
        <row r="1973">
          <cell r="B1973" t="str">
            <v>702-30004690</v>
          </cell>
          <cell r="C1973" t="str">
            <v>MAQUINARIA Y TRACTORES  LTDA</v>
          </cell>
          <cell r="D1973">
            <v>314798</v>
          </cell>
          <cell r="E1973" t="str">
            <v>MAQUINARIA Y TRACTORES, LTDA</v>
          </cell>
          <cell r="F1973" t="str">
            <v>MATRA</v>
          </cell>
          <cell r="G1973" t="str">
            <v>UNISON - DEALER RETAIL</v>
          </cell>
          <cell r="H1973" t="str">
            <v>UNISON - DEALER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62442.81</v>
          </cell>
          <cell r="M1973">
            <v>62442.81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702-30004703</v>
          </cell>
          <cell r="C1974" t="str">
            <v>MAQUINARIA  S.A. DE C.V.</v>
          </cell>
          <cell r="D1974">
            <v>309847</v>
          </cell>
          <cell r="E1974" t="str">
            <v>MAQUINARIA, S.A. DE C.V.</v>
          </cell>
          <cell r="F1974" t="str">
            <v>MAQSA</v>
          </cell>
          <cell r="G1974" t="str">
            <v>UNISON - DEALER RETAIL</v>
          </cell>
          <cell r="H1974" t="str">
            <v>UNISON - DEALER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3060203.23</v>
          </cell>
          <cell r="M1974">
            <v>3060203.23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702-30005045</v>
          </cell>
          <cell r="C1975" t="str">
            <v>INGENIERIA Y CONSTRUCCION CABRERA CUEVAS  S.R.L.</v>
          </cell>
          <cell r="D1975">
            <v>366027</v>
          </cell>
          <cell r="E1975" t="str">
            <v>IMPLEMENTOS Y MAQUINARIAS, S.A.</v>
          </cell>
          <cell r="F1975" t="str">
            <v>IMCA</v>
          </cell>
          <cell r="G1975" t="str">
            <v>UNISON - CUSTOMER RETAIL</v>
          </cell>
          <cell r="H1975" t="str">
            <v>UNISON- CUSTOMER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60334.02</v>
          </cell>
          <cell r="M1975">
            <v>60334.02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REPUBLICA DOMINICANA</v>
          </cell>
        </row>
        <row r="1976">
          <cell r="B1976" t="str">
            <v>702-30004868</v>
          </cell>
          <cell r="C1976" t="str">
            <v>INMUEBLES Y RESIDENCIAS SANTA CECILIA PACOTI  SA</v>
          </cell>
          <cell r="D1976">
            <v>313552</v>
          </cell>
          <cell r="E1976" t="str">
            <v>MAQUINARIA Y TRACTORES, LTDA</v>
          </cell>
          <cell r="F1976" t="str">
            <v>MATRA</v>
          </cell>
          <cell r="G1976" t="str">
            <v>UNISON - CUSTOMER RETAIL</v>
          </cell>
          <cell r="H1976" t="str">
            <v>UNISON- CUSTOMER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82083.45</v>
          </cell>
          <cell r="M1976">
            <v>82083.45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702-30005033</v>
          </cell>
          <cell r="C1977" t="str">
            <v>JAIME VENTOLERO JACALES</v>
          </cell>
          <cell r="D1977">
            <v>350327</v>
          </cell>
          <cell r="E1977" t="str">
            <v>MAQUINAS DIESEL, S.A. DE C.V.</v>
          </cell>
          <cell r="F1977" t="str">
            <v>MADISA SUR</v>
          </cell>
          <cell r="G1977" t="str">
            <v>UNISON- CUSTOMER RETAIL</v>
          </cell>
          <cell r="H1977" t="str">
            <v>UNISON- CUSTOMER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1208864.17</v>
          </cell>
          <cell r="M1977">
            <v>65641.324436382594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702-30005035</v>
          </cell>
          <cell r="C1978" t="str">
            <v>EXCAVACIONES DIRECCIONALES DE LA LAGUNA  S.A. DE C.V.</v>
          </cell>
          <cell r="D1978">
            <v>364615</v>
          </cell>
          <cell r="E1978" t="str">
            <v>GRUPO LOGISTICO Y SOLUCIONES INTEGRAL DEL NORTE SA DE CV</v>
          </cell>
          <cell r="F1978" t="str">
            <v>MAQSA</v>
          </cell>
          <cell r="G1978" t="str">
            <v>UNISON- CUSTOMER RETAIL</v>
          </cell>
          <cell r="H1978" t="str">
            <v>UNISON- CUSTOMER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6193638.6399999997</v>
          </cell>
          <cell r="M1978">
            <v>336314.57817957777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702-30005036</v>
          </cell>
          <cell r="C1979" t="str">
            <v>TRITURADOS CRIBISSA  S.A. DE C.V.</v>
          </cell>
          <cell r="D1979">
            <v>320583</v>
          </cell>
          <cell r="E1979" t="str">
            <v>GRUPO LOGISTICO Y SOLUCIONES INTEGRAL DEL NORTE SA DE CV</v>
          </cell>
          <cell r="F1979" t="str">
            <v>MAQSA</v>
          </cell>
          <cell r="G1979" t="str">
            <v>UNISON - CUSTOMER RETAIL</v>
          </cell>
          <cell r="H1979" t="str">
            <v>UNISON- CUSTOMER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10111516.66</v>
          </cell>
          <cell r="M1979">
            <v>549055.3546830226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702-30005037</v>
          </cell>
          <cell r="C1980" t="str">
            <v>PRODUCTOS INDUSTRIALES DE CONCRETO  S.A.</v>
          </cell>
          <cell r="D1980">
            <v>319893</v>
          </cell>
          <cell r="E1980" t="str">
            <v>NICARAGUA MACHINERY COMPANY, S.A.</v>
          </cell>
          <cell r="F1980" t="str">
            <v>NIMAC</v>
          </cell>
          <cell r="G1980" t="str">
            <v>UNISON - CUSTOMER RETAIL</v>
          </cell>
          <cell r="H1980" t="str">
            <v>UNISON- CUSTOMER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223621.52</v>
          </cell>
          <cell r="M1980">
            <v>223621.52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702-30005038</v>
          </cell>
          <cell r="C1981" t="str">
            <v>MAQUINARIA Y TRACTORES  LTDA</v>
          </cell>
          <cell r="D1981">
            <v>314798</v>
          </cell>
          <cell r="E1981" t="str">
            <v>MAQUINARIA Y TRACTORES, LTDA</v>
          </cell>
          <cell r="F1981" t="str">
            <v>MATRA</v>
          </cell>
          <cell r="G1981" t="str">
            <v>UNISON - DEALER RETAIL</v>
          </cell>
          <cell r="H1981" t="str">
            <v>UNISON - DEALER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2014335.42</v>
          </cell>
          <cell r="M1981">
            <v>2014335.42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COSTA RICA</v>
          </cell>
        </row>
        <row r="1982">
          <cell r="B1982" t="str">
            <v>702-30005039</v>
          </cell>
          <cell r="C1982" t="str">
            <v>AGROINVERSIONES DEL GOLFO  S.A</v>
          </cell>
          <cell r="D1982">
            <v>365334</v>
          </cell>
          <cell r="E1982" t="str">
            <v>NICARAGUA MACHINERY COMPANY, S.A.</v>
          </cell>
          <cell r="F1982" t="str">
            <v>NIMAC</v>
          </cell>
          <cell r="G1982" t="str">
            <v>UNISON - CUSTOMER RETAIL</v>
          </cell>
          <cell r="H1982" t="str">
            <v>UNISON- CUSTOMER RETAIL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401650.28</v>
          </cell>
          <cell r="M1982">
            <v>401650.28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NICARAGUA</v>
          </cell>
        </row>
        <row r="1983">
          <cell r="B1983" t="str">
            <v>702-30005040</v>
          </cell>
          <cell r="C1983" t="str">
            <v xml:space="preserve">JOSE LUIS DIAZ ALBARRAN </v>
          </cell>
          <cell r="D1983">
            <v>364635</v>
          </cell>
          <cell r="E1983" t="str">
            <v>MAQUINAS DIESEL, S.A. DE C.V.</v>
          </cell>
          <cell r="F1983" t="str">
            <v>MADISA SUR</v>
          </cell>
          <cell r="G1983" t="str">
            <v>UNISON- CUSTOMER RETAIL</v>
          </cell>
          <cell r="H1983" t="str">
            <v>UNISON- CUSTOMER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840830.4</v>
          </cell>
          <cell r="M1983">
            <v>45657.090723743888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702-30005041</v>
          </cell>
          <cell r="C1984" t="str">
            <v>LOGMINE  S.A. DE C.V.</v>
          </cell>
          <cell r="D1984">
            <v>315150</v>
          </cell>
          <cell r="E1984" t="str">
            <v>GRUPO LOGISTICO Y SOLUCIONES INTEGRAL DEL NORTE SA DE CV</v>
          </cell>
          <cell r="F1984" t="str">
            <v>MAQSA</v>
          </cell>
          <cell r="G1984" t="str">
            <v>UNISON- CUSTOMER RETAIL</v>
          </cell>
          <cell r="H1984" t="str">
            <v>UNISON- CUSTOMER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9773904.2599999998</v>
          </cell>
          <cell r="M1984">
            <v>530723.00136151933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702-30005031</v>
          </cell>
          <cell r="C1985" t="str">
            <v>EXPLORACIONES MINERAS DEL DESIERTO  S.A. DE C.V.</v>
          </cell>
          <cell r="D1985">
            <v>318099</v>
          </cell>
          <cell r="E1985" t="str">
            <v>EMPRESAS MATCO, S.A. DE C.V.</v>
          </cell>
          <cell r="F1985" t="str">
            <v>MATCO</v>
          </cell>
          <cell r="G1985" t="str">
            <v>UNISON- CUSTOMER RETAIL</v>
          </cell>
          <cell r="H1985" t="str">
            <v>UNISON- CUSTOMER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897578.43</v>
          </cell>
          <cell r="M1985">
            <v>897578.43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702-30005044</v>
          </cell>
          <cell r="C1986" t="str">
            <v>IMPULSORA EMERGENTE  S.A. DE C.V. SOFOM  E.N.R.</v>
          </cell>
          <cell r="D1986">
            <v>318359</v>
          </cell>
          <cell r="E1986" t="str">
            <v>IMPULSORA EMERGENTE, S.A. DE C.V. SOFOM, E.N.R.</v>
          </cell>
          <cell r="F1986" t="str">
            <v>MAQSA</v>
          </cell>
          <cell r="G1986" t="str">
            <v>UNISON - CUSTOMER RETAIL</v>
          </cell>
          <cell r="H1986" t="str">
            <v>UNISON - DEALER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1999622.48</v>
          </cell>
          <cell r="M1986">
            <v>108579.50067290352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702-30005030</v>
          </cell>
          <cell r="C1987" t="str">
            <v>HIYASO MAQUINARIA  S.A. DE C.V.</v>
          </cell>
          <cell r="D1987">
            <v>317334</v>
          </cell>
          <cell r="E1987" t="str">
            <v>MAQUINAS DIESEL, S.A. DE C.V.</v>
          </cell>
          <cell r="F1987" t="str">
            <v>MADISA NTE</v>
          </cell>
          <cell r="G1987" t="str">
            <v>UNISON- CUSTOMER RETAIL</v>
          </cell>
          <cell r="H1987" t="str">
            <v>UNISON- CUSTOMER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3047685.63</v>
          </cell>
          <cell r="M1987">
            <v>165489.32972257014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702-30005046</v>
          </cell>
          <cell r="C1988" t="str">
            <v>GRUAS  TRANSPORTES Y MANTENIMIENTO INDUSTRIAL SA DE CV</v>
          </cell>
          <cell r="D1988">
            <v>342476</v>
          </cell>
          <cell r="E1988" t="str">
            <v>MAQUINAS DIESEL, S.A. DE C.V.</v>
          </cell>
          <cell r="F1988" t="str">
            <v>MADISA NTE</v>
          </cell>
          <cell r="G1988" t="str">
            <v>UNISON- CUSTOMER RETAIL</v>
          </cell>
          <cell r="H1988" t="str">
            <v>UNISON- CUSTOMER RETAIL</v>
          </cell>
          <cell r="I1988" t="str">
            <v>Regular</v>
          </cell>
          <cell r="J1988" t="str">
            <v>REGULAR</v>
          </cell>
          <cell r="K1988" t="str">
            <v>MXN</v>
          </cell>
          <cell r="L1988">
            <v>339169.59</v>
          </cell>
          <cell r="M1988">
            <v>18416.908738510188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MEXICO</v>
          </cell>
        </row>
        <row r="1989">
          <cell r="B1989" t="str">
            <v>702-30005047</v>
          </cell>
          <cell r="C1989" t="str">
            <v>MAQTRAC DE OCCIDENTE  S. DE R.L.  DE C.V.</v>
          </cell>
          <cell r="D1989">
            <v>364926</v>
          </cell>
          <cell r="E1989" t="str">
            <v>MAQTRAC DE OCCIDENTE S DE RL DE CV</v>
          </cell>
          <cell r="F1989" t="str">
            <v>TRACSA</v>
          </cell>
          <cell r="G1989" t="str">
            <v>UNISON - CUSTOMER RETAIL</v>
          </cell>
          <cell r="H1989" t="str">
            <v>UNISON - DEALER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10904000</v>
          </cell>
          <cell r="M1989">
            <v>10904000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702-30005050</v>
          </cell>
          <cell r="C1990" t="str">
            <v>MAQUINARIA  S.A. DE C.V.</v>
          </cell>
          <cell r="D1990">
            <v>309847</v>
          </cell>
          <cell r="E1990" t="str">
            <v>MAQUINARIA, S.A. DE C.V.</v>
          </cell>
          <cell r="F1990" t="str">
            <v>MAQSA</v>
          </cell>
          <cell r="G1990" t="str">
            <v>UNISON - DEALER RETAIL</v>
          </cell>
          <cell r="H1990" t="str">
            <v>UNISON - DEALER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5019951.67</v>
          </cell>
          <cell r="M1990">
            <v>5019951.67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702-30005051</v>
          </cell>
          <cell r="C1991" t="str">
            <v>SUPERVISION  CONSTRUCCION Y MANTENIMIENTO  S.A.</v>
          </cell>
          <cell r="D1991">
            <v>309287</v>
          </cell>
          <cell r="E1991" t="str">
            <v>CORPORACION GENERAL DE TRACTORES, S.A.</v>
          </cell>
          <cell r="F1991" t="str">
            <v>GENTRAC</v>
          </cell>
          <cell r="G1991" t="str">
            <v>UNISON - CUSTOMER RETAIL</v>
          </cell>
          <cell r="H1991" t="str">
            <v>UNISON- CUSTOMER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150997.35</v>
          </cell>
          <cell r="M1991">
            <v>150997.35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GUATEMALA</v>
          </cell>
        </row>
        <row r="1992">
          <cell r="B1992" t="str">
            <v>702-30005054</v>
          </cell>
          <cell r="C1992" t="str">
            <v>NICARAGUA MACHINERY COMPANY  S.A.</v>
          </cell>
          <cell r="D1992">
            <v>313548</v>
          </cell>
          <cell r="E1992" t="str">
            <v>NICARAGUA MACHINERY COMPANY, S.A.</v>
          </cell>
          <cell r="F1992" t="str">
            <v>NIMAC</v>
          </cell>
          <cell r="G1992" t="str">
            <v>UNISON - DEALER RETAIL</v>
          </cell>
          <cell r="H1992" t="str">
            <v>UNISON - DEALER RETAIL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88617.99</v>
          </cell>
          <cell r="M1992">
            <v>88617.99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NICARAGUA</v>
          </cell>
        </row>
        <row r="1993">
          <cell r="B1993" t="str">
            <v>702-30005055</v>
          </cell>
          <cell r="C1993" t="str">
            <v>NICARAGUA MACHINERY COMPANY  S.A.</v>
          </cell>
          <cell r="D1993">
            <v>313548</v>
          </cell>
          <cell r="E1993" t="str">
            <v>NICARAGUA MACHINERY COMPANY, S.A.</v>
          </cell>
          <cell r="F1993" t="str">
            <v>NIMAC</v>
          </cell>
          <cell r="G1993" t="str">
            <v>UNISON - DEALER RETAIL</v>
          </cell>
          <cell r="H1993" t="str">
            <v>UNISON - DEALER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94251.86</v>
          </cell>
          <cell r="M1993">
            <v>94251.86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NICARAGUA</v>
          </cell>
        </row>
        <row r="1994">
          <cell r="B1994" t="str">
            <v>702-30005056</v>
          </cell>
          <cell r="C1994" t="str">
            <v>NICARAGUA MACHINERY COMPANY  S.A.</v>
          </cell>
          <cell r="D1994">
            <v>313548</v>
          </cell>
          <cell r="E1994" t="str">
            <v>NICARAGUA MACHINERY COMPANY, S.A.</v>
          </cell>
          <cell r="F1994" t="str">
            <v>NIMAC</v>
          </cell>
          <cell r="G1994" t="str">
            <v>UNISON - DEALER RETAIL</v>
          </cell>
          <cell r="H1994" t="str">
            <v>UNISON - DEALER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94251.86</v>
          </cell>
          <cell r="M1994">
            <v>94251.86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NICARAGUA</v>
          </cell>
        </row>
        <row r="1995">
          <cell r="B1995" t="str">
            <v>702-30005057</v>
          </cell>
          <cell r="C1995" t="str">
            <v>NICARAGUA MACHINERY COMPANY  S.A.</v>
          </cell>
          <cell r="D1995">
            <v>313548</v>
          </cell>
          <cell r="E1995" t="str">
            <v>NICARAGUA MACHINERY COMPANY, S.A.</v>
          </cell>
          <cell r="F1995" t="str">
            <v>NIMAC</v>
          </cell>
          <cell r="G1995" t="str">
            <v>UNISON - DEALER RETAIL</v>
          </cell>
          <cell r="H1995" t="str">
            <v>UNISON - DEALER RETAIL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25675.77</v>
          </cell>
          <cell r="M1995">
            <v>25675.77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702-30005058</v>
          </cell>
          <cell r="C1996" t="str">
            <v>NICARAGUA MACHINERY COMPANY  S.A.</v>
          </cell>
          <cell r="D1996">
            <v>313548</v>
          </cell>
          <cell r="E1996" t="str">
            <v>NICARAGUA MACHINERY COMPANY, S.A.</v>
          </cell>
          <cell r="F1996" t="str">
            <v>NIMAC</v>
          </cell>
          <cell r="G1996" t="str">
            <v>UNISON - DEALER RETAIL</v>
          </cell>
          <cell r="H1996" t="str">
            <v>UNISON - DEALER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17366.71</v>
          </cell>
          <cell r="M1996">
            <v>17366.71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NICARAGUA</v>
          </cell>
        </row>
        <row r="1997">
          <cell r="B1997" t="str">
            <v>702-30005043</v>
          </cell>
          <cell r="C1997" t="str">
            <v>J ROMERO CONSTRUCCIONES HIDRAULICAS  S.A. DE C.V.</v>
          </cell>
          <cell r="D1997">
            <v>366395</v>
          </cell>
          <cell r="E1997" t="str">
            <v>MAQUINAS DIESEL, S.A. DE C.V.</v>
          </cell>
          <cell r="F1997" t="str">
            <v>MADISA SUR</v>
          </cell>
          <cell r="G1997" t="str">
            <v>UNISON- CUSTOMER RETAIL</v>
          </cell>
          <cell r="H1997" t="str">
            <v>UNISON- CUSTOMER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3595756.18</v>
          </cell>
          <cell r="M1997">
            <v>195249.56059001049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702-30005016</v>
          </cell>
          <cell r="C1998" t="str">
            <v>CONSTRUCTORA GRUPO VRJ  S.A. DE C.V.</v>
          </cell>
          <cell r="D1998">
            <v>318626</v>
          </cell>
          <cell r="E1998" t="str">
            <v>EMPRESAS MATCO, S.A. DE C.V.</v>
          </cell>
          <cell r="F1998" t="str">
            <v>MATCO</v>
          </cell>
          <cell r="G1998" t="str">
            <v>UNISON- CUSTOMER RETAIL</v>
          </cell>
          <cell r="H1998" t="str">
            <v>UNISON- CUSTOMER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1207834.8899999999</v>
          </cell>
          <cell r="M1998">
            <v>65585.434532378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702-30004999</v>
          </cell>
          <cell r="C1999" t="str">
            <v>ANTEUS CONSTRUCTORA  S.A. DE C.V.</v>
          </cell>
          <cell r="D1999">
            <v>315591</v>
          </cell>
          <cell r="E1999" t="str">
            <v>EMPRESAS MATCO, S.A. DE C.V.</v>
          </cell>
          <cell r="F1999" t="str">
            <v>MATCO</v>
          </cell>
          <cell r="G1999" t="str">
            <v>UNISON- CUSTOMER RETAIL</v>
          </cell>
          <cell r="H1999" t="str">
            <v>UNISON- CUSTOMER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2936661</v>
          </cell>
          <cell r="M1999">
            <v>159460.69231307579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702-30005000</v>
          </cell>
          <cell r="C2000" t="str">
            <v>ROMA STRONGER S.A. DE C.V.</v>
          </cell>
          <cell r="D2000">
            <v>317800</v>
          </cell>
          <cell r="E2000" t="str">
            <v>MAQUINAS DIESEL, S.A. DE C.V.</v>
          </cell>
          <cell r="F2000" t="str">
            <v>MADISA SUR</v>
          </cell>
          <cell r="G2000" t="str">
            <v>UNISON- CUSTOMER RETAIL</v>
          </cell>
          <cell r="H2000" t="str">
            <v>UNISON- CUSTOMER RETAIL</v>
          </cell>
          <cell r="I2000" t="str">
            <v>Regular</v>
          </cell>
          <cell r="J2000" t="str">
            <v>REGULAR</v>
          </cell>
          <cell r="K2000" t="str">
            <v>MXN</v>
          </cell>
          <cell r="L2000">
            <v>2972718.69</v>
          </cell>
          <cell r="M2000">
            <v>161418.62488023634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MEXICO</v>
          </cell>
        </row>
        <row r="2001">
          <cell r="B2001" t="str">
            <v>702-30005001</v>
          </cell>
          <cell r="C2001" t="str">
            <v>GRUPO ESPECIALISTA EN PINTURAS DE CALIDAD SA DE CV</v>
          </cell>
          <cell r="D2001">
            <v>364330</v>
          </cell>
          <cell r="E2001" t="str">
            <v>MAQUINAS DIESEL, S.A. DE C.V.</v>
          </cell>
          <cell r="F2001" t="str">
            <v>MADISA SUR</v>
          </cell>
          <cell r="G2001" t="str">
            <v>UNISON- CUSTOMER RETAIL</v>
          </cell>
          <cell r="H2001" t="str">
            <v>UNISON- CUSTOMER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523833.78</v>
          </cell>
          <cell r="M2001">
            <v>28444.174256332426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702-30005004</v>
          </cell>
          <cell r="C2002" t="str">
            <v>ROMA STRONGER S.A. DE C.V.</v>
          </cell>
          <cell r="D2002">
            <v>317800</v>
          </cell>
          <cell r="E2002" t="str">
            <v>MAQUINAS DIESEL, S.A. DE C.V.</v>
          </cell>
          <cell r="F2002" t="str">
            <v>MADISA SUR</v>
          </cell>
          <cell r="G2002" t="str">
            <v>UNISON- CUSTOMER RETAIL</v>
          </cell>
          <cell r="H2002" t="str">
            <v>UNISON- CUSTOMER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4535090.45</v>
          </cell>
          <cell r="M2002">
            <v>246255.41145519295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702-30005006</v>
          </cell>
          <cell r="C2003" t="str">
            <v>ROMA STRONGER S.A. DE C.V.</v>
          </cell>
          <cell r="D2003">
            <v>317800</v>
          </cell>
          <cell r="E2003" t="str">
            <v>MAQUINAS DIESEL, S.A. DE C.V.</v>
          </cell>
          <cell r="F2003" t="str">
            <v>MADISA SUR</v>
          </cell>
          <cell r="G2003" t="str">
            <v>UNISON- CUSTOMER RETAIL</v>
          </cell>
          <cell r="H2003" t="str">
            <v>UNISON- CUSTOMER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3434839.87</v>
          </cell>
          <cell r="M2003">
            <v>186511.80495629399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MEXICO</v>
          </cell>
        </row>
        <row r="2004">
          <cell r="B2004" t="str">
            <v>702-30005009</v>
          </cell>
          <cell r="C2004" t="str">
            <v>INGENIERIA ELECTRICA Y CONTROL INSTRUMENTAL  S.A. DE C.V.</v>
          </cell>
          <cell r="D2004">
            <v>316371</v>
          </cell>
          <cell r="E2004" t="str">
            <v>TRACSA, S.A.P.I. DE C.V.</v>
          </cell>
          <cell r="F2004" t="str">
            <v>TRACSA</v>
          </cell>
          <cell r="G2004" t="str">
            <v>UNISON- CUSTOMER RETAIL</v>
          </cell>
          <cell r="H2004" t="str">
            <v>UNISON- CUSTOMER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167428.47</v>
          </cell>
          <cell r="M2004">
            <v>9091.3659217454933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702-30005011</v>
          </cell>
          <cell r="C2005" t="str">
            <v>SOLUCIONES INTEGRALES PARA TRITURACION  S.A. DE C.V.</v>
          </cell>
          <cell r="D2005">
            <v>317050</v>
          </cell>
          <cell r="E2005" t="str">
            <v>TRACSA, S.A.P.I. DE C.V.</v>
          </cell>
          <cell r="F2005" t="str">
            <v>TRACSA</v>
          </cell>
          <cell r="G2005" t="str">
            <v>UNISON - CUSTOMER RETAIL</v>
          </cell>
          <cell r="H2005" t="str">
            <v>UNISON - DEALER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3996610.97</v>
          </cell>
          <cell r="M2005">
            <v>217015.97568879533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702-30005013</v>
          </cell>
          <cell r="C2006" t="str">
            <v>MEZCLA ASFALTICA DE ALTA CALIDAD  S.A. DE C.V.</v>
          </cell>
          <cell r="D2006">
            <v>364436</v>
          </cell>
          <cell r="E2006" t="str">
            <v>MAQUINAS DIESEL, S.A. DE C.V.</v>
          </cell>
          <cell r="F2006" t="str">
            <v>MADISA SUR</v>
          </cell>
          <cell r="G2006" t="str">
            <v>UNISON- CUSTOMER RETAIL</v>
          </cell>
          <cell r="H2006" t="str">
            <v>UNISON- CUSTOMER RETAIL</v>
          </cell>
          <cell r="I2006" t="str">
            <v>Regular</v>
          </cell>
          <cell r="J2006" t="str">
            <v>REGULAR</v>
          </cell>
          <cell r="K2006" t="str">
            <v>MXN</v>
          </cell>
          <cell r="L2006">
            <v>4194193.75</v>
          </cell>
          <cell r="M2006">
            <v>227744.72064367507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702-30005032</v>
          </cell>
          <cell r="C2007" t="str">
            <v>SOCOCO DE COSTA RICA DOMINICANA  S.A.</v>
          </cell>
          <cell r="D2007">
            <v>317922</v>
          </cell>
          <cell r="E2007" t="str">
            <v>IMPLEMENTOS Y MAQUINARIAS, S.A.</v>
          </cell>
          <cell r="F2007" t="str">
            <v>IMCA</v>
          </cell>
          <cell r="G2007" t="str">
            <v>UNISON - CUSTOMER RETAIL</v>
          </cell>
          <cell r="H2007" t="str">
            <v>UNISON- CUSTOMER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701452.9</v>
          </cell>
          <cell r="M2007">
            <v>701452.9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REPUBLICA DOMINICANA</v>
          </cell>
        </row>
        <row r="2008">
          <cell r="B2008" t="str">
            <v>702-30005015</v>
          </cell>
          <cell r="C2008" t="str">
            <v>INSAI  S.A. DE C.V.</v>
          </cell>
          <cell r="D2008">
            <v>364250</v>
          </cell>
          <cell r="E2008" t="str">
            <v>MAQTRAC DE OCCIDENTE S DE RL DE CV</v>
          </cell>
          <cell r="F2008" t="str">
            <v>TRACSA</v>
          </cell>
          <cell r="G2008" t="str">
            <v>UNISON- CUSTOMER RETAIL</v>
          </cell>
          <cell r="H2008" t="str">
            <v>UNISON- CUSTOMER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1138957.05</v>
          </cell>
          <cell r="M2008">
            <v>61845.367820071326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702-30005061</v>
          </cell>
          <cell r="C2009" t="str">
            <v>NICARAGUA MACHINERY COMPANY  S.A.</v>
          </cell>
          <cell r="D2009">
            <v>313548</v>
          </cell>
          <cell r="E2009" t="str">
            <v>NICARAGUA MACHINERY COMPANY, S.A.</v>
          </cell>
          <cell r="F2009" t="str">
            <v>NIMAC</v>
          </cell>
          <cell r="G2009" t="str">
            <v>UNISON - DEALER WHOLESALE</v>
          </cell>
          <cell r="H2009" t="str">
            <v>UNISON - DEALER WHOLESALE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170786.4</v>
          </cell>
          <cell r="M2009">
            <v>170786.4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NICARAGUA</v>
          </cell>
        </row>
        <row r="2010">
          <cell r="B2010" t="str">
            <v>702-30005018</v>
          </cell>
          <cell r="C2010" t="str">
            <v>HERMAN ELADIO SANCHEZ CIFUENTES</v>
          </cell>
          <cell r="D2010">
            <v>365524</v>
          </cell>
          <cell r="E2010" t="str">
            <v>CORPORACION GENERAL DE TRACTORES, S.A.</v>
          </cell>
          <cell r="F2010" t="str">
            <v>GENTRAC</v>
          </cell>
          <cell r="G2010" t="str">
            <v>UNISON - CUSTOMER RETAIL</v>
          </cell>
          <cell r="H2010" t="str">
            <v>UNISON- CUSTOMER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68841.06</v>
          </cell>
          <cell r="M2010">
            <v>68841.06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GUATEMALA</v>
          </cell>
        </row>
        <row r="2011">
          <cell r="B2011" t="str">
            <v>702-30005020</v>
          </cell>
          <cell r="C2011" t="str">
            <v>ARENAS BASALTOS CONCRETOS Y DERIVADOS  S.A. DE C.V.</v>
          </cell>
          <cell r="D2011">
            <v>311105</v>
          </cell>
          <cell r="E2011" t="str">
            <v>TRACSA, S.A.P.I. DE C.V.</v>
          </cell>
          <cell r="F2011" t="str">
            <v>TRACSA</v>
          </cell>
          <cell r="G2011" t="str">
            <v>UNISON- CUSTOMER RETAIL</v>
          </cell>
          <cell r="H2011" t="str">
            <v>UNISON- CUSTOMER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7556266.6699999999</v>
          </cell>
          <cell r="M2011">
            <v>410305.28021464503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702-30005022</v>
          </cell>
          <cell r="C2012" t="str">
            <v>VIVIENDAS IL RITORNO DEL SOL  S.A.</v>
          </cell>
          <cell r="D2012">
            <v>336135</v>
          </cell>
          <cell r="E2012" t="str">
            <v>MAQUINARIA Y TRACTORES, LTDA</v>
          </cell>
          <cell r="F2012" t="str">
            <v>MATRA</v>
          </cell>
          <cell r="G2012" t="str">
            <v>UNISON - DEALER RETAIL</v>
          </cell>
          <cell r="H2012" t="str">
            <v>UNISON - DEALER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6428349.6900000004</v>
          </cell>
          <cell r="M2012">
            <v>6428349.6900000004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702-30005023</v>
          </cell>
          <cell r="C2013" t="str">
            <v>IMPLEMENTOS Y MAQUINARIAS  S.A.</v>
          </cell>
          <cell r="D2013">
            <v>312088</v>
          </cell>
          <cell r="E2013" t="str">
            <v>IMPLEMENTOS Y MAQUINARIAS, S.A.</v>
          </cell>
          <cell r="F2013" t="str">
            <v>IMCA</v>
          </cell>
          <cell r="G2013" t="str">
            <v>UNISON - DEALER RETAIL</v>
          </cell>
          <cell r="H2013" t="str">
            <v>UNISON - DEALER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634412.87</v>
          </cell>
          <cell r="M2013">
            <v>634412.87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REPUBLICA DOMINICANA</v>
          </cell>
        </row>
        <row r="2014">
          <cell r="B2014" t="str">
            <v>702-30005024-001</v>
          </cell>
          <cell r="C2014" t="str">
            <v>PMG ACUICOLA SOL Y MAR  S.A. DE C.V.</v>
          </cell>
          <cell r="D2014">
            <v>363287</v>
          </cell>
          <cell r="E2014" t="str">
            <v>EMPRESAS MATCO, S.A. DE C.V.</v>
          </cell>
          <cell r="F2014" t="str">
            <v>MATCO</v>
          </cell>
          <cell r="G2014" t="str">
            <v>UNISON - CUSTOMER RETAIL</v>
          </cell>
          <cell r="H2014" t="str">
            <v>UNISON- CUSTOMER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420868.82</v>
          </cell>
          <cell r="M2014">
            <v>22853.176927873963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MEXICO</v>
          </cell>
        </row>
        <row r="2015">
          <cell r="B2015" t="str">
            <v>702-30005025</v>
          </cell>
          <cell r="C2015" t="str">
            <v>EDIFICADORA Y URBANIZADORA  CRAWLER  S.A. DE C.V.</v>
          </cell>
          <cell r="D2015">
            <v>310450</v>
          </cell>
          <cell r="E2015" t="str">
            <v>MAQUINAS DIESEL, S.A. DE C.V.</v>
          </cell>
          <cell r="F2015" t="str">
            <v>MADISA SUR</v>
          </cell>
          <cell r="G2015" t="str">
            <v>UNISON- CUSTOMER RETAIL</v>
          </cell>
          <cell r="H2015" t="str">
            <v>UNISON- CUSTOMER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953568.89</v>
          </cell>
          <cell r="M2015">
            <v>51778.790731245863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702-30005026</v>
          </cell>
          <cell r="C2016" t="str">
            <v>ALIANZA PARA LA PRODUCCION SOLES  S.A. DE C.V.</v>
          </cell>
          <cell r="D2016">
            <v>314590</v>
          </cell>
          <cell r="E2016" t="str">
            <v>EMPRESAS MATCO, S.A. DE C.V.</v>
          </cell>
          <cell r="F2016" t="str">
            <v>MATCO</v>
          </cell>
          <cell r="G2016" t="str">
            <v>UNISON- CUSTOMER RETAIL</v>
          </cell>
          <cell r="H2016" t="str">
            <v>UNISON- CUSTOMER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134013.88</v>
          </cell>
          <cell r="M2016">
            <v>134013.88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702-30005027</v>
          </cell>
          <cell r="C2017" t="str">
            <v>EEEG TRADE  S.A. DE C.V.</v>
          </cell>
          <cell r="D2017">
            <v>355871</v>
          </cell>
          <cell r="E2017" t="str">
            <v>MAQUINAS DIESEL, S.A. DE C.V.</v>
          </cell>
          <cell r="F2017" t="str">
            <v>MADISA SUR</v>
          </cell>
          <cell r="G2017" t="str">
            <v>UNISON- CUSTOMER RETAIL</v>
          </cell>
          <cell r="H2017" t="str">
            <v>UNISON- CUSTOMER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15305525.43</v>
          </cell>
          <cell r="M2017">
            <v>831090.03091714939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702-30005028</v>
          </cell>
          <cell r="C2018" t="str">
            <v>CLASIFICADORA Y DISTRIBUIDORA DE MATERIALES PARA CONSTRUCCION  S.A. DE C.V.</v>
          </cell>
          <cell r="D2018">
            <v>313353</v>
          </cell>
          <cell r="E2018" t="str">
            <v>TRACSA, S.A.P.I. DE C.V.</v>
          </cell>
          <cell r="F2018" t="str">
            <v>TRACSA</v>
          </cell>
          <cell r="G2018" t="str">
            <v>UNISON - CUSTOMER RETAIL</v>
          </cell>
          <cell r="H2018" t="str">
            <v>UNISON- CUSTOMER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3621410.77</v>
          </cell>
          <cell r="M2018">
            <v>196642.60482712471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702-30005029</v>
          </cell>
          <cell r="C2019" t="str">
            <v>GANADERA LOS MIGUELES S.A. DE C.V.</v>
          </cell>
          <cell r="D2019">
            <v>358338</v>
          </cell>
          <cell r="E2019" t="str">
            <v>EMPRESAS MATCO, S.A. DE C.V.</v>
          </cell>
          <cell r="F2019" t="str">
            <v>MATCO</v>
          </cell>
          <cell r="G2019" t="str">
            <v>UNISON- CUSTOMER RETAIL</v>
          </cell>
          <cell r="H2019" t="str">
            <v>UNISON- CUSTOMER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849291.66</v>
          </cell>
          <cell r="M2019">
            <v>46116.537141781562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702-30005014</v>
          </cell>
          <cell r="C2020" t="str">
            <v>MEZCLA ASFALTICA DE ALTA CALIDAD  S.A. DE C.V.</v>
          </cell>
          <cell r="D2020">
            <v>364436</v>
          </cell>
          <cell r="E2020" t="str">
            <v>MAQUINAS DIESEL, S.A. DE C.V.</v>
          </cell>
          <cell r="F2020" t="str">
            <v>MADISA SUR</v>
          </cell>
          <cell r="G2020" t="str">
            <v>UNISON- CUSTOMER RETAIL</v>
          </cell>
          <cell r="H2020" t="str">
            <v>UNISON- CUSTOMER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3362216.67</v>
          </cell>
          <cell r="M2020">
            <v>182568.3651959706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702-30005103</v>
          </cell>
          <cell r="C2021" t="str">
            <v>HIPPO MAQUINARIA SA DE CV</v>
          </cell>
          <cell r="D2021">
            <v>365927</v>
          </cell>
          <cell r="E2021" t="str">
            <v>MAQUINAS DIESEL, S.A. DE C.V.</v>
          </cell>
          <cell r="F2021" t="str">
            <v>MADISA SUR</v>
          </cell>
          <cell r="G2021" t="str">
            <v>UNISON - Operating Lease RETAIL</v>
          </cell>
          <cell r="H2021" t="str">
            <v>UNISON - Operating Lease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17755094.850000001</v>
          </cell>
          <cell r="M2021">
            <v>964101.65043405641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702-30005090</v>
          </cell>
          <cell r="C2022" t="str">
            <v>CONSTRUCTORA SANTA FE  LIMITADA</v>
          </cell>
          <cell r="D2022">
            <v>314376</v>
          </cell>
          <cell r="E2022" t="str">
            <v>NICARAGUA MACHINERY COMPANY, S.A.</v>
          </cell>
          <cell r="F2022" t="str">
            <v>MATRA</v>
          </cell>
          <cell r="G2022" t="str">
            <v>UNISON - CUSTOMER RETAIL</v>
          </cell>
          <cell r="H2022" t="str">
            <v>UNISON- CUSTOMER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1599677.66</v>
          </cell>
          <cell r="M2022">
            <v>1599677.66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COSTA RICA</v>
          </cell>
        </row>
        <row r="2023">
          <cell r="B2023" t="str">
            <v>702-30005091</v>
          </cell>
          <cell r="C2023" t="str">
            <v>MAQUINARIA Y TRACTORES  LTDA</v>
          </cell>
          <cell r="D2023">
            <v>314798</v>
          </cell>
          <cell r="E2023" t="str">
            <v>MAQUINARIA Y TRACTORES, LTDA</v>
          </cell>
          <cell r="F2023" t="str">
            <v>MATRA</v>
          </cell>
          <cell r="G2023" t="str">
            <v>UNISON - DEALER RETAIL</v>
          </cell>
          <cell r="H2023" t="str">
            <v>UNISON - DEALER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328190.5</v>
          </cell>
          <cell r="M2023">
            <v>328190.5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702-30005092</v>
          </cell>
          <cell r="C2024" t="str">
            <v>MAQUINARIA Y TRACTORES  LTDA</v>
          </cell>
          <cell r="D2024">
            <v>314798</v>
          </cell>
          <cell r="E2024" t="str">
            <v>MAQUINARIA Y TRACTORES, LTDA</v>
          </cell>
          <cell r="F2024" t="str">
            <v>MATRA</v>
          </cell>
          <cell r="G2024" t="str">
            <v>UNISON - DEALER RETAIL</v>
          </cell>
          <cell r="H2024" t="str">
            <v>UNISON - DEALER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185577.26</v>
          </cell>
          <cell r="M2024">
            <v>185577.26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702-30005094</v>
          </cell>
          <cell r="C2025" t="str">
            <v>CONSTRUCTORA HERNAN SOLIS  S.R.L.</v>
          </cell>
          <cell r="D2025">
            <v>316241</v>
          </cell>
          <cell r="E2025" t="str">
            <v>MAQUINARIA Y TRACTORES, LTDA</v>
          </cell>
          <cell r="F2025" t="str">
            <v>MATRA</v>
          </cell>
          <cell r="G2025" t="str">
            <v>UNISON - CUSTOMER RETAIL</v>
          </cell>
          <cell r="H2025" t="str">
            <v>UNISON- CUSTOMER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91335.48</v>
          </cell>
          <cell r="M2025">
            <v>91335.48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702-30005095</v>
          </cell>
          <cell r="C2026" t="str">
            <v>PIÑAS CULTIVADAS DE COSTA RICA  S.A.</v>
          </cell>
          <cell r="D2026">
            <v>365728</v>
          </cell>
          <cell r="E2026" t="str">
            <v>MAQUINARIA Y TRACTORES, LTDA</v>
          </cell>
          <cell r="F2026" t="str">
            <v>MATRA</v>
          </cell>
          <cell r="G2026" t="str">
            <v>UNISON - CUSTOMER RETAIL</v>
          </cell>
          <cell r="H2026" t="str">
            <v>UNISON- CUSTOMER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78134.98</v>
          </cell>
          <cell r="M2026">
            <v>78134.98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COSTA RICA</v>
          </cell>
        </row>
        <row r="2027">
          <cell r="B2027" t="str">
            <v>702-30005096</v>
          </cell>
          <cell r="C2027" t="str">
            <v>GRUPO DESARROLLO INFRAESTRUCTURA  S.A. DE C.V.</v>
          </cell>
          <cell r="D2027">
            <v>310580</v>
          </cell>
          <cell r="E2027" t="str">
            <v>EMPRESAS MATCO, S.A. DE C.V.</v>
          </cell>
          <cell r="F2027" t="str">
            <v>TRACSA</v>
          </cell>
          <cell r="G2027" t="str">
            <v>UNISON- CUSTOMER RETAIL</v>
          </cell>
          <cell r="H2027" t="str">
            <v>UNISON- CUSTOMER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122966.32</v>
          </cell>
          <cell r="M2027">
            <v>122966.32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702-30005097</v>
          </cell>
          <cell r="C2028" t="str">
            <v>CONSTRUCTORA ERAGT CREACION  S.A. DE C.V.</v>
          </cell>
          <cell r="D2028">
            <v>365333</v>
          </cell>
          <cell r="E2028" t="str">
            <v>MAQUINAS DIESEL, S.A. DE C.V.</v>
          </cell>
          <cell r="F2028" t="str">
            <v>MADISA SUR</v>
          </cell>
          <cell r="G2028" t="str">
            <v>UNISON- CUSTOMER RETAIL</v>
          </cell>
          <cell r="H2028" t="str">
            <v>UNISON- CUSTOMER RETAIL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1120571.6599999999</v>
          </cell>
          <cell r="M2028">
            <v>60847.041142989452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702-30005099</v>
          </cell>
          <cell r="C2029" t="str">
            <v>MAQUINARIA Y TRACTORES  LTDA</v>
          </cell>
          <cell r="D2029">
            <v>314798</v>
          </cell>
          <cell r="E2029" t="str">
            <v>MAQUINARIA Y TRACTORES, LTDA</v>
          </cell>
          <cell r="F2029" t="str">
            <v>MATRA</v>
          </cell>
          <cell r="G2029" t="str">
            <v>UNISON - DEALER WHOLESALE</v>
          </cell>
          <cell r="H2029" t="str">
            <v>UNISON - DEALER WHOLESALE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160966.56</v>
          </cell>
          <cell r="M2029">
            <v>160966.56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COSTA RICA</v>
          </cell>
        </row>
        <row r="2030">
          <cell r="B2030" t="str">
            <v>702-30005059</v>
          </cell>
          <cell r="C2030" t="str">
            <v>NICARAGUA MACHINERY COMPANY  S.A.</v>
          </cell>
          <cell r="D2030">
            <v>313548</v>
          </cell>
          <cell r="E2030" t="str">
            <v>NICARAGUA MACHINERY COMPANY, S.A.</v>
          </cell>
          <cell r="F2030" t="str">
            <v>NIMAC</v>
          </cell>
          <cell r="G2030" t="str">
            <v>UNISON - DEALER RETAIL</v>
          </cell>
          <cell r="H2030" t="str">
            <v>UNISON - DEALER RETAIL</v>
          </cell>
          <cell r="I2030" t="str">
            <v>Regular</v>
          </cell>
          <cell r="J2030" t="str">
            <v>REGULAR</v>
          </cell>
          <cell r="K2030" t="str">
            <v>USD</v>
          </cell>
          <cell r="L2030">
            <v>56031.05</v>
          </cell>
          <cell r="M2030">
            <v>56031.05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NICARAGUA</v>
          </cell>
        </row>
        <row r="2031">
          <cell r="B2031" t="str">
            <v>702-30005102</v>
          </cell>
          <cell r="C2031" t="str">
            <v>CONVENSER S DE RL DE CV</v>
          </cell>
          <cell r="D2031">
            <v>365940</v>
          </cell>
          <cell r="E2031" t="str">
            <v>EMPIRE RIO COLORADO, S.A. DE C.V.</v>
          </cell>
          <cell r="F2031" t="str">
            <v>EMPIRE</v>
          </cell>
          <cell r="G2031" t="str">
            <v>UNISON- CUSTOMER RETAIL</v>
          </cell>
          <cell r="H2031" t="str">
            <v>UNISON- CUSTOMER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585154.5</v>
          </cell>
          <cell r="M2031">
            <v>31773.88935260546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702-30005083</v>
          </cell>
          <cell r="C2032" t="str">
            <v>DESARROLLO AGROPECUARIO DE PARRITA  S.A.</v>
          </cell>
          <cell r="D2032">
            <v>312407</v>
          </cell>
          <cell r="E2032" t="str">
            <v>MAQUINARIA Y TRACTORES, LTDA</v>
          </cell>
          <cell r="F2032" t="str">
            <v>MATRA</v>
          </cell>
          <cell r="G2032" t="str">
            <v>UNISON - CUSTOMER RETAIL</v>
          </cell>
          <cell r="H2032" t="str">
            <v>UNISON- CUSTOMER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61751.16</v>
          </cell>
          <cell r="M2032">
            <v>61751.16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702-30005104</v>
          </cell>
          <cell r="C2033" t="str">
            <v>COMPAÑIA MINERA MEXICANA DE AVINO  S.A. DE C.V.</v>
          </cell>
          <cell r="D2033">
            <v>318822</v>
          </cell>
          <cell r="E2033" t="str">
            <v>GRUPO LOGISTICO Y SOLUCIONES INTEGRAL DEL NORTE SA DE CV</v>
          </cell>
          <cell r="F2033" t="str">
            <v>MAQSA</v>
          </cell>
          <cell r="G2033" t="str">
            <v>UNISON- CUSTOMER RETAIL</v>
          </cell>
          <cell r="H2033" t="str">
            <v>UNISON- CUSTOMER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138538.79</v>
          </cell>
          <cell r="M2033">
            <v>138538.79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702-30005105</v>
          </cell>
          <cell r="C2034" t="str">
            <v>TIERRAS FINAS  S.A.</v>
          </cell>
          <cell r="D2034">
            <v>365868</v>
          </cell>
          <cell r="E2034" t="str">
            <v>MAQUINARIA Y TRACTORES, LTDA</v>
          </cell>
          <cell r="F2034" t="str">
            <v>MATRA</v>
          </cell>
          <cell r="G2034" t="str">
            <v>UNISON - CUSTOMER RETAIL</v>
          </cell>
          <cell r="H2034" t="str">
            <v>UNISON- CUSTOMER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22342.79</v>
          </cell>
          <cell r="M2034">
            <v>22342.79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COSTA RICA</v>
          </cell>
        </row>
        <row r="2035">
          <cell r="B2035" t="str">
            <v>702-30005106</v>
          </cell>
          <cell r="C2035" t="str">
            <v>SOLUCONSTRUCCIONES Y RENTA DE MAQUINARIA  S.A. DE C.V.</v>
          </cell>
          <cell r="D2035">
            <v>365454</v>
          </cell>
          <cell r="E2035" t="str">
            <v>MAQUINAS DIESEL, S.A. DE C.V.</v>
          </cell>
          <cell r="F2035" t="str">
            <v>MADISA SUR</v>
          </cell>
          <cell r="G2035" t="str">
            <v>UNISON- CUSTOMER RETAIL</v>
          </cell>
          <cell r="H2035" t="str">
            <v>UNISON- CUSTOMER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1361551.51</v>
          </cell>
          <cell r="M2035">
            <v>73932.246999062452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702-30005107</v>
          </cell>
          <cell r="C2036" t="str">
            <v>TRACTORES ESCAZU  S.A.</v>
          </cell>
          <cell r="D2036">
            <v>320416</v>
          </cell>
          <cell r="E2036" t="str">
            <v>MAQUINARIA Y TRACTORES, LTDA</v>
          </cell>
          <cell r="F2036" t="str">
            <v>MATRA</v>
          </cell>
          <cell r="G2036" t="str">
            <v>UNISON - CUSTOMER RETAIL</v>
          </cell>
          <cell r="H2036" t="str">
            <v>UNISON- CUSTOMER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123608.68</v>
          </cell>
          <cell r="M2036">
            <v>123608.68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702-30005108-001</v>
          </cell>
          <cell r="C2037" t="str">
            <v>INGENIEROS CIVILES  S.A. DE C.V.</v>
          </cell>
          <cell r="D2037">
            <v>311432</v>
          </cell>
          <cell r="E2037" t="str">
            <v>EMPRESAS MATCO, S.A. DE C.V.</v>
          </cell>
          <cell r="F2037" t="str">
            <v>MATCO</v>
          </cell>
          <cell r="G2037" t="str">
            <v>UNISON - CUSTOMER RETAIL</v>
          </cell>
          <cell r="H2037" t="str">
            <v>UNISON- CUSTOMER RETAIL</v>
          </cell>
          <cell r="I2037" t="str">
            <v>Regular</v>
          </cell>
          <cell r="J2037" t="str">
            <v>REGULAR</v>
          </cell>
          <cell r="K2037" t="str">
            <v>MXN</v>
          </cell>
          <cell r="L2037">
            <v>1304996.6000000001</v>
          </cell>
          <cell r="M2037">
            <v>70861.315385810638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MEXICO</v>
          </cell>
        </row>
        <row r="2038">
          <cell r="B2038" t="str">
            <v>702-30005108-002</v>
          </cell>
          <cell r="C2038" t="str">
            <v>INGENIEROS CIVILES  S.A. DE C.V.</v>
          </cell>
          <cell r="D2038">
            <v>311432</v>
          </cell>
          <cell r="E2038" t="str">
            <v>EMPRESAS MATCO, S.A. DE C.V.</v>
          </cell>
          <cell r="F2038" t="str">
            <v>MATCO</v>
          </cell>
          <cell r="G2038" t="str">
            <v>UNISON - CUSTOMER RETAIL</v>
          </cell>
          <cell r="H2038" t="str">
            <v>UNISON- CUSTOMER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492700.07</v>
          </cell>
          <cell r="M2038">
            <v>26753.613803193799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702-30005109</v>
          </cell>
          <cell r="C2039" t="str">
            <v>PLACOSA SA DE CV</v>
          </cell>
          <cell r="D2039">
            <v>338452</v>
          </cell>
          <cell r="E2039" t="str">
            <v>MAQUINAS DIESEL, S.A. DE C.V.</v>
          </cell>
          <cell r="F2039" t="str">
            <v>MADISA SUR</v>
          </cell>
          <cell r="G2039" t="str">
            <v>UNISON- CUSTOMER RETAIL</v>
          </cell>
          <cell r="H2039" t="str">
            <v>UNISON- CUSTOMER RETAIL</v>
          </cell>
          <cell r="I2039" t="str">
            <v>Regular</v>
          </cell>
          <cell r="J2039" t="str">
            <v>REGULAR</v>
          </cell>
          <cell r="K2039" t="str">
            <v>MXN</v>
          </cell>
          <cell r="L2039">
            <v>3514836.34</v>
          </cell>
          <cell r="M2039">
            <v>190855.61327765015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702-30005111</v>
          </cell>
          <cell r="C2040" t="str">
            <v>PLACOSA SA DE CV</v>
          </cell>
          <cell r="D2040">
            <v>338452</v>
          </cell>
          <cell r="E2040" t="str">
            <v>MAQUINAS DIESEL, S.A. DE C.V.</v>
          </cell>
          <cell r="F2040" t="str">
            <v>MADISA SUR</v>
          </cell>
          <cell r="G2040" t="str">
            <v>UNISON- CUSTOMER RETAIL</v>
          </cell>
          <cell r="H2040" t="str">
            <v>UNISON- CUSTOMER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4060908.75</v>
          </cell>
          <cell r="M2040">
            <v>220507.34514308162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702-30005112</v>
          </cell>
          <cell r="C2041" t="str">
            <v>PLACOSA SA DE CV</v>
          </cell>
          <cell r="D2041">
            <v>338452</v>
          </cell>
          <cell r="E2041" t="str">
            <v>MAQUINAS DIESEL, S.A. DE C.V.</v>
          </cell>
          <cell r="F2041" t="str">
            <v>MADISA SUR</v>
          </cell>
          <cell r="G2041" t="str">
            <v>UNISON- CUSTOMER RETAIL</v>
          </cell>
          <cell r="H2041" t="str">
            <v>UNISON- CUSTOMER RETAIL</v>
          </cell>
          <cell r="I2041" t="str">
            <v>Regular</v>
          </cell>
          <cell r="J2041" t="str">
            <v>REGULAR</v>
          </cell>
          <cell r="K2041" t="str">
            <v>MXN</v>
          </cell>
          <cell r="L2041">
            <v>1204156.98</v>
          </cell>
          <cell r="M2041">
            <v>65385.724019361631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702-4222CR</v>
          </cell>
          <cell r="C2042" t="str">
            <v>CONSTRUCTORA RIZEK &amp; ASOCIADOS  S.R.L.</v>
          </cell>
          <cell r="D2042">
            <v>312089</v>
          </cell>
          <cell r="E2042" t="str">
            <v>CATERPILLAR AMERICAS CO.</v>
          </cell>
          <cell r="F2042" t="str">
            <v>IMCA</v>
          </cell>
          <cell r="G2042" t="str">
            <v>UNISON - CUSTOMER RETAIL</v>
          </cell>
          <cell r="H2042" t="str">
            <v>UNISON- CUSTOMER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45035.14</v>
          </cell>
          <cell r="M2042">
            <v>45035.14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REPUBLICA DOMINICANA</v>
          </cell>
        </row>
        <row r="2043">
          <cell r="B2043" t="str">
            <v>702-30005100</v>
          </cell>
          <cell r="C2043" t="str">
            <v>CONSTRUCTORA LUSEN  S.A. DE C.V.</v>
          </cell>
          <cell r="D2043">
            <v>316343</v>
          </cell>
          <cell r="E2043" t="str">
            <v>MAQUINAS DIESEL, S.A. DE C.V.</v>
          </cell>
          <cell r="F2043" t="str">
            <v>MADISA SUR</v>
          </cell>
          <cell r="G2043" t="str">
            <v>UNISON- CUSTOMER RETAIL</v>
          </cell>
          <cell r="H2043" t="str">
            <v>UNISON- CUSTOMER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2070215.55</v>
          </cell>
          <cell r="M2043">
            <v>112412.70437421785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702-30005073</v>
          </cell>
          <cell r="C2044" t="str">
            <v>MAQUINARIA Y TRACTORES  LTDA</v>
          </cell>
          <cell r="D2044">
            <v>314798</v>
          </cell>
          <cell r="E2044" t="str">
            <v>MAQUINARIA Y TRACTORES, LTDA</v>
          </cell>
          <cell r="F2044" t="str">
            <v>MATRA</v>
          </cell>
          <cell r="G2044" t="str">
            <v>UNISON - DEALER WHOLESALE</v>
          </cell>
          <cell r="H2044" t="str">
            <v>UNISON - DEALER WHOLESALE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456126.59</v>
          </cell>
          <cell r="M2044">
            <v>456126.59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COSTA RICA</v>
          </cell>
        </row>
        <row r="2045">
          <cell r="B2045" t="str">
            <v>702-30004994</v>
          </cell>
          <cell r="C2045" t="str">
            <v>ROY CUBILLO AGUILAR</v>
          </cell>
          <cell r="D2045">
            <v>364469</v>
          </cell>
          <cell r="E2045" t="str">
            <v>MAQUINARIA Y TRACTORES, LTDA</v>
          </cell>
          <cell r="F2045" t="str">
            <v>MATRA</v>
          </cell>
          <cell r="G2045" t="str">
            <v>UNISON - CUSTOMER RETAIL</v>
          </cell>
          <cell r="H2045" t="str">
            <v>UNISON- CUSTOMER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56157.78</v>
          </cell>
          <cell r="M2045">
            <v>56157.78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702-30005062</v>
          </cell>
          <cell r="C2046" t="str">
            <v>NICARAGUA MACHINERY COMPANY  S.A.</v>
          </cell>
          <cell r="D2046">
            <v>313548</v>
          </cell>
          <cell r="E2046" t="str">
            <v>NICARAGUA MACHINERY COMPANY, S.A.</v>
          </cell>
          <cell r="F2046" t="str">
            <v>NIMAC</v>
          </cell>
          <cell r="G2046" t="str">
            <v>UNISON - DEALER WHOLESALE</v>
          </cell>
          <cell r="H2046" t="str">
            <v>UNISON - DEALER WHOLESALE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384866.81</v>
          </cell>
          <cell r="M2046">
            <v>384866.81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NICARAGUA</v>
          </cell>
        </row>
        <row r="2047">
          <cell r="B2047" t="str">
            <v>702-30005063</v>
          </cell>
          <cell r="C2047" t="str">
            <v>ARENAS BASALTOS CONCRETOS Y DERIVADOS  S.A. DE C.V.</v>
          </cell>
          <cell r="D2047">
            <v>311105</v>
          </cell>
          <cell r="E2047" t="str">
            <v>TRACSA, S.A.P.I. DE C.V.</v>
          </cell>
          <cell r="F2047" t="str">
            <v>TRACSA</v>
          </cell>
          <cell r="G2047" t="str">
            <v>UNISON- CUSTOMER RETAIL</v>
          </cell>
          <cell r="H2047" t="str">
            <v>UNISON- CUSTOMER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1473725</v>
          </cell>
          <cell r="M2047">
            <v>80023.267506561911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702-30005064</v>
          </cell>
          <cell r="C2048" t="str">
            <v>NICARAGUA MACHINERY COMPANY  S.A.</v>
          </cell>
          <cell r="D2048">
            <v>313548</v>
          </cell>
          <cell r="E2048" t="str">
            <v>NICARAGUA MACHINERY COMPANY, S.A.</v>
          </cell>
          <cell r="F2048" t="str">
            <v>NIMAC</v>
          </cell>
          <cell r="G2048" t="str">
            <v>UNISON - DEALER RETAIL</v>
          </cell>
          <cell r="H2048" t="str">
            <v>UNISON - DEALER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56031.05</v>
          </cell>
          <cell r="M2048">
            <v>56031.05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NICARAGUA</v>
          </cell>
        </row>
        <row r="2049">
          <cell r="B2049" t="str">
            <v>702-30005065</v>
          </cell>
          <cell r="C2049" t="str">
            <v>NICARAGUA MACHINERY COMPANY  S.A.</v>
          </cell>
          <cell r="D2049">
            <v>313548</v>
          </cell>
          <cell r="E2049" t="str">
            <v>NICARAGUA MACHINERY COMPANY, S.A.</v>
          </cell>
          <cell r="F2049" t="str">
            <v>NIMAC</v>
          </cell>
          <cell r="G2049" t="str">
            <v>UNISON - DEALER RETAIL</v>
          </cell>
          <cell r="H2049" t="str">
            <v>UNISON - DEALER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94251.86</v>
          </cell>
          <cell r="M2049">
            <v>94251.86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NICARAGUA</v>
          </cell>
        </row>
        <row r="2050">
          <cell r="B2050" t="str">
            <v>702-30005066</v>
          </cell>
          <cell r="C2050" t="str">
            <v>NICARAGUA MACHINERY COMPANY  S.A.</v>
          </cell>
          <cell r="D2050">
            <v>313548</v>
          </cell>
          <cell r="E2050" t="str">
            <v>NICARAGUA MACHINERY COMPANY, S.A.</v>
          </cell>
          <cell r="F2050" t="str">
            <v>NIMAC</v>
          </cell>
          <cell r="G2050" t="str">
            <v>UNISON - DEALER RETAIL</v>
          </cell>
          <cell r="H2050" t="str">
            <v>UNISON - DEALER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94251.86</v>
          </cell>
          <cell r="M2050">
            <v>94251.86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702-30005067</v>
          </cell>
          <cell r="C2051" t="str">
            <v>NICARAGUA MACHINERY COMPANY  S.A.</v>
          </cell>
          <cell r="D2051">
            <v>313548</v>
          </cell>
          <cell r="E2051" t="str">
            <v>NICARAGUA MACHINERY COMPANY, S.A.</v>
          </cell>
          <cell r="F2051" t="str">
            <v>NIMAC</v>
          </cell>
          <cell r="G2051" t="str">
            <v>UNISON - DEALER RETAIL</v>
          </cell>
          <cell r="H2051" t="str">
            <v>UNISON - DEALER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88617.99</v>
          </cell>
          <cell r="M2051">
            <v>88617.99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702-30005068</v>
          </cell>
          <cell r="C2052" t="str">
            <v>MAQUINARIA Y TRACTORES  LTDA</v>
          </cell>
          <cell r="D2052">
            <v>314798</v>
          </cell>
          <cell r="E2052" t="str">
            <v>MAQUINARIA Y TRACTORES, LTDA</v>
          </cell>
          <cell r="F2052" t="str">
            <v>MATRA</v>
          </cell>
          <cell r="G2052" t="str">
            <v>UNISON - DEALER WHOLESALE</v>
          </cell>
          <cell r="H2052" t="str">
            <v>UNISON - DEALER WHOLESALE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1266785.57</v>
          </cell>
          <cell r="M2052">
            <v>1266785.57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702-30005069</v>
          </cell>
          <cell r="C2053" t="str">
            <v>MAQUINARIA Y TRACTORES  LTDA</v>
          </cell>
          <cell r="D2053">
            <v>314798</v>
          </cell>
          <cell r="E2053" t="str">
            <v>MAQUINARIA Y TRACTORES, LTDA</v>
          </cell>
          <cell r="F2053" t="str">
            <v>MATRA</v>
          </cell>
          <cell r="G2053" t="str">
            <v>UNISON - DEALER RETAIL</v>
          </cell>
          <cell r="H2053" t="str">
            <v>UNISON - DEALER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59338</v>
          </cell>
          <cell r="M2053">
            <v>59338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702-30005070</v>
          </cell>
          <cell r="C2054" t="str">
            <v>MAQUINARIA Y TRACTORES  LTDA</v>
          </cell>
          <cell r="D2054">
            <v>314798</v>
          </cell>
          <cell r="E2054" t="str">
            <v>MAQUINARIA Y TRACTORES, LTDA</v>
          </cell>
          <cell r="F2054" t="str">
            <v>MATRA</v>
          </cell>
          <cell r="G2054" t="str">
            <v>UNISON - DEALER WHOLESALE</v>
          </cell>
          <cell r="H2054" t="str">
            <v>UNISON - DEALER WHOLESALE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265612.03999999998</v>
          </cell>
          <cell r="M2054">
            <v>265612.03999999998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702-30005089</v>
          </cell>
          <cell r="C2055" t="str">
            <v>MAQUINARIA Y TRACTORES  LTDA</v>
          </cell>
          <cell r="D2055">
            <v>314798</v>
          </cell>
          <cell r="E2055" t="str">
            <v>MAQUINARIA Y TRACTORES, LTDA</v>
          </cell>
          <cell r="F2055" t="str">
            <v>MATRA</v>
          </cell>
          <cell r="G2055" t="str">
            <v>UNISON - DEALER WHOLESALE</v>
          </cell>
          <cell r="H2055" t="str">
            <v>UNISON - DEALER WHOLESALE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102773.57</v>
          </cell>
          <cell r="M2055">
            <v>102773.57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COSTA RICA</v>
          </cell>
        </row>
        <row r="2056">
          <cell r="B2056" t="str">
            <v>702-30005072</v>
          </cell>
          <cell r="C2056" t="str">
            <v>INGENIERIA TECNICA EN CAMINOS  S.A. DE C.V.</v>
          </cell>
          <cell r="D2056">
            <v>365052</v>
          </cell>
          <cell r="E2056" t="str">
            <v>MAQUINAS DIESEL, S.A. DE C.V.</v>
          </cell>
          <cell r="F2056" t="str">
            <v>MADISA SUR</v>
          </cell>
          <cell r="G2056" t="str">
            <v>UNISON- CUSTOMER RETAIL</v>
          </cell>
          <cell r="H2056" t="str">
            <v>UNISON- CUSTOMER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1494557.5</v>
          </cell>
          <cell r="M2056">
            <v>81154.47225665467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702-30005084</v>
          </cell>
          <cell r="C2057" t="str">
            <v>EXPLORACIONES MINERAS DEL DESIERTO  S.A. DE C.V.</v>
          </cell>
          <cell r="D2057">
            <v>318099</v>
          </cell>
          <cell r="E2057" t="str">
            <v>EMPRESAS MATCO, S.A. DE C.V.</v>
          </cell>
          <cell r="F2057" t="str">
            <v>MATCO</v>
          </cell>
          <cell r="G2057" t="str">
            <v>UNISON- CUSTOMER RETAIL</v>
          </cell>
          <cell r="H2057" t="str">
            <v>UNISON- CUSTOMER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922238.97</v>
          </cell>
          <cell r="M2057">
            <v>922238.97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702-30005074</v>
          </cell>
          <cell r="C2058" t="str">
            <v>SERVICENTRO SAINO  S.A</v>
          </cell>
          <cell r="D2058">
            <v>354552</v>
          </cell>
          <cell r="E2058" t="str">
            <v>MAQUINARIA Y TRACTORES, LTDA</v>
          </cell>
          <cell r="F2058" t="str">
            <v>MATRA</v>
          </cell>
          <cell r="G2058" t="str">
            <v>UNISON - CUSTOMER RETAIL</v>
          </cell>
          <cell r="H2058" t="str">
            <v>UNISON- CUSTOMER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112204.97</v>
          </cell>
          <cell r="M2058">
            <v>112204.97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COSTA RICA</v>
          </cell>
        </row>
        <row r="2059">
          <cell r="B2059" t="str">
            <v>702-30005075-001</v>
          </cell>
          <cell r="C2059" t="str">
            <v>CONSTRUCCIONES LIZARRAGA  S.A. DE C.V.</v>
          </cell>
          <cell r="D2059">
            <v>316398</v>
          </cell>
          <cell r="E2059" t="str">
            <v>EMPRESAS MATCO, S.A. DE C.V.</v>
          </cell>
          <cell r="F2059" t="str">
            <v>MATCO</v>
          </cell>
          <cell r="G2059" t="str">
            <v>UNISON - CUSTOMER RETAIL</v>
          </cell>
          <cell r="H2059" t="str">
            <v>UNISON- CUSTOMER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443979.63</v>
          </cell>
          <cell r="M2059">
            <v>24108.093910976866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702-30005076</v>
          </cell>
          <cell r="C2060" t="str">
            <v>CONSTRUCTORA HERNAN SOLIS  S.R.L.</v>
          </cell>
          <cell r="D2060">
            <v>316241</v>
          </cell>
          <cell r="E2060" t="str">
            <v>MAQUINARIA Y TRACTORES, LTDA</v>
          </cell>
          <cell r="F2060" t="str">
            <v>MATRA</v>
          </cell>
          <cell r="G2060" t="str">
            <v>UNISON - CUSTOMER RETAIL</v>
          </cell>
          <cell r="H2060" t="str">
            <v>UNISON- CUSTOMER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70852.39</v>
          </cell>
          <cell r="M2060">
            <v>70852.39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702-30005077</v>
          </cell>
          <cell r="C2061" t="str">
            <v>IIASA INTERNACIONAL SERVICIOS LOGISTICOS  S.A.</v>
          </cell>
          <cell r="D2061">
            <v>320134</v>
          </cell>
          <cell r="E2061" t="str">
            <v>IIASA INTERNACIONAL SERVICIOS LOGISTICOS, S.A.</v>
          </cell>
          <cell r="F2061" t="str">
            <v>IIASA PANAMA</v>
          </cell>
          <cell r="G2061" t="str">
            <v>UNISON - CUSTOMER RETAIL</v>
          </cell>
          <cell r="H2061" t="str">
            <v>UNISON - DEALER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3832255.64</v>
          </cell>
          <cell r="M2061">
            <v>3832255.64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PANAMA</v>
          </cell>
        </row>
        <row r="2062">
          <cell r="B2062" t="str">
            <v>702-30005078</v>
          </cell>
          <cell r="C2062" t="str">
            <v>IIASA INTERNACIONAL SERVICIOS LOGISTICOS  S.A.</v>
          </cell>
          <cell r="D2062">
            <v>320134</v>
          </cell>
          <cell r="E2062" t="str">
            <v>IIASA INTERNACIONAL SERVICIOS LOGISTICOS, S.A.</v>
          </cell>
          <cell r="F2062" t="str">
            <v>IIASA PANAMA</v>
          </cell>
          <cell r="G2062" t="str">
            <v>UNISON - CUSTOMER RETAIL</v>
          </cell>
          <cell r="H2062" t="str">
            <v>UNISON - DEALER RETAIL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2016976.68</v>
          </cell>
          <cell r="M2062">
            <v>2016976.68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PANAMA</v>
          </cell>
        </row>
        <row r="2063">
          <cell r="B2063" t="str">
            <v>702-30005079</v>
          </cell>
          <cell r="C2063" t="str">
            <v>MAQUINARIA Y TRACTORES  LTDA</v>
          </cell>
          <cell r="D2063">
            <v>314798</v>
          </cell>
          <cell r="E2063" t="str">
            <v>MAQUINARIA Y TRACTORES, LTDA</v>
          </cell>
          <cell r="F2063" t="str">
            <v>MATRA</v>
          </cell>
          <cell r="G2063" t="str">
            <v>UNISON - DEALER RETAIL</v>
          </cell>
          <cell r="H2063" t="str">
            <v>UNISON - DEALER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651750.06000000006</v>
          </cell>
          <cell r="M2063">
            <v>651750.06000000006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COSTA RICA</v>
          </cell>
        </row>
        <row r="2064">
          <cell r="B2064" t="str">
            <v>702-30005080</v>
          </cell>
          <cell r="C2064" t="str">
            <v>IIASA INTERNACIONAL SERVICIOS LOGISTICOS  S.A.</v>
          </cell>
          <cell r="D2064">
            <v>320134</v>
          </cell>
          <cell r="E2064" t="str">
            <v>IIASA INTERNACIONAL SERVICIOS LOGISTICOS, S.A.</v>
          </cell>
          <cell r="F2064" t="str">
            <v>IIASA PANAMA</v>
          </cell>
          <cell r="G2064" t="str">
            <v>UNISON - DEALER WHOLESALE</v>
          </cell>
          <cell r="H2064" t="str">
            <v>UNISON - DEALER WHOLESALE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2521220.7200000002</v>
          </cell>
          <cell r="M2064">
            <v>2521220.7200000002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PANAMA</v>
          </cell>
        </row>
        <row r="2065">
          <cell r="B2065" t="str">
            <v>702-30005081</v>
          </cell>
          <cell r="C2065" t="str">
            <v>CHAVEZ MONTERROZA WILSON ERNESTO</v>
          </cell>
          <cell r="D2065">
            <v>319145</v>
          </cell>
          <cell r="E2065" t="str">
            <v>COMPAÑIA GENERAL DE EQUIPOS, S.A. DE C.V.</v>
          </cell>
          <cell r="F2065" t="str">
            <v>COGESA</v>
          </cell>
          <cell r="G2065" t="str">
            <v>UNISON - CUSTOMER RETAIL</v>
          </cell>
          <cell r="H2065" t="str">
            <v>UNISON- CUSTOMER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95710.36</v>
          </cell>
          <cell r="M2065">
            <v>95710.36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EL SALVADOR</v>
          </cell>
        </row>
        <row r="2066">
          <cell r="B2066" t="str">
            <v>702-30005082</v>
          </cell>
          <cell r="C2066" t="str">
            <v>DELIFROST  S.A.</v>
          </cell>
          <cell r="D2066">
            <v>361949</v>
          </cell>
          <cell r="E2066" t="str">
            <v>MAQUINARIA Y TRACTORES, LTDA</v>
          </cell>
          <cell r="F2066" t="str">
            <v>MATRA</v>
          </cell>
          <cell r="G2066" t="str">
            <v>UNISON - CUSTOMER RETAIL</v>
          </cell>
          <cell r="H2066" t="str">
            <v>UNISON- CUSTOMER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47928.84</v>
          </cell>
          <cell r="M2066">
            <v>47928.84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COSTA RICA</v>
          </cell>
        </row>
        <row r="2067">
          <cell r="B2067" t="str">
            <v>702-30005060</v>
          </cell>
          <cell r="C2067" t="str">
            <v>NICARAGUA MACHINERY COMPANY  S.A.</v>
          </cell>
          <cell r="D2067">
            <v>313548</v>
          </cell>
          <cell r="E2067" t="str">
            <v>NICARAGUA MACHINERY COMPANY, S.A.</v>
          </cell>
          <cell r="F2067" t="str">
            <v>NIMAC</v>
          </cell>
          <cell r="G2067" t="str">
            <v>UNISON - DEALER WHOLESALE</v>
          </cell>
          <cell r="H2067" t="str">
            <v>UNISON - DEALER WHOLESALE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28841.27</v>
          </cell>
          <cell r="M2067">
            <v>28841.27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NICARAGUA</v>
          </cell>
        </row>
        <row r="2068">
          <cell r="B2068" t="str">
            <v>702-30005071</v>
          </cell>
          <cell r="C2068" t="str">
            <v>MAQUINARIA Y TRACTORES  LTDA</v>
          </cell>
          <cell r="D2068">
            <v>314798</v>
          </cell>
          <cell r="E2068" t="str">
            <v>MAQUINARIA Y TRACTORES, LTDA</v>
          </cell>
          <cell r="F2068" t="str">
            <v>MATRA</v>
          </cell>
          <cell r="G2068" t="str">
            <v>UNISON - DEALER RETAIL</v>
          </cell>
          <cell r="H2068" t="str">
            <v>UNISON - DEALER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102158.99</v>
          </cell>
          <cell r="M2068">
            <v>102158.99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COSTA RICA</v>
          </cell>
        </row>
        <row r="2069">
          <cell r="B2069" t="str">
            <v>702-30004909</v>
          </cell>
          <cell r="C2069" t="str">
            <v>NICARAGUA MACHINERY COMPANY  S.A.</v>
          </cell>
          <cell r="D2069">
            <v>313548</v>
          </cell>
          <cell r="E2069" t="str">
            <v>NICARAGUA MACHINERY COMPANY, S.A.</v>
          </cell>
          <cell r="F2069" t="str">
            <v>NIMAC</v>
          </cell>
          <cell r="G2069" t="str">
            <v>UNISON - DEALER WHOLESALE</v>
          </cell>
          <cell r="H2069" t="str">
            <v>UNISON - DEALER WHOLESALE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52779.22</v>
          </cell>
          <cell r="M2069">
            <v>52779.22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NICARAGUA</v>
          </cell>
        </row>
        <row r="2070">
          <cell r="B2070" t="str">
            <v>702-30004910</v>
          </cell>
          <cell r="C2070" t="str">
            <v>NICARAGUA MACHINERY COMPANY  S.A.</v>
          </cell>
          <cell r="D2070">
            <v>313548</v>
          </cell>
          <cell r="E2070" t="str">
            <v>NICARAGUA MACHINERY COMPANY, S.A.</v>
          </cell>
          <cell r="F2070" t="str">
            <v>NIMAC</v>
          </cell>
          <cell r="G2070" t="str">
            <v>UNISON - DEALER WHOLESALE</v>
          </cell>
          <cell r="H2070" t="str">
            <v>UNISON - DEALER WHOLESALE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52779.22</v>
          </cell>
          <cell r="M2070">
            <v>52779.22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702-30004912</v>
          </cell>
          <cell r="C2071" t="str">
            <v>OROZCO CONSTRUCCIONES  S.A. DE C.V.</v>
          </cell>
          <cell r="D2071">
            <v>355447</v>
          </cell>
          <cell r="E2071" t="str">
            <v>MAQTRAC DE OCCIDENTE S DE RL DE CV</v>
          </cell>
          <cell r="F2071" t="str">
            <v>TRACSA</v>
          </cell>
          <cell r="G2071" t="str">
            <v>UNISON- CUSTOMER RETAIL</v>
          </cell>
          <cell r="H2071" t="str">
            <v>UNISON- CUSTOMER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2166656.2400000002</v>
          </cell>
          <cell r="M2071">
            <v>117649.43384164727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702-30004913</v>
          </cell>
          <cell r="C2072" t="str">
            <v>NICARAGUA MACHINERY COMPANY  S.A.</v>
          </cell>
          <cell r="D2072">
            <v>313548</v>
          </cell>
          <cell r="E2072" t="str">
            <v>NICARAGUA MACHINERY COMPANY, S.A.</v>
          </cell>
          <cell r="F2072" t="str">
            <v>NIMAC</v>
          </cell>
          <cell r="G2072" t="str">
            <v>UNISON - DEALER WHOLESALE</v>
          </cell>
          <cell r="H2072" t="str">
            <v>UNISON - DEALER WHOLESALE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55306.96</v>
          </cell>
          <cell r="M2072">
            <v>55306.96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NICARAGUA</v>
          </cell>
        </row>
        <row r="2073">
          <cell r="B2073" t="str">
            <v>702-30004914</v>
          </cell>
          <cell r="C2073" t="str">
            <v>MAQUINARIA  S.A. DE C.V.</v>
          </cell>
          <cell r="D2073">
            <v>309847</v>
          </cell>
          <cell r="E2073" t="str">
            <v>MAQUINARIA, S.A. DE C.V.</v>
          </cell>
          <cell r="F2073" t="str">
            <v>MAQSA</v>
          </cell>
          <cell r="G2073" t="str">
            <v>UNISON - DEALER RETAIL</v>
          </cell>
          <cell r="H2073" t="str">
            <v>UNISON - DEALER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3011971</v>
          </cell>
          <cell r="M2073">
            <v>3011971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702-30004915</v>
          </cell>
          <cell r="C2074" t="str">
            <v>NICARAGUA MACHINERY COMPANY  S.A.</v>
          </cell>
          <cell r="D2074">
            <v>313548</v>
          </cell>
          <cell r="E2074" t="str">
            <v>NICARAGUA MACHINERY COMPANY, S.A.</v>
          </cell>
          <cell r="F2074" t="str">
            <v>NIMAC</v>
          </cell>
          <cell r="G2074" t="str">
            <v>UNISON - DEALER WHOLESALE</v>
          </cell>
          <cell r="H2074" t="str">
            <v>UNISON - DEALER WHOLESALE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55306.96</v>
          </cell>
          <cell r="M2074">
            <v>55306.96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NICARAGUA</v>
          </cell>
        </row>
        <row r="2075">
          <cell r="B2075" t="str">
            <v>702-30004917</v>
          </cell>
          <cell r="C2075" t="str">
            <v>NICARAGUA MACHINERY COMPANY  S.A.</v>
          </cell>
          <cell r="D2075">
            <v>313548</v>
          </cell>
          <cell r="E2075" t="str">
            <v>NICARAGUA MACHINERY COMPANY, S.A.</v>
          </cell>
          <cell r="F2075" t="str">
            <v>NIMAC</v>
          </cell>
          <cell r="G2075" t="str">
            <v>UNISON - DEALER RETAIL</v>
          </cell>
          <cell r="H2075" t="str">
            <v>UNISON - DEALER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27868.34</v>
          </cell>
          <cell r="M2075">
            <v>27868.34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NICARAGUA</v>
          </cell>
        </row>
        <row r="2076">
          <cell r="B2076" t="str">
            <v>702-30004918</v>
          </cell>
          <cell r="C2076" t="str">
            <v>NICARAGUA MACHINERY COMPANY  S.A.</v>
          </cell>
          <cell r="D2076">
            <v>313548</v>
          </cell>
          <cell r="E2076" t="str">
            <v>NICARAGUA MACHINERY COMPANY, S.A.</v>
          </cell>
          <cell r="F2076" t="str">
            <v>NIMAC</v>
          </cell>
          <cell r="G2076" t="str">
            <v>UNISON - DEALER RETAIL</v>
          </cell>
          <cell r="H2076" t="str">
            <v>UNISON - DEALER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27868.34</v>
          </cell>
          <cell r="M2076">
            <v>27868.34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NICARAGUA</v>
          </cell>
        </row>
        <row r="2077">
          <cell r="B2077" t="str">
            <v>702-30004919</v>
          </cell>
          <cell r="C2077" t="str">
            <v>NICARAGUA MACHINERY COMPANY  S.A.</v>
          </cell>
          <cell r="D2077">
            <v>313548</v>
          </cell>
          <cell r="E2077" t="str">
            <v>NICARAGUA MACHINERY COMPANY, S.A.</v>
          </cell>
          <cell r="F2077" t="str">
            <v>NIMAC</v>
          </cell>
          <cell r="G2077" t="str">
            <v>UNISON - DEALER WHOLESALE</v>
          </cell>
          <cell r="H2077" t="str">
            <v>UNISON - DEALER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68865.149999999994</v>
          </cell>
          <cell r="M2077">
            <v>68865.149999999994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NICARAGUA</v>
          </cell>
        </row>
        <row r="2078">
          <cell r="B2078" t="str">
            <v>702-30004938</v>
          </cell>
          <cell r="C2078" t="str">
            <v>NICARAGUA MACHINERY COMPANY  S.A.</v>
          </cell>
          <cell r="D2078">
            <v>313548</v>
          </cell>
          <cell r="E2078" t="str">
            <v>NICARAGUA MACHINERY COMPANY, S.A.</v>
          </cell>
          <cell r="F2078" t="str">
            <v>NIMAC</v>
          </cell>
          <cell r="G2078" t="str">
            <v>UNISON - DEALER RETAIL</v>
          </cell>
          <cell r="H2078" t="str">
            <v>UNISON - DEALER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6578.5</v>
          </cell>
          <cell r="M2078">
            <v>6578.5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NICARAGUA</v>
          </cell>
        </row>
        <row r="2079">
          <cell r="B2079" t="str">
            <v>702-30004921</v>
          </cell>
          <cell r="C2079" t="str">
            <v>NICARAGUA MACHINERY COMPANY  S.A.</v>
          </cell>
          <cell r="D2079">
            <v>313548</v>
          </cell>
          <cell r="E2079" t="str">
            <v>NICARAGUA MACHINERY COMPANY, S.A.</v>
          </cell>
          <cell r="F2079" t="str">
            <v>NIMAC</v>
          </cell>
          <cell r="G2079" t="str">
            <v>UNISON - DEALER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47207.32</v>
          </cell>
          <cell r="M2079">
            <v>47207.32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NICARAGUA</v>
          </cell>
        </row>
        <row r="2080">
          <cell r="B2080" t="str">
            <v>702-30004923</v>
          </cell>
          <cell r="C2080" t="str">
            <v>NICARAGUA MACHINERY COMPANY  S.A.</v>
          </cell>
          <cell r="D2080">
            <v>313548</v>
          </cell>
          <cell r="E2080" t="str">
            <v>NICARAGUA MACHINERY COMPANY, S.A.</v>
          </cell>
          <cell r="F2080" t="str">
            <v>NIMAC</v>
          </cell>
          <cell r="G2080" t="str">
            <v>UNISON - DEALER WHOLESALE</v>
          </cell>
          <cell r="H2080" t="str">
            <v>UNISON - DEALER WHOLESALE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68865.149999999994</v>
          </cell>
          <cell r="M2080">
            <v>68865.149999999994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NICARAGUA</v>
          </cell>
        </row>
        <row r="2081">
          <cell r="B2081" t="str">
            <v>702-30004924</v>
          </cell>
          <cell r="C2081" t="str">
            <v xml:space="preserve">VICTOR EDWIND ALONSO BERMUDEZ </v>
          </cell>
          <cell r="D2081">
            <v>341755</v>
          </cell>
          <cell r="E2081" t="str">
            <v>NICARAGUA MACHINERY COMPANY, S.A.</v>
          </cell>
          <cell r="F2081" t="str">
            <v>NIMAC</v>
          </cell>
          <cell r="G2081" t="str">
            <v>UNISON - CUSTOMER RETAIL</v>
          </cell>
          <cell r="H2081" t="str">
            <v>UNISON- CUSTOMER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67711.88</v>
          </cell>
          <cell r="M2081">
            <v>67711.88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NICARAGUA</v>
          </cell>
        </row>
        <row r="2082">
          <cell r="B2082" t="str">
            <v>702-30004926</v>
          </cell>
          <cell r="C2082" t="str">
            <v>NICARAGUA MACHINERY COMPANY  S.A.</v>
          </cell>
          <cell r="D2082">
            <v>313548</v>
          </cell>
          <cell r="E2082" t="str">
            <v>NICARAGUA MACHINERY COMPANY, S.A.</v>
          </cell>
          <cell r="F2082" t="str">
            <v>NIMAC</v>
          </cell>
          <cell r="G2082" t="str">
            <v>UNISON - DEALER WHOLESALE</v>
          </cell>
          <cell r="H2082" t="str">
            <v>UNISON - DEALER WHOLESALE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147316.73000000001</v>
          </cell>
          <cell r="M2082">
            <v>147316.73000000001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NICARAGUA</v>
          </cell>
        </row>
        <row r="2083">
          <cell r="B2083" t="str">
            <v>702-30004927</v>
          </cell>
          <cell r="C2083" t="str">
            <v>MANUEL IGNACIO YAÑEZ ESPINOZA</v>
          </cell>
          <cell r="D2083">
            <v>363486</v>
          </cell>
          <cell r="E2083" t="str">
            <v>EMPRESAS MATCO, S.A. DE C.V.</v>
          </cell>
          <cell r="F2083" t="str">
            <v>MATCO</v>
          </cell>
          <cell r="G2083" t="str">
            <v>UNISON- CUSTOMER RETAIL</v>
          </cell>
          <cell r="H2083" t="str">
            <v>UNISON- CUSTOMER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1039538.95</v>
          </cell>
          <cell r="M2083">
            <v>56446.96498962865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702-30004928</v>
          </cell>
          <cell r="C2084" t="str">
            <v>NICARAGUA MACHINERY COMPANY  S.A.</v>
          </cell>
          <cell r="D2084">
            <v>313548</v>
          </cell>
          <cell r="E2084" t="str">
            <v>NICARAGUA MACHINERY COMPANY, S.A.</v>
          </cell>
          <cell r="F2084" t="str">
            <v>NIMAC</v>
          </cell>
          <cell r="G2084" t="str">
            <v>UNISON - DEALER RETAIL</v>
          </cell>
          <cell r="H2084" t="str">
            <v>UNISON - DEALER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6578.5</v>
          </cell>
          <cell r="M2084">
            <v>6578.5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702-30004929</v>
          </cell>
          <cell r="C2085" t="str">
            <v>NICARAGUA MACHINERY COMPANY  S.A.</v>
          </cell>
          <cell r="D2085">
            <v>313548</v>
          </cell>
          <cell r="E2085" t="str">
            <v>NICARAGUA MACHINERY COMPANY, S.A.</v>
          </cell>
          <cell r="F2085" t="str">
            <v>NIMAC</v>
          </cell>
          <cell r="G2085" t="str">
            <v>UNISON - DEALER RETAIL</v>
          </cell>
          <cell r="H2085" t="str">
            <v>UNISON - DEALER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6578.5</v>
          </cell>
          <cell r="M2085">
            <v>6578.5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NICARAGUA</v>
          </cell>
        </row>
        <row r="2086">
          <cell r="B2086" t="str">
            <v>702-30004930</v>
          </cell>
          <cell r="C2086" t="str">
            <v>NICARAGUA MACHINERY COMPANY  S.A.</v>
          </cell>
          <cell r="D2086">
            <v>313548</v>
          </cell>
          <cell r="E2086" t="str">
            <v>NICARAGUA MACHINERY COMPANY, S.A.</v>
          </cell>
          <cell r="F2086" t="str">
            <v>NIMAC</v>
          </cell>
          <cell r="G2086" t="str">
            <v>UNISON - DEALER RETAIL</v>
          </cell>
          <cell r="H2086" t="str">
            <v>UNISON - DEALER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6578.5</v>
          </cell>
          <cell r="M2086">
            <v>6578.5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NICARAGUA</v>
          </cell>
        </row>
        <row r="2087">
          <cell r="B2087" t="str">
            <v>702-30004936</v>
          </cell>
          <cell r="C2087" t="str">
            <v>NICARAGUA MACHINERY COMPANY  S.A.</v>
          </cell>
          <cell r="D2087">
            <v>313548</v>
          </cell>
          <cell r="E2087" t="str">
            <v>NICARAGUA MACHINERY COMPANY, S.A.</v>
          </cell>
          <cell r="F2087" t="str">
            <v>NIMAC</v>
          </cell>
          <cell r="G2087" t="str">
            <v>UNISON - DEALER RETAIL</v>
          </cell>
          <cell r="H2087" t="str">
            <v>UNISON - DEALER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6578.5</v>
          </cell>
          <cell r="M2087">
            <v>6578.5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NICARAGUA</v>
          </cell>
        </row>
        <row r="2088">
          <cell r="B2088" t="str">
            <v>702-30004996</v>
          </cell>
          <cell r="C2088" t="str">
            <v>CONSTRUCTORA HERNAN SOLIS  S.R.L.</v>
          </cell>
          <cell r="D2088">
            <v>316241</v>
          </cell>
          <cell r="E2088" t="str">
            <v>MAQUINARIA Y TRACTORES, LTDA</v>
          </cell>
          <cell r="F2088" t="str">
            <v>MATRA</v>
          </cell>
          <cell r="G2088" t="str">
            <v>UNISON - CUSTOMER RETAIL</v>
          </cell>
          <cell r="H2088" t="str">
            <v>UNISON- CUSTOMER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85738.71</v>
          </cell>
          <cell r="M2088">
            <v>85738.71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COSTA RICA</v>
          </cell>
        </row>
        <row r="2089">
          <cell r="B2089" t="str">
            <v>702-30004892</v>
          </cell>
          <cell r="C2089" t="str">
            <v>NICARAGUA MACHINERY COMPANY  S.A.</v>
          </cell>
          <cell r="D2089">
            <v>313548</v>
          </cell>
          <cell r="E2089" t="str">
            <v>NICARAGUA MACHINERY COMPANY, S.A.</v>
          </cell>
          <cell r="F2089" t="str">
            <v>NIMAC</v>
          </cell>
          <cell r="G2089" t="str">
            <v>UNISON - DEALER RETAIL</v>
          </cell>
          <cell r="H2089" t="str">
            <v>UNISON - DEALER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6578.5</v>
          </cell>
          <cell r="M2089">
            <v>6578.5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NICARAGUA</v>
          </cell>
        </row>
        <row r="2090">
          <cell r="B2090" t="str">
            <v>702-30005115</v>
          </cell>
          <cell r="C2090" t="str">
            <v>GROBSON  S. DE R.L.</v>
          </cell>
          <cell r="D2090">
            <v>354495</v>
          </cell>
          <cell r="E2090" t="str">
            <v>EMPRESAS MATCO, S.A. DE C.V.</v>
          </cell>
          <cell r="F2090" t="str">
            <v>MATCO</v>
          </cell>
          <cell r="G2090" t="str">
            <v>UNISON- CUSTOMER RETAIL</v>
          </cell>
          <cell r="H2090" t="str">
            <v>UNISON- CUSTOMER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1263221.97</v>
          </cell>
          <cell r="M2090">
            <v>68592.952976624627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702-30004871</v>
          </cell>
          <cell r="C2091" t="str">
            <v>ADMIX TECH CENTRO  S.A. DE C.V.</v>
          </cell>
          <cell r="D2091">
            <v>361192</v>
          </cell>
          <cell r="E2091" t="str">
            <v>MAQTRAC DE OCCIDENTE S DE RL DE CV</v>
          </cell>
          <cell r="F2091" t="str">
            <v>TRACSA</v>
          </cell>
          <cell r="G2091" t="str">
            <v>UNISON- CUSTOMER RETAIL</v>
          </cell>
          <cell r="H2091" t="str">
            <v>UNISON- CUSTOMER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5217079.72</v>
          </cell>
          <cell r="M2091">
            <v>283287.42881922959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702-30004872</v>
          </cell>
          <cell r="C2092" t="str">
            <v>OROZCO CONSTRUCCIONES  S.A. DE C.V.</v>
          </cell>
          <cell r="D2092">
            <v>355447</v>
          </cell>
          <cell r="E2092" t="str">
            <v>TRACSA, S.A.P.I. DE C.V.</v>
          </cell>
          <cell r="F2092" t="str">
            <v>TRACSA</v>
          </cell>
          <cell r="G2092" t="str">
            <v>UNISON- CUSTOMER RETAIL</v>
          </cell>
          <cell r="H2092" t="str">
            <v>UNISON- CUSTOMER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792239.19</v>
          </cell>
          <cell r="M2092">
            <v>43018.588020527524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702-30004873</v>
          </cell>
          <cell r="C2093" t="str">
            <v>RUIZ CARRILLO AZYADETH</v>
          </cell>
          <cell r="D2093">
            <v>317406</v>
          </cell>
          <cell r="E2093" t="str">
            <v>MAQUINAS DIESEL, S.A. DE C.V.</v>
          </cell>
          <cell r="F2093" t="str">
            <v>MADISA SUR</v>
          </cell>
          <cell r="G2093" t="str">
            <v>UNISON- CUSTOMER RETAIL</v>
          </cell>
          <cell r="H2093" t="str">
            <v>UNISON- CUSTOMER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3597562.33</v>
          </cell>
          <cell r="M2093">
            <v>195347.63453501853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702-30004874</v>
          </cell>
          <cell r="C2094" t="str">
            <v>CONSTRUCCIONES REYES  S.A.</v>
          </cell>
          <cell r="D2094">
            <v>337631</v>
          </cell>
          <cell r="E2094" t="str">
            <v>NICARAGUA MACHINERY COMPANY, S.A.</v>
          </cell>
          <cell r="F2094" t="str">
            <v>NIMAC</v>
          </cell>
          <cell r="G2094" t="str">
            <v>UNISON - CUSTOMER RETAIL</v>
          </cell>
          <cell r="H2094" t="str">
            <v>UNISON- CUSTOMER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38652.949999999997</v>
          </cell>
          <cell r="M2094">
            <v>38652.949999999997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NICARAGUA</v>
          </cell>
        </row>
        <row r="2095">
          <cell r="B2095" t="str">
            <v>702-30004875</v>
          </cell>
          <cell r="C2095" t="str">
            <v>NICARAGUA MACHINERY COMPANY  S.A.</v>
          </cell>
          <cell r="D2095">
            <v>313548</v>
          </cell>
          <cell r="E2095" t="str">
            <v>NICARAGUA MACHINERY COMPANY, S.A.</v>
          </cell>
          <cell r="F2095" t="str">
            <v>NIMAC</v>
          </cell>
          <cell r="G2095" t="str">
            <v>UNISON - DEALER WHOLESALE</v>
          </cell>
          <cell r="H2095" t="str">
            <v>UNISON - DEALER WHOLESALE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8008.88</v>
          </cell>
          <cell r="M2095">
            <v>8008.88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NICARAGUA</v>
          </cell>
        </row>
        <row r="2096">
          <cell r="B2096" t="str">
            <v>702-30004877</v>
          </cell>
          <cell r="C2096" t="str">
            <v>NICARAGUA MACHINERY COMPANY  S.A.</v>
          </cell>
          <cell r="D2096">
            <v>313548</v>
          </cell>
          <cell r="E2096" t="str">
            <v>NICARAGUA MACHINERY COMPANY, S.A.</v>
          </cell>
          <cell r="F2096" t="str">
            <v>NIMAC</v>
          </cell>
          <cell r="G2096" t="str">
            <v>UNISON - DEALER WHOLESALE</v>
          </cell>
          <cell r="H2096" t="str">
            <v>UNISON - DEALER WHOLESALE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68865.149999999994</v>
          </cell>
          <cell r="M2096">
            <v>68865.149999999994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NICARAGUA</v>
          </cell>
        </row>
        <row r="2097">
          <cell r="B2097" t="str">
            <v>702-30004878</v>
          </cell>
          <cell r="C2097" t="str">
            <v>NICARAGUA MACHINERY COMPANY  S.A.</v>
          </cell>
          <cell r="D2097">
            <v>313548</v>
          </cell>
          <cell r="E2097" t="str">
            <v>NICARAGUA MACHINERY COMPANY, S.A.</v>
          </cell>
          <cell r="F2097" t="str">
            <v>NIMAC</v>
          </cell>
          <cell r="G2097" t="str">
            <v>UNISON - DEALER WHOLESALE</v>
          </cell>
          <cell r="H2097" t="str">
            <v>UNISON - DEALER WHOLESALE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68865.149999999994</v>
          </cell>
          <cell r="M2097">
            <v>68865.149999999994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NICARAGUA</v>
          </cell>
        </row>
        <row r="2098">
          <cell r="B2098" t="str">
            <v>702-30004884</v>
          </cell>
          <cell r="C2098" t="str">
            <v>NICARAGUA MACHINERY COMPANY  S.A.</v>
          </cell>
          <cell r="D2098">
            <v>313548</v>
          </cell>
          <cell r="E2098" t="str">
            <v>NICARAGUA MACHINERY COMPANY, S.A.</v>
          </cell>
          <cell r="F2098" t="str">
            <v>NIMAC</v>
          </cell>
          <cell r="G2098" t="str">
            <v>UNISON - DEALER RETAIL</v>
          </cell>
          <cell r="H2098" t="str">
            <v>UNISON - DEALER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6578.5</v>
          </cell>
          <cell r="M2098">
            <v>6578.5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NICARAGUA</v>
          </cell>
        </row>
        <row r="2099">
          <cell r="B2099" t="str">
            <v>702-30004889</v>
          </cell>
          <cell r="C2099" t="str">
            <v>NICARAGUA MACHINERY COMPANY  S.A.</v>
          </cell>
          <cell r="D2099">
            <v>313548</v>
          </cell>
          <cell r="E2099" t="str">
            <v>NICARAGUA MACHINERY COMPANY, S.A.</v>
          </cell>
          <cell r="F2099" t="str">
            <v>NIMAC</v>
          </cell>
          <cell r="G2099" t="str">
            <v>UNISON - DEALER RETAIL</v>
          </cell>
          <cell r="H2099" t="str">
            <v>UNISON - DEALER RETAIL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6578.5</v>
          </cell>
          <cell r="M2099">
            <v>6578.5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702-30004908</v>
          </cell>
          <cell r="C2100" t="str">
            <v>NICARAGUA MACHINERY COMPANY  S.A.</v>
          </cell>
          <cell r="D2100">
            <v>313548</v>
          </cell>
          <cell r="E2100" t="str">
            <v>NICARAGUA MACHINERY COMPANY, S.A.</v>
          </cell>
          <cell r="F2100" t="str">
            <v>NIMAC</v>
          </cell>
          <cell r="G2100" t="str">
            <v>UNISON - DEALER WHOLESALE</v>
          </cell>
          <cell r="H2100" t="str">
            <v>UNISON - DEALER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68865.149999999994</v>
          </cell>
          <cell r="M2100">
            <v>68865.149999999994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NICARAGUA</v>
          </cell>
        </row>
        <row r="2101">
          <cell r="B2101" t="str">
            <v>702-30004891</v>
          </cell>
          <cell r="C2101" t="str">
            <v>NICARAGUA MACHINERY COMPANY  S.A.</v>
          </cell>
          <cell r="D2101">
            <v>313548</v>
          </cell>
          <cell r="E2101" t="str">
            <v>NICARAGUA MACHINERY COMPANY, S.A.</v>
          </cell>
          <cell r="F2101" t="str">
            <v>NIMAC</v>
          </cell>
          <cell r="G2101" t="str">
            <v>UNISON - DEALER RETAIL</v>
          </cell>
          <cell r="H2101" t="str">
            <v>UNISON - DEALER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6578.5</v>
          </cell>
          <cell r="M2101">
            <v>6578.5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NICARAGUA</v>
          </cell>
        </row>
        <row r="2102">
          <cell r="B2102" t="str">
            <v>702-30004907</v>
          </cell>
          <cell r="C2102" t="str">
            <v>NICARAGUA MACHINERY COMPANY  S.A.</v>
          </cell>
          <cell r="D2102">
            <v>313548</v>
          </cell>
          <cell r="E2102" t="str">
            <v>NICARAGUA MACHINERY COMPANY, S.A.</v>
          </cell>
          <cell r="F2102" t="str">
            <v>NIMAC</v>
          </cell>
          <cell r="G2102" t="str">
            <v>UNISON - DEALER WHOLESALE</v>
          </cell>
          <cell r="H2102" t="str">
            <v>UNISON - DEALER WHOLESALE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52779.22</v>
          </cell>
          <cell r="M2102">
            <v>52779.22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702-30004893</v>
          </cell>
          <cell r="C2103" t="str">
            <v>NICARAGUA MACHINERY COMPANY  S.A.</v>
          </cell>
          <cell r="D2103">
            <v>313548</v>
          </cell>
          <cell r="E2103" t="str">
            <v>NICARAGUA MACHINERY COMPANY, S.A.</v>
          </cell>
          <cell r="F2103" t="str">
            <v>NIMAC</v>
          </cell>
          <cell r="G2103" t="str">
            <v>UNISON - DEALER RETAIL</v>
          </cell>
          <cell r="H2103" t="str">
            <v>UNISON - DEALER RETAIL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6578.5</v>
          </cell>
          <cell r="M2103">
            <v>6578.5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NICARAGUA</v>
          </cell>
        </row>
        <row r="2104">
          <cell r="B2104" t="str">
            <v>702-30004894</v>
          </cell>
          <cell r="C2104" t="str">
            <v>MELONES DE NICARAGUA  S.A.</v>
          </cell>
          <cell r="D2104">
            <v>366099</v>
          </cell>
          <cell r="E2104" t="str">
            <v>NICARAGUA MACHINERY COMPANY, S.A.</v>
          </cell>
          <cell r="F2104" t="str">
            <v>NIMAC</v>
          </cell>
          <cell r="G2104" t="str">
            <v>UNISON - CUSTOMER RETAIL</v>
          </cell>
          <cell r="H2104" t="str">
            <v>UNISON- CUSTOMER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127477.35</v>
          </cell>
          <cell r="M2104">
            <v>127477.35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NICARAGUA</v>
          </cell>
        </row>
        <row r="2105">
          <cell r="B2105" t="str">
            <v>702-30004895</v>
          </cell>
          <cell r="C2105" t="str">
            <v>NICARAGUA MACHINERY COMPANY  S.A.</v>
          </cell>
          <cell r="D2105">
            <v>313548</v>
          </cell>
          <cell r="E2105" t="str">
            <v>NICARAGUA MACHINERY COMPANY, S.A.</v>
          </cell>
          <cell r="F2105" t="str">
            <v>NIMAC</v>
          </cell>
          <cell r="G2105" t="str">
            <v>UNISON - DEALER RETAIL</v>
          </cell>
          <cell r="H2105" t="str">
            <v>UNISON - DEALER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6578.5</v>
          </cell>
          <cell r="M2105">
            <v>6578.5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702-30004896</v>
          </cell>
          <cell r="C2106" t="str">
            <v>NICARAGUA MACHINERY COMPANY  S.A.</v>
          </cell>
          <cell r="D2106">
            <v>313548</v>
          </cell>
          <cell r="E2106" t="str">
            <v>NICARAGUA MACHINERY COMPANY, S.A.</v>
          </cell>
          <cell r="F2106" t="str">
            <v>NIMAC</v>
          </cell>
          <cell r="G2106" t="str">
            <v>UNISON - DEALER RETAIL</v>
          </cell>
          <cell r="H2106" t="str">
            <v>UNISON - DEALER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6578.5</v>
          </cell>
          <cell r="M2106">
            <v>6578.5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NICARAGUA</v>
          </cell>
        </row>
        <row r="2107">
          <cell r="B2107" t="str">
            <v>702-30004900</v>
          </cell>
          <cell r="C2107" t="str">
            <v>PMG ACUICOLA SOL Y MAR  S.A. DE C.V.</v>
          </cell>
          <cell r="D2107">
            <v>363287</v>
          </cell>
          <cell r="E2107" t="str">
            <v>EMPRESAS MATCO, S.A. DE C.V.</v>
          </cell>
          <cell r="F2107" t="str">
            <v>MATCO</v>
          </cell>
          <cell r="G2107" t="str">
            <v>UNISON- CUSTOMER RETAIL</v>
          </cell>
          <cell r="H2107" t="str">
            <v>UNISON- CUSTOMER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1986539.64</v>
          </cell>
          <cell r="M2107">
            <v>107869.10246084527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702-30004901</v>
          </cell>
          <cell r="C2108" t="str">
            <v>NICARAGUA MACHINERY COMPANY  S.A.</v>
          </cell>
          <cell r="D2108">
            <v>313548</v>
          </cell>
          <cell r="E2108" t="str">
            <v>NICARAGUA MACHINERY COMPANY, S.A.</v>
          </cell>
          <cell r="F2108" t="str">
            <v>NIMAC</v>
          </cell>
          <cell r="G2108" t="str">
            <v>UNISON - DEALER WHOLESALE</v>
          </cell>
          <cell r="H2108" t="str">
            <v>UNISON - DEALER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52779.22</v>
          </cell>
          <cell r="M2108">
            <v>52779.22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702-30004902</v>
          </cell>
          <cell r="C2109" t="str">
            <v>NICARAGUA MACHINERY COMPANY  S.A.</v>
          </cell>
          <cell r="D2109">
            <v>313548</v>
          </cell>
          <cell r="E2109" t="str">
            <v>NICARAGUA MACHINERY COMPANY, S.A.</v>
          </cell>
          <cell r="F2109" t="str">
            <v>NIMAC</v>
          </cell>
          <cell r="G2109" t="str">
            <v>UNISON - DEALER RETAIL</v>
          </cell>
          <cell r="H2109" t="str">
            <v>UNISON - DEALER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120320.46</v>
          </cell>
          <cell r="M2109">
            <v>120320.46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NICARAGUA</v>
          </cell>
        </row>
        <row r="2110">
          <cell r="B2110" t="str">
            <v>702-30004904</v>
          </cell>
          <cell r="C2110" t="str">
            <v>NICARAGUA MACHINERY COMPANY  S.A.</v>
          </cell>
          <cell r="D2110">
            <v>313548</v>
          </cell>
          <cell r="E2110" t="str">
            <v>NICARAGUA MACHINERY COMPANY, S.A.</v>
          </cell>
          <cell r="F2110" t="str">
            <v>NIMAC</v>
          </cell>
          <cell r="G2110" t="str">
            <v>UNISON - DEALER WHOLESALE</v>
          </cell>
          <cell r="H2110" t="str">
            <v>UNISON - DEALER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52779.22</v>
          </cell>
          <cell r="M2110">
            <v>52779.22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702-30004905</v>
          </cell>
          <cell r="C2111" t="str">
            <v>NICARAGUA MACHINERY COMPANY  S.A.</v>
          </cell>
          <cell r="D2111">
            <v>313548</v>
          </cell>
          <cell r="E2111" t="str">
            <v>NICARAGUA MACHINERY COMPANY, S.A.</v>
          </cell>
          <cell r="F2111" t="str">
            <v>NIMAC</v>
          </cell>
          <cell r="G2111" t="str">
            <v>UNISON - DEALER WHOLESALE</v>
          </cell>
          <cell r="H2111" t="str">
            <v>UNISON - DEALER WHOLESALE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52779.22</v>
          </cell>
          <cell r="M2111">
            <v>52779.22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NICARAGUA</v>
          </cell>
        </row>
        <row r="2112">
          <cell r="B2112" t="str">
            <v>702-30004939</v>
          </cell>
          <cell r="C2112" t="str">
            <v>MAQUINARIA  S.A. DE C.V.</v>
          </cell>
          <cell r="D2112">
            <v>309847</v>
          </cell>
          <cell r="E2112" t="str">
            <v>MAQUINARIA, S.A. DE C.V.</v>
          </cell>
          <cell r="F2112" t="str">
            <v>MAQSA</v>
          </cell>
          <cell r="G2112" t="str">
            <v>UNISON - DEALER RETAIL</v>
          </cell>
          <cell r="H2112" t="str">
            <v>UNISON - DEALER RETAIL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389781.27</v>
          </cell>
          <cell r="M2112">
            <v>389781.27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702-30004890</v>
          </cell>
          <cell r="C2113" t="str">
            <v>NICARAGUA MACHINERY COMPANY  S.A.</v>
          </cell>
          <cell r="D2113">
            <v>313548</v>
          </cell>
          <cell r="E2113" t="str">
            <v>NICARAGUA MACHINERY COMPANY, S.A.</v>
          </cell>
          <cell r="F2113" t="str">
            <v>NIMAC</v>
          </cell>
          <cell r="G2113" t="str">
            <v>UNISON - DEALER RETAIL</v>
          </cell>
          <cell r="H2113" t="str">
            <v>UNISON - DEALER RETAIL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6578.5</v>
          </cell>
          <cell r="M2113">
            <v>6578.5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NICARAGUA</v>
          </cell>
        </row>
        <row r="2114">
          <cell r="B2114" t="str">
            <v>702-30004982</v>
          </cell>
          <cell r="C2114" t="str">
            <v>CONSTANCIA DEL GOLFO  S.A. DE C.V.</v>
          </cell>
          <cell r="D2114">
            <v>318684</v>
          </cell>
          <cell r="E2114" t="str">
            <v>MAQUINAS DIESEL, S.A. DE C.V.</v>
          </cell>
          <cell r="F2114" t="str">
            <v>MADISA SUR</v>
          </cell>
          <cell r="G2114" t="str">
            <v>UNISON- CUSTOMER RETAIL</v>
          </cell>
          <cell r="H2114" t="str">
            <v>UNISON- CUSTOMER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2205792.7200000002</v>
          </cell>
          <cell r="M2114">
            <v>119774.54470582154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702-30004971</v>
          </cell>
          <cell r="C2115" t="str">
            <v>NICARAGUA MACHINERY COMPANY  S.A.</v>
          </cell>
          <cell r="D2115">
            <v>313548</v>
          </cell>
          <cell r="E2115" t="str">
            <v>NICARAGUA MACHINERY COMPANY, S.A.</v>
          </cell>
          <cell r="F2115" t="str">
            <v>NIMAC</v>
          </cell>
          <cell r="G2115" t="str">
            <v>UNISON - DEALER WHOLESALE</v>
          </cell>
          <cell r="H2115" t="str">
            <v>UNISON - DEALER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116539.44</v>
          </cell>
          <cell r="M2115">
            <v>116539.44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NICARAGUA</v>
          </cell>
        </row>
        <row r="2116">
          <cell r="B2116" t="str">
            <v>702-30004972</v>
          </cell>
          <cell r="C2116" t="str">
            <v>UPALA AGRICOLA  S.A.</v>
          </cell>
          <cell r="D2116">
            <v>315343</v>
          </cell>
          <cell r="E2116" t="str">
            <v>MAQUINARIA Y TRACTORES, LTDA</v>
          </cell>
          <cell r="F2116" t="str">
            <v>MATRA</v>
          </cell>
          <cell r="G2116" t="str">
            <v>UNISON - CUSTOMER RETAIL</v>
          </cell>
          <cell r="H2116" t="str">
            <v>UNISON- CUSTOMER RETAIL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61609.88</v>
          </cell>
          <cell r="M2116">
            <v>61609.88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COSTA RICA</v>
          </cell>
        </row>
        <row r="2117">
          <cell r="B2117" t="str">
            <v>702-30004973</v>
          </cell>
          <cell r="C2117" t="str">
            <v>UPALA AGRICOLA  S.A.</v>
          </cell>
          <cell r="D2117">
            <v>315343</v>
          </cell>
          <cell r="E2117" t="str">
            <v>MAQUINARIA Y TRACTORES, LTDA</v>
          </cell>
          <cell r="F2117" t="str">
            <v>MATRA</v>
          </cell>
          <cell r="G2117" t="str">
            <v>UNISON - CUSTOMER RETAIL</v>
          </cell>
          <cell r="H2117" t="str">
            <v>UNISON- CUSTOMER RETAIL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61609.88</v>
          </cell>
          <cell r="M2117">
            <v>61609.88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702-30004974</v>
          </cell>
          <cell r="C2118" t="str">
            <v>NICARAGUA MACHINERY COMPANY  S.A.</v>
          </cell>
          <cell r="D2118">
            <v>313548</v>
          </cell>
          <cell r="E2118" t="str">
            <v>NICARAGUA MACHINERY COMPANY, S.A.</v>
          </cell>
          <cell r="F2118" t="str">
            <v>NIMAC</v>
          </cell>
          <cell r="G2118" t="str">
            <v>UNISON - DEALER WHOLESALE</v>
          </cell>
          <cell r="H2118" t="str">
            <v>UNISON - DEALER WHOLESALE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116526.22</v>
          </cell>
          <cell r="M2118">
            <v>116526.22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NICARAGUA</v>
          </cell>
        </row>
        <row r="2119">
          <cell r="B2119" t="str">
            <v>702-30004975</v>
          </cell>
          <cell r="C2119" t="str">
            <v>NICARAGUA MACHINERY COMPANY  S.A.</v>
          </cell>
          <cell r="D2119">
            <v>313548</v>
          </cell>
          <cell r="E2119" t="str">
            <v>NICARAGUA MACHINERY COMPANY, S.A.</v>
          </cell>
          <cell r="F2119" t="str">
            <v>NIMAC</v>
          </cell>
          <cell r="G2119" t="str">
            <v>UNISON - DEALER WHOLESALE</v>
          </cell>
          <cell r="H2119" t="str">
            <v>UNISON - DEALER WHOLESALE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116526.22</v>
          </cell>
          <cell r="M2119">
            <v>116526.22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NICARAGUA</v>
          </cell>
        </row>
        <row r="2120">
          <cell r="B2120" t="str">
            <v>702-30004976</v>
          </cell>
          <cell r="C2120" t="str">
            <v>UPALA AGRICOLA  S.A.</v>
          </cell>
          <cell r="D2120">
            <v>315343</v>
          </cell>
          <cell r="E2120" t="str">
            <v>MAQUINARIA Y TRACTORES, LTDA</v>
          </cell>
          <cell r="F2120" t="str">
            <v>MATRA</v>
          </cell>
          <cell r="G2120" t="str">
            <v>UNISON - CUSTOMER RETAIL</v>
          </cell>
          <cell r="H2120" t="str">
            <v>UNISON- CUSTOMER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61609.88</v>
          </cell>
          <cell r="M2120">
            <v>61609.88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702-30004977</v>
          </cell>
          <cell r="C2121" t="str">
            <v>MANIOBRAS ESTRATEGICAS DEL PACIFICO  S.A. DE C.V.</v>
          </cell>
          <cell r="D2121">
            <v>314436</v>
          </cell>
          <cell r="E2121" t="str">
            <v>TRACSA, S.A.P.I. DE C.V.</v>
          </cell>
          <cell r="F2121" t="str">
            <v>TRACSA</v>
          </cell>
          <cell r="G2121" t="str">
            <v>UNISON- CUSTOMER RETAIL</v>
          </cell>
          <cell r="H2121" t="str">
            <v>UNISON-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456603.94</v>
          </cell>
          <cell r="M2121">
            <v>24793.593944033077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702-30004978</v>
          </cell>
          <cell r="C2122" t="str">
            <v>GRAVASE  S.A. DE C.V.</v>
          </cell>
          <cell r="D2122">
            <v>316522</v>
          </cell>
          <cell r="E2122" t="str">
            <v>TRACSA, S.A.P.I. DE C.V.</v>
          </cell>
          <cell r="F2122" t="str">
            <v>TRACSA</v>
          </cell>
          <cell r="G2122" t="str">
            <v>UNISON- CUSTOMER RETAIL</v>
          </cell>
          <cell r="H2122" t="str">
            <v>UNISON-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662633.92000000004</v>
          </cell>
          <cell r="M2122">
            <v>35981.021858950451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702-30004979</v>
          </cell>
          <cell r="C2123" t="str">
            <v>PLANTACIONES NAHUALATE  S.A.</v>
          </cell>
          <cell r="D2123">
            <v>309601</v>
          </cell>
          <cell r="E2123" t="str">
            <v>CORPORACION GENERAL DE TRACTORES, S.A.</v>
          </cell>
          <cell r="F2123" t="str">
            <v>GENTRAC</v>
          </cell>
          <cell r="G2123" t="str">
            <v>UNISON - CUSTOMER RETAIL</v>
          </cell>
          <cell r="H2123" t="str">
            <v>UNISON- CUSTOMER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68742.98</v>
          </cell>
          <cell r="M2123">
            <v>68742.98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GUATEMALA</v>
          </cell>
        </row>
        <row r="2124">
          <cell r="B2124" t="str">
            <v>702-30004937</v>
          </cell>
          <cell r="C2124" t="str">
            <v>NICARAGUA MACHINERY COMPANY  S.A.</v>
          </cell>
          <cell r="D2124">
            <v>313548</v>
          </cell>
          <cell r="E2124" t="str">
            <v>NICARAGUA MACHINERY COMPANY, S.A.</v>
          </cell>
          <cell r="F2124" t="str">
            <v>NIMAC</v>
          </cell>
          <cell r="G2124" t="str">
            <v>UNISON - DEALER RETAIL</v>
          </cell>
          <cell r="H2124" t="str">
            <v>UNISON - DEALER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6578.5</v>
          </cell>
          <cell r="M2124">
            <v>6578.5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702-30004981</v>
          </cell>
          <cell r="C2125" t="str">
            <v>EDIFICADORA Y URBANIZADORA  CRAWLER  S.A. DE C.V.</v>
          </cell>
          <cell r="D2125">
            <v>310450</v>
          </cell>
          <cell r="E2125" t="str">
            <v>MAQUINAS DIESEL, S.A. DE C.V.</v>
          </cell>
          <cell r="F2125" t="str">
            <v>MADISA SUR</v>
          </cell>
          <cell r="G2125" t="str">
            <v>UNISON- CUSTOMER RETAIL</v>
          </cell>
          <cell r="H2125" t="str">
            <v>UNISON-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1745898.26</v>
          </cell>
          <cell r="M2125">
            <v>94802.275525773788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702-30004968</v>
          </cell>
          <cell r="C2126" t="str">
            <v>NICARAGUA MACHINERY COMPANY  S.A.</v>
          </cell>
          <cell r="D2126">
            <v>313548</v>
          </cell>
          <cell r="E2126" t="str">
            <v>NICARAGUA MACHINERY COMPANY, S.A.</v>
          </cell>
          <cell r="F2126" t="str">
            <v>NIMAC</v>
          </cell>
          <cell r="G2126" t="str">
            <v>UNISON - DEALER WHOLESALE</v>
          </cell>
          <cell r="H2126" t="str">
            <v>UNISON - DEALER WHOLESALE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116526.22</v>
          </cell>
          <cell r="M2126">
            <v>116526.22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NICARAGUA</v>
          </cell>
        </row>
        <row r="2127">
          <cell r="B2127" t="str">
            <v>702-30004985</v>
          </cell>
          <cell r="C2127" t="str">
            <v>SOMIN COMPAÑIA MINERA DE SONORA  S.A.P.I. DE C.V.</v>
          </cell>
          <cell r="D2127">
            <v>364949</v>
          </cell>
          <cell r="E2127" t="str">
            <v>EMPRESAS MATCO, S.A. DE C.V.</v>
          </cell>
          <cell r="F2127" t="str">
            <v>MATCO</v>
          </cell>
          <cell r="G2127" t="str">
            <v>UNISON - CUSTOMER RETAIL</v>
          </cell>
          <cell r="H2127" t="str">
            <v>UNISON- CUSTOMER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699566.96</v>
          </cell>
          <cell r="M2127">
            <v>699566.96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MEXICO</v>
          </cell>
        </row>
        <row r="2128">
          <cell r="B2128" t="str">
            <v>702-30004986</v>
          </cell>
          <cell r="C2128" t="str">
            <v>FRACCIONADORA LA ROMITA  S.A. DE C.V.</v>
          </cell>
          <cell r="D2128">
            <v>364297</v>
          </cell>
          <cell r="E2128" t="str">
            <v>TRACSA, S.A.P.I. DE C.V.</v>
          </cell>
          <cell r="F2128" t="str">
            <v>TRACSA</v>
          </cell>
          <cell r="G2128" t="str">
            <v>UNISON- CUSTOMER RETAIL</v>
          </cell>
          <cell r="H2128" t="str">
            <v>UNISON- CUSTOMER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3231941.05</v>
          </cell>
          <cell r="M2128">
            <v>175494.39902939054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702-30004987</v>
          </cell>
          <cell r="C2129" t="str">
            <v>SOMIN COMPAÑIA MINERA DE SONORA  S.A.P.I. DE C.V.</v>
          </cell>
          <cell r="D2129">
            <v>364949</v>
          </cell>
          <cell r="E2129" t="str">
            <v>EMPRESAS MATCO, S.A. DE C.V.</v>
          </cell>
          <cell r="F2129" t="str">
            <v>MATCO</v>
          </cell>
          <cell r="G2129" t="str">
            <v>UNISON- CUSTOMER RETAIL</v>
          </cell>
          <cell r="H2129" t="str">
            <v>UNISON- CUSTOMER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209066.66</v>
          </cell>
          <cell r="M2129">
            <v>209066.66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702-30004988</v>
          </cell>
          <cell r="C2130" t="str">
            <v>GERMAN DOMINGO AQUINO MORENO</v>
          </cell>
          <cell r="D2130">
            <v>366488</v>
          </cell>
          <cell r="E2130" t="str">
            <v>IMPLEMENTOS Y MAQUINARIAS, S.A.</v>
          </cell>
          <cell r="F2130" t="str">
            <v>IMCA</v>
          </cell>
          <cell r="G2130" t="str">
            <v>UNISON - CUSTOMER RETAIL</v>
          </cell>
          <cell r="H2130" t="str">
            <v>UNISON- CUSTOMER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16604.349999999999</v>
          </cell>
          <cell r="M2130">
            <v>16604.349999999999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REPUBLICA DOMINICANA</v>
          </cell>
        </row>
        <row r="2131">
          <cell r="B2131" t="str">
            <v>702-30004989</v>
          </cell>
          <cell r="C2131" t="str">
            <v>CONVEXA ARCOTECHOS Y ESTRUCTURAS  S.A. DE C.V.</v>
          </cell>
          <cell r="D2131">
            <v>326185</v>
          </cell>
          <cell r="E2131" t="str">
            <v>GRUPO LOGISTICO Y SOLUCIONES INTEGRAL DEL NORTE SA DE CV</v>
          </cell>
          <cell r="F2131" t="str">
            <v>MAQSA</v>
          </cell>
          <cell r="G2131" t="str">
            <v>UNISON- CUSTOMER RETAIL</v>
          </cell>
          <cell r="H2131" t="str">
            <v>UNISON- CUSTOMER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1229921.28</v>
          </cell>
          <cell r="M2131">
            <v>66784.725509476353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702-30004990</v>
          </cell>
          <cell r="C2132" t="str">
            <v>DON DAVID GOLD MEXICO  S.A. DE C.V.</v>
          </cell>
          <cell r="D2132">
            <v>313137</v>
          </cell>
          <cell r="E2132" t="str">
            <v>MAQUINAS DIESEL, S.A. DE C.V.</v>
          </cell>
          <cell r="F2132" t="str">
            <v>MADISA SUR</v>
          </cell>
          <cell r="G2132" t="str">
            <v>UNISON- CUSTOMER RETAIL</v>
          </cell>
          <cell r="H2132" t="str">
            <v>UNISON- CUSTOMER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209385.95</v>
          </cell>
          <cell r="M2132">
            <v>209385.95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702-30004991</v>
          </cell>
          <cell r="C2133" t="str">
            <v xml:space="preserve">JOSE CARLOS TREVIÑO VILLARREAL </v>
          </cell>
          <cell r="D2133">
            <v>340873</v>
          </cell>
          <cell r="E2133" t="str">
            <v>MAQUINAS DIESEL, S.A. DE C.V.</v>
          </cell>
          <cell r="F2133" t="str">
            <v>MADISA NTE</v>
          </cell>
          <cell r="G2133" t="str">
            <v>UNISON- CUSTOMER RETAIL</v>
          </cell>
          <cell r="H2133" t="str">
            <v>UNISON- CUSTOMER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4436046.49</v>
          </cell>
          <cell r="M2133">
            <v>240877.32442675196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702-30004992</v>
          </cell>
          <cell r="C2134" t="str">
            <v>INGENIERIA PROYECTOS Y CONSTRUCCIONES IPC  S.A. DE C.V.</v>
          </cell>
          <cell r="D2134">
            <v>363789</v>
          </cell>
          <cell r="E2134" t="str">
            <v>TRACSA, S.A.P.I. DE C.V.</v>
          </cell>
          <cell r="F2134" t="str">
            <v>TRACSA</v>
          </cell>
          <cell r="G2134" t="str">
            <v>UNISON- CUSTOMER RETAIL</v>
          </cell>
          <cell r="H2134" t="str">
            <v>UNISON- CUSTOMER RETAIL</v>
          </cell>
          <cell r="I2134" t="str">
            <v>Regular</v>
          </cell>
          <cell r="J2134" t="str">
            <v>REGULAR</v>
          </cell>
          <cell r="K2134" t="str">
            <v>MXN</v>
          </cell>
          <cell r="L2134">
            <v>9554533.1699999999</v>
          </cell>
          <cell r="M2134">
            <v>518811.15117354254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MEXICO</v>
          </cell>
        </row>
        <row r="2135">
          <cell r="B2135" t="str">
            <v>702-30004993</v>
          </cell>
          <cell r="C2135" t="str">
            <v>INGENIERIA PROYECTOS Y CONSTRUCCIONES IPC  S.A. DE C.V.</v>
          </cell>
          <cell r="D2135">
            <v>363789</v>
          </cell>
          <cell r="E2135" t="str">
            <v>TRACSA, S.A.P.I. DE C.V.</v>
          </cell>
          <cell r="F2135" t="str">
            <v>TRACSA</v>
          </cell>
          <cell r="G2135" t="str">
            <v>UNISON- CUSTOMER RETAIL</v>
          </cell>
          <cell r="H2135" t="str">
            <v>UNISON- CUSTOMER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1247207.5</v>
          </cell>
          <cell r="M2135">
            <v>67723.367255553312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702-30004869</v>
          </cell>
          <cell r="C2136" t="str">
            <v>EQUIPOS Y CONSTRUCCIONES  S. DE R.L. DE C.V. (ECON)</v>
          </cell>
          <cell r="D2136">
            <v>366942</v>
          </cell>
          <cell r="E2136" t="str">
            <v>CASA COMERCIAL MATHEWS, S.A. DE C.V.</v>
          </cell>
          <cell r="F2136" t="str">
            <v>CEMCOL</v>
          </cell>
          <cell r="G2136" t="str">
            <v>UNISON - CUSTOMER RETAIL</v>
          </cell>
          <cell r="H2136" t="str">
            <v>UNISON- CUSTOMER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69324.960000000006</v>
          </cell>
          <cell r="M2136">
            <v>69324.960000000006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HONDURAS</v>
          </cell>
        </row>
        <row r="2137">
          <cell r="B2137" t="str">
            <v>702-30004980</v>
          </cell>
          <cell r="C2137" t="str">
            <v>MANIOBRAS ESTRATEGICAS DEL PACIFICO  S.A. DE C.V.</v>
          </cell>
          <cell r="D2137">
            <v>314436</v>
          </cell>
          <cell r="E2137" t="str">
            <v>TRACSA, S.A.P.I. DE C.V.</v>
          </cell>
          <cell r="F2137" t="str">
            <v>TRACSA</v>
          </cell>
          <cell r="G2137" t="str">
            <v>UNISON- CUSTOMER RETAIL</v>
          </cell>
          <cell r="H2137" t="str">
            <v>UNISON- CUSTOMER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659175</v>
          </cell>
          <cell r="M2137">
            <v>35793.202502935041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702-30004956</v>
          </cell>
          <cell r="C2138" t="str">
            <v>NICARAGUA MACHINERY COMPANY  S.A.</v>
          </cell>
          <cell r="D2138">
            <v>313548</v>
          </cell>
          <cell r="E2138" t="str">
            <v>NICARAGUA MACHINERY COMPANY, S.A.</v>
          </cell>
          <cell r="F2138" t="str">
            <v>NIMAC</v>
          </cell>
          <cell r="G2138" t="str">
            <v>UNISON - DEALER RETAIL</v>
          </cell>
          <cell r="H2138" t="str">
            <v>UNISON - DEALER RETAIL</v>
          </cell>
          <cell r="I2138" t="str">
            <v>Regular</v>
          </cell>
          <cell r="J2138" t="str">
            <v>REGULAR</v>
          </cell>
          <cell r="K2138" t="str">
            <v>USD</v>
          </cell>
          <cell r="L2138">
            <v>120254.33</v>
          </cell>
          <cell r="M2138">
            <v>120254.33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NICARAGUA</v>
          </cell>
        </row>
        <row r="2139">
          <cell r="B2139" t="str">
            <v>702-30004940</v>
          </cell>
          <cell r="C2139" t="str">
            <v>A. ALBA SANCHEZ &amp; ASOCIADOS  S.A.</v>
          </cell>
          <cell r="D2139">
            <v>317994</v>
          </cell>
          <cell r="E2139" t="str">
            <v>IMPLEMENTOS Y MAQUINARIAS, S.A.</v>
          </cell>
          <cell r="F2139" t="str">
            <v>IMCA</v>
          </cell>
          <cell r="G2139" t="str">
            <v>UNISON - CUSTOMER RETAIL</v>
          </cell>
          <cell r="H2139" t="str">
            <v>UNISON- CUSTOMER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85578.83</v>
          </cell>
          <cell r="M2139">
            <v>85578.83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REPUBLICA DOMINICANA</v>
          </cell>
        </row>
        <row r="2140">
          <cell r="B2140" t="str">
            <v>702-30004941</v>
          </cell>
          <cell r="C2140" t="str">
            <v>MAQUINARIA Y TRACTORES  LTDA</v>
          </cell>
          <cell r="D2140">
            <v>314798</v>
          </cell>
          <cell r="E2140" t="str">
            <v>MAQUINARIA Y TRACTORES, LTDA</v>
          </cell>
          <cell r="F2140" t="str">
            <v>MATRA</v>
          </cell>
          <cell r="G2140" t="str">
            <v>UNISON - DEALER RETAIL</v>
          </cell>
          <cell r="H2140" t="str">
            <v>UNISON - DEALER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523346.76</v>
          </cell>
          <cell r="M2140">
            <v>523346.76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COSTA RICA</v>
          </cell>
        </row>
        <row r="2141">
          <cell r="B2141" t="str">
            <v>702-30004943</v>
          </cell>
          <cell r="C2141" t="str">
            <v>GRANJA SIERRA OBSCURA S.A. DE C.V.</v>
          </cell>
          <cell r="D2141">
            <v>356922</v>
          </cell>
          <cell r="E2141" t="str">
            <v>EMPRESAS MATCO, S.A. DE C.V.</v>
          </cell>
          <cell r="F2141" t="str">
            <v>MATCO</v>
          </cell>
          <cell r="G2141" t="str">
            <v>UNISON- CUSTOMER RETAIL</v>
          </cell>
          <cell r="H2141" t="str">
            <v>UNISON- CUSTOMER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120151.79</v>
          </cell>
          <cell r="M2141">
            <v>120151.79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702-30004945</v>
          </cell>
          <cell r="C2142" t="str">
            <v>INGENIERIA CONSTRUCCIONES Y ARRENDAMIENTOS DE ANTEQUERA  S.A. DE C.V.</v>
          </cell>
          <cell r="D2142">
            <v>318752</v>
          </cell>
          <cell r="E2142" t="str">
            <v>MAQUINAS DIESEL, S.A. DE C.V.</v>
          </cell>
          <cell r="F2142" t="str">
            <v>MADISA SUR</v>
          </cell>
          <cell r="G2142" t="str">
            <v>UNISON- CUSTOMER RETAIL</v>
          </cell>
          <cell r="H2142" t="str">
            <v>UNISON- CUSTOMER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1263299.06</v>
          </cell>
          <cell r="M2142">
            <v>68597.138963624966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702-30004946</v>
          </cell>
          <cell r="C2143" t="str">
            <v>LOPEZ YONG OLENIN DE JESUS</v>
          </cell>
          <cell r="D2143">
            <v>311201</v>
          </cell>
          <cell r="E2143" t="str">
            <v>MAQUINARIA Y TRACTORES, LTDA</v>
          </cell>
          <cell r="F2143" t="str">
            <v>MATRA</v>
          </cell>
          <cell r="G2143" t="str">
            <v>UNISON - CUSTOMER RETAIL</v>
          </cell>
          <cell r="H2143" t="str">
            <v>UNISON- CUSTOMER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67640.820000000007</v>
          </cell>
          <cell r="M2143">
            <v>67640.820000000007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COSTA RICA</v>
          </cell>
        </row>
        <row r="2144">
          <cell r="B2144" t="str">
            <v>702-30004947</v>
          </cell>
          <cell r="C2144" t="str">
            <v>INVERSIONES DEL CARIBE PL  S.R.L.</v>
          </cell>
          <cell r="D2144">
            <v>315951</v>
          </cell>
          <cell r="E2144" t="str">
            <v>IMPLEMENTOS Y MAQUINARIAS, S.A.</v>
          </cell>
          <cell r="F2144" t="str">
            <v>IMCA</v>
          </cell>
          <cell r="G2144" t="str">
            <v>UNISON - CUSTOMER RETAIL</v>
          </cell>
          <cell r="H2144" t="str">
            <v>UNISON- CUSTOMER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117098.34</v>
          </cell>
          <cell r="M2144">
            <v>117098.34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REPUBLICA DOMINICANA</v>
          </cell>
        </row>
        <row r="2145">
          <cell r="B2145" t="str">
            <v>702-30004948</v>
          </cell>
          <cell r="C2145" t="str">
            <v>IMPLEMENTOS Y MAQUINARIAS  S.A.</v>
          </cell>
          <cell r="D2145">
            <v>312088</v>
          </cell>
          <cell r="E2145" t="str">
            <v>IMPLEMENTOS Y MAQUINARIAS, S.A.</v>
          </cell>
          <cell r="F2145" t="str">
            <v>IMCA</v>
          </cell>
          <cell r="G2145" t="str">
            <v>UNISON - DEALER RETAIL</v>
          </cell>
          <cell r="H2145" t="str">
            <v>UNISON - DEALER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720868.06</v>
          </cell>
          <cell r="M2145">
            <v>720868.06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REPUBLICA DOMINICANA</v>
          </cell>
        </row>
        <row r="2146">
          <cell r="B2146" t="str">
            <v>702-30004949-001</v>
          </cell>
          <cell r="C2146" t="str">
            <v>CONSTRUCCIONES PEREZ Y GIL  S.A. DE C.V.</v>
          </cell>
          <cell r="D2146">
            <v>309513</v>
          </cell>
          <cell r="E2146" t="str">
            <v>TRACSA, S.A.P.I. DE C.V.</v>
          </cell>
          <cell r="F2146" t="str">
            <v>TRACSA</v>
          </cell>
          <cell r="G2146" t="str">
            <v>UNISON - CUSTOMER RETAIL</v>
          </cell>
          <cell r="H2146" t="str">
            <v>UNISON- CUSTOMER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3909508.59</v>
          </cell>
          <cell r="M2146">
            <v>212286.31645440747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702-30004950</v>
          </cell>
          <cell r="C2147" t="str">
            <v>AMERICA CONSTRUCCIONES  S.A.</v>
          </cell>
          <cell r="D2147">
            <v>350308</v>
          </cell>
          <cell r="E2147" t="str">
            <v>MAQUINARIA Y TRACTORES, LTDA</v>
          </cell>
          <cell r="F2147" t="str">
            <v>MATRA</v>
          </cell>
          <cell r="G2147" t="str">
            <v>UNISON - CUSTOMER RETAIL</v>
          </cell>
          <cell r="H2147" t="str">
            <v>UNISON- CUSTOMER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103740.27</v>
          </cell>
          <cell r="M2147">
            <v>103740.27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COSTA RICA</v>
          </cell>
        </row>
        <row r="2148">
          <cell r="B2148" t="str">
            <v>702-30004951</v>
          </cell>
          <cell r="C2148" t="str">
            <v>OPERADORA COORPORATIVA MDC  S.A DE C.V</v>
          </cell>
          <cell r="D2148">
            <v>340980</v>
          </cell>
          <cell r="E2148" t="str">
            <v>MAQUINAS DIESEL, S.A. DE C.V.</v>
          </cell>
          <cell r="F2148" t="str">
            <v>MADISA SUR</v>
          </cell>
          <cell r="G2148" t="str">
            <v>UNISON- CUSTOMER RETAIL</v>
          </cell>
          <cell r="H2148" t="str">
            <v>UNISON- CUSTOMER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1141838.55</v>
          </cell>
          <cell r="M2148">
            <v>62001.833270084157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702-30004970</v>
          </cell>
          <cell r="C2149" t="str">
            <v>MGC MAQUINARIA SA DE CV</v>
          </cell>
          <cell r="D2149">
            <v>365148</v>
          </cell>
          <cell r="E2149" t="str">
            <v>MAQUINAS DIESEL, S.A. DE C.V.</v>
          </cell>
          <cell r="F2149" t="str">
            <v>MADISA SUR</v>
          </cell>
          <cell r="G2149" t="str">
            <v>UNISON- CUSTOMER RETAIL</v>
          </cell>
          <cell r="H2149" t="str">
            <v>UNISON- CUSTOMER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1817781.67</v>
          </cell>
          <cell r="M2149">
            <v>98705.544689093862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702-30004953-001</v>
          </cell>
          <cell r="C2150" t="str">
            <v>EDIFICADORA CABO HARO  SA DE CV</v>
          </cell>
          <cell r="D2150">
            <v>315309</v>
          </cell>
          <cell r="E2150" t="str">
            <v>EMPRESAS MATCO, S.A. DE C.V.</v>
          </cell>
          <cell r="F2150" t="str">
            <v>MATCO</v>
          </cell>
          <cell r="G2150" t="str">
            <v>UNISON - CUSTOMER RETAIL</v>
          </cell>
          <cell r="H2150" t="str">
            <v>UNISON- CUSTOMER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850069.64</v>
          </cell>
          <cell r="M2150">
            <v>46158.781455785022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702-30004969</v>
          </cell>
          <cell r="C2151" t="str">
            <v>JIMENEZ AVALOS JUAN JOSE</v>
          </cell>
          <cell r="D2151">
            <v>319677</v>
          </cell>
          <cell r="E2151" t="str">
            <v>MAQUINAS DIESEL, S.A. DE C.V.</v>
          </cell>
          <cell r="F2151" t="str">
            <v>MADISA SUR</v>
          </cell>
          <cell r="G2151" t="str">
            <v>UNISON- CUSTOMER RETAIL</v>
          </cell>
          <cell r="H2151" t="str">
            <v>UNISON- CUSTOMER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1838220.32</v>
          </cell>
          <cell r="M2151">
            <v>99815.363384184864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702-30004957</v>
          </cell>
          <cell r="C2152" t="str">
            <v>IMPULSORA EMERGENTE  S.A. DE C.V. SOFOM  E.N.R.</v>
          </cell>
          <cell r="D2152">
            <v>318359</v>
          </cell>
          <cell r="E2152" t="str">
            <v>IMPULSORA EMERGENTE, S.A. DE C.V. SOFOM, E.N.R.</v>
          </cell>
          <cell r="F2152" t="str">
            <v>MAQSA</v>
          </cell>
          <cell r="G2152" t="str">
            <v>UNISON - CUSTOMER RETAIL</v>
          </cell>
          <cell r="H2152" t="str">
            <v>UNISON - DEALER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1917008.07</v>
          </cell>
          <cell r="M2152">
            <v>104093.53820953568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702-30004959</v>
          </cell>
          <cell r="C2153" t="str">
            <v>GRUPO INMOBILIARIO ARRENDADOR  S.A. DE C.V.</v>
          </cell>
          <cell r="D2153">
            <v>319617</v>
          </cell>
          <cell r="E2153" t="str">
            <v>MAQUINAS DIESEL, S.A. DE C.V.</v>
          </cell>
          <cell r="F2153" t="str">
            <v>MADISA NTE</v>
          </cell>
          <cell r="G2153" t="str">
            <v>UNISON- CUSTOMER RETAIL</v>
          </cell>
          <cell r="H2153" t="str">
            <v>UNISON- CUSTOMER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218166.64</v>
          </cell>
          <cell r="M2153">
            <v>218166.64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702-30004960</v>
          </cell>
          <cell r="C2154" t="str">
            <v>GRUPO CONSTRUCTOR TITAN  S.A. DE C.V.</v>
          </cell>
          <cell r="D2154">
            <v>363897</v>
          </cell>
          <cell r="E2154" t="str">
            <v>TRACSA, S.A.P.I. DE C.V.</v>
          </cell>
          <cell r="F2154" t="str">
            <v>TRACSA</v>
          </cell>
          <cell r="G2154" t="str">
            <v>UNISON- CUSTOMER RETAIL</v>
          </cell>
          <cell r="H2154" t="str">
            <v>UNISON- CUSTOMER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1208805.6399999999</v>
          </cell>
          <cell r="M2154">
            <v>65638.146257382323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702-30004961</v>
          </cell>
          <cell r="C2155" t="str">
            <v>FUENTES ORNAMENTALES  S.A.</v>
          </cell>
          <cell r="D2155">
            <v>365349</v>
          </cell>
          <cell r="E2155" t="str">
            <v>MAQUINARIA Y TRACTORES, LTDA</v>
          </cell>
          <cell r="F2155" t="str">
            <v>MATRA</v>
          </cell>
          <cell r="G2155" t="str">
            <v>UNISON - CUSTOMER RETAIL</v>
          </cell>
          <cell r="H2155" t="str">
            <v>UNISON- CUSTOMER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27971.93</v>
          </cell>
          <cell r="M2155">
            <v>27971.93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COSTA RICA</v>
          </cell>
        </row>
        <row r="2156">
          <cell r="B2156" t="str">
            <v>702-30004962</v>
          </cell>
          <cell r="C2156" t="str">
            <v>FRACCIONADORA LA ROMITA  S.A. DE C.V.</v>
          </cell>
          <cell r="D2156">
            <v>364297</v>
          </cell>
          <cell r="E2156" t="str">
            <v>MAQTRAC DE OCCIDENTE S DE RL DE CV</v>
          </cell>
          <cell r="F2156" t="str">
            <v>TRACSA</v>
          </cell>
          <cell r="G2156" t="str">
            <v>UNISON- CUSTOMER RETAIL</v>
          </cell>
          <cell r="H2156" t="str">
            <v>UNISON- CUSTOMER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20301568.32</v>
          </cell>
          <cell r="M2156">
            <v>1102375.1598663949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702-30004963</v>
          </cell>
          <cell r="C2157" t="str">
            <v>NICARAGUA MACHINERY COMPANY  S.A.</v>
          </cell>
          <cell r="D2157">
            <v>313548</v>
          </cell>
          <cell r="E2157" t="str">
            <v>NICARAGUA MACHINERY COMPANY, S.A.</v>
          </cell>
          <cell r="F2157" t="str">
            <v>NIMAC</v>
          </cell>
          <cell r="G2157" t="str">
            <v>UNISON - DEALER WHOLESALE</v>
          </cell>
          <cell r="H2157" t="str">
            <v>UNISON - DEALER WHOLESALE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80671.460000000006</v>
          </cell>
          <cell r="M2157">
            <v>80671.460000000006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NICARAGUA</v>
          </cell>
        </row>
        <row r="2158">
          <cell r="B2158" t="str">
            <v>702-30004965</v>
          </cell>
          <cell r="C2158" t="str">
            <v>UPALA AGRICOLA  S.A.</v>
          </cell>
          <cell r="D2158">
            <v>315343</v>
          </cell>
          <cell r="E2158" t="str">
            <v>MAQUINARIA Y TRACTORES, LTDA</v>
          </cell>
          <cell r="F2158" t="str">
            <v>MATRA</v>
          </cell>
          <cell r="G2158" t="str">
            <v>UNISON - CUSTOMER RETAIL</v>
          </cell>
          <cell r="H2158" t="str">
            <v>UNISON-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61609.88</v>
          </cell>
          <cell r="M2158">
            <v>61609.88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COSTA RICA</v>
          </cell>
        </row>
        <row r="2159">
          <cell r="B2159" t="str">
            <v>702-30004966</v>
          </cell>
          <cell r="C2159" t="str">
            <v>UPALA AGRICOLA  S.A.</v>
          </cell>
          <cell r="D2159">
            <v>315343</v>
          </cell>
          <cell r="E2159" t="str">
            <v>MAQUINARIA Y TRACTORES, LTDA</v>
          </cell>
          <cell r="F2159" t="str">
            <v>MATRA</v>
          </cell>
          <cell r="G2159" t="str">
            <v>UNISON - CUSTOMER RETAIL</v>
          </cell>
          <cell r="H2159" t="str">
            <v>UNISON- CUSTOMER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61609.88</v>
          </cell>
          <cell r="M2159">
            <v>61609.88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COSTA RICA</v>
          </cell>
        </row>
        <row r="2160">
          <cell r="B2160" t="str">
            <v>702-30004967</v>
          </cell>
          <cell r="C2160" t="str">
            <v>UPALA AGRICOLA  S.A.</v>
          </cell>
          <cell r="D2160">
            <v>315343</v>
          </cell>
          <cell r="E2160" t="str">
            <v>MAQUINARIA Y TRACTORES, LTDA</v>
          </cell>
          <cell r="F2160" t="str">
            <v>MATRA</v>
          </cell>
          <cell r="G2160" t="str">
            <v>UNISON - CUSTOMER RETAIL</v>
          </cell>
          <cell r="H2160" t="str">
            <v>UNISON-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61609.88</v>
          </cell>
          <cell r="M2160">
            <v>61609.88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COSTA RICA</v>
          </cell>
        </row>
        <row r="2161">
          <cell r="B2161" t="str">
            <v>702-30004995-001</v>
          </cell>
          <cell r="C2161" t="str">
            <v>EXCATERRA  S.A. DE C.V.</v>
          </cell>
          <cell r="D2161">
            <v>318032</v>
          </cell>
          <cell r="E2161" t="str">
            <v>MAQUINAS DIESEL, S.A. DE C.V.</v>
          </cell>
          <cell r="F2161" t="str">
            <v>MADISA SUR</v>
          </cell>
          <cell r="G2161" t="str">
            <v>UNISON - CUSTOMER RETAIL</v>
          </cell>
          <cell r="H2161" t="str">
            <v>UNISON- CUSTOMER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1379263.08</v>
          </cell>
          <cell r="M2161">
            <v>74893.985250141312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702-30004952</v>
          </cell>
          <cell r="C2162" t="str">
            <v>HUGOPOL CONSTRUCCIONES  S.R.L.</v>
          </cell>
          <cell r="D2162">
            <v>366040</v>
          </cell>
          <cell r="E2162" t="str">
            <v>IMPLEMENTOS Y MAQUINARIAS, S.A.</v>
          </cell>
          <cell r="F2162" t="str">
            <v>IMCA</v>
          </cell>
          <cell r="G2162" t="str">
            <v>UNISON - CUSTOMER RETAIL</v>
          </cell>
          <cell r="H2162" t="str">
            <v>UNISON- CUSTOMER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98497.12</v>
          </cell>
          <cell r="M2162">
            <v>98497.12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REPUBLICA DOMINICANA</v>
          </cell>
        </row>
        <row r="2163">
          <cell r="B2163" t="str">
            <v>702-5039CR</v>
          </cell>
          <cell r="C2163" t="str">
            <v>TOPSA CONSTRUCCIONES  S.A.</v>
          </cell>
          <cell r="D2163">
            <v>309141</v>
          </cell>
          <cell r="E2163" t="str">
            <v>CORPORACION GENERAL DE TRACTORES, S.A.</v>
          </cell>
          <cell r="F2163" t="str">
            <v>GENTRAC</v>
          </cell>
          <cell r="G2163" t="str">
            <v>UNISON - DEALER RETAIL</v>
          </cell>
          <cell r="H2163" t="str">
            <v>UNISON- CUSTOMER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23089.55</v>
          </cell>
          <cell r="M2163">
            <v>23089.55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GUATEMALA</v>
          </cell>
        </row>
        <row r="2164">
          <cell r="B2164" t="str">
            <v>702-4968CR</v>
          </cell>
          <cell r="C2164" t="str">
            <v>INVERSIONES ROTILLA  S.A.</v>
          </cell>
          <cell r="D2164">
            <v>311130</v>
          </cell>
          <cell r="E2164" t="str">
            <v>IMPLEMENTOS Y MAQUINARIAS, S.A.</v>
          </cell>
          <cell r="F2164" t="str">
            <v>IMCA</v>
          </cell>
          <cell r="G2164" t="str">
            <v>UNISON - CUSTOMER RETAIL</v>
          </cell>
          <cell r="H2164" t="str">
            <v>UNISON-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112457.9</v>
          </cell>
          <cell r="M2164">
            <v>112457.9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REPUBLICA DOMINICANA</v>
          </cell>
        </row>
        <row r="2165">
          <cell r="B2165" t="str">
            <v>702-5022CR</v>
          </cell>
          <cell r="C2165" t="str">
            <v>KHOURY INDUSTRIAL  S.A.</v>
          </cell>
          <cell r="D2165">
            <v>314395</v>
          </cell>
          <cell r="E2165" t="str">
            <v>IMPLEMENTOS Y MAQUINARIAS, S.A.</v>
          </cell>
          <cell r="F2165" t="str">
            <v>IMCA</v>
          </cell>
          <cell r="G2165" t="str">
            <v>UNISON - CUSTOMER RETAIL</v>
          </cell>
          <cell r="H2165" t="str">
            <v>UNISON- CUSTOMER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52920.09</v>
          </cell>
          <cell r="M2165">
            <v>52920.09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REPUBLICA DOMINICANA</v>
          </cell>
        </row>
        <row r="2166">
          <cell r="B2166" t="str">
            <v>702-5023NEFF</v>
          </cell>
          <cell r="C2166" t="str">
            <v>RUIZ CARRILLO AZYADETH</v>
          </cell>
          <cell r="D2166">
            <v>317406</v>
          </cell>
          <cell r="E2166" t="str">
            <v>MAQUINAS DIESEL, S.A. DE C.V.</v>
          </cell>
          <cell r="F2166" t="str">
            <v>MADISA SUR</v>
          </cell>
          <cell r="G2166" t="str">
            <v>UNISON- CUSTOMER RETAIL</v>
          </cell>
          <cell r="H2166" t="str">
            <v>UNISON- CUSTOMER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141604.04999999999</v>
          </cell>
          <cell r="M2166">
            <v>7689.0999156305061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702-5024CR</v>
          </cell>
          <cell r="C2167" t="str">
            <v>TRITURADOS CRIBISSA  S.A. DE C.V.</v>
          </cell>
          <cell r="D2167">
            <v>320583</v>
          </cell>
          <cell r="E2167" t="str">
            <v>MAQUINARIA, S.A. DE C.V.</v>
          </cell>
          <cell r="F2167" t="str">
            <v>MAQSA</v>
          </cell>
          <cell r="G2167" t="str">
            <v>UNISON - CUSTOMER RETAIL</v>
          </cell>
          <cell r="H2167" t="str">
            <v>UNISON- CUSTOMER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4787101.62</v>
          </cell>
          <cell r="M2167">
            <v>259939.61798731505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702-5025CR</v>
          </cell>
          <cell r="C2168" t="str">
            <v>CASA OMAR  S.A. DE C.V.</v>
          </cell>
          <cell r="D2168">
            <v>311991</v>
          </cell>
          <cell r="E2168" t="str">
            <v>COMPAÑIA GENERAL DE EQUIPOS, S.A. DE C.V.</v>
          </cell>
          <cell r="F2168" t="str">
            <v>COGESA</v>
          </cell>
          <cell r="G2168" t="str">
            <v>UNISON - CUSTOMER RETAIL</v>
          </cell>
          <cell r="H2168" t="str">
            <v>UNISON- CUSTOMER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135679.39000000001</v>
          </cell>
          <cell r="M2168">
            <v>135679.39000000001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EL SALVADOR</v>
          </cell>
        </row>
        <row r="2169">
          <cell r="B2169" t="str">
            <v>702-5028CR</v>
          </cell>
          <cell r="C2169" t="str">
            <v>OCHOA DE OLMEDO IRMA MARITZA</v>
          </cell>
          <cell r="D2169">
            <v>312352</v>
          </cell>
          <cell r="E2169" t="str">
            <v>COMPAÑIA GENERAL DE EQUIPOS, S.A. DE C.V.</v>
          </cell>
          <cell r="F2169" t="str">
            <v>COGESA</v>
          </cell>
          <cell r="G2169" t="str">
            <v>UNISON - CUSTOMER RETAIL</v>
          </cell>
          <cell r="H2169" t="str">
            <v>UNISON- CUSTOMER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36181.17</v>
          </cell>
          <cell r="M2169">
            <v>36181.17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EL SALVADOR</v>
          </cell>
        </row>
        <row r="2170">
          <cell r="B2170" t="str">
            <v>702-5030CR</v>
          </cell>
          <cell r="C2170" t="str">
            <v>HEMCO NICARAGUA  S.A.</v>
          </cell>
          <cell r="D2170">
            <v>316923</v>
          </cell>
          <cell r="E2170" t="str">
            <v>NICARAGUA MACHINERY COMPANY, S.A.</v>
          </cell>
          <cell r="F2170" t="str">
            <v>NIMAC</v>
          </cell>
          <cell r="G2170" t="str">
            <v>UNISON - CUSTOMER RETAIL</v>
          </cell>
          <cell r="H2170" t="str">
            <v>UNISON- CUSTOMER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267534.62</v>
          </cell>
          <cell r="M2170">
            <v>267534.62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NICARAGUA</v>
          </cell>
        </row>
        <row r="2171">
          <cell r="B2171" t="str">
            <v>702-5035CR</v>
          </cell>
          <cell r="C2171" t="str">
            <v>CANTORAL PAIZ OSCAR ORLANDO</v>
          </cell>
          <cell r="D2171">
            <v>316389</v>
          </cell>
          <cell r="E2171" t="str">
            <v>CORPORACION GENERAL DE TRACTORES, S.A.</v>
          </cell>
          <cell r="F2171" t="str">
            <v>GENTRAC</v>
          </cell>
          <cell r="G2171" t="str">
            <v>UNISON - DEALER RETAIL</v>
          </cell>
          <cell r="H2171" t="str">
            <v>UNISON- CUSTOMER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27562.99</v>
          </cell>
          <cell r="M2171">
            <v>27562.99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GUATEMALA</v>
          </cell>
        </row>
        <row r="2172">
          <cell r="B2172" t="str">
            <v>702-5036NEFF</v>
          </cell>
          <cell r="C2172" t="str">
            <v>NACHON RODRIGUEZ JORGE EDUARDO</v>
          </cell>
          <cell r="D2172">
            <v>309931</v>
          </cell>
          <cell r="E2172" t="str">
            <v>MAQUINAS DIESEL, S.A. DE C.V.</v>
          </cell>
          <cell r="F2172" t="str">
            <v>MADISA SUR</v>
          </cell>
          <cell r="G2172" t="str">
            <v>UNISON- CUSTOMER RETAIL</v>
          </cell>
          <cell r="H2172" t="str">
            <v>UNISON- CUSTOMER RETAIL</v>
          </cell>
          <cell r="I2172" t="str">
            <v>Regular</v>
          </cell>
          <cell r="J2172" t="str">
            <v>REGULAR</v>
          </cell>
          <cell r="K2172" t="str">
            <v>MXN</v>
          </cell>
          <cell r="L2172">
            <v>357909.08</v>
          </cell>
          <cell r="M2172">
            <v>19434.463045593628</v>
          </cell>
          <cell r="N2172">
            <v>0</v>
          </cell>
          <cell r="O2172">
            <v>357909.08</v>
          </cell>
          <cell r="P2172">
            <v>0</v>
          </cell>
          <cell r="Q2172">
            <v>0</v>
          </cell>
          <cell r="R2172">
            <v>357909.08</v>
          </cell>
          <cell r="S2172" t="str">
            <v>61-90</v>
          </cell>
          <cell r="T2172" t="str">
            <v>MEXICO</v>
          </cell>
        </row>
        <row r="2173">
          <cell r="B2173" t="str">
            <v>702-5019CR</v>
          </cell>
          <cell r="C2173" t="str">
            <v>MANDRAKE COMERCIAL  S.R.L.</v>
          </cell>
          <cell r="D2173">
            <v>314242</v>
          </cell>
          <cell r="E2173" t="str">
            <v>IMPLEMENTOS Y MAQUINARIAS, S.A.</v>
          </cell>
          <cell r="F2173" t="str">
            <v>IMCA</v>
          </cell>
          <cell r="G2173" t="str">
            <v>UNISON - CUSTOMER RETAIL</v>
          </cell>
          <cell r="H2173" t="str">
            <v>UNISON- CUSTOMER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8544.91</v>
          </cell>
          <cell r="M2173">
            <v>8544.91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REPUBLICA DOMINICANA</v>
          </cell>
        </row>
        <row r="2174">
          <cell r="B2174" t="str">
            <v>702-5038CR</v>
          </cell>
          <cell r="C2174" t="str">
            <v>HAROLD MACHINERY  S.A.</v>
          </cell>
          <cell r="D2174">
            <v>309836</v>
          </cell>
          <cell r="E2174" t="str">
            <v>IMPLEMENTOS Y MAQUINARIAS, S.A.</v>
          </cell>
          <cell r="F2174" t="str">
            <v>IMCA</v>
          </cell>
          <cell r="G2174" t="str">
            <v>UNISON - CUSTOMER RETAIL</v>
          </cell>
          <cell r="H2174" t="str">
            <v>UNISON- CUSTOMER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114852.83</v>
          </cell>
          <cell r="M2174">
            <v>114852.83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REPUBLICA DOMINICANA</v>
          </cell>
        </row>
        <row r="2175">
          <cell r="B2175" t="str">
            <v>702-5016NEFF</v>
          </cell>
          <cell r="C2175" t="str">
            <v>CIMENTACIONES ESTRUCTURAS Y LINEAS  S.A. DE C.V.</v>
          </cell>
          <cell r="D2175">
            <v>316081</v>
          </cell>
          <cell r="E2175" t="str">
            <v>MAQUINAS DIESEL, S.A. DE C.V.</v>
          </cell>
          <cell r="F2175" t="str">
            <v>MADISA SUR</v>
          </cell>
          <cell r="G2175" t="str">
            <v>UNISON- CUSTOMER RETAIL</v>
          </cell>
          <cell r="H2175" t="str">
            <v>UNISON- CUSTOMER RETAIL</v>
          </cell>
          <cell r="I2175" t="str">
            <v>Regular</v>
          </cell>
          <cell r="J2175" t="str">
            <v>LEGAL</v>
          </cell>
          <cell r="K2175" t="str">
            <v>MXN</v>
          </cell>
          <cell r="L2175">
            <v>1084132.5</v>
          </cell>
          <cell r="M2175">
            <v>58868.394754827212</v>
          </cell>
          <cell r="N2175">
            <v>0</v>
          </cell>
          <cell r="O2175">
            <v>0</v>
          </cell>
          <cell r="P2175">
            <v>0</v>
          </cell>
          <cell r="Q2175">
            <v>1084132.5</v>
          </cell>
          <cell r="R2175">
            <v>1084132.5</v>
          </cell>
          <cell r="S2175" t="str">
            <v>120+</v>
          </cell>
          <cell r="T2175" t="str">
            <v>MEXICO</v>
          </cell>
        </row>
        <row r="2176">
          <cell r="B2176" t="str">
            <v>702-5040CR</v>
          </cell>
          <cell r="C2176" t="str">
            <v>INVERSIONES DEL CARIBE PL  S.R.L.</v>
          </cell>
          <cell r="D2176">
            <v>315951</v>
          </cell>
          <cell r="E2176" t="str">
            <v>IMPLEMENTOS Y MAQUINARIAS, S.A.</v>
          </cell>
          <cell r="F2176" t="str">
            <v>IMCA</v>
          </cell>
          <cell r="G2176" t="str">
            <v>UNISON - CUSTOMER RETAIL</v>
          </cell>
          <cell r="H2176" t="str">
            <v>UNISON- CUSTOMER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112264.7</v>
          </cell>
          <cell r="M2176">
            <v>112264.7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REPUBLICA DOMINICANA</v>
          </cell>
        </row>
        <row r="2177">
          <cell r="B2177" t="str">
            <v>702-5040NEFF</v>
          </cell>
          <cell r="C2177" t="str">
            <v>EDIFICADORA Y URBANIZADORA  CRAWLER  S.A. DE C.V.</v>
          </cell>
          <cell r="D2177">
            <v>310450</v>
          </cell>
          <cell r="E2177" t="str">
            <v>MAQUINAS DIESEL, S.A. DE C.V.</v>
          </cell>
          <cell r="F2177" t="str">
            <v>MADISA SUR</v>
          </cell>
          <cell r="G2177" t="str">
            <v>UNISON- CUSTOMER RETAIL</v>
          </cell>
          <cell r="H2177" t="str">
            <v>UNISON- CUSTOMER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236700.78</v>
          </cell>
          <cell r="M2177">
            <v>12852.852355053934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702-5042NEFF</v>
          </cell>
          <cell r="C2178" t="str">
            <v>ESTRUCTURAS SOLDABLES Y DE CONCRETO  S.A. DE C.V.</v>
          </cell>
          <cell r="D2178">
            <v>308961</v>
          </cell>
          <cell r="E2178" t="str">
            <v>MAQUINAS DIESEL, S.A. DE C.V.</v>
          </cell>
          <cell r="F2178" t="str">
            <v>MADISA SUR</v>
          </cell>
          <cell r="G2178" t="str">
            <v>UNISON- CUSTOMER RETAIL</v>
          </cell>
          <cell r="H2178" t="str">
            <v>UNISON- CUSTOMER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386970.67</v>
          </cell>
          <cell r="M2178">
            <v>21012.507382723026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702-5043NEFF</v>
          </cell>
          <cell r="C2179" t="str">
            <v>SERRALDE Y ASOCIADOS  S.A. DE C.V.</v>
          </cell>
          <cell r="D2179">
            <v>311000</v>
          </cell>
          <cell r="E2179" t="str">
            <v>MAQUINAS DIESEL, S.A. DE C.V.</v>
          </cell>
          <cell r="F2179" t="str">
            <v>MADISA SUR</v>
          </cell>
          <cell r="G2179" t="str">
            <v>UNISON- CUSTOMER RETAIL</v>
          </cell>
          <cell r="H2179" t="str">
            <v>UNISON- CUSTOMER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837592.58</v>
          </cell>
          <cell r="M2179">
            <v>45481.277097729464</v>
          </cell>
          <cell r="N2179">
            <v>0</v>
          </cell>
          <cell r="O2179">
            <v>837592.58</v>
          </cell>
          <cell r="P2179">
            <v>0</v>
          </cell>
          <cell r="Q2179">
            <v>0</v>
          </cell>
          <cell r="R2179">
            <v>837592.58</v>
          </cell>
          <cell r="S2179" t="str">
            <v>61-90</v>
          </cell>
          <cell r="T2179" t="str">
            <v>MEXICO</v>
          </cell>
        </row>
        <row r="2180">
          <cell r="B2180" t="str">
            <v>702-5049CR</v>
          </cell>
          <cell r="C2180" t="str">
            <v>TRACTORES ESCAZU  S.A.</v>
          </cell>
          <cell r="D2180">
            <v>320416</v>
          </cell>
          <cell r="E2180" t="str">
            <v>MAQUINARIA Y TRACTORES, LTDA</v>
          </cell>
          <cell r="F2180" t="str">
            <v>MATRA</v>
          </cell>
          <cell r="G2180" t="str">
            <v>UNISON - DEALER RETAIL</v>
          </cell>
          <cell r="H2180" t="str">
            <v>UNISON- CUSTOMER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55528.37</v>
          </cell>
          <cell r="M2180">
            <v>55528.37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COSTA RICA</v>
          </cell>
        </row>
        <row r="2181">
          <cell r="B2181" t="str">
            <v>702-5049NEFF</v>
          </cell>
          <cell r="C2181" t="str">
            <v>CONSTRUYE MATERIALES  S.A. DE C.V.</v>
          </cell>
          <cell r="D2181">
            <v>313153</v>
          </cell>
          <cell r="E2181" t="str">
            <v>MAQUINAS DIESEL, S.A. DE C.V.</v>
          </cell>
          <cell r="F2181" t="str">
            <v>MADISA SUR</v>
          </cell>
          <cell r="G2181" t="str">
            <v>UNISON- CUSTOMER RETAIL</v>
          </cell>
          <cell r="H2181" t="str">
            <v>UNISON- CUSTOMER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99309.06</v>
          </cell>
          <cell r="M2181">
            <v>5392.4819584421839</v>
          </cell>
          <cell r="N2181">
            <v>0</v>
          </cell>
          <cell r="O2181">
            <v>0</v>
          </cell>
          <cell r="P2181">
            <v>0</v>
          </cell>
          <cell r="Q2181">
            <v>99309.06</v>
          </cell>
          <cell r="R2181">
            <v>99309.06</v>
          </cell>
          <cell r="S2181" t="str">
            <v>120+</v>
          </cell>
          <cell r="T2181" t="str">
            <v>MEXICO</v>
          </cell>
        </row>
        <row r="2182">
          <cell r="B2182" t="str">
            <v>702-5051NEFF</v>
          </cell>
          <cell r="C2182" t="str">
            <v>ARTICULOS METALICOS DE CADEREYTA  S.A. DE C.V.</v>
          </cell>
          <cell r="D2182">
            <v>317138</v>
          </cell>
          <cell r="E2182" t="str">
            <v>MAQUINAS DIESEL, S.A. DE C.V.</v>
          </cell>
          <cell r="F2182" t="str">
            <v>MADISA NTE</v>
          </cell>
          <cell r="G2182" t="str">
            <v>UNISON- CUSTOMER RETAIL</v>
          </cell>
          <cell r="H2182" t="str">
            <v>UNISON- CUSTOMER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48519.45</v>
          </cell>
          <cell r="M2182">
            <v>2634.6061352160377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702-5053CR</v>
          </cell>
          <cell r="C2183" t="str">
            <v>ANTILLEAN CONSTRUCTION CORPORATION  S.R.L.</v>
          </cell>
          <cell r="D2183">
            <v>318089</v>
          </cell>
          <cell r="E2183" t="str">
            <v>CATERPILLAR CREDITO, S.A DE C.V. SOFOM, E.N.R.</v>
          </cell>
          <cell r="F2183" t="str">
            <v>IMCA</v>
          </cell>
          <cell r="G2183" t="str">
            <v>UNISON - CUSTOMER RETAIL</v>
          </cell>
          <cell r="H2183" t="str">
            <v>UNISON- CUSTOMER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62634.84</v>
          </cell>
          <cell r="M2183">
            <v>62634.84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REPUBLICA DOMINICANA</v>
          </cell>
        </row>
        <row r="2184">
          <cell r="B2184" t="str">
            <v>702-5055CR</v>
          </cell>
          <cell r="C2184" t="str">
            <v>TOPSA CONSTRUCCIONES  S.A.</v>
          </cell>
          <cell r="D2184">
            <v>309141</v>
          </cell>
          <cell r="E2184" t="str">
            <v>CORPORACION GENERAL DE TRACTORES, S.A.</v>
          </cell>
          <cell r="F2184" t="str">
            <v>GENTRAC</v>
          </cell>
          <cell r="G2184" t="str">
            <v>UNISON - DEALER RETAIL</v>
          </cell>
          <cell r="H2184" t="str">
            <v>UNISON- CUSTOMER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14796.85</v>
          </cell>
          <cell r="M2184">
            <v>14796.85</v>
          </cell>
          <cell r="N2184">
            <v>0</v>
          </cell>
          <cell r="O2184">
            <v>14796.85</v>
          </cell>
          <cell r="P2184">
            <v>0</v>
          </cell>
          <cell r="Q2184">
            <v>0</v>
          </cell>
          <cell r="R2184">
            <v>14796.85</v>
          </cell>
          <cell r="S2184" t="str">
            <v>61-90</v>
          </cell>
          <cell r="T2184" t="str">
            <v>GUATEMALA</v>
          </cell>
        </row>
        <row r="2185">
          <cell r="B2185" t="str">
            <v>702-5056CR</v>
          </cell>
          <cell r="C2185" t="str">
            <v>TOPSA CONSTRUCCIONES  S.A.</v>
          </cell>
          <cell r="D2185">
            <v>309141</v>
          </cell>
          <cell r="E2185" t="str">
            <v>CORPORACION GENERAL DE TRACTORES, S.A.</v>
          </cell>
          <cell r="F2185" t="str">
            <v>GENTRAC</v>
          </cell>
          <cell r="G2185" t="str">
            <v>UNISON - DEALER RETAIL</v>
          </cell>
          <cell r="H2185" t="str">
            <v>UNISON- CUSTOMER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14796.85</v>
          </cell>
          <cell r="M2185">
            <v>14796.85</v>
          </cell>
          <cell r="N2185">
            <v>0</v>
          </cell>
          <cell r="O2185">
            <v>14796.85</v>
          </cell>
          <cell r="P2185">
            <v>0</v>
          </cell>
          <cell r="Q2185">
            <v>0</v>
          </cell>
          <cell r="R2185">
            <v>14796.85</v>
          </cell>
          <cell r="S2185" t="str">
            <v>61-90</v>
          </cell>
          <cell r="T2185" t="str">
            <v>GUATEMALA</v>
          </cell>
        </row>
        <row r="2186">
          <cell r="B2186" t="str">
            <v>702-5037CR</v>
          </cell>
          <cell r="C2186" t="str">
            <v>GAS NATURAL DEL NOROESTE S.A. DE C.V.</v>
          </cell>
          <cell r="D2186">
            <v>309047</v>
          </cell>
          <cell r="E2186" t="str">
            <v>MAQUINARIA, S.A. DE C.V.</v>
          </cell>
          <cell r="F2186" t="str">
            <v>MAQSA</v>
          </cell>
          <cell r="G2186" t="str">
            <v>UNISON - CUSTOMER RETAIL</v>
          </cell>
          <cell r="H2186" t="str">
            <v>UNISON- CUSTOMER RETAIL</v>
          </cell>
          <cell r="I2186" t="str">
            <v>Regular</v>
          </cell>
          <cell r="J2186" t="str">
            <v>REGULAR</v>
          </cell>
          <cell r="K2186" t="str">
            <v>MXN</v>
          </cell>
          <cell r="L2186">
            <v>-0.1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MEXICO</v>
          </cell>
        </row>
        <row r="2187">
          <cell r="B2187" t="str">
            <v>702-4996CR</v>
          </cell>
          <cell r="C2187" t="str">
            <v>DESARROLLO VIAL  S.R.L.</v>
          </cell>
          <cell r="D2187">
            <v>309118</v>
          </cell>
          <cell r="E2187" t="str">
            <v>IMPLEMENTOS Y MAQUINARIAS, S.A.</v>
          </cell>
          <cell r="F2187" t="str">
            <v>IMCA</v>
          </cell>
          <cell r="G2187" t="str">
            <v>UNISON - CUSTOMER RETAIL</v>
          </cell>
          <cell r="H2187" t="str">
            <v>UNISON- CUSTOMER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23843.31</v>
          </cell>
          <cell r="M2187">
            <v>23843.31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REPUBLICA DOMINICANA</v>
          </cell>
        </row>
        <row r="2188">
          <cell r="B2188" t="str">
            <v>702-5135CR</v>
          </cell>
          <cell r="C2188" t="str">
            <v>BIOCENTINELA  S.A.</v>
          </cell>
          <cell r="D2188">
            <v>309615</v>
          </cell>
          <cell r="E2188" t="str">
            <v>IMPORTADORA INDUSTRIAL AGRICOLA, S.A.</v>
          </cell>
          <cell r="F2188" t="str">
            <v xml:space="preserve">IIASA   </v>
          </cell>
          <cell r="G2188" t="str">
            <v>UNISON - CUSTOMER RETAIL</v>
          </cell>
          <cell r="H2188" t="str">
            <v>UNISON- CUSTOMER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9089.7800000000007</v>
          </cell>
          <cell r="M2188">
            <v>9089.7800000000007</v>
          </cell>
          <cell r="N2188">
            <v>9089.7800000000007</v>
          </cell>
          <cell r="O2188">
            <v>0</v>
          </cell>
          <cell r="P2188">
            <v>0</v>
          </cell>
          <cell r="Q2188">
            <v>0</v>
          </cell>
          <cell r="R2188">
            <v>9089.7800000000007</v>
          </cell>
          <cell r="S2188" t="str">
            <v>31-60</v>
          </cell>
          <cell r="T2188" t="str">
            <v>ECUADOR</v>
          </cell>
        </row>
        <row r="2189">
          <cell r="B2189" t="str">
            <v>702-4974CR</v>
          </cell>
          <cell r="C2189" t="str">
            <v>INVERSIONES ROTILLA  S.A.</v>
          </cell>
          <cell r="D2189">
            <v>311130</v>
          </cell>
          <cell r="E2189" t="str">
            <v>IMPLEMENTOS Y MAQUINARIAS, S.A.</v>
          </cell>
          <cell r="F2189" t="str">
            <v>IMCA</v>
          </cell>
          <cell r="G2189" t="str">
            <v>UNISON - CUSTOMER RETAIL</v>
          </cell>
          <cell r="H2189" t="str">
            <v>UNISON- CUSTOMER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87226.96</v>
          </cell>
          <cell r="M2189">
            <v>87226.96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REPUBLICA DOMINICANA</v>
          </cell>
        </row>
        <row r="2190">
          <cell r="B2190" t="str">
            <v>702-4977CR</v>
          </cell>
          <cell r="C2190" t="str">
            <v>DESARROLLO VIAL  S.R.L.</v>
          </cell>
          <cell r="D2190">
            <v>309118</v>
          </cell>
          <cell r="E2190" t="str">
            <v>IMPLEMENTOS Y MAQUINARIAS, S.A.</v>
          </cell>
          <cell r="F2190" t="str">
            <v>IMCA</v>
          </cell>
          <cell r="G2190" t="str">
            <v>UNISON - CUSTOMER RETAIL</v>
          </cell>
          <cell r="H2190" t="str">
            <v>UNISON- CUSTOMER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227200.12</v>
          </cell>
          <cell r="M2190">
            <v>227200.12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REPUBLICA DOMINICANA</v>
          </cell>
        </row>
        <row r="2191">
          <cell r="B2191" t="str">
            <v>702-4978CRR1</v>
          </cell>
          <cell r="C2191" t="str">
            <v>ESPINOZA INGENIEROS  S.A.</v>
          </cell>
          <cell r="D2191">
            <v>310871</v>
          </cell>
          <cell r="E2191" t="str">
            <v>NICARAGUA MACHINERY COMPANY, S.A.</v>
          </cell>
          <cell r="F2191" t="str">
            <v>NIMAC</v>
          </cell>
          <cell r="G2191" t="str">
            <v>UNISON - CUSTOMER RETAIL</v>
          </cell>
          <cell r="H2191" t="str">
            <v>UNISON- CUSTOMER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321249.45</v>
          </cell>
          <cell r="M2191">
            <v>321249.45</v>
          </cell>
          <cell r="N2191">
            <v>0</v>
          </cell>
          <cell r="O2191">
            <v>321249.45</v>
          </cell>
          <cell r="P2191">
            <v>0</v>
          </cell>
          <cell r="Q2191">
            <v>0</v>
          </cell>
          <cell r="R2191">
            <v>321249.45</v>
          </cell>
          <cell r="S2191" t="str">
            <v>61-90</v>
          </cell>
          <cell r="T2191" t="str">
            <v>NICARAGUA</v>
          </cell>
        </row>
        <row r="2192">
          <cell r="B2192" t="str">
            <v>702-4979CRR1</v>
          </cell>
          <cell r="C2192" t="str">
            <v>ESPINOZA INGENIEROS  S.A.</v>
          </cell>
          <cell r="D2192">
            <v>310871</v>
          </cell>
          <cell r="E2192" t="str">
            <v>NICARAGUA MACHINERY COMPANY, S.A.</v>
          </cell>
          <cell r="F2192" t="str">
            <v>NIMAC</v>
          </cell>
          <cell r="G2192" t="str">
            <v>UNISON - CUSTOMER RETAIL</v>
          </cell>
          <cell r="H2192" t="str">
            <v>UNISON- CUSTOMER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39664.92</v>
          </cell>
          <cell r="M2192">
            <v>39664.92</v>
          </cell>
          <cell r="N2192">
            <v>0</v>
          </cell>
          <cell r="O2192">
            <v>39664.92</v>
          </cell>
          <cell r="P2192">
            <v>0</v>
          </cell>
          <cell r="Q2192">
            <v>0</v>
          </cell>
          <cell r="R2192">
            <v>39664.92</v>
          </cell>
          <cell r="S2192" t="str">
            <v>61-90</v>
          </cell>
          <cell r="T2192" t="str">
            <v>NICARAGUA</v>
          </cell>
        </row>
        <row r="2193">
          <cell r="B2193" t="str">
            <v>702-4980CRR1</v>
          </cell>
          <cell r="C2193" t="str">
            <v>ESPINOZA INGENIEROS  S.A.</v>
          </cell>
          <cell r="D2193">
            <v>310871</v>
          </cell>
          <cell r="E2193" t="str">
            <v>NICARAGUA MACHINERY COMPANY, S.A.</v>
          </cell>
          <cell r="F2193" t="str">
            <v>NIMAC</v>
          </cell>
          <cell r="G2193" t="str">
            <v>UNISON - CUSTOMER RETAIL</v>
          </cell>
          <cell r="H2193" t="str">
            <v>UNISON- CUSTOMER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107502.2</v>
          </cell>
          <cell r="M2193">
            <v>107502.2</v>
          </cell>
          <cell r="N2193">
            <v>0</v>
          </cell>
          <cell r="O2193">
            <v>107502.2</v>
          </cell>
          <cell r="P2193">
            <v>0</v>
          </cell>
          <cell r="Q2193">
            <v>0</v>
          </cell>
          <cell r="R2193">
            <v>107502.2</v>
          </cell>
          <cell r="S2193" t="str">
            <v>61-90</v>
          </cell>
          <cell r="T2193" t="str">
            <v>NICARAGUA</v>
          </cell>
        </row>
        <row r="2194">
          <cell r="B2194" t="str">
            <v>702-4981CR</v>
          </cell>
          <cell r="C2194" t="str">
            <v>MOLL  S.A.</v>
          </cell>
          <cell r="D2194">
            <v>310517</v>
          </cell>
          <cell r="E2194" t="str">
            <v>IMPLEMENTOS Y MAQUINARIAS, S.A.</v>
          </cell>
          <cell r="F2194" t="str">
            <v>IMCA</v>
          </cell>
          <cell r="G2194" t="str">
            <v>UNISON - CUSTOMER RETAIL</v>
          </cell>
          <cell r="H2194" t="str">
            <v>UNISON- CUSTOMER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195298.6</v>
          </cell>
          <cell r="M2194">
            <v>195298.6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REPUBLICA DOMINICANA</v>
          </cell>
        </row>
        <row r="2195">
          <cell r="B2195" t="str">
            <v>702-4983NEFF</v>
          </cell>
          <cell r="C2195" t="str">
            <v>VALVERDE GAMA CARLOS</v>
          </cell>
          <cell r="D2195">
            <v>310921</v>
          </cell>
          <cell r="E2195" t="str">
            <v>TRACSA, S.A.P.I. DE C.V.</v>
          </cell>
          <cell r="F2195" t="str">
            <v>TRACSA</v>
          </cell>
          <cell r="G2195" t="str">
            <v>UNISON- CUSTOMER RETAIL</v>
          </cell>
          <cell r="H2195" t="str">
            <v>UNISON- CUSTOMER RETAIL</v>
          </cell>
          <cell r="I2195" t="str">
            <v>Regular</v>
          </cell>
          <cell r="J2195" t="str">
            <v>REGULAR</v>
          </cell>
          <cell r="K2195" t="str">
            <v>MXN</v>
          </cell>
          <cell r="L2195">
            <v>45468.71</v>
          </cell>
          <cell r="M2195">
            <v>2468.950953202454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MEXICO</v>
          </cell>
        </row>
        <row r="2196">
          <cell r="B2196" t="str">
            <v>702-4985CR</v>
          </cell>
          <cell r="C2196" t="str">
            <v>INVERSIONES PROYECTOS DESARROLLOS  S.A.</v>
          </cell>
          <cell r="D2196">
            <v>310425</v>
          </cell>
          <cell r="E2196" t="str">
            <v>NICARAGUA MACHINERY COMPANY, S.A.</v>
          </cell>
          <cell r="F2196" t="str">
            <v>NIMAC</v>
          </cell>
          <cell r="G2196" t="str">
            <v>UNISON - CUSTOMER RETAIL</v>
          </cell>
          <cell r="H2196" t="str">
            <v>UNISON- CUSTOMER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5314.22</v>
          </cell>
          <cell r="M2196">
            <v>5314.22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NICARAGUA</v>
          </cell>
        </row>
        <row r="2197">
          <cell r="B2197" t="str">
            <v>702-5019NEFF</v>
          </cell>
          <cell r="C2197" t="str">
            <v>CIMENTACIONES ESTRUCTURAS Y LINEAS  S.A. DE C.V.</v>
          </cell>
          <cell r="D2197">
            <v>316081</v>
          </cell>
          <cell r="E2197" t="str">
            <v>MAQUINAS DIESEL, S.A. DE C.V.</v>
          </cell>
          <cell r="F2197" t="str">
            <v>MADISA SUR</v>
          </cell>
          <cell r="G2197" t="str">
            <v>UNISON- CUSTOMER RETAIL</v>
          </cell>
          <cell r="H2197" t="str">
            <v>UNISON- CUSTOMER RETAIL</v>
          </cell>
          <cell r="I2197" t="str">
            <v>Regular</v>
          </cell>
          <cell r="J2197" t="str">
            <v>LEGAL</v>
          </cell>
          <cell r="K2197" t="str">
            <v>MXN</v>
          </cell>
          <cell r="L2197">
            <v>183173.53</v>
          </cell>
          <cell r="M2197">
            <v>9946.3226798155993</v>
          </cell>
          <cell r="N2197">
            <v>0</v>
          </cell>
          <cell r="O2197">
            <v>0</v>
          </cell>
          <cell r="P2197">
            <v>0</v>
          </cell>
          <cell r="Q2197">
            <v>183173.53</v>
          </cell>
          <cell r="R2197">
            <v>183173.53</v>
          </cell>
          <cell r="S2197" t="str">
            <v>120+</v>
          </cell>
          <cell r="T2197" t="str">
            <v>MEXICO</v>
          </cell>
        </row>
        <row r="2198">
          <cell r="B2198" t="str">
            <v>702-4995CR</v>
          </cell>
          <cell r="C2198" t="str">
            <v>INVERSIONES DEL CARIBE PL  S.R.L.</v>
          </cell>
          <cell r="D2198">
            <v>315951</v>
          </cell>
          <cell r="E2198" t="str">
            <v>IMPLEMENTOS Y MAQUINARIAS, S.A.</v>
          </cell>
          <cell r="F2198" t="str">
            <v>IMCA</v>
          </cell>
          <cell r="G2198" t="str">
            <v>UNISON - CUSTOMER RETAIL</v>
          </cell>
          <cell r="H2198" t="str">
            <v>UNISON- CUSTOMER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58499.87</v>
          </cell>
          <cell r="M2198">
            <v>58499.87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REPUBLICA DOMINICANA</v>
          </cell>
        </row>
        <row r="2199">
          <cell r="B2199" t="str">
            <v>702-5058CR</v>
          </cell>
          <cell r="C2199" t="str">
            <v>CONSTRUCTORA ESPARZA  S.R.L.</v>
          </cell>
          <cell r="D2199">
            <v>316486</v>
          </cell>
          <cell r="E2199" t="str">
            <v>IMPLEMENTOS Y MAQUINARIAS, S.A.</v>
          </cell>
          <cell r="F2199" t="str">
            <v>IMCA</v>
          </cell>
          <cell r="G2199" t="str">
            <v>UNISON - CUSTOMER RETAIL</v>
          </cell>
          <cell r="H2199" t="str">
            <v>UNISON- CUSTOMER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144927.82999999999</v>
          </cell>
          <cell r="M2199">
            <v>144927.82999999999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REPUBLICA DOMINICANA</v>
          </cell>
        </row>
        <row r="2200">
          <cell r="B2200" t="str">
            <v>702-4997CR</v>
          </cell>
          <cell r="C2200" t="str">
            <v>CONSTRUCCION  TRANSPORTE Y TERRACERIA SERRANO  S.A. DE C.V.</v>
          </cell>
          <cell r="D2200">
            <v>315396</v>
          </cell>
          <cell r="E2200" t="str">
            <v>COMPAÑIA GENERAL DE EQUIPOS, S.A. DE C.V.</v>
          </cell>
          <cell r="F2200" t="str">
            <v>COGESA</v>
          </cell>
          <cell r="G2200" t="str">
            <v>UNISON - CUSTOMER RETAIL</v>
          </cell>
          <cell r="H2200" t="str">
            <v>UNISON- CUSTOMER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63243.09</v>
          </cell>
          <cell r="M2200">
            <v>63243.09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EL SALVADOR</v>
          </cell>
        </row>
        <row r="2201">
          <cell r="B2201" t="str">
            <v>702-4998CR</v>
          </cell>
          <cell r="C2201" t="str">
            <v>EQUIPOS EV  S.A.</v>
          </cell>
          <cell r="D2201">
            <v>313970</v>
          </cell>
          <cell r="E2201" t="str">
            <v>MAQUINARIA Y TRACTORES, LTDA</v>
          </cell>
          <cell r="F2201" t="str">
            <v>MATRA</v>
          </cell>
          <cell r="G2201" t="str">
            <v>UNISON - CUSTOMER RETAIL</v>
          </cell>
          <cell r="H2201" t="str">
            <v>UNISON- CUSTOMER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27062.93</v>
          </cell>
          <cell r="M2201">
            <v>27062.93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702-5000NEFF</v>
          </cell>
          <cell r="C2202" t="str">
            <v>G.A.7. S.A. DE C.V.</v>
          </cell>
          <cell r="D2202">
            <v>309152</v>
          </cell>
          <cell r="E2202" t="str">
            <v>MAQUINAS DIESEL, S.A. DE C.V.</v>
          </cell>
          <cell r="F2202" t="str">
            <v>MADISA SUR</v>
          </cell>
          <cell r="G2202" t="str">
            <v>UNISON- CUSTOMER RETAIL</v>
          </cell>
          <cell r="H2202" t="str">
            <v>UNISON- CUSTOMER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315039.14</v>
          </cell>
          <cell r="M2202">
            <v>17106.625303402743</v>
          </cell>
          <cell r="N2202">
            <v>0</v>
          </cell>
          <cell r="O2202">
            <v>315039.14</v>
          </cell>
          <cell r="P2202">
            <v>0</v>
          </cell>
          <cell r="Q2202">
            <v>0</v>
          </cell>
          <cell r="R2202">
            <v>315039.14</v>
          </cell>
          <cell r="S2202" t="str">
            <v>61-90</v>
          </cell>
          <cell r="T2202" t="str">
            <v>MEXICO</v>
          </cell>
        </row>
        <row r="2203">
          <cell r="B2203" t="str">
            <v>702-5001NEFF</v>
          </cell>
          <cell r="C2203" t="str">
            <v>COMERCIAL ROCHE  S.A. DE C.V.</v>
          </cell>
          <cell r="D2203">
            <v>308683</v>
          </cell>
          <cell r="E2203" t="str">
            <v>MAQUINAS DIESEL, S.A. DE C.V.</v>
          </cell>
          <cell r="F2203" t="str">
            <v>MADISA SUR</v>
          </cell>
          <cell r="G2203" t="str">
            <v>UNISON- CUSTOMER RETAIL</v>
          </cell>
          <cell r="H2203" t="str">
            <v>UNISON- CUSTOMER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225646.21</v>
          </cell>
          <cell r="M2203">
            <v>12252.589204004713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702-5003NEFF</v>
          </cell>
          <cell r="C2204" t="str">
            <v>TOXSEN CONSTRUCCIONES  S.A. DE C.V.</v>
          </cell>
          <cell r="D2204">
            <v>310917</v>
          </cell>
          <cell r="E2204" t="str">
            <v>MAQUINAS DIESEL, S.A. DE C.V.</v>
          </cell>
          <cell r="F2204" t="str">
            <v>MADISA SUR</v>
          </cell>
          <cell r="G2204" t="str">
            <v>UNISON- CUSTOMER RETAIL</v>
          </cell>
          <cell r="H2204" t="str">
            <v>UNISON- CUSTOMER RETAIL</v>
          </cell>
          <cell r="I2204" t="str">
            <v>Regular</v>
          </cell>
          <cell r="J2204" t="str">
            <v>LEGAL</v>
          </cell>
          <cell r="K2204" t="str">
            <v>MXN</v>
          </cell>
          <cell r="L2204">
            <v>641957.54</v>
          </cell>
          <cell r="M2204">
            <v>34858.294424858381</v>
          </cell>
          <cell r="N2204">
            <v>0</v>
          </cell>
          <cell r="O2204">
            <v>0</v>
          </cell>
          <cell r="P2204">
            <v>0</v>
          </cell>
          <cell r="Q2204">
            <v>641957.54</v>
          </cell>
          <cell r="R2204">
            <v>641957.54</v>
          </cell>
          <cell r="S2204" t="str">
            <v>120+</v>
          </cell>
          <cell r="T2204" t="str">
            <v>MEXICO</v>
          </cell>
        </row>
        <row r="2205">
          <cell r="B2205" t="str">
            <v>702-5005NEFF</v>
          </cell>
          <cell r="C2205" t="str">
            <v>STERLING ARANA EUGENIO RICARDO</v>
          </cell>
          <cell r="D2205">
            <v>320209</v>
          </cell>
          <cell r="E2205" t="str">
            <v>TRACSA, S.A.P.I. DE C.V.</v>
          </cell>
          <cell r="F2205" t="str">
            <v>TRACSA</v>
          </cell>
          <cell r="G2205" t="str">
            <v>UNISON- CUSTOMER RETAIL</v>
          </cell>
          <cell r="H2205" t="str">
            <v>UNISON- CUSTOMER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102661.35</v>
          </cell>
          <cell r="M2205">
            <v>5574.5113054571102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702-5010CRR1</v>
          </cell>
          <cell r="C2206" t="str">
            <v>ESPINOZA INGENIEROS  S.A.</v>
          </cell>
          <cell r="D2206">
            <v>310871</v>
          </cell>
          <cell r="E2206" t="str">
            <v>NICARAGUA MACHINERY COMPANY, S.A.</v>
          </cell>
          <cell r="F2206" t="str">
            <v>NIMAC</v>
          </cell>
          <cell r="G2206" t="str">
            <v>UNISON - CUSTOMER RETAIL</v>
          </cell>
          <cell r="H2206" t="str">
            <v>UNISON- CUSTOMER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29919.91</v>
          </cell>
          <cell r="M2206">
            <v>29919.91</v>
          </cell>
          <cell r="N2206">
            <v>29919.91</v>
          </cell>
          <cell r="O2206">
            <v>0</v>
          </cell>
          <cell r="P2206">
            <v>0</v>
          </cell>
          <cell r="Q2206">
            <v>0</v>
          </cell>
          <cell r="R2206">
            <v>29919.91</v>
          </cell>
          <cell r="S2206" t="str">
            <v>31-60</v>
          </cell>
          <cell r="T2206" t="str">
            <v>NICARAGUA</v>
          </cell>
        </row>
        <row r="2207">
          <cell r="B2207" t="str">
            <v>702-5011CR</v>
          </cell>
          <cell r="C2207" t="str">
            <v>EXPORTADORA ATLANTICO  S.A.</v>
          </cell>
          <cell r="D2207">
            <v>312760</v>
          </cell>
          <cell r="E2207" t="str">
            <v>COMPAÑIA GENERAL DE EQUIPOS, S.A. DE C.V.</v>
          </cell>
          <cell r="F2207" t="str">
            <v>GENTRAC</v>
          </cell>
          <cell r="G2207" t="str">
            <v>UNISON - CUSTOMER RETAIL</v>
          </cell>
          <cell r="H2207" t="str">
            <v>UNISON- CUSTOMER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27020.07</v>
          </cell>
          <cell r="M2207">
            <v>27020.07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GUATEMALA</v>
          </cell>
        </row>
        <row r="2208">
          <cell r="B2208" t="str">
            <v>702-5012CR</v>
          </cell>
          <cell r="C2208" t="str">
            <v>TRACTORES ESCAZU  S.A.</v>
          </cell>
          <cell r="D2208">
            <v>320416</v>
          </cell>
          <cell r="E2208" t="str">
            <v>MAQUINARIA Y TRACTORES, LTDA</v>
          </cell>
          <cell r="F2208" t="str">
            <v>MATRA</v>
          </cell>
          <cell r="G2208" t="str">
            <v>UNISON - DEALER RETAIL</v>
          </cell>
          <cell r="H2208" t="str">
            <v>UNISON- CUSTOMER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80083.460000000006</v>
          </cell>
          <cell r="M2208">
            <v>80083.460000000006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702-5013CR</v>
          </cell>
          <cell r="C2209" t="str">
            <v>EXPORTADORA ATLANTICO  S.A.</v>
          </cell>
          <cell r="D2209">
            <v>312760</v>
          </cell>
          <cell r="E2209" t="str">
            <v>COMPAÑIA GENERAL DE EQUIPOS, S.A. DE C.V.</v>
          </cell>
          <cell r="F2209" t="str">
            <v>GENTRAC</v>
          </cell>
          <cell r="G2209" t="str">
            <v>UNISON - CUSTOMER RETAIL</v>
          </cell>
          <cell r="H2209" t="str">
            <v>UNISON- CUSTOMER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60959.93</v>
          </cell>
          <cell r="M2209">
            <v>60959.93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GUATEMALA</v>
          </cell>
        </row>
        <row r="2210">
          <cell r="B2210" t="str">
            <v>702-4988CR</v>
          </cell>
          <cell r="C2210" t="str">
            <v>COMPAÑIA DE TRANSPORTE DE CARGA CIUDAD RODRIGO  C.A.</v>
          </cell>
          <cell r="D2210">
            <v>312836</v>
          </cell>
          <cell r="E2210" t="str">
            <v>IMPORTADORA INDUSTRIAL AGRICOLA, S.A.</v>
          </cell>
          <cell r="F2210" t="str">
            <v xml:space="preserve">IIASA   </v>
          </cell>
          <cell r="G2210" t="str">
            <v>UNISON - CUSTOMER RETAIL</v>
          </cell>
          <cell r="H2210" t="str">
            <v>UNISON- CUSTOMER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52177.65</v>
          </cell>
          <cell r="M2210">
            <v>52177.65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ECUADOR</v>
          </cell>
        </row>
        <row r="2211">
          <cell r="B2211" t="str">
            <v>702-5115CR</v>
          </cell>
          <cell r="C2211" t="str">
            <v>TOBAR  S.A. DE C.V.</v>
          </cell>
          <cell r="D2211">
            <v>312351</v>
          </cell>
          <cell r="E2211" t="str">
            <v>COMPAÑIA GENERAL DE EQUIPOS, S.A. DE C.V.</v>
          </cell>
          <cell r="F2211" t="str">
            <v>COGESA</v>
          </cell>
          <cell r="G2211" t="str">
            <v>UNISON - CUSTOMER RETAIL</v>
          </cell>
          <cell r="H2211" t="str">
            <v>UNISON- CUSTOMER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171535.99</v>
          </cell>
          <cell r="M2211">
            <v>171535.99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EL SALVADOR</v>
          </cell>
        </row>
        <row r="2212">
          <cell r="B2212" t="str">
            <v>702-5095CR</v>
          </cell>
          <cell r="C2212" t="str">
            <v>DESARROLLO VIAL  S.R.L.</v>
          </cell>
          <cell r="D2212">
            <v>309118</v>
          </cell>
          <cell r="E2212" t="str">
            <v>IMPLEMENTOS Y MAQUINARIAS, S.A.</v>
          </cell>
          <cell r="F2212" t="str">
            <v>IMCA</v>
          </cell>
          <cell r="G2212" t="str">
            <v>UNISON - CUSTOMER RETAIL</v>
          </cell>
          <cell r="H2212" t="str">
            <v>UNISON- CUSTOMER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180204.79999999999</v>
          </cell>
          <cell r="M2212">
            <v>180204.79999999999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REPUBLICA DOMINICANA</v>
          </cell>
        </row>
        <row r="2213">
          <cell r="B2213" t="str">
            <v>702-5096CR</v>
          </cell>
          <cell r="C2213" t="str">
            <v>ALMEIDA SAMPEDRO CECIL ALFONSO</v>
          </cell>
          <cell r="D2213">
            <v>311314</v>
          </cell>
          <cell r="E2213" t="str">
            <v>IMPORTADORA INDUSTRIAL AGRICOLA, S.A.</v>
          </cell>
          <cell r="F2213" t="str">
            <v xml:space="preserve">IIASA   </v>
          </cell>
          <cell r="G2213" t="str">
            <v>UNISON - CUSTOMER RETAIL</v>
          </cell>
          <cell r="H2213" t="str">
            <v>UNISON- CUSTOMER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6219.82</v>
          </cell>
          <cell r="M2213">
            <v>6219.82</v>
          </cell>
          <cell r="N2213">
            <v>6219.82</v>
          </cell>
          <cell r="O2213">
            <v>0</v>
          </cell>
          <cell r="P2213">
            <v>0</v>
          </cell>
          <cell r="Q2213">
            <v>0</v>
          </cell>
          <cell r="R2213">
            <v>6219.82</v>
          </cell>
          <cell r="S2213" t="str">
            <v>31-60</v>
          </cell>
          <cell r="T2213" t="str">
            <v>ECUADOR</v>
          </cell>
        </row>
        <row r="2214">
          <cell r="B2214" t="str">
            <v>702-5099CR</v>
          </cell>
          <cell r="C2214" t="str">
            <v>CBS DEVELOPMENTS  S.R.L.</v>
          </cell>
          <cell r="D2214">
            <v>311411</v>
          </cell>
          <cell r="E2214" t="str">
            <v>IMPLEMENTOS Y MAQUINARIAS, S.A.</v>
          </cell>
          <cell r="F2214" t="str">
            <v>IMCA</v>
          </cell>
          <cell r="G2214" t="str">
            <v>UNISON - CUSTOMER RETAIL</v>
          </cell>
          <cell r="H2214" t="str">
            <v>UNISON- CUSTOMER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86470.26</v>
          </cell>
          <cell r="M2214">
            <v>86470.26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REPUBLICA DOMINICANA</v>
          </cell>
        </row>
        <row r="2215">
          <cell r="B2215" t="str">
            <v>702-5103CR</v>
          </cell>
          <cell r="C2215" t="str">
            <v>MARQSA CONSTRUCTORA  S.A.</v>
          </cell>
          <cell r="D2215">
            <v>318246</v>
          </cell>
          <cell r="E2215" t="str">
            <v>CORPORACION GENERAL DE TRACTORES, S.A.</v>
          </cell>
          <cell r="F2215" t="str">
            <v>GENTRAC</v>
          </cell>
          <cell r="G2215" t="str">
            <v>UNISON - DEALER RETAIL</v>
          </cell>
          <cell r="H2215" t="str">
            <v>UNISON- CUSTOMER RETAIL</v>
          </cell>
          <cell r="I2215" t="str">
            <v>Regular</v>
          </cell>
          <cell r="J2215" t="str">
            <v>LEGAL</v>
          </cell>
          <cell r="K2215" t="str">
            <v>USD</v>
          </cell>
          <cell r="L2215">
            <v>55200</v>
          </cell>
          <cell r="M2215">
            <v>55200</v>
          </cell>
          <cell r="N2215">
            <v>55200</v>
          </cell>
          <cell r="O2215">
            <v>0</v>
          </cell>
          <cell r="P2215">
            <v>0</v>
          </cell>
          <cell r="Q2215">
            <v>0</v>
          </cell>
          <cell r="R2215">
            <v>55200</v>
          </cell>
          <cell r="S2215" t="str">
            <v>31-60</v>
          </cell>
          <cell r="T2215" t="str">
            <v>GUATEMALA</v>
          </cell>
        </row>
        <row r="2216">
          <cell r="B2216" t="str">
            <v>702-5104CR</v>
          </cell>
          <cell r="C2216" t="str">
            <v>MARQSA CONSTRUCTORA  S.A.</v>
          </cell>
          <cell r="D2216">
            <v>318246</v>
          </cell>
          <cell r="E2216" t="str">
            <v>CORPORACION GENERAL DE TRACTORES, S.A.</v>
          </cell>
          <cell r="F2216" t="str">
            <v>GENTRAC</v>
          </cell>
          <cell r="G2216" t="str">
            <v>UNISON - DEALER RETAIL</v>
          </cell>
          <cell r="H2216" t="str">
            <v>UNISON- CUSTOMER RETAIL</v>
          </cell>
          <cell r="I2216" t="str">
            <v>Regular</v>
          </cell>
          <cell r="J2216" t="str">
            <v>LEGAL</v>
          </cell>
          <cell r="K2216" t="str">
            <v>USD</v>
          </cell>
          <cell r="L2216">
            <v>113081.74</v>
          </cell>
          <cell r="M2216">
            <v>113081.74</v>
          </cell>
          <cell r="N2216">
            <v>113081.74</v>
          </cell>
          <cell r="O2216">
            <v>0</v>
          </cell>
          <cell r="P2216">
            <v>0</v>
          </cell>
          <cell r="Q2216">
            <v>0</v>
          </cell>
          <cell r="R2216">
            <v>113081.74</v>
          </cell>
          <cell r="S2216" t="str">
            <v>31-60</v>
          </cell>
          <cell r="T2216" t="str">
            <v>GUATEMALA</v>
          </cell>
        </row>
        <row r="2217">
          <cell r="B2217" t="str">
            <v>702-5106CR</v>
          </cell>
          <cell r="C2217" t="str">
            <v>MULTIQUIP  S.A.</v>
          </cell>
          <cell r="D2217">
            <v>313547</v>
          </cell>
          <cell r="E2217" t="str">
            <v>IMPORTADORA INDUSTRIAL AGRICOLA, S.A.</v>
          </cell>
          <cell r="F2217" t="str">
            <v xml:space="preserve">IIASA   </v>
          </cell>
          <cell r="G2217" t="str">
            <v>UNISON - CUSTOMER RETAIL</v>
          </cell>
          <cell r="H2217" t="str">
            <v>UNISON- CUSTOMER RETAIL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240461.94</v>
          </cell>
          <cell r="M2217">
            <v>240461.94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ECUADOR</v>
          </cell>
        </row>
        <row r="2218">
          <cell r="B2218" t="str">
            <v>702-5110CR</v>
          </cell>
          <cell r="C2218" t="str">
            <v>CONSTRUCTORA ESPARZA  S.R.L.</v>
          </cell>
          <cell r="D2218">
            <v>316486</v>
          </cell>
          <cell r="E2218" t="str">
            <v>IMPLEMENTOS Y MAQUINARIAS, S.A.</v>
          </cell>
          <cell r="F2218" t="str">
            <v>IMCA</v>
          </cell>
          <cell r="G2218" t="str">
            <v>UNISON - CUSTOMER RETAIL</v>
          </cell>
          <cell r="H2218" t="str">
            <v>UNISON- CUSTOMER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5626.04</v>
          </cell>
          <cell r="M2218">
            <v>5626.04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REPUBLICA DOMINICANA</v>
          </cell>
        </row>
        <row r="2219">
          <cell r="B2219" t="str">
            <v>702-5111CR</v>
          </cell>
          <cell r="C2219" t="str">
            <v>FANEYTE &amp; GENAO  C. POR A. (FAGENCA)</v>
          </cell>
          <cell r="D2219">
            <v>309831</v>
          </cell>
          <cell r="E2219" t="str">
            <v>IMPLEMENTOS Y MAQUINARIAS, S.A.</v>
          </cell>
          <cell r="F2219" t="str">
            <v>IMCA</v>
          </cell>
          <cell r="G2219" t="str">
            <v>UNISON - CUSTOMER RETAIL</v>
          </cell>
          <cell r="H2219" t="str">
            <v>UNISON- CUSTOMER RETAIL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4504.3100000000004</v>
          </cell>
          <cell r="M2219">
            <v>4504.3100000000004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REPUBLICA DOMINICANA</v>
          </cell>
        </row>
        <row r="2220">
          <cell r="B2220" t="str">
            <v>702-5112NEFF</v>
          </cell>
          <cell r="C2220" t="str">
            <v>R&amp;R EMPRESARIAL  S.A. DE C.V</v>
          </cell>
          <cell r="D2220">
            <v>319700</v>
          </cell>
          <cell r="E2220" t="str">
            <v>MAQUINAS DIESEL, S.A. DE C.V.</v>
          </cell>
          <cell r="F2220" t="str">
            <v>MADISA SUR</v>
          </cell>
          <cell r="G2220" t="str">
            <v>UNISON- CUSTOMER RETAIL</v>
          </cell>
          <cell r="H2220" t="str">
            <v>UNISON- CUSTOMER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2234547.1</v>
          </cell>
          <cell r="M2220">
            <v>121335.90753994955</v>
          </cell>
          <cell r="N2220">
            <v>0</v>
          </cell>
          <cell r="O2220">
            <v>0</v>
          </cell>
          <cell r="P2220">
            <v>0</v>
          </cell>
          <cell r="Q2220">
            <v>2234547.1</v>
          </cell>
          <cell r="R2220">
            <v>2234547.1</v>
          </cell>
          <cell r="S2220" t="str">
            <v>120+</v>
          </cell>
          <cell r="T2220" t="str">
            <v>MEXICO</v>
          </cell>
        </row>
        <row r="2221">
          <cell r="B2221" t="str">
            <v>702-5056NEFF</v>
          </cell>
          <cell r="C2221" t="str">
            <v>IMPULSORA DE DESARROLLO INTEGRAL  S.A. DE C.V.</v>
          </cell>
          <cell r="D2221">
            <v>311081</v>
          </cell>
          <cell r="E2221" t="str">
            <v>MAQUINAS DIESEL, S.A. DE C.V.</v>
          </cell>
          <cell r="F2221" t="str">
            <v>MADISA SUR</v>
          </cell>
          <cell r="G2221" t="str">
            <v>UNISON- CUSTOMER RETAIL</v>
          </cell>
          <cell r="H2221" t="str">
            <v>UNISON-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250604.13</v>
          </cell>
          <cell r="M2221">
            <v>13607.804260115841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702-5114CR</v>
          </cell>
          <cell r="C2222" t="str">
            <v>COMPAÑIA DE TRANSPORTE DE CARGA CIUDAD RODRIGO  C.A.</v>
          </cell>
          <cell r="D2222">
            <v>312836</v>
          </cell>
          <cell r="E2222" t="str">
            <v>IMPORTADORA INDUSTRIAL AGRICOLA, S.A.</v>
          </cell>
          <cell r="F2222" t="str">
            <v xml:space="preserve">IIASA   </v>
          </cell>
          <cell r="G2222" t="str">
            <v>UNISON - CUSTOMER RETAIL</v>
          </cell>
          <cell r="H2222" t="str">
            <v>UNISON- CUSTOMER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55800.22</v>
          </cell>
          <cell r="M2222">
            <v>55800.22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ECUADOR</v>
          </cell>
        </row>
        <row r="2223">
          <cell r="B2223" t="str">
            <v>702-5089CR</v>
          </cell>
          <cell r="C2223" t="str">
            <v>LAINEZ AGUILAR ONEL</v>
          </cell>
          <cell r="D2223">
            <v>315704</v>
          </cell>
          <cell r="E2223" t="str">
            <v>NICARAGUA MACHINERY COMPANY, S.A.</v>
          </cell>
          <cell r="F2223" t="str">
            <v>NIMAC</v>
          </cell>
          <cell r="G2223" t="str">
            <v>UNISON - CUSTOMER RETAIL</v>
          </cell>
          <cell r="H2223" t="str">
            <v>UNISON- CUSTOMER RETAIL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40943.300000000003</v>
          </cell>
          <cell r="M2223">
            <v>40943.300000000003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NICARAGUA</v>
          </cell>
        </row>
        <row r="2224">
          <cell r="B2224" t="str">
            <v>702-5117CR</v>
          </cell>
          <cell r="C2224" t="str">
            <v>ESPINOZA INGENIEROS  S.A.</v>
          </cell>
          <cell r="D2224">
            <v>310871</v>
          </cell>
          <cell r="E2224" t="str">
            <v>NICARAGUA MACHINERY COMPANY, S.A.</v>
          </cell>
          <cell r="F2224" t="str">
            <v>NIMAC</v>
          </cell>
          <cell r="G2224" t="str">
            <v>UNISON - CUSTOMER RETAIL</v>
          </cell>
          <cell r="H2224" t="str">
            <v>UNISON- CUSTOMER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155353.06</v>
          </cell>
          <cell r="M2224">
            <v>155353.06</v>
          </cell>
          <cell r="N2224">
            <v>0</v>
          </cell>
          <cell r="O2224">
            <v>155353.06</v>
          </cell>
          <cell r="P2224">
            <v>0</v>
          </cell>
          <cell r="Q2224">
            <v>0</v>
          </cell>
          <cell r="R2224">
            <v>155353.06</v>
          </cell>
          <cell r="S2224" t="str">
            <v>61-90</v>
          </cell>
          <cell r="T2224" t="str">
            <v>NICARAGUA</v>
          </cell>
        </row>
        <row r="2225">
          <cell r="B2225" t="str">
            <v>702-5117NEFF</v>
          </cell>
          <cell r="C2225" t="str">
            <v>CONSTRUCCIONES FELMI  S.A. DE C.V.</v>
          </cell>
          <cell r="D2225">
            <v>315441</v>
          </cell>
          <cell r="E2225" t="str">
            <v>EMPRESAS MATCO, S.A. DE C.V.</v>
          </cell>
          <cell r="F2225" t="str">
            <v>MATCO</v>
          </cell>
          <cell r="G2225" t="str">
            <v>UNISON- CUSTOMER RETAIL</v>
          </cell>
          <cell r="H2225" t="str">
            <v>UNISON- CUSTOMER RETAIL</v>
          </cell>
          <cell r="I2225" t="str">
            <v>Regular</v>
          </cell>
          <cell r="J2225" t="str">
            <v>REGULAR</v>
          </cell>
          <cell r="K2225" t="str">
            <v>MXN</v>
          </cell>
          <cell r="L2225">
            <v>-4402.3100000000004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MEXICO</v>
          </cell>
        </row>
        <row r="2226">
          <cell r="B2226" t="str">
            <v>702-5118CR</v>
          </cell>
          <cell r="C2226" t="str">
            <v>OROZCO RODRIGUEZ EDUARDO ROBERTO</v>
          </cell>
          <cell r="D2226">
            <v>313461</v>
          </cell>
          <cell r="E2226" t="str">
            <v>NICARAGUA MACHINERY COMPANY, S.A.</v>
          </cell>
          <cell r="F2226" t="str">
            <v>NIMAC</v>
          </cell>
          <cell r="G2226" t="str">
            <v>UNISON - CUSTOMER RETAIL</v>
          </cell>
          <cell r="H2226" t="str">
            <v>UNISON- CUSTOMER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31140.61</v>
          </cell>
          <cell r="M2226">
            <v>31140.61</v>
          </cell>
          <cell r="N2226">
            <v>31140.61</v>
          </cell>
          <cell r="O2226">
            <v>0</v>
          </cell>
          <cell r="P2226">
            <v>0</v>
          </cell>
          <cell r="Q2226">
            <v>0</v>
          </cell>
          <cell r="R2226">
            <v>31140.61</v>
          </cell>
          <cell r="S2226" t="str">
            <v>31-60</v>
          </cell>
          <cell r="T2226" t="str">
            <v>NICARAGUA</v>
          </cell>
        </row>
        <row r="2227">
          <cell r="B2227" t="str">
            <v>702-5123CR</v>
          </cell>
          <cell r="C2227" t="str">
            <v>AGREGADOS DEL SUR  S.R.L.</v>
          </cell>
          <cell r="D2227">
            <v>314293</v>
          </cell>
          <cell r="E2227" t="str">
            <v>IMPLEMENTOS Y MAQUINARIAS, S.A.</v>
          </cell>
          <cell r="F2227" t="str">
            <v>IMCA</v>
          </cell>
          <cell r="G2227" t="str">
            <v>UNISON - CUSTOMER RETAIL</v>
          </cell>
          <cell r="H2227" t="str">
            <v>UNISON- CUSTOMER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107138.68</v>
          </cell>
          <cell r="M2227">
            <v>107138.68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REPUBLICA DOMINICANA</v>
          </cell>
        </row>
        <row r="2228">
          <cell r="B2228" t="str">
            <v>702-5124CR</v>
          </cell>
          <cell r="C2228" t="str">
            <v>CONSTRUCTORA IMESA  S.A.</v>
          </cell>
          <cell r="D2228">
            <v>312319</v>
          </cell>
          <cell r="E2228" t="str">
            <v>CORPORACION GENERAL DE TRACTORES, S.A.</v>
          </cell>
          <cell r="F2228" t="str">
            <v>GENTRAC</v>
          </cell>
          <cell r="G2228" t="str">
            <v>UNISON - CUSTOMER RETAIL</v>
          </cell>
          <cell r="H2228" t="str">
            <v>UNISON- CUSTOMER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14904.23</v>
          </cell>
          <cell r="M2228">
            <v>14904.23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GUATEMALA</v>
          </cell>
        </row>
        <row r="2229">
          <cell r="B2229" t="str">
            <v>702-5126CR</v>
          </cell>
          <cell r="C2229" t="str">
            <v>CONSTRUCTORA IMESA  S.A.</v>
          </cell>
          <cell r="D2229">
            <v>312319</v>
          </cell>
          <cell r="E2229" t="str">
            <v>CORPORACION GENERAL DE TRACTORES, S.A.</v>
          </cell>
          <cell r="F2229" t="str">
            <v>GENTRAC</v>
          </cell>
          <cell r="G2229" t="str">
            <v>UNISON - CUSTOMER RETAIL</v>
          </cell>
          <cell r="H2229" t="str">
            <v>UNISON- CUSTOMER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14904.23</v>
          </cell>
          <cell r="M2229">
            <v>14904.23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GUATEMALA</v>
          </cell>
        </row>
        <row r="2230">
          <cell r="B2230" t="str">
            <v>702-5128CR</v>
          </cell>
          <cell r="C2230" t="str">
            <v>CONSTRUCTORA CODICO  S.A.</v>
          </cell>
          <cell r="D2230">
            <v>313006</v>
          </cell>
          <cell r="E2230" t="str">
            <v>CORPORACION GENERAL DE TRACTORES, S.A.</v>
          </cell>
          <cell r="F2230" t="str">
            <v>GENTRAC</v>
          </cell>
          <cell r="G2230" t="str">
            <v>UNISON - DEALER RETAIL</v>
          </cell>
          <cell r="H2230" t="str">
            <v>UNISON- CUSTOMER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41912.17</v>
          </cell>
          <cell r="M2230">
            <v>41912.17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GUATEMALA</v>
          </cell>
        </row>
        <row r="2231">
          <cell r="B2231" t="str">
            <v>702-5130CR</v>
          </cell>
          <cell r="C2231" t="str">
            <v>NIVELACIONES CALLASA  S.A.</v>
          </cell>
          <cell r="D2231">
            <v>314015</v>
          </cell>
          <cell r="E2231" t="str">
            <v>MAQUINARIA Y TRACTORES, LTDA</v>
          </cell>
          <cell r="F2231" t="str">
            <v>MATRA</v>
          </cell>
          <cell r="G2231" t="str">
            <v>UNISON - DEALER RETAIL</v>
          </cell>
          <cell r="H2231" t="str">
            <v>UNISON- CUSTOMER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25694.59</v>
          </cell>
          <cell r="M2231">
            <v>25694.59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702-5132CR</v>
          </cell>
          <cell r="C2232" t="str">
            <v>TRITURADOS CRIBISSA  S.A. DE C.V.</v>
          </cell>
          <cell r="D2232">
            <v>320583</v>
          </cell>
          <cell r="E2232" t="str">
            <v>MAQUINARIA, S.A. DE C.V.</v>
          </cell>
          <cell r="F2232" t="str">
            <v>MAQSA</v>
          </cell>
          <cell r="G2232" t="str">
            <v>UNISON - CUSTOMER RETAIL</v>
          </cell>
          <cell r="H2232" t="str">
            <v>UNISON- CUSTOMER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1749752.58</v>
          </cell>
          <cell r="M2232">
            <v>95011.565101790955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702-4220CR</v>
          </cell>
          <cell r="C2233" t="str">
            <v>CONSTRUCTORA MECO  S.A.</v>
          </cell>
          <cell r="D2233">
            <v>313250</v>
          </cell>
          <cell r="E2233" t="str">
            <v>NICARAGUA MACHINERY COMPANY, S.A.</v>
          </cell>
          <cell r="F2233" t="str">
            <v>MATRA</v>
          </cell>
          <cell r="G2233" t="str">
            <v>UNISON - DEALER RETAIL</v>
          </cell>
          <cell r="H2233" t="str">
            <v>UNISON- CUSTOMER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3120.42</v>
          </cell>
          <cell r="M2233">
            <v>3120.42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COSTA RICA</v>
          </cell>
        </row>
        <row r="2234">
          <cell r="B2234" t="str">
            <v>702-5113CR</v>
          </cell>
          <cell r="C2234" t="str">
            <v>MAQUINARIAS SUPERIOR MAQUISUP  S.A.</v>
          </cell>
          <cell r="D2234">
            <v>309588</v>
          </cell>
          <cell r="E2234" t="str">
            <v>IMPORTADORA INDUSTRIAL AGRICOLA, S.A.</v>
          </cell>
          <cell r="F2234" t="str">
            <v xml:space="preserve">IIASA   </v>
          </cell>
          <cell r="G2234" t="str">
            <v>UNISON - CUSTOMER RETAIL</v>
          </cell>
          <cell r="H2234" t="str">
            <v>UNISON- CUSTOMER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99565.66</v>
          </cell>
          <cell r="M2234">
            <v>99565.66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ECUADOR</v>
          </cell>
        </row>
        <row r="2235">
          <cell r="B2235" t="str">
            <v>702-5072CR</v>
          </cell>
          <cell r="C2235" t="str">
            <v>CONSORCIO REMIX  S.A.</v>
          </cell>
          <cell r="D2235">
            <v>309785</v>
          </cell>
          <cell r="E2235" t="str">
            <v>IMPLEMENTOS Y MAQUINARIAS, S.A.</v>
          </cell>
          <cell r="F2235" t="str">
            <v>IMCA</v>
          </cell>
          <cell r="G2235" t="str">
            <v>UNISON - CUSTOMER RETAIL</v>
          </cell>
          <cell r="H2235" t="str">
            <v>UNISON- CUSTOMER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55450.31</v>
          </cell>
          <cell r="M2235">
            <v>55450.31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REPUBLICA DOMINICANA</v>
          </cell>
        </row>
        <row r="2236">
          <cell r="B2236" t="str">
            <v>702-4964NEFF</v>
          </cell>
          <cell r="C2236" t="str">
            <v>CONSTRUCCION ESTABLE  S.A DE C.V.</v>
          </cell>
          <cell r="D2236">
            <v>319124</v>
          </cell>
          <cell r="E2236" t="str">
            <v>MAQUINARIA, S.A. DE C.V.</v>
          </cell>
          <cell r="F2236" t="str">
            <v>MAQSA</v>
          </cell>
          <cell r="G2236" t="str">
            <v>UNISON- CUSTOMER RETAIL</v>
          </cell>
          <cell r="H2236" t="str">
            <v>UNISON- CUSTOMER RETAIL</v>
          </cell>
          <cell r="I2236" t="str">
            <v>Regular</v>
          </cell>
          <cell r="J2236" t="str">
            <v>REGULAR</v>
          </cell>
          <cell r="K2236" t="str">
            <v>MXN</v>
          </cell>
          <cell r="L2236">
            <v>60703.12</v>
          </cell>
          <cell r="M2236">
            <v>3296.1794162702872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MEXICO</v>
          </cell>
        </row>
        <row r="2237">
          <cell r="B2237" t="str">
            <v>702-5061CR-1</v>
          </cell>
          <cell r="C2237" t="str">
            <v>TRANSPORTES OROSI SIGLO XXI  S.A.</v>
          </cell>
          <cell r="D2237">
            <v>313199</v>
          </cell>
          <cell r="E2237" t="str">
            <v>MAQUINARIA Y TRACTORES, LTDA</v>
          </cell>
          <cell r="F2237" t="str">
            <v>MATRA</v>
          </cell>
          <cell r="G2237" t="str">
            <v>UNISON - DEALER RETAIL</v>
          </cell>
          <cell r="H2237" t="str">
            <v>UNISON- CUSTOMER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99045</v>
          </cell>
          <cell r="M2237">
            <v>99045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COSTA RICA</v>
          </cell>
        </row>
        <row r="2238">
          <cell r="B2238" t="str">
            <v>702-5062CR-1</v>
          </cell>
          <cell r="C2238" t="str">
            <v>TRANSPORTES OROSI SIGLO XXI  S.A.</v>
          </cell>
          <cell r="D2238">
            <v>313199</v>
          </cell>
          <cell r="E2238" t="str">
            <v>MAQUINARIA Y TRACTORES, LTDA</v>
          </cell>
          <cell r="F2238" t="str">
            <v>MATRA</v>
          </cell>
          <cell r="G2238" t="str">
            <v>UNISON - DEALER RETAIL</v>
          </cell>
          <cell r="H2238" t="str">
            <v>UNISON-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35000</v>
          </cell>
          <cell r="M2238">
            <v>35000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702-5063CR</v>
          </cell>
          <cell r="C2239" t="str">
            <v>EQUIPOS Y TRANSPORTES  S.A.</v>
          </cell>
          <cell r="D2239">
            <v>320498</v>
          </cell>
          <cell r="E2239" t="str">
            <v>IMPORTADORA INDUSTRIAL AGRICOLA, S.A.</v>
          </cell>
          <cell r="F2239" t="str">
            <v xml:space="preserve">IIASA   </v>
          </cell>
          <cell r="G2239" t="str">
            <v>UNISON - CUSTOMER RETAIL</v>
          </cell>
          <cell r="H2239" t="str">
            <v>UNISON- CUSTOMER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72221.22</v>
          </cell>
          <cell r="M2239">
            <v>72221.22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ECUADOR</v>
          </cell>
        </row>
        <row r="2240">
          <cell r="B2240" t="str">
            <v>702-5063NEFF</v>
          </cell>
          <cell r="C2240" t="str">
            <v>VIKAM DESARROLLADORA INMOBILIARIA  S.A. DE C.V.</v>
          </cell>
          <cell r="D2240">
            <v>310970</v>
          </cell>
          <cell r="E2240" t="str">
            <v>MAQUINAS DIESEL, S.A. DE C.V.</v>
          </cell>
          <cell r="F2240" t="str">
            <v>MADISA SUR</v>
          </cell>
          <cell r="G2240" t="str">
            <v>UNISON- CUSTOMER RETAIL</v>
          </cell>
          <cell r="H2240" t="str">
            <v>UNISON- CUSTOMER RETAIL</v>
          </cell>
          <cell r="I2240" t="str">
            <v>Regular</v>
          </cell>
          <cell r="J2240" t="str">
            <v>LEGAL</v>
          </cell>
          <cell r="K2240" t="str">
            <v>MXN</v>
          </cell>
          <cell r="L2240">
            <v>361158.79</v>
          </cell>
          <cell r="M2240">
            <v>19610.922298608097</v>
          </cell>
          <cell r="N2240">
            <v>0</v>
          </cell>
          <cell r="O2240">
            <v>0</v>
          </cell>
          <cell r="P2240">
            <v>0</v>
          </cell>
          <cell r="Q2240">
            <v>361158.79</v>
          </cell>
          <cell r="R2240">
            <v>361158.79</v>
          </cell>
          <cell r="S2240" t="str">
            <v>120+</v>
          </cell>
          <cell r="T2240" t="str">
            <v>MEXICO</v>
          </cell>
        </row>
        <row r="2241">
          <cell r="B2241" t="str">
            <v>702-5064CR</v>
          </cell>
          <cell r="C2241" t="str">
            <v>AGROTURISTICA MOYA &amp; FERNANDEZ  S.A.</v>
          </cell>
          <cell r="D2241">
            <v>314765</v>
          </cell>
          <cell r="E2241" t="str">
            <v>MAQUINARIA Y TRACTORES, LTDA</v>
          </cell>
          <cell r="F2241" t="str">
            <v>MATRA</v>
          </cell>
          <cell r="G2241" t="str">
            <v>UNISON - DEALER RETAIL</v>
          </cell>
          <cell r="H2241" t="str">
            <v>UNISON- CUSTOMER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25051.32</v>
          </cell>
          <cell r="M2241">
            <v>25051.32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702-5065CR</v>
          </cell>
          <cell r="C2242" t="str">
            <v>BEATO DE LOS SANTOS FRESA ADALGISA</v>
          </cell>
          <cell r="D2242">
            <v>318951</v>
          </cell>
          <cell r="E2242" t="str">
            <v>IMPLEMENTOS Y MAQUINARIAS, S.A.</v>
          </cell>
          <cell r="F2242" t="str">
            <v>IMCA</v>
          </cell>
          <cell r="G2242" t="str">
            <v>UNISON - CUSTOMER RETAIL</v>
          </cell>
          <cell r="H2242" t="str">
            <v>UNISON-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1859.97</v>
          </cell>
          <cell r="M2242">
            <v>1859.97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REPUBLICA DOMINICANA</v>
          </cell>
        </row>
        <row r="2243">
          <cell r="B2243" t="str">
            <v>702-5066CR</v>
          </cell>
          <cell r="C2243" t="str">
            <v>COMPAÑIA DE TRANSPORTE DE CARGA CIUDAD RODRIGO  C.A.</v>
          </cell>
          <cell r="D2243">
            <v>312836</v>
          </cell>
          <cell r="E2243" t="str">
            <v>IMPORTADORA INDUSTRIAL AGRICOLA, S.A.</v>
          </cell>
          <cell r="F2243" t="str">
            <v xml:space="preserve">IIASA   </v>
          </cell>
          <cell r="G2243" t="str">
            <v>UNISON - CUSTOMER RETAIL</v>
          </cell>
          <cell r="H2243" t="str">
            <v>UNISON- CUSTOMER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74663.56</v>
          </cell>
          <cell r="M2243">
            <v>74663.56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ECUADOR</v>
          </cell>
        </row>
        <row r="2244">
          <cell r="B2244" t="str">
            <v>702-5067CR</v>
          </cell>
          <cell r="C2244" t="str">
            <v>AGROEXPORTADORA POTRERILLOS  S.A.</v>
          </cell>
          <cell r="D2244">
            <v>311630</v>
          </cell>
          <cell r="E2244" t="str">
            <v>MAQUINARIA Y TRACTORES, LTDA</v>
          </cell>
          <cell r="F2244" t="str">
            <v>MATRA</v>
          </cell>
          <cell r="G2244" t="str">
            <v>UNISON - DEALER RETAIL</v>
          </cell>
          <cell r="H2244" t="str">
            <v>UNISON- CUSTOMER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3375.74</v>
          </cell>
          <cell r="M2244">
            <v>3375.74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COSTA RICA</v>
          </cell>
        </row>
        <row r="2245">
          <cell r="B2245" t="str">
            <v>702-5068CR</v>
          </cell>
          <cell r="C2245" t="str">
            <v>MAQUINARIAS SUPERIOR MAQUISUP  S.A.</v>
          </cell>
          <cell r="D2245">
            <v>309588</v>
          </cell>
          <cell r="E2245" t="str">
            <v>IMPORTADORA INDUSTRIAL AGRICOLA, S.A.</v>
          </cell>
          <cell r="F2245" t="str">
            <v xml:space="preserve">IIASA   </v>
          </cell>
          <cell r="G2245" t="str">
            <v>UNISON - CUSTOMER RETAIL</v>
          </cell>
          <cell r="H2245" t="str">
            <v>UNISON- CUSTOMER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135029.64000000001</v>
          </cell>
          <cell r="M2245">
            <v>135029.64000000001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ECUADOR</v>
          </cell>
        </row>
        <row r="2246">
          <cell r="B2246" t="str">
            <v>702-5094CR</v>
          </cell>
          <cell r="C2246" t="str">
            <v>CONSORCIO REMIX  S.A.</v>
          </cell>
          <cell r="D2246">
            <v>309785</v>
          </cell>
          <cell r="E2246" t="str">
            <v>IMPLEMENTOS Y MAQUINARIAS, S.A.</v>
          </cell>
          <cell r="F2246" t="str">
            <v>IMCA</v>
          </cell>
          <cell r="G2246" t="str">
            <v>UNISON - CUSTOMER RETAIL</v>
          </cell>
          <cell r="H2246" t="str">
            <v>UNISON- CUSTOMER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165461.79</v>
          </cell>
          <cell r="M2246">
            <v>165461.79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REPUBLICA DOMINICANA</v>
          </cell>
        </row>
        <row r="2247">
          <cell r="B2247" t="str">
            <v>702-5071CR</v>
          </cell>
          <cell r="C2247" t="str">
            <v>KHOURY INDUSTRIAL  S.A.</v>
          </cell>
          <cell r="D2247">
            <v>314395</v>
          </cell>
          <cell r="E2247" t="str">
            <v>IMPLEMENTOS Y MAQUINARIAS, S.A.</v>
          </cell>
          <cell r="F2247" t="str">
            <v>IMCA</v>
          </cell>
          <cell r="G2247" t="str">
            <v>UNISON - CUSTOMER RETAIL</v>
          </cell>
          <cell r="H2247" t="str">
            <v>UNISON- CUSTOMER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116751.01</v>
          </cell>
          <cell r="M2247">
            <v>116751.01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REPUBLICA DOMINICANA</v>
          </cell>
        </row>
        <row r="2248">
          <cell r="B2248" t="str">
            <v>702-5090CR</v>
          </cell>
          <cell r="C2248" t="str">
            <v>MAGAMA  S.R.L.</v>
          </cell>
          <cell r="D2248">
            <v>318633</v>
          </cell>
          <cell r="E2248" t="str">
            <v>IMPLEMENTOS Y MAQUINARIAS, S.A.</v>
          </cell>
          <cell r="F2248" t="str">
            <v>IMCA</v>
          </cell>
          <cell r="G2248" t="str">
            <v>UNISON - CUSTOMER RETAIL</v>
          </cell>
          <cell r="H2248" t="str">
            <v>UNISON- CUSTOMER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3205.42</v>
          </cell>
          <cell r="M2248">
            <v>3205.42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REPUBLICA DOMINICANA</v>
          </cell>
        </row>
        <row r="2249">
          <cell r="B2249" t="str">
            <v>702-5072NEFF</v>
          </cell>
          <cell r="C2249" t="str">
            <v>OPOSON CONSTRUCCIONES Y SERVICIOS  S.A. DE C.V.</v>
          </cell>
          <cell r="D2249">
            <v>317650</v>
          </cell>
          <cell r="E2249" t="str">
            <v>EMPRESAS MATCO, S.A. DE C.V.</v>
          </cell>
          <cell r="F2249" t="str">
            <v>MATCO</v>
          </cell>
          <cell r="G2249" t="str">
            <v>UNISON- CUSTOMER RETAIL</v>
          </cell>
          <cell r="H2249" t="str">
            <v>UNISON- CUSTOMER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384314.33</v>
          </cell>
          <cell r="M2249">
            <v>20868.2681207112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702-5074NEFF</v>
          </cell>
          <cell r="C2250" t="str">
            <v>INTEGRA SOLUCIONES AGROEMPRESARIALES  S.A. DE C.V.</v>
          </cell>
          <cell r="D2250">
            <v>318072</v>
          </cell>
          <cell r="E2250" t="str">
            <v>EMPIRE RIO COLORADO, S.A. DE C.V.</v>
          </cell>
          <cell r="F2250" t="str">
            <v>EMPIRE</v>
          </cell>
          <cell r="G2250" t="str">
            <v>UNISON- CUSTOMER RETAIL</v>
          </cell>
          <cell r="H2250" t="str">
            <v>UNISON- CUSTOMER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7.0000000000000007E-2</v>
          </cell>
          <cell r="M2250">
            <v>3.8010000003116827E-3</v>
          </cell>
          <cell r="N2250">
            <v>0</v>
          </cell>
          <cell r="O2250">
            <v>0</v>
          </cell>
          <cell r="P2250">
            <v>0</v>
          </cell>
          <cell r="Q2250">
            <v>7.0000000000000007E-2</v>
          </cell>
          <cell r="R2250">
            <v>7.0000000000000007E-2</v>
          </cell>
          <cell r="S2250" t="str">
            <v>120+</v>
          </cell>
          <cell r="T2250" t="str">
            <v>MEXICO</v>
          </cell>
        </row>
        <row r="2251">
          <cell r="B2251" t="str">
            <v>702-5077CR</v>
          </cell>
          <cell r="C2251" t="str">
            <v>TOPSA CONSTRUCCIONES  S.A.</v>
          </cell>
          <cell r="D2251">
            <v>309141</v>
          </cell>
          <cell r="E2251" t="str">
            <v>CORPORACION GENERAL DE TRACTORES, S.A.</v>
          </cell>
          <cell r="F2251" t="str">
            <v>GENTRAC</v>
          </cell>
          <cell r="G2251" t="str">
            <v>UNISON - DEALER RETAIL</v>
          </cell>
          <cell r="H2251" t="str">
            <v>UNISON- CUSTOMER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16556.05</v>
          </cell>
          <cell r="M2251">
            <v>16556.05</v>
          </cell>
          <cell r="N2251">
            <v>0</v>
          </cell>
          <cell r="O2251">
            <v>16556.05</v>
          </cell>
          <cell r="P2251">
            <v>0</v>
          </cell>
          <cell r="Q2251">
            <v>0</v>
          </cell>
          <cell r="R2251">
            <v>16556.05</v>
          </cell>
          <cell r="S2251" t="str">
            <v>61-90</v>
          </cell>
          <cell r="T2251" t="str">
            <v>GUATEMALA</v>
          </cell>
        </row>
        <row r="2252">
          <cell r="B2252" t="str">
            <v>702-5078CR</v>
          </cell>
          <cell r="C2252" t="str">
            <v>TOPSA CONSTRUCCIONES  S.A.</v>
          </cell>
          <cell r="D2252">
            <v>309141</v>
          </cell>
          <cell r="E2252" t="str">
            <v>CORPORACION GENERAL DE TRACTORES, S.A.</v>
          </cell>
          <cell r="F2252" t="str">
            <v>GENTRAC</v>
          </cell>
          <cell r="G2252" t="str">
            <v>UNISON - DEALER RETAIL</v>
          </cell>
          <cell r="H2252" t="str">
            <v>UNISON- CUSTOMER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12314.47</v>
          </cell>
          <cell r="M2252">
            <v>12314.47</v>
          </cell>
          <cell r="N2252">
            <v>0</v>
          </cell>
          <cell r="O2252">
            <v>12314.47</v>
          </cell>
          <cell r="P2252">
            <v>0</v>
          </cell>
          <cell r="Q2252">
            <v>0</v>
          </cell>
          <cell r="R2252">
            <v>12314.47</v>
          </cell>
          <cell r="S2252" t="str">
            <v>61-90</v>
          </cell>
          <cell r="T2252" t="str">
            <v>GUATEMALA</v>
          </cell>
        </row>
        <row r="2253">
          <cell r="B2253" t="str">
            <v>702-5079NEFF</v>
          </cell>
          <cell r="C2253" t="str">
            <v>SERVICIOS CONSTRUCTIVOS ASOCIADOS  S.A. DE C.V.</v>
          </cell>
          <cell r="D2253">
            <v>317526</v>
          </cell>
          <cell r="E2253" t="str">
            <v>MAQUINAS DIESEL, S.A. DE C.V.</v>
          </cell>
          <cell r="F2253" t="str">
            <v>MADISA SUR</v>
          </cell>
          <cell r="G2253" t="str">
            <v>UNISON- CUSTOMER RETAIL</v>
          </cell>
          <cell r="H2253" t="str">
            <v>UNISON- CUSTOMER RETAIL</v>
          </cell>
          <cell r="I2253" t="str">
            <v>Regular</v>
          </cell>
          <cell r="J2253" t="str">
            <v>REGULAR</v>
          </cell>
          <cell r="K2253" t="str">
            <v>MXN</v>
          </cell>
          <cell r="L2253">
            <v>564545.75</v>
          </cell>
          <cell r="M2253">
            <v>30654.834227513697</v>
          </cell>
          <cell r="N2253">
            <v>564545.75</v>
          </cell>
          <cell r="O2253">
            <v>0</v>
          </cell>
          <cell r="P2253">
            <v>0</v>
          </cell>
          <cell r="Q2253">
            <v>0</v>
          </cell>
          <cell r="R2253">
            <v>564545.75</v>
          </cell>
          <cell r="S2253" t="str">
            <v>31-60</v>
          </cell>
          <cell r="T2253" t="str">
            <v>MEXICO</v>
          </cell>
        </row>
        <row r="2254">
          <cell r="B2254" t="str">
            <v>702-5080CR</v>
          </cell>
          <cell r="C2254" t="str">
            <v>CONSTRUCTORA ESPARZA  S.R.L.</v>
          </cell>
          <cell r="D2254">
            <v>316486</v>
          </cell>
          <cell r="E2254" t="str">
            <v>IMPLEMENTOS Y MAQUINARIAS, S.A.</v>
          </cell>
          <cell r="F2254" t="str">
            <v>IMCA</v>
          </cell>
          <cell r="G2254" t="str">
            <v>UNISON - CUSTOMER RETAIL</v>
          </cell>
          <cell r="H2254" t="str">
            <v>UNISON- CUSTOMER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43709.56</v>
          </cell>
          <cell r="M2254">
            <v>43709.56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REPUBLICA DOMINICANA</v>
          </cell>
        </row>
        <row r="2255">
          <cell r="B2255" t="str">
            <v>702-5080NEFF</v>
          </cell>
          <cell r="C2255" t="str">
            <v>SERRALDE Y ASOCIADOS  S.A. DE C.V.</v>
          </cell>
          <cell r="D2255">
            <v>311000</v>
          </cell>
          <cell r="E2255" t="str">
            <v>MAQUINAS DIESEL, S.A. DE C.V.</v>
          </cell>
          <cell r="F2255" t="str">
            <v>MADISA SUR</v>
          </cell>
          <cell r="G2255" t="str">
            <v>UNISON- CUSTOMER RETAIL</v>
          </cell>
          <cell r="H2255" t="str">
            <v>UNISON- CUSTOMER RETAIL</v>
          </cell>
          <cell r="I2255" t="str">
            <v>Regular</v>
          </cell>
          <cell r="J2255" t="str">
            <v>REGULAR</v>
          </cell>
          <cell r="K2255" t="str">
            <v>MXN</v>
          </cell>
          <cell r="L2255">
            <v>978242.96</v>
          </cell>
          <cell r="M2255">
            <v>53118.592732355726</v>
          </cell>
          <cell r="N2255">
            <v>0</v>
          </cell>
          <cell r="O2255">
            <v>978242.96</v>
          </cell>
          <cell r="P2255">
            <v>0</v>
          </cell>
          <cell r="Q2255">
            <v>0</v>
          </cell>
          <cell r="R2255">
            <v>978242.96</v>
          </cell>
          <cell r="S2255" t="str">
            <v>61-90</v>
          </cell>
          <cell r="T2255" t="str">
            <v>MEXICO</v>
          </cell>
        </row>
        <row r="2256">
          <cell r="B2256" t="str">
            <v>702-5086CR</v>
          </cell>
          <cell r="C2256" t="str">
            <v>PAVICEN LIMITADA</v>
          </cell>
          <cell r="D2256">
            <v>313205</v>
          </cell>
          <cell r="E2256" t="str">
            <v>MAQUINARIA Y TRACTORES, LTDA</v>
          </cell>
          <cell r="F2256" t="str">
            <v>MATRA</v>
          </cell>
          <cell r="G2256" t="str">
            <v>UNISON - DEALER RETAIL</v>
          </cell>
          <cell r="H2256" t="str">
            <v>UNISON- CUSTOMER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63907.040000000001</v>
          </cell>
          <cell r="M2256">
            <v>63907.040000000001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COSTA RICA</v>
          </cell>
        </row>
        <row r="2257">
          <cell r="B2257" t="str">
            <v>702-5088CR</v>
          </cell>
          <cell r="C2257" t="str">
            <v>COMPAÑIA DE TRANSPORTE DE CARGA CIUDAD RODRIGO  C.A.</v>
          </cell>
          <cell r="D2257">
            <v>312836</v>
          </cell>
          <cell r="E2257" t="str">
            <v>IMPORTADORA INDUSTRIAL AGRICOLA, S.A.</v>
          </cell>
          <cell r="F2257" t="str">
            <v xml:space="preserve">IIASA   </v>
          </cell>
          <cell r="G2257" t="str">
            <v>UNISON - CUSTOMER RETAIL</v>
          </cell>
          <cell r="H2257" t="str">
            <v>UNISON- CUSTOMER RETAIL</v>
          </cell>
          <cell r="I2257" t="str">
            <v>Regular</v>
          </cell>
          <cell r="J2257" t="str">
            <v>REGULAR</v>
          </cell>
          <cell r="K2257" t="str">
            <v>USD</v>
          </cell>
          <cell r="L2257">
            <v>49445.8</v>
          </cell>
          <cell r="M2257">
            <v>49445.8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ECUADOR</v>
          </cell>
        </row>
        <row r="2258">
          <cell r="B2258" t="str">
            <v>702-5057CR</v>
          </cell>
          <cell r="C2258" t="str">
            <v>TRANSPORTES LEON  S.A.</v>
          </cell>
          <cell r="D2258">
            <v>314291</v>
          </cell>
          <cell r="E2258" t="str">
            <v>CORPORACION GENERAL DE TRACTORES, S.A.</v>
          </cell>
          <cell r="F2258" t="str">
            <v>GENTRAC</v>
          </cell>
          <cell r="G2258" t="str">
            <v>UNISON - CUSTOMER RETAIL</v>
          </cell>
          <cell r="H2258" t="str">
            <v>UNISON- CUSTOMER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7328.24</v>
          </cell>
          <cell r="M2258">
            <v>7328.24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GUATEMALA</v>
          </cell>
        </row>
        <row r="2259">
          <cell r="B2259" t="str">
            <v>702-5069CR</v>
          </cell>
          <cell r="C2259" t="str">
            <v>INVERSIONES DEL CARIBE PL  S.R.L.</v>
          </cell>
          <cell r="D2259">
            <v>315951</v>
          </cell>
          <cell r="E2259" t="str">
            <v>IMPLEMENTOS Y MAQUINARIAS, S.A.</v>
          </cell>
          <cell r="F2259" t="str">
            <v>IMCA</v>
          </cell>
          <cell r="G2259" t="str">
            <v>UNISON - CUSTOMER RETAIL</v>
          </cell>
          <cell r="H2259" t="str">
            <v>UNISON- CUSTOMER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6255.13</v>
          </cell>
          <cell r="M2259">
            <v>6255.13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REPUBLICA DOMINICANA</v>
          </cell>
        </row>
        <row r="2260">
          <cell r="B2260" t="str">
            <v>702-4843NEFFR1</v>
          </cell>
          <cell r="C2260" t="str">
            <v>ARRENDAMIENTOS Y CONSTRUCCIONES MOHINORA  S.A. DE C.V.</v>
          </cell>
          <cell r="D2260">
            <v>320073</v>
          </cell>
          <cell r="E2260" t="str">
            <v>MAQUINARIA, S.A. DE C.V.</v>
          </cell>
          <cell r="F2260" t="str">
            <v>MAQSA</v>
          </cell>
          <cell r="G2260" t="str">
            <v>UNISON- CUSTOMER RETAIL</v>
          </cell>
          <cell r="H2260" t="str">
            <v>UNISON- CUSTOMER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1645887.85</v>
          </cell>
          <cell r="M2260">
            <v>89371.710262328488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702-4969NEFF</v>
          </cell>
          <cell r="C2261" t="str">
            <v>GUFER MINERO  S.A. DE C.V.</v>
          </cell>
          <cell r="D2261">
            <v>319273</v>
          </cell>
          <cell r="E2261" t="str">
            <v>TRACSA, S.A.P.I. DE C.V.</v>
          </cell>
          <cell r="F2261" t="str">
            <v>TRACSA</v>
          </cell>
          <cell r="G2261" t="str">
            <v>UNISON- CUSTOMER RETAIL</v>
          </cell>
          <cell r="H2261" t="str">
            <v>UNISON- CUSTOMER RETAIL</v>
          </cell>
          <cell r="I2261" t="str">
            <v>Regular</v>
          </cell>
          <cell r="J2261" t="str">
            <v>REGULAR</v>
          </cell>
          <cell r="K2261" t="str">
            <v>MXN</v>
          </cell>
          <cell r="L2261">
            <v>89734.42</v>
          </cell>
          <cell r="M2261">
            <v>4872.5790063995519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MEXICO</v>
          </cell>
        </row>
        <row r="2262">
          <cell r="B2262" t="str">
            <v>702-4836CD</v>
          </cell>
          <cell r="C2262" t="str">
            <v>NICARAGUA MACHINERY COMPANY  S.A.</v>
          </cell>
          <cell r="D2262">
            <v>313548</v>
          </cell>
          <cell r="E2262" t="str">
            <v>CATERPILLAR AMERICAS CO.</v>
          </cell>
          <cell r="F2262" t="str">
            <v>NIMAC</v>
          </cell>
          <cell r="G2262" t="str">
            <v>UNISON - DEALER WHOLESALE</v>
          </cell>
          <cell r="H2262" t="str">
            <v>UNISON - DEALER WHOLESALE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17639.62</v>
          </cell>
          <cell r="M2262">
            <v>17639.62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NICARAGUA</v>
          </cell>
        </row>
        <row r="2263">
          <cell r="B2263" t="str">
            <v>702-4837CD</v>
          </cell>
          <cell r="C2263" t="str">
            <v>NICARAGUA MACHINERY COMPANY  S.A.</v>
          </cell>
          <cell r="D2263">
            <v>313548</v>
          </cell>
          <cell r="E2263" t="str">
            <v>CATERPILLAR AMERICAS CO.</v>
          </cell>
          <cell r="F2263" t="str">
            <v>NIMAC</v>
          </cell>
          <cell r="G2263" t="str">
            <v>UNISON - DEALER WHOLESALE</v>
          </cell>
          <cell r="H2263" t="str">
            <v>UNISON - DEALER WHOLESALE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63389.32</v>
          </cell>
          <cell r="M2263">
            <v>63389.32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NICARAGUA</v>
          </cell>
        </row>
        <row r="2264">
          <cell r="B2264" t="str">
            <v>702-4838NEFF</v>
          </cell>
          <cell r="C2264" t="str">
            <v>COMERCIAL ROCHE  S.A. DE C.V.</v>
          </cell>
          <cell r="D2264">
            <v>308683</v>
          </cell>
          <cell r="E2264" t="str">
            <v>MAQUINAS DIESEL, S.A. DE C.V.</v>
          </cell>
          <cell r="F2264" t="str">
            <v>MADISA SUR</v>
          </cell>
          <cell r="G2264" t="str">
            <v>UNISON- CUSTOMER RETAIL</v>
          </cell>
          <cell r="H2264" t="str">
            <v>UNISON- CUSTOMER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-61168.32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702-4840CD</v>
          </cell>
          <cell r="C2265" t="str">
            <v>NICARAGUA MACHINERY COMPANY  S.A.</v>
          </cell>
          <cell r="D2265">
            <v>313548</v>
          </cell>
          <cell r="E2265" t="str">
            <v>CATERPILLAR AMERICAS CO.</v>
          </cell>
          <cell r="F2265" t="str">
            <v>NIMAC</v>
          </cell>
          <cell r="G2265" t="str">
            <v>UNISON - DEALER WHOLESALE</v>
          </cell>
          <cell r="H2265" t="str">
            <v>UNISON - DEALER WHOLESALE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22476.37</v>
          </cell>
          <cell r="M2265">
            <v>22476.37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NICARAGUA</v>
          </cell>
        </row>
        <row r="2266">
          <cell r="B2266" t="str">
            <v>702-4840CR</v>
          </cell>
          <cell r="C2266" t="str">
            <v>CONSORCIO REMIX  S.A.</v>
          </cell>
          <cell r="D2266">
            <v>309785</v>
          </cell>
          <cell r="E2266" t="str">
            <v>IMPLEMENTOS Y MAQUINARIAS, S.A.</v>
          </cell>
          <cell r="F2266" t="str">
            <v>IMCA</v>
          </cell>
          <cell r="G2266" t="str">
            <v>UNISON - CUSTOMER RETAIL</v>
          </cell>
          <cell r="H2266" t="str">
            <v>UNISON- CUSTOMER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145589.53</v>
          </cell>
          <cell r="M2266">
            <v>145589.53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REPUBLICA DOMINICANA</v>
          </cell>
        </row>
        <row r="2267">
          <cell r="B2267" t="str">
            <v>702-4841CD</v>
          </cell>
          <cell r="C2267" t="str">
            <v>MAQUINARIA Y TRACTORES  LTDA</v>
          </cell>
          <cell r="D2267">
            <v>314798</v>
          </cell>
          <cell r="E2267" t="str">
            <v>CATERPILLAR AMERICAS CO.</v>
          </cell>
          <cell r="F2267" t="str">
            <v>MATRA</v>
          </cell>
          <cell r="G2267" t="str">
            <v>UNISON - DEALER WHOLESALE</v>
          </cell>
          <cell r="H2267" t="str">
            <v>UNISON - DEALER WHOLESALE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98548.58</v>
          </cell>
          <cell r="M2267">
            <v>98548.58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COSTA RICA</v>
          </cell>
        </row>
        <row r="2268">
          <cell r="B2268" t="str">
            <v>702-4841CR</v>
          </cell>
          <cell r="C2268" t="str">
            <v>CONSTRUCCION  TRANSPORTE Y TERRACERIA SERRANO  S.A. DE C.V.</v>
          </cell>
          <cell r="D2268">
            <v>315396</v>
          </cell>
          <cell r="E2268" t="str">
            <v>COMPAÑIA GENERAL DE EQUIPOS, S.A. DE C.V.</v>
          </cell>
          <cell r="F2268" t="str">
            <v>COGESA</v>
          </cell>
          <cell r="G2268" t="str">
            <v>UNISON - CUSTOMER RETAIL</v>
          </cell>
          <cell r="H2268" t="str">
            <v>UNISON- CUSTOMER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55573.07</v>
          </cell>
          <cell r="M2268">
            <v>55573.07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EL SALVADOR</v>
          </cell>
        </row>
        <row r="2269">
          <cell r="B2269" t="str">
            <v>702-4842CR</v>
          </cell>
          <cell r="C2269" t="str">
            <v>CONSTRUCCION  TRANSPORTE Y TERRACERIA SERRANO  S.A. DE C.V.</v>
          </cell>
          <cell r="D2269">
            <v>315396</v>
          </cell>
          <cell r="E2269" t="str">
            <v>COMPAÑIA GENERAL DE EQUIPOS, S.A. DE C.V.</v>
          </cell>
          <cell r="F2269" t="str">
            <v>COGESA</v>
          </cell>
          <cell r="G2269" t="str">
            <v>UNISON - CUSTOMER RETAIL</v>
          </cell>
          <cell r="H2269" t="str">
            <v>UNISON- CUSTOMER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13393.96</v>
          </cell>
          <cell r="M2269">
            <v>13393.96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EL SALVADOR</v>
          </cell>
        </row>
        <row r="2270">
          <cell r="B2270" t="str">
            <v>702-4834NEFFR1</v>
          </cell>
          <cell r="C2270" t="str">
            <v>ARRENDAMIENTOS Y CONSTRUCCIONES MOHINORA  S.A. DE C.V.</v>
          </cell>
          <cell r="D2270">
            <v>320073</v>
          </cell>
          <cell r="E2270" t="str">
            <v>MAQUINARIA, S.A. DE C.V.</v>
          </cell>
          <cell r="F2270" t="str">
            <v>MAQSA</v>
          </cell>
          <cell r="G2270" t="str">
            <v>UNISON- CUSTOMER RETAIL</v>
          </cell>
          <cell r="H2270" t="str">
            <v>UNISON- CUSTOMER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1727127.34</v>
          </cell>
          <cell r="M2270">
            <v>93783.014569690218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702-4843CR</v>
          </cell>
          <cell r="C2271" t="str">
            <v>DOMINICANA DE CALES  S.A.</v>
          </cell>
          <cell r="D2271">
            <v>309733</v>
          </cell>
          <cell r="E2271" t="str">
            <v>IMPLEMENTOS Y MAQUINARIAS, S.A.</v>
          </cell>
          <cell r="F2271" t="str">
            <v>IMCA</v>
          </cell>
          <cell r="G2271" t="str">
            <v>UNISON - CUSTOMER RETAIL</v>
          </cell>
          <cell r="H2271" t="str">
            <v>UNISON- CUSTOMER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479370.58</v>
          </cell>
          <cell r="M2271">
            <v>479370.58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702-4834CD</v>
          </cell>
          <cell r="C2272" t="str">
            <v>NICARAGUA MACHINERY COMPANY  S.A.</v>
          </cell>
          <cell r="D2272">
            <v>313548</v>
          </cell>
          <cell r="E2272" t="str">
            <v>CATERPILLAR AMERICAS CO.</v>
          </cell>
          <cell r="F2272" t="str">
            <v>NIMAC</v>
          </cell>
          <cell r="G2272" t="str">
            <v>UNISON - DEALER WHOLESALE</v>
          </cell>
          <cell r="H2272" t="str">
            <v>UNISON - DEALER WHOLESALE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17639.62</v>
          </cell>
          <cell r="M2272">
            <v>17639.62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NICARAGUA</v>
          </cell>
        </row>
        <row r="2273">
          <cell r="B2273" t="str">
            <v>702-4844CD</v>
          </cell>
          <cell r="C2273" t="str">
            <v>NICARAGUA MACHINERY COMPANY  S.A.</v>
          </cell>
          <cell r="D2273">
            <v>313548</v>
          </cell>
          <cell r="E2273" t="str">
            <v>MAQUINARIA Y TRACTORES, LTDA</v>
          </cell>
          <cell r="F2273" t="str">
            <v>NIMAC</v>
          </cell>
          <cell r="G2273" t="str">
            <v>UNISON - DEALER WHOLESALE</v>
          </cell>
          <cell r="H2273" t="str">
            <v>UNISON - DEALER WHOLESALE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75468.36</v>
          </cell>
          <cell r="M2273">
            <v>75468.36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NICARAGUA</v>
          </cell>
        </row>
        <row r="2274">
          <cell r="B2274" t="str">
            <v>702-4848CD</v>
          </cell>
          <cell r="C2274" t="str">
            <v>MAQUINARIA Y TRACTORES  LTDA</v>
          </cell>
          <cell r="D2274">
            <v>314798</v>
          </cell>
          <cell r="E2274" t="str">
            <v>NICARAGUA MACHINERY COMPANY, S.A.</v>
          </cell>
          <cell r="F2274" t="str">
            <v>MATRA</v>
          </cell>
          <cell r="G2274" t="str">
            <v>UNISON - DEALER WHOLESALE</v>
          </cell>
          <cell r="H2274" t="str">
            <v>UNISON - DEALER WHOLESALE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50218.03</v>
          </cell>
          <cell r="M2274">
            <v>50218.03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COSTA RICA</v>
          </cell>
        </row>
        <row r="2275">
          <cell r="B2275" t="str">
            <v>702-4849CD</v>
          </cell>
          <cell r="C2275" t="str">
            <v>MAQUINARIA Y TRACTORES  LTDA</v>
          </cell>
          <cell r="D2275">
            <v>314798</v>
          </cell>
          <cell r="E2275" t="str">
            <v>CATERPILLAR CREDITO, S.A DE C.V. SOFOM, E.N.R.</v>
          </cell>
          <cell r="F2275" t="str">
            <v>MATRA</v>
          </cell>
          <cell r="G2275" t="str">
            <v>UNISON - CUSTOMER RETAIL</v>
          </cell>
          <cell r="H2275" t="str">
            <v>UNISON - DEALER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368409.4</v>
          </cell>
          <cell r="M2275">
            <v>368409.4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702-4851CR</v>
          </cell>
          <cell r="C2276" t="str">
            <v>CONSORCIO AZUCARERO CENTRAL  S.A.</v>
          </cell>
          <cell r="D2276">
            <v>310968</v>
          </cell>
          <cell r="E2276" t="str">
            <v>IMPLEMENTOS Y MAQUINARIAS, S.A.</v>
          </cell>
          <cell r="F2276" t="str">
            <v>IMCA</v>
          </cell>
          <cell r="G2276" t="str">
            <v>UNISON - CUSTOMER RETAIL</v>
          </cell>
          <cell r="H2276" t="str">
            <v>UNISON- CUSTOMER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122581.99</v>
          </cell>
          <cell r="M2276">
            <v>122581.99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REPUBLICA DOMINICANA</v>
          </cell>
        </row>
        <row r="2277">
          <cell r="B2277" t="str">
            <v>702-4852CR</v>
          </cell>
          <cell r="C2277" t="str">
            <v>EQUIPOS LIGEROS PARA LA CONSTRUCCION S.T.  C. POR A.</v>
          </cell>
          <cell r="D2277">
            <v>320480</v>
          </cell>
          <cell r="E2277" t="str">
            <v>IMPLEMENTOS Y MAQUINARIAS, S.A.</v>
          </cell>
          <cell r="F2277" t="str">
            <v>IMCA</v>
          </cell>
          <cell r="G2277" t="str">
            <v>UNISON - CUSTOMER RETAIL</v>
          </cell>
          <cell r="H2277" t="str">
            <v>UNISON-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107293.52</v>
          </cell>
          <cell r="M2277">
            <v>107293.52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REPUBLICA DOMINICANA</v>
          </cell>
        </row>
        <row r="2278">
          <cell r="B2278" t="str">
            <v>702-4853CR</v>
          </cell>
          <cell r="C2278" t="str">
            <v>MOLL  S.A.</v>
          </cell>
          <cell r="D2278">
            <v>310517</v>
          </cell>
          <cell r="E2278" t="str">
            <v>IMPLEMENTOS Y MAQUINARIAS, S.A.</v>
          </cell>
          <cell r="F2278" t="str">
            <v>IMCA</v>
          </cell>
          <cell r="G2278" t="str">
            <v>UNISON - CUSTOMER RETAIL</v>
          </cell>
          <cell r="H2278" t="str">
            <v>UNISON- CUSTOMER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26232.52</v>
          </cell>
          <cell r="M2278">
            <v>26232.52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REPUBLICA DOMINICANA</v>
          </cell>
        </row>
        <row r="2279">
          <cell r="B2279" t="str">
            <v>702-4855CR</v>
          </cell>
          <cell r="C2279" t="str">
            <v>CONSTRUCTORA INGENIERIA TRANSPORTE Y EXCAVADORAS  S.A.</v>
          </cell>
          <cell r="D2279">
            <v>308247</v>
          </cell>
          <cell r="E2279" t="str">
            <v>CORPORACION GENERAL DE TRACTORES, S.A.</v>
          </cell>
          <cell r="F2279" t="str">
            <v>GENTRAC</v>
          </cell>
          <cell r="G2279" t="str">
            <v>UNISON - DEALER RETAIL</v>
          </cell>
          <cell r="H2279" t="str">
            <v>UNISON- CUSTOMER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145541.82</v>
          </cell>
          <cell r="M2279">
            <v>145541.82</v>
          </cell>
          <cell r="N2279">
            <v>0</v>
          </cell>
          <cell r="O2279">
            <v>0</v>
          </cell>
          <cell r="P2279">
            <v>0</v>
          </cell>
          <cell r="Q2279">
            <v>145541.82</v>
          </cell>
          <cell r="R2279">
            <v>145541.82</v>
          </cell>
          <cell r="S2279" t="str">
            <v>120+</v>
          </cell>
          <cell r="T2279" t="str">
            <v>GUATEMALA</v>
          </cell>
        </row>
        <row r="2280">
          <cell r="B2280" t="str">
            <v>702-4856CR</v>
          </cell>
          <cell r="C2280" t="str">
            <v>CONSTRUCTORA INGENIERIA TRANSPORTE Y EXCAVADORAS  S.A.</v>
          </cell>
          <cell r="D2280">
            <v>308247</v>
          </cell>
          <cell r="E2280" t="str">
            <v>CORPORACION GENERAL DE TRACTORES, S.A.</v>
          </cell>
          <cell r="F2280" t="str">
            <v>GENTRAC</v>
          </cell>
          <cell r="G2280" t="str">
            <v>UNISON - DEALER RETAIL</v>
          </cell>
          <cell r="H2280" t="str">
            <v>UNISON- CUSTOMER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145541.82</v>
          </cell>
          <cell r="M2280">
            <v>145541.82</v>
          </cell>
          <cell r="N2280">
            <v>0</v>
          </cell>
          <cell r="O2280">
            <v>0</v>
          </cell>
          <cell r="P2280">
            <v>0</v>
          </cell>
          <cell r="Q2280">
            <v>145541.82</v>
          </cell>
          <cell r="R2280">
            <v>145541.82</v>
          </cell>
          <cell r="S2280" t="str">
            <v>120+</v>
          </cell>
          <cell r="T2280" t="str">
            <v>GUATEMALA</v>
          </cell>
        </row>
        <row r="2281">
          <cell r="B2281" t="str">
            <v>702-4857CR</v>
          </cell>
          <cell r="C2281" t="str">
            <v>CONSTRUCTORA INGENIERIA TRANSPORTE Y EXCAVADORAS  S.A.</v>
          </cell>
          <cell r="D2281">
            <v>308247</v>
          </cell>
          <cell r="E2281" t="str">
            <v>CORPORACION GENERAL DE TRACTORES, S.A.</v>
          </cell>
          <cell r="F2281" t="str">
            <v>GENTRAC</v>
          </cell>
          <cell r="G2281" t="str">
            <v>UNISON - DEALER RETAIL</v>
          </cell>
          <cell r="H2281" t="str">
            <v>UNISON- CUSTOMER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145541.82</v>
          </cell>
          <cell r="M2281">
            <v>145541.82</v>
          </cell>
          <cell r="N2281">
            <v>0</v>
          </cell>
          <cell r="O2281">
            <v>0</v>
          </cell>
          <cell r="P2281">
            <v>0</v>
          </cell>
          <cell r="Q2281">
            <v>145541.82</v>
          </cell>
          <cell r="R2281">
            <v>145541.82</v>
          </cell>
          <cell r="S2281" t="str">
            <v>120+</v>
          </cell>
          <cell r="T2281" t="str">
            <v>GUATEMALA</v>
          </cell>
        </row>
        <row r="2282">
          <cell r="B2282" t="str">
            <v>702-4861CR</v>
          </cell>
          <cell r="C2282" t="str">
            <v>LAINEZ AGUILAR ONEL</v>
          </cell>
          <cell r="D2282">
            <v>315704</v>
          </cell>
          <cell r="E2282" t="str">
            <v>NICARAGUA MACHINERY COMPANY, S.A.</v>
          </cell>
          <cell r="F2282" t="str">
            <v>NIMAC</v>
          </cell>
          <cell r="G2282" t="str">
            <v>UNISON - CUSTOMER RETAIL</v>
          </cell>
          <cell r="H2282" t="str">
            <v>UNISON- CUSTOMER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74359.77</v>
          </cell>
          <cell r="M2282">
            <v>74359.77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NICARAGUA</v>
          </cell>
        </row>
        <row r="2283">
          <cell r="B2283" t="str">
            <v>702-4843CD</v>
          </cell>
          <cell r="C2283" t="str">
            <v>NICARAGUA MACHINERY COMPANY  S.A.</v>
          </cell>
          <cell r="D2283">
            <v>313548</v>
          </cell>
          <cell r="E2283" t="str">
            <v>MAQUINARIA Y TRACTORES, LTDA</v>
          </cell>
          <cell r="F2283" t="str">
            <v>NIMAC</v>
          </cell>
          <cell r="G2283" t="str">
            <v>UNISON - DEALER WHOLESALE</v>
          </cell>
          <cell r="H2283" t="str">
            <v>UNISON - DEALER WHOLESALE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75468.36</v>
          </cell>
          <cell r="M2283">
            <v>75468.36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NICARAGUA</v>
          </cell>
        </row>
        <row r="2284">
          <cell r="B2284" t="str">
            <v>702-4820CD</v>
          </cell>
          <cell r="C2284" t="str">
            <v>NICARAGUA MACHINERY COMPANY  S.A.</v>
          </cell>
          <cell r="D2284">
            <v>313548</v>
          </cell>
          <cell r="E2284" t="str">
            <v>CATERPILLAR AMERICAS CO.</v>
          </cell>
          <cell r="F2284" t="str">
            <v>NIMAC</v>
          </cell>
          <cell r="G2284" t="str">
            <v>UNISON - DEALER WHOLESALE</v>
          </cell>
          <cell r="H2284" t="str">
            <v>UNISON - DEALER WHOLESALE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17985.400000000001</v>
          </cell>
          <cell r="M2284">
            <v>17985.400000000001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NICARAGUA</v>
          </cell>
        </row>
        <row r="2285">
          <cell r="B2285" t="str">
            <v>702-4790CD</v>
          </cell>
          <cell r="C2285" t="str">
            <v>NICARAGUA MACHINERY COMPANY  S.A.</v>
          </cell>
          <cell r="D2285">
            <v>313548</v>
          </cell>
          <cell r="E2285" t="str">
            <v>CATERPILLAR AMERICAS CO.</v>
          </cell>
          <cell r="F2285" t="str">
            <v>NIMAC</v>
          </cell>
          <cell r="G2285" t="str">
            <v>UNISON - DEALER WHOLESALE</v>
          </cell>
          <cell r="H2285" t="str">
            <v>UNISON - DEALER WHOLESALE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16550.330000000002</v>
          </cell>
          <cell r="M2285">
            <v>16550.330000000002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NICARAGUA</v>
          </cell>
        </row>
        <row r="2286">
          <cell r="B2286" t="str">
            <v>702-4791CD</v>
          </cell>
          <cell r="C2286" t="str">
            <v>NICARAGUA MACHINERY COMPANY  S.A.</v>
          </cell>
          <cell r="D2286">
            <v>313548</v>
          </cell>
          <cell r="E2286" t="str">
            <v>CATERPILLAR AMERICAS CO.</v>
          </cell>
          <cell r="F2286" t="str">
            <v>NIMAC</v>
          </cell>
          <cell r="G2286" t="str">
            <v>UNISON - DEALER WHOLESALE</v>
          </cell>
          <cell r="H2286" t="str">
            <v>UNISON - DEALER WHOLESALE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16543.13</v>
          </cell>
          <cell r="M2286">
            <v>16543.13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NICARAGUA</v>
          </cell>
        </row>
        <row r="2287">
          <cell r="B2287" t="str">
            <v>702-4792CD</v>
          </cell>
          <cell r="C2287" t="str">
            <v>NICARAGUA MACHINERY COMPANY  S.A.</v>
          </cell>
          <cell r="D2287">
            <v>313548</v>
          </cell>
          <cell r="E2287" t="str">
            <v>CATERPILLAR AMERICAS CO.</v>
          </cell>
          <cell r="F2287" t="str">
            <v>NIMAC</v>
          </cell>
          <cell r="G2287" t="str">
            <v>UNISON - DEALER WHOLESALE</v>
          </cell>
          <cell r="H2287" t="str">
            <v>UNISON - DEALER WHOLESALE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16542.189999999999</v>
          </cell>
          <cell r="M2287">
            <v>16542.189999999999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NICARAGUA</v>
          </cell>
        </row>
        <row r="2288">
          <cell r="B2288" t="str">
            <v>702-4793CR</v>
          </cell>
          <cell r="C2288" t="str">
            <v>HEMCO NICARAGUA  S.A.</v>
          </cell>
          <cell r="D2288">
            <v>316923</v>
          </cell>
          <cell r="E2288" t="str">
            <v>NICARAGUA MACHINERY COMPANY, S.A.</v>
          </cell>
          <cell r="F2288" t="str">
            <v>NIMAC</v>
          </cell>
          <cell r="G2288" t="str">
            <v>UNISON - CUSTOMER RETAIL</v>
          </cell>
          <cell r="H2288" t="str">
            <v>UNISON- CUSTOMER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67082.09</v>
          </cell>
          <cell r="M2288">
            <v>67082.09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NICARAGUA</v>
          </cell>
        </row>
        <row r="2289">
          <cell r="B2289" t="str">
            <v>702-4795NEFF</v>
          </cell>
          <cell r="C2289" t="str">
            <v>CANTU GARCIA OZIEL</v>
          </cell>
          <cell r="D2289">
            <v>319210</v>
          </cell>
          <cell r="E2289" t="str">
            <v>MAQUINAS DIESEL, S.A. DE C.V.</v>
          </cell>
          <cell r="F2289" t="str">
            <v>MADISA NTE</v>
          </cell>
          <cell r="G2289" t="str">
            <v>UNISON- CUSTOMER RETAIL</v>
          </cell>
          <cell r="H2289" t="str">
            <v>UNISON- CUSTOMER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23127.57</v>
          </cell>
          <cell r="M2289">
            <v>1255.8270511029777</v>
          </cell>
          <cell r="N2289">
            <v>0</v>
          </cell>
          <cell r="O2289">
            <v>0</v>
          </cell>
          <cell r="P2289">
            <v>23127.57</v>
          </cell>
          <cell r="Q2289">
            <v>0</v>
          </cell>
          <cell r="R2289">
            <v>23127.57</v>
          </cell>
          <cell r="S2289" t="str">
            <v>91-120</v>
          </cell>
          <cell r="T2289" t="str">
            <v>MEXICO</v>
          </cell>
        </row>
        <row r="2290">
          <cell r="B2290" t="str">
            <v>702-4807CR</v>
          </cell>
          <cell r="C2290" t="str">
            <v>TRITURADOS CRIBISSA  S.A. DE C.V.</v>
          </cell>
          <cell r="D2290">
            <v>320583</v>
          </cell>
          <cell r="E2290" t="str">
            <v>MAQUINARIA, S.A. DE C.V.</v>
          </cell>
          <cell r="F2290" t="str">
            <v>MAQSA</v>
          </cell>
          <cell r="G2290" t="str">
            <v>UNISON - CUSTOMER RETAIL</v>
          </cell>
          <cell r="H2290" t="str">
            <v>UNISON- CUSTOMER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2412252.89</v>
          </cell>
          <cell r="M2290">
            <v>130985.3319377408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702-4810CD</v>
          </cell>
          <cell r="C2291" t="str">
            <v>NICARAGUA MACHINERY COMPANY  S.A.</v>
          </cell>
          <cell r="D2291">
            <v>313548</v>
          </cell>
          <cell r="E2291" t="str">
            <v>CATERPILLAR AMERICAS CO.</v>
          </cell>
          <cell r="F2291" t="str">
            <v>NIMAC</v>
          </cell>
          <cell r="G2291" t="str">
            <v>UNISON - DEALER WHOLESALE</v>
          </cell>
          <cell r="H2291" t="str">
            <v>UNISON - DEALER WHOLESALE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64512.73</v>
          </cell>
          <cell r="M2291">
            <v>64512.73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NICARAGUA</v>
          </cell>
        </row>
        <row r="2292">
          <cell r="B2292" t="str">
            <v>702-4812CR</v>
          </cell>
          <cell r="C2292" t="str">
            <v>INVERSIONES DEL CARIBE PL  S.R.L.</v>
          </cell>
          <cell r="D2292">
            <v>315951</v>
          </cell>
          <cell r="E2292" t="str">
            <v>IMPLEMENTOS Y MAQUINARIAS, S.A.</v>
          </cell>
          <cell r="F2292" t="str">
            <v>IMCA</v>
          </cell>
          <cell r="G2292" t="str">
            <v>UNISON - CUSTOMER RETAIL</v>
          </cell>
          <cell r="H2292" t="str">
            <v>UNISON- CUSTOMER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26759.8</v>
          </cell>
          <cell r="M2292">
            <v>26759.8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REPUBLICA DOMINICANA</v>
          </cell>
        </row>
        <row r="2293">
          <cell r="B2293" t="str">
            <v>702-4814CR</v>
          </cell>
          <cell r="C2293" t="str">
            <v>INVERSIONES CABALLERO FUENTES  S.A. DE C.V.</v>
          </cell>
          <cell r="D2293">
            <v>310008</v>
          </cell>
          <cell r="E2293" t="str">
            <v>COMPAÑIA GENERAL DE EQUIPOS, S.A. DE C.V.</v>
          </cell>
          <cell r="F2293" t="str">
            <v>COGESA</v>
          </cell>
          <cell r="G2293" t="str">
            <v>UNISON - CUSTOMER RETAIL</v>
          </cell>
          <cell r="H2293" t="str">
            <v>UNISON- CUSTOMER RETAIL</v>
          </cell>
          <cell r="I2293" t="str">
            <v>Regular</v>
          </cell>
          <cell r="J2293" t="str">
            <v>LEGAL</v>
          </cell>
          <cell r="K2293" t="str">
            <v>USD</v>
          </cell>
          <cell r="L2293">
            <v>51271.96</v>
          </cell>
          <cell r="M2293">
            <v>51271.96</v>
          </cell>
          <cell r="N2293">
            <v>0</v>
          </cell>
          <cell r="O2293">
            <v>0</v>
          </cell>
          <cell r="P2293">
            <v>0</v>
          </cell>
          <cell r="Q2293">
            <v>51271.96</v>
          </cell>
          <cell r="R2293">
            <v>51271.96</v>
          </cell>
          <cell r="S2293" t="str">
            <v>120+</v>
          </cell>
          <cell r="T2293" t="str">
            <v>EL SALVADOR</v>
          </cell>
        </row>
        <row r="2294">
          <cell r="B2294" t="str">
            <v>702-4835CD</v>
          </cell>
          <cell r="C2294" t="str">
            <v>NICARAGUA MACHINERY COMPANY  S.A.</v>
          </cell>
          <cell r="D2294">
            <v>313548</v>
          </cell>
          <cell r="E2294" t="str">
            <v>CATERPILLAR AMERICAS CO.</v>
          </cell>
          <cell r="F2294" t="str">
            <v>NIMAC</v>
          </cell>
          <cell r="G2294" t="str">
            <v>UNISON - DEALER WHOLESALE</v>
          </cell>
          <cell r="H2294" t="str">
            <v>UNISON - DEALER WHOLESALE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17639.62</v>
          </cell>
          <cell r="M2294">
            <v>17639.62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NICARAGUA</v>
          </cell>
        </row>
        <row r="2295">
          <cell r="B2295" t="str">
            <v>702-4817NEFF</v>
          </cell>
          <cell r="C2295" t="str">
            <v>MARTINEZ GARCIA ARTURO</v>
          </cell>
          <cell r="D2295">
            <v>309282</v>
          </cell>
          <cell r="E2295" t="str">
            <v>MAQUINARIA, S.A. DE C.V.</v>
          </cell>
          <cell r="F2295" t="str">
            <v>MAQSA</v>
          </cell>
          <cell r="G2295" t="str">
            <v>UNISON- CUSTOMER RETAIL</v>
          </cell>
          <cell r="H2295" t="str">
            <v>UNISON- CUSTOMER RETAIL</v>
          </cell>
          <cell r="I2295" t="str">
            <v>Regular</v>
          </cell>
          <cell r="J2295" t="str">
            <v>LEGAL</v>
          </cell>
          <cell r="K2295" t="str">
            <v>MXN</v>
          </cell>
          <cell r="L2295">
            <v>248028.16</v>
          </cell>
          <cell r="M2295">
            <v>13467.929089104371</v>
          </cell>
          <cell r="N2295">
            <v>0</v>
          </cell>
          <cell r="O2295">
            <v>0</v>
          </cell>
          <cell r="P2295">
            <v>0</v>
          </cell>
          <cell r="Q2295">
            <v>248028.16</v>
          </cell>
          <cell r="R2295">
            <v>248028.16</v>
          </cell>
          <cell r="S2295" t="str">
            <v>120+</v>
          </cell>
          <cell r="T2295" t="str">
            <v>MEXICO</v>
          </cell>
        </row>
        <row r="2296">
          <cell r="B2296" t="str">
            <v>702-4867CR</v>
          </cell>
          <cell r="C2296" t="str">
            <v>INVERSIONES Y COMERCIALIZADORA BENITEZ (INCOBE)</v>
          </cell>
          <cell r="D2296">
            <v>311144</v>
          </cell>
          <cell r="E2296" t="str">
            <v>CASA COMERCIAL MATHEWS, S.A. DE C.V.</v>
          </cell>
          <cell r="F2296" t="str">
            <v>CEMCOL</v>
          </cell>
          <cell r="G2296" t="str">
            <v>UNISON - CUSTOMER RETAIL</v>
          </cell>
          <cell r="H2296" t="str">
            <v>UNISON- CUSTOMER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334530.15000000002</v>
          </cell>
          <cell r="M2296">
            <v>334530.15000000002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HONDURAS</v>
          </cell>
        </row>
        <row r="2297">
          <cell r="B2297" t="str">
            <v>702-4822NEFFR1</v>
          </cell>
          <cell r="C2297" t="str">
            <v>ARRENDAMIENTOS Y CONSTRUCCIONES MOHINORA  S.A. DE C.V.</v>
          </cell>
          <cell r="D2297">
            <v>320073</v>
          </cell>
          <cell r="E2297" t="str">
            <v>MAQUINARIA, S.A. DE C.V.</v>
          </cell>
          <cell r="F2297" t="str">
            <v>MAQSA</v>
          </cell>
          <cell r="G2297" t="str">
            <v>UNISON- CUSTOMER RETAIL</v>
          </cell>
          <cell r="H2297" t="str">
            <v>UNISON- CUSTOMER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198834.3</v>
          </cell>
          <cell r="M2297">
            <v>10796.702490885329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702-4825CR</v>
          </cell>
          <cell r="C2298" t="str">
            <v>DISEÑOS Y CONSTRUCCIONES CIVILES  S.A. DE C.V.</v>
          </cell>
          <cell r="D2298">
            <v>317077</v>
          </cell>
          <cell r="E2298" t="str">
            <v>COMPAÑIA GENERAL DE EQUIPOS, S.A. DE C.V.</v>
          </cell>
          <cell r="F2298" t="str">
            <v>COGESA</v>
          </cell>
          <cell r="G2298" t="str">
            <v>UNISON - CUSTOMER RETAIL</v>
          </cell>
          <cell r="H2298" t="str">
            <v>UNISON- CUSTOMER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14010.56</v>
          </cell>
          <cell r="M2298">
            <v>14010.56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EL SALVADOR</v>
          </cell>
        </row>
        <row r="2299">
          <cell r="B2299" t="str">
            <v>702-4826CR</v>
          </cell>
          <cell r="C2299" t="str">
            <v>NIVELACIONES Y TRANSPORTES ROLJUANJO  LTDA.</v>
          </cell>
          <cell r="D2299">
            <v>318448</v>
          </cell>
          <cell r="E2299" t="str">
            <v>MAQUINARIA Y TRACTORES, LTDA</v>
          </cell>
          <cell r="F2299" t="str">
            <v>MATRA</v>
          </cell>
          <cell r="G2299" t="str">
            <v>UNISON - DEALER RETAIL</v>
          </cell>
          <cell r="H2299" t="str">
            <v>UNISON- CUSTOMER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702-4826NEFF</v>
          </cell>
          <cell r="C2300" t="str">
            <v>ICC URBANIZACIONES DE NAYARIT  S.A. DE C.V.</v>
          </cell>
          <cell r="D2300">
            <v>316651</v>
          </cell>
          <cell r="E2300" t="str">
            <v>MAQTRAC, S.A. DE C.V.</v>
          </cell>
          <cell r="F2300" t="str">
            <v>TRACSA</v>
          </cell>
          <cell r="G2300" t="str">
            <v>UNISON- CUSTOMER RETAIL</v>
          </cell>
          <cell r="H2300" t="str">
            <v>UNISON- CUSTOMER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-21326.75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702-4827CD</v>
          </cell>
          <cell r="C2301" t="str">
            <v>NICARAGUA MACHINERY COMPANY  S.A.</v>
          </cell>
          <cell r="D2301">
            <v>313548</v>
          </cell>
          <cell r="E2301" t="str">
            <v>CATERPILLAR AMERICAS CO.</v>
          </cell>
          <cell r="F2301" t="str">
            <v>NIMAC</v>
          </cell>
          <cell r="G2301" t="str">
            <v>UNISON - DEALER WHOLESALE</v>
          </cell>
          <cell r="H2301" t="str">
            <v>UNISON - DEALER WHOLESALE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38299.480000000003</v>
          </cell>
          <cell r="M2301">
            <v>38299.480000000003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702-4829CD</v>
          </cell>
          <cell r="C2302" t="str">
            <v>NICARAGUA MACHINERY COMPANY  S.A.</v>
          </cell>
          <cell r="D2302">
            <v>313548</v>
          </cell>
          <cell r="E2302" t="str">
            <v>CATERPILLAR AMERICAS CO.</v>
          </cell>
          <cell r="F2302" t="str">
            <v>NIMAC</v>
          </cell>
          <cell r="G2302" t="str">
            <v>UNISON - DEALER WHOLESALE</v>
          </cell>
          <cell r="H2302" t="str">
            <v>UNISON - DEALER WHOLESALE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18329.38</v>
          </cell>
          <cell r="M2302">
            <v>18329.38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NICARAGUA</v>
          </cell>
        </row>
        <row r="2303">
          <cell r="B2303" t="str">
            <v>702-4832CD</v>
          </cell>
          <cell r="C2303" t="str">
            <v>NICARAGUA MACHINERY COMPANY  S.A.</v>
          </cell>
          <cell r="D2303">
            <v>313548</v>
          </cell>
          <cell r="E2303" t="str">
            <v>CATERPILLAR AMERICAS CO.</v>
          </cell>
          <cell r="F2303" t="str">
            <v>NIMAC</v>
          </cell>
          <cell r="G2303" t="str">
            <v>UNISON - DEALER WHOLESALE</v>
          </cell>
          <cell r="H2303" t="str">
            <v>UNISON - DEALER WHOLESALE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17639.62</v>
          </cell>
          <cell r="M2303">
            <v>17639.62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NICARAGUA</v>
          </cell>
        </row>
        <row r="2304">
          <cell r="B2304" t="str">
            <v>702-4832CR</v>
          </cell>
          <cell r="C2304" t="str">
            <v>CONSTRUCTORA MECO  S.A.</v>
          </cell>
          <cell r="D2304">
            <v>313250</v>
          </cell>
          <cell r="E2304" t="str">
            <v>MAQUINARIA Y TRACTORES, LTDA</v>
          </cell>
          <cell r="F2304" t="str">
            <v>MATRA</v>
          </cell>
          <cell r="G2304" t="str">
            <v>UNISON - DEALER RETAIL</v>
          </cell>
          <cell r="H2304" t="str">
            <v>UNISON- CUSTOMER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80441.05</v>
          </cell>
          <cell r="M2304">
            <v>80441.05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COSTA RICA</v>
          </cell>
        </row>
        <row r="2305">
          <cell r="B2305" t="str">
            <v>702-4832NEFF</v>
          </cell>
          <cell r="C2305" t="str">
            <v>G.A.7. S.A. DE C.V.</v>
          </cell>
          <cell r="D2305">
            <v>309152</v>
          </cell>
          <cell r="E2305" t="str">
            <v>MAQUINAS DIESEL, S.A. DE C.V.</v>
          </cell>
          <cell r="F2305" t="str">
            <v>MADISA SUR</v>
          </cell>
          <cell r="G2305" t="str">
            <v>UNISON- CUSTOMER RETAIL</v>
          </cell>
          <cell r="H2305" t="str">
            <v>UNISON- CUSTOMER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48205.55</v>
          </cell>
          <cell r="M2305">
            <v>2617.5613652146403</v>
          </cell>
          <cell r="N2305">
            <v>0</v>
          </cell>
          <cell r="O2305">
            <v>48205.55</v>
          </cell>
          <cell r="P2305">
            <v>0</v>
          </cell>
          <cell r="Q2305">
            <v>0</v>
          </cell>
          <cell r="R2305">
            <v>48205.55</v>
          </cell>
          <cell r="S2305" t="str">
            <v>61-90</v>
          </cell>
          <cell r="T2305" t="str">
            <v>MEXICO</v>
          </cell>
        </row>
        <row r="2306">
          <cell r="B2306" t="str">
            <v>702-4833CD</v>
          </cell>
          <cell r="C2306" t="str">
            <v>NICARAGUA MACHINERY COMPANY  S.A.</v>
          </cell>
          <cell r="D2306">
            <v>313548</v>
          </cell>
          <cell r="E2306" t="str">
            <v>CATERPILLAR AMERICAS CO.</v>
          </cell>
          <cell r="F2306" t="str">
            <v>NIMAC</v>
          </cell>
          <cell r="G2306" t="str">
            <v>UNISON - DEALER WHOLESALE</v>
          </cell>
          <cell r="H2306" t="str">
            <v>UNISON - DEALER WHOLESALE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17639.62</v>
          </cell>
          <cell r="M2306">
            <v>17639.62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NICARAGUA</v>
          </cell>
        </row>
        <row r="2307">
          <cell r="B2307" t="str">
            <v>702-4816CD</v>
          </cell>
          <cell r="C2307" t="str">
            <v>NICARAGUA MACHINERY COMPANY  S.A.</v>
          </cell>
          <cell r="D2307">
            <v>313548</v>
          </cell>
          <cell r="E2307" t="str">
            <v>CATERPILLAR AMERICAS CO.</v>
          </cell>
          <cell r="F2307" t="str">
            <v>NIMAC</v>
          </cell>
          <cell r="G2307" t="str">
            <v>UNISON - DEALER WHOLESALE</v>
          </cell>
          <cell r="H2307" t="str">
            <v>UNISON - DEALER WHOLESALE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17985.400000000001</v>
          </cell>
          <cell r="M2307">
            <v>17985.400000000001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NICARAGUA</v>
          </cell>
        </row>
        <row r="2308">
          <cell r="B2308" t="str">
            <v>702-4935NEFF</v>
          </cell>
          <cell r="C2308" t="str">
            <v>COMPAÑIA CONSTRUCTORA MAS  S.A. DE C.V.</v>
          </cell>
          <cell r="D2308">
            <v>318916</v>
          </cell>
          <cell r="E2308" t="str">
            <v>EMPRESAS MATCO, S.A. DE C.V.</v>
          </cell>
          <cell r="F2308" t="str">
            <v>MATCO</v>
          </cell>
          <cell r="G2308" t="str">
            <v>UNISON- CUSTOMER RETAIL</v>
          </cell>
          <cell r="H2308" t="str">
            <v>UNISON- CUSTOMER RETAIL</v>
          </cell>
          <cell r="I2308" t="str">
            <v>Regular</v>
          </cell>
          <cell r="J2308" t="str">
            <v>REGULAR</v>
          </cell>
          <cell r="K2308" t="str">
            <v>MXN</v>
          </cell>
          <cell r="L2308">
            <v>0.01</v>
          </cell>
          <cell r="M2308">
            <v>5.4300000004452599E-4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MEXICO</v>
          </cell>
        </row>
        <row r="2309">
          <cell r="B2309" t="str">
            <v>702-4918CR</v>
          </cell>
          <cell r="C2309" t="str">
            <v>LAINEZ AGUILAR ONEL</v>
          </cell>
          <cell r="D2309">
            <v>315704</v>
          </cell>
          <cell r="E2309" t="str">
            <v>NICARAGUA MACHINERY COMPANY, S.A.</v>
          </cell>
          <cell r="F2309" t="str">
            <v>NIMAC</v>
          </cell>
          <cell r="G2309" t="str">
            <v>UNISON - CUSTOMER RETAIL</v>
          </cell>
          <cell r="H2309" t="str">
            <v>UNISON- CUSTOMER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125588</v>
          </cell>
          <cell r="M2309">
            <v>125588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NICARAGUA</v>
          </cell>
        </row>
        <row r="2310">
          <cell r="B2310" t="str">
            <v>702-4920NEFF</v>
          </cell>
          <cell r="C2310" t="str">
            <v>SELENIC CONSTRUCCIONES  S.A. DE C.V.</v>
          </cell>
          <cell r="D2310">
            <v>312332</v>
          </cell>
          <cell r="E2310" t="str">
            <v>MAQUINAS DIESEL, S.A. DE C.V.</v>
          </cell>
          <cell r="F2310" t="str">
            <v>MADISA SUR</v>
          </cell>
          <cell r="G2310" t="str">
            <v>UNISON- CUSTOMER RETAIL</v>
          </cell>
          <cell r="H2310" t="str">
            <v>UNISON- CUSTOMER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53656.59</v>
          </cell>
          <cell r="M2310">
            <v>2913.5528372389113</v>
          </cell>
          <cell r="N2310">
            <v>53656.59</v>
          </cell>
          <cell r="O2310">
            <v>0</v>
          </cell>
          <cell r="P2310">
            <v>0</v>
          </cell>
          <cell r="Q2310">
            <v>0</v>
          </cell>
          <cell r="R2310">
            <v>53656.59</v>
          </cell>
          <cell r="S2310" t="str">
            <v>31-60</v>
          </cell>
          <cell r="T2310" t="str">
            <v>MEXICO</v>
          </cell>
        </row>
        <row r="2311">
          <cell r="B2311" t="str">
            <v>702-4921CR</v>
          </cell>
          <cell r="C2311" t="str">
            <v>DESARROLLO MINERO DE NICARAGUA  S.A.</v>
          </cell>
          <cell r="D2311">
            <v>319306</v>
          </cell>
          <cell r="E2311" t="str">
            <v>NICARAGUA MACHINERY COMPANY, S.A.</v>
          </cell>
          <cell r="F2311" t="str">
            <v>NIMAC</v>
          </cell>
          <cell r="G2311" t="str">
            <v>UNISON - DEALER RETAIL</v>
          </cell>
          <cell r="H2311" t="str">
            <v>UNISON- CUSTOMER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795364.62</v>
          </cell>
          <cell r="M2311">
            <v>795364.62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NICARAGUA</v>
          </cell>
        </row>
        <row r="2312">
          <cell r="B2312" t="str">
            <v>702-4923CR</v>
          </cell>
          <cell r="C2312" t="str">
            <v>MANDRAKE COMERCIAL  S.R.L.</v>
          </cell>
          <cell r="D2312">
            <v>314242</v>
          </cell>
          <cell r="E2312" t="str">
            <v>IMPLEMENTOS Y MAQUINARIAS, S.A.</v>
          </cell>
          <cell r="F2312" t="str">
            <v>IMCA</v>
          </cell>
          <cell r="G2312" t="str">
            <v>UNISON - CUSTOMER RETAIL</v>
          </cell>
          <cell r="H2312" t="str">
            <v>UNISON- CUSTOMER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REPUBLICA DOMINICANA</v>
          </cell>
        </row>
        <row r="2313">
          <cell r="B2313" t="str">
            <v>702-4926NEFF</v>
          </cell>
          <cell r="C2313" t="str">
            <v>GRUPO PAVIMENTOS DEL SURESTE  S.A. DE C.V.</v>
          </cell>
          <cell r="D2313">
            <v>310366</v>
          </cell>
          <cell r="E2313" t="str">
            <v>MAQUINAS DIESEL, S.A. DE C.V.</v>
          </cell>
          <cell r="F2313" t="str">
            <v>MADISA SUR</v>
          </cell>
          <cell r="G2313" t="str">
            <v>UNISON- CUSTOMER RETAIL</v>
          </cell>
          <cell r="H2313" t="str">
            <v>UNISON- CUSTOMER RETAIL</v>
          </cell>
          <cell r="I2313" t="str">
            <v>Regular</v>
          </cell>
          <cell r="J2313" t="str">
            <v>LEGAL</v>
          </cell>
          <cell r="K2313" t="str">
            <v>MXN</v>
          </cell>
          <cell r="L2313">
            <v>-26903.15</v>
          </cell>
          <cell r="M2313">
            <v>250.69604102055709</v>
          </cell>
          <cell r="N2313">
            <v>0</v>
          </cell>
          <cell r="O2313">
            <v>0</v>
          </cell>
          <cell r="P2313">
            <v>0</v>
          </cell>
          <cell r="Q2313">
            <v>250.69604102055709</v>
          </cell>
          <cell r="R2313">
            <v>250.69604102055709</v>
          </cell>
          <cell r="S2313" t="str">
            <v>120+</v>
          </cell>
          <cell r="T2313" t="str">
            <v>MEXICO</v>
          </cell>
        </row>
        <row r="2314">
          <cell r="B2314" t="str">
            <v>702-4928CR</v>
          </cell>
          <cell r="C2314" t="str">
            <v>HAROLD MACHINERY  S.A.</v>
          </cell>
          <cell r="D2314">
            <v>309836</v>
          </cell>
          <cell r="E2314" t="str">
            <v>IMPLEMENTOS Y MAQUINARIAS, S.A.</v>
          </cell>
          <cell r="F2314" t="str">
            <v>IMCA</v>
          </cell>
          <cell r="G2314" t="str">
            <v>UNISON - CUSTOMER RETAIL</v>
          </cell>
          <cell r="H2314" t="str">
            <v>UNISON- CUSTOMER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88644.23</v>
          </cell>
          <cell r="M2314">
            <v>88644.23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REPUBLICA DOMINICANA</v>
          </cell>
        </row>
        <row r="2315">
          <cell r="B2315" t="str">
            <v>702-4930CR</v>
          </cell>
          <cell r="C2315" t="str">
            <v>AGROMAQUINARIA MACOSA  S.A.</v>
          </cell>
          <cell r="D2315">
            <v>316950</v>
          </cell>
          <cell r="E2315" t="str">
            <v>MAQUINARIA Y TRACTORES, LTDA</v>
          </cell>
          <cell r="F2315" t="str">
            <v>MATRA</v>
          </cell>
          <cell r="G2315" t="str">
            <v>UNISON - DEALER RETAIL</v>
          </cell>
          <cell r="H2315" t="str">
            <v>UNISON- CUSTOMER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36028.85</v>
          </cell>
          <cell r="M2315">
            <v>36028.85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COSTA RICA</v>
          </cell>
        </row>
        <row r="2316">
          <cell r="B2316" t="str">
            <v>702-4932CR</v>
          </cell>
          <cell r="C2316" t="str">
            <v>GARCIA ARGUETA DELIO EDVIN</v>
          </cell>
          <cell r="D2316">
            <v>315381</v>
          </cell>
          <cell r="E2316" t="str">
            <v>CORPORACION GENERAL DE TRACTORES, S.A.</v>
          </cell>
          <cell r="F2316" t="str">
            <v>GENTRAC</v>
          </cell>
          <cell r="G2316" t="str">
            <v>UNISON - DEALER RETAIL</v>
          </cell>
          <cell r="H2316" t="str">
            <v>UNISON- CUSTOMER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23044.21</v>
          </cell>
          <cell r="M2316">
            <v>23044.21</v>
          </cell>
          <cell r="N2316">
            <v>0</v>
          </cell>
          <cell r="O2316">
            <v>0</v>
          </cell>
          <cell r="P2316">
            <v>0</v>
          </cell>
          <cell r="Q2316">
            <v>23044.21</v>
          </cell>
          <cell r="R2316">
            <v>23044.21</v>
          </cell>
          <cell r="S2316" t="str">
            <v>120+</v>
          </cell>
          <cell r="T2316" t="str">
            <v>GUATEMALA</v>
          </cell>
        </row>
        <row r="2317">
          <cell r="B2317" t="str">
            <v>702-4933CR</v>
          </cell>
          <cell r="C2317" t="str">
            <v>MANDRAKE COMERCIAL  S.R.L.</v>
          </cell>
          <cell r="D2317">
            <v>314242</v>
          </cell>
          <cell r="E2317" t="str">
            <v>IMPLEMENTOS Y MAQUINARIAS, S.A.</v>
          </cell>
          <cell r="F2317" t="str">
            <v>IMCA</v>
          </cell>
          <cell r="G2317" t="str">
            <v>UNISON - CUSTOMER RETAIL</v>
          </cell>
          <cell r="H2317" t="str">
            <v>UNISON- CUSTOMER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12.97</v>
          </cell>
          <cell r="M2317">
            <v>12.97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REPUBLICA DOMINICANA</v>
          </cell>
        </row>
        <row r="2318">
          <cell r="B2318" t="str">
            <v>702-4862CR</v>
          </cell>
          <cell r="C2318" t="str">
            <v>LAINEZ AGUILAR ONEL</v>
          </cell>
          <cell r="D2318">
            <v>315704</v>
          </cell>
          <cell r="E2318" t="str">
            <v>NICARAGUA MACHINERY COMPANY, S.A.</v>
          </cell>
          <cell r="F2318" t="str">
            <v>NIMAC</v>
          </cell>
          <cell r="G2318" t="str">
            <v>UNISON - CUSTOMER RETAIL</v>
          </cell>
          <cell r="H2318" t="str">
            <v>UNISON- CUSTOMER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7380.48</v>
          </cell>
          <cell r="M2318">
            <v>7380.48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NICARAGUA</v>
          </cell>
        </row>
        <row r="2319">
          <cell r="B2319" t="str">
            <v>702-4935CR</v>
          </cell>
          <cell r="C2319" t="str">
            <v>PAVICEN LIMITADA</v>
          </cell>
          <cell r="D2319">
            <v>313205</v>
          </cell>
          <cell r="E2319" t="str">
            <v>MAQUINARIA Y TRACTORES, LTDA</v>
          </cell>
          <cell r="F2319" t="str">
            <v>MATRA</v>
          </cell>
          <cell r="G2319" t="str">
            <v>UNISON - DEALER RETAIL</v>
          </cell>
          <cell r="H2319" t="str">
            <v>UNISON- CUSTOMER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52428.81</v>
          </cell>
          <cell r="M2319">
            <v>52428.81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COSTA RICA</v>
          </cell>
        </row>
        <row r="2320">
          <cell r="B2320" t="str">
            <v>702-4909NEFF</v>
          </cell>
          <cell r="C2320" t="str">
            <v>SEPRACOMA  S.A. DE C.V.</v>
          </cell>
          <cell r="D2320">
            <v>319993</v>
          </cell>
          <cell r="E2320" t="str">
            <v>TRACSA, S.A.P.I. DE C.V.</v>
          </cell>
          <cell r="F2320" t="str">
            <v>TRACSA</v>
          </cell>
          <cell r="G2320" t="str">
            <v>UNISON- CUSTOMER RETAIL</v>
          </cell>
          <cell r="H2320" t="str">
            <v>UNISON- CUSTOMER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1560496.84</v>
          </cell>
          <cell r="M2320">
            <v>84734.978418948274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702-4936NEFF</v>
          </cell>
          <cell r="C2321" t="str">
            <v>TECMED TECNICAS MEDIOAMBIENTALES DE MEXICO  S.A. DE C.V.</v>
          </cell>
          <cell r="D2321">
            <v>317851</v>
          </cell>
          <cell r="E2321" t="str">
            <v>EMPRESAS MATCO, S.A. DE C.V.</v>
          </cell>
          <cell r="F2321" t="str">
            <v>MATCO</v>
          </cell>
          <cell r="G2321" t="str">
            <v>UNISON- CUSTOMER RETAIL</v>
          </cell>
          <cell r="H2321" t="str">
            <v>UNISON- CUSTOMER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860883.69</v>
          </cell>
          <cell r="M2321">
            <v>46745.984370833168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702-4938CR</v>
          </cell>
          <cell r="C2322" t="str">
            <v>EMPRESA GENERADORA DE OMETEPE  S.A.</v>
          </cell>
          <cell r="D2322">
            <v>312058</v>
          </cell>
          <cell r="E2322" t="str">
            <v>NICARAGUA MACHINERY COMPANY, S.A.</v>
          </cell>
          <cell r="F2322" t="str">
            <v>NIMAC</v>
          </cell>
          <cell r="G2322" t="str">
            <v>UNISON - CUSTOMER RETAIL</v>
          </cell>
          <cell r="H2322" t="str">
            <v>UNISON- CUSTOMER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10762.09</v>
          </cell>
          <cell r="M2322">
            <v>10762.09</v>
          </cell>
          <cell r="N2322">
            <v>0</v>
          </cell>
          <cell r="O2322">
            <v>0</v>
          </cell>
          <cell r="P2322">
            <v>0</v>
          </cell>
          <cell r="Q2322">
            <v>10762.09</v>
          </cell>
          <cell r="R2322">
            <v>10762.09</v>
          </cell>
          <cell r="S2322" t="str">
            <v>120+</v>
          </cell>
          <cell r="T2322" t="str">
            <v>NICARAGUA</v>
          </cell>
        </row>
        <row r="2323">
          <cell r="B2323" t="str">
            <v>702-4949CR</v>
          </cell>
          <cell r="C2323" t="str">
            <v>CONSTRUCTORA HERNAN SOLIS  S.R.L.</v>
          </cell>
          <cell r="D2323">
            <v>316241</v>
          </cell>
          <cell r="E2323" t="str">
            <v>MAQUINARIA Y TRACTORES, LTDA</v>
          </cell>
          <cell r="F2323" t="str">
            <v>MATRA</v>
          </cell>
          <cell r="G2323" t="str">
            <v>UNISON - DEALER RETAIL</v>
          </cell>
          <cell r="H2323" t="str">
            <v>UNISON- CUSTOMER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32996.370000000003</v>
          </cell>
          <cell r="M2323">
            <v>32996.370000000003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702-4949NEFF-1</v>
          </cell>
          <cell r="C2324" t="str">
            <v>COMERCIALIZADORA LARPOD  S.A. DE C.V.</v>
          </cell>
          <cell r="D2324">
            <v>308530</v>
          </cell>
          <cell r="E2324" t="str">
            <v>MAQUINAS DIESEL, S.A. DE C.V.</v>
          </cell>
          <cell r="F2324" t="str">
            <v>MADISA SUR</v>
          </cell>
          <cell r="G2324" t="str">
            <v>UNISON- CUSTOMER RETAIL</v>
          </cell>
          <cell r="H2324" t="str">
            <v>UNISON- CUSTOMER RETAIL</v>
          </cell>
          <cell r="I2324" t="str">
            <v>Regular</v>
          </cell>
          <cell r="J2324" t="str">
            <v>LEGAL</v>
          </cell>
          <cell r="K2324" t="str">
            <v>MXN</v>
          </cell>
          <cell r="L2324">
            <v>-47993.75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702-4950CR</v>
          </cell>
          <cell r="C2325" t="str">
            <v>CONSTRUCTORA HERNAN SOLIS  S.R.L.</v>
          </cell>
          <cell r="D2325">
            <v>316241</v>
          </cell>
          <cell r="E2325" t="str">
            <v>MAQUINARIA Y TRACTORES, LTDA</v>
          </cell>
          <cell r="F2325" t="str">
            <v>MATRA</v>
          </cell>
          <cell r="G2325" t="str">
            <v>UNISON - DEALER RETAIL</v>
          </cell>
          <cell r="H2325" t="str">
            <v>UNISON- CUSTOMER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32996.370000000003</v>
          </cell>
          <cell r="M2325">
            <v>32996.370000000003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702-4958NEFF</v>
          </cell>
          <cell r="C2326" t="str">
            <v>OPOSON CONSTRUCCIONES Y SERVICIOS  S.A. DE C.V.</v>
          </cell>
          <cell r="D2326">
            <v>317650</v>
          </cell>
          <cell r="E2326" t="str">
            <v>EMPRESAS MATCO, S.A. DE C.V.</v>
          </cell>
          <cell r="F2326" t="str">
            <v>MATCO</v>
          </cell>
          <cell r="G2326" t="str">
            <v>UNISON- CUSTOMER RETAIL</v>
          </cell>
          <cell r="H2326" t="str">
            <v>UNISON- CUSTOMER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150848.03</v>
          </cell>
          <cell r="M2326">
            <v>8191.048029671666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702-4959CR</v>
          </cell>
          <cell r="C2327" t="str">
            <v>CARIBE GRU  S.A.</v>
          </cell>
          <cell r="D2327">
            <v>315430</v>
          </cell>
          <cell r="E2327" t="str">
            <v>CORPORACION GENERAL DE TRACTORES, S.A.</v>
          </cell>
          <cell r="F2327" t="str">
            <v>GENTRAC</v>
          </cell>
          <cell r="G2327" t="str">
            <v>UNISON - DEALER RETAIL</v>
          </cell>
          <cell r="H2327" t="str">
            <v>UNISON- CUSTOMER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GUATEMALA</v>
          </cell>
        </row>
        <row r="2328">
          <cell r="B2328" t="str">
            <v>702-4960CR</v>
          </cell>
          <cell r="C2328" t="str">
            <v>CARIBE GRU  S.A.</v>
          </cell>
          <cell r="D2328">
            <v>315430</v>
          </cell>
          <cell r="E2328" t="str">
            <v>CORPORACION GENERAL DE TRACTORES, S.A.</v>
          </cell>
          <cell r="F2328" t="str">
            <v>GENTRAC</v>
          </cell>
          <cell r="G2328" t="str">
            <v>UNISON - DEALER RETAIL</v>
          </cell>
          <cell r="H2328" t="str">
            <v>UNISON- CUSTOMER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GUATEMALA</v>
          </cell>
        </row>
        <row r="2329">
          <cell r="B2329" t="str">
            <v>702-4962CR</v>
          </cell>
          <cell r="C2329" t="str">
            <v>CARIBE GRU  S.A.</v>
          </cell>
          <cell r="D2329">
            <v>315430</v>
          </cell>
          <cell r="E2329" t="str">
            <v>CORPORACION GENERAL DE TRACTORES, S.A.</v>
          </cell>
          <cell r="F2329" t="str">
            <v>GENTRAC</v>
          </cell>
          <cell r="G2329" t="str">
            <v>UNISON - DEALER RETAIL</v>
          </cell>
          <cell r="H2329" t="str">
            <v>UNISON- CUSTOMER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GUATEMALA</v>
          </cell>
        </row>
        <row r="2330">
          <cell r="B2330" t="str">
            <v>702-4963NEFF</v>
          </cell>
          <cell r="C2330" t="str">
            <v>CONSTRUCCION ESTABLE  S.A DE C.V.</v>
          </cell>
          <cell r="D2330">
            <v>319124</v>
          </cell>
          <cell r="E2330" t="str">
            <v>MAQUINARIA, S.A. DE C.V.</v>
          </cell>
          <cell r="F2330" t="str">
            <v>MAQSA</v>
          </cell>
          <cell r="G2330" t="str">
            <v>UNISON- CUSTOMER RETAIL</v>
          </cell>
          <cell r="H2330" t="str">
            <v>UNISON- CUSTOMER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129210.06</v>
          </cell>
          <cell r="M2330">
            <v>7016.1062585753207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702-4934CR</v>
          </cell>
          <cell r="C2331" t="str">
            <v>PAVICEN LIMITADA</v>
          </cell>
          <cell r="D2331">
            <v>313205</v>
          </cell>
          <cell r="E2331" t="str">
            <v>MAQUINARIA Y TRACTORES, LTDA</v>
          </cell>
          <cell r="F2331" t="str">
            <v>MATRA</v>
          </cell>
          <cell r="G2331" t="str">
            <v>UNISON - DEALER RETAIL</v>
          </cell>
          <cell r="H2331" t="str">
            <v>UNISON- CUSTOMER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35852.32</v>
          </cell>
          <cell r="M2331">
            <v>35852.32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COSTA RICA</v>
          </cell>
        </row>
        <row r="2332">
          <cell r="B2332" t="str">
            <v>702-4890NEFF</v>
          </cell>
          <cell r="C2332" t="str">
            <v>HEMONT CONSTRUCTORA  S.A. DE C.V.</v>
          </cell>
          <cell r="D2332">
            <v>310063</v>
          </cell>
          <cell r="E2332" t="str">
            <v>EMPRESAS MATCO, S.A. DE C.V.</v>
          </cell>
          <cell r="F2332" t="str">
            <v>MATCO</v>
          </cell>
          <cell r="G2332" t="str">
            <v>UNISON- CUSTOMER RETAIL</v>
          </cell>
          <cell r="H2332" t="str">
            <v>UNISON- CUSTOMER RETAIL</v>
          </cell>
          <cell r="I2332" t="str">
            <v>Regular</v>
          </cell>
          <cell r="J2332" t="str">
            <v>LEGAL</v>
          </cell>
          <cell r="K2332" t="str">
            <v>MXN</v>
          </cell>
          <cell r="L2332">
            <v>100597.16</v>
          </cell>
          <cell r="M2332">
            <v>5462.4257884479193</v>
          </cell>
          <cell r="N2332">
            <v>0</v>
          </cell>
          <cell r="O2332">
            <v>0</v>
          </cell>
          <cell r="P2332">
            <v>0</v>
          </cell>
          <cell r="Q2332">
            <v>100597.16</v>
          </cell>
          <cell r="R2332">
            <v>100597.16</v>
          </cell>
          <cell r="S2332" t="str">
            <v>120+</v>
          </cell>
          <cell r="T2332" t="str">
            <v>MEXICO</v>
          </cell>
        </row>
        <row r="2333">
          <cell r="B2333" t="str">
            <v>702-5136NEFF</v>
          </cell>
          <cell r="C2333" t="str">
            <v>EDIFICADORA Y URBANIZADORA  CRAWLER  S.A. DE C.V.</v>
          </cell>
          <cell r="D2333">
            <v>310450</v>
          </cell>
          <cell r="E2333" t="str">
            <v>MAQUINAS DIESEL, S.A. DE C.V.</v>
          </cell>
          <cell r="F2333" t="str">
            <v>MADISA SUR</v>
          </cell>
          <cell r="G2333" t="str">
            <v>UNISON- CUSTOMER RETAIL</v>
          </cell>
          <cell r="H2333" t="str">
            <v>UNISON- CUSTOMER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637593.99</v>
          </cell>
          <cell r="M2333">
            <v>34621.353659838955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702-4869CR</v>
          </cell>
          <cell r="C2334" t="str">
            <v>COOPEAGROPAL  R.L.</v>
          </cell>
          <cell r="D2334">
            <v>316278</v>
          </cell>
          <cell r="E2334" t="str">
            <v>MAQUINARIA Y TRACTORES, LTDA</v>
          </cell>
          <cell r="F2334" t="str">
            <v>MATRA</v>
          </cell>
          <cell r="G2334" t="str">
            <v>UNISON - DEALER RETAIL</v>
          </cell>
          <cell r="H2334" t="str">
            <v>UNISON- CUSTOMER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11297.54</v>
          </cell>
          <cell r="M2334">
            <v>11297.54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COSTA RICA</v>
          </cell>
        </row>
        <row r="2335">
          <cell r="B2335" t="str">
            <v>702-4870CR</v>
          </cell>
          <cell r="C2335" t="str">
            <v>CORPORACION FERGU  S.A. DE C.V.</v>
          </cell>
          <cell r="D2335">
            <v>308819</v>
          </cell>
          <cell r="E2335" t="str">
            <v>COMPAÑIA GENERAL DE EQUIPOS, S.A. DE C.V.</v>
          </cell>
          <cell r="F2335" t="str">
            <v>COGESA</v>
          </cell>
          <cell r="G2335" t="str">
            <v>UNISON - CUSTOMER RETAIL</v>
          </cell>
          <cell r="H2335" t="str">
            <v>UNISON- CUSTOMER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34777.42</v>
          </cell>
          <cell r="M2335">
            <v>34777.42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EL SALVADOR</v>
          </cell>
        </row>
        <row r="2336">
          <cell r="B2336" t="str">
            <v>702-4871CR</v>
          </cell>
          <cell r="C2336" t="str">
            <v>COMPAÑIA DE TRANSPORTE DE CARGA CIUDAD RODRIGO  C.A.</v>
          </cell>
          <cell r="D2336">
            <v>312836</v>
          </cell>
          <cell r="E2336" t="str">
            <v>IMPORTADORA INDUSTRIAL AGRICOLA, S.A.</v>
          </cell>
          <cell r="F2336" t="str">
            <v xml:space="preserve">IIASA   </v>
          </cell>
          <cell r="G2336" t="str">
            <v>UNISON - CUSTOMER RETAIL</v>
          </cell>
          <cell r="H2336" t="str">
            <v>UNISON-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91757.54</v>
          </cell>
          <cell r="M2336">
            <v>91757.54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ECUADOR</v>
          </cell>
        </row>
        <row r="2337">
          <cell r="B2337" t="str">
            <v>702-4876CR</v>
          </cell>
          <cell r="C2337" t="str">
            <v>MOLL  S.A.</v>
          </cell>
          <cell r="D2337">
            <v>310517</v>
          </cell>
          <cell r="E2337" t="str">
            <v>IMPLEMENTOS Y MAQUINARIAS, S.A.</v>
          </cell>
          <cell r="F2337" t="str">
            <v>IMCA</v>
          </cell>
          <cell r="G2337" t="str">
            <v>UNISON - CUSTOMER RETAIL</v>
          </cell>
          <cell r="H2337" t="str">
            <v>UNISON- CUSTOMER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33211.089999999997</v>
          </cell>
          <cell r="M2337">
            <v>33211.089999999997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REPUBLICA DOMINICANA</v>
          </cell>
        </row>
        <row r="2338">
          <cell r="B2338" t="str">
            <v>702-4877CR</v>
          </cell>
          <cell r="C2338" t="str">
            <v>CONSTRUCTORA YUNES  S.R.L.</v>
          </cell>
          <cell r="D2338">
            <v>319060</v>
          </cell>
          <cell r="E2338" t="str">
            <v>IMPLEMENTOS Y MAQUINARIAS, S.A.</v>
          </cell>
          <cell r="F2338" t="str">
            <v>IMCA</v>
          </cell>
          <cell r="G2338" t="str">
            <v>UNISON - CUSTOMER RETAIL</v>
          </cell>
          <cell r="H2338" t="str">
            <v>UNISON- CUSTOMER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76679.100000000006</v>
          </cell>
          <cell r="M2338">
            <v>76679.100000000006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REPUBLICA DOMINICANA</v>
          </cell>
        </row>
        <row r="2339">
          <cell r="B2339" t="str">
            <v>702-4878CR</v>
          </cell>
          <cell r="C2339" t="str">
            <v>SPEEDNET COMMUNICATIONS LIMITED</v>
          </cell>
          <cell r="D2339">
            <v>312423</v>
          </cell>
          <cell r="E2339" t="str">
            <v>CORPORACION GENERAL DE TRACTORES, S.A.</v>
          </cell>
          <cell r="F2339" t="str">
            <v>GENTRAC BELIZE</v>
          </cell>
          <cell r="G2339" t="str">
            <v>UNISON - CUSTOMER RETAIL</v>
          </cell>
          <cell r="H2339" t="str">
            <v>UNISON-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217980.04</v>
          </cell>
          <cell r="M2339">
            <v>217980.04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BELICE</v>
          </cell>
        </row>
        <row r="2340">
          <cell r="B2340" t="str">
            <v>702-4879CR</v>
          </cell>
          <cell r="C2340" t="str">
            <v>DESARROLLO MINERO DE NICARAGUA  S.A.</v>
          </cell>
          <cell r="D2340">
            <v>319306</v>
          </cell>
          <cell r="E2340" t="str">
            <v>NICARAGUA MACHINERY COMPANY, S.A.</v>
          </cell>
          <cell r="F2340" t="str">
            <v>NIMAC</v>
          </cell>
          <cell r="G2340" t="str">
            <v>UNISON - DEALER RETAIL</v>
          </cell>
          <cell r="H2340" t="str">
            <v>UNISON- CUSTOMER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458880.47</v>
          </cell>
          <cell r="M2340">
            <v>458880.47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702-487MA08CRR1</v>
          </cell>
          <cell r="C2341" t="str">
            <v>TRACSA  S.A.P.I. DE C.V.</v>
          </cell>
          <cell r="D2341">
            <v>320398</v>
          </cell>
          <cell r="E2341" t="str">
            <v>TRACSA, S.A.P.I. DE C.V.</v>
          </cell>
          <cell r="F2341" t="str">
            <v>TRACSA</v>
          </cell>
          <cell r="G2341" t="str">
            <v>UNISON - DEALER RETAIL</v>
          </cell>
          <cell r="H2341" t="str">
            <v>UNISON - DEALER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4733306.28</v>
          </cell>
          <cell r="M2341">
            <v>4733306.28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702-4883CR</v>
          </cell>
          <cell r="C2342" t="str">
            <v>CONSTRUCTORA HERRERA  S.A.</v>
          </cell>
          <cell r="D2342">
            <v>315585</v>
          </cell>
          <cell r="E2342" t="str">
            <v>MAQUINARIA Y TRACTORES, LTDA</v>
          </cell>
          <cell r="F2342" t="str">
            <v>MATRA</v>
          </cell>
          <cell r="G2342" t="str">
            <v>UNISON - DEALER RETAIL</v>
          </cell>
          <cell r="H2342" t="str">
            <v>UNISON- CUSTOMER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126052.73</v>
          </cell>
          <cell r="M2342">
            <v>126052.73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COSTA RICA</v>
          </cell>
        </row>
        <row r="2343">
          <cell r="B2343" t="str">
            <v>702-4916CR</v>
          </cell>
          <cell r="C2343" t="str">
            <v>COMPAÑIA AZUCARERA DEL SUR  S.A.</v>
          </cell>
          <cell r="D2343">
            <v>318660</v>
          </cell>
          <cell r="E2343" t="str">
            <v>NICARAGUA MACHINERY COMPANY, S.A.</v>
          </cell>
          <cell r="F2343" t="str">
            <v>NIMAC</v>
          </cell>
          <cell r="G2343" t="str">
            <v>UNISON - DEALER RETAIL</v>
          </cell>
          <cell r="H2343" t="str">
            <v>UNISON-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17519.86</v>
          </cell>
          <cell r="M2343">
            <v>17519.86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NICARAGUA</v>
          </cell>
        </row>
        <row r="2344">
          <cell r="B2344" t="str">
            <v>702-4885CR</v>
          </cell>
          <cell r="C2344" t="str">
            <v>TRANSVAS  S.A.</v>
          </cell>
          <cell r="D2344">
            <v>312081</v>
          </cell>
          <cell r="E2344" t="str">
            <v>IMPLEMENTOS Y MAQUINARIAS, S.A.</v>
          </cell>
          <cell r="F2344" t="str">
            <v>IMCA</v>
          </cell>
          <cell r="G2344" t="str">
            <v>UNISON - CUSTOMER RETAIL</v>
          </cell>
          <cell r="H2344" t="str">
            <v>UNISON- CUSTOMER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40472.53</v>
          </cell>
          <cell r="M2344">
            <v>40472.53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REPUBLICA DOMINICANA</v>
          </cell>
        </row>
        <row r="2345">
          <cell r="B2345" t="str">
            <v>702-4912CR</v>
          </cell>
          <cell r="C2345" t="str">
            <v>HAROLD MACHINERY  S.A.</v>
          </cell>
          <cell r="D2345">
            <v>309836</v>
          </cell>
          <cell r="E2345" t="str">
            <v>IMPLEMENTOS Y MAQUINARIAS, S.A.</v>
          </cell>
          <cell r="F2345" t="str">
            <v>IMCA</v>
          </cell>
          <cell r="G2345" t="str">
            <v>UNISON - CUSTOMER RETAIL</v>
          </cell>
          <cell r="H2345" t="str">
            <v>UNISON- CUSTOMER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64925.31</v>
          </cell>
          <cell r="M2345">
            <v>64925.31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REPUBLICA DOMINICANA</v>
          </cell>
        </row>
        <row r="2346">
          <cell r="B2346" t="str">
            <v>702-4891NEFF</v>
          </cell>
          <cell r="C2346" t="str">
            <v>ROTUGRA CONSTRUCCIONES  S.A. DE C.V.</v>
          </cell>
          <cell r="D2346">
            <v>319977</v>
          </cell>
          <cell r="E2346" t="str">
            <v>MAQUINARIA, S.A. DE C.V.</v>
          </cell>
          <cell r="F2346" t="str">
            <v>MAQSA</v>
          </cell>
          <cell r="G2346" t="str">
            <v>UNISON- CUSTOMER RETAIL</v>
          </cell>
          <cell r="H2346" t="str">
            <v>UNISON- CUSTOMER RETAIL</v>
          </cell>
          <cell r="I2346" t="str">
            <v>Regular</v>
          </cell>
          <cell r="J2346" t="str">
            <v>REGULAR</v>
          </cell>
          <cell r="K2346" t="str">
            <v>MXN</v>
          </cell>
          <cell r="L2346">
            <v>357962.25</v>
          </cell>
          <cell r="M2346">
            <v>19437.350176593864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MEXICO</v>
          </cell>
        </row>
        <row r="2347">
          <cell r="B2347" t="str">
            <v>702-4895CR</v>
          </cell>
          <cell r="C2347" t="str">
            <v>AGRICOLA SAN IGNACIO  S.A.</v>
          </cell>
          <cell r="D2347">
            <v>319457</v>
          </cell>
          <cell r="E2347" t="str">
            <v>MAQUINARIA Y TRACTORES, LTDA</v>
          </cell>
          <cell r="F2347" t="str">
            <v>MATRA</v>
          </cell>
          <cell r="G2347" t="str">
            <v>UNISON - DEALER RETAIL</v>
          </cell>
          <cell r="H2347" t="str">
            <v>UNISON- CUSTOMER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27233.55</v>
          </cell>
          <cell r="M2347">
            <v>27233.55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COSTA RICA</v>
          </cell>
        </row>
        <row r="2348">
          <cell r="B2348" t="str">
            <v>702-4897CR</v>
          </cell>
          <cell r="C2348" t="str">
            <v>TOBAR  S.A. DE C.V.</v>
          </cell>
          <cell r="D2348">
            <v>312351</v>
          </cell>
          <cell r="E2348" t="str">
            <v>COMPAÑIA GENERAL DE EQUIPOS, S.A. DE C.V.</v>
          </cell>
          <cell r="F2348" t="str">
            <v>COGESA</v>
          </cell>
          <cell r="G2348" t="str">
            <v>UNISON - CUSTOMER RETAIL</v>
          </cell>
          <cell r="H2348" t="str">
            <v>UNISON- CUSTOMER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75846.23</v>
          </cell>
          <cell r="M2348">
            <v>75846.23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EL SALVADOR</v>
          </cell>
        </row>
        <row r="2349">
          <cell r="B2349" t="str">
            <v>702-4898CR</v>
          </cell>
          <cell r="C2349" t="str">
            <v>BLOQUES BAVARO  S.R.L.</v>
          </cell>
          <cell r="D2349">
            <v>318782</v>
          </cell>
          <cell r="E2349" t="str">
            <v>IMPLEMENTOS Y MAQUINARIAS, S.A.</v>
          </cell>
          <cell r="F2349" t="str">
            <v>IMCA</v>
          </cell>
          <cell r="G2349" t="str">
            <v>UNISON - CUSTOMER RETAIL</v>
          </cell>
          <cell r="H2349" t="str">
            <v>UNISON- CUSTOMER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150635.64000000001</v>
          </cell>
          <cell r="M2349">
            <v>150635.64000000001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REPUBLICA DOMINICANA</v>
          </cell>
        </row>
        <row r="2350">
          <cell r="B2350" t="str">
            <v>702-4899CR</v>
          </cell>
          <cell r="C2350" t="str">
            <v>GRUPO MARCANO  S.R.L.</v>
          </cell>
          <cell r="D2350">
            <v>314583</v>
          </cell>
          <cell r="E2350" t="str">
            <v>IMPLEMENTOS Y MAQUINARIAS, S.A.</v>
          </cell>
          <cell r="F2350" t="str">
            <v>IMCA</v>
          </cell>
          <cell r="G2350" t="str">
            <v>UNISON - CUSTOMER RETAIL</v>
          </cell>
          <cell r="H2350" t="str">
            <v>UNISON- CUSTOMER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80567.570000000007</v>
          </cell>
          <cell r="M2350">
            <v>80567.570000000007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REPUBLICA DOMINICANA</v>
          </cell>
        </row>
        <row r="2351">
          <cell r="B2351" t="str">
            <v>702-4900CR</v>
          </cell>
          <cell r="C2351" t="str">
            <v>CONSORCIO AZUCARERO CENTRAL  S.A.</v>
          </cell>
          <cell r="D2351">
            <v>310968</v>
          </cell>
          <cell r="E2351" t="str">
            <v>IMPLEMENTOS Y MAQUINARIAS, S.A.</v>
          </cell>
          <cell r="F2351" t="str">
            <v>IMCA</v>
          </cell>
          <cell r="G2351" t="str">
            <v>UNISON - CUSTOMER RETAIL</v>
          </cell>
          <cell r="H2351" t="str">
            <v>UNISON- CUSTOMER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88856.87</v>
          </cell>
          <cell r="M2351">
            <v>88856.87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REPUBLICA DOMINICANA</v>
          </cell>
        </row>
        <row r="2352">
          <cell r="B2352" t="str">
            <v>702-4901CR</v>
          </cell>
          <cell r="C2352" t="str">
            <v>TRANSPORTE CADE  S.R.L.</v>
          </cell>
          <cell r="D2352">
            <v>313343</v>
          </cell>
          <cell r="E2352" t="str">
            <v>IMPLEMENTOS Y MAQUINARIAS, S.A.</v>
          </cell>
          <cell r="F2352" t="str">
            <v>IMCA</v>
          </cell>
          <cell r="G2352" t="str">
            <v>UNISON - CUSTOMER RETAIL</v>
          </cell>
          <cell r="H2352" t="str">
            <v>UNISON- CUSTOMER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160678.03</v>
          </cell>
          <cell r="M2352">
            <v>160678.03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REPUBLICA DOMINICANA</v>
          </cell>
        </row>
        <row r="2353">
          <cell r="B2353" t="str">
            <v>702-4902NEFF</v>
          </cell>
          <cell r="C2353" t="str">
            <v>DAKAPET ENVASES  S.A. DE C.V.</v>
          </cell>
          <cell r="D2353">
            <v>310174</v>
          </cell>
          <cell r="E2353" t="str">
            <v>EMPRESAS MATCO, S.A. DE C.V.</v>
          </cell>
          <cell r="F2353" t="str">
            <v>MATCO</v>
          </cell>
          <cell r="G2353" t="str">
            <v>UNISON- CUSTOMER RETAIL</v>
          </cell>
          <cell r="H2353" t="str">
            <v>UNISON- CUSTOMER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-0.01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MEXICO</v>
          </cell>
        </row>
        <row r="2354">
          <cell r="B2354" t="str">
            <v>702-4903CR</v>
          </cell>
          <cell r="C2354" t="str">
            <v>PICHIYA HORST JONATAN EDUARDO</v>
          </cell>
          <cell r="D2354">
            <v>316014</v>
          </cell>
          <cell r="E2354" t="str">
            <v>CORPORACION GENERAL DE TRACTORES, S.A.</v>
          </cell>
          <cell r="F2354" t="str">
            <v>GENTRAC</v>
          </cell>
          <cell r="G2354" t="str">
            <v>UNISON - DEALER RETAIL</v>
          </cell>
          <cell r="H2354" t="str">
            <v>UNISON- CUSTOMER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GUATEMALA</v>
          </cell>
        </row>
        <row r="2355">
          <cell r="B2355" t="str">
            <v>702-4863CR</v>
          </cell>
          <cell r="C2355" t="str">
            <v>LAINEZ AGUILAR ONEL</v>
          </cell>
          <cell r="D2355">
            <v>315704</v>
          </cell>
          <cell r="E2355" t="str">
            <v>NICARAGUA MACHINERY COMPANY, S.A.</v>
          </cell>
          <cell r="F2355" t="str">
            <v>NIMAC</v>
          </cell>
          <cell r="G2355" t="str">
            <v>UNISON - CUSTOMER RETAIL</v>
          </cell>
          <cell r="H2355" t="str">
            <v>UNISON- CUSTOMER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11070.67</v>
          </cell>
          <cell r="M2355">
            <v>11070.67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NICARAGUA</v>
          </cell>
        </row>
        <row r="2356">
          <cell r="B2356" t="str">
            <v>702-4884CR</v>
          </cell>
          <cell r="C2356" t="str">
            <v>MOLL  S.A.</v>
          </cell>
          <cell r="D2356">
            <v>310517</v>
          </cell>
          <cell r="E2356" t="str">
            <v>IMPLEMENTOS Y MAQUINARIAS, S.A.</v>
          </cell>
          <cell r="F2356" t="str">
            <v>IMCA</v>
          </cell>
          <cell r="G2356" t="str">
            <v>UNISON - CUSTOMER RETAIL</v>
          </cell>
          <cell r="H2356" t="str">
            <v>UNISON- CUSTOMER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87179.18</v>
          </cell>
          <cell r="M2356">
            <v>87179.18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REPUBLICA DOMINICANA</v>
          </cell>
        </row>
        <row r="2357">
          <cell r="B2357" t="str">
            <v>702-5300CR</v>
          </cell>
          <cell r="C2357" t="str">
            <v>AGROCONSULTORA VENEGUE  S.A.</v>
          </cell>
          <cell r="D2357">
            <v>312895</v>
          </cell>
          <cell r="E2357" t="str">
            <v>MAQUINARIA Y TRACTORES, LTDA</v>
          </cell>
          <cell r="F2357" t="str">
            <v>MATRA</v>
          </cell>
          <cell r="G2357" t="str">
            <v>UNISON - DEALER RETAIL</v>
          </cell>
          <cell r="H2357" t="str">
            <v>UNISON-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18450</v>
          </cell>
          <cell r="M2357">
            <v>18450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702-5252NEFF</v>
          </cell>
          <cell r="C2358" t="str">
            <v>VIRREY ARRENDAMIENTO Y OBRAS  S.A DE C.V.</v>
          </cell>
          <cell r="D2358">
            <v>318193</v>
          </cell>
          <cell r="E2358" t="str">
            <v>EMPRESAS MATCO, S.A. DE C.V.</v>
          </cell>
          <cell r="F2358" t="str">
            <v>MATCO</v>
          </cell>
          <cell r="G2358" t="str">
            <v>UNISON- CUSTOMER RETAIL</v>
          </cell>
          <cell r="H2358" t="str">
            <v>UNISON- CUSTOMER RETAIL</v>
          </cell>
          <cell r="I2358" t="str">
            <v>Regular</v>
          </cell>
          <cell r="J2358" t="str">
            <v>REGULAR</v>
          </cell>
          <cell r="K2358" t="str">
            <v>MXN</v>
          </cell>
          <cell r="L2358">
            <v>43865.94</v>
          </cell>
          <cell r="M2358">
            <v>2381.9205421953179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MEXICO</v>
          </cell>
        </row>
        <row r="2359">
          <cell r="B2359" t="str">
            <v>702-5282CR</v>
          </cell>
          <cell r="C2359" t="str">
            <v>MAQUINARIA  CONSTRUCCIONES Y MATERIALES  S.A.</v>
          </cell>
          <cell r="D2359">
            <v>318566</v>
          </cell>
          <cell r="E2359" t="str">
            <v>MAQUINARIA Y TRACTORES, LTDA</v>
          </cell>
          <cell r="F2359" t="str">
            <v>MATRA</v>
          </cell>
          <cell r="G2359" t="str">
            <v>UNISON - DEALER RETAIL</v>
          </cell>
          <cell r="H2359" t="str">
            <v>UNISON-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33950.769999999997</v>
          </cell>
          <cell r="M2359">
            <v>33950.769999999997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COSTA RICA</v>
          </cell>
        </row>
        <row r="2360">
          <cell r="B2360" t="str">
            <v>702-5285CR</v>
          </cell>
          <cell r="C2360" t="str">
            <v>INGENIERIA ESTRELLA  S.A.</v>
          </cell>
          <cell r="D2360">
            <v>312091</v>
          </cell>
          <cell r="E2360" t="str">
            <v>IMPLEMENTOS Y MAQUINARIAS, S.A.</v>
          </cell>
          <cell r="F2360" t="str">
            <v>IMCA</v>
          </cell>
          <cell r="G2360" t="str">
            <v>UNISON - CUSTOMER RETAIL</v>
          </cell>
          <cell r="H2360" t="str">
            <v>UNISON- CUSTOMER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8234.9</v>
          </cell>
          <cell r="M2360">
            <v>8234.9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REPUBLICA DOMINICANA</v>
          </cell>
        </row>
        <row r="2361">
          <cell r="B2361" t="str">
            <v>702-5286CR</v>
          </cell>
          <cell r="C2361" t="str">
            <v>TRACTORES ESCAZU  S.A.</v>
          </cell>
          <cell r="D2361">
            <v>320416</v>
          </cell>
          <cell r="E2361" t="str">
            <v>MAQUINARIA Y TRACTORES, LTDA</v>
          </cell>
          <cell r="F2361" t="str">
            <v>MATRA</v>
          </cell>
          <cell r="G2361" t="str">
            <v>UNISON - DEALER RETAIL</v>
          </cell>
          <cell r="H2361" t="str">
            <v>UNISON- CUSTOMER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249014.53</v>
          </cell>
          <cell r="M2361">
            <v>249014.53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COSTA RICA</v>
          </cell>
        </row>
        <row r="2362">
          <cell r="B2362" t="str">
            <v>702-5288CR</v>
          </cell>
          <cell r="C2362" t="str">
            <v>CAMPOS MO HECTOR DAVID</v>
          </cell>
          <cell r="D2362">
            <v>312893</v>
          </cell>
          <cell r="E2362" t="str">
            <v>CORPORACION GENERAL DE TRACTORES, S.A.</v>
          </cell>
          <cell r="F2362" t="str">
            <v>GENTRAC</v>
          </cell>
          <cell r="G2362" t="str">
            <v>UNISON - CUSTOMER RETAIL</v>
          </cell>
          <cell r="H2362" t="str">
            <v>UNISON- CUSTOMER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73870.92</v>
          </cell>
          <cell r="M2362">
            <v>73870.92</v>
          </cell>
          <cell r="N2362">
            <v>0</v>
          </cell>
          <cell r="O2362">
            <v>0</v>
          </cell>
          <cell r="P2362">
            <v>73870.92</v>
          </cell>
          <cell r="Q2362">
            <v>0</v>
          </cell>
          <cell r="R2362">
            <v>73870.92</v>
          </cell>
          <cell r="S2362" t="str">
            <v>91-120</v>
          </cell>
          <cell r="T2362" t="str">
            <v>GUATEMALA</v>
          </cell>
        </row>
        <row r="2363">
          <cell r="B2363" t="str">
            <v>702-5289CR</v>
          </cell>
          <cell r="C2363" t="str">
            <v>LOPEZ GIL MARIO ALBERTO</v>
          </cell>
          <cell r="D2363">
            <v>311936</v>
          </cell>
          <cell r="E2363" t="str">
            <v>CORPORACION GENERAL DE TRACTORES, S.A.</v>
          </cell>
          <cell r="F2363" t="str">
            <v>GENTRAC</v>
          </cell>
          <cell r="G2363" t="str">
            <v>UNISON - CUSTOMER RETAIL</v>
          </cell>
          <cell r="H2363" t="str">
            <v>UNISON- CUSTOMER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36236.480000000003</v>
          </cell>
          <cell r="M2363">
            <v>36236.480000000003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GUATEMALA</v>
          </cell>
        </row>
        <row r="2364">
          <cell r="B2364" t="str">
            <v>702-5290CR</v>
          </cell>
          <cell r="C2364" t="str">
            <v>MOTISA  S.A.</v>
          </cell>
          <cell r="D2364">
            <v>318345</v>
          </cell>
          <cell r="E2364" t="str">
            <v>MAQUINARIA Y TRACTORES, LTDA</v>
          </cell>
          <cell r="F2364" t="str">
            <v>MATRA</v>
          </cell>
          <cell r="G2364" t="str">
            <v>UNISON - DEALER RETAIL</v>
          </cell>
          <cell r="H2364" t="str">
            <v>UNISON- CUSTOMER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26324.77</v>
          </cell>
          <cell r="M2364">
            <v>26324.77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702-5293CR</v>
          </cell>
          <cell r="C2365" t="str">
            <v>ASESORIA Y TECNOLOGIA  S.A. DE C.V.</v>
          </cell>
          <cell r="D2365">
            <v>308391</v>
          </cell>
          <cell r="E2365" t="str">
            <v>COMPAÑIA GENERAL DE EQUIPOS, S.A. DE C.V.</v>
          </cell>
          <cell r="F2365" t="str">
            <v>COGESA</v>
          </cell>
          <cell r="G2365" t="str">
            <v>UNISON - CUSTOMER RETAIL</v>
          </cell>
          <cell r="H2365" t="str">
            <v>UNISON- CUSTOMER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49709.99</v>
          </cell>
          <cell r="M2365">
            <v>49709.99</v>
          </cell>
          <cell r="N2365">
            <v>0</v>
          </cell>
          <cell r="O2365">
            <v>0</v>
          </cell>
          <cell r="P2365">
            <v>49709.99</v>
          </cell>
          <cell r="Q2365">
            <v>0</v>
          </cell>
          <cell r="R2365">
            <v>49709.99</v>
          </cell>
          <cell r="S2365" t="str">
            <v>91-120</v>
          </cell>
          <cell r="T2365" t="str">
            <v>EL SALVADOR</v>
          </cell>
        </row>
        <row r="2366">
          <cell r="B2366" t="str">
            <v>702-5294CR</v>
          </cell>
          <cell r="C2366" t="str">
            <v>MULTIPROYECTOS SOLPRO DE NICARAGUA  S.A.</v>
          </cell>
          <cell r="D2366">
            <v>310424</v>
          </cell>
          <cell r="E2366" t="str">
            <v>NICARAGUA MACHINERY COMPANY, S.A.</v>
          </cell>
          <cell r="F2366" t="str">
            <v>NIMAC</v>
          </cell>
          <cell r="G2366" t="str">
            <v>UNISON - CUSTOMER RETAIL</v>
          </cell>
          <cell r="H2366" t="str">
            <v>UNISON- CUSTOMER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74209.14</v>
          </cell>
          <cell r="M2366">
            <v>74209.14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NICARAGUA</v>
          </cell>
        </row>
        <row r="2367">
          <cell r="B2367" t="str">
            <v>702-5281CR</v>
          </cell>
          <cell r="C2367" t="str">
            <v>MAQUINARIA  CONSTRUCCIONES Y MATERIALES  S.A.</v>
          </cell>
          <cell r="D2367">
            <v>318566</v>
          </cell>
          <cell r="E2367" t="str">
            <v>MAQUINARIA Y TRACTORES, LTDA</v>
          </cell>
          <cell r="F2367" t="str">
            <v>MATRA</v>
          </cell>
          <cell r="G2367" t="str">
            <v>UNISON - DEALER RETAIL</v>
          </cell>
          <cell r="H2367" t="str">
            <v>UNISON- CUSTOMER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146000.87</v>
          </cell>
          <cell r="M2367">
            <v>146000.87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COSTA RICA</v>
          </cell>
        </row>
        <row r="2368">
          <cell r="B2368" t="str">
            <v>702-5296CR</v>
          </cell>
          <cell r="C2368" t="str">
            <v>RIVERA UREÑA LUIS ALVARO</v>
          </cell>
          <cell r="D2368">
            <v>313971</v>
          </cell>
          <cell r="E2368" t="str">
            <v>MAQUINARIA Y TRACTORES, LTDA</v>
          </cell>
          <cell r="F2368" t="str">
            <v>MATRA</v>
          </cell>
          <cell r="G2368" t="str">
            <v>UNISON - DEALER RETAIL</v>
          </cell>
          <cell r="H2368" t="str">
            <v>UNISON- CUSTOMER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14134.06</v>
          </cell>
          <cell r="M2368">
            <v>14134.06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702-5280CR</v>
          </cell>
          <cell r="C2369" t="str">
            <v>MAQUINARIA  CONSTRUCCIONES Y MATERIALES  S.A.</v>
          </cell>
          <cell r="D2369">
            <v>318566</v>
          </cell>
          <cell r="E2369" t="str">
            <v>MAQUINARIA Y TRACTORES, LTDA</v>
          </cell>
          <cell r="F2369" t="str">
            <v>MATRA</v>
          </cell>
          <cell r="G2369" t="str">
            <v>UNISON - DEALER RETAIL</v>
          </cell>
          <cell r="H2369" t="str">
            <v>UNISON- CUSTOMER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146000.87</v>
          </cell>
          <cell r="M2369">
            <v>146000.87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COSTA RICA</v>
          </cell>
        </row>
        <row r="2370">
          <cell r="B2370" t="str">
            <v>702-5301CR</v>
          </cell>
          <cell r="C2370" t="str">
            <v>COMPAÑIA DE TERRACERIA  S.A. DE C.V. (CORTEN)</v>
          </cell>
          <cell r="D2370">
            <v>318631</v>
          </cell>
          <cell r="E2370" t="str">
            <v>COMPAÑIA GENERAL DE EQUIPOS, S.A. DE C.V.</v>
          </cell>
          <cell r="F2370" t="str">
            <v>COGESA</v>
          </cell>
          <cell r="G2370" t="str">
            <v>UNISON - CUSTOMER RETAIL</v>
          </cell>
          <cell r="H2370" t="str">
            <v>UNISON- CUSTOMER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13409.43</v>
          </cell>
          <cell r="M2370">
            <v>13409.43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EL SALVADOR</v>
          </cell>
        </row>
        <row r="2371">
          <cell r="B2371" t="str">
            <v>702-5302CR</v>
          </cell>
          <cell r="C2371" t="str">
            <v>COMPAÑIA DE TERRACERIA  S.A. DE C.V. (CORTEN)</v>
          </cell>
          <cell r="D2371">
            <v>318631</v>
          </cell>
          <cell r="E2371" t="str">
            <v>COMPAÑIA GENERAL DE EQUIPOS, S.A. DE C.V.</v>
          </cell>
          <cell r="F2371" t="str">
            <v>COGESA</v>
          </cell>
          <cell r="G2371" t="str">
            <v>UNISON - CUSTOMER RETAIL</v>
          </cell>
          <cell r="H2371" t="str">
            <v>UNISON-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23032.880000000001</v>
          </cell>
          <cell r="M2371">
            <v>23032.880000000001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EL SALVADOR</v>
          </cell>
        </row>
        <row r="2372">
          <cell r="B2372" t="str">
            <v>702-5304CR</v>
          </cell>
          <cell r="C2372" t="str">
            <v>COMPAÑIA DE TERRACERIA  S.A. DE C.V. (CORTEN)</v>
          </cell>
          <cell r="D2372">
            <v>318631</v>
          </cell>
          <cell r="E2372" t="str">
            <v>COMPAÑIA GENERAL DE EQUIPOS, S.A. DE C.V.</v>
          </cell>
          <cell r="F2372" t="str">
            <v>COGESA</v>
          </cell>
          <cell r="G2372" t="str">
            <v>UNISON - CUSTOMER RETAIL</v>
          </cell>
          <cell r="H2372" t="str">
            <v>UNISON- CUSTOMER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47420.57</v>
          </cell>
          <cell r="M2372">
            <v>47420.57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EL SALVADOR</v>
          </cell>
        </row>
        <row r="2373">
          <cell r="B2373" t="str">
            <v>702-5305CR</v>
          </cell>
          <cell r="C2373" t="str">
            <v>COMPAÑIA DE TERRACERIA  S.A. DE C.V. (CORTEN)</v>
          </cell>
          <cell r="D2373">
            <v>318631</v>
          </cell>
          <cell r="E2373" t="str">
            <v>COMPAÑIA GENERAL DE EQUIPOS, S.A. DE C.V.</v>
          </cell>
          <cell r="F2373" t="str">
            <v>COGESA</v>
          </cell>
          <cell r="G2373" t="str">
            <v>UNISON - CUSTOMER RETAIL</v>
          </cell>
          <cell r="H2373" t="str">
            <v>UNISON- CUSTOMER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108389.79</v>
          </cell>
          <cell r="M2373">
            <v>108389.79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EL SALVADOR</v>
          </cell>
        </row>
        <row r="2374">
          <cell r="B2374" t="str">
            <v>702-5306CR</v>
          </cell>
          <cell r="C2374" t="str">
            <v>COMPAÑIA DE TERRACERIA  S.A. DE C.V. (CORTEN)</v>
          </cell>
          <cell r="D2374">
            <v>318631</v>
          </cell>
          <cell r="E2374" t="str">
            <v>COMPAÑIA GENERAL DE EQUIPOS, S.A. DE C.V.</v>
          </cell>
          <cell r="F2374" t="str">
            <v>COGESA</v>
          </cell>
          <cell r="G2374" t="str">
            <v>UNISON - CUSTOMER RETAIL</v>
          </cell>
          <cell r="H2374" t="str">
            <v>UNISON- CUSTOMER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16075.88</v>
          </cell>
          <cell r="M2374">
            <v>16075.88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EL SALVADOR</v>
          </cell>
        </row>
        <row r="2375">
          <cell r="B2375" t="str">
            <v>702-5307CR</v>
          </cell>
          <cell r="C2375" t="str">
            <v>CIFUENTES MAZARIEGOS HUMBERTO ENCARNACION</v>
          </cell>
          <cell r="D2375">
            <v>309413</v>
          </cell>
          <cell r="E2375" t="str">
            <v>CORPORACION GENERAL DE TRACTORES, S.A.</v>
          </cell>
          <cell r="F2375" t="str">
            <v>GENTRAC</v>
          </cell>
          <cell r="G2375" t="str">
            <v>UNISON - DEALER RETAIL</v>
          </cell>
          <cell r="H2375" t="str">
            <v>UNISON- CUSTOMER RETAIL</v>
          </cell>
          <cell r="I2375" t="str">
            <v>Regular</v>
          </cell>
          <cell r="J2375" t="str">
            <v>LEGAL</v>
          </cell>
          <cell r="K2375" t="str">
            <v>USD</v>
          </cell>
          <cell r="L2375">
            <v>54398.15</v>
          </cell>
          <cell r="M2375">
            <v>54398.15</v>
          </cell>
          <cell r="N2375">
            <v>0</v>
          </cell>
          <cell r="O2375">
            <v>54398.15</v>
          </cell>
          <cell r="P2375">
            <v>0</v>
          </cell>
          <cell r="Q2375">
            <v>0</v>
          </cell>
          <cell r="R2375">
            <v>54398.15</v>
          </cell>
          <cell r="S2375" t="str">
            <v>61-90</v>
          </cell>
          <cell r="T2375" t="str">
            <v>GUATEMALA</v>
          </cell>
        </row>
        <row r="2376">
          <cell r="B2376" t="str">
            <v>702-5309CR</v>
          </cell>
          <cell r="C2376" t="str">
            <v>PAVICEN LIMITADA</v>
          </cell>
          <cell r="D2376">
            <v>313205</v>
          </cell>
          <cell r="E2376" t="str">
            <v>MAQUINARIA Y TRACTORES, LTDA</v>
          </cell>
          <cell r="F2376" t="str">
            <v>MATRA</v>
          </cell>
          <cell r="G2376" t="str">
            <v>UNISON - DEALER RETAIL</v>
          </cell>
          <cell r="H2376" t="str">
            <v>UNISON- CUSTOMER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14427.84</v>
          </cell>
          <cell r="M2376">
            <v>14427.84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702-5311CR</v>
          </cell>
          <cell r="C2377" t="str">
            <v>B. LANZAS CONTRATISTAS CIVILES  S.A.</v>
          </cell>
          <cell r="D2377">
            <v>313545</v>
          </cell>
          <cell r="E2377" t="str">
            <v>NICARAGUA MACHINERY COMPANY, S.A.</v>
          </cell>
          <cell r="F2377" t="str">
            <v>NIMAC</v>
          </cell>
          <cell r="G2377" t="str">
            <v>UNISON - CUSTOMER RETAIL</v>
          </cell>
          <cell r="H2377" t="str">
            <v>UNISON- CUSTOMER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198500.36</v>
          </cell>
          <cell r="M2377">
            <v>198500.36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NICARAGUA</v>
          </cell>
        </row>
        <row r="2378">
          <cell r="B2378" t="str">
            <v>702-5312CR</v>
          </cell>
          <cell r="C2378" t="str">
            <v>SUPERVISION  CONSTRUCCION Y MANTENIMIENTO  S.A.</v>
          </cell>
          <cell r="D2378">
            <v>309287</v>
          </cell>
          <cell r="E2378" t="str">
            <v>CORPORACION GENERAL DE TRACTORES, S.A.</v>
          </cell>
          <cell r="F2378" t="str">
            <v>GENTRAC</v>
          </cell>
          <cell r="G2378" t="str">
            <v>UNISON - DEALER RETAIL</v>
          </cell>
          <cell r="H2378" t="str">
            <v>UNISON- CUSTOMER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51226.18</v>
          </cell>
          <cell r="M2378">
            <v>51226.18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GUATEMALA</v>
          </cell>
        </row>
        <row r="2379">
          <cell r="B2379" t="str">
            <v>702-5314CR</v>
          </cell>
          <cell r="C2379" t="str">
            <v>CONSTRUCTORA HERMANOS BRENES  S.A.</v>
          </cell>
          <cell r="D2379">
            <v>316242</v>
          </cell>
          <cell r="E2379" t="str">
            <v>MAQUINARIA Y TRACTORES, LTDA</v>
          </cell>
          <cell r="F2379" t="str">
            <v>MATRA</v>
          </cell>
          <cell r="G2379" t="str">
            <v>UNISON - DEALER RETAIL</v>
          </cell>
          <cell r="H2379" t="str">
            <v>UNISON- CUSTOMER RETAIL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60180</v>
          </cell>
          <cell r="M2379">
            <v>60180</v>
          </cell>
          <cell r="N2379">
            <v>0</v>
          </cell>
          <cell r="O2379">
            <v>60180</v>
          </cell>
          <cell r="P2379">
            <v>0</v>
          </cell>
          <cell r="Q2379">
            <v>0</v>
          </cell>
          <cell r="R2379">
            <v>60180</v>
          </cell>
          <cell r="S2379" t="str">
            <v>61-90</v>
          </cell>
          <cell r="T2379" t="str">
            <v>COSTA RICA</v>
          </cell>
        </row>
        <row r="2380">
          <cell r="B2380" t="str">
            <v>702-5295CR</v>
          </cell>
          <cell r="C2380" t="str">
            <v>TOBAR  S.A. DE C.V.</v>
          </cell>
          <cell r="D2380">
            <v>312351</v>
          </cell>
          <cell r="E2380" t="str">
            <v>COMPAÑIA GENERAL DE EQUIPOS, S.A. DE C.V.</v>
          </cell>
          <cell r="F2380" t="str">
            <v>COGESA</v>
          </cell>
          <cell r="G2380" t="str">
            <v>UNISON - CUSTOMER RETAIL</v>
          </cell>
          <cell r="H2380" t="str">
            <v>UNISON- CUSTOMER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43341.760000000002</v>
          </cell>
          <cell r="M2380">
            <v>43341.760000000002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EL SALVADOR</v>
          </cell>
        </row>
        <row r="2381">
          <cell r="B2381" t="str">
            <v>702-5267CR</v>
          </cell>
          <cell r="C2381" t="str">
            <v>CONSTRUCTORA INGENIERIA TRANSPORTE Y EXCAVADORAS  S.A.</v>
          </cell>
          <cell r="D2381">
            <v>308247</v>
          </cell>
          <cell r="E2381" t="str">
            <v>CORPORACION GENERAL DE TRACTORES, S.A.</v>
          </cell>
          <cell r="F2381" t="str">
            <v>GENTRAC</v>
          </cell>
          <cell r="G2381" t="str">
            <v>UNISON - CUSTOMER RETAIL</v>
          </cell>
          <cell r="H2381" t="str">
            <v>UNISON- CUSTOMER RETAIL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233266</v>
          </cell>
          <cell r="M2381">
            <v>233266</v>
          </cell>
          <cell r="N2381">
            <v>0</v>
          </cell>
          <cell r="O2381">
            <v>0</v>
          </cell>
          <cell r="P2381">
            <v>0</v>
          </cell>
          <cell r="Q2381">
            <v>233266</v>
          </cell>
          <cell r="R2381">
            <v>233266</v>
          </cell>
          <cell r="S2381" t="str">
            <v>120+</v>
          </cell>
          <cell r="T2381" t="str">
            <v>GUATEMALA</v>
          </cell>
        </row>
        <row r="2382">
          <cell r="B2382" t="str">
            <v>702-5134CR</v>
          </cell>
          <cell r="C2382" t="str">
            <v>CONSTRUCTORA ESPARZA  S.R.L.</v>
          </cell>
          <cell r="D2382">
            <v>316486</v>
          </cell>
          <cell r="E2382" t="str">
            <v>IMPLEMENTOS Y MAQUINARIAS, S.A.</v>
          </cell>
          <cell r="F2382" t="str">
            <v>IMCA</v>
          </cell>
          <cell r="G2382" t="str">
            <v>UNISON - CUSTOMER RETAIL</v>
          </cell>
          <cell r="H2382" t="str">
            <v>UNISON- CUSTOMER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43288.33</v>
          </cell>
          <cell r="M2382">
            <v>43288.33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REPUBLICA DOMINICANA</v>
          </cell>
        </row>
        <row r="2383">
          <cell r="B2383" t="str">
            <v>702-5258CR</v>
          </cell>
          <cell r="C2383" t="str">
            <v>GRUPO MEDEX E INVERSIONES  S.A. DE C.V.</v>
          </cell>
          <cell r="D2383">
            <v>312012</v>
          </cell>
          <cell r="E2383" t="str">
            <v>COMPAÑIA GENERAL DE EQUIPOS, S.A. DE C.V.</v>
          </cell>
          <cell r="F2383" t="str">
            <v>COGESA</v>
          </cell>
          <cell r="G2383" t="str">
            <v>UNISON - CUSTOMER RETAIL</v>
          </cell>
          <cell r="H2383" t="str">
            <v>UNISON-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28699.98</v>
          </cell>
          <cell r="M2383">
            <v>28699.98</v>
          </cell>
          <cell r="N2383">
            <v>0</v>
          </cell>
          <cell r="O2383">
            <v>0</v>
          </cell>
          <cell r="P2383">
            <v>0</v>
          </cell>
          <cell r="Q2383">
            <v>28699.98</v>
          </cell>
          <cell r="R2383">
            <v>28699.98</v>
          </cell>
          <cell r="S2383" t="str">
            <v>120+</v>
          </cell>
          <cell r="T2383" t="str">
            <v>EL SALVADOR</v>
          </cell>
        </row>
        <row r="2384">
          <cell r="B2384" t="str">
            <v>702-5259CR</v>
          </cell>
          <cell r="C2384" t="str">
            <v>COOPEAGROPAL  R.L.</v>
          </cell>
          <cell r="D2384">
            <v>316278</v>
          </cell>
          <cell r="E2384" t="str">
            <v>MAQUINARIA Y TRACTORES, LTDA</v>
          </cell>
          <cell r="F2384" t="str">
            <v>MATRA</v>
          </cell>
          <cell r="G2384" t="str">
            <v>UNISON - DEALER RETAIL</v>
          </cell>
          <cell r="H2384" t="str">
            <v>UNISON-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50009.37</v>
          </cell>
          <cell r="M2384">
            <v>50009.37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COSTA RICA</v>
          </cell>
        </row>
        <row r="2385">
          <cell r="B2385" t="str">
            <v>702-5260CR</v>
          </cell>
          <cell r="C2385" t="str">
            <v>INMUEBLES Y RESIDENCIAS SANTA CECILIA PACOTI  SA</v>
          </cell>
          <cell r="D2385">
            <v>313552</v>
          </cell>
          <cell r="E2385" t="str">
            <v>MAQUINARIA Y TRACTORES, LTDA</v>
          </cell>
          <cell r="F2385" t="str">
            <v>MATRA</v>
          </cell>
          <cell r="G2385" t="str">
            <v>UNISON - DEALER RETAIL</v>
          </cell>
          <cell r="H2385" t="str">
            <v>UNISON- CUSTOMER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39332.589999999997</v>
          </cell>
          <cell r="M2385">
            <v>39332.589999999997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COSTA RICA</v>
          </cell>
        </row>
        <row r="2386">
          <cell r="B2386" t="str">
            <v>702-5261CR</v>
          </cell>
          <cell r="C2386" t="str">
            <v>NICARAGUA SUGAR ESTATES LIMITED</v>
          </cell>
          <cell r="D2386">
            <v>308898</v>
          </cell>
          <cell r="E2386" t="str">
            <v>NICARAGUA MACHINERY COMPANY, S.A.</v>
          </cell>
          <cell r="F2386" t="str">
            <v>NIMAC</v>
          </cell>
          <cell r="G2386" t="str">
            <v>UNISON - CUSTOMER RETAIL</v>
          </cell>
          <cell r="H2386" t="str">
            <v>UNISON- CUSTOMER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385277.92</v>
          </cell>
          <cell r="M2386">
            <v>385277.92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NICARAGUA</v>
          </cell>
        </row>
        <row r="2387">
          <cell r="B2387" t="str">
            <v>702-5261NEFF</v>
          </cell>
          <cell r="C2387" t="str">
            <v>TRITURADOS SAN JERONIMO  S.A. DE C.V.</v>
          </cell>
          <cell r="D2387">
            <v>320598</v>
          </cell>
          <cell r="E2387" t="str">
            <v>MAQUINAS DIESEL, S.A. DE C.V.</v>
          </cell>
          <cell r="F2387" t="str">
            <v>MADISA NTE</v>
          </cell>
          <cell r="G2387" t="str">
            <v>UNISON- CUSTOMER RETAIL</v>
          </cell>
          <cell r="H2387" t="str">
            <v>UNISON- CUSTOMER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1806273.95</v>
          </cell>
          <cell r="M2387">
            <v>98080.67549304261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702-5263CR</v>
          </cell>
          <cell r="C2388" t="str">
            <v>EQUIPOS Y CONSTRUCCIONES DEL CIBAO  S.R.L.</v>
          </cell>
          <cell r="D2388">
            <v>320482</v>
          </cell>
          <cell r="E2388" t="str">
            <v>IMPLEMENTOS Y MAQUINARIAS, S.A.</v>
          </cell>
          <cell r="F2388" t="str">
            <v>IMCA</v>
          </cell>
          <cell r="G2388" t="str">
            <v>UNISON - CUSTOMER RETAIL</v>
          </cell>
          <cell r="H2388" t="str">
            <v>UNISON- CUSTOMER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249644.03</v>
          </cell>
          <cell r="M2388">
            <v>249644.03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REPUBLICA DOMINICANA</v>
          </cell>
        </row>
        <row r="2389">
          <cell r="B2389" t="str">
            <v>702-5263NEFF-1</v>
          </cell>
          <cell r="C2389" t="str">
            <v>COSIL  S.A. DE C.V.</v>
          </cell>
          <cell r="D2389">
            <v>316624</v>
          </cell>
          <cell r="E2389" t="str">
            <v>MAQUINAS DIESEL, S.A. DE C.V.</v>
          </cell>
          <cell r="F2389" t="str">
            <v>MADISA NTE</v>
          </cell>
          <cell r="G2389" t="str">
            <v>UNISON- CUSTOMER RETAIL</v>
          </cell>
          <cell r="H2389" t="str">
            <v>UNISON- CUSTOMER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3293126.61</v>
          </cell>
          <cell r="M2389">
            <v>178816.77493766297</v>
          </cell>
          <cell r="N2389">
            <v>0</v>
          </cell>
          <cell r="O2389">
            <v>0</v>
          </cell>
          <cell r="P2389">
            <v>3293126.61</v>
          </cell>
          <cell r="Q2389">
            <v>0</v>
          </cell>
          <cell r="R2389">
            <v>3293126.61</v>
          </cell>
          <cell r="S2389" t="str">
            <v>91-120</v>
          </cell>
          <cell r="T2389" t="str">
            <v>MEXICO</v>
          </cell>
        </row>
        <row r="2390">
          <cell r="B2390" t="str">
            <v>702-5264CR</v>
          </cell>
          <cell r="C2390" t="str">
            <v>CONSTRUCTORA INGENIERIA TRANSPORTE Y EXCAVADORAS  S.A.</v>
          </cell>
          <cell r="D2390">
            <v>308247</v>
          </cell>
          <cell r="E2390" t="str">
            <v>CORPORACION GENERAL DE TRACTORES, S.A.</v>
          </cell>
          <cell r="F2390" t="str">
            <v>GENTRAC</v>
          </cell>
          <cell r="G2390" t="str">
            <v>UNISON - CUSTOMER RETAIL</v>
          </cell>
          <cell r="H2390" t="str">
            <v>UNISON- CUSTOMER RETAIL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227818.94</v>
          </cell>
          <cell r="M2390">
            <v>227818.94</v>
          </cell>
          <cell r="N2390">
            <v>0</v>
          </cell>
          <cell r="O2390">
            <v>0</v>
          </cell>
          <cell r="P2390">
            <v>0</v>
          </cell>
          <cell r="Q2390">
            <v>227818.94</v>
          </cell>
          <cell r="R2390">
            <v>227818.94</v>
          </cell>
          <cell r="S2390" t="str">
            <v>120+</v>
          </cell>
          <cell r="T2390" t="str">
            <v>GUATEMALA</v>
          </cell>
        </row>
        <row r="2391">
          <cell r="B2391" t="str">
            <v>702-5281NEFF</v>
          </cell>
          <cell r="C2391" t="str">
            <v>COMERCIALIZADORA DICASTI  S.A. DE C.V.</v>
          </cell>
          <cell r="D2391">
            <v>312674</v>
          </cell>
          <cell r="E2391" t="str">
            <v>MAQUINAS DIESEL, S.A. DE C.V.</v>
          </cell>
          <cell r="F2391" t="str">
            <v>MADISA SUR</v>
          </cell>
          <cell r="G2391" t="str">
            <v>UNISON- CUSTOMER RETAIL</v>
          </cell>
          <cell r="H2391" t="str">
            <v>UNISON- CUSTOMER RETAIL</v>
          </cell>
          <cell r="I2391" t="str">
            <v>Regular</v>
          </cell>
          <cell r="J2391" t="str">
            <v>REGULAR</v>
          </cell>
          <cell r="K2391" t="str">
            <v>MXN</v>
          </cell>
          <cell r="L2391">
            <v>350359.61</v>
          </cell>
          <cell r="M2391">
            <v>19024.526824560013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702-5266CR</v>
          </cell>
          <cell r="C2392" t="str">
            <v>COMPAÑIA DE TRANSPORTE DE CARGA CIUDAD RODRIGO  C.A.</v>
          </cell>
          <cell r="D2392">
            <v>312836</v>
          </cell>
          <cell r="E2392" t="str">
            <v>IMPORTADORA INDUSTRIAL AGRICOLA, S.A.</v>
          </cell>
          <cell r="F2392" t="str">
            <v xml:space="preserve">IIASA   </v>
          </cell>
          <cell r="G2392" t="str">
            <v>UNISON - CUSTOMER RETAIL</v>
          </cell>
          <cell r="H2392" t="str">
            <v>UNISON- CUSTOMER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106576.06</v>
          </cell>
          <cell r="M2392">
            <v>106576.06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ECUADOR</v>
          </cell>
        </row>
        <row r="2393">
          <cell r="B2393" t="str">
            <v>702-5321CR</v>
          </cell>
          <cell r="C2393" t="str">
            <v>TAJO SANBUENA  S.A.</v>
          </cell>
          <cell r="D2393">
            <v>308400</v>
          </cell>
          <cell r="E2393" t="str">
            <v>MAQUINARIA Y TRACTORES, LTDA</v>
          </cell>
          <cell r="F2393" t="str">
            <v>MATRA</v>
          </cell>
          <cell r="G2393" t="str">
            <v>UNISON - DEALER RETAIL</v>
          </cell>
          <cell r="H2393" t="str">
            <v>UNISON- CUSTOMER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113361.69</v>
          </cell>
          <cell r="M2393">
            <v>113361.69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COSTA RICA</v>
          </cell>
        </row>
        <row r="2394">
          <cell r="B2394" t="str">
            <v>702-5268CR</v>
          </cell>
          <cell r="C2394" t="str">
            <v>MULTIQUIP  S.A.</v>
          </cell>
          <cell r="D2394">
            <v>313547</v>
          </cell>
          <cell r="E2394" t="str">
            <v>IMPORTADORA INDUSTRIAL AGRICOLA, S.A.</v>
          </cell>
          <cell r="F2394" t="str">
            <v xml:space="preserve">IIASA   </v>
          </cell>
          <cell r="G2394" t="str">
            <v>UNISON - CUSTOMER RETAIL</v>
          </cell>
          <cell r="H2394" t="str">
            <v>UNISON- CUSTOMER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132245.87</v>
          </cell>
          <cell r="M2394">
            <v>132245.87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ECUADOR</v>
          </cell>
        </row>
        <row r="2395">
          <cell r="B2395" t="str">
            <v>702-5269NEFF</v>
          </cell>
          <cell r="C2395" t="str">
            <v>GOMEZ &amp; SUIJAS CONSTRUCTORES  S.A. DE C.V.</v>
          </cell>
          <cell r="D2395">
            <v>311123</v>
          </cell>
          <cell r="E2395" t="str">
            <v>MAQUINAS DIESEL, S.A. DE C.V.</v>
          </cell>
          <cell r="F2395" t="str">
            <v>MADISA SUR</v>
          </cell>
          <cell r="G2395" t="str">
            <v>UNISON- CUSTOMER RETAIL</v>
          </cell>
          <cell r="H2395" t="str">
            <v>UNISON- CUSTOMER RETAIL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-0.09</v>
          </cell>
          <cell r="M2395">
            <v>1764.278676144671</v>
          </cell>
          <cell r="N2395">
            <v>0</v>
          </cell>
          <cell r="O2395">
            <v>1764.278676144671</v>
          </cell>
          <cell r="P2395">
            <v>0</v>
          </cell>
          <cell r="Q2395">
            <v>0</v>
          </cell>
          <cell r="R2395">
            <v>1764.278676144671</v>
          </cell>
          <cell r="S2395" t="str">
            <v>61-90</v>
          </cell>
          <cell r="T2395" t="str">
            <v>MEXICO</v>
          </cell>
        </row>
        <row r="2396">
          <cell r="B2396" t="str">
            <v>702-5272CR</v>
          </cell>
          <cell r="C2396" t="str">
            <v>GAS NATURAL DEL NOROESTE S.A. DE C.V.</v>
          </cell>
          <cell r="D2396">
            <v>309047</v>
          </cell>
          <cell r="E2396" t="str">
            <v>MAQUINARIA, S.A. DE C.V.</v>
          </cell>
          <cell r="F2396" t="str">
            <v>MAQSA</v>
          </cell>
          <cell r="G2396" t="str">
            <v>UNISON - CUSTOMER RETAIL</v>
          </cell>
          <cell r="H2396" t="str">
            <v>UNISON- CUSTOMER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1650791.51</v>
          </cell>
          <cell r="M2396">
            <v>89637.979000350315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702-5273CR</v>
          </cell>
          <cell r="C2397" t="str">
            <v>LA CANTERA DESARROLLOS MINEROS  S.A. DE C.V.</v>
          </cell>
          <cell r="D2397">
            <v>318185</v>
          </cell>
          <cell r="E2397" t="str">
            <v>TRACSA, S.A.P.I. DE C.V.</v>
          </cell>
          <cell r="F2397" t="str">
            <v>TRACSA</v>
          </cell>
          <cell r="G2397" t="str">
            <v>UNISON - CUSTOMER RETAIL</v>
          </cell>
          <cell r="H2397" t="str">
            <v>UNISON- CUSTOMER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181357.27</v>
          </cell>
          <cell r="M2397">
            <v>181357.27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702-5274CR</v>
          </cell>
          <cell r="C2398" t="str">
            <v>INVERSIONES MAHARI DEL ESTE  S.R.L.</v>
          </cell>
          <cell r="D2398">
            <v>310178</v>
          </cell>
          <cell r="E2398" t="str">
            <v>MAQUINARIA Y TRACTORES, LTDA</v>
          </cell>
          <cell r="F2398" t="str">
            <v>MATRA</v>
          </cell>
          <cell r="G2398" t="str">
            <v>UNISON - DEALER RETAIL</v>
          </cell>
          <cell r="H2398" t="str">
            <v>UNISON- CUSTOMER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54210.57</v>
          </cell>
          <cell r="M2398">
            <v>54210.57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COSTA RICA</v>
          </cell>
        </row>
        <row r="2399">
          <cell r="B2399" t="str">
            <v>702-5275CR</v>
          </cell>
          <cell r="C2399" t="str">
            <v>CONSTRUCCIONES  CARRETERAS Y METAL MECANICA DE GUATEMALA  S.A.</v>
          </cell>
          <cell r="D2399">
            <v>316450</v>
          </cell>
          <cell r="E2399" t="str">
            <v>CORPORACION GENERAL DE TRACTORES, S.A.</v>
          </cell>
          <cell r="F2399" t="str">
            <v>GENTRAC</v>
          </cell>
          <cell r="G2399" t="str">
            <v>UNISON - DEALER RETAIL</v>
          </cell>
          <cell r="H2399" t="str">
            <v>UNISON- CUSTOMER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18198.41</v>
          </cell>
          <cell r="M2399">
            <v>18198.41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GUATEMALA</v>
          </cell>
        </row>
        <row r="2400">
          <cell r="B2400" t="str">
            <v>702-5276CR</v>
          </cell>
          <cell r="C2400" t="str">
            <v>TAJO SANBUENA  S.A.</v>
          </cell>
          <cell r="D2400">
            <v>308400</v>
          </cell>
          <cell r="E2400" t="str">
            <v>MAQUINARIA Y TRACTORES, LTDA</v>
          </cell>
          <cell r="F2400" t="str">
            <v>MATRA</v>
          </cell>
          <cell r="G2400" t="str">
            <v>UNISON - DEALER RETAIL</v>
          </cell>
          <cell r="H2400" t="str">
            <v>UNISON- CUSTOMER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126484.4</v>
          </cell>
          <cell r="M2400">
            <v>126484.4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702-5277CR</v>
          </cell>
          <cell r="C2401" t="str">
            <v>CORPORACION SAN FRANCISCO  S.A.</v>
          </cell>
          <cell r="D2401">
            <v>312065</v>
          </cell>
          <cell r="E2401" t="str">
            <v>CORPORACION GENERAL DE TRACTORES, S.A.</v>
          </cell>
          <cell r="F2401" t="str">
            <v>GENTRAC</v>
          </cell>
          <cell r="G2401" t="str">
            <v>UNISON - DEALER RETAIL</v>
          </cell>
          <cell r="H2401" t="str">
            <v>UNISON- CUSTOMER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28330.14</v>
          </cell>
          <cell r="M2401">
            <v>28330.14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GUATEMALA</v>
          </cell>
        </row>
        <row r="2402">
          <cell r="B2402" t="str">
            <v>702-5278CR</v>
          </cell>
          <cell r="C2402" t="str">
            <v>CONSTRUCCIONES  CARRETERAS Y METAL MECANICA DE GUATEMALA  S.A.</v>
          </cell>
          <cell r="D2402">
            <v>316450</v>
          </cell>
          <cell r="E2402" t="str">
            <v>CORPORACION GENERAL DE TRACTORES, S.A.</v>
          </cell>
          <cell r="F2402" t="str">
            <v>GENTRAC</v>
          </cell>
          <cell r="G2402" t="str">
            <v>UNISON - DEALER RETAIL</v>
          </cell>
          <cell r="H2402" t="str">
            <v>UNISON- CUSTOMER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7144.39</v>
          </cell>
          <cell r="M2402">
            <v>7144.39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GUATEMALA</v>
          </cell>
        </row>
        <row r="2403">
          <cell r="B2403" t="str">
            <v>702-5279CR</v>
          </cell>
          <cell r="C2403" t="str">
            <v>CORPORACION SAN FRANCISCO  S.A.</v>
          </cell>
          <cell r="D2403">
            <v>312065</v>
          </cell>
          <cell r="E2403" t="str">
            <v>CORPORACION GENERAL DE TRACTORES, S.A.</v>
          </cell>
          <cell r="F2403" t="str">
            <v>GENTRAC</v>
          </cell>
          <cell r="G2403" t="str">
            <v>UNISON - DEALER RETAIL</v>
          </cell>
          <cell r="H2403" t="str">
            <v>UNISON-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28330.14</v>
          </cell>
          <cell r="M2403">
            <v>28330.14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GUATEMALA</v>
          </cell>
        </row>
        <row r="2404">
          <cell r="B2404" t="str">
            <v>702-5265CR</v>
          </cell>
          <cell r="C2404" t="str">
            <v>MAQUINARIAS SUPERIOR MAQUISUP  S.A.</v>
          </cell>
          <cell r="D2404">
            <v>309588</v>
          </cell>
          <cell r="E2404" t="str">
            <v>IMPORTADORA INDUSTRIAL AGRICOLA, S.A.</v>
          </cell>
          <cell r="F2404" t="str">
            <v xml:space="preserve">IIASA   </v>
          </cell>
          <cell r="G2404" t="str">
            <v>UNISON - CUSTOMER RETAIL</v>
          </cell>
          <cell r="H2404" t="str">
            <v>UNISON- CUSTOMER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117687.26</v>
          </cell>
          <cell r="M2404">
            <v>117687.26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ECUADOR</v>
          </cell>
        </row>
        <row r="2405">
          <cell r="B2405" t="str">
            <v>702-7000MA16AP</v>
          </cell>
          <cell r="C2405" t="str">
            <v>OPERADORA CICSA  S.A. DE C.V.</v>
          </cell>
          <cell r="D2405">
            <v>319934</v>
          </cell>
          <cell r="E2405" t="str">
            <v>MAQUINAS DIESEL, S.A. DE C.V.</v>
          </cell>
          <cell r="F2405" t="str">
            <v>MADISA SUR</v>
          </cell>
          <cell r="G2405" t="str">
            <v>UNISON - Operating Lease RETAIL</v>
          </cell>
          <cell r="H2405" t="str">
            <v>UNISON - Operating Lease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160123.62</v>
          </cell>
          <cell r="M2405">
            <v>160123.62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702-538CRR2</v>
          </cell>
          <cell r="C2406" t="str">
            <v>SINERCON  S.A.</v>
          </cell>
          <cell r="D2406">
            <v>320022</v>
          </cell>
          <cell r="E2406" t="str">
            <v>IMPLEMENTOS Y MAQUINARIAS, S.A.</v>
          </cell>
          <cell r="F2406" t="str">
            <v>IMCA</v>
          </cell>
          <cell r="G2406" t="str">
            <v>UNISON - CUSTOMER RETAIL</v>
          </cell>
          <cell r="H2406" t="str">
            <v>UNISON-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34968.44</v>
          </cell>
          <cell r="M2406">
            <v>34968.44</v>
          </cell>
          <cell r="N2406">
            <v>0</v>
          </cell>
          <cell r="O2406">
            <v>0</v>
          </cell>
          <cell r="P2406">
            <v>0</v>
          </cell>
          <cell r="Q2406">
            <v>34968.44</v>
          </cell>
          <cell r="R2406">
            <v>34968.44</v>
          </cell>
          <cell r="S2406" t="str">
            <v>120+</v>
          </cell>
          <cell r="T2406" t="str">
            <v>REPUBLICA DOMINICANA</v>
          </cell>
        </row>
        <row r="2407">
          <cell r="B2407" t="str">
            <v>702-5417CR</v>
          </cell>
          <cell r="C2407" t="str">
            <v>COMPAÑIA DE TRANSPORTE DE CARGA CIUDAD RODRIGO  C.A.</v>
          </cell>
          <cell r="D2407">
            <v>312836</v>
          </cell>
          <cell r="E2407" t="str">
            <v>IMPORTADORA INDUSTRIAL AGRICOLA, S.A.</v>
          </cell>
          <cell r="F2407" t="str">
            <v xml:space="preserve">IIASA   </v>
          </cell>
          <cell r="G2407" t="str">
            <v>UNISON - CUSTOMER RETAIL</v>
          </cell>
          <cell r="H2407" t="str">
            <v>UNISON- CUSTOMER RETAIL</v>
          </cell>
          <cell r="I2407" t="str">
            <v>Regular</v>
          </cell>
          <cell r="J2407" t="str">
            <v>REGULAR</v>
          </cell>
          <cell r="K2407" t="str">
            <v>USD</v>
          </cell>
          <cell r="L2407">
            <v>28802.51</v>
          </cell>
          <cell r="M2407">
            <v>28802.51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ECUADOR</v>
          </cell>
        </row>
        <row r="2408">
          <cell r="B2408" t="str">
            <v>702-5423CR</v>
          </cell>
          <cell r="C2408" t="str">
            <v>COMPAÑIA DE TRANSPORTE DE CARGA CIUDAD RODRIGO  C.A.</v>
          </cell>
          <cell r="D2408">
            <v>312836</v>
          </cell>
          <cell r="E2408" t="str">
            <v>IMPORTADORA INDUSTRIAL AGRICOLA, S.A.</v>
          </cell>
          <cell r="F2408" t="str">
            <v xml:space="preserve">IIASA   </v>
          </cell>
          <cell r="G2408" t="str">
            <v>UNISON - CUSTOMER RETAIL</v>
          </cell>
          <cell r="H2408" t="str">
            <v>UNISON- CUSTOMER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64085.39</v>
          </cell>
          <cell r="M2408">
            <v>64085.39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ECUADOR</v>
          </cell>
        </row>
        <row r="2409">
          <cell r="B2409" t="str">
            <v>702-5428CR</v>
          </cell>
          <cell r="C2409" t="str">
            <v>MULTIQUIP  S.A.</v>
          </cell>
          <cell r="D2409">
            <v>313547</v>
          </cell>
          <cell r="E2409" t="str">
            <v>IMPORTADORA INDUSTRIAL AGRICOLA, S.A.</v>
          </cell>
          <cell r="F2409" t="str">
            <v xml:space="preserve">IIASA   </v>
          </cell>
          <cell r="G2409" t="str">
            <v>UNISON - CUSTOMER RETAIL</v>
          </cell>
          <cell r="H2409" t="str">
            <v>UNISON- CUSTOMER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2853344.07</v>
          </cell>
          <cell r="M2409">
            <v>2853344.07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ECUADOR</v>
          </cell>
        </row>
        <row r="2410">
          <cell r="B2410" t="str">
            <v>702-5429CR</v>
          </cell>
          <cell r="C2410" t="str">
            <v>COMPAÑIA VERDU  S.A.</v>
          </cell>
          <cell r="D2410">
            <v>311289</v>
          </cell>
          <cell r="E2410" t="str">
            <v>IMPORTADORA INDUSTRIAL AGRICOLA, S.A.</v>
          </cell>
          <cell r="F2410" t="str">
            <v xml:space="preserve">IIASA   </v>
          </cell>
          <cell r="G2410" t="str">
            <v>UNISON - CUSTOMER RETAIL</v>
          </cell>
          <cell r="H2410" t="str">
            <v>UNISON-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203583.94</v>
          </cell>
          <cell r="M2410">
            <v>203583.94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ECUADOR</v>
          </cell>
        </row>
        <row r="2411">
          <cell r="B2411" t="str">
            <v>702-6000MA05AP</v>
          </cell>
          <cell r="C2411" t="str">
            <v>ICA INFRAESTRUCTURA  S.A. DE C.V.</v>
          </cell>
          <cell r="D2411">
            <v>318984</v>
          </cell>
          <cell r="E2411" t="str">
            <v>MAQTRAC, S.A. DE C.V.</v>
          </cell>
          <cell r="F2411" t="str">
            <v>MADISA SUR</v>
          </cell>
          <cell r="G2411" t="str">
            <v>UNISON - Operating Lease RETAIL</v>
          </cell>
          <cell r="H2411" t="str">
            <v>UNISON - Operating Lease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161745.1</v>
          </cell>
          <cell r="M2411">
            <v>161745.1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702-605CRR2</v>
          </cell>
          <cell r="C2412" t="str">
            <v>SINERCON  S.A.</v>
          </cell>
          <cell r="D2412">
            <v>320022</v>
          </cell>
          <cell r="E2412" t="str">
            <v>IMPLEMENTOS Y MAQUINARIAS, S.A.</v>
          </cell>
          <cell r="F2412" t="str">
            <v>IMCA</v>
          </cell>
          <cell r="G2412" t="str">
            <v>UNISON - CUSTOMER RETAIL</v>
          </cell>
          <cell r="H2412" t="str">
            <v>UNISON-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60857.39</v>
          </cell>
          <cell r="M2412">
            <v>60857.39</v>
          </cell>
          <cell r="N2412">
            <v>0</v>
          </cell>
          <cell r="O2412">
            <v>0</v>
          </cell>
          <cell r="P2412">
            <v>0</v>
          </cell>
          <cell r="Q2412">
            <v>60857.39</v>
          </cell>
          <cell r="R2412">
            <v>60857.39</v>
          </cell>
          <cell r="S2412" t="str">
            <v>120+</v>
          </cell>
          <cell r="T2412" t="str">
            <v>REPUBLICA DOMINICANA</v>
          </cell>
        </row>
        <row r="2413">
          <cell r="B2413" t="str">
            <v>702-622CRR2</v>
          </cell>
          <cell r="C2413" t="str">
            <v>SINERCON  S.A.</v>
          </cell>
          <cell r="D2413">
            <v>320022</v>
          </cell>
          <cell r="E2413" t="str">
            <v>IMPLEMENTOS Y MAQUINARIAS, S.A.</v>
          </cell>
          <cell r="F2413" t="str">
            <v>IMCA</v>
          </cell>
          <cell r="G2413" t="str">
            <v>UNISON - CUSTOMER RETAIL</v>
          </cell>
          <cell r="H2413" t="str">
            <v>UNISON-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19934.22</v>
          </cell>
          <cell r="M2413">
            <v>19934.22</v>
          </cell>
          <cell r="N2413">
            <v>0</v>
          </cell>
          <cell r="O2413">
            <v>0</v>
          </cell>
          <cell r="P2413">
            <v>0</v>
          </cell>
          <cell r="Q2413">
            <v>19934.22</v>
          </cell>
          <cell r="R2413">
            <v>19934.22</v>
          </cell>
          <cell r="S2413" t="str">
            <v>120+</v>
          </cell>
          <cell r="T2413" t="str">
            <v>REPUBLICA DOMINICANA</v>
          </cell>
        </row>
        <row r="2414">
          <cell r="B2414" t="str">
            <v>702-623CRR2</v>
          </cell>
          <cell r="C2414" t="str">
            <v>SINERCON  S.A.</v>
          </cell>
          <cell r="D2414">
            <v>320022</v>
          </cell>
          <cell r="E2414" t="str">
            <v>IMPLEMENTOS Y MAQUINARIAS, S.A.</v>
          </cell>
          <cell r="F2414" t="str">
            <v>IMCA</v>
          </cell>
          <cell r="G2414" t="str">
            <v>UNISON - CUSTOMER RETAIL</v>
          </cell>
          <cell r="H2414" t="str">
            <v>UNISON- CUSTOMER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19934.22</v>
          </cell>
          <cell r="M2414">
            <v>19934.22</v>
          </cell>
          <cell r="N2414">
            <v>0</v>
          </cell>
          <cell r="O2414">
            <v>0</v>
          </cell>
          <cell r="P2414">
            <v>0</v>
          </cell>
          <cell r="Q2414">
            <v>19934.22</v>
          </cell>
          <cell r="R2414">
            <v>19934.22</v>
          </cell>
          <cell r="S2414" t="str">
            <v>120+</v>
          </cell>
          <cell r="T2414" t="str">
            <v>REPUBLICA DOMINICANA</v>
          </cell>
        </row>
        <row r="2415">
          <cell r="B2415" t="str">
            <v>702-5315CR</v>
          </cell>
          <cell r="C2415" t="str">
            <v>A. ALBA SANCHEZ &amp; ASOCIADOS  S.A.</v>
          </cell>
          <cell r="D2415">
            <v>317994</v>
          </cell>
          <cell r="E2415" t="str">
            <v>IMPLEMENTOS Y MAQUINARIAS, S.A.</v>
          </cell>
          <cell r="F2415" t="str">
            <v>IMCA</v>
          </cell>
          <cell r="G2415" t="str">
            <v>UNISON - CUSTOMER RETAIL</v>
          </cell>
          <cell r="H2415" t="str">
            <v>UNISON-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233607.71</v>
          </cell>
          <cell r="M2415">
            <v>233607.71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REPUBLICA DOMINICANA</v>
          </cell>
        </row>
        <row r="2416">
          <cell r="B2416" t="str">
            <v>702-692CRR2</v>
          </cell>
          <cell r="C2416" t="str">
            <v>SINERCON  S.A.</v>
          </cell>
          <cell r="D2416">
            <v>320022</v>
          </cell>
          <cell r="E2416" t="str">
            <v>IMPLEMENTOS Y MAQUINARIAS, S.A.</v>
          </cell>
          <cell r="F2416" t="str">
            <v>IMCA</v>
          </cell>
          <cell r="G2416" t="str">
            <v>UNISON - CUSTOMER RETAIL</v>
          </cell>
          <cell r="H2416" t="str">
            <v>UNISON-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640345.5</v>
          </cell>
          <cell r="M2416">
            <v>640345.5</v>
          </cell>
          <cell r="N2416">
            <v>0</v>
          </cell>
          <cell r="O2416">
            <v>0</v>
          </cell>
          <cell r="P2416">
            <v>0</v>
          </cell>
          <cell r="Q2416">
            <v>640345.5</v>
          </cell>
          <cell r="R2416">
            <v>640345.5</v>
          </cell>
          <cell r="S2416" t="str">
            <v>120+</v>
          </cell>
          <cell r="T2416" t="str">
            <v>REPUBLICA DOMINICANA</v>
          </cell>
        </row>
        <row r="2417">
          <cell r="B2417" t="str">
            <v>702-5379CR</v>
          </cell>
          <cell r="C2417" t="str">
            <v>EXTRACCIONES INDUSTRIALES GUI-EMA R Y V  S.A.</v>
          </cell>
          <cell r="D2417">
            <v>318137</v>
          </cell>
          <cell r="E2417" t="str">
            <v>MAQUINARIA Y TRACTORES, LTDA</v>
          </cell>
          <cell r="F2417" t="str">
            <v>MATRA</v>
          </cell>
          <cell r="G2417" t="str">
            <v>UNISON - DEALER RETAIL</v>
          </cell>
          <cell r="H2417" t="str">
            <v>UNISON- CUSTOMER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137991.07</v>
          </cell>
          <cell r="M2417">
            <v>137991.07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COSTA RICA</v>
          </cell>
        </row>
        <row r="2418">
          <cell r="B2418" t="str">
            <v>702-7000MA30AP</v>
          </cell>
          <cell r="C2418" t="str">
            <v>OPERADORA CICSA  S.A. DE C.V.</v>
          </cell>
          <cell r="D2418">
            <v>319934</v>
          </cell>
          <cell r="E2418" t="str">
            <v>MAQUINAS DIESEL, S.A. DE C.V.</v>
          </cell>
          <cell r="F2418" t="str">
            <v>MADISA SUR</v>
          </cell>
          <cell r="G2418" t="str">
            <v>UNISON - Operating Lease RETAIL</v>
          </cell>
          <cell r="H2418" t="str">
            <v>UNISON - Operating Lease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265501.36</v>
          </cell>
          <cell r="M2418">
            <v>265501.36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MEXICO</v>
          </cell>
        </row>
        <row r="2419">
          <cell r="B2419" t="str">
            <v>702-7000MA34AP</v>
          </cell>
          <cell r="C2419" t="str">
            <v>OPERADORA CICSA  S.A. DE C.V.</v>
          </cell>
          <cell r="D2419">
            <v>319934</v>
          </cell>
          <cell r="E2419" t="str">
            <v>MAQUINAS DIESEL, S.A. DE C.V.</v>
          </cell>
          <cell r="F2419" t="str">
            <v>MADISA SUR</v>
          </cell>
          <cell r="G2419" t="str">
            <v>UNISON - Operating Lease RETAIL</v>
          </cell>
          <cell r="H2419" t="str">
            <v>UNISON - Operating Lease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134443.63</v>
          </cell>
          <cell r="M2419">
            <v>134443.63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702-7000MA41AP</v>
          </cell>
          <cell r="C2420" t="str">
            <v>OPERADORA CICSA  S.A. DE C.V.</v>
          </cell>
          <cell r="D2420">
            <v>319934</v>
          </cell>
          <cell r="E2420" t="str">
            <v>MAQUINAS DIESEL, S.A. DE C.V.</v>
          </cell>
          <cell r="F2420" t="str">
            <v>MADISA SUR</v>
          </cell>
          <cell r="G2420" t="str">
            <v>UNISON - Operating Lease RETAIL</v>
          </cell>
          <cell r="H2420" t="str">
            <v>UNISON - Operating Lease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35029.379999999997</v>
          </cell>
          <cell r="M2420">
            <v>35029.379999999997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MEXICO</v>
          </cell>
        </row>
        <row r="2421">
          <cell r="B2421" t="str">
            <v>702-7000MA44AP</v>
          </cell>
          <cell r="C2421" t="str">
            <v>OPERADORA CICSA  S.A. DE C.V.</v>
          </cell>
          <cell r="D2421">
            <v>319934</v>
          </cell>
          <cell r="E2421" t="str">
            <v>MAQUINAS DIESEL, S.A. DE C.V.</v>
          </cell>
          <cell r="F2421" t="str">
            <v>MADISA SUR</v>
          </cell>
          <cell r="G2421" t="str">
            <v>UNISON - Operating Lease RETAIL</v>
          </cell>
          <cell r="H2421" t="str">
            <v>UNISON - Operating Lease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234783.41</v>
          </cell>
          <cell r="M2421">
            <v>234783.41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MEXICO</v>
          </cell>
        </row>
        <row r="2422">
          <cell r="B2422" t="str">
            <v>702-773CRR2</v>
          </cell>
          <cell r="C2422" t="str">
            <v>SINERCON  S.A.</v>
          </cell>
          <cell r="D2422">
            <v>320022</v>
          </cell>
          <cell r="E2422" t="str">
            <v>IMPLEMENTOS Y MAQUINARIAS, S.A.</v>
          </cell>
          <cell r="F2422" t="str">
            <v>IMCA</v>
          </cell>
          <cell r="G2422" t="str">
            <v>UNISON - CUSTOMER RETAIL</v>
          </cell>
          <cell r="H2422" t="str">
            <v>UNISON- CUSTOMER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95905.12</v>
          </cell>
          <cell r="M2422">
            <v>95905.12</v>
          </cell>
          <cell r="N2422">
            <v>0</v>
          </cell>
          <cell r="O2422">
            <v>0</v>
          </cell>
          <cell r="P2422">
            <v>0</v>
          </cell>
          <cell r="Q2422">
            <v>95905.12</v>
          </cell>
          <cell r="R2422">
            <v>95905.12</v>
          </cell>
          <cell r="S2422" t="str">
            <v>120+</v>
          </cell>
          <cell r="T2422" t="str">
            <v>REPUBLICA DOMINICANA</v>
          </cell>
        </row>
        <row r="2423">
          <cell r="B2423" t="str">
            <v>702-774CRR2</v>
          </cell>
          <cell r="C2423" t="str">
            <v>SINERCON  S.A.</v>
          </cell>
          <cell r="D2423">
            <v>320022</v>
          </cell>
          <cell r="E2423" t="str">
            <v>IMPLEMENTOS Y MAQUINARIAS, S.A.</v>
          </cell>
          <cell r="F2423" t="str">
            <v>IMCA</v>
          </cell>
          <cell r="G2423" t="str">
            <v>UNISON - CUSTOMER RETAIL</v>
          </cell>
          <cell r="H2423" t="str">
            <v>UNISON-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95905.12</v>
          </cell>
          <cell r="M2423">
            <v>95905.12</v>
          </cell>
          <cell r="N2423">
            <v>0</v>
          </cell>
          <cell r="O2423">
            <v>0</v>
          </cell>
          <cell r="P2423">
            <v>0</v>
          </cell>
          <cell r="Q2423">
            <v>95905.12</v>
          </cell>
          <cell r="R2423">
            <v>95905.12</v>
          </cell>
          <cell r="S2423" t="str">
            <v>120+</v>
          </cell>
          <cell r="T2423" t="str">
            <v>REPUBLICA DOMINICANA</v>
          </cell>
        </row>
        <row r="2424">
          <cell r="B2424" t="str">
            <v>702-775CRR2</v>
          </cell>
          <cell r="C2424" t="str">
            <v>SINERCON  S.A.</v>
          </cell>
          <cell r="D2424">
            <v>320022</v>
          </cell>
          <cell r="E2424" t="str">
            <v>IMPLEMENTOS Y MAQUINARIAS, S.A.</v>
          </cell>
          <cell r="F2424" t="str">
            <v>IMCA</v>
          </cell>
          <cell r="G2424" t="str">
            <v>UNISON - CUSTOMER RETAIL</v>
          </cell>
          <cell r="H2424" t="str">
            <v>UNISON- CUSTOMER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94700.68</v>
          </cell>
          <cell r="M2424">
            <v>94700.68</v>
          </cell>
          <cell r="N2424">
            <v>0</v>
          </cell>
          <cell r="O2424">
            <v>0</v>
          </cell>
          <cell r="P2424">
            <v>0</v>
          </cell>
          <cell r="Q2424">
            <v>94700.68</v>
          </cell>
          <cell r="R2424">
            <v>94700.68</v>
          </cell>
          <cell r="S2424" t="str">
            <v>120+</v>
          </cell>
          <cell r="T2424" t="str">
            <v>REPUBLICA DOMINICANA</v>
          </cell>
        </row>
        <row r="2425">
          <cell r="B2425" t="str">
            <v>702-776CRR2</v>
          </cell>
          <cell r="C2425" t="str">
            <v>SINERCON  S.A.</v>
          </cell>
          <cell r="D2425">
            <v>320022</v>
          </cell>
          <cell r="E2425" t="str">
            <v>IMPLEMENTOS Y MAQUINARIAS, S.A.</v>
          </cell>
          <cell r="F2425" t="str">
            <v>IMCA</v>
          </cell>
          <cell r="G2425" t="str">
            <v>UNISON - CUSTOMER RETAIL</v>
          </cell>
          <cell r="H2425" t="str">
            <v>UNISON- CUSTOMER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127142.77</v>
          </cell>
          <cell r="M2425">
            <v>127142.77</v>
          </cell>
          <cell r="N2425">
            <v>0</v>
          </cell>
          <cell r="O2425">
            <v>0</v>
          </cell>
          <cell r="P2425">
            <v>0</v>
          </cell>
          <cell r="Q2425">
            <v>127142.77</v>
          </cell>
          <cell r="R2425">
            <v>127142.77</v>
          </cell>
          <cell r="S2425" t="str">
            <v>120+</v>
          </cell>
          <cell r="T2425" t="str">
            <v>REPUBLICA DOMINICANA</v>
          </cell>
        </row>
        <row r="2426">
          <cell r="B2426" t="str">
            <v>702-777CRR2</v>
          </cell>
          <cell r="C2426" t="str">
            <v>SINERCON  S.A.</v>
          </cell>
          <cell r="D2426">
            <v>320022</v>
          </cell>
          <cell r="E2426" t="str">
            <v>IMPLEMENTOS Y MAQUINARIAS, S.A.</v>
          </cell>
          <cell r="F2426" t="str">
            <v>IMCA</v>
          </cell>
          <cell r="G2426" t="str">
            <v>UNISON - CUSTOMER RETAIL</v>
          </cell>
          <cell r="H2426" t="str">
            <v>UNISON- CUSTOMER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223869.94</v>
          </cell>
          <cell r="M2426">
            <v>223869.94</v>
          </cell>
          <cell r="N2426">
            <v>0</v>
          </cell>
          <cell r="O2426">
            <v>0</v>
          </cell>
          <cell r="P2426">
            <v>0</v>
          </cell>
          <cell r="Q2426">
            <v>223869.94</v>
          </cell>
          <cell r="R2426">
            <v>223869.94</v>
          </cell>
          <cell r="S2426" t="str">
            <v>120+</v>
          </cell>
          <cell r="T2426" t="str">
            <v>REPUBLICA DOMINICANA</v>
          </cell>
        </row>
        <row r="2427">
          <cell r="B2427" t="str">
            <v>702-9000MA01AP</v>
          </cell>
          <cell r="C2427" t="str">
            <v>ALTOS HORNOS DE MEXICO  S.A.B. DE C.V.</v>
          </cell>
          <cell r="D2427">
            <v>318600</v>
          </cell>
          <cell r="E2427" t="str">
            <v>MAQUINAS DIESEL, S.A. DE C.V.</v>
          </cell>
          <cell r="F2427" t="str">
            <v>MADISA NTE</v>
          </cell>
          <cell r="G2427" t="str">
            <v>UNISON - CUSTOMER RETAIL</v>
          </cell>
          <cell r="H2427" t="str">
            <v>UNISON- CUSTOMER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243144.53</v>
          </cell>
          <cell r="M2427">
            <v>243144.53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MEXICO</v>
          </cell>
        </row>
        <row r="2428">
          <cell r="B2428" t="str">
            <v>702-691CRR2</v>
          </cell>
          <cell r="C2428" t="str">
            <v>SINERCON  S.A.</v>
          </cell>
          <cell r="D2428">
            <v>320022</v>
          </cell>
          <cell r="E2428" t="str">
            <v>IMPLEMENTOS Y MAQUINARIAS, S.A.</v>
          </cell>
          <cell r="F2428" t="str">
            <v>IMCA</v>
          </cell>
          <cell r="G2428" t="str">
            <v>UNISON - CUSTOMER RETAIL</v>
          </cell>
          <cell r="H2428" t="str">
            <v>UNISON- CUSTOMER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60415.22</v>
          </cell>
          <cell r="M2428">
            <v>60415.22</v>
          </cell>
          <cell r="N2428">
            <v>0</v>
          </cell>
          <cell r="O2428">
            <v>0</v>
          </cell>
          <cell r="P2428">
            <v>0</v>
          </cell>
          <cell r="Q2428">
            <v>60415.22</v>
          </cell>
          <cell r="R2428">
            <v>60415.22</v>
          </cell>
          <cell r="S2428" t="str">
            <v>120+</v>
          </cell>
          <cell r="T2428" t="str">
            <v>REPUBLICA DOMINICANA</v>
          </cell>
        </row>
        <row r="2429">
          <cell r="B2429" t="str">
            <v>702-5344CR</v>
          </cell>
          <cell r="C2429" t="str">
            <v>CONSTRUCCIONES Y CARRETERAS  S.A. DE C.V.</v>
          </cell>
          <cell r="D2429">
            <v>319214</v>
          </cell>
          <cell r="E2429" t="str">
            <v>TRACSA, S.A.P.I. DE C.V.</v>
          </cell>
          <cell r="F2429" t="str">
            <v>TRACSA</v>
          </cell>
          <cell r="G2429" t="str">
            <v>UNISON - CUSTOMER RETAIL</v>
          </cell>
          <cell r="H2429" t="str">
            <v>UNISON- CUSTOMER RETAIL</v>
          </cell>
          <cell r="I2429" t="str">
            <v>Regular</v>
          </cell>
          <cell r="J2429" t="str">
            <v>REGULAR</v>
          </cell>
          <cell r="K2429" t="str">
            <v>MXN</v>
          </cell>
          <cell r="L2429">
            <v>1150819.3799999999</v>
          </cell>
          <cell r="M2429">
            <v>62489.492339124132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702-5249NEFF</v>
          </cell>
          <cell r="C2430" t="str">
            <v>CONSTRUCTORA CAPUCCINO SA DE CV</v>
          </cell>
          <cell r="D2430">
            <v>316272</v>
          </cell>
          <cell r="E2430" t="str">
            <v>EMPRESAS MATCO, S.A. DE C.V.</v>
          </cell>
          <cell r="F2430" t="str">
            <v>MATCO</v>
          </cell>
          <cell r="G2430" t="str">
            <v>UNISON- CUSTOMER RETAIL</v>
          </cell>
          <cell r="H2430" t="str">
            <v>UNISON- CUSTOMER RETAIL</v>
          </cell>
          <cell r="I2430" t="str">
            <v>Regular</v>
          </cell>
          <cell r="J2430" t="str">
            <v>REGULAR</v>
          </cell>
          <cell r="K2430" t="str">
            <v>MXN</v>
          </cell>
          <cell r="L2430">
            <v>-132427.82999999999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702-5322CR</v>
          </cell>
          <cell r="C2431" t="str">
            <v>A. ALBA SANCHEZ &amp; ASOCIADOS  S.A.</v>
          </cell>
          <cell r="D2431">
            <v>317994</v>
          </cell>
          <cell r="E2431" t="str">
            <v>IMPLEMENTOS Y MAQUINARIAS, S.A.</v>
          </cell>
          <cell r="F2431" t="str">
            <v>IMCA</v>
          </cell>
          <cell r="G2431" t="str">
            <v>UNISON - CUSTOMER RETAIL</v>
          </cell>
          <cell r="H2431" t="str">
            <v>UNISON- CUSTOMER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233607.64</v>
          </cell>
          <cell r="M2431">
            <v>233607.64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REPUBLICA DOMINICANA</v>
          </cell>
        </row>
        <row r="2432">
          <cell r="B2432" t="str">
            <v>702-5323CR</v>
          </cell>
          <cell r="C2432" t="str">
            <v>CONSTRUCTORA INGENIERIA TRANSPORTE Y EXCAVADORAS  S.A.</v>
          </cell>
          <cell r="D2432">
            <v>308247</v>
          </cell>
          <cell r="E2432" t="str">
            <v>CORPORACION GENERAL DE TRACTORES, S.A.</v>
          </cell>
          <cell r="F2432" t="str">
            <v>GENTRAC</v>
          </cell>
          <cell r="G2432" t="str">
            <v>UNISON - DEALER RETAIL</v>
          </cell>
          <cell r="H2432" t="str">
            <v>UNISON- CUSTOMER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293800</v>
          </cell>
          <cell r="M2432">
            <v>293800</v>
          </cell>
          <cell r="N2432">
            <v>0</v>
          </cell>
          <cell r="O2432">
            <v>0</v>
          </cell>
          <cell r="P2432">
            <v>0</v>
          </cell>
          <cell r="Q2432">
            <v>293800</v>
          </cell>
          <cell r="R2432">
            <v>293800</v>
          </cell>
          <cell r="S2432" t="str">
            <v>120+</v>
          </cell>
          <cell r="T2432" t="str">
            <v>GUATEMALA</v>
          </cell>
        </row>
        <row r="2433">
          <cell r="B2433" t="str">
            <v>702-5324CR</v>
          </cell>
          <cell r="C2433" t="str">
            <v>GAS NATURAL DEL NOROESTE S.A. DE C.V.</v>
          </cell>
          <cell r="D2433">
            <v>309047</v>
          </cell>
          <cell r="E2433" t="str">
            <v>MAQUINARIA, S.A. DE C.V.</v>
          </cell>
          <cell r="F2433" t="str">
            <v>MAQSA</v>
          </cell>
          <cell r="G2433" t="str">
            <v>UNISON - CUSTOMER RETAIL</v>
          </cell>
          <cell r="H2433" t="str">
            <v>UNISON- CUSTOMER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256979.93</v>
          </cell>
          <cell r="M2433">
            <v>13954.010200144228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702-5325CR</v>
          </cell>
          <cell r="C2434" t="str">
            <v>CONSORCIO AZUCARERO CENTRAL  S.A.</v>
          </cell>
          <cell r="D2434">
            <v>310968</v>
          </cell>
          <cell r="E2434" t="str">
            <v>IMPLEMENTOS Y MAQUINARIAS, S.A.</v>
          </cell>
          <cell r="F2434" t="str">
            <v>IMCA</v>
          </cell>
          <cell r="G2434" t="str">
            <v>UNISON - CUSTOMER RETAIL</v>
          </cell>
          <cell r="H2434" t="str">
            <v>UNISON- CUSTOMER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66227.67</v>
          </cell>
          <cell r="M2434">
            <v>66227.67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REPUBLICA DOMINICANA</v>
          </cell>
        </row>
        <row r="2435">
          <cell r="B2435" t="str">
            <v>702-5327CR</v>
          </cell>
          <cell r="C2435" t="str">
            <v>CONSORCIO AZUCARERO CENTRAL  S.A.</v>
          </cell>
          <cell r="D2435">
            <v>310968</v>
          </cell>
          <cell r="E2435" t="str">
            <v>IMPLEMENTOS Y MAQUINARIAS, S.A.</v>
          </cell>
          <cell r="F2435" t="str">
            <v>IMCA</v>
          </cell>
          <cell r="G2435" t="str">
            <v>UNISON - CUSTOMER RETAIL</v>
          </cell>
          <cell r="H2435" t="str">
            <v>UNISON- CUSTOMER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123089.56</v>
          </cell>
          <cell r="M2435">
            <v>123089.56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REPUBLICA DOMINICANA</v>
          </cell>
        </row>
        <row r="2436">
          <cell r="B2436" t="str">
            <v>702-5328CR</v>
          </cell>
          <cell r="C2436" t="str">
            <v>SECOYA DE CARTAGO S.R.L.</v>
          </cell>
          <cell r="D2436">
            <v>309349</v>
          </cell>
          <cell r="E2436" t="str">
            <v>MAQUINARIA Y TRACTORES, LTDA</v>
          </cell>
          <cell r="F2436" t="str">
            <v>MATRA</v>
          </cell>
          <cell r="G2436" t="str">
            <v>UNISON - DEALER RETAIL</v>
          </cell>
          <cell r="H2436" t="str">
            <v>UNISON- CUSTOMER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64568.57</v>
          </cell>
          <cell r="M2436">
            <v>64568.57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COSTA RICA</v>
          </cell>
        </row>
        <row r="2437">
          <cell r="B2437" t="str">
            <v>702-5334CR-1</v>
          </cell>
          <cell r="C2437" t="str">
            <v>TRANSPORTES OROSI SIGLO XXI  S.A.</v>
          </cell>
          <cell r="D2437">
            <v>313199</v>
          </cell>
          <cell r="E2437" t="str">
            <v>MAQUINARIA Y TRACTORES, LTDA</v>
          </cell>
          <cell r="F2437" t="str">
            <v>MATRA</v>
          </cell>
          <cell r="G2437" t="str">
            <v>UNISON - DEALER RETAIL</v>
          </cell>
          <cell r="H2437" t="str">
            <v>UNISON- CUSTOMER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56100</v>
          </cell>
          <cell r="M2437">
            <v>56100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COSTA RICA</v>
          </cell>
        </row>
        <row r="2438">
          <cell r="B2438" t="str">
            <v>702-5337CR</v>
          </cell>
          <cell r="C2438" t="str">
            <v>GAS NATURAL DEL NOROESTE S.A. DE C.V.</v>
          </cell>
          <cell r="D2438">
            <v>309047</v>
          </cell>
          <cell r="E2438" t="str">
            <v>MAQUINARIA, S.A. DE C.V.</v>
          </cell>
          <cell r="F2438" t="str">
            <v>MAQSA</v>
          </cell>
          <cell r="G2438" t="str">
            <v>UNISON - CUSTOMER RETAIL</v>
          </cell>
          <cell r="H2438" t="str">
            <v>UNISON- CUSTOMER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90980.73</v>
          </cell>
          <cell r="M2438">
            <v>4940.2536394051012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702-5339CR</v>
          </cell>
          <cell r="C2439" t="str">
            <v>CORELCA MAQUINARIA Y EQUIPOS  S.A.</v>
          </cell>
          <cell r="D2439">
            <v>314662</v>
          </cell>
          <cell r="E2439" t="str">
            <v>MAQUINARIA Y TRACTORES, LTDA</v>
          </cell>
          <cell r="F2439" t="str">
            <v>MATRA</v>
          </cell>
          <cell r="G2439" t="str">
            <v>UNISON - DEALER RETAIL</v>
          </cell>
          <cell r="H2439" t="str">
            <v>UNISON- CUSTOMER RETAIL</v>
          </cell>
          <cell r="I2439" t="str">
            <v>Regular</v>
          </cell>
          <cell r="J2439" t="str">
            <v>LEGAL</v>
          </cell>
          <cell r="K2439" t="str">
            <v>USD</v>
          </cell>
          <cell r="L2439">
            <v>65171.01</v>
          </cell>
          <cell r="M2439">
            <v>65171.01</v>
          </cell>
          <cell r="N2439">
            <v>0</v>
          </cell>
          <cell r="O2439">
            <v>0</v>
          </cell>
          <cell r="P2439">
            <v>0</v>
          </cell>
          <cell r="Q2439">
            <v>65171.01</v>
          </cell>
          <cell r="R2439">
            <v>65171.01</v>
          </cell>
          <cell r="S2439" t="str">
            <v>120+</v>
          </cell>
          <cell r="T2439" t="str">
            <v>COSTA RICA</v>
          </cell>
        </row>
        <row r="2440">
          <cell r="B2440" t="str">
            <v>702-5387CR</v>
          </cell>
          <cell r="C2440" t="str">
            <v>CONSORCIO REMIX  S.A.</v>
          </cell>
          <cell r="D2440">
            <v>309785</v>
          </cell>
          <cell r="E2440" t="str">
            <v>IMPLEMENTOS Y MAQUINARIAS, S.A.</v>
          </cell>
          <cell r="F2440" t="str">
            <v>IMCA</v>
          </cell>
          <cell r="G2440" t="str">
            <v>UNISON - CUSTOMER RETAIL</v>
          </cell>
          <cell r="H2440" t="str">
            <v>UNISON-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111352.85</v>
          </cell>
          <cell r="M2440">
            <v>111352.85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REPUBLICA DOMINICANA</v>
          </cell>
        </row>
        <row r="2441">
          <cell r="B2441" t="str">
            <v>702-5342CR</v>
          </cell>
          <cell r="C2441" t="str">
            <v>LEVERON MOLINA ODEL ENRIQUE</v>
          </cell>
          <cell r="D2441">
            <v>314887</v>
          </cell>
          <cell r="E2441" t="str">
            <v>CORPORACION GENERAL DE TRACTORES, S.A.</v>
          </cell>
          <cell r="F2441" t="str">
            <v>GENTRAC</v>
          </cell>
          <cell r="G2441" t="str">
            <v>UNISON - DEALER RETAIL</v>
          </cell>
          <cell r="H2441" t="str">
            <v>UNISON- CUSTOMER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GUATEMALA</v>
          </cell>
        </row>
        <row r="2442">
          <cell r="B2442" t="str">
            <v>702-5385CR</v>
          </cell>
          <cell r="C2442" t="str">
            <v>FERREMUNDO DEL CARIBE S.A.</v>
          </cell>
          <cell r="D2442">
            <v>316707</v>
          </cell>
          <cell r="E2442" t="str">
            <v>MAQUINARIA Y TRACTORES, LTDA</v>
          </cell>
          <cell r="F2442" t="str">
            <v>MATRA</v>
          </cell>
          <cell r="G2442" t="str">
            <v>UNISON - DEALER RETAIL</v>
          </cell>
          <cell r="H2442" t="str">
            <v>UNISON- CUSTOMER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9537.02</v>
          </cell>
          <cell r="M2442">
            <v>9537.02</v>
          </cell>
          <cell r="N2442">
            <v>9537.02</v>
          </cell>
          <cell r="O2442">
            <v>0</v>
          </cell>
          <cell r="P2442">
            <v>0</v>
          </cell>
          <cell r="Q2442">
            <v>0</v>
          </cell>
          <cell r="R2442">
            <v>9537.02</v>
          </cell>
          <cell r="S2442" t="str">
            <v>31-60</v>
          </cell>
          <cell r="T2442" t="str">
            <v>COSTA RICA</v>
          </cell>
        </row>
        <row r="2443">
          <cell r="B2443" t="str">
            <v>702-5349CR</v>
          </cell>
          <cell r="C2443" t="str">
            <v>EMPRESAS BERTHIER EBI DE COSTA RICA  S.A.</v>
          </cell>
          <cell r="D2443">
            <v>318321</v>
          </cell>
          <cell r="E2443" t="str">
            <v>EMPRESAS BERTHIER EBI DE COSTA RICA, S.A.</v>
          </cell>
          <cell r="F2443" t="str">
            <v>MATRA</v>
          </cell>
          <cell r="G2443" t="str">
            <v>UNISON - CUSTOMER RETAIL</v>
          </cell>
          <cell r="H2443" t="str">
            <v>UNISON- CUSTOMER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33208.79</v>
          </cell>
          <cell r="M2443">
            <v>33208.79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COSTA RICA</v>
          </cell>
        </row>
        <row r="2444">
          <cell r="B2444" t="str">
            <v>702-5357CR-1</v>
          </cell>
          <cell r="C2444" t="str">
            <v>CONSTRUCTORA RAASA  S.A.</v>
          </cell>
          <cell r="D2444">
            <v>309348</v>
          </cell>
          <cell r="E2444" t="str">
            <v>MAQUINARIA Y TRACTORES, LTDA</v>
          </cell>
          <cell r="F2444" t="str">
            <v>MATRA</v>
          </cell>
          <cell r="G2444" t="str">
            <v>UNISON - DEALER RETAIL</v>
          </cell>
          <cell r="H2444" t="str">
            <v>UNISON- CUSTOMER RETAIL</v>
          </cell>
          <cell r="I2444" t="str">
            <v>Regular</v>
          </cell>
          <cell r="J2444" t="str">
            <v>LEGAL</v>
          </cell>
          <cell r="K2444" t="str">
            <v>USD</v>
          </cell>
          <cell r="L2444">
            <v>64571.83</v>
          </cell>
          <cell r="M2444">
            <v>64571.83</v>
          </cell>
          <cell r="N2444">
            <v>0</v>
          </cell>
          <cell r="O2444">
            <v>0</v>
          </cell>
          <cell r="P2444">
            <v>0</v>
          </cell>
          <cell r="Q2444">
            <v>64571.83</v>
          </cell>
          <cell r="R2444">
            <v>64571.83</v>
          </cell>
          <cell r="S2444" t="str">
            <v>120+</v>
          </cell>
          <cell r="T2444" t="str">
            <v>COSTA RICA</v>
          </cell>
        </row>
        <row r="2445">
          <cell r="B2445" t="str">
            <v>702-5359CR-1</v>
          </cell>
          <cell r="C2445" t="str">
            <v>CONSTRUCTORA RAASA  S.A.</v>
          </cell>
          <cell r="D2445">
            <v>309348</v>
          </cell>
          <cell r="E2445" t="str">
            <v>MAQUINARIA Y TRACTORES, LTDA</v>
          </cell>
          <cell r="F2445" t="str">
            <v>MATRA</v>
          </cell>
          <cell r="G2445" t="str">
            <v>UNISON - DEALER RETAIL</v>
          </cell>
          <cell r="H2445" t="str">
            <v>UNISON- CUSTOMER RETAIL</v>
          </cell>
          <cell r="I2445" t="str">
            <v>Regular</v>
          </cell>
          <cell r="J2445" t="str">
            <v>LEGAL</v>
          </cell>
          <cell r="K2445" t="str">
            <v>USD</v>
          </cell>
          <cell r="L2445">
            <v>64571.83</v>
          </cell>
          <cell r="M2445">
            <v>64571.83</v>
          </cell>
          <cell r="N2445">
            <v>0</v>
          </cell>
          <cell r="O2445">
            <v>0</v>
          </cell>
          <cell r="P2445">
            <v>0</v>
          </cell>
          <cell r="Q2445">
            <v>64571.83</v>
          </cell>
          <cell r="R2445">
            <v>64571.83</v>
          </cell>
          <cell r="S2445" t="str">
            <v>120+</v>
          </cell>
          <cell r="T2445" t="str">
            <v>COSTA RICA</v>
          </cell>
        </row>
        <row r="2446">
          <cell r="B2446" t="str">
            <v>702-5360CR-1</v>
          </cell>
          <cell r="C2446" t="str">
            <v>CONSTRUCTORA RAASA  S.A.</v>
          </cell>
          <cell r="D2446">
            <v>309348</v>
          </cell>
          <cell r="E2446" t="str">
            <v>MAQUINARIA Y TRACTORES, LTDA</v>
          </cell>
          <cell r="F2446" t="str">
            <v>MATRA</v>
          </cell>
          <cell r="G2446" t="str">
            <v>UNISON - DEALER RETAIL</v>
          </cell>
          <cell r="H2446" t="str">
            <v>UNISON- CUSTOMER RETAIL</v>
          </cell>
          <cell r="I2446" t="str">
            <v>Regular</v>
          </cell>
          <cell r="J2446" t="str">
            <v>LEGAL</v>
          </cell>
          <cell r="K2446" t="str">
            <v>USD</v>
          </cell>
          <cell r="L2446">
            <v>64571.83</v>
          </cell>
          <cell r="M2446">
            <v>64571.83</v>
          </cell>
          <cell r="N2446">
            <v>0</v>
          </cell>
          <cell r="O2446">
            <v>0</v>
          </cell>
          <cell r="P2446">
            <v>0</v>
          </cell>
          <cell r="Q2446">
            <v>64571.83</v>
          </cell>
          <cell r="R2446">
            <v>64571.83</v>
          </cell>
          <cell r="S2446" t="str">
            <v>120+</v>
          </cell>
          <cell r="T2446" t="str">
            <v>COSTA RICA</v>
          </cell>
        </row>
        <row r="2447">
          <cell r="B2447" t="str">
            <v>702-5361CR</v>
          </cell>
          <cell r="C2447" t="str">
            <v>RENTA EQUIPOS CONSTRUCCION ESCAZU  S.A.</v>
          </cell>
          <cell r="D2447">
            <v>314017</v>
          </cell>
          <cell r="E2447" t="str">
            <v>MAQUINARIA Y TRACTORES, LTDA</v>
          </cell>
          <cell r="F2447" t="str">
            <v>MATRA</v>
          </cell>
          <cell r="G2447" t="str">
            <v>UNISON - DEALER RETAIL</v>
          </cell>
          <cell r="H2447" t="str">
            <v>UNISON- CUSTOMER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23652.58</v>
          </cell>
          <cell r="M2447">
            <v>23652.58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COSTA RICA</v>
          </cell>
        </row>
        <row r="2448">
          <cell r="B2448" t="str">
            <v>702-5363CR</v>
          </cell>
          <cell r="C2448" t="str">
            <v>CONSTRUCTORA PIONEROS  LTDA</v>
          </cell>
          <cell r="D2448">
            <v>319155</v>
          </cell>
          <cell r="E2448" t="str">
            <v>MAQUINARIA Y TRACTORES, LTDA</v>
          </cell>
          <cell r="F2448" t="str">
            <v>MATRA</v>
          </cell>
          <cell r="G2448" t="str">
            <v>UNISON - DEALER RETAIL</v>
          </cell>
          <cell r="H2448" t="str">
            <v>UNISON- CUSTOMER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52035.68</v>
          </cell>
          <cell r="M2448">
            <v>52035.68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702-5366CR</v>
          </cell>
          <cell r="C2449" t="str">
            <v>DANIELA MATERIALES Y CONSTRUCCIONES  S.R.L.</v>
          </cell>
          <cell r="D2449">
            <v>316978</v>
          </cell>
          <cell r="E2449" t="str">
            <v>IMPLEMENTOS Y MAQUINARIAS, S.A.</v>
          </cell>
          <cell r="F2449" t="str">
            <v>IMCA</v>
          </cell>
          <cell r="G2449" t="str">
            <v>UNISON - CUSTOMER RETAIL</v>
          </cell>
          <cell r="H2449" t="str">
            <v>UNISON-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543278.96</v>
          </cell>
          <cell r="M2449">
            <v>543278.96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REPUBLICA DOMINICANA</v>
          </cell>
        </row>
        <row r="2450">
          <cell r="B2450" t="str">
            <v>702-5369CR</v>
          </cell>
          <cell r="C2450" t="str">
            <v>CONSTRUCTORA RIZEK &amp; ASOCIADOS  S.R.L.</v>
          </cell>
          <cell r="D2450">
            <v>312089</v>
          </cell>
          <cell r="E2450" t="str">
            <v>IMPLEMENTOS Y MAQUINARIAS, S.A.</v>
          </cell>
          <cell r="F2450" t="str">
            <v>IMCA</v>
          </cell>
          <cell r="G2450" t="str">
            <v>UNISON - CUSTOMER RETAIL</v>
          </cell>
          <cell r="H2450" t="str">
            <v>UNISON- CUSTOMER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209633.25</v>
          </cell>
          <cell r="M2450">
            <v>209633.25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REPUBLICA DOMINICANA</v>
          </cell>
        </row>
        <row r="2451">
          <cell r="B2451" t="str">
            <v>702-5370CR</v>
          </cell>
          <cell r="C2451" t="str">
            <v>CONSTRUCTORA RIZEK &amp; ASOCIADOS  S.R.L.</v>
          </cell>
          <cell r="D2451">
            <v>312089</v>
          </cell>
          <cell r="E2451" t="str">
            <v>IMPLEMENTOS Y MAQUINARIAS, S.A.</v>
          </cell>
          <cell r="F2451" t="str">
            <v>IMCA</v>
          </cell>
          <cell r="G2451" t="str">
            <v>UNISON - CUSTOMER RETAIL</v>
          </cell>
          <cell r="H2451" t="str">
            <v>UNISON- CUSTOMER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170846.28</v>
          </cell>
          <cell r="M2451">
            <v>170846.28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REPUBLICA DOMINICANA</v>
          </cell>
        </row>
        <row r="2452">
          <cell r="B2452" t="str">
            <v>702-5320CR</v>
          </cell>
          <cell r="C2452" t="str">
            <v>SUPERVISION  CONSTRUCCION Y MANTENIMIENTO  S.A.</v>
          </cell>
          <cell r="D2452">
            <v>309287</v>
          </cell>
          <cell r="E2452" t="str">
            <v>CORPORACION GENERAL DE TRACTORES, S.A.</v>
          </cell>
          <cell r="F2452" t="str">
            <v>GENTRAC</v>
          </cell>
          <cell r="G2452" t="str">
            <v>UNISON - DEALER RETAIL</v>
          </cell>
          <cell r="H2452" t="str">
            <v>UNISON- CUSTOMER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79773.03</v>
          </cell>
          <cell r="M2452">
            <v>79773.03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GUATEMALA</v>
          </cell>
        </row>
        <row r="2453">
          <cell r="B2453" t="str">
            <v>702-5341CR</v>
          </cell>
          <cell r="C2453" t="str">
            <v>LEVERON MOLINA ODEL ENRIQUE</v>
          </cell>
          <cell r="D2453">
            <v>314887</v>
          </cell>
          <cell r="E2453" t="str">
            <v>CORPORACION GENERAL DE TRACTORES, S.A.</v>
          </cell>
          <cell r="F2453" t="str">
            <v>GENTRAC</v>
          </cell>
          <cell r="G2453" t="str">
            <v>UNISON - DEALER RETAIL</v>
          </cell>
          <cell r="H2453" t="str">
            <v>UNISON- CUSTOMER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GUATEMALA</v>
          </cell>
        </row>
        <row r="2454">
          <cell r="B2454" t="str">
            <v>702-5180CR</v>
          </cell>
          <cell r="C2454" t="str">
            <v>BLOQUES PEDREGAL  S.A.</v>
          </cell>
          <cell r="D2454">
            <v>308900</v>
          </cell>
          <cell r="E2454" t="str">
            <v>MAQUINARIA Y TRACTORES, LTDA</v>
          </cell>
          <cell r="F2454" t="str">
            <v>MATRA</v>
          </cell>
          <cell r="G2454" t="str">
            <v>UNISON - CUSTOMER RETAIL</v>
          </cell>
          <cell r="H2454" t="str">
            <v>UNISON-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18980.61</v>
          </cell>
          <cell r="M2454">
            <v>18980.61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COSTA RICA</v>
          </cell>
        </row>
        <row r="2455">
          <cell r="B2455" t="str">
            <v>702-5254CR</v>
          </cell>
          <cell r="C2455" t="str">
            <v>IMPORTADORA Y MATERIALES EL COMPADRE  S.A.</v>
          </cell>
          <cell r="D2455">
            <v>318524</v>
          </cell>
          <cell r="E2455" t="str">
            <v>MAQUINARIA Y TRACTORES, LTDA</v>
          </cell>
          <cell r="F2455" t="str">
            <v>MATRA</v>
          </cell>
          <cell r="G2455" t="str">
            <v>UNISON - DEALER RETAIL</v>
          </cell>
          <cell r="H2455" t="str">
            <v>UNISON- CUSTOMER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6047.03</v>
          </cell>
          <cell r="M2455">
            <v>6047.03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COSTA RICA</v>
          </cell>
        </row>
        <row r="2456">
          <cell r="B2456" t="str">
            <v>702-5170CR</v>
          </cell>
          <cell r="C2456" t="str">
            <v>CONSTRUCTORA ESPARZA  S.R.L.</v>
          </cell>
          <cell r="D2456">
            <v>316486</v>
          </cell>
          <cell r="E2456" t="str">
            <v>IMPLEMENTOS Y MAQUINARIAS, S.A.</v>
          </cell>
          <cell r="F2456" t="str">
            <v>IMCA</v>
          </cell>
          <cell r="G2456" t="str">
            <v>UNISON - CUSTOMER RETAIL</v>
          </cell>
          <cell r="H2456" t="str">
            <v>UNISON- CUSTOMER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12542.66</v>
          </cell>
          <cell r="M2456">
            <v>12542.66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REPUBLICA DOMINICANA</v>
          </cell>
        </row>
        <row r="2457">
          <cell r="B2457" t="str">
            <v>702-5171CR</v>
          </cell>
          <cell r="C2457" t="str">
            <v>CONSTRUCTORA RIZEK &amp; ASOCIADOS  S.R.L.</v>
          </cell>
          <cell r="D2457">
            <v>312089</v>
          </cell>
          <cell r="E2457" t="str">
            <v>IMPLEMENTOS Y MAQUINARIAS, S.A.</v>
          </cell>
          <cell r="F2457" t="str">
            <v>IMCA</v>
          </cell>
          <cell r="G2457" t="str">
            <v>UNISON - CUSTOMER RETAIL</v>
          </cell>
          <cell r="H2457" t="str">
            <v>UNISON- CUSTOMER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12650.13</v>
          </cell>
          <cell r="M2457">
            <v>12650.13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REPUBLICA DOMINICANA</v>
          </cell>
        </row>
        <row r="2458">
          <cell r="B2458" t="str">
            <v>702-5172CR</v>
          </cell>
          <cell r="C2458" t="str">
            <v>CONSTRUCTORA RIZEK &amp; ASOCIADOS  S.R.L.</v>
          </cell>
          <cell r="D2458">
            <v>312089</v>
          </cell>
          <cell r="E2458" t="str">
            <v>IMPLEMENTOS Y MAQUINARIAS, S.A.</v>
          </cell>
          <cell r="F2458" t="str">
            <v>IMCA</v>
          </cell>
          <cell r="G2458" t="str">
            <v>UNISON - CUSTOMER RETAIL</v>
          </cell>
          <cell r="H2458" t="str">
            <v>UNISON- CUSTOMER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34019.769999999997</v>
          </cell>
          <cell r="M2458">
            <v>34019.769999999997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REPUBLICA DOMINICANA</v>
          </cell>
        </row>
        <row r="2459">
          <cell r="B2459" t="str">
            <v>702-5173CR</v>
          </cell>
          <cell r="C2459" t="str">
            <v>CONSTRUCTORA IMESA  S.A.</v>
          </cell>
          <cell r="D2459">
            <v>312319</v>
          </cell>
          <cell r="E2459" t="str">
            <v>CORPORACION GENERAL DE TRACTORES, S.A.</v>
          </cell>
          <cell r="F2459" t="str">
            <v>GENTRAC</v>
          </cell>
          <cell r="G2459" t="str">
            <v>UNISON - CUSTOMER RETAIL</v>
          </cell>
          <cell r="H2459" t="str">
            <v>UNISON- CUSTOMER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13656.37</v>
          </cell>
          <cell r="M2459">
            <v>13656.37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GUATEMALA</v>
          </cell>
        </row>
        <row r="2460">
          <cell r="B2460" t="str">
            <v>702-5173NEFF</v>
          </cell>
          <cell r="C2460" t="str">
            <v>HIELERA PARAISO S.A. DE C.V.</v>
          </cell>
          <cell r="D2460">
            <v>316904</v>
          </cell>
          <cell r="E2460" t="str">
            <v>EMPRESAS MATCO, S.A. DE C.V.</v>
          </cell>
          <cell r="F2460" t="str">
            <v>MATCO</v>
          </cell>
          <cell r="G2460" t="str">
            <v>UNISON- CUSTOMER RETAIL</v>
          </cell>
          <cell r="H2460" t="str">
            <v>UNISON- CUSTOMER RETAIL</v>
          </cell>
          <cell r="I2460" t="str">
            <v>Regular</v>
          </cell>
          <cell r="J2460" t="str">
            <v>LEGAL</v>
          </cell>
          <cell r="K2460" t="str">
            <v>MXN</v>
          </cell>
          <cell r="L2460">
            <v>46159.62</v>
          </cell>
          <cell r="M2460">
            <v>2506.4673662055307</v>
          </cell>
          <cell r="N2460">
            <v>0</v>
          </cell>
          <cell r="O2460">
            <v>0</v>
          </cell>
          <cell r="P2460">
            <v>0</v>
          </cell>
          <cell r="Q2460">
            <v>46159.62</v>
          </cell>
          <cell r="R2460">
            <v>46159.62</v>
          </cell>
          <cell r="S2460" t="str">
            <v>120+</v>
          </cell>
          <cell r="T2460" t="str">
            <v>MEXICO</v>
          </cell>
        </row>
        <row r="2461">
          <cell r="B2461" t="str">
            <v>702-5174CR</v>
          </cell>
          <cell r="C2461" t="str">
            <v>CONSTRUCTORA RIZEK &amp; ASOCIADOS  S.R.L.</v>
          </cell>
          <cell r="D2461">
            <v>312089</v>
          </cell>
          <cell r="E2461" t="str">
            <v>IMPLEMENTOS Y MAQUINARIAS, S.A.</v>
          </cell>
          <cell r="F2461" t="str">
            <v>IMCA</v>
          </cell>
          <cell r="G2461" t="str">
            <v>UNISON - CUSTOMER RETAIL</v>
          </cell>
          <cell r="H2461" t="str">
            <v>UNISON- CUSTOMER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3164.47</v>
          </cell>
          <cell r="M2461">
            <v>3164.47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REPUBLICA DOMINICANA</v>
          </cell>
        </row>
        <row r="2462">
          <cell r="B2462" t="str">
            <v>702-5175CR</v>
          </cell>
          <cell r="C2462" t="str">
            <v>A. ALBA SANCHEZ &amp; ASOCIADOS  S.A.</v>
          </cell>
          <cell r="D2462">
            <v>317994</v>
          </cell>
          <cell r="E2462" t="str">
            <v>IMPLEMENTOS Y MAQUINARIAS, S.A.</v>
          </cell>
          <cell r="F2462" t="str">
            <v>IMCA</v>
          </cell>
          <cell r="G2462" t="str">
            <v>UNISON - CUSTOMER RETAIL</v>
          </cell>
          <cell r="H2462" t="str">
            <v>UNISON- CUSTOMER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91581.66</v>
          </cell>
          <cell r="M2462">
            <v>91581.66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REPUBLICA DOMINICANA</v>
          </cell>
        </row>
        <row r="2463">
          <cell r="B2463" t="str">
            <v>702-5176NEFF</v>
          </cell>
          <cell r="C2463" t="str">
            <v>DAVILA GONZALEZ MARCELO</v>
          </cell>
          <cell r="D2463">
            <v>319799</v>
          </cell>
          <cell r="E2463" t="str">
            <v>MAQUINAS DIESEL, S.A. DE C.V.</v>
          </cell>
          <cell r="F2463" t="str">
            <v>MADISA NTE</v>
          </cell>
          <cell r="G2463" t="str">
            <v>UNISON- CUSTOMER RETAIL</v>
          </cell>
          <cell r="H2463" t="str">
            <v>UNISON- CUSTOMER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388998.46</v>
          </cell>
          <cell r="M2463">
            <v>21122.616379732055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702-5168CR</v>
          </cell>
          <cell r="C2464" t="str">
            <v>CONSTRUCTORA MECO  S.A.</v>
          </cell>
          <cell r="D2464">
            <v>313250</v>
          </cell>
          <cell r="E2464" t="str">
            <v>MAQUINARIA Y TRACTORES, LTDA</v>
          </cell>
          <cell r="F2464" t="str">
            <v>MATRA</v>
          </cell>
          <cell r="G2464" t="str">
            <v>UNISON - DEALER RETAIL</v>
          </cell>
          <cell r="H2464" t="str">
            <v>UNISON- CUSTOMER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14750.39</v>
          </cell>
          <cell r="M2464">
            <v>14750.39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702-5179CR</v>
          </cell>
          <cell r="C2465" t="str">
            <v>BLOQUES PEDREGAL  S.A.</v>
          </cell>
          <cell r="D2465">
            <v>308900</v>
          </cell>
          <cell r="E2465" t="str">
            <v>MAQUINARIA Y TRACTORES, LTDA</v>
          </cell>
          <cell r="F2465" t="str">
            <v>MATRA</v>
          </cell>
          <cell r="G2465" t="str">
            <v>UNISON - CUSTOMER RETAIL</v>
          </cell>
          <cell r="H2465" t="str">
            <v>UNISON- CUSTOMER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282907.09000000003</v>
          </cell>
          <cell r="M2465">
            <v>282907.09000000003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COSTA RICA</v>
          </cell>
        </row>
        <row r="2466">
          <cell r="B2466" t="str">
            <v>702-5167CR</v>
          </cell>
          <cell r="C2466" t="str">
            <v>RINOMAQ CONSTRUCCIONES  S.A.</v>
          </cell>
          <cell r="D2466">
            <v>317030</v>
          </cell>
          <cell r="E2466" t="str">
            <v>IMPORTADORA INDUSTRIAL AGRICOLA, S.A.</v>
          </cell>
          <cell r="F2466" t="str">
            <v xml:space="preserve">IIASA   </v>
          </cell>
          <cell r="G2466" t="str">
            <v>UNISON - CUSTOMER RETAIL</v>
          </cell>
          <cell r="H2466" t="str">
            <v>UNISON- CUSTOMER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8643.1299999999992</v>
          </cell>
          <cell r="M2466">
            <v>8643.1299999999992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ECUADOR</v>
          </cell>
        </row>
        <row r="2467">
          <cell r="B2467" t="str">
            <v>702-5181CR</v>
          </cell>
          <cell r="C2467" t="str">
            <v>BLOQUES PEDREGAL  S.A.</v>
          </cell>
          <cell r="D2467">
            <v>308900</v>
          </cell>
          <cell r="E2467" t="str">
            <v>MAQUINARIA Y TRACTORES, LTDA</v>
          </cell>
          <cell r="F2467" t="str">
            <v>MATRA</v>
          </cell>
          <cell r="G2467" t="str">
            <v>UNISON - CUSTOMER RETAIL</v>
          </cell>
          <cell r="H2467" t="str">
            <v>UNISON- CUSTOMER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18980.61</v>
          </cell>
          <cell r="M2467">
            <v>18980.61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COSTA RICA</v>
          </cell>
        </row>
        <row r="2468">
          <cell r="B2468" t="str">
            <v>702-5182CR</v>
          </cell>
          <cell r="C2468" t="str">
            <v>MARAGRO  S.A.</v>
          </cell>
          <cell r="D2468">
            <v>312986</v>
          </cell>
          <cell r="E2468" t="str">
            <v>IMPORTADORA INDUSTRIAL AGRICOLA, S.A.</v>
          </cell>
          <cell r="F2468" t="str">
            <v xml:space="preserve">IIASA   </v>
          </cell>
          <cell r="G2468" t="str">
            <v>UNISON - CUSTOMER RETAIL</v>
          </cell>
          <cell r="H2468" t="str">
            <v>UNISON- CUSTOMER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18305.38</v>
          </cell>
          <cell r="M2468">
            <v>18305.38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ECUADOR</v>
          </cell>
        </row>
        <row r="2469">
          <cell r="B2469" t="str">
            <v>702-5183CR</v>
          </cell>
          <cell r="C2469" t="str">
            <v>BLOQUES PEDREGAL  S.A.</v>
          </cell>
          <cell r="D2469">
            <v>308900</v>
          </cell>
          <cell r="E2469" t="str">
            <v>MAQUINARIA Y TRACTORES, LTDA</v>
          </cell>
          <cell r="F2469" t="str">
            <v>MATRA</v>
          </cell>
          <cell r="G2469" t="str">
            <v>UNISON - CUSTOMER RETAIL</v>
          </cell>
          <cell r="H2469" t="str">
            <v>UNISON- CUSTOMER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186434.3</v>
          </cell>
          <cell r="M2469">
            <v>186434.3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COSTA RICA</v>
          </cell>
        </row>
        <row r="2470">
          <cell r="B2470" t="str">
            <v>702-5183NEFF</v>
          </cell>
          <cell r="C2470" t="str">
            <v>LA TORREÑA AGROINDUSTRIAS  S.A. DE C.V.</v>
          </cell>
          <cell r="D2470">
            <v>308644</v>
          </cell>
          <cell r="E2470" t="str">
            <v>EMPRESAS MATCO, S.A. DE C.V.</v>
          </cell>
          <cell r="F2470" t="str">
            <v>MAQSA</v>
          </cell>
          <cell r="G2470" t="str">
            <v>UNISON- CUSTOMER RETAIL</v>
          </cell>
          <cell r="H2470" t="str">
            <v>UNISON- CUSTOMER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315961.83</v>
          </cell>
          <cell r="M2470">
            <v>17156.727370406854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702-5184CR</v>
          </cell>
          <cell r="C2471" t="str">
            <v>BLOQUES PEDREGAL  S.A.</v>
          </cell>
          <cell r="D2471">
            <v>308900</v>
          </cell>
          <cell r="E2471" t="str">
            <v>MAQUINARIA Y TRACTORES, LTDA</v>
          </cell>
          <cell r="F2471" t="str">
            <v>MATRA</v>
          </cell>
          <cell r="G2471" t="str">
            <v>UNISON - CUSTOMER RETAIL</v>
          </cell>
          <cell r="H2471" t="str">
            <v>UNISON- CUSTOMER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18980.61</v>
          </cell>
          <cell r="M2471">
            <v>18980.61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COSTA RICA</v>
          </cell>
        </row>
        <row r="2472">
          <cell r="B2472" t="str">
            <v>702-5185CR</v>
          </cell>
          <cell r="C2472" t="str">
            <v>BLOQUES PEDREGAL  S.A.</v>
          </cell>
          <cell r="D2472">
            <v>308900</v>
          </cell>
          <cell r="E2472" t="str">
            <v>MAQUINARIA Y TRACTORES, LTDA</v>
          </cell>
          <cell r="F2472" t="str">
            <v>MATRA</v>
          </cell>
          <cell r="G2472" t="str">
            <v>UNISON - CUSTOMER RETAIL</v>
          </cell>
          <cell r="H2472" t="str">
            <v>UNISON- CUSTOMER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18980.61</v>
          </cell>
          <cell r="M2472">
            <v>18980.61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COSTA RICA</v>
          </cell>
        </row>
        <row r="2473">
          <cell r="B2473" t="str">
            <v>702-5186CR</v>
          </cell>
          <cell r="C2473" t="str">
            <v>BLOQUES PEDREGAL  S.A.</v>
          </cell>
          <cell r="D2473">
            <v>308900</v>
          </cell>
          <cell r="E2473" t="str">
            <v>MAQUINARIA Y TRACTORES, LTDA</v>
          </cell>
          <cell r="F2473" t="str">
            <v>MATRA</v>
          </cell>
          <cell r="G2473" t="str">
            <v>UNISON - CUSTOMER RETAIL</v>
          </cell>
          <cell r="H2473" t="str">
            <v>UNISON- CUSTOMER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18980.61</v>
          </cell>
          <cell r="M2473">
            <v>18980.61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COSTA RICA</v>
          </cell>
        </row>
        <row r="2474">
          <cell r="B2474" t="str">
            <v>702-5186NEFF</v>
          </cell>
          <cell r="C2474" t="str">
            <v>CURSA CONSTRUCCIONES  S.A. DE C.V.</v>
          </cell>
          <cell r="D2474">
            <v>309384</v>
          </cell>
          <cell r="E2474" t="str">
            <v>TRACSA, S.A.P.I. DE C.V.</v>
          </cell>
          <cell r="F2474" t="str">
            <v>TRACSA</v>
          </cell>
          <cell r="G2474" t="str">
            <v>UNISON- CUSTOMER RETAIL</v>
          </cell>
          <cell r="H2474" t="str">
            <v>UNISON- CUSTOMER RETAIL</v>
          </cell>
          <cell r="I2474" t="str">
            <v>Regular</v>
          </cell>
          <cell r="J2474" t="str">
            <v>LEGAL</v>
          </cell>
          <cell r="K2474" t="str">
            <v>MXN</v>
          </cell>
          <cell r="L2474">
            <v>-221687.08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702-5187CR</v>
          </cell>
          <cell r="C2475" t="str">
            <v>BLOQUES PEDREGAL  S.A.</v>
          </cell>
          <cell r="D2475">
            <v>308900</v>
          </cell>
          <cell r="E2475" t="str">
            <v>MAQUINARIA Y TRACTORES, LTDA</v>
          </cell>
          <cell r="F2475" t="str">
            <v>MATRA</v>
          </cell>
          <cell r="G2475" t="str">
            <v>UNISON - CUSTOMER RETAIL</v>
          </cell>
          <cell r="H2475" t="str">
            <v>UNISON- CUSTOMER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186433.62</v>
          </cell>
          <cell r="M2475">
            <v>186433.62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702-5187NEFF</v>
          </cell>
          <cell r="C2476" t="str">
            <v>CURSA CONSTRUCCIONES  S.A. DE C.V.</v>
          </cell>
          <cell r="D2476">
            <v>309384</v>
          </cell>
          <cell r="E2476" t="str">
            <v>TRACSA, S.A.P.I. DE C.V.</v>
          </cell>
          <cell r="F2476" t="str">
            <v>TRACSA</v>
          </cell>
          <cell r="G2476" t="str">
            <v>UNISON- CUSTOMER RETAIL</v>
          </cell>
          <cell r="H2476" t="str">
            <v>UNISON- CUSTOMER RETAIL</v>
          </cell>
          <cell r="I2476" t="str">
            <v>Regular</v>
          </cell>
          <cell r="J2476" t="str">
            <v>LEGAL</v>
          </cell>
          <cell r="K2476" t="str">
            <v>MXN</v>
          </cell>
          <cell r="L2476">
            <v>-172319.8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MEXICO</v>
          </cell>
        </row>
        <row r="2477">
          <cell r="B2477" t="str">
            <v>702-5177CR</v>
          </cell>
          <cell r="C2477" t="str">
            <v>PICHIYA HORST JONATAN EDUARDO</v>
          </cell>
          <cell r="D2477">
            <v>316014</v>
          </cell>
          <cell r="E2477" t="str">
            <v>CORPORACION GENERAL DE TRACTORES, S.A.</v>
          </cell>
          <cell r="F2477" t="str">
            <v>GENTRAC</v>
          </cell>
          <cell r="G2477" t="str">
            <v>UNISON - DEALER RETAIL</v>
          </cell>
          <cell r="H2477" t="str">
            <v>UNISON- CUSTOMER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12378.23</v>
          </cell>
          <cell r="M2477">
            <v>12378.23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GUATEMALA</v>
          </cell>
        </row>
        <row r="2478">
          <cell r="B2478" t="str">
            <v>702-5153CR</v>
          </cell>
          <cell r="C2478" t="str">
            <v>CONSTRUCTORA TRAMO  S.A.</v>
          </cell>
          <cell r="D2478">
            <v>316526</v>
          </cell>
          <cell r="E2478" t="str">
            <v>IMPORTADORA INDUSTRIAL AGRICOLA, S.A.</v>
          </cell>
          <cell r="F2478" t="str">
            <v xml:space="preserve">IIASA   </v>
          </cell>
          <cell r="G2478" t="str">
            <v>UNISON - CUSTOMER RETAIL</v>
          </cell>
          <cell r="H2478" t="str">
            <v>UNISON- CUSTOMER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116156.66</v>
          </cell>
          <cell r="M2478">
            <v>116156.66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ECUADOR</v>
          </cell>
        </row>
        <row r="2479">
          <cell r="B2479" t="str">
            <v>702-5142NEFF</v>
          </cell>
          <cell r="C2479" t="str">
            <v>PRODUCTOS PESQUEROS DE GUAYMAS  S.A. DE C.V.</v>
          </cell>
          <cell r="D2479">
            <v>319895</v>
          </cell>
          <cell r="E2479" t="str">
            <v>EMPRESAS MATCO, S.A. DE C.V.</v>
          </cell>
          <cell r="F2479" t="str">
            <v>MATCO</v>
          </cell>
          <cell r="G2479" t="str">
            <v>UNISON- CUSTOMER RETAIL</v>
          </cell>
          <cell r="H2479" t="str">
            <v>UNISON- CUSTOMER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151495.98000000001</v>
          </cell>
          <cell r="M2479">
            <v>8226.2317146745518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702-5143CR</v>
          </cell>
          <cell r="C2480" t="str">
            <v>AGROEXPORTADORA POTRERILLOS  S.A.</v>
          </cell>
          <cell r="D2480">
            <v>311630</v>
          </cell>
          <cell r="E2480" t="str">
            <v>MAQUINARIA Y TRACTORES, LTDA</v>
          </cell>
          <cell r="F2480" t="str">
            <v>MATRA</v>
          </cell>
          <cell r="G2480" t="str">
            <v>UNISON - DEALER RETAIL</v>
          </cell>
          <cell r="H2480" t="str">
            <v>UNISON- CUSTOMER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5749.99</v>
          </cell>
          <cell r="M2480">
            <v>5749.99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702-5145CR</v>
          </cell>
          <cell r="C2481" t="str">
            <v>CONSTRUCTORA RIZEK &amp; ASOCIADOS  S.R.L.</v>
          </cell>
          <cell r="D2481">
            <v>312089</v>
          </cell>
          <cell r="E2481" t="str">
            <v>IMPLEMENTOS Y MAQUINARIAS, S.A.</v>
          </cell>
          <cell r="F2481" t="str">
            <v>IMCA</v>
          </cell>
          <cell r="G2481" t="str">
            <v>UNISON - CUSTOMER RETAIL</v>
          </cell>
          <cell r="H2481" t="str">
            <v>UNISON- CUSTOMER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20999.68</v>
          </cell>
          <cell r="M2481">
            <v>20999.68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REPUBLICA DOMINICANA</v>
          </cell>
        </row>
        <row r="2482">
          <cell r="B2482" t="str">
            <v>702-5146CR</v>
          </cell>
          <cell r="C2482" t="str">
            <v>CONSTRUCTORA RIZEK &amp; ASOCIADOS  S.R.L.</v>
          </cell>
          <cell r="D2482">
            <v>312089</v>
          </cell>
          <cell r="E2482" t="str">
            <v>IMPLEMENTOS Y MAQUINARIAS, S.A.</v>
          </cell>
          <cell r="F2482" t="str">
            <v>IMCA</v>
          </cell>
          <cell r="G2482" t="str">
            <v>UNISON - CUSTOMER RETAIL</v>
          </cell>
          <cell r="H2482" t="str">
            <v>UNISON- CUSTOMER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4080.68</v>
          </cell>
          <cell r="M2482">
            <v>4080.68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REPUBLICA DOMINICANA</v>
          </cell>
        </row>
        <row r="2483">
          <cell r="B2483" t="str">
            <v>702-5147CR</v>
          </cell>
          <cell r="C2483" t="str">
            <v>CONSTRUCTORA RIZEK &amp; ASOCIADOS  S.R.L.</v>
          </cell>
          <cell r="D2483">
            <v>312089</v>
          </cell>
          <cell r="E2483" t="str">
            <v>IMPLEMENTOS Y MAQUINARIAS, S.A.</v>
          </cell>
          <cell r="F2483" t="str">
            <v>IMCA</v>
          </cell>
          <cell r="G2483" t="str">
            <v>UNISON - CUSTOMER RETAIL</v>
          </cell>
          <cell r="H2483" t="str">
            <v>UNISON- CUSTOMER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4080.51</v>
          </cell>
          <cell r="M2483">
            <v>4080.51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REPUBLICA DOMINICANA</v>
          </cell>
        </row>
        <row r="2484">
          <cell r="B2484" t="str">
            <v>702-5148NEFF</v>
          </cell>
          <cell r="C2484" t="str">
            <v>EL CAMINERO CONSTRUCCIONES S.A DE C.V</v>
          </cell>
          <cell r="D2484">
            <v>313958</v>
          </cell>
          <cell r="E2484" t="str">
            <v>TRACSA, S.A.P.I. DE C.V.</v>
          </cell>
          <cell r="F2484" t="str">
            <v>TRACSA</v>
          </cell>
          <cell r="G2484" t="str">
            <v>UNISON- CUSTOMER RETAIL</v>
          </cell>
          <cell r="H2484" t="str">
            <v>UNISON- CUSTOMER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468639.01</v>
          </cell>
          <cell r="M2484">
            <v>25447.098245086665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702-5149CR</v>
          </cell>
          <cell r="C2485" t="str">
            <v>COMPAÑIA DE TRANSPORTE DE CARGA CIUDAD RODRIGO  C.A.</v>
          </cell>
          <cell r="D2485">
            <v>312836</v>
          </cell>
          <cell r="E2485" t="str">
            <v>IMPORTADORA INDUSTRIAL AGRICOLA, S.A.</v>
          </cell>
          <cell r="F2485" t="str">
            <v xml:space="preserve">IIASA   </v>
          </cell>
          <cell r="G2485" t="str">
            <v>UNISON - CUSTOMER RETAIL</v>
          </cell>
          <cell r="H2485" t="str">
            <v>UNISON-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83757.02</v>
          </cell>
          <cell r="M2485">
            <v>83757.02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ECUADOR</v>
          </cell>
        </row>
        <row r="2486">
          <cell r="B2486" t="str">
            <v>702-5150NEFF</v>
          </cell>
          <cell r="C2486" t="str">
            <v>CONSTRUCTORA PICCINO  S.A. DE C.V.</v>
          </cell>
          <cell r="D2486">
            <v>311159</v>
          </cell>
          <cell r="E2486" t="str">
            <v>MAQUINAS DIESEL, S.A. DE C.V.</v>
          </cell>
          <cell r="F2486" t="str">
            <v>MADISA SUR</v>
          </cell>
          <cell r="G2486" t="str">
            <v>UNISON- CUSTOMER RETAIL</v>
          </cell>
          <cell r="H2486" t="str">
            <v>UNISON- CUSTOMER RETAIL</v>
          </cell>
          <cell r="I2486" t="str">
            <v>Regular</v>
          </cell>
          <cell r="J2486" t="str">
            <v>LEGAL</v>
          </cell>
          <cell r="K2486" t="str">
            <v>MXN</v>
          </cell>
          <cell r="L2486">
            <v>1157443.8500000001</v>
          </cell>
          <cell r="M2486">
            <v>62849.201060153646</v>
          </cell>
          <cell r="N2486">
            <v>0</v>
          </cell>
          <cell r="O2486">
            <v>0</v>
          </cell>
          <cell r="P2486">
            <v>0</v>
          </cell>
          <cell r="Q2486">
            <v>1157443.8500000001</v>
          </cell>
          <cell r="R2486">
            <v>1157443.8500000001</v>
          </cell>
          <cell r="S2486" t="str">
            <v>120+</v>
          </cell>
          <cell r="T2486" t="str">
            <v>MEXICO</v>
          </cell>
        </row>
        <row r="2487">
          <cell r="B2487" t="str">
            <v>702-5151CR</v>
          </cell>
          <cell r="C2487" t="str">
            <v>GARZA PEREZ JOVITO ANTONIO</v>
          </cell>
          <cell r="D2487">
            <v>314353</v>
          </cell>
          <cell r="E2487" t="str">
            <v>CORPORACION GENERAL DE TRACTORES, S.A.</v>
          </cell>
          <cell r="F2487" t="str">
            <v>GENTRAC</v>
          </cell>
          <cell r="G2487" t="str">
            <v>UNISON - CUSTOMER RETAIL</v>
          </cell>
          <cell r="H2487" t="str">
            <v>UNISON- CUSTOMER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12832.67</v>
          </cell>
          <cell r="M2487">
            <v>12832.67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GUATEMALA</v>
          </cell>
        </row>
        <row r="2488">
          <cell r="B2488" t="str">
            <v>702-5168NEFF</v>
          </cell>
          <cell r="C2488" t="str">
            <v>GRUPO CONSTRUCTOR QMV  S.A. DE C.V.</v>
          </cell>
          <cell r="D2488">
            <v>316738</v>
          </cell>
          <cell r="E2488" t="str">
            <v>MAQUINAS DIESEL, S.A. DE C.V.</v>
          </cell>
          <cell r="F2488" t="str">
            <v>MADISA SUR</v>
          </cell>
          <cell r="G2488" t="str">
            <v>UNISON- CUSTOMER RETAIL</v>
          </cell>
          <cell r="H2488" t="str">
            <v>UNISON- CUSTOMER RETAIL</v>
          </cell>
          <cell r="I2488" t="str">
            <v>Regular</v>
          </cell>
          <cell r="J2488" t="str">
            <v>LEGAL</v>
          </cell>
          <cell r="K2488" t="str">
            <v>MXN</v>
          </cell>
          <cell r="L2488">
            <v>72212.990000000005</v>
          </cell>
          <cell r="M2488">
            <v>3921.1653573215362</v>
          </cell>
          <cell r="N2488">
            <v>0</v>
          </cell>
          <cell r="O2488">
            <v>0</v>
          </cell>
          <cell r="P2488">
            <v>0</v>
          </cell>
          <cell r="Q2488">
            <v>72212.990000000005</v>
          </cell>
          <cell r="R2488">
            <v>72212.990000000005</v>
          </cell>
          <cell r="S2488" t="str">
            <v>120+</v>
          </cell>
          <cell r="T2488" t="str">
            <v>MEXICO</v>
          </cell>
        </row>
        <row r="2489">
          <cell r="B2489" t="str">
            <v>702-5152CR</v>
          </cell>
          <cell r="C2489" t="str">
            <v>RED FOX LAS MERCEDES  S.A. DE C.V.</v>
          </cell>
          <cell r="D2489">
            <v>317537</v>
          </cell>
          <cell r="E2489" t="str">
            <v>COMPAÑIA GENERAL DE EQUIPOS, S.A. DE C.V.</v>
          </cell>
          <cell r="F2489" t="str">
            <v>COGESA</v>
          </cell>
          <cell r="G2489" t="str">
            <v>UNISON - CUSTOMER RETAIL</v>
          </cell>
          <cell r="H2489" t="str">
            <v>UNISON- CUSTOMER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46876.74</v>
          </cell>
          <cell r="M2489">
            <v>46876.74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EL SALVADOR</v>
          </cell>
        </row>
        <row r="2490">
          <cell r="B2490" t="str">
            <v>702-5190NEFF</v>
          </cell>
          <cell r="C2490" t="str">
            <v>EL CAMINERO CONSTRUCCIONES S.A DE C.V</v>
          </cell>
          <cell r="D2490">
            <v>313958</v>
          </cell>
          <cell r="E2490" t="str">
            <v>TRACSA, S.A.P.I. DE C.V.</v>
          </cell>
          <cell r="F2490" t="str">
            <v>TRACSA</v>
          </cell>
          <cell r="G2490" t="str">
            <v>UNISON- CUSTOMER RETAIL</v>
          </cell>
          <cell r="H2490" t="str">
            <v>UNISON- CUSTOMER RETAIL</v>
          </cell>
          <cell r="I2490" t="str">
            <v>Regular</v>
          </cell>
          <cell r="J2490" t="str">
            <v>REGULAR</v>
          </cell>
          <cell r="K2490" t="str">
            <v>MXN</v>
          </cell>
          <cell r="L2490">
            <v>3042193.91</v>
          </cell>
          <cell r="M2490">
            <v>165191.12932654569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702-5154NEFF</v>
          </cell>
          <cell r="C2491" t="str">
            <v>MAQUINARIA KAMBUL  S.A. DE C.V.</v>
          </cell>
          <cell r="D2491">
            <v>315958</v>
          </cell>
          <cell r="E2491" t="str">
            <v>MAQUINAS DIESEL, S.A. DE C.V.</v>
          </cell>
          <cell r="F2491" t="str">
            <v>MADISA SUR</v>
          </cell>
          <cell r="G2491" t="str">
            <v>UNISON- CUSTOMER RETAIL</v>
          </cell>
          <cell r="H2491" t="str">
            <v>UNISON- CUSTOMER RETAIL</v>
          </cell>
          <cell r="I2491" t="str">
            <v>Regular</v>
          </cell>
          <cell r="J2491" t="str">
            <v>REGULAR</v>
          </cell>
          <cell r="K2491" t="str">
            <v>MXN</v>
          </cell>
          <cell r="L2491">
            <v>238000.41</v>
          </cell>
          <cell r="M2491">
            <v>12923.422264059722</v>
          </cell>
          <cell r="N2491">
            <v>0</v>
          </cell>
          <cell r="O2491">
            <v>238000.41</v>
          </cell>
          <cell r="P2491">
            <v>0</v>
          </cell>
          <cell r="Q2491">
            <v>0</v>
          </cell>
          <cell r="R2491">
            <v>238000.41</v>
          </cell>
          <cell r="S2491" t="str">
            <v>61-90</v>
          </cell>
          <cell r="T2491" t="str">
            <v>MEXICO</v>
          </cell>
        </row>
        <row r="2492">
          <cell r="B2492" t="str">
            <v>702-5156CR</v>
          </cell>
          <cell r="C2492" t="str">
            <v>HAROLD MACHINERY  S.A.</v>
          </cell>
          <cell r="D2492">
            <v>309836</v>
          </cell>
          <cell r="E2492" t="str">
            <v>IMPLEMENTOS Y MAQUINARIAS, S.A.</v>
          </cell>
          <cell r="F2492" t="str">
            <v>IMCA</v>
          </cell>
          <cell r="G2492" t="str">
            <v>UNISON - CUSTOMER RETAIL</v>
          </cell>
          <cell r="H2492" t="str">
            <v>UNISON- CUSTOMER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99760.55</v>
          </cell>
          <cell r="M2492">
            <v>99760.55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REPUBLICA DOMINICANA</v>
          </cell>
        </row>
        <row r="2493">
          <cell r="B2493" t="str">
            <v>702-5158CR</v>
          </cell>
          <cell r="C2493" t="str">
            <v>CONSTRUCTORA IMESA  S.A.</v>
          </cell>
          <cell r="D2493">
            <v>312319</v>
          </cell>
          <cell r="E2493" t="str">
            <v>CORPORACION GENERAL DE TRACTORES, S.A.</v>
          </cell>
          <cell r="F2493" t="str">
            <v>GENTRAC</v>
          </cell>
          <cell r="G2493" t="str">
            <v>UNISON - CUSTOMER RETAIL</v>
          </cell>
          <cell r="H2493" t="str">
            <v>UNISON-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13352.89</v>
          </cell>
          <cell r="M2493">
            <v>13352.89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GUATEMALA</v>
          </cell>
        </row>
        <row r="2494">
          <cell r="B2494" t="str">
            <v>702-5158NEFF</v>
          </cell>
          <cell r="C2494" t="str">
            <v>BARRERA MEDEL JOSE  MARIA</v>
          </cell>
          <cell r="D2494">
            <v>310863</v>
          </cell>
          <cell r="E2494" t="str">
            <v>MAQUINAS DIESEL, S.A. DE C.V.</v>
          </cell>
          <cell r="F2494" t="str">
            <v>MADISA SUR</v>
          </cell>
          <cell r="G2494" t="str">
            <v>UNISON- CUSTOMER RETAIL</v>
          </cell>
          <cell r="H2494" t="str">
            <v>UNISON- CUSTOMER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115467.35</v>
          </cell>
          <cell r="M2494">
            <v>6269.8771055141306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702-5159CR</v>
          </cell>
          <cell r="C2495" t="str">
            <v>AGREGADOS DEL SUR  S.R.L.</v>
          </cell>
          <cell r="D2495">
            <v>314293</v>
          </cell>
          <cell r="E2495" t="str">
            <v>IMPLEMENTOS Y MAQUINARIAS, S.A.</v>
          </cell>
          <cell r="F2495" t="str">
            <v>IMCA</v>
          </cell>
          <cell r="G2495" t="str">
            <v>UNISON - CUSTOMER RETAIL</v>
          </cell>
          <cell r="H2495" t="str">
            <v>UNISON- CUSTOMER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124463.02</v>
          </cell>
          <cell r="M2495">
            <v>124463.02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REPUBLICA DOMINICANA</v>
          </cell>
        </row>
        <row r="2496">
          <cell r="B2496" t="str">
            <v>702-5160CR</v>
          </cell>
          <cell r="C2496" t="str">
            <v>AGREGADOS DEL SUR  S.R.L.</v>
          </cell>
          <cell r="D2496">
            <v>314293</v>
          </cell>
          <cell r="E2496" t="str">
            <v>IMPLEMENTOS Y MAQUINARIAS, S.A.</v>
          </cell>
          <cell r="F2496" t="str">
            <v>IMCA</v>
          </cell>
          <cell r="G2496" t="str">
            <v>UNISON - CUSTOMER RETAIL</v>
          </cell>
          <cell r="H2496" t="str">
            <v>UNISON- CUSTOMER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98294.97</v>
          </cell>
          <cell r="M2496">
            <v>98294.97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REPUBLICA DOMINICANA</v>
          </cell>
        </row>
        <row r="2497">
          <cell r="B2497" t="str">
            <v>702-5162CR</v>
          </cell>
          <cell r="C2497" t="str">
            <v>INVERSIONES Y COMERCIALIZADORA BENITEZ (INCOBE)</v>
          </cell>
          <cell r="D2497">
            <v>311144</v>
          </cell>
          <cell r="E2497" t="str">
            <v>CASA COMERCIAL MATHEWS, S.A. DE C.V.</v>
          </cell>
          <cell r="F2497" t="str">
            <v>CEMCOL</v>
          </cell>
          <cell r="G2497" t="str">
            <v>UNISON - CUSTOMER RETAIL</v>
          </cell>
          <cell r="H2497" t="str">
            <v>UNISON- CUSTOMER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131139.32999999999</v>
          </cell>
          <cell r="M2497">
            <v>131139.32999999999</v>
          </cell>
          <cell r="N2497">
            <v>131139.32999999999</v>
          </cell>
          <cell r="O2497">
            <v>0</v>
          </cell>
          <cell r="P2497">
            <v>0</v>
          </cell>
          <cell r="Q2497">
            <v>0</v>
          </cell>
          <cell r="R2497">
            <v>131139.32999999999</v>
          </cell>
          <cell r="S2497" t="str">
            <v>31-60</v>
          </cell>
          <cell r="T2497" t="str">
            <v>HONDURAS</v>
          </cell>
        </row>
        <row r="2498">
          <cell r="B2498" t="str">
            <v>702-5164NEFF</v>
          </cell>
          <cell r="C2498" t="str">
            <v>FUNDICION NO FERROSA DE TIZAYUCA  S DE RL MI</v>
          </cell>
          <cell r="D2498">
            <v>309541</v>
          </cell>
          <cell r="E2498" t="str">
            <v>MAQUINAS DIESEL, S.A. DE C.V.</v>
          </cell>
          <cell r="F2498" t="str">
            <v>MADISA SUR</v>
          </cell>
          <cell r="G2498" t="str">
            <v>UNISON- CUSTOMER RETAIL</v>
          </cell>
          <cell r="H2498" t="str">
            <v>UNISON- CUSTOMER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5666.06</v>
          </cell>
          <cell r="M2498">
            <v>5666.06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702-5165CR</v>
          </cell>
          <cell r="C2499" t="str">
            <v>TRANSPORTES Y EQUIPOS M-4  S.R.L.</v>
          </cell>
          <cell r="D2499">
            <v>309099</v>
          </cell>
          <cell r="E2499" t="str">
            <v>IMPLEMENTOS Y MAQUINARIAS, S.A.</v>
          </cell>
          <cell r="F2499" t="str">
            <v>IMCA</v>
          </cell>
          <cell r="G2499" t="str">
            <v>UNISON - CUSTOMER RETAIL</v>
          </cell>
          <cell r="H2499" t="str">
            <v>UNISON- CUSTOMER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43680.42</v>
          </cell>
          <cell r="M2499">
            <v>43680.42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REPUBLICA DOMINICANA</v>
          </cell>
        </row>
        <row r="2500">
          <cell r="B2500" t="str">
            <v>702-5166CR</v>
          </cell>
          <cell r="C2500" t="str">
            <v>ANTILLEAN CONSTRUCTION CORPORATION  S.R.L.</v>
          </cell>
          <cell r="D2500">
            <v>318089</v>
          </cell>
          <cell r="E2500" t="str">
            <v>IMPLEMENTOS Y MAQUINARIAS, S.A.</v>
          </cell>
          <cell r="F2500" t="str">
            <v>IMCA</v>
          </cell>
          <cell r="G2500" t="str">
            <v>UNISON - CUSTOMER RETAIL</v>
          </cell>
          <cell r="H2500" t="str">
            <v>UNISON- CUSTOMER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95533.13</v>
          </cell>
          <cell r="M2500">
            <v>95533.13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REPUBLICA DOMINICANA</v>
          </cell>
        </row>
        <row r="2501">
          <cell r="B2501" t="str">
            <v>702-5151NEFF</v>
          </cell>
          <cell r="C2501" t="str">
            <v>CONSTRUCTORA PICCINO  S.A. DE C.V.</v>
          </cell>
          <cell r="D2501">
            <v>311159</v>
          </cell>
          <cell r="E2501" t="str">
            <v>MAQUINAS DIESEL, S.A. DE C.V.</v>
          </cell>
          <cell r="F2501" t="str">
            <v>MADISA SUR</v>
          </cell>
          <cell r="G2501" t="str">
            <v>UNISON- CUSTOMER RETAIL</v>
          </cell>
          <cell r="H2501" t="str">
            <v>UNISON- CUSTOMER RETAIL</v>
          </cell>
          <cell r="I2501" t="str">
            <v>Regular</v>
          </cell>
          <cell r="J2501" t="str">
            <v>LEGAL</v>
          </cell>
          <cell r="K2501" t="str">
            <v>MXN</v>
          </cell>
          <cell r="L2501">
            <v>443170.4</v>
          </cell>
          <cell r="M2501">
            <v>24064.152721973263</v>
          </cell>
          <cell r="N2501">
            <v>0</v>
          </cell>
          <cell r="O2501">
            <v>0</v>
          </cell>
          <cell r="P2501">
            <v>0</v>
          </cell>
          <cell r="Q2501">
            <v>443170.4</v>
          </cell>
          <cell r="R2501">
            <v>443170.4</v>
          </cell>
          <cell r="S2501" t="str">
            <v>120+</v>
          </cell>
          <cell r="T2501" t="str">
            <v>MEXICO</v>
          </cell>
        </row>
        <row r="2502">
          <cell r="B2502" t="str">
            <v>702-5230CR</v>
          </cell>
          <cell r="C2502" t="str">
            <v>INCONROD  S.R.L.</v>
          </cell>
          <cell r="D2502">
            <v>311352</v>
          </cell>
          <cell r="E2502" t="str">
            <v>IMPLEMENTOS Y MAQUINARIAS, S.A.</v>
          </cell>
          <cell r="F2502" t="str">
            <v>IMCA</v>
          </cell>
          <cell r="G2502" t="str">
            <v>UNISON - CUSTOMER RETAIL</v>
          </cell>
          <cell r="H2502" t="str">
            <v>UNISON- CUSTOMER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51088.08</v>
          </cell>
          <cell r="M2502">
            <v>51088.08</v>
          </cell>
          <cell r="N2502">
            <v>51088.08</v>
          </cell>
          <cell r="O2502">
            <v>0</v>
          </cell>
          <cell r="P2502">
            <v>0</v>
          </cell>
          <cell r="Q2502">
            <v>0</v>
          </cell>
          <cell r="R2502">
            <v>51088.08</v>
          </cell>
          <cell r="S2502" t="str">
            <v>31-60</v>
          </cell>
          <cell r="T2502" t="str">
            <v>REPUBLICA DOMINICANA</v>
          </cell>
        </row>
        <row r="2503">
          <cell r="B2503" t="str">
            <v>702-5217CR</v>
          </cell>
          <cell r="C2503" t="str">
            <v>CONSTRUCTORA INGENIERIA TRANSPORTE Y EXCAVADORAS  S.A.</v>
          </cell>
          <cell r="D2503">
            <v>308247</v>
          </cell>
          <cell r="E2503" t="str">
            <v>CORPORACION GENERAL DE TRACTORES, S.A.</v>
          </cell>
          <cell r="F2503" t="str">
            <v>GENTRAC</v>
          </cell>
          <cell r="G2503" t="str">
            <v>UNISON - DEALER RETAIL</v>
          </cell>
          <cell r="H2503" t="str">
            <v>UNISON- CUSTOMER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111838.16</v>
          </cell>
          <cell r="M2503">
            <v>111838.16</v>
          </cell>
          <cell r="N2503">
            <v>0</v>
          </cell>
          <cell r="O2503">
            <v>0</v>
          </cell>
          <cell r="P2503">
            <v>0</v>
          </cell>
          <cell r="Q2503">
            <v>111838.16</v>
          </cell>
          <cell r="R2503">
            <v>111838.16</v>
          </cell>
          <cell r="S2503" t="str">
            <v>120+</v>
          </cell>
          <cell r="T2503" t="str">
            <v>GUATEMALA</v>
          </cell>
        </row>
        <row r="2504">
          <cell r="B2504" t="str">
            <v>702-5219CR</v>
          </cell>
          <cell r="C2504" t="str">
            <v>CONSTRUCTORA INGENIERIA TRANSPORTE Y EXCAVADORAS  S.A.</v>
          </cell>
          <cell r="D2504">
            <v>308247</v>
          </cell>
          <cell r="E2504" t="str">
            <v>CORPORACION GENERAL DE TRACTORES, S.A.</v>
          </cell>
          <cell r="F2504" t="str">
            <v>GENTRAC</v>
          </cell>
          <cell r="G2504" t="str">
            <v>UNISON - DEALER RETAIL</v>
          </cell>
          <cell r="H2504" t="str">
            <v>UNISON-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116402.72</v>
          </cell>
          <cell r="M2504">
            <v>116402.72</v>
          </cell>
          <cell r="N2504">
            <v>0</v>
          </cell>
          <cell r="O2504">
            <v>0</v>
          </cell>
          <cell r="P2504">
            <v>0</v>
          </cell>
          <cell r="Q2504">
            <v>116402.72</v>
          </cell>
          <cell r="R2504">
            <v>116402.72</v>
          </cell>
          <cell r="S2504" t="str">
            <v>120+</v>
          </cell>
          <cell r="T2504" t="str">
            <v>GUATEMALA</v>
          </cell>
        </row>
        <row r="2505">
          <cell r="B2505" t="str">
            <v>702-5220CR</v>
          </cell>
          <cell r="C2505" t="str">
            <v>CONSTRUCTORA INGENIERIA TRANSPORTE Y EXCAVADORAS  S.A.</v>
          </cell>
          <cell r="D2505">
            <v>308247</v>
          </cell>
          <cell r="E2505" t="str">
            <v>CORPORACION GENERAL DE TRACTORES, S.A.</v>
          </cell>
          <cell r="F2505" t="str">
            <v>GENTRAC</v>
          </cell>
          <cell r="G2505" t="str">
            <v>UNISON - DEALER RETAIL</v>
          </cell>
          <cell r="H2505" t="str">
            <v>UNISON- CUSTOMER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104771.1</v>
          </cell>
          <cell r="M2505">
            <v>104771.1</v>
          </cell>
          <cell r="N2505">
            <v>0</v>
          </cell>
          <cell r="O2505">
            <v>0</v>
          </cell>
          <cell r="P2505">
            <v>0</v>
          </cell>
          <cell r="Q2505">
            <v>104771.1</v>
          </cell>
          <cell r="R2505">
            <v>104771.1</v>
          </cell>
          <cell r="S2505" t="str">
            <v>120+</v>
          </cell>
          <cell r="T2505" t="str">
            <v>GUATEMALA</v>
          </cell>
        </row>
        <row r="2506">
          <cell r="B2506" t="str">
            <v>702-5220NEFF</v>
          </cell>
          <cell r="C2506" t="str">
            <v>EL CAMINERO CONSTRUCCIONES S.A DE C.V</v>
          </cell>
          <cell r="D2506">
            <v>313958</v>
          </cell>
          <cell r="E2506" t="str">
            <v>TRACSA, S.A.P.I. DE C.V.</v>
          </cell>
          <cell r="F2506" t="str">
            <v>TRACSA</v>
          </cell>
          <cell r="G2506" t="str">
            <v>UNISON- CUSTOMER RETAIL</v>
          </cell>
          <cell r="H2506" t="str">
            <v>UNISON- CUSTOMER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1816147.15</v>
          </cell>
          <cell r="M2506">
            <v>98616.790253086583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702-5221CR</v>
          </cell>
          <cell r="C2507" t="str">
            <v>CONSTRUCTORA INGENIERIA TRANSPORTE Y EXCAVADORAS  S.A.</v>
          </cell>
          <cell r="D2507">
            <v>308247</v>
          </cell>
          <cell r="E2507" t="str">
            <v>CORPORACION GENERAL DE TRACTORES, S.A.</v>
          </cell>
          <cell r="F2507" t="str">
            <v>GENTRAC</v>
          </cell>
          <cell r="G2507" t="str">
            <v>UNISON - DEALER RETAIL</v>
          </cell>
          <cell r="H2507" t="str">
            <v>UNISON- CUSTOMER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103001.91</v>
          </cell>
          <cell r="M2507">
            <v>103001.91</v>
          </cell>
          <cell r="N2507">
            <v>0</v>
          </cell>
          <cell r="O2507">
            <v>0</v>
          </cell>
          <cell r="P2507">
            <v>0</v>
          </cell>
          <cell r="Q2507">
            <v>103001.91</v>
          </cell>
          <cell r="R2507">
            <v>103001.91</v>
          </cell>
          <cell r="S2507" t="str">
            <v>120+</v>
          </cell>
          <cell r="T2507" t="str">
            <v>GUATEMALA</v>
          </cell>
        </row>
        <row r="2508">
          <cell r="B2508" t="str">
            <v>702-5222NEFF</v>
          </cell>
          <cell r="C2508" t="str">
            <v>MILANES RANGEL MANUEL</v>
          </cell>
          <cell r="D2508">
            <v>316160</v>
          </cell>
          <cell r="E2508" t="str">
            <v>TRACSA, S.A.P.I. DE C.V.</v>
          </cell>
          <cell r="F2508" t="str">
            <v>TRACSA</v>
          </cell>
          <cell r="G2508" t="str">
            <v>UNISON- CUSTOMER RETAIL</v>
          </cell>
          <cell r="H2508" t="str">
            <v>UNISON- CUSTOMER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270610.61</v>
          </cell>
          <cell r="M2508">
            <v>14694.156124204921</v>
          </cell>
          <cell r="N2508">
            <v>0</v>
          </cell>
          <cell r="O2508">
            <v>0</v>
          </cell>
          <cell r="P2508">
            <v>0</v>
          </cell>
          <cell r="Q2508">
            <v>270610.61</v>
          </cell>
          <cell r="R2508">
            <v>270610.61</v>
          </cell>
          <cell r="S2508" t="str">
            <v>120+</v>
          </cell>
          <cell r="T2508" t="str">
            <v>MEXICO</v>
          </cell>
        </row>
        <row r="2509">
          <cell r="B2509" t="str">
            <v>702-5225CR</v>
          </cell>
          <cell r="C2509" t="str">
            <v>DESARROLLO AGROPECUARIO DE PARRITA  S.A.</v>
          </cell>
          <cell r="D2509">
            <v>312407</v>
          </cell>
          <cell r="E2509" t="str">
            <v>MAQUINARIA Y TRACTORES, LTDA</v>
          </cell>
          <cell r="F2509" t="str">
            <v>MATRA</v>
          </cell>
          <cell r="G2509" t="str">
            <v>UNISON - DEALER RETAIL</v>
          </cell>
          <cell r="H2509" t="str">
            <v>UNISON- CUSTOMER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4713.29</v>
          </cell>
          <cell r="M2509">
            <v>4713.29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COSTA RICA</v>
          </cell>
        </row>
        <row r="2510">
          <cell r="B2510" t="str">
            <v>702-5225NEFF</v>
          </cell>
          <cell r="C2510" t="str">
            <v>MAQUINARIA KAMBUL  S.A. DE C.V.</v>
          </cell>
          <cell r="D2510">
            <v>315958</v>
          </cell>
          <cell r="E2510" t="str">
            <v>MAQUINAS DIESEL, S.A. DE C.V.</v>
          </cell>
          <cell r="F2510" t="str">
            <v>MADISA SUR</v>
          </cell>
          <cell r="G2510" t="str">
            <v>UNISON- CUSTOMER RETAIL</v>
          </cell>
          <cell r="H2510" t="str">
            <v>UNISON- CUSTOMER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822622.75</v>
          </cell>
          <cell r="M2510">
            <v>44668.415328662813</v>
          </cell>
          <cell r="N2510">
            <v>0</v>
          </cell>
          <cell r="O2510">
            <v>822622.75</v>
          </cell>
          <cell r="P2510">
            <v>0</v>
          </cell>
          <cell r="Q2510">
            <v>0</v>
          </cell>
          <cell r="R2510">
            <v>822622.75</v>
          </cell>
          <cell r="S2510" t="str">
            <v>61-90</v>
          </cell>
          <cell r="T2510" t="str">
            <v>MEXICO</v>
          </cell>
        </row>
        <row r="2511">
          <cell r="B2511" t="str">
            <v>702-5226CR</v>
          </cell>
          <cell r="C2511" t="str">
            <v>DESARROLLO AGROPECUARIO DE PARRITA  S.A.</v>
          </cell>
          <cell r="D2511">
            <v>312407</v>
          </cell>
          <cell r="E2511" t="str">
            <v>MAQUINARIA Y TRACTORES, LTDA</v>
          </cell>
          <cell r="F2511" t="str">
            <v>MATRA</v>
          </cell>
          <cell r="G2511" t="str">
            <v>UNISON - DEALER RETAIL</v>
          </cell>
          <cell r="H2511" t="str">
            <v>UNISON-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11719.51</v>
          </cell>
          <cell r="M2511">
            <v>11719.51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COSTA RICA</v>
          </cell>
        </row>
        <row r="2512">
          <cell r="B2512" t="str">
            <v>702-5188CR</v>
          </cell>
          <cell r="C2512" t="str">
            <v>BLOQUES PEDREGAL  S.A.</v>
          </cell>
          <cell r="D2512">
            <v>308900</v>
          </cell>
          <cell r="E2512" t="str">
            <v>MAQUINARIA Y TRACTORES, LTDA</v>
          </cell>
          <cell r="F2512" t="str">
            <v>MATRA</v>
          </cell>
          <cell r="G2512" t="str">
            <v>UNISON - CUSTOMER RETAIL</v>
          </cell>
          <cell r="H2512" t="str">
            <v>UNISON- CUSTOMER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18980.61</v>
          </cell>
          <cell r="M2512">
            <v>18980.61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COSTA RICA</v>
          </cell>
        </row>
        <row r="2513">
          <cell r="B2513" t="str">
            <v>702-5228CR</v>
          </cell>
          <cell r="C2513" t="str">
            <v>DESARROLLO AGROPECUARIO DE PARRITA  S.A.</v>
          </cell>
          <cell r="D2513">
            <v>312407</v>
          </cell>
          <cell r="E2513" t="str">
            <v>MAQUINARIA Y TRACTORES, LTDA</v>
          </cell>
          <cell r="F2513" t="str">
            <v>MATRA</v>
          </cell>
          <cell r="G2513" t="str">
            <v>UNISON - DEALER RETAIL</v>
          </cell>
          <cell r="H2513" t="str">
            <v>UNISON- CUSTOMER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3312.04</v>
          </cell>
          <cell r="M2513">
            <v>3312.04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702-5213CR</v>
          </cell>
          <cell r="C2514" t="str">
            <v>A. ALBA SANCHEZ &amp; ASOCIADOS  S.A.</v>
          </cell>
          <cell r="D2514">
            <v>317994</v>
          </cell>
          <cell r="E2514" t="str">
            <v>IMPLEMENTOS Y MAQUINARIAS, S.A.</v>
          </cell>
          <cell r="F2514" t="str">
            <v>IMCA</v>
          </cell>
          <cell r="G2514" t="str">
            <v>UNISON - CUSTOMER RETAIL</v>
          </cell>
          <cell r="H2514" t="str">
            <v>UNISON- CUSTOMER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148530.42000000001</v>
          </cell>
          <cell r="M2514">
            <v>148530.42000000001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REPUBLICA DOMINICANA</v>
          </cell>
        </row>
        <row r="2515">
          <cell r="B2515" t="str">
            <v>702-5232CR</v>
          </cell>
          <cell r="C2515" t="str">
            <v>MAQUINARIAS SUPERIOR MAQUISUP  S.A.</v>
          </cell>
          <cell r="D2515">
            <v>309588</v>
          </cell>
          <cell r="E2515" t="str">
            <v>IMPORTADORA INDUSTRIAL AGRICOLA, S.A.</v>
          </cell>
          <cell r="F2515" t="str">
            <v xml:space="preserve">IIASA   </v>
          </cell>
          <cell r="G2515" t="str">
            <v>UNISON - CUSTOMER RETAIL</v>
          </cell>
          <cell r="H2515" t="str">
            <v>UNISON- CUSTOMER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76615.72</v>
          </cell>
          <cell r="M2515">
            <v>76615.72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ECUADOR</v>
          </cell>
        </row>
        <row r="2516">
          <cell r="B2516" t="str">
            <v>702-5239CR</v>
          </cell>
          <cell r="C2516" t="str">
            <v>EQUIPOS Y TRANSPORTES  S.A.</v>
          </cell>
          <cell r="D2516">
            <v>320498</v>
          </cell>
          <cell r="E2516" t="str">
            <v>IMPORTADORA INDUSTRIAL AGRICOLA, S.A.</v>
          </cell>
          <cell r="F2516" t="str">
            <v xml:space="preserve">IIASA   </v>
          </cell>
          <cell r="G2516" t="str">
            <v>UNISON - CUSTOMER RETAIL</v>
          </cell>
          <cell r="H2516" t="str">
            <v>UNISON- CUSTOMER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207102.93</v>
          </cell>
          <cell r="M2516">
            <v>207102.93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ECUADOR</v>
          </cell>
        </row>
        <row r="2517">
          <cell r="B2517" t="str">
            <v>702-5240CR</v>
          </cell>
          <cell r="C2517" t="str">
            <v>PAKNAL  S.P.R. DE R.L. DE C.V.</v>
          </cell>
          <cell r="D2517">
            <v>308681</v>
          </cell>
          <cell r="E2517" t="str">
            <v>MAQUINAS DIESEL, S.A. DE C.V.</v>
          </cell>
          <cell r="F2517" t="str">
            <v>MADISA SUR</v>
          </cell>
          <cell r="G2517" t="str">
            <v>UNISON - CUSTOMER RETAIL</v>
          </cell>
          <cell r="H2517" t="str">
            <v>UNISON- CUSTOMER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460687.84</v>
          </cell>
          <cell r="M2517">
            <v>25015.349714051263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702-5241CR</v>
          </cell>
          <cell r="C2518" t="str">
            <v>CONSTRUCTORA TRAMO  S.A.</v>
          </cell>
          <cell r="D2518">
            <v>316526</v>
          </cell>
          <cell r="E2518" t="str">
            <v>IMPORTADORA INDUSTRIAL AGRICOLA, S.A.</v>
          </cell>
          <cell r="F2518" t="str">
            <v xml:space="preserve">IIASA   </v>
          </cell>
          <cell r="G2518" t="str">
            <v>UNISON - CUSTOMER RETAIL</v>
          </cell>
          <cell r="H2518" t="str">
            <v>UNISON- CUSTOMER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165642.32999999999</v>
          </cell>
          <cell r="M2518">
            <v>165642.32999999999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ECUADOR</v>
          </cell>
        </row>
        <row r="2519">
          <cell r="B2519" t="str">
            <v>702-5243CR</v>
          </cell>
          <cell r="C2519" t="str">
            <v>MULTIQUIP  S.A.</v>
          </cell>
          <cell r="D2519">
            <v>313547</v>
          </cell>
          <cell r="E2519" t="str">
            <v>IMPORTADORA INDUSTRIAL AGRICOLA, S.A.</v>
          </cell>
          <cell r="F2519" t="str">
            <v xml:space="preserve">IIASA   </v>
          </cell>
          <cell r="G2519" t="str">
            <v>UNISON - CUSTOMER RETAIL</v>
          </cell>
          <cell r="H2519" t="str">
            <v>UNISON- CUSTOMER RETAIL</v>
          </cell>
          <cell r="I2519" t="str">
            <v>Regular</v>
          </cell>
          <cell r="J2519" t="str">
            <v>REGULAR</v>
          </cell>
          <cell r="K2519" t="str">
            <v>USD</v>
          </cell>
          <cell r="L2519">
            <v>267746.28999999998</v>
          </cell>
          <cell r="M2519">
            <v>267746.28999999998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ECUADOR</v>
          </cell>
        </row>
        <row r="2520">
          <cell r="B2520" t="str">
            <v>702-5244CR</v>
          </cell>
          <cell r="C2520" t="str">
            <v>COMPAÑIA DE TRANSPORTE DE CARGA CIUDAD RODRIGO  C.A.</v>
          </cell>
          <cell r="D2520">
            <v>312836</v>
          </cell>
          <cell r="E2520" t="str">
            <v>IMPORTADORA INDUSTRIAL AGRICOLA, S.A.</v>
          </cell>
          <cell r="F2520" t="str">
            <v xml:space="preserve">IIASA   </v>
          </cell>
          <cell r="G2520" t="str">
            <v>UNISON - CUSTOMER RETAIL</v>
          </cell>
          <cell r="H2520" t="str">
            <v>UNISON-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71895.039999999994</v>
          </cell>
          <cell r="M2520">
            <v>71895.039999999994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ECUADOR</v>
          </cell>
        </row>
        <row r="2521">
          <cell r="B2521" t="str">
            <v>702-5244NEFF</v>
          </cell>
          <cell r="C2521" t="str">
            <v>WAN GUEMEZ ELIGIO DE JESUS</v>
          </cell>
          <cell r="D2521">
            <v>309286</v>
          </cell>
          <cell r="E2521" t="str">
            <v>MAQUINAS DIESEL, S.A. DE C.V.</v>
          </cell>
          <cell r="F2521" t="str">
            <v>MADISA SUR</v>
          </cell>
          <cell r="G2521" t="str">
            <v>UNISON- CUSTOMER RETAIL</v>
          </cell>
          <cell r="H2521" t="str">
            <v>UNISON- CUSTOMER RETAIL</v>
          </cell>
          <cell r="I2521" t="str">
            <v>Regular</v>
          </cell>
          <cell r="J2521" t="str">
            <v>LEGAL</v>
          </cell>
          <cell r="K2521" t="str">
            <v>MXN</v>
          </cell>
          <cell r="L2521">
            <v>500186.9</v>
          </cell>
          <cell r="M2521">
            <v>27160.148672227133</v>
          </cell>
          <cell r="N2521">
            <v>0</v>
          </cell>
          <cell r="O2521">
            <v>0</v>
          </cell>
          <cell r="P2521">
            <v>0</v>
          </cell>
          <cell r="Q2521">
            <v>500186.9</v>
          </cell>
          <cell r="R2521">
            <v>500186.9</v>
          </cell>
          <cell r="S2521" t="str">
            <v>120+</v>
          </cell>
          <cell r="T2521" t="str">
            <v>MEXICO</v>
          </cell>
        </row>
        <row r="2522">
          <cell r="B2522" t="str">
            <v>702-5247CR</v>
          </cell>
          <cell r="C2522" t="str">
            <v>KHOURY INDUSTRIAL  S.A.</v>
          </cell>
          <cell r="D2522">
            <v>314395</v>
          </cell>
          <cell r="E2522" t="str">
            <v>IMPLEMENTOS Y MAQUINARIAS, S.A.</v>
          </cell>
          <cell r="F2522" t="str">
            <v>IMCA</v>
          </cell>
          <cell r="G2522" t="str">
            <v>UNISON - CUSTOMER RETAIL</v>
          </cell>
          <cell r="H2522" t="str">
            <v>UNISON- CUSTOMER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100329.91</v>
          </cell>
          <cell r="M2522">
            <v>100329.91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REPUBLICA DOMINICANA</v>
          </cell>
        </row>
        <row r="2523">
          <cell r="B2523" t="str">
            <v>702-5248CR</v>
          </cell>
          <cell r="C2523" t="str">
            <v>A. ALBA SANCHEZ &amp; ASOCIADOS  S.A.</v>
          </cell>
          <cell r="D2523">
            <v>317994</v>
          </cell>
          <cell r="E2523" t="str">
            <v>IMPLEMENTOS Y MAQUINARIAS, S.A.</v>
          </cell>
          <cell r="F2523" t="str">
            <v>IMCA</v>
          </cell>
          <cell r="G2523" t="str">
            <v>UNISON - CUSTOMER RETAIL</v>
          </cell>
          <cell r="H2523" t="str">
            <v>UNISON- CUSTOMER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39715.980000000003</v>
          </cell>
          <cell r="M2523">
            <v>39715.980000000003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REPUBLICA DOMINICANA</v>
          </cell>
        </row>
        <row r="2524">
          <cell r="B2524" t="str">
            <v>702-5249CR</v>
          </cell>
          <cell r="C2524" t="str">
            <v>MANDRAKE COMERCIAL  S.R.L.</v>
          </cell>
          <cell r="D2524">
            <v>314242</v>
          </cell>
          <cell r="E2524" t="str">
            <v>IMPLEMENTOS Y MAQUINARIAS, S.A.</v>
          </cell>
          <cell r="F2524" t="str">
            <v>IMCA</v>
          </cell>
          <cell r="G2524" t="str">
            <v>UNISON - CUSTOMER RETAIL</v>
          </cell>
          <cell r="H2524" t="str">
            <v>UNISON-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69319.039999999994</v>
          </cell>
          <cell r="M2524">
            <v>69319.039999999994</v>
          </cell>
          <cell r="N2524">
            <v>69319.039999999994</v>
          </cell>
          <cell r="O2524">
            <v>0</v>
          </cell>
          <cell r="P2524">
            <v>0</v>
          </cell>
          <cell r="Q2524">
            <v>0</v>
          </cell>
          <cell r="R2524">
            <v>69319.039999999994</v>
          </cell>
          <cell r="S2524" t="str">
            <v>31-60</v>
          </cell>
          <cell r="T2524" t="str">
            <v>REPUBLICA DOMINICANA</v>
          </cell>
        </row>
        <row r="2525">
          <cell r="B2525" t="str">
            <v>702-5227CR</v>
          </cell>
          <cell r="C2525" t="str">
            <v>GAS NATURAL DEL NOROESTE S.A. DE C.V.</v>
          </cell>
          <cell r="D2525">
            <v>309047</v>
          </cell>
          <cell r="E2525" t="str">
            <v>MAQUINARIA, S.A. DE C.V.</v>
          </cell>
          <cell r="F2525" t="str">
            <v>MAQSA</v>
          </cell>
          <cell r="G2525" t="str">
            <v>UNISON - CUSTOMER RETAIL</v>
          </cell>
          <cell r="H2525" t="str">
            <v>UNISON- CUSTOMER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89606.78</v>
          </cell>
          <cell r="M2525">
            <v>4865.648154398983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702-5203NEFF</v>
          </cell>
          <cell r="C2526" t="str">
            <v>NAYAR CONSTRUCCIONES DEL PACIFICO  S.A. DE C.V.</v>
          </cell>
          <cell r="D2526">
            <v>315653</v>
          </cell>
          <cell r="E2526" t="str">
            <v>EMPRESAS MATCO, S.A. DE C.V.</v>
          </cell>
          <cell r="F2526" t="str">
            <v>MATCO</v>
          </cell>
          <cell r="G2526" t="str">
            <v>UNISON- CUSTOMER RETAIL</v>
          </cell>
          <cell r="H2526" t="str">
            <v>UNISON- CUSTOMER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131785.65</v>
          </cell>
          <cell r="M2526">
            <v>7155.9607955867887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702-4788CR</v>
          </cell>
          <cell r="C2527" t="str">
            <v>INVERSIONES DEL CARIBE PL  S.R.L.</v>
          </cell>
          <cell r="D2527">
            <v>315951</v>
          </cell>
          <cell r="E2527" t="str">
            <v>IMPLEMENTOS Y MAQUINARIAS, S.A.</v>
          </cell>
          <cell r="F2527" t="str">
            <v>IMCA</v>
          </cell>
          <cell r="G2527" t="str">
            <v>UNISON - CUSTOMER RETAIL</v>
          </cell>
          <cell r="H2527" t="str">
            <v>UNISON- CUSTOMER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68720.710000000006</v>
          </cell>
          <cell r="M2527">
            <v>68720.710000000006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REPUBLICA DOMINICANA</v>
          </cell>
        </row>
        <row r="2528">
          <cell r="B2528" t="str">
            <v>702-5192CR</v>
          </cell>
          <cell r="C2528" t="str">
            <v>TOPSA CONSTRUCCIONES  S.A.</v>
          </cell>
          <cell r="D2528">
            <v>309141</v>
          </cell>
          <cell r="E2528" t="str">
            <v>CORPORACION GENERAL DE TRACTORES, S.A.</v>
          </cell>
          <cell r="F2528" t="str">
            <v>GENTRAC</v>
          </cell>
          <cell r="G2528" t="str">
            <v>UNISON - DEALER RETAIL</v>
          </cell>
          <cell r="H2528" t="str">
            <v>UNISON- CUSTOMER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38800.03</v>
          </cell>
          <cell r="M2528">
            <v>38800.03</v>
          </cell>
          <cell r="N2528">
            <v>0</v>
          </cell>
          <cell r="O2528">
            <v>0</v>
          </cell>
          <cell r="P2528">
            <v>38800.03</v>
          </cell>
          <cell r="Q2528">
            <v>0</v>
          </cell>
          <cell r="R2528">
            <v>38800.03</v>
          </cell>
          <cell r="S2528" t="str">
            <v>91-120</v>
          </cell>
          <cell r="T2528" t="str">
            <v>GUATEMALA</v>
          </cell>
        </row>
        <row r="2529">
          <cell r="B2529" t="str">
            <v>702-5192NEFF</v>
          </cell>
          <cell r="C2529" t="str">
            <v>MARTINEZ PEREZ ROGELIO</v>
          </cell>
          <cell r="D2529">
            <v>315395</v>
          </cell>
          <cell r="E2529" t="str">
            <v>MAQUINAS DIESEL, S.A. DE C.V.</v>
          </cell>
          <cell r="F2529" t="str">
            <v>MADISA SUR</v>
          </cell>
          <cell r="G2529" t="str">
            <v>UNISON- CUSTOMER RETAIL</v>
          </cell>
          <cell r="H2529" t="str">
            <v>UNISON- CUSTOMER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175916.07</v>
          </cell>
          <cell r="M2529">
            <v>9552.242601783284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702-5193CR</v>
          </cell>
          <cell r="C2530" t="str">
            <v>TOPSA CONSTRUCCIONES  S.A.</v>
          </cell>
          <cell r="D2530">
            <v>309141</v>
          </cell>
          <cell r="E2530" t="str">
            <v>CORPORACION GENERAL DE TRACTORES, S.A.</v>
          </cell>
          <cell r="F2530" t="str">
            <v>GENTRAC</v>
          </cell>
          <cell r="G2530" t="str">
            <v>UNISON - DEALER RETAIL</v>
          </cell>
          <cell r="H2530" t="str">
            <v>UNISON- CUSTOMER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41183.519999999997</v>
          </cell>
          <cell r="M2530">
            <v>41183.519999999997</v>
          </cell>
          <cell r="N2530">
            <v>0</v>
          </cell>
          <cell r="O2530">
            <v>0</v>
          </cell>
          <cell r="P2530">
            <v>41183.519999999997</v>
          </cell>
          <cell r="Q2530">
            <v>0</v>
          </cell>
          <cell r="R2530">
            <v>41183.519999999997</v>
          </cell>
          <cell r="S2530" t="str">
            <v>91-120</v>
          </cell>
          <cell r="T2530" t="str">
            <v>GUATEMALA</v>
          </cell>
        </row>
        <row r="2531">
          <cell r="B2531" t="str">
            <v>702-5193NEFF</v>
          </cell>
          <cell r="C2531" t="str">
            <v>GONZALEZ SAMANO JOSE</v>
          </cell>
          <cell r="D2531">
            <v>309223</v>
          </cell>
          <cell r="E2531" t="str">
            <v>MAQUINAS DIESEL, S.A. DE C.V.</v>
          </cell>
          <cell r="F2531" t="str">
            <v>MADISA SUR</v>
          </cell>
          <cell r="G2531" t="str">
            <v>UNISON- CUSTOMER RETAIL</v>
          </cell>
          <cell r="H2531" t="str">
            <v>UNISON- CUSTOMER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153754.53</v>
          </cell>
          <cell r="M2531">
            <v>8348.8709796846069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702-5194CR</v>
          </cell>
          <cell r="C2532" t="str">
            <v>TOPSA CONSTRUCCIONES  S.A.</v>
          </cell>
          <cell r="D2532">
            <v>309141</v>
          </cell>
          <cell r="E2532" t="str">
            <v>CORPORACION GENERAL DE TRACTORES, S.A.</v>
          </cell>
          <cell r="F2532" t="str">
            <v>GENTRAC</v>
          </cell>
          <cell r="G2532" t="str">
            <v>UNISON - DEALER RETAIL</v>
          </cell>
          <cell r="H2532" t="str">
            <v>UNISON- CUSTOMER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25866.7</v>
          </cell>
          <cell r="M2532">
            <v>25866.7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GUATEMALA</v>
          </cell>
        </row>
        <row r="2533">
          <cell r="B2533" t="str">
            <v>702-5195CR</v>
          </cell>
          <cell r="C2533" t="str">
            <v>TOPSA CONSTRUCCIONES  S.A.</v>
          </cell>
          <cell r="D2533">
            <v>309141</v>
          </cell>
          <cell r="E2533" t="str">
            <v>CORPORACION GENERAL DE TRACTORES, S.A.</v>
          </cell>
          <cell r="F2533" t="str">
            <v>GENTRAC</v>
          </cell>
          <cell r="G2533" t="str">
            <v>UNISON - DEALER RETAIL</v>
          </cell>
          <cell r="H2533" t="str">
            <v>UNISON- CUSTOMER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25866.7</v>
          </cell>
          <cell r="M2533">
            <v>25866.7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GUATEMALA</v>
          </cell>
        </row>
        <row r="2534">
          <cell r="B2534" t="str">
            <v>702-5196CR</v>
          </cell>
          <cell r="C2534" t="str">
            <v>CORPORACION SAN FRANCISCO  S.A.</v>
          </cell>
          <cell r="D2534">
            <v>312065</v>
          </cell>
          <cell r="E2534" t="str">
            <v>CORPORACION GENERAL DE TRACTORES, S.A.</v>
          </cell>
          <cell r="F2534" t="str">
            <v>GENTRAC</v>
          </cell>
          <cell r="G2534" t="str">
            <v>UNISON - DEALER RETAIL</v>
          </cell>
          <cell r="H2534" t="str">
            <v>UNISON- CUSTOMER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28501.919999999998</v>
          </cell>
          <cell r="M2534">
            <v>28501.919999999998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GUATEMALA</v>
          </cell>
        </row>
        <row r="2535">
          <cell r="B2535" t="str">
            <v>702-5197CR</v>
          </cell>
          <cell r="C2535" t="str">
            <v>CORPORACION SAN FRANCISCO  S.A.</v>
          </cell>
          <cell r="D2535">
            <v>312065</v>
          </cell>
          <cell r="E2535" t="str">
            <v>CORPORACION GENERAL DE TRACTORES, S.A.</v>
          </cell>
          <cell r="F2535" t="str">
            <v>GENTRAC</v>
          </cell>
          <cell r="G2535" t="str">
            <v>UNISON - DEALER RETAIL</v>
          </cell>
          <cell r="H2535" t="str">
            <v>UNISON- CUSTOMER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28501.919999999998</v>
          </cell>
          <cell r="M2535">
            <v>28501.919999999998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GUATEMALA</v>
          </cell>
        </row>
        <row r="2536">
          <cell r="B2536" t="str">
            <v>702-5199CR</v>
          </cell>
          <cell r="C2536" t="str">
            <v>INVERSIONES RODACTEC  S.A.</v>
          </cell>
          <cell r="D2536">
            <v>315543</v>
          </cell>
          <cell r="E2536" t="str">
            <v>MAQUINARIA Y TRACTORES, LTDA</v>
          </cell>
          <cell r="F2536" t="str">
            <v>MATRA</v>
          </cell>
          <cell r="G2536" t="str">
            <v>UNISON - DEALER RETAIL</v>
          </cell>
          <cell r="H2536" t="str">
            <v>UNISON- CUSTOMER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44402.12</v>
          </cell>
          <cell r="M2536">
            <v>44402.12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702-5216CR</v>
          </cell>
          <cell r="C2537" t="str">
            <v>A. ALBA SANCHEZ &amp; ASOCIADOS  S.A.</v>
          </cell>
          <cell r="D2537">
            <v>317994</v>
          </cell>
          <cell r="E2537" t="str">
            <v>IMPLEMENTOS Y MAQUINARIAS, S.A.</v>
          </cell>
          <cell r="F2537" t="str">
            <v>IMCA</v>
          </cell>
          <cell r="G2537" t="str">
            <v>UNISON - CUSTOMER RETAIL</v>
          </cell>
          <cell r="H2537" t="str">
            <v>UNISON- CUSTOMER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261027.34</v>
          </cell>
          <cell r="M2537">
            <v>261027.34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REPUBLICA DOMINICANA</v>
          </cell>
        </row>
        <row r="2538">
          <cell r="B2538" t="str">
            <v>702-5201CR</v>
          </cell>
          <cell r="C2538" t="str">
            <v>CONSTRUCTORA TRAMO  S.A.</v>
          </cell>
          <cell r="D2538">
            <v>316526</v>
          </cell>
          <cell r="E2538" t="str">
            <v>IMPORTADORA INDUSTRIAL AGRICOLA, S.A.</v>
          </cell>
          <cell r="F2538" t="str">
            <v xml:space="preserve">IIASA   </v>
          </cell>
          <cell r="G2538" t="str">
            <v>UNISON - CUSTOMER RETAIL</v>
          </cell>
          <cell r="H2538" t="str">
            <v>UNISON- CUSTOMER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128048.91</v>
          </cell>
          <cell r="M2538">
            <v>128048.91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ECUADOR</v>
          </cell>
        </row>
        <row r="2539">
          <cell r="B2539" t="str">
            <v>702-5215CR</v>
          </cell>
          <cell r="C2539" t="str">
            <v>CONSORCIO REMIX  S.A.</v>
          </cell>
          <cell r="D2539">
            <v>309785</v>
          </cell>
          <cell r="E2539" t="str">
            <v>IMPLEMENTOS Y MAQUINARIAS, S.A.</v>
          </cell>
          <cell r="F2539" t="str">
            <v>IMCA</v>
          </cell>
          <cell r="G2539" t="str">
            <v>UNISON - CUSTOMER RETAIL</v>
          </cell>
          <cell r="H2539" t="str">
            <v>UNISON- CUSTOMER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208861.86</v>
          </cell>
          <cell r="M2539">
            <v>208861.86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REPUBLICA DOMINICANA</v>
          </cell>
        </row>
        <row r="2540">
          <cell r="B2540" t="str">
            <v>702-5205CR</v>
          </cell>
          <cell r="C2540" t="str">
            <v>TERRACERIA SALVADOREÑA  S.A. DE C.V.</v>
          </cell>
          <cell r="D2540">
            <v>320301</v>
          </cell>
          <cell r="E2540" t="str">
            <v>COMPAÑIA GENERAL DE EQUIPOS, S.A. DE C.V.</v>
          </cell>
          <cell r="F2540" t="str">
            <v>COGESA</v>
          </cell>
          <cell r="G2540" t="str">
            <v>UNISON - CUSTOMER RETAIL</v>
          </cell>
          <cell r="H2540" t="str">
            <v>UNISON- CUSTOMER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431346.04</v>
          </cell>
          <cell r="M2540">
            <v>431346.04</v>
          </cell>
          <cell r="N2540">
            <v>431346.04</v>
          </cell>
          <cell r="O2540">
            <v>0</v>
          </cell>
          <cell r="P2540">
            <v>0</v>
          </cell>
          <cell r="Q2540">
            <v>0</v>
          </cell>
          <cell r="R2540">
            <v>431346.04</v>
          </cell>
          <cell r="S2540" t="str">
            <v>31-60</v>
          </cell>
          <cell r="T2540" t="str">
            <v>EL SALVADOR</v>
          </cell>
        </row>
        <row r="2541">
          <cell r="B2541" t="str">
            <v>702-30002504</v>
          </cell>
          <cell r="C2541" t="str">
            <v>DESARROLLOS ROD  S.A. DE C.V.</v>
          </cell>
          <cell r="D2541">
            <v>316823</v>
          </cell>
          <cell r="E2541" t="str">
            <v>MAQUINAS DIESEL, S.A. DE C.V.</v>
          </cell>
          <cell r="F2541" t="str">
            <v>MADISA SUR</v>
          </cell>
          <cell r="G2541" t="str">
            <v>UNISON - CUSTOMER RETAIL</v>
          </cell>
          <cell r="H2541" t="str">
            <v>UNISON- CUSTOMER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115627.9</v>
          </cell>
          <cell r="M2541">
            <v>115627.9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702-5206CR</v>
          </cell>
          <cell r="C2542" t="str">
            <v>PROMOTORA CUSCATLAN  S.A. DE C.V.</v>
          </cell>
          <cell r="D2542">
            <v>317435</v>
          </cell>
          <cell r="E2542" t="str">
            <v>COMPAÑIA GENERAL DE EQUIPOS, S.A. DE C.V.</v>
          </cell>
          <cell r="F2542" t="str">
            <v>COGESA</v>
          </cell>
          <cell r="G2542" t="str">
            <v>UNISON - CUSTOMER RETAIL</v>
          </cell>
          <cell r="H2542" t="str">
            <v>UNISON- CUSTOMER RETAIL</v>
          </cell>
          <cell r="I2542" t="str">
            <v>Regular</v>
          </cell>
          <cell r="J2542" t="str">
            <v>LEGAL</v>
          </cell>
          <cell r="K2542" t="str">
            <v>USD</v>
          </cell>
          <cell r="L2542">
            <v>87026.9</v>
          </cell>
          <cell r="M2542">
            <v>87026.9</v>
          </cell>
          <cell r="N2542">
            <v>0</v>
          </cell>
          <cell r="O2542">
            <v>0</v>
          </cell>
          <cell r="P2542">
            <v>0</v>
          </cell>
          <cell r="Q2542">
            <v>87026.9</v>
          </cell>
          <cell r="R2542">
            <v>87026.9</v>
          </cell>
          <cell r="S2542" t="str">
            <v>120+</v>
          </cell>
          <cell r="T2542" t="str">
            <v>EL SALVADOR</v>
          </cell>
        </row>
        <row r="2543">
          <cell r="B2543" t="str">
            <v>702-5207CR</v>
          </cell>
          <cell r="C2543" t="str">
            <v>CONSTRUCTORA RIZEK &amp; ASOCIADOS  S.R.L.</v>
          </cell>
          <cell r="D2543">
            <v>312089</v>
          </cell>
          <cell r="E2543" t="str">
            <v>IMPLEMENTOS Y MAQUINARIAS, S.A.</v>
          </cell>
          <cell r="F2543" t="str">
            <v>IMCA</v>
          </cell>
          <cell r="G2543" t="str">
            <v>UNISON - CUSTOMER RETAIL</v>
          </cell>
          <cell r="H2543" t="str">
            <v>UNISON- CUSTOMER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18431.490000000002</v>
          </cell>
          <cell r="M2543">
            <v>18431.490000000002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REPUBLICA DOMINICANA</v>
          </cell>
        </row>
        <row r="2544">
          <cell r="B2544" t="str">
            <v>702-5208CR</v>
          </cell>
          <cell r="C2544" t="str">
            <v>MARQSA CONSTRUCTORA  S.A.</v>
          </cell>
          <cell r="D2544">
            <v>318246</v>
          </cell>
          <cell r="E2544" t="str">
            <v>CORPORACION GENERAL DE TRACTORES, S.A.</v>
          </cell>
          <cell r="F2544" t="str">
            <v>GENTRAC</v>
          </cell>
          <cell r="G2544" t="str">
            <v>UNISON - DEALER RETAIL</v>
          </cell>
          <cell r="H2544" t="str">
            <v>UNISON- CUSTOMER RETAIL</v>
          </cell>
          <cell r="I2544" t="str">
            <v>Regular</v>
          </cell>
          <cell r="J2544" t="str">
            <v>LEGAL</v>
          </cell>
          <cell r="K2544" t="str">
            <v>USD</v>
          </cell>
          <cell r="L2544">
            <v>11671.24</v>
          </cell>
          <cell r="M2544">
            <v>11671.24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GUATEMALA</v>
          </cell>
        </row>
        <row r="2545">
          <cell r="B2545" t="str">
            <v>702-5209CR</v>
          </cell>
          <cell r="C2545" t="str">
            <v>MARQSA CONSTRUCTORA  S.A.</v>
          </cell>
          <cell r="D2545">
            <v>318246</v>
          </cell>
          <cell r="E2545" t="str">
            <v>CORPORACION GENERAL DE TRACTORES, S.A.</v>
          </cell>
          <cell r="F2545" t="str">
            <v>GENTRAC</v>
          </cell>
          <cell r="G2545" t="str">
            <v>UNISON - DEALER RETAIL</v>
          </cell>
          <cell r="H2545" t="str">
            <v>UNISON- CUSTOMER RETAIL</v>
          </cell>
          <cell r="I2545" t="str">
            <v>Regular</v>
          </cell>
          <cell r="J2545" t="str">
            <v>LEGAL</v>
          </cell>
          <cell r="K2545" t="str">
            <v>USD</v>
          </cell>
          <cell r="L2545">
            <v>5699.9</v>
          </cell>
          <cell r="M2545">
            <v>5699.9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GUATEMALA</v>
          </cell>
        </row>
        <row r="2546">
          <cell r="B2546" t="str">
            <v>702-5210CR</v>
          </cell>
          <cell r="C2546" t="str">
            <v>IRASA CENTROAMERICA SA DE CV</v>
          </cell>
          <cell r="D2546">
            <v>317623</v>
          </cell>
          <cell r="E2546" t="str">
            <v>COMPAÑIA GENERAL DE EQUIPOS, S.A. DE C.V.</v>
          </cell>
          <cell r="F2546" t="str">
            <v>COGESA</v>
          </cell>
          <cell r="G2546" t="str">
            <v>UNISON - CUSTOMER RETAIL</v>
          </cell>
          <cell r="H2546" t="str">
            <v>UNISON- CUSTOMER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3863.67</v>
          </cell>
          <cell r="M2546">
            <v>3863.67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EL SALVADOR</v>
          </cell>
        </row>
        <row r="2547">
          <cell r="B2547" t="str">
            <v>702-5211CR</v>
          </cell>
          <cell r="C2547" t="str">
            <v>CONSTRUCCIONES Y MAQUINARIAS  S.A.</v>
          </cell>
          <cell r="D2547">
            <v>316199</v>
          </cell>
          <cell r="E2547" t="str">
            <v>NICARAGUA MACHINERY COMPANY, S.A.</v>
          </cell>
          <cell r="F2547" t="str">
            <v>NIMAC</v>
          </cell>
          <cell r="G2547" t="str">
            <v>UNISON - CUSTOMER RETAIL</v>
          </cell>
          <cell r="H2547" t="str">
            <v>UNISON- CUSTOMER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66140.66</v>
          </cell>
          <cell r="M2547">
            <v>66140.66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702-5212CR</v>
          </cell>
          <cell r="C2548" t="str">
            <v>A. ALBA SANCHEZ &amp; ASOCIADOS  S.A.</v>
          </cell>
          <cell r="D2548">
            <v>317994</v>
          </cell>
          <cell r="E2548" t="str">
            <v>IMPLEMENTOS Y MAQUINARIAS, S.A.</v>
          </cell>
          <cell r="F2548" t="str">
            <v>IMCA</v>
          </cell>
          <cell r="G2548" t="str">
            <v>UNISON - CUSTOMER RETAIL</v>
          </cell>
          <cell r="H2548" t="str">
            <v>UNISON- CUSTOMER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148530.42000000001</v>
          </cell>
          <cell r="M2548">
            <v>148530.42000000001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REPUBLICA DOMINICANA</v>
          </cell>
        </row>
        <row r="2549">
          <cell r="B2549" t="str">
            <v>702-5189CR</v>
          </cell>
          <cell r="C2549" t="str">
            <v>MANDRAKE COMERCIAL  S.R.L.</v>
          </cell>
          <cell r="D2549">
            <v>314242</v>
          </cell>
          <cell r="E2549" t="str">
            <v>IMPLEMENTOS Y MAQUINARIAS, S.A.</v>
          </cell>
          <cell r="F2549" t="str">
            <v>IMCA</v>
          </cell>
          <cell r="G2549" t="str">
            <v>UNISON - CUSTOMER RETAIL</v>
          </cell>
          <cell r="H2549" t="str">
            <v>UNISON- CUSTOMER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28395.63</v>
          </cell>
          <cell r="M2549">
            <v>28395.63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REPUBLICA DOMINICANA</v>
          </cell>
        </row>
        <row r="2550">
          <cell r="B2550" t="str">
            <v>702-5200CR</v>
          </cell>
          <cell r="C2550" t="str">
            <v>MULTIQUIP  S.A.</v>
          </cell>
          <cell r="D2550">
            <v>313547</v>
          </cell>
          <cell r="E2550" t="str">
            <v>IMPORTADORA INDUSTRIAL AGRICOLA, S.A.</v>
          </cell>
          <cell r="F2550" t="str">
            <v xml:space="preserve">IIASA   </v>
          </cell>
          <cell r="G2550" t="str">
            <v>UNISON - CUSTOMER RETAIL</v>
          </cell>
          <cell r="H2550" t="str">
            <v>UNISON-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256097.64</v>
          </cell>
          <cell r="M2550">
            <v>256097.64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ECUADOR</v>
          </cell>
        </row>
        <row r="2551">
          <cell r="B2551" t="str">
            <v>702-4505CD</v>
          </cell>
          <cell r="C2551" t="str">
            <v>HAYTIAN TRACTOR &amp; EQUIPMENT CO.  S.A.</v>
          </cell>
          <cell r="D2551">
            <v>317033</v>
          </cell>
          <cell r="E2551" t="str">
            <v>CATERPILLAR AMERICAS CO.</v>
          </cell>
          <cell r="F2551" t="str">
            <v>HAYTRAC</v>
          </cell>
          <cell r="G2551" t="str">
            <v>UNISON - DEALER WHOLESALE</v>
          </cell>
          <cell r="H2551" t="str">
            <v>UNISON - DEALER WHOLESALE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34623.21</v>
          </cell>
          <cell r="M2551">
            <v>34623.21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HAITI</v>
          </cell>
        </row>
        <row r="2552">
          <cell r="B2552" t="str">
            <v>702-4454FF</v>
          </cell>
          <cell r="C2552" t="str">
            <v>TRANSPORTES DE MATERIALES PELIGROSOS DE SINALOA  S.A. DE C.V.</v>
          </cell>
          <cell r="D2552">
            <v>320248</v>
          </cell>
          <cell r="E2552" t="str">
            <v>EMPIRE RIO COLORADO, S.A. DE C.V.</v>
          </cell>
          <cell r="F2552" t="str">
            <v>EMPIRE</v>
          </cell>
          <cell r="G2552" t="str">
            <v>UNISON- CUSTOMER RETAIL</v>
          </cell>
          <cell r="H2552" t="str">
            <v>UNISON-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18460.03</v>
          </cell>
          <cell r="M2552">
            <v>18460.03</v>
          </cell>
          <cell r="N2552">
            <v>0</v>
          </cell>
          <cell r="O2552">
            <v>0</v>
          </cell>
          <cell r="P2552">
            <v>0</v>
          </cell>
          <cell r="Q2552">
            <v>18460.03</v>
          </cell>
          <cell r="R2552">
            <v>18460.03</v>
          </cell>
          <cell r="S2552" t="str">
            <v>120+</v>
          </cell>
          <cell r="T2552" t="str">
            <v>MEXICO</v>
          </cell>
        </row>
        <row r="2553">
          <cell r="B2553" t="str">
            <v>702-4489CD</v>
          </cell>
          <cell r="C2553" t="str">
            <v>NICARAGUA MACHINERY COMPANY  S.A.</v>
          </cell>
          <cell r="D2553">
            <v>313548</v>
          </cell>
          <cell r="E2553" t="str">
            <v>CATERPILLAR AMERICAS CO.</v>
          </cell>
          <cell r="F2553" t="str">
            <v>NIMAC</v>
          </cell>
          <cell r="G2553" t="str">
            <v>UNISON - DEALER WHOLESALE</v>
          </cell>
          <cell r="H2553" t="str">
            <v>UNISON - DEALER WHOLESALE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14555.8</v>
          </cell>
          <cell r="M2553">
            <v>14555.8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NICARAGUA</v>
          </cell>
        </row>
        <row r="2554">
          <cell r="B2554" t="str">
            <v>702-4494CD</v>
          </cell>
          <cell r="C2554" t="str">
            <v>NICARAGUA MACHINERY COMPANY  S.A.</v>
          </cell>
          <cell r="D2554">
            <v>313548</v>
          </cell>
          <cell r="E2554" t="str">
            <v>CATERPILLAR AMERICAS CO.</v>
          </cell>
          <cell r="F2554" t="str">
            <v>NIMAC</v>
          </cell>
          <cell r="G2554" t="str">
            <v>UNISON - DEALER WHOLESALE</v>
          </cell>
          <cell r="H2554" t="str">
            <v>UNISON - DEALER WHOLESALE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22923.279999999999</v>
          </cell>
          <cell r="M2554">
            <v>22923.279999999999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NICARAGUA</v>
          </cell>
        </row>
        <row r="2555">
          <cell r="B2555" t="str">
            <v>702-4495CR</v>
          </cell>
          <cell r="C2555" t="str">
            <v>BLOQUES PEDREGAL  S.A.</v>
          </cell>
          <cell r="D2555">
            <v>308900</v>
          </cell>
          <cell r="E2555" t="str">
            <v>MAQUINARIA Y TRACTORES, LTDA</v>
          </cell>
          <cell r="F2555" t="str">
            <v>MATRA</v>
          </cell>
          <cell r="G2555" t="str">
            <v>UNISON - CUSTOMER RETAIL</v>
          </cell>
          <cell r="H2555" t="str">
            <v>UNISON-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14798.86</v>
          </cell>
          <cell r="M2555">
            <v>14798.86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COSTA RICA</v>
          </cell>
        </row>
        <row r="2556">
          <cell r="B2556" t="str">
            <v>702-4496CRR1</v>
          </cell>
          <cell r="C2556" t="str">
            <v>ESPINOZA INGENIEROS  S.A.</v>
          </cell>
          <cell r="D2556">
            <v>310871</v>
          </cell>
          <cell r="E2556" t="str">
            <v>NICARAGUA MACHINERY COMPANY, S.A.</v>
          </cell>
          <cell r="F2556" t="str">
            <v>NIMAC</v>
          </cell>
          <cell r="G2556" t="str">
            <v>UNISON - CUSTOMER RETAIL</v>
          </cell>
          <cell r="H2556" t="str">
            <v>UNISON- CUSTOMER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89178.99</v>
          </cell>
          <cell r="M2556">
            <v>89178.99</v>
          </cell>
          <cell r="N2556">
            <v>0</v>
          </cell>
          <cell r="O2556">
            <v>89178.99</v>
          </cell>
          <cell r="P2556">
            <v>0</v>
          </cell>
          <cell r="Q2556">
            <v>0</v>
          </cell>
          <cell r="R2556">
            <v>89178.99</v>
          </cell>
          <cell r="S2556" t="str">
            <v>61-90</v>
          </cell>
          <cell r="T2556" t="str">
            <v>NICARAGUA</v>
          </cell>
        </row>
        <row r="2557">
          <cell r="B2557" t="str">
            <v>702-4498CR</v>
          </cell>
          <cell r="C2557" t="str">
            <v>CONSORCIO REMIX  S.A.</v>
          </cell>
          <cell r="D2557">
            <v>309785</v>
          </cell>
          <cell r="E2557" t="str">
            <v>IMPLEMENTOS Y MAQUINARIAS, S.A.</v>
          </cell>
          <cell r="F2557" t="str">
            <v>IMCA</v>
          </cell>
          <cell r="G2557" t="str">
            <v>UNISON - CUSTOMER RETAIL</v>
          </cell>
          <cell r="H2557" t="str">
            <v>UNISON- CUSTOMER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69298.06</v>
          </cell>
          <cell r="M2557">
            <v>69298.06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REPUBLICA DOMINICANA</v>
          </cell>
        </row>
        <row r="2558">
          <cell r="B2558" t="str">
            <v>702-4499CR</v>
          </cell>
          <cell r="C2558" t="str">
            <v>HEMCO NICARAGUA  S.A.</v>
          </cell>
          <cell r="D2558">
            <v>316923</v>
          </cell>
          <cell r="E2558" t="str">
            <v>NICARAGUA MACHINERY COMPANY, S.A.</v>
          </cell>
          <cell r="F2558" t="str">
            <v>NIMAC</v>
          </cell>
          <cell r="G2558" t="str">
            <v>UNISON - CUSTOMER RETAIL</v>
          </cell>
          <cell r="H2558" t="str">
            <v>UNISON- CUSTOMER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17043.57</v>
          </cell>
          <cell r="M2558">
            <v>17043.57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NICARAGUA</v>
          </cell>
        </row>
        <row r="2559">
          <cell r="B2559" t="str">
            <v>702-4502CRR1</v>
          </cell>
          <cell r="C2559" t="str">
            <v>CONSTRUCTORA JIREH  S.A.</v>
          </cell>
          <cell r="D2559">
            <v>308393</v>
          </cell>
          <cell r="E2559" t="str">
            <v>CORPORACION GENERAL DE TRACTORES, S.A.</v>
          </cell>
          <cell r="F2559" t="str">
            <v>GENTRAC</v>
          </cell>
          <cell r="G2559" t="str">
            <v>UNISON - DEALER RETAIL</v>
          </cell>
          <cell r="H2559" t="str">
            <v>UNISON- CUSTOMER RETAIL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42130.87</v>
          </cell>
          <cell r="M2559">
            <v>42130.87</v>
          </cell>
          <cell r="N2559">
            <v>0</v>
          </cell>
          <cell r="O2559">
            <v>0</v>
          </cell>
          <cell r="P2559">
            <v>0</v>
          </cell>
          <cell r="Q2559">
            <v>42130.87</v>
          </cell>
          <cell r="R2559">
            <v>42130.87</v>
          </cell>
          <cell r="S2559" t="str">
            <v>120+</v>
          </cell>
          <cell r="T2559" t="str">
            <v>GUATEMALA</v>
          </cell>
        </row>
        <row r="2560">
          <cell r="B2560" t="str">
            <v>702-4503CRR1</v>
          </cell>
          <cell r="C2560" t="str">
            <v>CONSTRUCTORA JIREH  S.A.</v>
          </cell>
          <cell r="D2560">
            <v>308393</v>
          </cell>
          <cell r="E2560" t="str">
            <v>CORPORACION GENERAL DE TRACTORES, S.A.</v>
          </cell>
          <cell r="F2560" t="str">
            <v>GENTRAC</v>
          </cell>
          <cell r="G2560" t="str">
            <v>UNISON - DEALER RETAIL</v>
          </cell>
          <cell r="H2560" t="str">
            <v>UNISON-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50940.01</v>
          </cell>
          <cell r="M2560">
            <v>50940.01</v>
          </cell>
          <cell r="N2560">
            <v>0</v>
          </cell>
          <cell r="O2560">
            <v>0</v>
          </cell>
          <cell r="P2560">
            <v>0</v>
          </cell>
          <cell r="Q2560">
            <v>50940.01</v>
          </cell>
          <cell r="R2560">
            <v>50940.01</v>
          </cell>
          <cell r="S2560" t="str">
            <v>120+</v>
          </cell>
          <cell r="T2560" t="str">
            <v>GUATEMALA</v>
          </cell>
        </row>
        <row r="2561">
          <cell r="B2561" t="str">
            <v>702-4487FF</v>
          </cell>
          <cell r="C2561" t="str">
            <v>COMPAÑIA MINERA MEXICANA DE AVINO  S.A. DE C.V.</v>
          </cell>
          <cell r="D2561">
            <v>318822</v>
          </cell>
          <cell r="E2561" t="str">
            <v>MAQUINARIA, S.A. DE C.V.</v>
          </cell>
          <cell r="F2561" t="str">
            <v>MAQSA</v>
          </cell>
          <cell r="G2561" t="str">
            <v>UNISON- CUSTOMER RETAIL</v>
          </cell>
          <cell r="H2561" t="str">
            <v>UNISON- CUSTOMER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-0.03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MEXICO</v>
          </cell>
        </row>
        <row r="2562">
          <cell r="B2562" t="str">
            <v>702-4504CR</v>
          </cell>
          <cell r="C2562" t="str">
            <v>ASFALTOS Y MAQUINARIA  S.A.</v>
          </cell>
          <cell r="D2562">
            <v>313967</v>
          </cell>
          <cell r="E2562" t="str">
            <v>MAQUINARIA Y TRACTORES, LTDA</v>
          </cell>
          <cell r="F2562" t="str">
            <v>MATRA</v>
          </cell>
          <cell r="G2562" t="str">
            <v>UNISON - DEALER RETAIL</v>
          </cell>
          <cell r="H2562" t="str">
            <v>UNISON- CUSTOMER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35004.47</v>
          </cell>
          <cell r="M2562">
            <v>35004.47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COSTA RICA</v>
          </cell>
        </row>
        <row r="2563">
          <cell r="B2563" t="str">
            <v>702-4486FF</v>
          </cell>
          <cell r="C2563" t="str">
            <v>COMPAÑIA MINERA MEXICANA DE AVINO  S.A. DE C.V.</v>
          </cell>
          <cell r="D2563">
            <v>318822</v>
          </cell>
          <cell r="E2563" t="str">
            <v>MAQUINARIA, S.A. DE C.V.</v>
          </cell>
          <cell r="F2563" t="str">
            <v>MAQSA</v>
          </cell>
          <cell r="G2563" t="str">
            <v>UNISON- CUSTOMER RETAIL</v>
          </cell>
          <cell r="H2563" t="str">
            <v>UNISON- CUSTOMER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-0.01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702-4507CD</v>
          </cell>
          <cell r="C2564" t="str">
            <v>GOMEZ CESAR MIGUEL</v>
          </cell>
          <cell r="D2564">
            <v>310763</v>
          </cell>
          <cell r="E2564" t="str">
            <v>MAQUINARIA Y TRACTORES, LTDA</v>
          </cell>
          <cell r="F2564" t="str">
            <v>MATRA</v>
          </cell>
          <cell r="G2564" t="str">
            <v>UNISON - DEALER RETAIL</v>
          </cell>
          <cell r="H2564" t="str">
            <v>UNISON - DEALER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4006942.04</v>
          </cell>
          <cell r="M2564">
            <v>4006942.04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COSTA RICA</v>
          </cell>
        </row>
        <row r="2565">
          <cell r="B2565" t="str">
            <v>702-4507FF</v>
          </cell>
          <cell r="C2565" t="str">
            <v>VARMOXZ  S.A. DE C.V.</v>
          </cell>
          <cell r="D2565">
            <v>318173</v>
          </cell>
          <cell r="E2565" t="str">
            <v>MAQUINAS DIESEL, S.A. DE C.V.</v>
          </cell>
          <cell r="F2565" t="str">
            <v>MADISA NTE</v>
          </cell>
          <cell r="G2565" t="str">
            <v>UNISON- CUSTOMER RETAIL</v>
          </cell>
          <cell r="H2565" t="str">
            <v>UNISON- CUSTOMER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38616.75</v>
          </cell>
          <cell r="M2565">
            <v>38616.75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702-4508CD</v>
          </cell>
          <cell r="C2566" t="str">
            <v>CORPORACION GENERAL DE TRACTORES  S.A.</v>
          </cell>
          <cell r="D2566">
            <v>316339</v>
          </cell>
          <cell r="E2566" t="str">
            <v>CATERPILLAR CREDITO, S.A DE C.V. SOFOM, E.N.R.</v>
          </cell>
          <cell r="F2566" t="str">
            <v>GENTRAC</v>
          </cell>
          <cell r="G2566" t="str">
            <v>UNISON - CUSTOMER RETAIL</v>
          </cell>
          <cell r="H2566" t="str">
            <v>UNISON - DEALER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13513.01</v>
          </cell>
          <cell r="M2566">
            <v>13513.01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GUATEMALA</v>
          </cell>
        </row>
        <row r="2567">
          <cell r="B2567" t="str">
            <v>702-4508FF</v>
          </cell>
          <cell r="C2567" t="str">
            <v>VARMOXZ  S.A. DE C.V.</v>
          </cell>
          <cell r="D2567">
            <v>318173</v>
          </cell>
          <cell r="E2567" t="str">
            <v>MAQUINAS DIESEL, S.A. DE C.V.</v>
          </cell>
          <cell r="F2567" t="str">
            <v>MADISA NTE</v>
          </cell>
          <cell r="G2567" t="str">
            <v>UNISON- CUSTOMER RETAIL</v>
          </cell>
          <cell r="H2567" t="str">
            <v>UNISON- CUSTOMER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178279.18</v>
          </cell>
          <cell r="M2567">
            <v>178279.18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702-4509CD</v>
          </cell>
          <cell r="C2568" t="str">
            <v>CORPORACION GENERAL DE TRACTORES  S.A.</v>
          </cell>
          <cell r="D2568">
            <v>316339</v>
          </cell>
          <cell r="E2568" t="str">
            <v>CATERPILLAR CREDITO, S.A DE C.V. SOFOM, E.N.R.</v>
          </cell>
          <cell r="F2568" t="str">
            <v>GENTRAC</v>
          </cell>
          <cell r="G2568" t="str">
            <v>UNISON - CUSTOMER RETAIL</v>
          </cell>
          <cell r="H2568" t="str">
            <v>UNISON - DEALER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13513.01</v>
          </cell>
          <cell r="M2568">
            <v>13513.01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GUATEMALA</v>
          </cell>
        </row>
        <row r="2569">
          <cell r="B2569" t="str">
            <v>702-4509CR</v>
          </cell>
          <cell r="C2569" t="str">
            <v>EQUIPOS Y TRANSPORTES  S.A.</v>
          </cell>
          <cell r="D2569">
            <v>320498</v>
          </cell>
          <cell r="E2569" t="str">
            <v>IMPORTADORA INDUSTRIAL AGRICOLA, S.A.</v>
          </cell>
          <cell r="F2569" t="str">
            <v xml:space="preserve">IIASA   </v>
          </cell>
          <cell r="G2569" t="str">
            <v>UNISON - CUSTOMER RETAIL</v>
          </cell>
          <cell r="H2569" t="str">
            <v>UNISON- CUSTOMER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64458.78</v>
          </cell>
          <cell r="M2569">
            <v>64458.78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ECUADOR</v>
          </cell>
        </row>
        <row r="2570">
          <cell r="B2570" t="str">
            <v>702-4510CD</v>
          </cell>
          <cell r="C2570" t="str">
            <v>CORPORACION GENERAL DE TRACTORES  S.A.</v>
          </cell>
          <cell r="D2570">
            <v>316339</v>
          </cell>
          <cell r="E2570" t="str">
            <v>CATERPILLAR CREDITO, S.A DE C.V. SOFOM, E.N.R.</v>
          </cell>
          <cell r="F2570" t="str">
            <v>GENTRAC</v>
          </cell>
          <cell r="G2570" t="str">
            <v>UNISON - CUSTOMER RETAIL</v>
          </cell>
          <cell r="H2570" t="str">
            <v>UNISON - DEALER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8387.3700000000008</v>
          </cell>
          <cell r="M2570">
            <v>8387.3700000000008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GUATEMALA</v>
          </cell>
        </row>
        <row r="2571">
          <cell r="B2571" t="str">
            <v>702-4511CD</v>
          </cell>
          <cell r="C2571" t="str">
            <v>CORPORACION GENERAL DE TRACTORES  S.A.</v>
          </cell>
          <cell r="D2571">
            <v>316339</v>
          </cell>
          <cell r="E2571" t="str">
            <v>CATERPILLAR CREDITO, S.A DE C.V. SOFOM, E.N.R.</v>
          </cell>
          <cell r="F2571" t="str">
            <v>GENTRAC</v>
          </cell>
          <cell r="G2571" t="str">
            <v>UNISON - CUSTOMER RETAIL</v>
          </cell>
          <cell r="H2571" t="str">
            <v>UNISON - DEALER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10484.24</v>
          </cell>
          <cell r="M2571">
            <v>10484.24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GUATEMALA</v>
          </cell>
        </row>
        <row r="2572">
          <cell r="B2572" t="str">
            <v>702-4511CR</v>
          </cell>
          <cell r="C2572" t="str">
            <v>EQUIPOS Y TRANSPORTES  S.A.</v>
          </cell>
          <cell r="D2572">
            <v>320498</v>
          </cell>
          <cell r="E2572" t="str">
            <v>IMPORTADORA INDUSTRIAL AGRICOLA, S.A.</v>
          </cell>
          <cell r="F2572" t="str">
            <v xml:space="preserve">IIASA   </v>
          </cell>
          <cell r="G2572" t="str">
            <v>UNISON - CUSTOMER RETAIL</v>
          </cell>
          <cell r="H2572" t="str">
            <v>UNISON-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16213.09</v>
          </cell>
          <cell r="M2572">
            <v>16213.09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ECUADOR</v>
          </cell>
        </row>
        <row r="2573">
          <cell r="B2573" t="str">
            <v>702-4512CD</v>
          </cell>
          <cell r="C2573" t="str">
            <v>CORPORACION GENERAL DE TRACTORES  S.A.</v>
          </cell>
          <cell r="D2573">
            <v>316339</v>
          </cell>
          <cell r="E2573" t="str">
            <v>CATERPILLAR CREDITO, S.A DE C.V. SOFOM, E.N.R.</v>
          </cell>
          <cell r="F2573" t="str">
            <v>GENTRAC</v>
          </cell>
          <cell r="G2573" t="str">
            <v>UNISON - CUSTOMER RETAIL</v>
          </cell>
          <cell r="H2573" t="str">
            <v>UNISON - DEALER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13047.06</v>
          </cell>
          <cell r="M2573">
            <v>13047.06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GUATEMALA</v>
          </cell>
        </row>
        <row r="2574">
          <cell r="B2574" t="str">
            <v>702-4503FF</v>
          </cell>
          <cell r="C2574" t="str">
            <v>TRANSPORTACION TERRESTRE ESPECIALIZADA  S.A. DE C.V.</v>
          </cell>
          <cell r="D2574">
            <v>308678</v>
          </cell>
          <cell r="E2574" t="str">
            <v>MAQUINAS DIESEL, S.A. DE C.V.</v>
          </cell>
          <cell r="F2574" t="str">
            <v>MADISA SUR</v>
          </cell>
          <cell r="G2574" t="str">
            <v>UNISON- CUSTOMER RETAIL</v>
          </cell>
          <cell r="H2574" t="str">
            <v>UNISON- CUSTOMER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839661.93</v>
          </cell>
          <cell r="M2574">
            <v>45593.642802738686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MEXICO</v>
          </cell>
        </row>
        <row r="2575">
          <cell r="B2575" t="str">
            <v>702-4474CD</v>
          </cell>
          <cell r="C2575" t="str">
            <v>CORPORACION GENERAL DE TRACTORES  S.A.</v>
          </cell>
          <cell r="D2575">
            <v>316339</v>
          </cell>
          <cell r="E2575" t="str">
            <v>CORPORACION GENERAL DE TRACTORES, S.A.</v>
          </cell>
          <cell r="F2575" t="str">
            <v>GENTRAC</v>
          </cell>
          <cell r="G2575" t="str">
            <v>UNISON - DEALER RETAIL</v>
          </cell>
          <cell r="H2575" t="str">
            <v>UNISON - DEALER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2370707.66</v>
          </cell>
          <cell r="M2575">
            <v>2370707.66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GUATEMALA</v>
          </cell>
        </row>
        <row r="2576">
          <cell r="B2576" t="str">
            <v>702-4789CR</v>
          </cell>
          <cell r="C2576" t="str">
            <v>INVERSIONES DEL CARIBE PL  S.R.L.</v>
          </cell>
          <cell r="D2576">
            <v>315951</v>
          </cell>
          <cell r="E2576" t="str">
            <v>IMPLEMENTOS Y MAQUINARIAS, S.A.</v>
          </cell>
          <cell r="F2576" t="str">
            <v>IMCA</v>
          </cell>
          <cell r="G2576" t="str">
            <v>UNISON - CUSTOMER RETAIL</v>
          </cell>
          <cell r="H2576" t="str">
            <v>UNISON- CUSTOMER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68720.37</v>
          </cell>
          <cell r="M2576">
            <v>68720.37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REPUBLICA DOMINICANA</v>
          </cell>
        </row>
        <row r="2577">
          <cell r="B2577" t="str">
            <v>702-4456CR</v>
          </cell>
          <cell r="C2577" t="str">
            <v>EQUIPOS Y TRANSPORTES  S.A.</v>
          </cell>
          <cell r="D2577">
            <v>320498</v>
          </cell>
          <cell r="E2577" t="str">
            <v>IMPORTADORA INDUSTRIAL AGRICOLA, S.A.</v>
          </cell>
          <cell r="F2577" t="str">
            <v xml:space="preserve">IIASA   </v>
          </cell>
          <cell r="G2577" t="str">
            <v>UNISON - CUSTOMER RETAIL</v>
          </cell>
          <cell r="H2577" t="str">
            <v>UNISON- CUSTOMER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89017.68</v>
          </cell>
          <cell r="M2577">
            <v>89017.68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ECUADOR</v>
          </cell>
        </row>
        <row r="2578">
          <cell r="B2578" t="str">
            <v>702-4458CR</v>
          </cell>
          <cell r="C2578" t="str">
            <v>BLOQUES PEDREGAL  S.A.</v>
          </cell>
          <cell r="D2578">
            <v>308900</v>
          </cell>
          <cell r="E2578" t="str">
            <v>MAQUINARIA Y TRACTORES, LTDA</v>
          </cell>
          <cell r="F2578" t="str">
            <v>MATRA</v>
          </cell>
          <cell r="G2578" t="str">
            <v>UNISON - CUSTOMER RETAIL</v>
          </cell>
          <cell r="H2578" t="str">
            <v>UNISON- CUSTOMER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287742.03999999998</v>
          </cell>
          <cell r="M2578">
            <v>287742.03999999998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COSTA RICA</v>
          </cell>
        </row>
        <row r="2579">
          <cell r="B2579" t="str">
            <v>702-4459CD</v>
          </cell>
          <cell r="C2579" t="str">
            <v>C.K.C. MACHINEHANDEL SURMAC  N.V.</v>
          </cell>
          <cell r="D2579">
            <v>311337</v>
          </cell>
          <cell r="E2579" t="str">
            <v>C.K.C. MACHINEHANDEL SURMAC, N.V.</v>
          </cell>
          <cell r="F2579" t="str">
            <v>SURMAC</v>
          </cell>
          <cell r="G2579" t="str">
            <v>UNISON - CUSTOMER RETAIL</v>
          </cell>
          <cell r="H2579" t="str">
            <v>UNISON - DEALER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652163.92000000004</v>
          </cell>
          <cell r="M2579">
            <v>652163.92000000004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SURINAME</v>
          </cell>
        </row>
        <row r="2580">
          <cell r="B2580" t="str">
            <v>702-4460CD</v>
          </cell>
          <cell r="C2580" t="str">
            <v>C.K.C. MACHINEHANDEL SURMAC  N.V.</v>
          </cell>
          <cell r="D2580">
            <v>311337</v>
          </cell>
          <cell r="E2580" t="str">
            <v>C.K.C. MACHINEHANDEL SURMAC, N.V.</v>
          </cell>
          <cell r="F2580" t="str">
            <v>SURMAC</v>
          </cell>
          <cell r="G2580" t="str">
            <v>UNISON - CUSTOMER RETAIL</v>
          </cell>
          <cell r="H2580" t="str">
            <v>UNISON - DEALER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78578.929999999993</v>
          </cell>
          <cell r="M2580">
            <v>78578.929999999993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SURINAME</v>
          </cell>
        </row>
        <row r="2581">
          <cell r="B2581" t="str">
            <v>702-4462FF</v>
          </cell>
          <cell r="C2581" t="str">
            <v>AGROPECUARIA CADENA HERMANOS  S.P.R. DE R.L.</v>
          </cell>
          <cell r="D2581">
            <v>316753</v>
          </cell>
          <cell r="E2581" t="str">
            <v>MAQUINARIA, S.A. DE C.V.</v>
          </cell>
          <cell r="F2581" t="str">
            <v>MAQSA</v>
          </cell>
          <cell r="G2581" t="str">
            <v>UNISON- CUSTOMER RETAIL</v>
          </cell>
          <cell r="H2581" t="str">
            <v>UNISON- CUSTOMER RETAIL</v>
          </cell>
          <cell r="I2581" t="str">
            <v>Regular</v>
          </cell>
          <cell r="J2581" t="str">
            <v>REGULAR</v>
          </cell>
          <cell r="K2581" t="str">
            <v>MXN</v>
          </cell>
          <cell r="L2581">
            <v>800371.13</v>
          </cell>
          <cell r="M2581">
            <v>43460.152362563735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MEXICO</v>
          </cell>
        </row>
        <row r="2582">
          <cell r="B2582" t="str">
            <v>702-4463CRR1</v>
          </cell>
          <cell r="C2582" t="str">
            <v>TERRACERIA SALVADOREÑA  S.A. DE C.V.</v>
          </cell>
          <cell r="D2582">
            <v>320301</v>
          </cell>
          <cell r="E2582" t="str">
            <v>COMPAÑIA GENERAL DE EQUIPOS, S.A. DE C.V.</v>
          </cell>
          <cell r="F2582" t="str">
            <v>COGESA</v>
          </cell>
          <cell r="G2582" t="str">
            <v>UNISON - CUSTOMER RETAIL</v>
          </cell>
          <cell r="H2582" t="str">
            <v>UNISON- CUSTOMER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116082.25</v>
          </cell>
          <cell r="M2582">
            <v>116082.25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EL SALVADOR</v>
          </cell>
        </row>
        <row r="2583">
          <cell r="B2583" t="str">
            <v>702-4466CR</v>
          </cell>
          <cell r="C2583" t="str">
            <v>SOCIEDAD ANONIMA DE VEHICULOS Y MAQUINARIA AS  S.A.</v>
          </cell>
          <cell r="D2583">
            <v>320428</v>
          </cell>
          <cell r="E2583" t="str">
            <v>MAQUINARIA Y TRACTORES, LTDA</v>
          </cell>
          <cell r="F2583" t="str">
            <v>MATRA</v>
          </cell>
          <cell r="G2583" t="str">
            <v>UNISON - DEALER RETAIL</v>
          </cell>
          <cell r="H2583" t="str">
            <v>UNISON- CUSTOMER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8986.64</v>
          </cell>
          <cell r="M2583">
            <v>8986.64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COSTA RICA</v>
          </cell>
        </row>
        <row r="2584">
          <cell r="B2584" t="str">
            <v>702-4468CR</v>
          </cell>
          <cell r="C2584" t="str">
            <v>AGREGADOS DEL SUR  S.R.L.</v>
          </cell>
          <cell r="D2584">
            <v>314293</v>
          </cell>
          <cell r="E2584" t="str">
            <v>IMPLEMENTOS Y MAQUINARIAS, S.A.</v>
          </cell>
          <cell r="F2584" t="str">
            <v>IMCA</v>
          </cell>
          <cell r="G2584" t="str">
            <v>UNISON - CUSTOMER RETAIL</v>
          </cell>
          <cell r="H2584" t="str">
            <v>UNISON- CUSTOMER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108635.64</v>
          </cell>
          <cell r="M2584">
            <v>108635.64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REPUBLICA DOMINICANA</v>
          </cell>
        </row>
        <row r="2585">
          <cell r="B2585" t="str">
            <v>702-4488FF</v>
          </cell>
          <cell r="C2585" t="str">
            <v>COMPAÑIA MINERA MEXICANA DE AVINO  S.A. DE C.V.</v>
          </cell>
          <cell r="D2585">
            <v>318822</v>
          </cell>
          <cell r="E2585" t="str">
            <v>MAQUINARIA, S.A. DE C.V.</v>
          </cell>
          <cell r="F2585" t="str">
            <v>MAQSA</v>
          </cell>
          <cell r="G2585" t="str">
            <v>UNISON- CUSTOMER RETAIL</v>
          </cell>
          <cell r="H2585" t="str">
            <v>UNISON- CUSTOMER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33203.410000000003</v>
          </cell>
          <cell r="M2585">
            <v>33203.410000000003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MEXICO</v>
          </cell>
        </row>
        <row r="2586">
          <cell r="B2586" t="str">
            <v>702-4472CR</v>
          </cell>
          <cell r="C2586" t="str">
            <v>CONSTRUCTORA RIZEK &amp; ASOCIADOS  S.R.L.</v>
          </cell>
          <cell r="D2586">
            <v>312089</v>
          </cell>
          <cell r="E2586" t="str">
            <v>IMPLEMENTOS Y MAQUINARIAS, S.A.</v>
          </cell>
          <cell r="F2586" t="str">
            <v>IMCA</v>
          </cell>
          <cell r="G2586" t="str">
            <v>UNISON - CUSTOMER RETAIL</v>
          </cell>
          <cell r="H2586" t="str">
            <v>UNISON- CUSTOMER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20690.43</v>
          </cell>
          <cell r="M2586">
            <v>20690.43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REPUBLICA DOMINICANA</v>
          </cell>
        </row>
        <row r="2587">
          <cell r="B2587" t="str">
            <v>702-4513CR</v>
          </cell>
          <cell r="C2587" t="str">
            <v>HERMANOS YARULL T.  &amp; CO. C. POR A.</v>
          </cell>
          <cell r="D2587">
            <v>315144</v>
          </cell>
          <cell r="E2587" t="str">
            <v>IMPLEMENTOS Y MAQUINARIAS, S.A.</v>
          </cell>
          <cell r="F2587" t="str">
            <v>IMCA</v>
          </cell>
          <cell r="G2587" t="str">
            <v>UNISON - CUSTOMER RETAIL</v>
          </cell>
          <cell r="H2587" t="str">
            <v>UNISON- CUSTOMER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21795.99</v>
          </cell>
          <cell r="M2587">
            <v>21795.99</v>
          </cell>
          <cell r="N2587">
            <v>0</v>
          </cell>
          <cell r="O2587">
            <v>0</v>
          </cell>
          <cell r="P2587">
            <v>0</v>
          </cell>
          <cell r="Q2587">
            <v>21795.99</v>
          </cell>
          <cell r="R2587">
            <v>21795.99</v>
          </cell>
          <cell r="S2587" t="str">
            <v>120+</v>
          </cell>
          <cell r="T2587" t="str">
            <v>REPUBLICA DOMINICANA</v>
          </cell>
        </row>
        <row r="2588">
          <cell r="B2588" t="str">
            <v>702-4480CR</v>
          </cell>
          <cell r="C2588" t="str">
            <v>CONSTRUCTORA SANCHEZ CARVAJAL  S.A.</v>
          </cell>
          <cell r="D2588">
            <v>313156</v>
          </cell>
          <cell r="E2588" t="str">
            <v>MAQUINARIA Y TRACTORES, LTDA</v>
          </cell>
          <cell r="F2588" t="str">
            <v>MATRA</v>
          </cell>
          <cell r="G2588" t="str">
            <v>UNISON - CUSTOMER RETAIL</v>
          </cell>
          <cell r="H2588" t="str">
            <v>UNISON- CUSTOMER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69143.539999999994</v>
          </cell>
          <cell r="M2588">
            <v>69143.539999999994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COSTA RICA</v>
          </cell>
        </row>
        <row r="2589">
          <cell r="B2589" t="str">
            <v>702-4480NEFF</v>
          </cell>
          <cell r="C2589" t="str">
            <v>MARCHENA ROJAS RICARDO</v>
          </cell>
          <cell r="D2589">
            <v>312362</v>
          </cell>
          <cell r="E2589" t="str">
            <v>EMPRESAS MATCO, S.A. DE C.V.</v>
          </cell>
          <cell r="F2589" t="str">
            <v>MATCO</v>
          </cell>
          <cell r="G2589" t="str">
            <v>UNISON- CUSTOMER RETAIL</v>
          </cell>
          <cell r="H2589" t="str">
            <v>UNISON- CUSTOMER RETAIL</v>
          </cell>
          <cell r="I2589" t="str">
            <v>Regular</v>
          </cell>
          <cell r="J2589" t="str">
            <v>LEGAL</v>
          </cell>
          <cell r="K2589" t="str">
            <v>MXN</v>
          </cell>
          <cell r="L2589">
            <v>-13155.73</v>
          </cell>
          <cell r="M2589">
            <v>2622.3218462150307</v>
          </cell>
          <cell r="N2589">
            <v>0</v>
          </cell>
          <cell r="O2589">
            <v>0</v>
          </cell>
          <cell r="P2589">
            <v>0</v>
          </cell>
          <cell r="Q2589">
            <v>2622.3218462150307</v>
          </cell>
          <cell r="R2589">
            <v>2622.3218462150307</v>
          </cell>
          <cell r="S2589" t="str">
            <v>120+</v>
          </cell>
          <cell r="T2589" t="str">
            <v>MEXICO</v>
          </cell>
        </row>
        <row r="2590">
          <cell r="B2590" t="str">
            <v>702-4481CR</v>
          </cell>
          <cell r="C2590" t="str">
            <v>CONSTRUCTORA SANCHEZ CARVAJAL  S.A.</v>
          </cell>
          <cell r="D2590">
            <v>313156</v>
          </cell>
          <cell r="E2590" t="str">
            <v>MAQUINARIA Y TRACTORES, LTDA</v>
          </cell>
          <cell r="F2590" t="str">
            <v>MATRA</v>
          </cell>
          <cell r="G2590" t="str">
            <v>UNISON - CUSTOMER RETAIL</v>
          </cell>
          <cell r="H2590" t="str">
            <v>UNISON- CUSTOMER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50593.32</v>
          </cell>
          <cell r="M2590">
            <v>50593.32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COSTA RICA</v>
          </cell>
        </row>
        <row r="2591">
          <cell r="B2591" t="str">
            <v>702-4482CR</v>
          </cell>
          <cell r="C2591" t="str">
            <v>CONSTRUCTORA SANCHEZ CARVAJAL  S.A.</v>
          </cell>
          <cell r="D2591">
            <v>313156</v>
          </cell>
          <cell r="E2591" t="str">
            <v>MAQUINARIA Y TRACTORES, LTDA</v>
          </cell>
          <cell r="F2591" t="str">
            <v>MATRA</v>
          </cell>
          <cell r="G2591" t="str">
            <v>UNISON - CUSTOMER RETAIL</v>
          </cell>
          <cell r="H2591" t="str">
            <v>UNISON- CUSTOMER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103537.52</v>
          </cell>
          <cell r="M2591">
            <v>103537.52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702-4482FF</v>
          </cell>
          <cell r="C2592" t="str">
            <v>ARENDAL  S. DE R.L. DE C.V.</v>
          </cell>
          <cell r="D2592">
            <v>317847</v>
          </cell>
          <cell r="E2592" t="str">
            <v>MAQUINAS DIESEL, S.A. DE C.V.</v>
          </cell>
          <cell r="F2592" t="str">
            <v>MADISA NTE</v>
          </cell>
          <cell r="G2592" t="str">
            <v>UNISON- CUSTOMER RETAIL</v>
          </cell>
          <cell r="H2592" t="str">
            <v>UNISON- CUSTOMER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139487.23000000001</v>
          </cell>
          <cell r="M2592">
            <v>139487.23000000001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MEXICO</v>
          </cell>
        </row>
        <row r="2593">
          <cell r="B2593" t="str">
            <v>702-4483CR</v>
          </cell>
          <cell r="C2593" t="str">
            <v>CONSTRUCTORA SANCHEZ CARVAJAL  S.A.</v>
          </cell>
          <cell r="D2593">
            <v>313156</v>
          </cell>
          <cell r="E2593" t="str">
            <v>MAQUINARIA Y TRACTORES, LTDA</v>
          </cell>
          <cell r="F2593" t="str">
            <v>MATRA</v>
          </cell>
          <cell r="G2593" t="str">
            <v>UNISON - CUSTOMER RETAIL</v>
          </cell>
          <cell r="H2593" t="str">
            <v>UNISON- CUSTOMER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69143.539999999994</v>
          </cell>
          <cell r="M2593">
            <v>69143.539999999994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COSTA RICA</v>
          </cell>
        </row>
        <row r="2594">
          <cell r="B2594" t="str">
            <v>702-4484CR</v>
          </cell>
          <cell r="C2594" t="str">
            <v>CONSTRUCTORA SANCHEZ CARVAJAL  S.A.</v>
          </cell>
          <cell r="D2594">
            <v>313156</v>
          </cell>
          <cell r="E2594" t="str">
            <v>MAQUINARIA Y TRACTORES, LTDA</v>
          </cell>
          <cell r="F2594" t="str">
            <v>MATRA</v>
          </cell>
          <cell r="G2594" t="str">
            <v>UNISON - CUSTOMER RETAIL</v>
          </cell>
          <cell r="H2594" t="str">
            <v>UNISON- CUSTOMER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50593.32</v>
          </cell>
          <cell r="M2594">
            <v>50593.32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COSTA RICA</v>
          </cell>
        </row>
        <row r="2595">
          <cell r="B2595" t="str">
            <v>702-4484FF</v>
          </cell>
          <cell r="C2595" t="str">
            <v>TRANSPORTES DE MATERIALES PELIGROSOS DE SINALOA  S.A. DE C.V.</v>
          </cell>
          <cell r="D2595">
            <v>320248</v>
          </cell>
          <cell r="E2595" t="str">
            <v>MAQUINAS DIESEL, S.A. DE C.V.</v>
          </cell>
          <cell r="F2595" t="str">
            <v>EMPIRE</v>
          </cell>
          <cell r="G2595" t="str">
            <v>UNISON- CUSTOMER RETAIL</v>
          </cell>
          <cell r="H2595" t="str">
            <v>UNISON- CUSTOMER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13805.03</v>
          </cell>
          <cell r="M2595">
            <v>13805.03</v>
          </cell>
          <cell r="N2595">
            <v>0</v>
          </cell>
          <cell r="O2595">
            <v>0</v>
          </cell>
          <cell r="P2595">
            <v>0</v>
          </cell>
          <cell r="Q2595">
            <v>13805.03</v>
          </cell>
          <cell r="R2595">
            <v>13805.03</v>
          </cell>
          <cell r="S2595" t="str">
            <v>120+</v>
          </cell>
          <cell r="T2595" t="str">
            <v>MEXICO</v>
          </cell>
        </row>
        <row r="2596">
          <cell r="B2596" t="str">
            <v>702-4485CR</v>
          </cell>
          <cell r="C2596" t="str">
            <v>CONSTRUCTORA SANCHEZ CARVAJAL  S.A.</v>
          </cell>
          <cell r="D2596">
            <v>313156</v>
          </cell>
          <cell r="E2596" t="str">
            <v>MAQUINARIA Y TRACTORES, LTDA</v>
          </cell>
          <cell r="F2596" t="str">
            <v>MATRA</v>
          </cell>
          <cell r="G2596" t="str">
            <v>UNISON - CUSTOMER RETAIL</v>
          </cell>
          <cell r="H2596" t="str">
            <v>UNISON- CUSTOMER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103537.52</v>
          </cell>
          <cell r="M2596">
            <v>103537.52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COSTA RICA</v>
          </cell>
        </row>
        <row r="2597">
          <cell r="B2597" t="str">
            <v>702-4486CR-1</v>
          </cell>
          <cell r="C2597" t="str">
            <v>CONSTRUCTORA RAASA  S.A.</v>
          </cell>
          <cell r="D2597">
            <v>309348</v>
          </cell>
          <cell r="E2597" t="str">
            <v>CATERPILLAR CREDITO, S.A DE C.V. SOFOM, E.N.R.</v>
          </cell>
          <cell r="F2597" t="str">
            <v>MATRA</v>
          </cell>
          <cell r="G2597" t="str">
            <v>UNISON - DEALER RETAIL</v>
          </cell>
          <cell r="H2597" t="str">
            <v>UNISON- CUSTOMER RETAIL</v>
          </cell>
          <cell r="I2597" t="str">
            <v>Regular</v>
          </cell>
          <cell r="J2597" t="str">
            <v>LEGAL</v>
          </cell>
          <cell r="K2597" t="str">
            <v>USD</v>
          </cell>
          <cell r="L2597">
            <v>167490.84</v>
          </cell>
          <cell r="M2597">
            <v>167490.84</v>
          </cell>
          <cell r="N2597">
            <v>0</v>
          </cell>
          <cell r="O2597">
            <v>0</v>
          </cell>
          <cell r="P2597">
            <v>0</v>
          </cell>
          <cell r="Q2597">
            <v>167490.84</v>
          </cell>
          <cell r="R2597">
            <v>167490.84</v>
          </cell>
          <cell r="S2597" t="str">
            <v>120+</v>
          </cell>
          <cell r="T2597" t="str">
            <v>COSTA RICA</v>
          </cell>
        </row>
        <row r="2598">
          <cell r="B2598" t="str">
            <v>702-4470CR</v>
          </cell>
          <cell r="C2598" t="str">
            <v>CONSORCIO REMIX  S.A.</v>
          </cell>
          <cell r="D2598">
            <v>309785</v>
          </cell>
          <cell r="E2598" t="str">
            <v>IMPLEMENTOS Y MAQUINARIAS, S.A.</v>
          </cell>
          <cell r="F2598" t="str">
            <v>IMCA</v>
          </cell>
          <cell r="G2598" t="str">
            <v>UNISON - CUSTOMER RETAIL</v>
          </cell>
          <cell r="H2598" t="str">
            <v>UNISON- CUSTOMER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206316.38</v>
          </cell>
          <cell r="M2598">
            <v>206316.38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REPUBLICA DOMINICANA</v>
          </cell>
        </row>
        <row r="2599">
          <cell r="B2599" t="str">
            <v>702-4561CR</v>
          </cell>
          <cell r="C2599" t="str">
            <v>LAINEZ AGUILAR ONEL</v>
          </cell>
          <cell r="D2599">
            <v>315704</v>
          </cell>
          <cell r="E2599" t="str">
            <v>NICARAGUA MACHINERY COMPANY, S.A.</v>
          </cell>
          <cell r="F2599" t="str">
            <v>NIMAC</v>
          </cell>
          <cell r="G2599" t="str">
            <v>UNISON - CUSTOMER RETAIL</v>
          </cell>
          <cell r="H2599" t="str">
            <v>UNISON- CUSTOMER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49371.07</v>
          </cell>
          <cell r="M2599">
            <v>49371.07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NICARAGUA</v>
          </cell>
        </row>
        <row r="2600">
          <cell r="B2600" t="str">
            <v>702-4551CR</v>
          </cell>
          <cell r="C2600" t="str">
            <v>LAINEZ AGUILAR ONEL</v>
          </cell>
          <cell r="D2600">
            <v>315704</v>
          </cell>
          <cell r="E2600" t="str">
            <v>NICARAGUA MACHINERY COMPANY, S.A.</v>
          </cell>
          <cell r="F2600" t="str">
            <v>NIMAC</v>
          </cell>
          <cell r="G2600" t="str">
            <v>UNISON - CUSTOMER RETAIL</v>
          </cell>
          <cell r="H2600" t="str">
            <v>UNISON- CUSTOMER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55240.27</v>
          </cell>
          <cell r="M2600">
            <v>55240.27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NICARAGUA</v>
          </cell>
        </row>
        <row r="2601">
          <cell r="B2601" t="str">
            <v>702-4551FF</v>
          </cell>
          <cell r="C2601" t="str">
            <v>COMPAÑIA MINERA MEXICANA DE AVINO  S.A. DE C.V.</v>
          </cell>
          <cell r="D2601">
            <v>318822</v>
          </cell>
          <cell r="E2601" t="str">
            <v>MAQUINARIA, S.A. DE C.V.</v>
          </cell>
          <cell r="F2601" t="str">
            <v>MAQSA</v>
          </cell>
          <cell r="G2601" t="str">
            <v>UNISON- CUSTOMER RETAIL</v>
          </cell>
          <cell r="H2601" t="str">
            <v>UNISON- CUSTOMER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16249.66</v>
          </cell>
          <cell r="M2601">
            <v>16249.66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702-4554FF</v>
          </cell>
          <cell r="C2602" t="str">
            <v>TRANSPORTES DE MATERIALES PELIGROSOS DE SINALOA  S.A. DE C.V.</v>
          </cell>
          <cell r="D2602">
            <v>320248</v>
          </cell>
          <cell r="E2602" t="str">
            <v>MAQUINAS DIESEL, S.A. DE C.V.</v>
          </cell>
          <cell r="F2602" t="str">
            <v>EMPIRE</v>
          </cell>
          <cell r="G2602" t="str">
            <v>UNISON- CUSTOMER RETAIL</v>
          </cell>
          <cell r="H2602" t="str">
            <v>UNISON- CUSTOMER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23899.49</v>
          </cell>
          <cell r="M2602">
            <v>23899.49</v>
          </cell>
          <cell r="N2602">
            <v>0</v>
          </cell>
          <cell r="O2602">
            <v>0</v>
          </cell>
          <cell r="P2602">
            <v>0</v>
          </cell>
          <cell r="Q2602">
            <v>23899.49</v>
          </cell>
          <cell r="R2602">
            <v>23899.49</v>
          </cell>
          <cell r="S2602" t="str">
            <v>120+</v>
          </cell>
          <cell r="T2602" t="str">
            <v>MEXICO</v>
          </cell>
        </row>
        <row r="2603">
          <cell r="B2603" t="str">
            <v>702-4555CR</v>
          </cell>
          <cell r="C2603" t="str">
            <v>PEAL MEXICO  S.A. DE C.V.</v>
          </cell>
          <cell r="D2603">
            <v>315701</v>
          </cell>
          <cell r="E2603" t="str">
            <v>EMPRESAS MATCO, S.A. DE C.V.</v>
          </cell>
          <cell r="F2603" t="str">
            <v>MATCO</v>
          </cell>
          <cell r="G2603" t="str">
            <v>UNISON - CUSTOMER RETAIL</v>
          </cell>
          <cell r="H2603" t="str">
            <v>UNISON- CUSTOMER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-0.04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702-4556CR</v>
          </cell>
          <cell r="C2604" t="str">
            <v>GAS NATURAL DEL NOROESTE S.A. DE C.V.</v>
          </cell>
          <cell r="D2604">
            <v>309047</v>
          </cell>
          <cell r="E2604" t="str">
            <v>MAQUINARIA, S.A. DE C.V.</v>
          </cell>
          <cell r="F2604" t="str">
            <v>MAQSA</v>
          </cell>
          <cell r="G2604" t="str">
            <v>UNISON - CUSTOMER RETAIL</v>
          </cell>
          <cell r="H2604" t="str">
            <v>UNISON- CUSTOMER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535138.34</v>
          </cell>
          <cell r="M2604">
            <v>29058.011864382755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702-4556FF</v>
          </cell>
          <cell r="C2605" t="str">
            <v>PALMA TERRA  S.A. DE C.V.</v>
          </cell>
          <cell r="D2605">
            <v>311715</v>
          </cell>
          <cell r="E2605" t="str">
            <v>TRACSA, S.A.P.I. DE C.V.</v>
          </cell>
          <cell r="F2605" t="str">
            <v>TRACSA</v>
          </cell>
          <cell r="G2605" t="str">
            <v>UNISON- CUSTOMER RETAIL</v>
          </cell>
          <cell r="H2605" t="str">
            <v>UNISON- CUSTOMER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-80280.63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MEXICO</v>
          </cell>
        </row>
        <row r="2606">
          <cell r="B2606" t="str">
            <v>702-4557CR</v>
          </cell>
          <cell r="C2606" t="str">
            <v>ESCOBAR HERNANDEZ ROBIN ALEXANDER</v>
          </cell>
          <cell r="D2606">
            <v>312891</v>
          </cell>
          <cell r="E2606" t="str">
            <v>COMPAÑIA GENERAL DE EQUIPOS, S.A. DE C.V.</v>
          </cell>
          <cell r="F2606" t="str">
            <v>COGESA</v>
          </cell>
          <cell r="G2606" t="str">
            <v>UNISON - CUSTOMER RETAIL</v>
          </cell>
          <cell r="H2606" t="str">
            <v>UNISON- CUSTOMER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17078.16</v>
          </cell>
          <cell r="M2606">
            <v>17078.16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EL SALVADOR</v>
          </cell>
        </row>
        <row r="2607">
          <cell r="B2607" t="str">
            <v>702-4557FF</v>
          </cell>
          <cell r="C2607" t="str">
            <v>AGREGADOS MAQUINARIA Y CONSTRUCCION  S.A. DE C.V.</v>
          </cell>
          <cell r="D2607">
            <v>316812</v>
          </cell>
          <cell r="E2607" t="str">
            <v>EMPRESAS MATCO, S.A. DE C.V.</v>
          </cell>
          <cell r="F2607" t="str">
            <v>MATCO</v>
          </cell>
          <cell r="G2607" t="str">
            <v>UNISON- CUSTOMER RETAIL</v>
          </cell>
          <cell r="H2607" t="str">
            <v>UNISON- CUSTOMER RETAIL</v>
          </cell>
          <cell r="I2607" t="str">
            <v>Regular</v>
          </cell>
          <cell r="J2607" t="str">
            <v>LEGAL</v>
          </cell>
          <cell r="K2607" t="str">
            <v>MXN</v>
          </cell>
          <cell r="L2607">
            <v>738902.72</v>
          </cell>
          <cell r="M2607">
            <v>40122.417699290039</v>
          </cell>
          <cell r="N2607">
            <v>0</v>
          </cell>
          <cell r="O2607">
            <v>0</v>
          </cell>
          <cell r="P2607">
            <v>0</v>
          </cell>
          <cell r="Q2607">
            <v>738902.72</v>
          </cell>
          <cell r="R2607">
            <v>738902.72</v>
          </cell>
          <cell r="S2607" t="str">
            <v>120+</v>
          </cell>
          <cell r="T2607" t="str">
            <v>MEXICO</v>
          </cell>
        </row>
        <row r="2608">
          <cell r="B2608" t="str">
            <v>702-4558CD</v>
          </cell>
          <cell r="C2608" t="str">
            <v>NICARAGUA MACHINERY COMPANY  S.A.</v>
          </cell>
          <cell r="D2608">
            <v>313548</v>
          </cell>
          <cell r="E2608" t="str">
            <v>MITSUBISHI CATERPILLAR FORKLIFT AMERICA, INC.</v>
          </cell>
          <cell r="F2608" t="str">
            <v>NIMAC</v>
          </cell>
          <cell r="G2608" t="str">
            <v>UNISON - DEALER RETAIL</v>
          </cell>
          <cell r="H2608" t="str">
            <v>UNISON - DEALER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3031.2</v>
          </cell>
          <cell r="M2608">
            <v>3031.2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NICARAGUA</v>
          </cell>
        </row>
        <row r="2609">
          <cell r="B2609" t="str">
            <v>702-4512CR</v>
          </cell>
          <cell r="C2609" t="str">
            <v>HERMANOS YARULL T.  &amp; CO. C. POR A.</v>
          </cell>
          <cell r="D2609">
            <v>315144</v>
          </cell>
          <cell r="E2609" t="str">
            <v>IMPLEMENTOS Y MAQUINARIAS, S.A.</v>
          </cell>
          <cell r="F2609" t="str">
            <v>IMCA</v>
          </cell>
          <cell r="G2609" t="str">
            <v>UNISON - CUSTOMER RETAIL</v>
          </cell>
          <cell r="H2609" t="str">
            <v>UNISON- CUSTOMER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11170.71</v>
          </cell>
          <cell r="M2609">
            <v>11170.71</v>
          </cell>
          <cell r="N2609">
            <v>0</v>
          </cell>
          <cell r="O2609">
            <v>0</v>
          </cell>
          <cell r="P2609">
            <v>0</v>
          </cell>
          <cell r="Q2609">
            <v>11170.71</v>
          </cell>
          <cell r="R2609">
            <v>11170.71</v>
          </cell>
          <cell r="S2609" t="str">
            <v>120+</v>
          </cell>
          <cell r="T2609" t="str">
            <v>REPUBLICA DOMINICANA</v>
          </cell>
        </row>
        <row r="2610">
          <cell r="B2610" t="str">
            <v>702-4561CD</v>
          </cell>
          <cell r="C2610" t="str">
            <v>NICARAGUA MACHINERY COMPANY  S.A.</v>
          </cell>
          <cell r="D2610">
            <v>313548</v>
          </cell>
          <cell r="E2610" t="str">
            <v>MITSUBISHI CATERPILLAR FORKLIFT AMERICA, INC.</v>
          </cell>
          <cell r="F2610" t="str">
            <v>NIMAC</v>
          </cell>
          <cell r="G2610" t="str">
            <v>UNISON - DEALER RETAIL</v>
          </cell>
          <cell r="H2610" t="str">
            <v>UNISON - DEALER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2800.67</v>
          </cell>
          <cell r="M2610">
            <v>2800.67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702-4546FF</v>
          </cell>
          <cell r="C2611" t="str">
            <v>CONSTRUCTORA GRUPO DIAZ ALVAREZ  S.A. DE C.V.</v>
          </cell>
          <cell r="D2611">
            <v>311950</v>
          </cell>
          <cell r="E2611" t="str">
            <v>CATERPILLAR CREDITO, S.A DE C.V. SOFOM, E.N.R.</v>
          </cell>
          <cell r="F2611" t="str">
            <v>MATCO</v>
          </cell>
          <cell r="G2611" t="str">
            <v>UNISON- CUSTOMER RETAIL</v>
          </cell>
          <cell r="H2611" t="str">
            <v>UNISON- CUSTOMER RETAIL</v>
          </cell>
          <cell r="I2611" t="str">
            <v>Regular</v>
          </cell>
          <cell r="J2611" t="str">
            <v>LEGAL</v>
          </cell>
          <cell r="K2611" t="str">
            <v>MXN</v>
          </cell>
          <cell r="L2611">
            <v>3600699.46</v>
          </cell>
          <cell r="M2611">
            <v>195517.98069403248</v>
          </cell>
          <cell r="N2611">
            <v>0</v>
          </cell>
          <cell r="O2611">
            <v>0</v>
          </cell>
          <cell r="P2611">
            <v>0</v>
          </cell>
          <cell r="Q2611">
            <v>3600699.46</v>
          </cell>
          <cell r="R2611">
            <v>3600699.46</v>
          </cell>
          <cell r="S2611" t="str">
            <v>120+</v>
          </cell>
          <cell r="T2611" t="str">
            <v>MEXICO</v>
          </cell>
        </row>
        <row r="2612">
          <cell r="B2612" t="str">
            <v>702-4561FF</v>
          </cell>
          <cell r="C2612" t="str">
            <v>IMPULSORA DE DESARROLLO INTEGRAL  S.A. DE C.V.</v>
          </cell>
          <cell r="D2612">
            <v>311081</v>
          </cell>
          <cell r="E2612" t="str">
            <v>MAQUINAS DIESEL, S.A. DE C.V.</v>
          </cell>
          <cell r="F2612" t="str">
            <v>MADISA SUR</v>
          </cell>
          <cell r="G2612" t="str">
            <v>UNISON- CUSTOMER RETAIL</v>
          </cell>
          <cell r="H2612" t="str">
            <v>UNISON- CUSTOMER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-0.01</v>
          </cell>
          <cell r="M2612">
            <v>-5.4300000004452599E-4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702-4562CRR2</v>
          </cell>
          <cell r="C2613" t="str">
            <v>CONSTRUCTORA SANTA FE  LIMITADA</v>
          </cell>
          <cell r="D2613">
            <v>314376</v>
          </cell>
          <cell r="E2613" t="str">
            <v>NICARAGUA MACHINERY COMPANY, S.A.</v>
          </cell>
          <cell r="F2613" t="str">
            <v>MATRA</v>
          </cell>
          <cell r="G2613" t="str">
            <v>UNISON - CUSTOMER RETAIL</v>
          </cell>
          <cell r="H2613" t="str">
            <v>UNISON- CUSTOMER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384536.55</v>
          </cell>
          <cell r="M2613">
            <v>384536.55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702-4563CRR2</v>
          </cell>
          <cell r="C2614" t="str">
            <v>CONSTRUCTORA SANTA FE  LIMITADA</v>
          </cell>
          <cell r="D2614">
            <v>314376</v>
          </cell>
          <cell r="E2614" t="str">
            <v>NICARAGUA MACHINERY COMPANY, S.A.</v>
          </cell>
          <cell r="F2614" t="str">
            <v>MATRA</v>
          </cell>
          <cell r="G2614" t="str">
            <v>UNISON - CUSTOMER RETAIL</v>
          </cell>
          <cell r="H2614" t="str">
            <v>UNISON- CUSTOMER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319808.82</v>
          </cell>
          <cell r="M2614">
            <v>319808.82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COSTA RICA</v>
          </cell>
        </row>
        <row r="2615">
          <cell r="B2615" t="str">
            <v>702-4564CR</v>
          </cell>
          <cell r="C2615" t="str">
            <v>SOCIEDAD ANONIMA DE VEHICULOS Y MAQUINARIA AS  S.A.</v>
          </cell>
          <cell r="D2615">
            <v>320428</v>
          </cell>
          <cell r="E2615" t="str">
            <v>MAQUINARIA Y TRACTORES, LTDA</v>
          </cell>
          <cell r="F2615" t="str">
            <v>MATRA</v>
          </cell>
          <cell r="G2615" t="str">
            <v>UNISON - DEALER RETAIL</v>
          </cell>
          <cell r="H2615" t="str">
            <v>UNISON- CUSTOMER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59853.95</v>
          </cell>
          <cell r="M2615">
            <v>59853.95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COSTA RICA</v>
          </cell>
        </row>
        <row r="2616">
          <cell r="B2616" t="str">
            <v>702-4565CR-1</v>
          </cell>
          <cell r="C2616" t="str">
            <v>HERMANOS YARULL T.  &amp; CO. C. POR A.</v>
          </cell>
          <cell r="D2616">
            <v>315144</v>
          </cell>
          <cell r="E2616" t="str">
            <v>IMPLEMENTOS Y MAQUINARIAS, S.A.</v>
          </cell>
          <cell r="F2616" t="str">
            <v>IMCA</v>
          </cell>
          <cell r="G2616" t="str">
            <v>UNISON - CUSTOMER RETAIL</v>
          </cell>
          <cell r="H2616" t="str">
            <v>UNISON- CUSTOMER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257992.2</v>
          </cell>
          <cell r="M2616">
            <v>257992.2</v>
          </cell>
          <cell r="N2616">
            <v>0</v>
          </cell>
          <cell r="O2616">
            <v>0</v>
          </cell>
          <cell r="P2616">
            <v>0</v>
          </cell>
          <cell r="Q2616">
            <v>257992.2</v>
          </cell>
          <cell r="R2616">
            <v>257992.2</v>
          </cell>
          <cell r="S2616" t="str">
            <v>120+</v>
          </cell>
          <cell r="T2616" t="str">
            <v>REPUBLICA DOMINICANA</v>
          </cell>
        </row>
        <row r="2617">
          <cell r="B2617" t="str">
            <v>702-4566CD</v>
          </cell>
          <cell r="C2617" t="str">
            <v>NICARAGUA MACHINERY COMPANY  S.A.</v>
          </cell>
          <cell r="D2617">
            <v>313548</v>
          </cell>
          <cell r="E2617" t="str">
            <v>MAQUINARIA Y TRACTORES, LTDA</v>
          </cell>
          <cell r="F2617" t="str">
            <v>NIMAC</v>
          </cell>
          <cell r="G2617" t="str">
            <v>UNISON - DEALER RETAIL</v>
          </cell>
          <cell r="H2617" t="str">
            <v>UNISON - DEALER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7276.48</v>
          </cell>
          <cell r="M2617">
            <v>7276.48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NICARAGUA</v>
          </cell>
        </row>
        <row r="2618">
          <cell r="B2618" t="str">
            <v>702-4568FF</v>
          </cell>
          <cell r="C2618" t="str">
            <v>VARMOXZ  S.A. DE C.V.</v>
          </cell>
          <cell r="D2618">
            <v>318173</v>
          </cell>
          <cell r="E2618" t="str">
            <v>MAQUINAS DIESEL, S.A. DE C.V.</v>
          </cell>
          <cell r="F2618" t="str">
            <v>MADISA NTE</v>
          </cell>
          <cell r="G2618" t="str">
            <v>UNISON- CUSTOMER RETAIL</v>
          </cell>
          <cell r="H2618" t="str">
            <v>UNISON- CUSTOMER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15161.81</v>
          </cell>
          <cell r="M2618">
            <v>15161.81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MEXICO</v>
          </cell>
        </row>
        <row r="2619">
          <cell r="B2619" t="str">
            <v>702-4569FF</v>
          </cell>
          <cell r="C2619" t="str">
            <v>INTEGRACION MINERA  S.A. DE C.V.</v>
          </cell>
          <cell r="D2619">
            <v>318048</v>
          </cell>
          <cell r="E2619" t="str">
            <v>MAQUINAS DIESEL, S.A. DE C.V.</v>
          </cell>
          <cell r="F2619" t="str">
            <v>MADISA NTE</v>
          </cell>
          <cell r="G2619" t="str">
            <v>UNISON- CUSTOMER RETAIL</v>
          </cell>
          <cell r="H2619" t="str">
            <v>UNISON- CUSTOMER RETAIL</v>
          </cell>
          <cell r="I2619" t="str">
            <v>Regular</v>
          </cell>
          <cell r="J2619" t="str">
            <v>REGULAR</v>
          </cell>
          <cell r="K2619" t="str">
            <v>MXN</v>
          </cell>
          <cell r="L2619">
            <v>5114233.33</v>
          </cell>
          <cell r="M2619">
            <v>277702.86984177167</v>
          </cell>
          <cell r="N2619">
            <v>0</v>
          </cell>
          <cell r="O2619">
            <v>0</v>
          </cell>
          <cell r="P2619">
            <v>0</v>
          </cell>
          <cell r="Q2619">
            <v>5114233.33</v>
          </cell>
          <cell r="R2619">
            <v>5114233.33</v>
          </cell>
          <cell r="S2619" t="str">
            <v>120+</v>
          </cell>
          <cell r="T2619" t="str">
            <v>MEXICO</v>
          </cell>
        </row>
        <row r="2620">
          <cell r="B2620" t="str">
            <v>702-4570CR</v>
          </cell>
          <cell r="C2620" t="str">
            <v>OLMEDO ESCOBAR ANGEL DE JESUS</v>
          </cell>
          <cell r="D2620">
            <v>311683</v>
          </cell>
          <cell r="E2620" t="str">
            <v>COMPAÑIA GENERAL DE EQUIPOS, S.A. DE C.V.</v>
          </cell>
          <cell r="F2620" t="str">
            <v>COGESA</v>
          </cell>
          <cell r="G2620" t="str">
            <v>UNISON - CUSTOMER RETAIL</v>
          </cell>
          <cell r="H2620" t="str">
            <v>UNISON- CUSTOMER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18672.11</v>
          </cell>
          <cell r="M2620">
            <v>18672.11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EL SALVADOR</v>
          </cell>
        </row>
        <row r="2621">
          <cell r="B2621" t="str">
            <v>702-4571CR-1</v>
          </cell>
          <cell r="C2621" t="str">
            <v>TRANSPORTES OROSI SIGLO XXI  S.A.</v>
          </cell>
          <cell r="D2621">
            <v>313199</v>
          </cell>
          <cell r="E2621" t="str">
            <v>MAQUINARIA Y TRACTORES, LTDA</v>
          </cell>
          <cell r="F2621" t="str">
            <v>MATRA</v>
          </cell>
          <cell r="G2621" t="str">
            <v>UNISON - DEALER RETAIL</v>
          </cell>
          <cell r="H2621" t="str">
            <v>UNISON- CUSTOMER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22107.88</v>
          </cell>
          <cell r="M2621">
            <v>22107.88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COSTA RICA</v>
          </cell>
        </row>
        <row r="2622">
          <cell r="B2622" t="str">
            <v>702-4560CD</v>
          </cell>
          <cell r="C2622" t="str">
            <v>NICARAGUA MACHINERY COMPANY  S.A.</v>
          </cell>
          <cell r="D2622">
            <v>313548</v>
          </cell>
          <cell r="E2622" t="str">
            <v>MITSUBISHI CATERPILLAR FORKLIFT AMERICA, INC.</v>
          </cell>
          <cell r="F2622" t="str">
            <v>NIMAC</v>
          </cell>
          <cell r="G2622" t="str">
            <v>UNISON - DEALER RETAIL</v>
          </cell>
          <cell r="H2622" t="str">
            <v>UNISON - DEALER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2800.67</v>
          </cell>
          <cell r="M2622">
            <v>2800.67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NICARAGUA</v>
          </cell>
        </row>
        <row r="2623">
          <cell r="B2623" t="str">
            <v>702-4536CD</v>
          </cell>
          <cell r="C2623" t="str">
            <v>CORPORACION GENERAL DE TRACTORES  S.A.</v>
          </cell>
          <cell r="D2623">
            <v>316339</v>
          </cell>
          <cell r="E2623" t="str">
            <v>CATERPILLAR CREDITO, S.A DE C.V. SOFOM, E.N.R.</v>
          </cell>
          <cell r="F2623" t="str">
            <v>GENTRAC</v>
          </cell>
          <cell r="G2623" t="str">
            <v>UNISON - CUSTOMER RETAIL</v>
          </cell>
          <cell r="H2623" t="str">
            <v>UNISON - DEALER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5100.25</v>
          </cell>
          <cell r="M2623">
            <v>5100.25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GUATEMALA</v>
          </cell>
        </row>
        <row r="2624">
          <cell r="B2624" t="str">
            <v>702-4452FF</v>
          </cell>
          <cell r="C2624" t="str">
            <v>TRITURADOS Y PREMEZCLADOS DE AGUASCALIENTES  S.A. DE C.V.</v>
          </cell>
          <cell r="D2624">
            <v>310230</v>
          </cell>
          <cell r="E2624" t="str">
            <v>TRACSA, S.A.P.I. DE C.V.</v>
          </cell>
          <cell r="F2624" t="str">
            <v>TRACSA</v>
          </cell>
          <cell r="G2624" t="str">
            <v>UNISON- CUSTOMER RETAIL</v>
          </cell>
          <cell r="H2624" t="str">
            <v>UNISON- CUSTOMER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585303.68999999994</v>
          </cell>
          <cell r="M2624">
            <v>585303.68999999994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702-4514CR-1</v>
          </cell>
          <cell r="C2625" t="str">
            <v>HERMANOS YARULL T.  &amp; CO. C. POR A.</v>
          </cell>
          <cell r="D2625">
            <v>315144</v>
          </cell>
          <cell r="E2625" t="str">
            <v>IMPLEMENTOS Y MAQUINARIAS, S.A.</v>
          </cell>
          <cell r="F2625" t="str">
            <v>IMCA</v>
          </cell>
          <cell r="G2625" t="str">
            <v>UNISON - CUSTOMER RETAIL</v>
          </cell>
          <cell r="H2625" t="str">
            <v>UNISON-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61865.46</v>
          </cell>
          <cell r="M2625">
            <v>61865.46</v>
          </cell>
          <cell r="N2625">
            <v>0</v>
          </cell>
          <cell r="O2625">
            <v>0</v>
          </cell>
          <cell r="P2625">
            <v>0</v>
          </cell>
          <cell r="Q2625">
            <v>61865.46</v>
          </cell>
          <cell r="R2625">
            <v>61865.46</v>
          </cell>
          <cell r="S2625" t="str">
            <v>120+</v>
          </cell>
          <cell r="T2625" t="str">
            <v>REPUBLICA DOMINICANA</v>
          </cell>
        </row>
        <row r="2626">
          <cell r="B2626" t="str">
            <v>702-4515CD</v>
          </cell>
          <cell r="C2626" t="str">
            <v>CASA COMERCIAL MATHEWS  S.A. DE C.V.</v>
          </cell>
          <cell r="D2626">
            <v>313002</v>
          </cell>
          <cell r="E2626" t="str">
            <v>CASA COMERCIAL MATHEWS, S.A. DE C.V.</v>
          </cell>
          <cell r="F2626" t="str">
            <v>CEMCOL</v>
          </cell>
          <cell r="G2626" t="str">
            <v>UNISON - CUSTOMER RETAIL</v>
          </cell>
          <cell r="H2626" t="str">
            <v>UNISON - DEALER RETAIL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2168873.0099999998</v>
          </cell>
          <cell r="M2626">
            <v>2168873.0099999998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HONDURAS</v>
          </cell>
        </row>
        <row r="2627">
          <cell r="B2627" t="str">
            <v>702-4515CR-1</v>
          </cell>
          <cell r="C2627" t="str">
            <v>HERMANOS YARULL T.  &amp; CO. C. POR A.</v>
          </cell>
          <cell r="D2627">
            <v>315144</v>
          </cell>
          <cell r="E2627" t="str">
            <v>IMPLEMENTOS Y MAQUINARIAS, S.A.</v>
          </cell>
          <cell r="F2627" t="str">
            <v>IMCA</v>
          </cell>
          <cell r="G2627" t="str">
            <v>UNISON - CUSTOMER RETAIL</v>
          </cell>
          <cell r="H2627" t="str">
            <v>UNISON- CUSTOMER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61865.46</v>
          </cell>
          <cell r="M2627">
            <v>61865.46</v>
          </cell>
          <cell r="N2627">
            <v>0</v>
          </cell>
          <cell r="O2627">
            <v>0</v>
          </cell>
          <cell r="P2627">
            <v>0</v>
          </cell>
          <cell r="Q2627">
            <v>61865.46</v>
          </cell>
          <cell r="R2627">
            <v>61865.46</v>
          </cell>
          <cell r="S2627" t="str">
            <v>120+</v>
          </cell>
          <cell r="T2627" t="str">
            <v>REPUBLICA DOMINICANA</v>
          </cell>
        </row>
        <row r="2628">
          <cell r="B2628" t="str">
            <v>702-4517CR</v>
          </cell>
          <cell r="C2628" t="str">
            <v>HERMANOS YARULL T.  &amp; CO. C. POR A.</v>
          </cell>
          <cell r="D2628">
            <v>315144</v>
          </cell>
          <cell r="E2628" t="str">
            <v>IMPLEMENTOS Y MAQUINARIAS, S.A.</v>
          </cell>
          <cell r="F2628" t="str">
            <v>IMCA</v>
          </cell>
          <cell r="G2628" t="str">
            <v>UNISON - CUSTOMER RETAIL</v>
          </cell>
          <cell r="H2628" t="str">
            <v>UNISON- CUSTOMER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10817.96</v>
          </cell>
          <cell r="M2628">
            <v>10817.96</v>
          </cell>
          <cell r="N2628">
            <v>0</v>
          </cell>
          <cell r="O2628">
            <v>0</v>
          </cell>
          <cell r="P2628">
            <v>0</v>
          </cell>
          <cell r="Q2628">
            <v>10817.96</v>
          </cell>
          <cell r="R2628">
            <v>10817.96</v>
          </cell>
          <cell r="S2628" t="str">
            <v>120+</v>
          </cell>
          <cell r="T2628" t="str">
            <v>REPUBLICA DOMINICANA</v>
          </cell>
        </row>
        <row r="2629">
          <cell r="B2629" t="str">
            <v>702-4518CR-1</v>
          </cell>
          <cell r="C2629" t="str">
            <v>HERMANOS YARULL T.  &amp; CO. C. POR A.</v>
          </cell>
          <cell r="D2629">
            <v>315144</v>
          </cell>
          <cell r="E2629" t="str">
            <v>IMPLEMENTOS Y MAQUINARIAS, S.A.</v>
          </cell>
          <cell r="F2629" t="str">
            <v>IMCA</v>
          </cell>
          <cell r="G2629" t="str">
            <v>UNISON - CUSTOMER RETAIL</v>
          </cell>
          <cell r="H2629" t="str">
            <v>UNISON- CUSTOMER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252727.07</v>
          </cell>
          <cell r="M2629">
            <v>252727.07</v>
          </cell>
          <cell r="N2629">
            <v>0</v>
          </cell>
          <cell r="O2629">
            <v>0</v>
          </cell>
          <cell r="P2629">
            <v>0</v>
          </cell>
          <cell r="Q2629">
            <v>252727.07</v>
          </cell>
          <cell r="R2629">
            <v>252727.07</v>
          </cell>
          <cell r="S2629" t="str">
            <v>120+</v>
          </cell>
          <cell r="T2629" t="str">
            <v>REPUBLICA DOMINICANA</v>
          </cell>
        </row>
        <row r="2630">
          <cell r="B2630" t="str">
            <v>702-4519FFR1-2</v>
          </cell>
          <cell r="C2630" t="str">
            <v>RUIZ ROBLEDO LUCIANO ANDRES</v>
          </cell>
          <cell r="D2630">
            <v>317877</v>
          </cell>
          <cell r="E2630" t="str">
            <v>MAQUINAS DIESEL, S.A. DE C.V.</v>
          </cell>
          <cell r="F2630" t="str">
            <v>MADISA SUR</v>
          </cell>
          <cell r="G2630" t="str">
            <v>UNISON- CUSTOMER RETAIL</v>
          </cell>
          <cell r="H2630" t="str">
            <v>UNISON- CUSTOMER RETAIL</v>
          </cell>
          <cell r="I2630" t="str">
            <v>Regular</v>
          </cell>
          <cell r="J2630" t="str">
            <v>LEGAL</v>
          </cell>
          <cell r="K2630" t="str">
            <v>MXN</v>
          </cell>
          <cell r="L2630">
            <v>678027.2</v>
          </cell>
          <cell r="M2630">
            <v>36816.876963018985</v>
          </cell>
          <cell r="N2630">
            <v>0</v>
          </cell>
          <cell r="O2630">
            <v>0</v>
          </cell>
          <cell r="P2630">
            <v>0</v>
          </cell>
          <cell r="Q2630">
            <v>678027.2</v>
          </cell>
          <cell r="R2630">
            <v>678027.2</v>
          </cell>
          <cell r="S2630" t="str">
            <v>120+</v>
          </cell>
          <cell r="T2630" t="str">
            <v>MEXICO</v>
          </cell>
        </row>
        <row r="2631">
          <cell r="B2631" t="str">
            <v>702-4520CR</v>
          </cell>
          <cell r="C2631" t="str">
            <v>GUTIERREZ BARRANTES JUAN ALFONSO</v>
          </cell>
          <cell r="D2631">
            <v>314773</v>
          </cell>
          <cell r="E2631" t="str">
            <v>MAQUINARIA Y TRACTORES, LTDA</v>
          </cell>
          <cell r="F2631" t="str">
            <v>MATRA</v>
          </cell>
          <cell r="G2631" t="str">
            <v>UNISON - DEALER RETAIL</v>
          </cell>
          <cell r="H2631" t="str">
            <v>UNISON- CUSTOMER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18566.73</v>
          </cell>
          <cell r="M2631">
            <v>18566.73</v>
          </cell>
          <cell r="N2631">
            <v>0</v>
          </cell>
          <cell r="O2631">
            <v>18566.73</v>
          </cell>
          <cell r="P2631">
            <v>0</v>
          </cell>
          <cell r="Q2631">
            <v>0</v>
          </cell>
          <cell r="R2631">
            <v>18566.73</v>
          </cell>
          <cell r="S2631" t="str">
            <v>61-90</v>
          </cell>
          <cell r="T2631" t="str">
            <v>COSTA RICA</v>
          </cell>
        </row>
        <row r="2632">
          <cell r="B2632" t="str">
            <v>702-4523NEFF</v>
          </cell>
          <cell r="C2632" t="str">
            <v>LAGUNA COTA ROBERTO</v>
          </cell>
          <cell r="D2632">
            <v>312466</v>
          </cell>
          <cell r="E2632" t="str">
            <v>EMPRESAS MATCO, S.A. DE C.V.</v>
          </cell>
          <cell r="F2632" t="str">
            <v>MATCO</v>
          </cell>
          <cell r="G2632" t="str">
            <v>UNISON- CUSTOMER RETAIL</v>
          </cell>
          <cell r="H2632" t="str">
            <v>UNISON- CUSTOMER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215827.92</v>
          </cell>
          <cell r="M2632">
            <v>11719.456056960997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702-4524NEFF</v>
          </cell>
          <cell r="C2633" t="str">
            <v>ROSAS ROJAS IRMA</v>
          </cell>
          <cell r="D2633">
            <v>317195</v>
          </cell>
          <cell r="E2633" t="str">
            <v>MAQUINAS DIESEL, S.A. DE C.V.</v>
          </cell>
          <cell r="F2633" t="str">
            <v>MADISA SUR</v>
          </cell>
          <cell r="G2633" t="str">
            <v>UNISON- CUSTOMER RETAIL</v>
          </cell>
          <cell r="H2633" t="str">
            <v>UNISON- CUSTOMER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34242.01</v>
          </cell>
          <cell r="M2633">
            <v>1859.3411431524662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702-4550FF</v>
          </cell>
          <cell r="C2634" t="str">
            <v>INMOBILIARIA MUCIL  S.A. DE C.V.</v>
          </cell>
          <cell r="D2634">
            <v>318541</v>
          </cell>
          <cell r="E2634" t="str">
            <v>MAQUINAS DIESEL, S.A. DE C.V.</v>
          </cell>
          <cell r="F2634" t="str">
            <v>MADISA NTE</v>
          </cell>
          <cell r="G2634" t="str">
            <v>UNISON- CUSTOMER RETAIL</v>
          </cell>
          <cell r="H2634" t="str">
            <v>UNISON- CUSTOMER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-0.01</v>
          </cell>
          <cell r="M2634">
            <v>-5.4300000004452599E-4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702-4532CR</v>
          </cell>
          <cell r="C2635" t="str">
            <v>LOPEZ HERRERA CONSTRUCTORES  S.A.</v>
          </cell>
          <cell r="D2635">
            <v>312071</v>
          </cell>
          <cell r="E2635" t="str">
            <v>CORPORACION GENERAL DE TRACTORES, S.A.</v>
          </cell>
          <cell r="F2635" t="str">
            <v>GENTRAC</v>
          </cell>
          <cell r="G2635" t="str">
            <v>UNISON - CUSTOMER RETAIL</v>
          </cell>
          <cell r="H2635" t="str">
            <v>UNISON- CUSTOMER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GUATEMALA</v>
          </cell>
        </row>
        <row r="2636">
          <cell r="B2636" t="str">
            <v>702-4548FF</v>
          </cell>
          <cell r="C2636" t="str">
            <v>TRANSPORTES DE MATERIALES PELIGROSOS DE SINALOA  S.A. DE C.V.</v>
          </cell>
          <cell r="D2636">
            <v>320248</v>
          </cell>
          <cell r="E2636" t="str">
            <v>MAQUINAS DIESEL, S.A. DE C.V.</v>
          </cell>
          <cell r="F2636" t="str">
            <v>EMPIRE</v>
          </cell>
          <cell r="G2636" t="str">
            <v>UNISON- CUSTOMER RETAIL</v>
          </cell>
          <cell r="H2636" t="str">
            <v>UNISON- CUSTOMER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46747.83</v>
          </cell>
          <cell r="M2636">
            <v>46747.83</v>
          </cell>
          <cell r="N2636">
            <v>0</v>
          </cell>
          <cell r="O2636">
            <v>0</v>
          </cell>
          <cell r="P2636">
            <v>0</v>
          </cell>
          <cell r="Q2636">
            <v>46747.83</v>
          </cell>
          <cell r="R2636">
            <v>46747.83</v>
          </cell>
          <cell r="S2636" t="str">
            <v>120+</v>
          </cell>
          <cell r="T2636" t="str">
            <v>MEXICO</v>
          </cell>
        </row>
        <row r="2637">
          <cell r="B2637" t="str">
            <v>702-4536CR</v>
          </cell>
          <cell r="C2637" t="str">
            <v>MAQUINARIA  CONSTRUCCIONES Y MATERIALES  S.A.</v>
          </cell>
          <cell r="D2637">
            <v>318566</v>
          </cell>
          <cell r="E2637" t="str">
            <v>MAQUINARIA Y TRACTORES, LTDA</v>
          </cell>
          <cell r="F2637" t="str">
            <v>MATRA</v>
          </cell>
          <cell r="G2637" t="str">
            <v>UNISON - DEALER RETAIL</v>
          </cell>
          <cell r="H2637" t="str">
            <v>UNISON- CUSTOMER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91782.38</v>
          </cell>
          <cell r="M2637">
            <v>91782.38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702-4536FF</v>
          </cell>
          <cell r="C2638" t="str">
            <v>COMPAÑIA MINERA MEXICANA DE AVINO  S.A. DE C.V.</v>
          </cell>
          <cell r="D2638">
            <v>318822</v>
          </cell>
          <cell r="E2638" t="str">
            <v>MAQUINARIA, S.A. DE C.V.</v>
          </cell>
          <cell r="F2638" t="str">
            <v>MAQSA</v>
          </cell>
          <cell r="G2638" t="str">
            <v>UNISON- CUSTOMER RETAIL</v>
          </cell>
          <cell r="H2638" t="str">
            <v>UNISON-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5321.86</v>
          </cell>
          <cell r="M2638">
            <v>5321.86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702-4536NEFF</v>
          </cell>
          <cell r="C2639" t="str">
            <v>CONSTRUCTORA ESFINGE  S.A. DE C.V.</v>
          </cell>
          <cell r="D2639">
            <v>309017</v>
          </cell>
          <cell r="E2639" t="str">
            <v>MAQUINAS DIESEL, S.A. DE C.V.</v>
          </cell>
          <cell r="F2639" t="str">
            <v>MADISA NTE</v>
          </cell>
          <cell r="G2639" t="str">
            <v>UNISON- CUSTOMER RETAIL</v>
          </cell>
          <cell r="H2639" t="str">
            <v>UNISON- CUSTOMER RETAIL</v>
          </cell>
          <cell r="I2639" t="str">
            <v>Regular</v>
          </cell>
          <cell r="J2639" t="str">
            <v>LEGAL</v>
          </cell>
          <cell r="K2639" t="str">
            <v>MXN</v>
          </cell>
          <cell r="L2639">
            <v>544109.80000000005</v>
          </cell>
          <cell r="M2639">
            <v>29545.162142422709</v>
          </cell>
          <cell r="N2639">
            <v>0</v>
          </cell>
          <cell r="O2639">
            <v>0</v>
          </cell>
          <cell r="P2639">
            <v>0</v>
          </cell>
          <cell r="Q2639">
            <v>544109.80000000005</v>
          </cell>
          <cell r="R2639">
            <v>544109.80000000005</v>
          </cell>
          <cell r="S2639" t="str">
            <v>120+</v>
          </cell>
          <cell r="T2639" t="str">
            <v>MEXICO</v>
          </cell>
        </row>
        <row r="2640">
          <cell r="B2640" t="str">
            <v>702-4537CR</v>
          </cell>
          <cell r="C2640" t="str">
            <v>MAQUINARIA  CONSTRUCCIONES Y MATERIALES  S.A.</v>
          </cell>
          <cell r="D2640">
            <v>318566</v>
          </cell>
          <cell r="E2640" t="str">
            <v>MAQUINARIA Y TRACTORES, LTDA</v>
          </cell>
          <cell r="F2640" t="str">
            <v>MATRA</v>
          </cell>
          <cell r="G2640" t="str">
            <v>UNISON - DEALER RETAIL</v>
          </cell>
          <cell r="H2640" t="str">
            <v>UNISON- CUSTOMER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91782.38</v>
          </cell>
          <cell r="M2640">
            <v>91782.38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702-4538CD</v>
          </cell>
          <cell r="C2641" t="str">
            <v>CORPORACION GENERAL DE TRACTORES  S.A.</v>
          </cell>
          <cell r="D2641">
            <v>316339</v>
          </cell>
          <cell r="E2641" t="str">
            <v>CATERPILLAR CREDITO, S.A DE C.V. SOFOM, E.N.R.</v>
          </cell>
          <cell r="F2641" t="str">
            <v>GENTRAC</v>
          </cell>
          <cell r="G2641" t="str">
            <v>UNISON - CUSTOMER RETAIL</v>
          </cell>
          <cell r="H2641" t="str">
            <v>UNISON - DEALER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12982.46</v>
          </cell>
          <cell r="M2641">
            <v>12982.46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GUATEMALA</v>
          </cell>
        </row>
        <row r="2642">
          <cell r="B2642" t="str">
            <v>702-4539CD</v>
          </cell>
          <cell r="C2642" t="str">
            <v>CORPORACION GENERAL DE TRACTORES  S.A.</v>
          </cell>
          <cell r="D2642">
            <v>316339</v>
          </cell>
          <cell r="E2642" t="str">
            <v>CATERPILLAR CREDITO, S.A DE C.V. SOFOM, E.N.R.</v>
          </cell>
          <cell r="F2642" t="str">
            <v>GENTRAC</v>
          </cell>
          <cell r="G2642" t="str">
            <v>UNISON - CUSTOMER RETAIL</v>
          </cell>
          <cell r="H2642" t="str">
            <v>UNISON - DEALER RETAIL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825.31</v>
          </cell>
          <cell r="M2642">
            <v>825.31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GUATEMALA</v>
          </cell>
        </row>
        <row r="2643">
          <cell r="B2643" t="str">
            <v>702-4541CD</v>
          </cell>
          <cell r="C2643" t="str">
            <v>CORPORACION GENERAL DE TRACTORES  S.A.</v>
          </cell>
          <cell r="D2643">
            <v>316339</v>
          </cell>
          <cell r="E2643" t="str">
            <v>CORPORACION GENERAL DE TRACTORES, S.A.</v>
          </cell>
          <cell r="F2643" t="str">
            <v>GENTRAC</v>
          </cell>
          <cell r="G2643" t="str">
            <v>UNISON - CUSTOMER RETAIL</v>
          </cell>
          <cell r="H2643" t="str">
            <v>UNISON - DEALER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14373.39</v>
          </cell>
          <cell r="M2643">
            <v>14373.39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GUATEMALA</v>
          </cell>
        </row>
        <row r="2644">
          <cell r="B2644" t="str">
            <v>702-4545CR</v>
          </cell>
          <cell r="C2644" t="str">
            <v>PROYECTOS MODULARES  S.A. DE C.V.</v>
          </cell>
          <cell r="D2644">
            <v>319889</v>
          </cell>
          <cell r="E2644" t="str">
            <v>COMPAÑIA GENERAL DE EQUIPOS, S.A. DE C.V.</v>
          </cell>
          <cell r="F2644" t="str">
            <v>COGESA</v>
          </cell>
          <cell r="G2644" t="str">
            <v>UNISON - CUSTOMER RETAIL</v>
          </cell>
          <cell r="H2644" t="str">
            <v>UNISON-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9995.23</v>
          </cell>
          <cell r="M2644">
            <v>9995.23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EL SALVADOR</v>
          </cell>
        </row>
        <row r="2645">
          <cell r="B2645" t="str">
            <v>702-4545NEFF</v>
          </cell>
          <cell r="C2645" t="str">
            <v>ALVAREZ HERNANDEZ MARIA CARMEN</v>
          </cell>
          <cell r="D2645">
            <v>315416</v>
          </cell>
          <cell r="E2645" t="str">
            <v>MAQTRAC, S.A. DE C.V.</v>
          </cell>
          <cell r="F2645" t="str">
            <v>TRACSA</v>
          </cell>
          <cell r="G2645" t="str">
            <v>UNISON- CUSTOMER RETAIL</v>
          </cell>
          <cell r="H2645" t="str">
            <v>UNISON- CUSTOMER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642480.59</v>
          </cell>
          <cell r="M2645">
            <v>34886.696039860712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702-4513CD</v>
          </cell>
          <cell r="C2646" t="str">
            <v>CORPORACION GENERAL DE TRACTORES  S.A.</v>
          </cell>
          <cell r="D2646">
            <v>316339</v>
          </cell>
          <cell r="E2646" t="str">
            <v>CATERPILLAR CREDITO, S.A DE C.V. SOFOM, E.N.R.</v>
          </cell>
          <cell r="F2646" t="str">
            <v>GENTRAC</v>
          </cell>
          <cell r="G2646" t="str">
            <v>UNISON - CUSTOMER RETAIL</v>
          </cell>
          <cell r="H2646" t="str">
            <v>UNISON - DEALER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8387.3700000000008</v>
          </cell>
          <cell r="M2646">
            <v>8387.3700000000008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GUATEMALA</v>
          </cell>
        </row>
        <row r="2647">
          <cell r="B2647" t="str">
            <v>702-4527CR-1</v>
          </cell>
          <cell r="C2647" t="str">
            <v>HERMANOS YARULL T.  &amp; CO. C. POR A.</v>
          </cell>
          <cell r="D2647">
            <v>315144</v>
          </cell>
          <cell r="E2647" t="str">
            <v>CATERPILLAR AMERICAS CO.</v>
          </cell>
          <cell r="F2647" t="str">
            <v>IMCA</v>
          </cell>
          <cell r="G2647" t="str">
            <v>UNISON - CUSTOMER RETAIL</v>
          </cell>
          <cell r="H2647" t="str">
            <v>UNISON- CUSTOMER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257992.18</v>
          </cell>
          <cell r="M2647">
            <v>257992.18</v>
          </cell>
          <cell r="N2647">
            <v>0</v>
          </cell>
          <cell r="O2647">
            <v>0</v>
          </cell>
          <cell r="P2647">
            <v>0</v>
          </cell>
          <cell r="Q2647">
            <v>257992.18</v>
          </cell>
          <cell r="R2647">
            <v>257992.18</v>
          </cell>
          <cell r="S2647" t="str">
            <v>120+</v>
          </cell>
          <cell r="T2647" t="str">
            <v>REPUBLICA DOMINICANA</v>
          </cell>
        </row>
        <row r="2648">
          <cell r="B2648" t="str">
            <v>702-4285FF</v>
          </cell>
          <cell r="C2648" t="str">
            <v>VARMOXZ  S.A. DE C.V.</v>
          </cell>
          <cell r="D2648">
            <v>318173</v>
          </cell>
          <cell r="E2648" t="str">
            <v>MAQUINAS DIESEL, S.A. DE C.V.</v>
          </cell>
          <cell r="F2648" t="str">
            <v>MADISA NTE</v>
          </cell>
          <cell r="G2648" t="str">
            <v>UNISON- CUSTOMER RETAIL</v>
          </cell>
          <cell r="H2648" t="str">
            <v>UNISON- CUSTOMER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29342.43</v>
          </cell>
          <cell r="M2648">
            <v>29342.43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702-4455CR</v>
          </cell>
          <cell r="C2649" t="str">
            <v>SOCIEDAD ANONIMA DE VEHICULOS Y MAQUINARIA AS  S.A.</v>
          </cell>
          <cell r="D2649">
            <v>320428</v>
          </cell>
          <cell r="E2649" t="str">
            <v>MAQUINARIA Y TRACTORES, LTDA</v>
          </cell>
          <cell r="F2649" t="str">
            <v>MATRA</v>
          </cell>
          <cell r="G2649" t="str">
            <v>UNISON - DEALER RETAIL</v>
          </cell>
          <cell r="H2649" t="str">
            <v>UNISON- CUSTOMER RETAIL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33974.410000000003</v>
          </cell>
          <cell r="M2649">
            <v>33974.410000000003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702-4270CD</v>
          </cell>
          <cell r="C2650" t="str">
            <v>CEMCOL COMERCIAL  S.A. DE C.V.</v>
          </cell>
          <cell r="D2650">
            <v>316358</v>
          </cell>
          <cell r="E2650" t="str">
            <v>CEMCOL COMERCIAL, S.A. DE C.V.</v>
          </cell>
          <cell r="F2650" t="str">
            <v>CEMCOL</v>
          </cell>
          <cell r="G2650" t="str">
            <v>UNISON - CUSTOMER RETAIL</v>
          </cell>
          <cell r="H2650" t="str">
            <v>UNISON - DEALER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875833.06</v>
          </cell>
          <cell r="M2650">
            <v>875833.06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HONDURAS</v>
          </cell>
        </row>
        <row r="2651">
          <cell r="B2651" t="str">
            <v>702-4270CR</v>
          </cell>
          <cell r="C2651" t="str">
            <v>BLOQUES PEDREGAL  S.A.</v>
          </cell>
          <cell r="D2651">
            <v>308900</v>
          </cell>
          <cell r="E2651" t="str">
            <v>MAQUINARIA Y TRACTORES, LTDA</v>
          </cell>
          <cell r="F2651" t="str">
            <v>MATRA</v>
          </cell>
          <cell r="G2651" t="str">
            <v>UNISON - CUSTOMER RETAIL</v>
          </cell>
          <cell r="H2651" t="str">
            <v>UNISON- CUSTOMER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107482.11</v>
          </cell>
          <cell r="M2651">
            <v>107482.11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COSTA RICA</v>
          </cell>
        </row>
        <row r="2652">
          <cell r="B2652" t="str">
            <v>702-4271CRR1</v>
          </cell>
          <cell r="C2652" t="str">
            <v>CONSTRUCTORA JIREH  S.A.</v>
          </cell>
          <cell r="D2652">
            <v>308393</v>
          </cell>
          <cell r="E2652" t="str">
            <v>CORPORACION GENERAL DE TRACTORES, S.A.</v>
          </cell>
          <cell r="F2652" t="str">
            <v>GENTRAC</v>
          </cell>
          <cell r="G2652" t="str">
            <v>UNISON - DEALER RETAIL</v>
          </cell>
          <cell r="H2652" t="str">
            <v>UNISON- CUSTOMER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44209.21</v>
          </cell>
          <cell r="M2652">
            <v>44209.21</v>
          </cell>
          <cell r="N2652">
            <v>0</v>
          </cell>
          <cell r="O2652">
            <v>0</v>
          </cell>
          <cell r="P2652">
            <v>0</v>
          </cell>
          <cell r="Q2652">
            <v>44209.21</v>
          </cell>
          <cell r="R2652">
            <v>44209.21</v>
          </cell>
          <cell r="S2652" t="str">
            <v>120+</v>
          </cell>
          <cell r="T2652" t="str">
            <v>GUATEMALA</v>
          </cell>
        </row>
        <row r="2653">
          <cell r="B2653" t="str">
            <v>702-4272CRR1</v>
          </cell>
          <cell r="C2653" t="str">
            <v>CONSTRUCTORA JIREH  S.A.</v>
          </cell>
          <cell r="D2653">
            <v>308393</v>
          </cell>
          <cell r="E2653" t="str">
            <v>CORPORACION GENERAL DE TRACTORES, S.A.</v>
          </cell>
          <cell r="F2653" t="str">
            <v>GENTRAC</v>
          </cell>
          <cell r="G2653" t="str">
            <v>UNISON - DEALER RETAIL</v>
          </cell>
          <cell r="H2653" t="str">
            <v>UNISON- CUSTOMER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63326.75</v>
          </cell>
          <cell r="M2653">
            <v>63326.75</v>
          </cell>
          <cell r="N2653">
            <v>0</v>
          </cell>
          <cell r="O2653">
            <v>0</v>
          </cell>
          <cell r="P2653">
            <v>0</v>
          </cell>
          <cell r="Q2653">
            <v>63326.75</v>
          </cell>
          <cell r="R2653">
            <v>63326.75</v>
          </cell>
          <cell r="S2653" t="str">
            <v>120+</v>
          </cell>
          <cell r="T2653" t="str">
            <v>GUATEMALA</v>
          </cell>
        </row>
        <row r="2654">
          <cell r="B2654" t="str">
            <v>702-4274CR</v>
          </cell>
          <cell r="C2654" t="str">
            <v>HERMANOS YARULL T.  &amp; CO. C. POR A.</v>
          </cell>
          <cell r="D2654">
            <v>315144</v>
          </cell>
          <cell r="E2654" t="str">
            <v>IMPLEMENTOS Y MAQUINARIAS, S.A.</v>
          </cell>
          <cell r="F2654" t="str">
            <v>IMCA</v>
          </cell>
          <cell r="G2654" t="str">
            <v>UNISON - CUSTOMER RETAIL</v>
          </cell>
          <cell r="H2654" t="str">
            <v>UNISON- CUSTOMER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2825.72</v>
          </cell>
          <cell r="M2654">
            <v>2825.72</v>
          </cell>
          <cell r="N2654">
            <v>0</v>
          </cell>
          <cell r="O2654">
            <v>0</v>
          </cell>
          <cell r="P2654">
            <v>0</v>
          </cell>
          <cell r="Q2654">
            <v>2825.72</v>
          </cell>
          <cell r="R2654">
            <v>2825.72</v>
          </cell>
          <cell r="S2654" t="str">
            <v>120+</v>
          </cell>
          <cell r="T2654" t="str">
            <v>REPUBLICA DOMINICANA</v>
          </cell>
        </row>
        <row r="2655">
          <cell r="B2655" t="str">
            <v>702-4275CR</v>
          </cell>
          <cell r="C2655" t="str">
            <v>SERVICIOS MAQUINARIA DE CONSTRUCCION MACO  S.A.</v>
          </cell>
          <cell r="D2655">
            <v>308300</v>
          </cell>
          <cell r="E2655" t="str">
            <v>MAQUINARIA Y TRACTORES, LTDA</v>
          </cell>
          <cell r="F2655" t="str">
            <v>MATRA</v>
          </cell>
          <cell r="G2655" t="str">
            <v>UNISON - DEALER RETAIL</v>
          </cell>
          <cell r="H2655" t="str">
            <v>UNISON- CUSTOMER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11283.01</v>
          </cell>
          <cell r="M2655">
            <v>11283.01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COSTA RICA</v>
          </cell>
        </row>
        <row r="2656">
          <cell r="B2656" t="str">
            <v>702-4277CRR1</v>
          </cell>
          <cell r="C2656" t="str">
            <v>CONSTRUCTORA JIREH  S.A.</v>
          </cell>
          <cell r="D2656">
            <v>308393</v>
          </cell>
          <cell r="E2656" t="str">
            <v>CORPORACION GENERAL DE TRACTORES, S.A.</v>
          </cell>
          <cell r="F2656" t="str">
            <v>GENTRAC</v>
          </cell>
          <cell r="G2656" t="str">
            <v>UNISON - DEALER RETAIL</v>
          </cell>
          <cell r="H2656" t="str">
            <v>UNISON- CUSTOMER RETAIL</v>
          </cell>
          <cell r="I2656" t="str">
            <v>Regular</v>
          </cell>
          <cell r="J2656" t="str">
            <v>REGULAR</v>
          </cell>
          <cell r="K2656" t="str">
            <v>USD</v>
          </cell>
          <cell r="L2656">
            <v>44209.21</v>
          </cell>
          <cell r="M2656">
            <v>44209.21</v>
          </cell>
          <cell r="N2656">
            <v>0</v>
          </cell>
          <cell r="O2656">
            <v>0</v>
          </cell>
          <cell r="P2656">
            <v>0</v>
          </cell>
          <cell r="Q2656">
            <v>44209.21</v>
          </cell>
          <cell r="R2656">
            <v>44209.21</v>
          </cell>
          <cell r="S2656" t="str">
            <v>120+</v>
          </cell>
          <cell r="T2656" t="str">
            <v>GUATEMALA</v>
          </cell>
        </row>
        <row r="2657">
          <cell r="B2657" t="str">
            <v>702-4278CRR1</v>
          </cell>
          <cell r="C2657" t="str">
            <v>CONSTRUCTORA JIREH  S.A.</v>
          </cell>
          <cell r="D2657">
            <v>308393</v>
          </cell>
          <cell r="E2657" t="str">
            <v>CORPORACION GENERAL DE TRACTORES, S.A.</v>
          </cell>
          <cell r="F2657" t="str">
            <v>GENTRAC</v>
          </cell>
          <cell r="G2657" t="str">
            <v>UNISON - DEALER RETAIL</v>
          </cell>
          <cell r="H2657" t="str">
            <v>UNISON- CUSTOMER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63326.75</v>
          </cell>
          <cell r="M2657">
            <v>63326.75</v>
          </cell>
          <cell r="N2657">
            <v>0</v>
          </cell>
          <cell r="O2657">
            <v>0</v>
          </cell>
          <cell r="P2657">
            <v>0</v>
          </cell>
          <cell r="Q2657">
            <v>63326.75</v>
          </cell>
          <cell r="R2657">
            <v>63326.75</v>
          </cell>
          <cell r="S2657" t="str">
            <v>120+</v>
          </cell>
          <cell r="T2657" t="str">
            <v>GUATEMALA</v>
          </cell>
        </row>
        <row r="2658">
          <cell r="B2658" t="str">
            <v>702-4269CR</v>
          </cell>
          <cell r="C2658" t="str">
            <v>BLOQUES PEDREGAL  S.A.</v>
          </cell>
          <cell r="D2658">
            <v>308900</v>
          </cell>
          <cell r="E2658" t="str">
            <v>MAQUINARIA Y TRACTORES, LTDA</v>
          </cell>
          <cell r="F2658" t="str">
            <v>MATRA</v>
          </cell>
          <cell r="G2658" t="str">
            <v>UNISON - CUSTOMER RETAIL</v>
          </cell>
          <cell r="H2658" t="str">
            <v>UNISON- CUSTOMER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87094</v>
          </cell>
          <cell r="M2658">
            <v>87094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COSTA RICA</v>
          </cell>
        </row>
        <row r="2659">
          <cell r="B2659" t="str">
            <v>702-4282CR</v>
          </cell>
          <cell r="C2659" t="str">
            <v>GRUPO MARCANO  S.R.L.</v>
          </cell>
          <cell r="D2659">
            <v>314583</v>
          </cell>
          <cell r="E2659" t="str">
            <v>IMPLEMENTOS Y MAQUINARIAS, S.A.</v>
          </cell>
          <cell r="F2659" t="str">
            <v>IMCA</v>
          </cell>
          <cell r="G2659" t="str">
            <v>UNISON - CUSTOMER RETAIL</v>
          </cell>
          <cell r="H2659" t="str">
            <v>UNISON- CUSTOMER RETAIL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28256.42</v>
          </cell>
          <cell r="M2659">
            <v>28256.42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REPUBLICA DOMINICANA</v>
          </cell>
        </row>
        <row r="2660">
          <cell r="B2660" t="str">
            <v>702-4268CR</v>
          </cell>
          <cell r="C2660" t="str">
            <v>BLOQUES PEDREGAL  S.A.</v>
          </cell>
          <cell r="D2660">
            <v>308900</v>
          </cell>
          <cell r="E2660" t="str">
            <v>MAQUINARIA Y TRACTORES, LTDA</v>
          </cell>
          <cell r="F2660" t="str">
            <v>MATRA</v>
          </cell>
          <cell r="G2660" t="str">
            <v>UNISON - CUSTOMER RETAIL</v>
          </cell>
          <cell r="H2660" t="str">
            <v>UNISON- CUSTOMER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87094</v>
          </cell>
          <cell r="M2660">
            <v>87094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COSTA RICA</v>
          </cell>
        </row>
        <row r="2661">
          <cell r="B2661" t="str">
            <v>702-4291FF</v>
          </cell>
          <cell r="C2661" t="str">
            <v>CONSTRUCTORA TEDDY SRL SUCURSAL COLOMBIA</v>
          </cell>
          <cell r="D2661">
            <v>309617</v>
          </cell>
          <cell r="E2661" t="str">
            <v>GENERAL DE EQUIPOS DE COLOMBIA, S.A.</v>
          </cell>
          <cell r="F2661" t="str">
            <v>GECOLSA</v>
          </cell>
          <cell r="G2661" t="str">
            <v>UNISON- CUSTOMER RETAIL</v>
          </cell>
          <cell r="H2661" t="str">
            <v>UNISON- CUSTOMER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178868.11</v>
          </cell>
          <cell r="M2661">
            <v>178868.11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COLOMBIA</v>
          </cell>
        </row>
        <row r="2662">
          <cell r="B2662" t="str">
            <v>702-4292CR</v>
          </cell>
          <cell r="C2662" t="str">
            <v>BLOQUES PEDREGAL  S.A.</v>
          </cell>
          <cell r="D2662">
            <v>308900</v>
          </cell>
          <cell r="E2662" t="str">
            <v>MAQUINARIA Y TRACTORES, LTDA</v>
          </cell>
          <cell r="F2662" t="str">
            <v>MATRA</v>
          </cell>
          <cell r="G2662" t="str">
            <v>UNISON - CUSTOMER RETAIL</v>
          </cell>
          <cell r="H2662" t="str">
            <v>UNISON- CUSTOMER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69513.05</v>
          </cell>
          <cell r="M2662">
            <v>69513.05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COSTA RICA</v>
          </cell>
        </row>
        <row r="2663">
          <cell r="B2663" t="str">
            <v>702-4292FF</v>
          </cell>
          <cell r="C2663" t="str">
            <v>NATURE FLAVOR PRODUCE  S. DE R.L. DE C.V.</v>
          </cell>
          <cell r="D2663">
            <v>310152</v>
          </cell>
          <cell r="E2663" t="str">
            <v>EMPIRE RIO COLORADO, S.A. DE C.V.</v>
          </cell>
          <cell r="F2663" t="str">
            <v>EMPIRE</v>
          </cell>
          <cell r="G2663" t="str">
            <v>UNISON- CUSTOMER RETAIL</v>
          </cell>
          <cell r="H2663" t="str">
            <v>UNISON- CUSTOMER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52066.99</v>
          </cell>
          <cell r="M2663">
            <v>2827.2375572318333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702-4294CR</v>
          </cell>
          <cell r="C2664" t="str">
            <v>BLOQUES PEDREGAL  S.A.</v>
          </cell>
          <cell r="D2664">
            <v>308900</v>
          </cell>
          <cell r="E2664" t="str">
            <v>MAQUINARIA Y TRACTORES, LTDA</v>
          </cell>
          <cell r="F2664" t="str">
            <v>MATRA</v>
          </cell>
          <cell r="G2664" t="str">
            <v>UNISON - CUSTOMER RETAIL</v>
          </cell>
          <cell r="H2664" t="str">
            <v>UNISON- CUSTOMER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69829.22</v>
          </cell>
          <cell r="M2664">
            <v>69829.22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COSTA RICA</v>
          </cell>
        </row>
        <row r="2665">
          <cell r="B2665" t="str">
            <v>702-4301CR</v>
          </cell>
          <cell r="C2665" t="str">
            <v>CONSTRUCTORA MECO  S.A.</v>
          </cell>
          <cell r="D2665">
            <v>313250</v>
          </cell>
          <cell r="E2665" t="str">
            <v>MAQUINARIA Y TRACTORES, LTDA</v>
          </cell>
          <cell r="F2665" t="str">
            <v>MATRA</v>
          </cell>
          <cell r="G2665" t="str">
            <v>UNISON - DEALER RETAIL</v>
          </cell>
          <cell r="H2665" t="str">
            <v>UNISON- CUSTOMER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28373.39</v>
          </cell>
          <cell r="M2665">
            <v>28373.39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COSTA RICA</v>
          </cell>
        </row>
        <row r="2666">
          <cell r="B2666" t="str">
            <v>702-4312CR</v>
          </cell>
          <cell r="C2666" t="str">
            <v>BLOQUES PEDREGAL  S.A.</v>
          </cell>
          <cell r="D2666">
            <v>308900</v>
          </cell>
          <cell r="E2666" t="str">
            <v>MAQUINARIA Y TRACTORES, LTDA</v>
          </cell>
          <cell r="F2666" t="str">
            <v>MATRA</v>
          </cell>
          <cell r="G2666" t="str">
            <v>UNISON - CUSTOMER RETAIL</v>
          </cell>
          <cell r="H2666" t="str">
            <v>UNISON- CUSTOMER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103812.29</v>
          </cell>
          <cell r="M2666">
            <v>103812.29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COSTA RICA</v>
          </cell>
        </row>
        <row r="2667">
          <cell r="B2667" t="str">
            <v>702-4313CR</v>
          </cell>
          <cell r="C2667" t="str">
            <v>BLOQUES PEDREGAL  S.A.</v>
          </cell>
          <cell r="D2667">
            <v>308900</v>
          </cell>
          <cell r="E2667" t="str">
            <v>MAQUINARIA Y TRACTORES, LTDA</v>
          </cell>
          <cell r="F2667" t="str">
            <v>MATRA</v>
          </cell>
          <cell r="G2667" t="str">
            <v>UNISON - CUSTOMER RETAIL</v>
          </cell>
          <cell r="H2667" t="str">
            <v>UNISON-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86305.15</v>
          </cell>
          <cell r="M2667">
            <v>86305.15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702-4314CR</v>
          </cell>
          <cell r="C2668" t="str">
            <v>BLOQUES PEDREGAL  S.A.</v>
          </cell>
          <cell r="D2668">
            <v>308900</v>
          </cell>
          <cell r="E2668" t="str">
            <v>MAQUINARIA Y TRACTORES, LTDA</v>
          </cell>
          <cell r="F2668" t="str">
            <v>MATRA</v>
          </cell>
          <cell r="G2668" t="str">
            <v>UNISON - CUSTOMER RETAIL</v>
          </cell>
          <cell r="H2668" t="str">
            <v>UNISON-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86305.15</v>
          </cell>
          <cell r="M2668">
            <v>86305.15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COSTA RICA</v>
          </cell>
        </row>
        <row r="2669">
          <cell r="B2669" t="str">
            <v>702-4315CR</v>
          </cell>
          <cell r="C2669" t="str">
            <v>BLOQUES PEDREGAL  S.A.</v>
          </cell>
          <cell r="D2669">
            <v>308900</v>
          </cell>
          <cell r="E2669" t="str">
            <v>MAQUINARIA Y TRACTORES, LTDA</v>
          </cell>
          <cell r="F2669" t="str">
            <v>MATRA</v>
          </cell>
          <cell r="G2669" t="str">
            <v>UNISON - CUSTOMER RETAIL</v>
          </cell>
          <cell r="H2669" t="str">
            <v>UNISON- CUSTOMER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86698.34</v>
          </cell>
          <cell r="M2669">
            <v>86698.34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COSTA RICA</v>
          </cell>
        </row>
        <row r="2670">
          <cell r="B2670" t="str">
            <v>702-4317CR</v>
          </cell>
          <cell r="C2670" t="str">
            <v>BLOQUES PEDREGAL  S.A.</v>
          </cell>
          <cell r="D2670">
            <v>308900</v>
          </cell>
          <cell r="E2670" t="str">
            <v>MAQUINARIA Y TRACTORES, LTDA</v>
          </cell>
          <cell r="F2670" t="str">
            <v>MATRA</v>
          </cell>
          <cell r="G2670" t="str">
            <v>UNISON - CUSTOMER RETAIL</v>
          </cell>
          <cell r="H2670" t="str">
            <v>UNISON- CUSTOMER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86698.34</v>
          </cell>
          <cell r="M2670">
            <v>86698.34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COSTA RICA</v>
          </cell>
        </row>
        <row r="2671">
          <cell r="B2671" t="str">
            <v>702-4279CRR1</v>
          </cell>
          <cell r="C2671" t="str">
            <v>CONSTRUCTORA JIREH  S.A.</v>
          </cell>
          <cell r="D2671">
            <v>308393</v>
          </cell>
          <cell r="E2671" t="str">
            <v>CORPORACION GENERAL DE TRACTORES, S.A.</v>
          </cell>
          <cell r="F2671" t="str">
            <v>GENTRAC</v>
          </cell>
          <cell r="G2671" t="str">
            <v>UNISON - DEALER RETAIL</v>
          </cell>
          <cell r="H2671" t="str">
            <v>UNISON-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44209.21</v>
          </cell>
          <cell r="M2671">
            <v>44209.21</v>
          </cell>
          <cell r="N2671">
            <v>0</v>
          </cell>
          <cell r="O2671">
            <v>0</v>
          </cell>
          <cell r="P2671">
            <v>0</v>
          </cell>
          <cell r="Q2671">
            <v>44209.21</v>
          </cell>
          <cell r="R2671">
            <v>44209.21</v>
          </cell>
          <cell r="S2671" t="str">
            <v>120+</v>
          </cell>
          <cell r="T2671" t="str">
            <v>GUATEMALA</v>
          </cell>
        </row>
        <row r="2672">
          <cell r="B2672" t="str">
            <v>702-4241CR-1</v>
          </cell>
          <cell r="C2672" t="str">
            <v>CONSTRUCTORA RAASA  S.A.</v>
          </cell>
          <cell r="D2672">
            <v>309348</v>
          </cell>
          <cell r="E2672" t="str">
            <v>MAQUINARIA Y TRACTORES, LTDA</v>
          </cell>
          <cell r="F2672" t="str">
            <v>MATRA</v>
          </cell>
          <cell r="G2672" t="str">
            <v>UNISON - DEALER RETAIL</v>
          </cell>
          <cell r="H2672" t="str">
            <v>UNISON- CUSTOMER RETAIL</v>
          </cell>
          <cell r="I2672" t="str">
            <v>Regular</v>
          </cell>
          <cell r="J2672" t="str">
            <v>LEGAL</v>
          </cell>
          <cell r="K2672" t="str">
            <v>USD</v>
          </cell>
          <cell r="L2672">
            <v>36904.76</v>
          </cell>
          <cell r="M2672">
            <v>36904.76</v>
          </cell>
          <cell r="N2672">
            <v>0</v>
          </cell>
          <cell r="O2672">
            <v>0</v>
          </cell>
          <cell r="P2672">
            <v>0</v>
          </cell>
          <cell r="Q2672">
            <v>36904.76</v>
          </cell>
          <cell r="R2672">
            <v>36904.76</v>
          </cell>
          <cell r="S2672" t="str">
            <v>120+</v>
          </cell>
          <cell r="T2672" t="str">
            <v>COSTA RICA</v>
          </cell>
        </row>
        <row r="2673">
          <cell r="B2673" t="str">
            <v>702-4229CRR1</v>
          </cell>
          <cell r="C2673" t="str">
            <v>CONSTRUCTORA JIREH  S.A.</v>
          </cell>
          <cell r="D2673">
            <v>308393</v>
          </cell>
          <cell r="E2673" t="str">
            <v>CORPORACION GENERAL DE TRACTORES, S.A.</v>
          </cell>
          <cell r="F2673" t="str">
            <v>GENTRAC</v>
          </cell>
          <cell r="G2673" t="str">
            <v>UNISON - DEALER RETAIL</v>
          </cell>
          <cell r="H2673" t="str">
            <v>UNISON- CUSTOMER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44209.21</v>
          </cell>
          <cell r="M2673">
            <v>44209.21</v>
          </cell>
          <cell r="N2673">
            <v>0</v>
          </cell>
          <cell r="O2673">
            <v>0</v>
          </cell>
          <cell r="P2673">
            <v>0</v>
          </cell>
          <cell r="Q2673">
            <v>44209.21</v>
          </cell>
          <cell r="R2673">
            <v>44209.21</v>
          </cell>
          <cell r="S2673" t="str">
            <v>120+</v>
          </cell>
          <cell r="T2673" t="str">
            <v>GUATEMALA</v>
          </cell>
        </row>
        <row r="2674">
          <cell r="B2674" t="str">
            <v>702-4230CRR1</v>
          </cell>
          <cell r="C2674" t="str">
            <v>CONSTRUCTORA JIREH  S.A.</v>
          </cell>
          <cell r="D2674">
            <v>308393</v>
          </cell>
          <cell r="E2674" t="str">
            <v>CORPORACION GENERAL DE TRACTORES, S.A.</v>
          </cell>
          <cell r="F2674" t="str">
            <v>GENTRAC</v>
          </cell>
          <cell r="G2674" t="str">
            <v>UNISON - DEALER RETAIL</v>
          </cell>
          <cell r="H2674" t="str">
            <v>UNISON- CUSTOMER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86028.75</v>
          </cell>
          <cell r="M2674">
            <v>86028.75</v>
          </cell>
          <cell r="N2674">
            <v>0</v>
          </cell>
          <cell r="O2674">
            <v>0</v>
          </cell>
          <cell r="P2674">
            <v>0</v>
          </cell>
          <cell r="Q2674">
            <v>86028.75</v>
          </cell>
          <cell r="R2674">
            <v>86028.75</v>
          </cell>
          <cell r="S2674" t="str">
            <v>120+</v>
          </cell>
          <cell r="T2674" t="str">
            <v>GUATEMALA</v>
          </cell>
        </row>
        <row r="2675">
          <cell r="B2675" t="str">
            <v>702-4231CRR1</v>
          </cell>
          <cell r="C2675" t="str">
            <v>CONSTRUCTORA JIREH  S.A.</v>
          </cell>
          <cell r="D2675">
            <v>308393</v>
          </cell>
          <cell r="E2675" t="str">
            <v>CORPORACION GENERAL DE TRACTORES, S.A.</v>
          </cell>
          <cell r="F2675" t="str">
            <v>GENTRAC</v>
          </cell>
          <cell r="G2675" t="str">
            <v>UNISON - DEALER RETAIL</v>
          </cell>
          <cell r="H2675" t="str">
            <v>UNISON- CUSTOMER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46718.37</v>
          </cell>
          <cell r="M2675">
            <v>46718.37</v>
          </cell>
          <cell r="N2675">
            <v>0</v>
          </cell>
          <cell r="O2675">
            <v>0</v>
          </cell>
          <cell r="P2675">
            <v>0</v>
          </cell>
          <cell r="Q2675">
            <v>46718.37</v>
          </cell>
          <cell r="R2675">
            <v>46718.37</v>
          </cell>
          <cell r="S2675" t="str">
            <v>120+</v>
          </cell>
          <cell r="T2675" t="str">
            <v>GUATEMALA</v>
          </cell>
        </row>
        <row r="2676">
          <cell r="B2676" t="str">
            <v>702-4232CRR1</v>
          </cell>
          <cell r="C2676" t="str">
            <v>CONSTRUCTORA JIREH  S.A.</v>
          </cell>
          <cell r="D2676">
            <v>308393</v>
          </cell>
          <cell r="E2676" t="str">
            <v>CORPORACION GENERAL DE TRACTORES, S.A.</v>
          </cell>
          <cell r="F2676" t="str">
            <v>GENTRAC</v>
          </cell>
          <cell r="G2676" t="str">
            <v>UNISON - DEALER RETAIL</v>
          </cell>
          <cell r="H2676" t="str">
            <v>UNISON- CUSTOMER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44209.21</v>
          </cell>
          <cell r="M2676">
            <v>44209.21</v>
          </cell>
          <cell r="N2676">
            <v>0</v>
          </cell>
          <cell r="O2676">
            <v>0</v>
          </cell>
          <cell r="P2676">
            <v>0</v>
          </cell>
          <cell r="Q2676">
            <v>44209.21</v>
          </cell>
          <cell r="R2676">
            <v>44209.21</v>
          </cell>
          <cell r="S2676" t="str">
            <v>120+</v>
          </cell>
          <cell r="T2676" t="str">
            <v>GUATEMALA</v>
          </cell>
        </row>
        <row r="2677">
          <cell r="B2677" t="str">
            <v>702-4233CRR1</v>
          </cell>
          <cell r="C2677" t="str">
            <v>CONSTRUCTORA JIREH  S.A.</v>
          </cell>
          <cell r="D2677">
            <v>308393</v>
          </cell>
          <cell r="E2677" t="str">
            <v>CORPORACION GENERAL DE TRACTORES, S.A.</v>
          </cell>
          <cell r="F2677" t="str">
            <v>GENTRAC</v>
          </cell>
          <cell r="G2677" t="str">
            <v>UNISON - DEALER RETAIL</v>
          </cell>
          <cell r="H2677" t="str">
            <v>UNISON- CUSTOMER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44209.21</v>
          </cell>
          <cell r="M2677">
            <v>44209.21</v>
          </cell>
          <cell r="N2677">
            <v>0</v>
          </cell>
          <cell r="O2677">
            <v>0</v>
          </cell>
          <cell r="P2677">
            <v>0</v>
          </cell>
          <cell r="Q2677">
            <v>44209.21</v>
          </cell>
          <cell r="R2677">
            <v>44209.21</v>
          </cell>
          <cell r="S2677" t="str">
            <v>120+</v>
          </cell>
          <cell r="T2677" t="str">
            <v>GUATEMALA</v>
          </cell>
        </row>
        <row r="2678">
          <cell r="B2678" t="str">
            <v>702-4235CD</v>
          </cell>
          <cell r="C2678" t="str">
            <v>PEAL MEXICO  S.A. DE C.V.</v>
          </cell>
          <cell r="D2678">
            <v>315701</v>
          </cell>
          <cell r="E2678" t="str">
            <v>PEAL MEXICO, S.A. DE C.V.</v>
          </cell>
          <cell r="F2678" t="str">
            <v>MATCO</v>
          </cell>
          <cell r="G2678" t="str">
            <v>UNISON - CUSTOMER RETAIL</v>
          </cell>
          <cell r="H2678" t="str">
            <v>UNISON- CUSTOMER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317148.61</v>
          </cell>
          <cell r="M2678">
            <v>317148.61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MEXICO</v>
          </cell>
        </row>
        <row r="2679">
          <cell r="B2679" t="str">
            <v>702-4235CR</v>
          </cell>
          <cell r="C2679" t="str">
            <v>CONSTRUCTORA CAMPO RICO  INC.</v>
          </cell>
          <cell r="D2679">
            <v>314640</v>
          </cell>
          <cell r="E2679" t="str">
            <v>RIMCO, INC.</v>
          </cell>
          <cell r="F2679" t="str">
            <v>RIMCO</v>
          </cell>
          <cell r="G2679" t="str">
            <v>UNISON - CUSTOMER RETAIL</v>
          </cell>
          <cell r="H2679" t="str">
            <v>UNISON- CUSTOMER RETAIL</v>
          </cell>
          <cell r="I2679" t="str">
            <v>Regular</v>
          </cell>
          <cell r="J2679" t="str">
            <v>LEGAL</v>
          </cell>
          <cell r="K2679" t="str">
            <v>USD</v>
          </cell>
          <cell r="L2679">
            <v>21294.799999999999</v>
          </cell>
          <cell r="M2679">
            <v>21294.799999999999</v>
          </cell>
          <cell r="N2679">
            <v>0</v>
          </cell>
          <cell r="O2679">
            <v>0</v>
          </cell>
          <cell r="P2679">
            <v>0</v>
          </cell>
          <cell r="Q2679">
            <v>21294.799999999999</v>
          </cell>
          <cell r="R2679">
            <v>21294.799999999999</v>
          </cell>
          <cell r="S2679" t="str">
            <v>120+</v>
          </cell>
          <cell r="T2679" t="str">
            <v>PUERTO RICO</v>
          </cell>
        </row>
        <row r="2680">
          <cell r="B2680" t="str">
            <v>702-4236CRR2</v>
          </cell>
          <cell r="C2680" t="str">
            <v>CONSTRUCTORA SANTA FE  LIMITADA</v>
          </cell>
          <cell r="D2680">
            <v>314376</v>
          </cell>
          <cell r="E2680" t="str">
            <v>MAQUINARIA Y TRACTORES, LTDA</v>
          </cell>
          <cell r="F2680" t="str">
            <v>MATRA</v>
          </cell>
          <cell r="G2680" t="str">
            <v>UNISON - CUSTOMER RETAIL</v>
          </cell>
          <cell r="H2680" t="str">
            <v>UNISON- CUSTOMER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31504.55</v>
          </cell>
          <cell r="M2680">
            <v>31504.55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COSTA RICA</v>
          </cell>
        </row>
        <row r="2681">
          <cell r="B2681" t="str">
            <v>702-4237CRR2</v>
          </cell>
          <cell r="C2681" t="str">
            <v>CONSTRUCTORA SANTA FE  LIMITADA</v>
          </cell>
          <cell r="D2681">
            <v>314376</v>
          </cell>
          <cell r="E2681" t="str">
            <v>MAQUINARIA Y TRACTORES, LTDA</v>
          </cell>
          <cell r="F2681" t="str">
            <v>MATRA</v>
          </cell>
          <cell r="G2681" t="str">
            <v>UNISON - CUSTOMER RETAIL</v>
          </cell>
          <cell r="H2681" t="str">
            <v>UNISON- CUSTOMER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5355.78</v>
          </cell>
          <cell r="M2681">
            <v>5355.78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702-4269FF</v>
          </cell>
          <cell r="C2682" t="str">
            <v>ARENDAL  S. DE R.L. DE C.V.</v>
          </cell>
          <cell r="D2682">
            <v>317847</v>
          </cell>
          <cell r="E2682" t="str">
            <v>MAQUINAS DIESEL, S.A. DE C.V.</v>
          </cell>
          <cell r="F2682" t="str">
            <v>MADISA NTE</v>
          </cell>
          <cell r="G2682" t="str">
            <v>UNISON- CUSTOMER RETAIL</v>
          </cell>
          <cell r="H2682" t="str">
            <v>UNISON- CUSTOMER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18297.939999999999</v>
          </cell>
          <cell r="M2682">
            <v>18297.939999999999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MEXICO</v>
          </cell>
        </row>
        <row r="2683">
          <cell r="B2683" t="str">
            <v>702-4240CR-1</v>
          </cell>
          <cell r="C2683" t="str">
            <v>CONSTRUCTORA RAASA  S.A.</v>
          </cell>
          <cell r="D2683">
            <v>309348</v>
          </cell>
          <cell r="E2683" t="str">
            <v>MAQUINARIA Y TRACTORES, LTDA</v>
          </cell>
          <cell r="F2683" t="str">
            <v>MATRA</v>
          </cell>
          <cell r="G2683" t="str">
            <v>UNISON - DEALER RETAIL</v>
          </cell>
          <cell r="H2683" t="str">
            <v>UNISON- CUSTOMER RETAIL</v>
          </cell>
          <cell r="I2683" t="str">
            <v>Regular</v>
          </cell>
          <cell r="J2683" t="str">
            <v>LEGAL</v>
          </cell>
          <cell r="K2683" t="str">
            <v>USD</v>
          </cell>
          <cell r="L2683">
            <v>36904.76</v>
          </cell>
          <cell r="M2683">
            <v>36904.76</v>
          </cell>
          <cell r="N2683">
            <v>0</v>
          </cell>
          <cell r="O2683">
            <v>0</v>
          </cell>
          <cell r="P2683">
            <v>0</v>
          </cell>
          <cell r="Q2683">
            <v>36904.76</v>
          </cell>
          <cell r="R2683">
            <v>36904.76</v>
          </cell>
          <cell r="S2683" t="str">
            <v>120+</v>
          </cell>
          <cell r="T2683" t="str">
            <v>COSTA RICA</v>
          </cell>
        </row>
        <row r="2684">
          <cell r="B2684" t="str">
            <v>702-4319NEFF</v>
          </cell>
          <cell r="C2684" t="str">
            <v>MEEX MONCLOVA  S.A. DE C.V.</v>
          </cell>
          <cell r="D2684">
            <v>318405</v>
          </cell>
          <cell r="E2684" t="str">
            <v>GRUPO MAQUINAS DIESEL, S.A. DE C.V.</v>
          </cell>
          <cell r="F2684" t="str">
            <v>MADISA NTE</v>
          </cell>
          <cell r="G2684" t="str">
            <v>UNISON- CUSTOMER RETAIL</v>
          </cell>
          <cell r="H2684" t="str">
            <v>UNISON- CUSTOMER RETAIL</v>
          </cell>
          <cell r="I2684" t="str">
            <v>Regular</v>
          </cell>
          <cell r="J2684" t="str">
            <v>LEGAL</v>
          </cell>
          <cell r="K2684" t="str">
            <v>MXN</v>
          </cell>
          <cell r="L2684">
            <v>4200495.78</v>
          </cell>
          <cell r="M2684">
            <v>228086.92087270317</v>
          </cell>
          <cell r="N2684">
            <v>0</v>
          </cell>
          <cell r="O2684">
            <v>0</v>
          </cell>
          <cell r="P2684">
            <v>0</v>
          </cell>
          <cell r="Q2684">
            <v>4200495.78</v>
          </cell>
          <cell r="R2684">
            <v>4200495.78</v>
          </cell>
          <cell r="S2684" t="str">
            <v>120+</v>
          </cell>
          <cell r="T2684" t="str">
            <v>MEXICO</v>
          </cell>
        </row>
        <row r="2685">
          <cell r="B2685" t="str">
            <v>702-4242CD</v>
          </cell>
          <cell r="C2685" t="str">
            <v>CEMCOL COMERCIAL  S.A. DE C.V.</v>
          </cell>
          <cell r="D2685">
            <v>316358</v>
          </cell>
          <cell r="E2685" t="str">
            <v>CEMCOL COMERCIAL, S.A. DE C.V.</v>
          </cell>
          <cell r="F2685" t="str">
            <v>CEMCOL</v>
          </cell>
          <cell r="G2685" t="str">
            <v>UNISON - CUSTOMER RETAIL</v>
          </cell>
          <cell r="H2685" t="str">
            <v>UNISON - DEALER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880137.11</v>
          </cell>
          <cell r="M2685">
            <v>880137.11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HONDURAS</v>
          </cell>
        </row>
        <row r="2686">
          <cell r="B2686" t="str">
            <v>702-4242NEFF</v>
          </cell>
          <cell r="C2686" t="str">
            <v>RODRIGUEZ RAMIREZ MARTIN</v>
          </cell>
          <cell r="D2686">
            <v>311550</v>
          </cell>
          <cell r="E2686" t="str">
            <v>MAQTRAC, S.A. DE C.V.</v>
          </cell>
          <cell r="F2686" t="str">
            <v>TRACSA</v>
          </cell>
          <cell r="G2686" t="str">
            <v>UNISON- CUSTOMER RETAIL</v>
          </cell>
          <cell r="H2686" t="str">
            <v>UNISON- CUSTOMER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48600.11</v>
          </cell>
          <cell r="M2686">
            <v>2638.9859732163968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702-4243CD</v>
          </cell>
          <cell r="C2687" t="str">
            <v>IMCA JAMAICA LIMITED</v>
          </cell>
          <cell r="D2687">
            <v>315963</v>
          </cell>
          <cell r="E2687" t="str">
            <v>IMCA JAMAICA LIMITED</v>
          </cell>
          <cell r="F2687" t="str">
            <v>IMCA JAMAICA</v>
          </cell>
          <cell r="G2687" t="str">
            <v>UNISON - DEALER RETAIL</v>
          </cell>
          <cell r="H2687" t="str">
            <v>UNISON - DEALER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53201.96</v>
          </cell>
          <cell r="M2687">
            <v>53201.96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JAMAICA</v>
          </cell>
        </row>
        <row r="2688">
          <cell r="B2688" t="str">
            <v>702-4243CR-1</v>
          </cell>
          <cell r="C2688" t="str">
            <v>CONSTRUCTORA RAASA  S.A.</v>
          </cell>
          <cell r="D2688">
            <v>309348</v>
          </cell>
          <cell r="E2688" t="str">
            <v>MAQUINARIA Y TRACTORES, LTDA</v>
          </cell>
          <cell r="F2688" t="str">
            <v>MATRA</v>
          </cell>
          <cell r="G2688" t="str">
            <v>UNISON - DEALER RETAIL</v>
          </cell>
          <cell r="H2688" t="str">
            <v>UNISON- CUSTOMER RETAIL</v>
          </cell>
          <cell r="I2688" t="str">
            <v>Regular</v>
          </cell>
          <cell r="J2688" t="str">
            <v>LEGAL</v>
          </cell>
          <cell r="K2688" t="str">
            <v>USD</v>
          </cell>
          <cell r="L2688">
            <v>36904.76</v>
          </cell>
          <cell r="M2688">
            <v>36904.76</v>
          </cell>
          <cell r="N2688">
            <v>0</v>
          </cell>
          <cell r="O2688">
            <v>0</v>
          </cell>
          <cell r="P2688">
            <v>0</v>
          </cell>
          <cell r="Q2688">
            <v>36904.76</v>
          </cell>
          <cell r="R2688">
            <v>36904.76</v>
          </cell>
          <cell r="S2688" t="str">
            <v>120+</v>
          </cell>
          <cell r="T2688" t="str">
            <v>COSTA RICA</v>
          </cell>
        </row>
        <row r="2689">
          <cell r="B2689" t="str">
            <v>702-4244CR-1</v>
          </cell>
          <cell r="C2689" t="str">
            <v>CONSTRUCTORA RAASA  S.A.</v>
          </cell>
          <cell r="D2689">
            <v>309348</v>
          </cell>
          <cell r="E2689" t="str">
            <v>MAQUINARIA Y TRACTORES, LTDA</v>
          </cell>
          <cell r="F2689" t="str">
            <v>MATRA</v>
          </cell>
          <cell r="G2689" t="str">
            <v>UNISON - DEALER RETAIL</v>
          </cell>
          <cell r="H2689" t="str">
            <v>UNISON- CUSTOMER RETAIL</v>
          </cell>
          <cell r="I2689" t="str">
            <v>Regular</v>
          </cell>
          <cell r="J2689" t="str">
            <v>LEGAL</v>
          </cell>
          <cell r="K2689" t="str">
            <v>USD</v>
          </cell>
          <cell r="L2689">
            <v>36904.76</v>
          </cell>
          <cell r="M2689">
            <v>36904.76</v>
          </cell>
          <cell r="N2689">
            <v>0</v>
          </cell>
          <cell r="O2689">
            <v>0</v>
          </cell>
          <cell r="P2689">
            <v>0</v>
          </cell>
          <cell r="Q2689">
            <v>36904.76</v>
          </cell>
          <cell r="R2689">
            <v>36904.76</v>
          </cell>
          <cell r="S2689" t="str">
            <v>120+</v>
          </cell>
          <cell r="T2689" t="str">
            <v>COSTA RICA</v>
          </cell>
        </row>
        <row r="2690">
          <cell r="B2690" t="str">
            <v>702-4245CR-1</v>
          </cell>
          <cell r="C2690" t="str">
            <v>CONSTRUCTORA RAASA  S.A.</v>
          </cell>
          <cell r="D2690">
            <v>309348</v>
          </cell>
          <cell r="E2690" t="str">
            <v>MAQUINARIA Y TRACTORES, LTDA</v>
          </cell>
          <cell r="F2690" t="str">
            <v>MATRA</v>
          </cell>
          <cell r="G2690" t="str">
            <v>UNISON - DEALER RETAIL</v>
          </cell>
          <cell r="H2690" t="str">
            <v>UNISON- CUSTOMER RETAIL</v>
          </cell>
          <cell r="I2690" t="str">
            <v>Regular</v>
          </cell>
          <cell r="J2690" t="str">
            <v>LEGAL</v>
          </cell>
          <cell r="K2690" t="str">
            <v>USD</v>
          </cell>
          <cell r="L2690">
            <v>36904.76</v>
          </cell>
          <cell r="M2690">
            <v>36904.76</v>
          </cell>
          <cell r="N2690">
            <v>0</v>
          </cell>
          <cell r="O2690">
            <v>0</v>
          </cell>
          <cell r="P2690">
            <v>0</v>
          </cell>
          <cell r="Q2690">
            <v>36904.76</v>
          </cell>
          <cell r="R2690">
            <v>36904.76</v>
          </cell>
          <cell r="S2690" t="str">
            <v>120+</v>
          </cell>
          <cell r="T2690" t="str">
            <v>COSTA RICA</v>
          </cell>
        </row>
        <row r="2691">
          <cell r="B2691" t="str">
            <v>702-4247CR</v>
          </cell>
          <cell r="C2691" t="str">
            <v>KHOURY INDUSTRIAL  S.A.</v>
          </cell>
          <cell r="D2691">
            <v>314395</v>
          </cell>
          <cell r="E2691" t="str">
            <v>IMPLEMENTOS Y MAQUINARIAS, S.A.</v>
          </cell>
          <cell r="F2691" t="str">
            <v>IMCA</v>
          </cell>
          <cell r="G2691" t="str">
            <v>UNISON - CUSTOMER RETAIL</v>
          </cell>
          <cell r="H2691" t="str">
            <v>UNISON- CUSTOMER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29030.29</v>
          </cell>
          <cell r="M2691">
            <v>29030.29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REPUBLICA DOMINICANA</v>
          </cell>
        </row>
        <row r="2692">
          <cell r="B2692" t="str">
            <v>702-4256CR</v>
          </cell>
          <cell r="C2692" t="str">
            <v>MAQUINARIA  CONSTRUCCIONES Y MATERIALES  S.A.</v>
          </cell>
          <cell r="D2692">
            <v>318566</v>
          </cell>
          <cell r="E2692" t="str">
            <v>MAQUINARIA Y TRACTORES, LTDA</v>
          </cell>
          <cell r="F2692" t="str">
            <v>MATRA</v>
          </cell>
          <cell r="G2692" t="str">
            <v>UNISON - DEALER RETAIL</v>
          </cell>
          <cell r="H2692" t="str">
            <v>UNISON- CUSTOMER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14535.96</v>
          </cell>
          <cell r="M2692">
            <v>14535.96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COSTA RICA</v>
          </cell>
        </row>
        <row r="2693">
          <cell r="B2693" t="str">
            <v>702-4260CR</v>
          </cell>
          <cell r="C2693" t="str">
            <v>PRODUCTOS CANTEROS MARITIMOS PROCAMAR  S.A.</v>
          </cell>
          <cell r="D2693">
            <v>320202</v>
          </cell>
          <cell r="E2693" t="str">
            <v>MAQUINARIA Y TRACTORES, LTDA</v>
          </cell>
          <cell r="F2693" t="str">
            <v>MATRA</v>
          </cell>
          <cell r="G2693" t="str">
            <v>UNISON - DEALER RETAIL</v>
          </cell>
          <cell r="H2693" t="str">
            <v>UNISON- CUSTOMER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24226.7</v>
          </cell>
          <cell r="M2693">
            <v>24226.7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COSTA RICA</v>
          </cell>
        </row>
        <row r="2694">
          <cell r="B2694" t="str">
            <v>702-4263FF</v>
          </cell>
          <cell r="C2694" t="str">
            <v>LIEVANO CANCINO JESUS ROSBELI</v>
          </cell>
          <cell r="D2694">
            <v>312421</v>
          </cell>
          <cell r="E2694" t="str">
            <v>MAQUINAS DIESEL, S.A. DE C.V.</v>
          </cell>
          <cell r="F2694" t="str">
            <v>MADISA SUR</v>
          </cell>
          <cell r="G2694" t="str">
            <v>UNISON- CUSTOMER RETAIL</v>
          </cell>
          <cell r="H2694" t="str">
            <v>UNISON- CUSTOMER RETAIL</v>
          </cell>
          <cell r="I2694" t="str">
            <v>Regular</v>
          </cell>
          <cell r="J2694" t="str">
            <v>REGULAR</v>
          </cell>
          <cell r="K2694" t="str">
            <v>MXN</v>
          </cell>
          <cell r="L2694">
            <v>-19834.22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702-4238CRR2</v>
          </cell>
          <cell r="C2695" t="str">
            <v>CONSTRUCTORA SANTA FE  LIMITADA</v>
          </cell>
          <cell r="D2695">
            <v>314376</v>
          </cell>
          <cell r="E2695" t="str">
            <v>NICARAGUA MACHINERY COMPANY, S.A.</v>
          </cell>
          <cell r="F2695" t="str">
            <v>MATRA</v>
          </cell>
          <cell r="G2695" t="str">
            <v>UNISON - CUSTOMER RETAIL</v>
          </cell>
          <cell r="H2695" t="str">
            <v>UNISON- CUSTOMER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387505.62</v>
          </cell>
          <cell r="M2695">
            <v>387505.62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702-4425FF</v>
          </cell>
          <cell r="C2696" t="str">
            <v>SC PDCION PRES SERV ISTM  S.C.L.</v>
          </cell>
          <cell r="D2696">
            <v>320391</v>
          </cell>
          <cell r="E2696" t="str">
            <v>MAQUINAS DIESEL, S.A. DE C.V.</v>
          </cell>
          <cell r="F2696" t="str">
            <v>MADISA SUR</v>
          </cell>
          <cell r="G2696" t="str">
            <v>UNISON- CUSTOMER RETAIL</v>
          </cell>
          <cell r="H2696" t="str">
            <v>UNISON- CUSTOMER RETAIL</v>
          </cell>
          <cell r="I2696" t="str">
            <v>Regular</v>
          </cell>
          <cell r="J2696" t="str">
            <v>LEGAL</v>
          </cell>
          <cell r="K2696" t="str">
            <v>MXN</v>
          </cell>
          <cell r="L2696">
            <v>3189670.35</v>
          </cell>
          <cell r="M2696">
            <v>173199.10001920233</v>
          </cell>
          <cell r="N2696">
            <v>0</v>
          </cell>
          <cell r="O2696">
            <v>0</v>
          </cell>
          <cell r="P2696">
            <v>0</v>
          </cell>
          <cell r="Q2696">
            <v>3189670.35</v>
          </cell>
          <cell r="R2696">
            <v>3189670.35</v>
          </cell>
          <cell r="S2696" t="str">
            <v>120+</v>
          </cell>
          <cell r="T2696" t="str">
            <v>MEXICO</v>
          </cell>
        </row>
        <row r="2697">
          <cell r="B2697" t="str">
            <v>702-4400CR</v>
          </cell>
          <cell r="C2697" t="str">
            <v>MAQUINARIA  CONSTRUCCIONES Y MATERIALES  S.A.</v>
          </cell>
          <cell r="D2697">
            <v>318566</v>
          </cell>
          <cell r="E2697" t="str">
            <v>MAQUINARIA Y TRACTORES, LTDA</v>
          </cell>
          <cell r="F2697" t="str">
            <v>MATRA</v>
          </cell>
          <cell r="G2697" t="str">
            <v>UNISON - DEALER RETAIL</v>
          </cell>
          <cell r="H2697" t="str">
            <v>UNISON- CUSTOMER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69214.38</v>
          </cell>
          <cell r="M2697">
            <v>69214.38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COSTA RICA</v>
          </cell>
        </row>
        <row r="2698">
          <cell r="B2698" t="str">
            <v>702-4401CR</v>
          </cell>
          <cell r="C2698" t="str">
            <v>MAQUINARIA  CONSTRUCCIONES Y MATERIALES  S.A.</v>
          </cell>
          <cell r="D2698">
            <v>318566</v>
          </cell>
          <cell r="E2698" t="str">
            <v>MAQUINARIA Y TRACTORES, LTDA</v>
          </cell>
          <cell r="F2698" t="str">
            <v>MATRA</v>
          </cell>
          <cell r="G2698" t="str">
            <v>UNISON - DEALER RETAIL</v>
          </cell>
          <cell r="H2698" t="str">
            <v>UNISON- CUSTOMER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69214.38</v>
          </cell>
          <cell r="M2698">
            <v>69214.38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702-4402CD</v>
          </cell>
          <cell r="C2699" t="str">
            <v>INGENIEROS CIVILES ASOCIADOS  S.A. DE C.V.</v>
          </cell>
          <cell r="D2699">
            <v>316076</v>
          </cell>
          <cell r="E2699" t="str">
            <v>MAQUINAS DIESEL, S.A. DE C.V.</v>
          </cell>
          <cell r="F2699" t="str">
            <v>MADISA SUR</v>
          </cell>
          <cell r="G2699" t="str">
            <v>UNISON - CUSTOMER RETAIL</v>
          </cell>
          <cell r="H2699" t="str">
            <v>UNISON- CUSTOMER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28397.040000000001</v>
          </cell>
          <cell r="M2699">
            <v>28397.040000000001</v>
          </cell>
          <cell r="N2699">
            <v>0</v>
          </cell>
          <cell r="O2699">
            <v>28397.040000000001</v>
          </cell>
          <cell r="P2699">
            <v>0</v>
          </cell>
          <cell r="Q2699">
            <v>0</v>
          </cell>
          <cell r="R2699">
            <v>28397.040000000001</v>
          </cell>
          <cell r="S2699" t="str">
            <v>61-90</v>
          </cell>
          <cell r="T2699" t="str">
            <v>MEXICO</v>
          </cell>
        </row>
        <row r="2700">
          <cell r="B2700" t="str">
            <v>702-4402CR</v>
          </cell>
          <cell r="C2700" t="str">
            <v>COMPAÑIA AZUCARERA DEL SUR  S.A.</v>
          </cell>
          <cell r="D2700">
            <v>318660</v>
          </cell>
          <cell r="E2700" t="str">
            <v>NICARAGUA MACHINERY COMPANY, S.A.</v>
          </cell>
          <cell r="F2700" t="str">
            <v>NIMAC</v>
          </cell>
          <cell r="G2700" t="str">
            <v>UNISON - DEALER RETAIL</v>
          </cell>
          <cell r="H2700" t="str">
            <v>UNISON- CUSTOMER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40297.26</v>
          </cell>
          <cell r="M2700">
            <v>40297.26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NICARAGUA</v>
          </cell>
        </row>
        <row r="2701">
          <cell r="B2701" t="str">
            <v>702-4403CD</v>
          </cell>
          <cell r="C2701" t="str">
            <v>INGENIEROS CIVILES ASOCIADOS  S.A. DE C.V.</v>
          </cell>
          <cell r="D2701">
            <v>316076</v>
          </cell>
          <cell r="E2701" t="str">
            <v>EMPRESAS MATCO, S.A. DE C.V.</v>
          </cell>
          <cell r="F2701" t="str">
            <v>MADISA SUR</v>
          </cell>
          <cell r="G2701" t="str">
            <v>UNISON - CUSTOMER RETAIL</v>
          </cell>
          <cell r="H2701" t="str">
            <v>UNISON- CUSTOMER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9569.1299999999992</v>
          </cell>
          <cell r="M2701">
            <v>9569.1299999999992</v>
          </cell>
          <cell r="N2701">
            <v>0</v>
          </cell>
          <cell r="O2701">
            <v>9569.1299999999992</v>
          </cell>
          <cell r="P2701">
            <v>0</v>
          </cell>
          <cell r="Q2701">
            <v>0</v>
          </cell>
          <cell r="R2701">
            <v>9569.1299999999992</v>
          </cell>
          <cell r="S2701" t="str">
            <v>61-90</v>
          </cell>
          <cell r="T2701" t="str">
            <v>MEXICO</v>
          </cell>
        </row>
        <row r="2702">
          <cell r="B2702" t="str">
            <v>702-4412NEFFR1</v>
          </cell>
          <cell r="C2702" t="str">
            <v>EQUIPLAN  S.A. DE C.V.</v>
          </cell>
          <cell r="D2702">
            <v>320224</v>
          </cell>
          <cell r="E2702" t="str">
            <v>EMPRESAS MATCO, S.A. DE C.V.</v>
          </cell>
          <cell r="F2702" t="str">
            <v>MATCO</v>
          </cell>
          <cell r="G2702" t="str">
            <v>UNISON- CUSTOMER RETAIL</v>
          </cell>
          <cell r="H2702" t="str">
            <v>UNISON- CUSTOMER RETAIL</v>
          </cell>
          <cell r="I2702" t="str">
            <v>Regular</v>
          </cell>
          <cell r="J2702" t="str">
            <v>REGULAR</v>
          </cell>
          <cell r="K2702" t="str">
            <v>MXN</v>
          </cell>
          <cell r="L2702">
            <v>43879.3</v>
          </cell>
          <cell r="M2702">
            <v>2382.6459901953772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702-4414CR</v>
          </cell>
          <cell r="C2703" t="str">
            <v>MAQUINARIA  CONSTRUCCIONES Y MATERIALES  S.A.</v>
          </cell>
          <cell r="D2703">
            <v>318566</v>
          </cell>
          <cell r="E2703" t="str">
            <v>MAQUINARIA Y TRACTORES, LTDA</v>
          </cell>
          <cell r="F2703" t="str">
            <v>MATRA</v>
          </cell>
          <cell r="G2703" t="str">
            <v>UNISON - DEALER RETAIL</v>
          </cell>
          <cell r="H2703" t="str">
            <v>UNISON- CUSTOMER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69214.38</v>
          </cell>
          <cell r="M2703">
            <v>69214.38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702-4420FF</v>
          </cell>
          <cell r="C2704" t="str">
            <v>INGENIERIA DE CIUDADES  S.A. DE C.V.</v>
          </cell>
          <cell r="D2704">
            <v>316353</v>
          </cell>
          <cell r="E2704" t="str">
            <v>MAQUINAS DIESEL, S.A. DE C.V.</v>
          </cell>
          <cell r="F2704" t="str">
            <v>MAQSA</v>
          </cell>
          <cell r="G2704" t="str">
            <v>UNISON- CUSTOMER RETAIL</v>
          </cell>
          <cell r="H2704" t="str">
            <v>UNISON- CUSTOMER RETAIL</v>
          </cell>
          <cell r="I2704" t="str">
            <v>Regular</v>
          </cell>
          <cell r="J2704" t="str">
            <v>LEGAL</v>
          </cell>
          <cell r="K2704" t="str">
            <v>USD</v>
          </cell>
          <cell r="L2704">
            <v>424967.24</v>
          </cell>
          <cell r="M2704">
            <v>424967.24</v>
          </cell>
          <cell r="N2704">
            <v>0</v>
          </cell>
          <cell r="O2704">
            <v>0</v>
          </cell>
          <cell r="P2704">
            <v>0</v>
          </cell>
          <cell r="Q2704">
            <v>424967.24</v>
          </cell>
          <cell r="R2704">
            <v>424967.24</v>
          </cell>
          <cell r="S2704" t="str">
            <v>120+</v>
          </cell>
          <cell r="T2704" t="str">
            <v>MEXICO</v>
          </cell>
        </row>
        <row r="2705">
          <cell r="B2705" t="str">
            <v>702-4422CR</v>
          </cell>
          <cell r="C2705" t="str">
            <v>CONSTRUCTORA RIZEK &amp; ASOCIADOS  S.R.L.</v>
          </cell>
          <cell r="D2705">
            <v>312089</v>
          </cell>
          <cell r="E2705" t="str">
            <v>IMPLEMENTOS Y MAQUINARIAS, S.A.</v>
          </cell>
          <cell r="F2705" t="str">
            <v>IMCA</v>
          </cell>
          <cell r="G2705" t="str">
            <v>UNISON - CUSTOMER RETAIL</v>
          </cell>
          <cell r="H2705" t="str">
            <v>UNISON- CUSTOMER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62427.05</v>
          </cell>
          <cell r="M2705">
            <v>62427.05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REPUBLICA DOMINICANA</v>
          </cell>
        </row>
        <row r="2706">
          <cell r="B2706" t="str">
            <v>702-4318CR</v>
          </cell>
          <cell r="C2706" t="str">
            <v>BLOQUES PEDREGAL  S.A.</v>
          </cell>
          <cell r="D2706">
            <v>308900</v>
          </cell>
          <cell r="E2706" t="str">
            <v>MAQUINARIA Y TRACTORES, LTDA</v>
          </cell>
          <cell r="F2706" t="str">
            <v>MATRA</v>
          </cell>
          <cell r="G2706" t="str">
            <v>UNISON - CUSTOMER RETAIL</v>
          </cell>
          <cell r="H2706" t="str">
            <v>UNISON- CUSTOMER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86698.34</v>
          </cell>
          <cell r="M2706">
            <v>86698.34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COSTA RICA</v>
          </cell>
        </row>
        <row r="2707">
          <cell r="B2707" t="str">
            <v>702-4425CR</v>
          </cell>
          <cell r="C2707" t="str">
            <v>CONSTRUCTORA RIZEK &amp; ASOCIADOS  S.R.L.</v>
          </cell>
          <cell r="D2707">
            <v>312089</v>
          </cell>
          <cell r="E2707" t="str">
            <v>IMPLEMENTOS Y MAQUINARIAS, S.A.</v>
          </cell>
          <cell r="F2707" t="str">
            <v>IMCA</v>
          </cell>
          <cell r="G2707" t="str">
            <v>UNISON - CUSTOMER RETAIL</v>
          </cell>
          <cell r="H2707" t="str">
            <v>UNISON- CUSTOMER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4728.29</v>
          </cell>
          <cell r="M2707">
            <v>4728.29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REPUBLICA DOMINICANA</v>
          </cell>
        </row>
        <row r="2708">
          <cell r="B2708" t="str">
            <v>702-4375CR</v>
          </cell>
          <cell r="C2708" t="str">
            <v>LAINEZ AGUILAR ONEL</v>
          </cell>
          <cell r="D2708">
            <v>315704</v>
          </cell>
          <cell r="E2708" t="str">
            <v>NICARAGUA MACHINERY COMPANY, S.A.</v>
          </cell>
          <cell r="F2708" t="str">
            <v>NIMAC</v>
          </cell>
          <cell r="G2708" t="str">
            <v>UNISON - CUSTOMER RETAIL</v>
          </cell>
          <cell r="H2708" t="str">
            <v>UNISON-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57365.51</v>
          </cell>
          <cell r="M2708">
            <v>57365.51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NICARAGUA</v>
          </cell>
        </row>
        <row r="2709">
          <cell r="B2709" t="str">
            <v>702-4429CR</v>
          </cell>
          <cell r="C2709" t="str">
            <v>EQUIPOS Y TRANSPORTES  S.A.</v>
          </cell>
          <cell r="D2709">
            <v>320498</v>
          </cell>
          <cell r="E2709" t="str">
            <v>IMPORTADORA INDUSTRIAL AGRICOLA, S.A.</v>
          </cell>
          <cell r="F2709" t="str">
            <v xml:space="preserve">IIASA   </v>
          </cell>
          <cell r="G2709" t="str">
            <v>UNISON - CUSTOMER RETAIL</v>
          </cell>
          <cell r="H2709" t="str">
            <v>UNISON- CUSTOMER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88548.03</v>
          </cell>
          <cell r="M2709">
            <v>88548.03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ECUADOR</v>
          </cell>
        </row>
        <row r="2710">
          <cell r="B2710" t="str">
            <v>702-4430CR</v>
          </cell>
          <cell r="C2710" t="str">
            <v>MAQUINARIA  CONSTRUCCIONES Y MATERIALES  S.A.</v>
          </cell>
          <cell r="D2710">
            <v>318566</v>
          </cell>
          <cell r="E2710" t="str">
            <v>MAQUINARIA Y TRACTORES, LTDA</v>
          </cell>
          <cell r="F2710" t="str">
            <v>MATRA</v>
          </cell>
          <cell r="G2710" t="str">
            <v>UNISON - DEALER RETAIL</v>
          </cell>
          <cell r="H2710" t="str">
            <v>UNISON- CUSTOMER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73477.460000000006</v>
          </cell>
          <cell r="M2710">
            <v>73477.460000000006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COSTA RICA</v>
          </cell>
        </row>
        <row r="2711">
          <cell r="B2711" t="str">
            <v>702-4431CR</v>
          </cell>
          <cell r="C2711" t="str">
            <v>PRODUCTOS INDUSTRIALES DE CONCRETO  S.A.</v>
          </cell>
          <cell r="D2711">
            <v>319893</v>
          </cell>
          <cell r="E2711" t="str">
            <v>NICARAGUA MACHINERY COMPANY, S.A.</v>
          </cell>
          <cell r="F2711" t="str">
            <v>NIMAC</v>
          </cell>
          <cell r="G2711" t="str">
            <v>UNISON - CUSTOMER RETAIL</v>
          </cell>
          <cell r="H2711" t="str">
            <v>UNISON- CUSTOMER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41699.160000000003</v>
          </cell>
          <cell r="M2711">
            <v>41699.160000000003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702-4440CR</v>
          </cell>
          <cell r="C2712" t="str">
            <v>EQUIPOS Y TRANSPORTES  S.A.</v>
          </cell>
          <cell r="D2712">
            <v>320498</v>
          </cell>
          <cell r="E2712" t="str">
            <v>IMPORTADORA INDUSTRIAL AGRICOLA, S.A.</v>
          </cell>
          <cell r="F2712" t="str">
            <v xml:space="preserve">IIASA   </v>
          </cell>
          <cell r="G2712" t="str">
            <v>UNISON - CUSTOMER RETAIL</v>
          </cell>
          <cell r="H2712" t="str">
            <v>UNISON- CUSTOMER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27390.2</v>
          </cell>
          <cell r="M2712">
            <v>27390.2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ECUADOR</v>
          </cell>
        </row>
        <row r="2713">
          <cell r="B2713" t="str">
            <v>702-4440NEFFR1</v>
          </cell>
          <cell r="C2713" t="str">
            <v>ROSARITO CONSTRUCCIONES  S.A. DE C.V.</v>
          </cell>
          <cell r="D2713">
            <v>311580</v>
          </cell>
          <cell r="E2713" t="str">
            <v>EMPRESAS MATCO, S.A. DE C.V.</v>
          </cell>
          <cell r="F2713" t="str">
            <v>MATCO</v>
          </cell>
          <cell r="G2713" t="str">
            <v>UNISON- CUSTOMER RETAIL</v>
          </cell>
          <cell r="H2713" t="str">
            <v>UNISON- CUSTOMER RETAIL</v>
          </cell>
          <cell r="I2713" t="str">
            <v>Regular</v>
          </cell>
          <cell r="J2713" t="str">
            <v>LEGAL</v>
          </cell>
          <cell r="K2713" t="str">
            <v>MXN</v>
          </cell>
          <cell r="L2713">
            <v>27317.03</v>
          </cell>
          <cell r="M2713">
            <v>1483.3147291216319</v>
          </cell>
          <cell r="N2713">
            <v>0</v>
          </cell>
          <cell r="O2713">
            <v>0</v>
          </cell>
          <cell r="P2713">
            <v>0</v>
          </cell>
          <cell r="Q2713">
            <v>27317.03</v>
          </cell>
          <cell r="R2713">
            <v>27317.03</v>
          </cell>
          <cell r="S2713" t="str">
            <v>120+</v>
          </cell>
          <cell r="T2713" t="str">
            <v>MEXICO</v>
          </cell>
        </row>
        <row r="2714">
          <cell r="B2714" t="str">
            <v>702-4441NEFF</v>
          </cell>
          <cell r="C2714" t="str">
            <v>ALVAREZ HERNANDEZ MARIA CARMEN</v>
          </cell>
          <cell r="D2714">
            <v>315416</v>
          </cell>
          <cell r="E2714" t="str">
            <v>MAQTRAC, S.A. DE C.V.</v>
          </cell>
          <cell r="F2714" t="str">
            <v>TRACSA</v>
          </cell>
          <cell r="G2714" t="str">
            <v>UNISON- CUSTOMER RETAIL</v>
          </cell>
          <cell r="H2714" t="str">
            <v>UNISON- CUSTOMER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210536.77</v>
          </cell>
          <cell r="M2714">
            <v>11432.146611937436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702-4442FF-1</v>
          </cell>
          <cell r="C2715" t="str">
            <v>CORPORATIVO CIMA DEL SURESTE  S.A. DE C.V.</v>
          </cell>
          <cell r="D2715">
            <v>314827</v>
          </cell>
          <cell r="E2715" t="str">
            <v>MAQUINAS DIESEL, S.A. DE C.V.</v>
          </cell>
          <cell r="F2715" t="str">
            <v>MADISA SUR</v>
          </cell>
          <cell r="G2715" t="str">
            <v>UNISON- CUSTOMER RETAIL</v>
          </cell>
          <cell r="H2715" t="str">
            <v>UNISON- CUSTOMER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268337.17</v>
          </cell>
          <cell r="M2715">
            <v>14570.708332194798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702-4444CD</v>
          </cell>
          <cell r="C2716" t="str">
            <v>CONSORCIO INDUSTRIAL DE CONSTRUCCION TITANES  S.A. DE C.V.</v>
          </cell>
          <cell r="D2716">
            <v>315628</v>
          </cell>
          <cell r="E2716" t="str">
            <v>MAQUINAS DIESEL, S.A. DE C.V.</v>
          </cell>
          <cell r="F2716" t="str">
            <v>MADISA NTE</v>
          </cell>
          <cell r="G2716" t="str">
            <v>UNISON - CUSTOMER RETAIL</v>
          </cell>
          <cell r="H2716" t="str">
            <v>UNISON- CUSTOMER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349130.77</v>
          </cell>
          <cell r="M2716">
            <v>18957.800812554542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702-4449CR</v>
          </cell>
          <cell r="C2717" t="str">
            <v>GRUPO PALMANOVA  S.R.L.</v>
          </cell>
          <cell r="D2717">
            <v>319843</v>
          </cell>
          <cell r="E2717" t="str">
            <v>IMPLEMENTOS Y MAQUINARIAS, S.A.</v>
          </cell>
          <cell r="F2717" t="str">
            <v>IMCA</v>
          </cell>
          <cell r="G2717" t="str">
            <v>UNISON - CUSTOMER RETAIL</v>
          </cell>
          <cell r="H2717" t="str">
            <v>UNISON- CUSTOMER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18863.2</v>
          </cell>
          <cell r="M2717">
            <v>18863.2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REPUBLICA DOMINICANA</v>
          </cell>
        </row>
        <row r="2718">
          <cell r="B2718" t="str">
            <v>702-4451NEFF</v>
          </cell>
          <cell r="C2718" t="str">
            <v>GRUPO EDIFICADOR BAESGO  S.A. DE C.V.</v>
          </cell>
          <cell r="D2718">
            <v>313954</v>
          </cell>
          <cell r="E2718" t="str">
            <v>MAQTRAC, S.A. DE C.V.</v>
          </cell>
          <cell r="F2718" t="str">
            <v>TRACSA</v>
          </cell>
          <cell r="G2718" t="str">
            <v>UNISON- CUSTOMER RETAIL</v>
          </cell>
          <cell r="H2718" t="str">
            <v>UNISON- CUSTOMER RETAIL</v>
          </cell>
          <cell r="I2718" t="str">
            <v>Regular</v>
          </cell>
          <cell r="J2718" t="str">
            <v>LEGAL</v>
          </cell>
          <cell r="K2718" t="str">
            <v>MXN</v>
          </cell>
          <cell r="L2718">
            <v>292507.34000000003</v>
          </cell>
          <cell r="M2718">
            <v>15883.14856330242</v>
          </cell>
          <cell r="N2718">
            <v>0</v>
          </cell>
          <cell r="O2718">
            <v>0</v>
          </cell>
          <cell r="P2718">
            <v>0</v>
          </cell>
          <cell r="Q2718">
            <v>292507.34000000003</v>
          </cell>
          <cell r="R2718">
            <v>292507.34000000003</v>
          </cell>
          <cell r="S2718" t="str">
            <v>120+</v>
          </cell>
          <cell r="T2718" t="str">
            <v>MEXICO</v>
          </cell>
        </row>
        <row r="2719">
          <cell r="B2719" t="str">
            <v>702-4424FFR1</v>
          </cell>
          <cell r="C2719" t="str">
            <v>ESPECIALISTAS EN INFRAESTRUCTURA CARRETERA LUCE  S.A. DE C.V.</v>
          </cell>
          <cell r="D2719">
            <v>320174</v>
          </cell>
          <cell r="E2719" t="str">
            <v>MAQUINAS DIESEL, S.A. DE C.V.</v>
          </cell>
          <cell r="F2719" t="str">
            <v>MADISA SUR</v>
          </cell>
          <cell r="G2719" t="str">
            <v>UNISON- CUSTOMER RETAIL</v>
          </cell>
          <cell r="H2719" t="str">
            <v>UNISON- CUSTOMER RETAIL</v>
          </cell>
          <cell r="I2719" t="str">
            <v>Regular</v>
          </cell>
          <cell r="J2719" t="str">
            <v>LEGAL</v>
          </cell>
          <cell r="K2719" t="str">
            <v>MXN</v>
          </cell>
          <cell r="L2719">
            <v>-167816.62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702-4363CD</v>
          </cell>
          <cell r="C2720" t="str">
            <v>CEMCOL COMERCIAL  S.A. DE C.V.</v>
          </cell>
          <cell r="D2720">
            <v>316358</v>
          </cell>
          <cell r="E2720" t="str">
            <v>CEMCOL COMERCIAL, S.A. DE C.V.</v>
          </cell>
          <cell r="F2720" t="str">
            <v>CEMCOL</v>
          </cell>
          <cell r="G2720" t="str">
            <v>UNISON - CUSTOMER RETAIL</v>
          </cell>
          <cell r="H2720" t="str">
            <v>UNISON - DEALER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1920008.46</v>
          </cell>
          <cell r="M2720">
            <v>1920008.46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HONDURAS</v>
          </cell>
        </row>
        <row r="2721">
          <cell r="B2721" t="str">
            <v>702-4574FF</v>
          </cell>
          <cell r="C2721" t="str">
            <v>DON DAVID GOLD MEXICO  S.A. DE C.V.</v>
          </cell>
          <cell r="D2721">
            <v>313137</v>
          </cell>
          <cell r="E2721" t="str">
            <v>DON DAVID GOLD MEXICO, S.A. DE C.V. (DEALER)</v>
          </cell>
          <cell r="F2721" t="str">
            <v>MADISA SUR</v>
          </cell>
          <cell r="G2721" t="str">
            <v>UNISON- CUSTOMER RETAIL</v>
          </cell>
          <cell r="H2721" t="str">
            <v>UNISON- CUSTOMER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MEXICO</v>
          </cell>
        </row>
        <row r="2722">
          <cell r="B2722" t="str">
            <v>702-4320CR</v>
          </cell>
          <cell r="C2722" t="str">
            <v>BLOQUES PEDREGAL  S.A.</v>
          </cell>
          <cell r="D2722">
            <v>308900</v>
          </cell>
          <cell r="E2722" t="str">
            <v>MAQUINARIA Y TRACTORES, LTDA</v>
          </cell>
          <cell r="F2722" t="str">
            <v>MATRA</v>
          </cell>
          <cell r="G2722" t="str">
            <v>UNISON - CUSTOMER RETAIL</v>
          </cell>
          <cell r="H2722" t="str">
            <v>UNISON- CUSTOMER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86305.15</v>
          </cell>
          <cell r="M2722">
            <v>86305.15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702-4327CR</v>
          </cell>
          <cell r="C2723" t="str">
            <v>TOPSA CONSTRUCCIONES  S.A.</v>
          </cell>
          <cell r="D2723">
            <v>309141</v>
          </cell>
          <cell r="E2723" t="str">
            <v>CORPORACION GENERAL DE TRACTORES, S.A.</v>
          </cell>
          <cell r="F2723" t="str">
            <v>GENTRAC</v>
          </cell>
          <cell r="G2723" t="str">
            <v>UNISON - DEALER RETAIL</v>
          </cell>
          <cell r="H2723" t="str">
            <v>UNISON- CUSTOMER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48943.06</v>
          </cell>
          <cell r="M2723">
            <v>48943.06</v>
          </cell>
          <cell r="N2723">
            <v>48943.06</v>
          </cell>
          <cell r="O2723">
            <v>0</v>
          </cell>
          <cell r="P2723">
            <v>0</v>
          </cell>
          <cell r="Q2723">
            <v>0</v>
          </cell>
          <cell r="R2723">
            <v>48943.06</v>
          </cell>
          <cell r="S2723" t="str">
            <v>31-60</v>
          </cell>
          <cell r="T2723" t="str">
            <v>GUATEMALA</v>
          </cell>
        </row>
        <row r="2724">
          <cell r="B2724" t="str">
            <v>702-4332CRR2</v>
          </cell>
          <cell r="C2724" t="str">
            <v>CONSTRUCTORA SANTA FE  LIMITADA</v>
          </cell>
          <cell r="D2724">
            <v>314376</v>
          </cell>
          <cell r="E2724" t="str">
            <v>NICARAGUA MACHINERY COMPANY, S.A.</v>
          </cell>
          <cell r="F2724" t="str">
            <v>MATRA</v>
          </cell>
          <cell r="G2724" t="str">
            <v>UNISON - CUSTOMER RETAIL</v>
          </cell>
          <cell r="H2724" t="str">
            <v>UNISON- CUSTOMER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248517.2</v>
          </cell>
          <cell r="M2724">
            <v>248517.2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COSTA RICA</v>
          </cell>
        </row>
        <row r="2725">
          <cell r="B2725" t="str">
            <v>702-4334CRR2</v>
          </cell>
          <cell r="C2725" t="str">
            <v>CONSTRUCTORA SANTA FE  LIMITADA</v>
          </cell>
          <cell r="D2725">
            <v>314376</v>
          </cell>
          <cell r="E2725" t="str">
            <v>NICARAGUA MACHINERY COMPANY, S.A.</v>
          </cell>
          <cell r="F2725" t="str">
            <v>MATRA</v>
          </cell>
          <cell r="G2725" t="str">
            <v>UNISON - CUSTOMER RETAIL</v>
          </cell>
          <cell r="H2725" t="str">
            <v>UNISON- CUSTOMER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268080.56</v>
          </cell>
          <cell r="M2725">
            <v>268080.56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COSTA RICA</v>
          </cell>
        </row>
        <row r="2726">
          <cell r="B2726" t="str">
            <v>702-4342CR</v>
          </cell>
          <cell r="C2726" t="str">
            <v>AGROPECUARIA RIO SAN JUAN  S.A.</v>
          </cell>
          <cell r="D2726">
            <v>316795</v>
          </cell>
          <cell r="E2726" t="str">
            <v>MAQUINARIA Y TRACTORES, LTDA</v>
          </cell>
          <cell r="F2726" t="str">
            <v>MATRA</v>
          </cell>
          <cell r="G2726" t="str">
            <v>UNISON - DEALER RETAIL</v>
          </cell>
          <cell r="H2726" t="str">
            <v>UNISON- CUSTOMER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6920.94</v>
          </cell>
          <cell r="M2726">
            <v>6920.94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COSTA RICA</v>
          </cell>
        </row>
        <row r="2727">
          <cell r="B2727" t="str">
            <v>702-4342FF</v>
          </cell>
          <cell r="C2727" t="str">
            <v>CONSTRUCTORA GRUPO DIAZ ALVAREZ  S.A. DE C.V.</v>
          </cell>
          <cell r="D2727">
            <v>311950</v>
          </cell>
          <cell r="E2727" t="str">
            <v>EMPRESAS MATCO, S.A. DE C.V.</v>
          </cell>
          <cell r="F2727" t="str">
            <v>MATCO</v>
          </cell>
          <cell r="G2727" t="str">
            <v>UNISON- CUSTOMER RETAIL</v>
          </cell>
          <cell r="H2727" t="str">
            <v>UNISON- CUSTOMER RETAIL</v>
          </cell>
          <cell r="I2727" t="str">
            <v>Regular</v>
          </cell>
          <cell r="J2727" t="str">
            <v>LEGAL</v>
          </cell>
          <cell r="K2727" t="str">
            <v>MXN</v>
          </cell>
          <cell r="L2727">
            <v>2050982.66</v>
          </cell>
          <cell r="M2727">
            <v>111368.35844713221</v>
          </cell>
          <cell r="N2727">
            <v>0</v>
          </cell>
          <cell r="O2727">
            <v>0</v>
          </cell>
          <cell r="P2727">
            <v>0</v>
          </cell>
          <cell r="Q2727">
            <v>2050982.66</v>
          </cell>
          <cell r="R2727">
            <v>2050982.66</v>
          </cell>
          <cell r="S2727" t="str">
            <v>120+</v>
          </cell>
          <cell r="T2727" t="str">
            <v>MEXICO</v>
          </cell>
        </row>
        <row r="2728">
          <cell r="B2728" t="str">
            <v>702-4345CR</v>
          </cell>
          <cell r="C2728" t="str">
            <v>QUEBRADOR SAN LUIS  S.A.</v>
          </cell>
          <cell r="D2728">
            <v>320455</v>
          </cell>
          <cell r="E2728" t="str">
            <v>MAQUINARIA Y TRACTORES, LTDA</v>
          </cell>
          <cell r="F2728" t="str">
            <v>MATRA</v>
          </cell>
          <cell r="G2728" t="str">
            <v>UNISON - DEALER RETAIL</v>
          </cell>
          <cell r="H2728" t="str">
            <v>UNISON- CUSTOMER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26775.84</v>
          </cell>
          <cell r="M2728">
            <v>26775.84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COSTA RICA</v>
          </cell>
        </row>
        <row r="2729">
          <cell r="B2729" t="str">
            <v>702-4348CR</v>
          </cell>
          <cell r="C2729" t="str">
            <v>CONSTRUCTORA MAVACON  S.A.</v>
          </cell>
          <cell r="D2729">
            <v>316136</v>
          </cell>
          <cell r="E2729" t="str">
            <v>MAQUINARIA Y TRACTORES, LTDA</v>
          </cell>
          <cell r="F2729" t="str">
            <v>MATRA</v>
          </cell>
          <cell r="G2729" t="str">
            <v>UNISON - DEALER RETAIL</v>
          </cell>
          <cell r="H2729" t="str">
            <v>UNISON- CUSTOMER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11923.87</v>
          </cell>
          <cell r="M2729">
            <v>11923.87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COSTA RICA</v>
          </cell>
        </row>
        <row r="2730">
          <cell r="B2730" t="str">
            <v>702-4361FF</v>
          </cell>
          <cell r="C2730" t="str">
            <v>MG INFRAESTRUCTURA  S.A. DE C.V.</v>
          </cell>
          <cell r="D2730">
            <v>318634</v>
          </cell>
          <cell r="E2730" t="str">
            <v>EMPRESAS MATCO, S.A. DE C.V.</v>
          </cell>
          <cell r="F2730" t="str">
            <v>MATCO</v>
          </cell>
          <cell r="G2730" t="str">
            <v>UNISON- CUSTOMER RETAIL</v>
          </cell>
          <cell r="H2730" t="str">
            <v>UNISON- CUSTOMER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4198667.78</v>
          </cell>
          <cell r="M2730">
            <v>227987.66047269502</v>
          </cell>
          <cell r="N2730">
            <v>0</v>
          </cell>
          <cell r="O2730">
            <v>0</v>
          </cell>
          <cell r="P2730">
            <v>4198667.78</v>
          </cell>
          <cell r="Q2730">
            <v>0</v>
          </cell>
          <cell r="R2730">
            <v>4198667.78</v>
          </cell>
          <cell r="S2730" t="str">
            <v>91-120</v>
          </cell>
          <cell r="T2730" t="str">
            <v>MEXICO</v>
          </cell>
        </row>
        <row r="2731">
          <cell r="B2731" t="str">
            <v>702-4392CR</v>
          </cell>
          <cell r="C2731" t="str">
            <v>MULTIQUIP  S.A.</v>
          </cell>
          <cell r="D2731">
            <v>313547</v>
          </cell>
          <cell r="E2731" t="str">
            <v>IMPORTADORA INDUSTRIAL AGRICOLA, S.A.</v>
          </cell>
          <cell r="F2731" t="str">
            <v xml:space="preserve">IIASA   </v>
          </cell>
          <cell r="G2731" t="str">
            <v>UNISON - CUSTOMER RETAIL</v>
          </cell>
          <cell r="H2731" t="str">
            <v>UNISON-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59752.480000000003</v>
          </cell>
          <cell r="M2731">
            <v>59752.480000000003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ECUADOR</v>
          </cell>
        </row>
        <row r="2732">
          <cell r="B2732" t="str">
            <v>702-4362CR</v>
          </cell>
          <cell r="C2732" t="str">
            <v>EQUIPOS Y TRANSPORTES  S.A.</v>
          </cell>
          <cell r="D2732">
            <v>320498</v>
          </cell>
          <cell r="E2732" t="str">
            <v>IMPORTADORA INDUSTRIAL AGRICOLA, S.A.</v>
          </cell>
          <cell r="F2732" t="str">
            <v xml:space="preserve">IIASA   </v>
          </cell>
          <cell r="G2732" t="str">
            <v>UNISON - CUSTOMER RETAIL</v>
          </cell>
          <cell r="H2732" t="str">
            <v>UNISON- CUSTOMER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111878.36</v>
          </cell>
          <cell r="M2732">
            <v>111878.36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ECUADOR</v>
          </cell>
        </row>
        <row r="2733">
          <cell r="B2733" t="str">
            <v>702-4388CR</v>
          </cell>
          <cell r="C2733" t="str">
            <v>CONSTRUCTORA TRAMO  S.A.</v>
          </cell>
          <cell r="D2733">
            <v>316526</v>
          </cell>
          <cell r="E2733" t="str">
            <v>IMPORTADORA INDUSTRIAL AGRICOLA, S.A.</v>
          </cell>
          <cell r="F2733" t="str">
            <v xml:space="preserve">IIASA   </v>
          </cell>
          <cell r="G2733" t="str">
            <v>UNISON - CUSTOMER RETAIL</v>
          </cell>
          <cell r="H2733" t="str">
            <v>UNISON- CUSTOMER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59752.480000000003</v>
          </cell>
          <cell r="M2733">
            <v>59752.480000000003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ECUADOR</v>
          </cell>
        </row>
        <row r="2734">
          <cell r="B2734" t="str">
            <v>702-4364CR</v>
          </cell>
          <cell r="C2734" t="str">
            <v>GRANELES Y CONCENTRADOS DEL PACIFICO  S.A.</v>
          </cell>
          <cell r="D2734">
            <v>317007</v>
          </cell>
          <cell r="E2734" t="str">
            <v>MAQUINARIA Y TRACTORES, LTDA</v>
          </cell>
          <cell r="F2734" t="str">
            <v>MATRA</v>
          </cell>
          <cell r="G2734" t="str">
            <v>UNISON - DEALER RETAIL</v>
          </cell>
          <cell r="H2734" t="str">
            <v>UNISON- CUSTOMER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34077.21</v>
          </cell>
          <cell r="M2734">
            <v>34077.21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702-4365CR</v>
          </cell>
          <cell r="C2735" t="str">
            <v>GRANELES Y CONCENTRADOS DEL PACIFICO  S.A.</v>
          </cell>
          <cell r="D2735">
            <v>317007</v>
          </cell>
          <cell r="E2735" t="str">
            <v>MAQUINARIA Y TRACTORES, LTDA</v>
          </cell>
          <cell r="F2735" t="str">
            <v>MATRA</v>
          </cell>
          <cell r="G2735" t="str">
            <v>UNISON - DEALER RETAIL</v>
          </cell>
          <cell r="H2735" t="str">
            <v>UNISON- CUSTOMER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11635.11</v>
          </cell>
          <cell r="M2735">
            <v>11635.11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COSTA RICA</v>
          </cell>
        </row>
        <row r="2736">
          <cell r="B2736" t="str">
            <v>702-4365FF</v>
          </cell>
          <cell r="C2736" t="str">
            <v>OBRAS Y PAVIMENTOS FERHEC  S.A. DE C.V.</v>
          </cell>
          <cell r="D2736">
            <v>312659</v>
          </cell>
          <cell r="E2736" t="str">
            <v>MAQUINARIA, S.A. DE C.V.</v>
          </cell>
          <cell r="F2736" t="str">
            <v>MAQSA</v>
          </cell>
          <cell r="G2736" t="str">
            <v>UNISON- CUSTOMER RETAIL</v>
          </cell>
          <cell r="H2736" t="str">
            <v>UNISON- CUSTOMER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678414.28</v>
          </cell>
          <cell r="M2736">
            <v>678414.28</v>
          </cell>
          <cell r="N2736">
            <v>0</v>
          </cell>
          <cell r="O2736">
            <v>0</v>
          </cell>
          <cell r="P2736">
            <v>678414.28</v>
          </cell>
          <cell r="Q2736">
            <v>0</v>
          </cell>
          <cell r="R2736">
            <v>678414.28</v>
          </cell>
          <cell r="S2736" t="str">
            <v>91-120</v>
          </cell>
          <cell r="T2736" t="str">
            <v>MEXICO</v>
          </cell>
        </row>
        <row r="2737">
          <cell r="B2737" t="str">
            <v>702-4366CR</v>
          </cell>
          <cell r="C2737" t="str">
            <v>NIVELACIONES Y TRANSPORTES ROLJUANJO  LTDA.</v>
          </cell>
          <cell r="D2737">
            <v>318448</v>
          </cell>
          <cell r="E2737" t="str">
            <v>MAQUINARIA Y TRACTORES, LTDA</v>
          </cell>
          <cell r="F2737" t="str">
            <v>MATRA</v>
          </cell>
          <cell r="G2737" t="str">
            <v>UNISON - DEALER RETAIL</v>
          </cell>
          <cell r="H2737" t="str">
            <v>UNISON-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14577.7</v>
          </cell>
          <cell r="M2737">
            <v>14577.7</v>
          </cell>
          <cell r="N2737">
            <v>0</v>
          </cell>
          <cell r="O2737">
            <v>14577.7</v>
          </cell>
          <cell r="P2737">
            <v>0</v>
          </cell>
          <cell r="Q2737">
            <v>0</v>
          </cell>
          <cell r="R2737">
            <v>14577.7</v>
          </cell>
          <cell r="S2737" t="str">
            <v>61-90</v>
          </cell>
          <cell r="T2737" t="str">
            <v>COSTA RICA</v>
          </cell>
        </row>
        <row r="2738">
          <cell r="B2738" t="str">
            <v>702-4367CD</v>
          </cell>
          <cell r="C2738" t="str">
            <v>COMPAÑIA GENERAL DE EQUIPOS  S.A. DE C.V.</v>
          </cell>
          <cell r="D2738">
            <v>318632</v>
          </cell>
          <cell r="E2738" t="str">
            <v>COMPAÑIA GENERAL DE EQUIPOS, S.A. DE C.V.</v>
          </cell>
          <cell r="F2738" t="str">
            <v>COGESA</v>
          </cell>
          <cell r="G2738" t="str">
            <v>UNISON - DEALER WHOLESALE</v>
          </cell>
          <cell r="H2738" t="str">
            <v>UNISON - DEALER WHOLESALE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16982</v>
          </cell>
          <cell r="M2738">
            <v>16982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702-4368CD</v>
          </cell>
          <cell r="C2739" t="str">
            <v>COMPAÑIA GENERAL DE EQUIPOS  S.A. DE C.V.</v>
          </cell>
          <cell r="D2739">
            <v>318632</v>
          </cell>
          <cell r="E2739" t="str">
            <v>COMPAÑIA GENERAL DE EQUIPOS, S.A. DE C.V.</v>
          </cell>
          <cell r="F2739" t="str">
            <v>COGESA</v>
          </cell>
          <cell r="G2739" t="str">
            <v>UNISON - DEALER RETAIL</v>
          </cell>
          <cell r="H2739" t="str">
            <v>UNISON - DEALER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56486.89</v>
          </cell>
          <cell r="M2739">
            <v>56486.89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EL SALVADOR</v>
          </cell>
        </row>
        <row r="2740">
          <cell r="B2740" t="str">
            <v>702-4369CR</v>
          </cell>
          <cell r="C2740" t="str">
            <v>EQUIPOS Y TRANSPORTES  S.A.</v>
          </cell>
          <cell r="D2740">
            <v>320498</v>
          </cell>
          <cell r="E2740" t="str">
            <v>IMPORTADORA INDUSTRIAL AGRICOLA, S.A.</v>
          </cell>
          <cell r="F2740" t="str">
            <v xml:space="preserve">IIASA   </v>
          </cell>
          <cell r="G2740" t="str">
            <v>UNISON - CUSTOMER RETAIL</v>
          </cell>
          <cell r="H2740" t="str">
            <v>UNISON- CUSTOMER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51600.06</v>
          </cell>
          <cell r="M2740">
            <v>51600.06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ECUADOR</v>
          </cell>
        </row>
        <row r="2741">
          <cell r="B2741" t="str">
            <v>702-4369NEFF</v>
          </cell>
          <cell r="C2741" t="str">
            <v>INDUSTRIAL CONSTRUCTORA INMOBILIARIA  S.A. DE C.V.</v>
          </cell>
          <cell r="D2741">
            <v>311559</v>
          </cell>
          <cell r="E2741" t="str">
            <v>EMPRESAS MATCO, S.A. DE C.V.</v>
          </cell>
          <cell r="F2741" t="str">
            <v>MATCO</v>
          </cell>
          <cell r="G2741" t="str">
            <v>UNISON- CUSTOMER RETAIL</v>
          </cell>
          <cell r="H2741" t="str">
            <v>UNISON- CUSTOMER RETAIL</v>
          </cell>
          <cell r="I2741" t="str">
            <v>Regular</v>
          </cell>
          <cell r="J2741" t="str">
            <v>LEGAL</v>
          </cell>
          <cell r="K2741" t="str">
            <v>MXN</v>
          </cell>
          <cell r="L2741">
            <v>667343.80000000005</v>
          </cell>
          <cell r="M2741">
            <v>36236.768342971416</v>
          </cell>
          <cell r="N2741">
            <v>0</v>
          </cell>
          <cell r="O2741">
            <v>0</v>
          </cell>
          <cell r="P2741">
            <v>0</v>
          </cell>
          <cell r="Q2741">
            <v>667343.80000000005</v>
          </cell>
          <cell r="R2741">
            <v>667343.80000000005</v>
          </cell>
          <cell r="S2741" t="str">
            <v>120+</v>
          </cell>
          <cell r="T2741" t="str">
            <v>MEXICO</v>
          </cell>
        </row>
        <row r="2742">
          <cell r="B2742" t="str">
            <v>702-4370CRR2</v>
          </cell>
          <cell r="C2742" t="str">
            <v>CONSTRUCTORA SANTA FE  LIMITADA</v>
          </cell>
          <cell r="D2742">
            <v>314376</v>
          </cell>
          <cell r="E2742" t="str">
            <v>NICARAGUA MACHINERY COMPANY, S.A.</v>
          </cell>
          <cell r="F2742" t="str">
            <v>MATRA</v>
          </cell>
          <cell r="G2742" t="str">
            <v>UNISON - CUSTOMER RETAIL</v>
          </cell>
          <cell r="H2742" t="str">
            <v>UNISON- CUSTOMER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316796.59999999998</v>
          </cell>
          <cell r="M2742">
            <v>316796.59999999998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COSTA RICA</v>
          </cell>
        </row>
        <row r="2743">
          <cell r="B2743" t="str">
            <v>702-4319CR</v>
          </cell>
          <cell r="C2743" t="str">
            <v>BLOQUES PEDREGAL  S.A.</v>
          </cell>
          <cell r="D2743">
            <v>308900</v>
          </cell>
          <cell r="E2743" t="str">
            <v>MAQUINARIA Y TRACTORES, LTDA</v>
          </cell>
          <cell r="F2743" t="str">
            <v>MATRA</v>
          </cell>
          <cell r="G2743" t="str">
            <v>UNISON - CUSTOMER RETAIL</v>
          </cell>
          <cell r="H2743" t="str">
            <v>UNISON- CUSTOMER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103812.29</v>
          </cell>
          <cell r="M2743">
            <v>103812.29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COSTA RICA</v>
          </cell>
        </row>
        <row r="2744">
          <cell r="B2744" t="str">
            <v>702-4362CD</v>
          </cell>
          <cell r="C2744" t="str">
            <v>CEMCOL COMERCIAL  S.A. DE C.V.</v>
          </cell>
          <cell r="D2744">
            <v>316358</v>
          </cell>
          <cell r="E2744" t="str">
            <v>CEMCOL COMERCIAL, S.A. DE C.V.</v>
          </cell>
          <cell r="F2744" t="str">
            <v>CEMCOL</v>
          </cell>
          <cell r="G2744" t="str">
            <v>UNISON - CUSTOMER RETAIL</v>
          </cell>
          <cell r="H2744" t="str">
            <v>UNISON - DEALER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3658266.9</v>
          </cell>
          <cell r="M2744">
            <v>3658266.9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HONDURAS</v>
          </cell>
        </row>
        <row r="2745">
          <cell r="B2745" t="str">
            <v>702-4712FF</v>
          </cell>
          <cell r="C2745" t="str">
            <v>COMPAÑIA CONSTRUCTORA MAS  S.A. DE C.V.</v>
          </cell>
          <cell r="D2745">
            <v>318916</v>
          </cell>
          <cell r="E2745" t="str">
            <v>EMPRESAS MATCO, S.A. DE C.V.</v>
          </cell>
          <cell r="F2745" t="str">
            <v>MATCO</v>
          </cell>
          <cell r="G2745" t="str">
            <v>UNISON- CUSTOMER RETAIL</v>
          </cell>
          <cell r="H2745" t="str">
            <v>UNISON- CUSTOMER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2405297.0299999998</v>
          </cell>
          <cell r="M2745">
            <v>130607.62873970982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702-4572CR-1</v>
          </cell>
          <cell r="C2746" t="str">
            <v>TRANSPORTES OROSI SIGLO XXI  S.A.</v>
          </cell>
          <cell r="D2746">
            <v>313199</v>
          </cell>
          <cell r="E2746" t="str">
            <v>MAQUINARIA Y TRACTORES, LTDA</v>
          </cell>
          <cell r="F2746" t="str">
            <v>MATRA</v>
          </cell>
          <cell r="G2746" t="str">
            <v>UNISON - DEALER RETAIL</v>
          </cell>
          <cell r="H2746" t="str">
            <v>UNISON- CUSTOMER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22107.35</v>
          </cell>
          <cell r="M2746">
            <v>22107.35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COSTA RICA</v>
          </cell>
        </row>
        <row r="2747">
          <cell r="B2747" t="str">
            <v>702-4705FF</v>
          </cell>
          <cell r="C2747" t="str">
            <v>VARMOXZ  S.A. DE C.V.</v>
          </cell>
          <cell r="D2747">
            <v>318173</v>
          </cell>
          <cell r="E2747" t="str">
            <v>MAQUINAS DIESEL, S.A. DE C.V.</v>
          </cell>
          <cell r="F2747" t="str">
            <v>MADISA NTE</v>
          </cell>
          <cell r="G2747" t="str">
            <v>UNISON- CUSTOMER RETAIL</v>
          </cell>
          <cell r="H2747" t="str">
            <v>UNISON- CUSTOMER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36784.32</v>
          </cell>
          <cell r="M2747">
            <v>36784.32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MEXICO</v>
          </cell>
        </row>
        <row r="2748">
          <cell r="B2748" t="str">
            <v>702-4708NEFF</v>
          </cell>
          <cell r="C2748" t="str">
            <v>VILLAR DOMINGUEZ JOSE LUIS</v>
          </cell>
          <cell r="D2748">
            <v>317742</v>
          </cell>
          <cell r="E2748" t="str">
            <v>MAQUINAS DIESEL, S.A. DE C.V.</v>
          </cell>
          <cell r="F2748" t="str">
            <v>MADISA SUR</v>
          </cell>
          <cell r="G2748" t="str">
            <v>UNISON- CUSTOMER RETAIL</v>
          </cell>
          <cell r="H2748" t="str">
            <v>UNISON- CUSTOMER RETAIL</v>
          </cell>
          <cell r="I2748" t="str">
            <v>Regular</v>
          </cell>
          <cell r="J2748" t="str">
            <v>REGULAR</v>
          </cell>
          <cell r="K2748" t="str">
            <v>MXN</v>
          </cell>
          <cell r="L2748">
            <v>501944.08</v>
          </cell>
          <cell r="M2748">
            <v>27255.56354623496</v>
          </cell>
          <cell r="N2748">
            <v>0</v>
          </cell>
          <cell r="O2748">
            <v>501944.08</v>
          </cell>
          <cell r="P2748">
            <v>0</v>
          </cell>
          <cell r="Q2748">
            <v>0</v>
          </cell>
          <cell r="R2748">
            <v>501944.08</v>
          </cell>
          <cell r="S2748" t="str">
            <v>61-90</v>
          </cell>
          <cell r="T2748" t="str">
            <v>MEXICO</v>
          </cell>
        </row>
        <row r="2749">
          <cell r="B2749" t="str">
            <v>702-4709CD</v>
          </cell>
          <cell r="C2749" t="str">
            <v>MAQUINARIA Y TRACTORES  LTDA</v>
          </cell>
          <cell r="D2749">
            <v>314798</v>
          </cell>
          <cell r="E2749" t="str">
            <v>MITSUBISHI CATERPILLAR FORKLIFT AMERICA, INC.</v>
          </cell>
          <cell r="F2749" t="str">
            <v>MATRA</v>
          </cell>
          <cell r="G2749" t="str">
            <v>UNISON - DEALER RETAIL</v>
          </cell>
          <cell r="H2749" t="str">
            <v>UNISON - DEALER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38594.93</v>
          </cell>
          <cell r="M2749">
            <v>38594.93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702-4710CD</v>
          </cell>
          <cell r="C2750" t="str">
            <v>IMPLEMENTOS Y MAQUINARIAS  S.A.</v>
          </cell>
          <cell r="D2750">
            <v>312088</v>
          </cell>
          <cell r="E2750" t="str">
            <v>TEREX GLOBAL GMBH</v>
          </cell>
          <cell r="F2750" t="str">
            <v>IMCA</v>
          </cell>
          <cell r="G2750" t="str">
            <v>UNISON - DEALER RETAIL</v>
          </cell>
          <cell r="H2750" t="str">
            <v>UNISON - DEALER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49980.959999999999</v>
          </cell>
          <cell r="M2750">
            <v>49980.959999999999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REPUBLICA DOMINICANA</v>
          </cell>
        </row>
        <row r="2751">
          <cell r="B2751" t="str">
            <v>702-4710FF</v>
          </cell>
          <cell r="C2751" t="str">
            <v>BAZUA BELTRAN MANUELA</v>
          </cell>
          <cell r="D2751">
            <v>316661</v>
          </cell>
          <cell r="E2751" t="str">
            <v>EMPRESAS MATCO, S.A. DE C.V.</v>
          </cell>
          <cell r="F2751" t="str">
            <v>MATCO</v>
          </cell>
          <cell r="G2751" t="str">
            <v>UNISON- CUSTOMER RETAIL</v>
          </cell>
          <cell r="H2751" t="str">
            <v>UNISON- CUSTOMER RETAIL</v>
          </cell>
          <cell r="I2751" t="str">
            <v>Regular</v>
          </cell>
          <cell r="J2751" t="str">
            <v>LEGAL</v>
          </cell>
          <cell r="K2751" t="str">
            <v>MXN</v>
          </cell>
          <cell r="L2751">
            <v>375079.69</v>
          </cell>
          <cell r="M2751">
            <v>20366.827168670079</v>
          </cell>
          <cell r="N2751">
            <v>0</v>
          </cell>
          <cell r="O2751">
            <v>0</v>
          </cell>
          <cell r="P2751">
            <v>0</v>
          </cell>
          <cell r="Q2751">
            <v>375079.69</v>
          </cell>
          <cell r="R2751">
            <v>375079.69</v>
          </cell>
          <cell r="S2751" t="str">
            <v>120+</v>
          </cell>
          <cell r="T2751" t="str">
            <v>MEXICO</v>
          </cell>
        </row>
        <row r="2752">
          <cell r="B2752" t="str">
            <v>702-4711CD</v>
          </cell>
          <cell r="C2752" t="str">
            <v>IMPLEMENTOS Y MAQUINARIAS  S.A.</v>
          </cell>
          <cell r="D2752">
            <v>312088</v>
          </cell>
          <cell r="E2752" t="str">
            <v>TEREX GLOBAL GMBH</v>
          </cell>
          <cell r="F2752" t="str">
            <v>IMCA</v>
          </cell>
          <cell r="G2752" t="str">
            <v>UNISON - DEALER RETAIL</v>
          </cell>
          <cell r="H2752" t="str">
            <v>UNISON - DEALER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49980.959999999999</v>
          </cell>
          <cell r="M2752">
            <v>49980.959999999999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REPUBLICA DOMINICANA</v>
          </cell>
        </row>
        <row r="2753">
          <cell r="B2753" t="str">
            <v>702-4711CR</v>
          </cell>
          <cell r="C2753" t="str">
            <v>EQUIPOS Y TRANSPORTES  S.A.</v>
          </cell>
          <cell r="D2753">
            <v>320498</v>
          </cell>
          <cell r="E2753" t="str">
            <v>IMPORTADORA INDUSTRIAL AGRICOLA, S.A.</v>
          </cell>
          <cell r="F2753" t="str">
            <v xml:space="preserve">IIASA   </v>
          </cell>
          <cell r="G2753" t="str">
            <v>UNISON - CUSTOMER RETAIL</v>
          </cell>
          <cell r="H2753" t="str">
            <v>UNISON- CUSTOMER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194408.24</v>
          </cell>
          <cell r="M2753">
            <v>194408.24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ECUADOR</v>
          </cell>
        </row>
        <row r="2754">
          <cell r="B2754" t="str">
            <v>702-4711FF</v>
          </cell>
          <cell r="C2754" t="str">
            <v>INDUSTRIAL EQUIPMENT INEQSA  S.A. DE C.V.</v>
          </cell>
          <cell r="D2754">
            <v>313356</v>
          </cell>
          <cell r="E2754" t="str">
            <v>MAQUINAS DIESEL, S.A. DE C.V.</v>
          </cell>
          <cell r="F2754" t="str">
            <v>MADISA NTE</v>
          </cell>
          <cell r="G2754" t="str">
            <v>UNISON- CUSTOMER RETAIL</v>
          </cell>
          <cell r="H2754" t="str">
            <v>UNISON- CUSTOMER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116523.11</v>
          </cell>
          <cell r="M2754">
            <v>6327.2048735188309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702-4703CD</v>
          </cell>
          <cell r="C2755" t="str">
            <v>IMPLEMENTOS Y MAQUINARIAS  S.A.</v>
          </cell>
          <cell r="D2755">
            <v>312088</v>
          </cell>
          <cell r="E2755" t="str">
            <v>CATERPILLAR AMERICAS CO.</v>
          </cell>
          <cell r="F2755" t="str">
            <v>IMCA</v>
          </cell>
          <cell r="G2755" t="str">
            <v>UNISON - DEALER WHOLESALE</v>
          </cell>
          <cell r="H2755" t="str">
            <v>UNISON - DEALER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416172.1</v>
          </cell>
          <cell r="M2755">
            <v>416172.1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REPUBLICA DOMINICANA</v>
          </cell>
        </row>
        <row r="2756">
          <cell r="B2756" t="str">
            <v>702-4712CR</v>
          </cell>
          <cell r="C2756" t="str">
            <v>DESARROLLO VIAL  S.R.L.</v>
          </cell>
          <cell r="D2756">
            <v>309118</v>
          </cell>
          <cell r="E2756" t="str">
            <v>IMPLEMENTOS Y MAQUINARIAS, S.A.</v>
          </cell>
          <cell r="F2756" t="str">
            <v>IMCA</v>
          </cell>
          <cell r="G2756" t="str">
            <v>UNISON - CUSTOMER RETAIL</v>
          </cell>
          <cell r="H2756" t="str">
            <v>UNISON- CUSTOMER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62324.66</v>
          </cell>
          <cell r="M2756">
            <v>62324.66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REPUBLICA DOMINICANA</v>
          </cell>
        </row>
        <row r="2757">
          <cell r="B2757" t="str">
            <v>702-4702FF</v>
          </cell>
          <cell r="C2757" t="str">
            <v>COMPAÑIA MINERA MEXICANA DE AVINO  S.A. DE C.V.</v>
          </cell>
          <cell r="D2757">
            <v>318822</v>
          </cell>
          <cell r="E2757" t="str">
            <v>MAQUINARIA, S.A. DE C.V.</v>
          </cell>
          <cell r="F2757" t="str">
            <v>MAQSA</v>
          </cell>
          <cell r="G2757" t="str">
            <v>UNISON- CUSTOMER RETAIL</v>
          </cell>
          <cell r="H2757" t="str">
            <v>UNISON- CUSTOMER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162113.35999999999</v>
          </cell>
          <cell r="M2757">
            <v>162113.35999999999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MEXICO</v>
          </cell>
        </row>
        <row r="2758">
          <cell r="B2758" t="str">
            <v>702-4716CR</v>
          </cell>
          <cell r="C2758" t="str">
            <v>GUATEMARMOL  S.A.</v>
          </cell>
          <cell r="D2758">
            <v>319339</v>
          </cell>
          <cell r="E2758" t="str">
            <v>CORPORACION GENERAL DE TRACTORES, S.A.</v>
          </cell>
          <cell r="F2758" t="str">
            <v>GENTRAC</v>
          </cell>
          <cell r="G2758" t="str">
            <v>UNISON - CUSTOMER RETAIL</v>
          </cell>
          <cell r="H2758" t="str">
            <v>UNISON- CUSTOMER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GUATEMALA</v>
          </cell>
        </row>
        <row r="2759">
          <cell r="B2759" t="str">
            <v>702-4716NEFF</v>
          </cell>
          <cell r="C2759" t="str">
            <v>INGENIERIA DE CIUDADES  S.A. DE C.V.</v>
          </cell>
          <cell r="D2759">
            <v>316353</v>
          </cell>
          <cell r="E2759" t="str">
            <v>EMPRESAS MATCO, S.A. DE C.V.</v>
          </cell>
          <cell r="F2759" t="str">
            <v>MAQSA</v>
          </cell>
          <cell r="G2759" t="str">
            <v>UNISON- CUSTOMER RETAIL</v>
          </cell>
          <cell r="H2759" t="str">
            <v>UNISON- CUSTOMER RETAIL</v>
          </cell>
          <cell r="I2759" t="str">
            <v>Regular</v>
          </cell>
          <cell r="J2759" t="str">
            <v>LEGAL</v>
          </cell>
          <cell r="K2759" t="str">
            <v>MXN</v>
          </cell>
          <cell r="L2759">
            <v>2931500.14</v>
          </cell>
          <cell r="M2759">
            <v>159180.45761505282</v>
          </cell>
          <cell r="N2759">
            <v>0</v>
          </cell>
          <cell r="O2759">
            <v>0</v>
          </cell>
          <cell r="P2759">
            <v>0</v>
          </cell>
          <cell r="Q2759">
            <v>2931500.14</v>
          </cell>
          <cell r="R2759">
            <v>2931500.14</v>
          </cell>
          <cell r="S2759" t="str">
            <v>120+</v>
          </cell>
          <cell r="T2759" t="str">
            <v>MEXICO</v>
          </cell>
        </row>
        <row r="2760">
          <cell r="B2760" t="str">
            <v>702-4717FF</v>
          </cell>
          <cell r="C2760" t="str">
            <v>CASTRO ACOSTA SERGIO ALONZO</v>
          </cell>
          <cell r="D2760">
            <v>313693</v>
          </cell>
          <cell r="E2760" t="str">
            <v>EMPRESAS MATCO, S.A. DE C.V.</v>
          </cell>
          <cell r="F2760" t="str">
            <v>MATCO</v>
          </cell>
          <cell r="G2760" t="str">
            <v>UNISON- CUSTOMER RETAIL</v>
          </cell>
          <cell r="H2760" t="str">
            <v>UNISON- CUSTOMER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194526.38</v>
          </cell>
          <cell r="M2760">
            <v>10562.782434866149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702-4720CR</v>
          </cell>
          <cell r="C2761" t="str">
            <v>GRUPO PALMANOVA  S.R.L.</v>
          </cell>
          <cell r="D2761">
            <v>319843</v>
          </cell>
          <cell r="E2761" t="str">
            <v>IMPLEMENTOS Y MAQUINARIAS, S.A.</v>
          </cell>
          <cell r="F2761" t="str">
            <v>IMCA</v>
          </cell>
          <cell r="G2761" t="str">
            <v>UNISON - CUSTOMER RETAIL</v>
          </cell>
          <cell r="H2761" t="str">
            <v>UNISON- CUSTOMER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19804</v>
          </cell>
          <cell r="M2761">
            <v>19804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REPUBLICA DOMINICANA</v>
          </cell>
        </row>
        <row r="2762">
          <cell r="B2762" t="str">
            <v>702-4720FF</v>
          </cell>
          <cell r="C2762" t="str">
            <v>ARENDAL  S. DE R.L. DE C.V.</v>
          </cell>
          <cell r="D2762">
            <v>317847</v>
          </cell>
          <cell r="E2762" t="str">
            <v>MAQUINAS DIESEL, S.A. DE C.V.</v>
          </cell>
          <cell r="F2762" t="str">
            <v>MADISA NTE</v>
          </cell>
          <cell r="G2762" t="str">
            <v>UNISON- CUSTOMER RETAIL</v>
          </cell>
          <cell r="H2762" t="str">
            <v>UNISON- CUSTOMER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446040.54</v>
          </cell>
          <cell r="M2762">
            <v>446040.54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MEXICO</v>
          </cell>
        </row>
        <row r="2763">
          <cell r="B2763" t="str">
            <v>702-4722CRR1</v>
          </cell>
          <cell r="C2763" t="str">
            <v>PEAL MEXICO  S.A. DE C.V.</v>
          </cell>
          <cell r="D2763">
            <v>315701</v>
          </cell>
          <cell r="E2763" t="str">
            <v>EMPRESAS MATCO, S.A. DE C.V.</v>
          </cell>
          <cell r="F2763" t="str">
            <v>MATCO</v>
          </cell>
          <cell r="G2763" t="str">
            <v>UNISON - CUSTOMER RETAIL</v>
          </cell>
          <cell r="H2763" t="str">
            <v>UNISON- CUSTOMER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395586.23</v>
          </cell>
          <cell r="M2763">
            <v>395586.23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702-4723CRR1</v>
          </cell>
          <cell r="C2764" t="str">
            <v>ESPINOZA INGENIEROS  S.A.</v>
          </cell>
          <cell r="D2764">
            <v>310871</v>
          </cell>
          <cell r="E2764" t="str">
            <v>NICARAGUA MACHINERY COMPANY, S.A.</v>
          </cell>
          <cell r="F2764" t="str">
            <v>NIMAC</v>
          </cell>
          <cell r="G2764" t="str">
            <v>UNISON - CUSTOMER RETAIL</v>
          </cell>
          <cell r="H2764" t="str">
            <v>UNISON- CUSTOMER RETAIL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47697.02</v>
          </cell>
          <cell r="M2764">
            <v>47697.02</v>
          </cell>
          <cell r="N2764">
            <v>47697.02</v>
          </cell>
          <cell r="O2764">
            <v>0</v>
          </cell>
          <cell r="P2764">
            <v>0</v>
          </cell>
          <cell r="Q2764">
            <v>0</v>
          </cell>
          <cell r="R2764">
            <v>47697.02</v>
          </cell>
          <cell r="S2764" t="str">
            <v>31-60</v>
          </cell>
          <cell r="T2764" t="str">
            <v>NICARAGUA</v>
          </cell>
        </row>
        <row r="2765">
          <cell r="B2765" t="str">
            <v>702-4723FF</v>
          </cell>
          <cell r="C2765" t="str">
            <v>COMPAÑIA ISDAMAR  S.A. DE C.V.</v>
          </cell>
          <cell r="D2765">
            <v>318874</v>
          </cell>
          <cell r="E2765" t="str">
            <v>EMPRESAS MATCO, S.A. DE C.V.</v>
          </cell>
          <cell r="F2765" t="str">
            <v>MATCO</v>
          </cell>
          <cell r="G2765" t="str">
            <v>UNISON- CUSTOMER RETAIL</v>
          </cell>
          <cell r="H2765" t="str">
            <v>UNISON- CUSTOMER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127066.35</v>
          </cell>
          <cell r="M2765">
            <v>127066.35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702-4724CD</v>
          </cell>
          <cell r="C2766" t="str">
            <v>MAQUINARIA Y TRACTORES  LTDA</v>
          </cell>
          <cell r="D2766">
            <v>314798</v>
          </cell>
          <cell r="E2766" t="str">
            <v>CATERPILLAR AMERICAS CO.</v>
          </cell>
          <cell r="F2766" t="str">
            <v>MATRA</v>
          </cell>
          <cell r="G2766" t="str">
            <v>UNISON - DEALER WHOLESALE</v>
          </cell>
          <cell r="H2766" t="str">
            <v>UNISON - DEALER WHOLESALE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63444.03</v>
          </cell>
          <cell r="M2766">
            <v>63444.03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COSTA RICA</v>
          </cell>
        </row>
        <row r="2767">
          <cell r="B2767" t="str">
            <v>702-4724FF</v>
          </cell>
          <cell r="C2767" t="str">
            <v>ARENDAL  S. DE R.L. DE C.V.</v>
          </cell>
          <cell r="D2767">
            <v>317847</v>
          </cell>
          <cell r="E2767" t="str">
            <v>MAQUINAS DIESEL, S.A. DE C.V.</v>
          </cell>
          <cell r="F2767" t="str">
            <v>MADISA NTE</v>
          </cell>
          <cell r="G2767" t="str">
            <v>UNISON- CUSTOMER RETAIL</v>
          </cell>
          <cell r="H2767" t="str">
            <v>UNISON- CUSTOMER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223019.93</v>
          </cell>
          <cell r="M2767">
            <v>223019.93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702-4711NEFF</v>
          </cell>
          <cell r="C2768" t="str">
            <v>TOXSEN CONSTRUCCIONES  S.A. DE C.V.</v>
          </cell>
          <cell r="D2768">
            <v>310917</v>
          </cell>
          <cell r="E2768" t="str">
            <v>MAQUINAS DIESEL, S.A. DE C.V.</v>
          </cell>
          <cell r="F2768" t="str">
            <v>MADISA SUR</v>
          </cell>
          <cell r="G2768" t="str">
            <v>UNISON- CUSTOMER RETAIL</v>
          </cell>
          <cell r="H2768" t="str">
            <v>UNISON- CUSTOMER RETAIL</v>
          </cell>
          <cell r="I2768" t="str">
            <v>Regular</v>
          </cell>
          <cell r="J2768" t="str">
            <v>LEGAL</v>
          </cell>
          <cell r="K2768" t="str">
            <v>MXN</v>
          </cell>
          <cell r="L2768">
            <v>-42853.55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702-4687CR</v>
          </cell>
          <cell r="C2769" t="str">
            <v>DESARROLLO VIAL  S.R.L.</v>
          </cell>
          <cell r="D2769">
            <v>309118</v>
          </cell>
          <cell r="E2769" t="str">
            <v>IMPLEMENTOS Y MAQUINARIAS, S.A.</v>
          </cell>
          <cell r="F2769" t="str">
            <v>IMCA</v>
          </cell>
          <cell r="G2769" t="str">
            <v>UNISON - CUSTOMER RETAIL</v>
          </cell>
          <cell r="H2769" t="str">
            <v>UNISON- CUSTOMER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141269.31</v>
          </cell>
          <cell r="M2769">
            <v>141269.31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REPUBLICA DOMINICANA</v>
          </cell>
        </row>
        <row r="2770">
          <cell r="B2770" t="str">
            <v>702-4681CD</v>
          </cell>
          <cell r="C2770" t="str">
            <v>CORPORACION GENERAL DE TRACTORES  S.A.</v>
          </cell>
          <cell r="D2770">
            <v>316339</v>
          </cell>
          <cell r="E2770" t="str">
            <v>CATERPILLAR CREDITO, S.A DE C.V. SOFOM, E.N.R.</v>
          </cell>
          <cell r="F2770" t="str">
            <v>GENTRAC</v>
          </cell>
          <cell r="G2770" t="str">
            <v>UNISON - CUSTOMER RETAIL</v>
          </cell>
          <cell r="H2770" t="str">
            <v>UNISON - DEALER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4735.8</v>
          </cell>
          <cell r="M2770">
            <v>4735.8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GUATEMALA</v>
          </cell>
        </row>
        <row r="2771">
          <cell r="B2771" t="str">
            <v>702-4682CD</v>
          </cell>
          <cell r="C2771" t="str">
            <v>CORPORACION GENERAL DE TRACTORES  S.A.</v>
          </cell>
          <cell r="D2771">
            <v>316339</v>
          </cell>
          <cell r="E2771" t="str">
            <v>CATERPILLAR CREDITO, S.A DE C.V. SOFOM, E.N.R.</v>
          </cell>
          <cell r="F2771" t="str">
            <v>GENTRAC</v>
          </cell>
          <cell r="G2771" t="str">
            <v>UNISON - CUSTOMER RETAIL</v>
          </cell>
          <cell r="H2771" t="str">
            <v>UNISON - DEALER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5476.79</v>
          </cell>
          <cell r="M2771">
            <v>5476.79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GUATEMALA</v>
          </cell>
        </row>
        <row r="2772">
          <cell r="B2772" t="str">
            <v>702-4682CR</v>
          </cell>
          <cell r="C2772" t="str">
            <v>CONSORCIO AZUCARERO CENTRAL  S.A.</v>
          </cell>
          <cell r="D2772">
            <v>310968</v>
          </cell>
          <cell r="E2772" t="str">
            <v>IMPLEMENTOS Y MAQUINARIAS, S.A.</v>
          </cell>
          <cell r="F2772" t="str">
            <v>IMCA</v>
          </cell>
          <cell r="G2772" t="str">
            <v>UNISON - CUSTOMER RETAIL</v>
          </cell>
          <cell r="H2772" t="str">
            <v>UNISON- CUSTOMER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155214.26</v>
          </cell>
          <cell r="M2772">
            <v>155214.26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REPUBLICA DOMINICANA</v>
          </cell>
        </row>
        <row r="2773">
          <cell r="B2773" t="str">
            <v>702-4682FF</v>
          </cell>
          <cell r="C2773" t="str">
            <v>HEMONT CONSTRUCTORA  S.A. DE C.V.</v>
          </cell>
          <cell r="D2773">
            <v>310063</v>
          </cell>
          <cell r="E2773" t="str">
            <v>EMPRESAS MATCO, S.A. DE C.V.</v>
          </cell>
          <cell r="F2773" t="str">
            <v>MATCO</v>
          </cell>
          <cell r="G2773" t="str">
            <v>UNISON- CUSTOMER RETAIL</v>
          </cell>
          <cell r="H2773" t="str">
            <v>UNISON- CUSTOMER RETAIL</v>
          </cell>
          <cell r="I2773" t="str">
            <v>Regular</v>
          </cell>
          <cell r="J2773" t="str">
            <v>LEGAL</v>
          </cell>
          <cell r="K2773" t="str">
            <v>MXN</v>
          </cell>
          <cell r="L2773">
            <v>96150.98</v>
          </cell>
          <cell r="M2773">
            <v>5220.9982144281221</v>
          </cell>
          <cell r="N2773">
            <v>0</v>
          </cell>
          <cell r="O2773">
            <v>0</v>
          </cell>
          <cell r="P2773">
            <v>0</v>
          </cell>
          <cell r="Q2773">
            <v>96150.98</v>
          </cell>
          <cell r="R2773">
            <v>96150.98</v>
          </cell>
          <cell r="S2773" t="str">
            <v>120+</v>
          </cell>
          <cell r="T2773" t="str">
            <v>MEXICO</v>
          </cell>
        </row>
        <row r="2774">
          <cell r="B2774" t="str">
            <v>702-4683CD</v>
          </cell>
          <cell r="C2774" t="str">
            <v>CORPORACION GENERAL DE TRACTORES  S.A.</v>
          </cell>
          <cell r="D2774">
            <v>316339</v>
          </cell>
          <cell r="E2774" t="str">
            <v>CATERPILLAR CREDITO, S.A DE C.V. SOFOM, E.N.R.</v>
          </cell>
          <cell r="F2774" t="str">
            <v>GENTRAC</v>
          </cell>
          <cell r="G2774" t="str">
            <v>UNISON - CUSTOMER RETAIL</v>
          </cell>
          <cell r="H2774" t="str">
            <v>UNISON - DEALER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2109.41</v>
          </cell>
          <cell r="M2774">
            <v>2109.41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GUATEMALA</v>
          </cell>
        </row>
        <row r="2775">
          <cell r="B2775" t="str">
            <v>702-4683FF</v>
          </cell>
          <cell r="C2775" t="str">
            <v>GRAVASE  S.A. DE C.V.</v>
          </cell>
          <cell r="D2775">
            <v>316522</v>
          </cell>
          <cell r="E2775" t="str">
            <v>TRACSA, S.A.P.I. DE C.V.</v>
          </cell>
          <cell r="F2775" t="str">
            <v>TRACSA</v>
          </cell>
          <cell r="G2775" t="str">
            <v>UNISON- CUSTOMER RETAIL</v>
          </cell>
          <cell r="H2775" t="str">
            <v>UNISON- CUSTOMER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2904250.72</v>
          </cell>
          <cell r="M2775">
            <v>157700.81410893149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MEXICO</v>
          </cell>
        </row>
        <row r="2776">
          <cell r="B2776" t="str">
            <v>702-4683NEFF-1</v>
          </cell>
          <cell r="C2776" t="str">
            <v>GRUPO CONSTRUCTOR VALSUSA  S.A. DE C.V.</v>
          </cell>
          <cell r="D2776">
            <v>316735</v>
          </cell>
          <cell r="E2776" t="str">
            <v>MAQUINAS DIESEL, S.A. DE C.V.</v>
          </cell>
          <cell r="F2776" t="str">
            <v>MADISA SUR</v>
          </cell>
          <cell r="G2776" t="str">
            <v>UNISON- CUSTOMER RETAIL</v>
          </cell>
          <cell r="H2776" t="str">
            <v>UNISON- CUSTOMER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179885.4</v>
          </cell>
          <cell r="M2776">
            <v>9767.7772208009574</v>
          </cell>
          <cell r="N2776">
            <v>0</v>
          </cell>
          <cell r="O2776">
            <v>0</v>
          </cell>
          <cell r="P2776">
            <v>179885.4</v>
          </cell>
          <cell r="Q2776">
            <v>0</v>
          </cell>
          <cell r="R2776">
            <v>179885.4</v>
          </cell>
          <cell r="S2776" t="str">
            <v>91-120</v>
          </cell>
          <cell r="T2776" t="str">
            <v>MEXICO</v>
          </cell>
        </row>
        <row r="2777">
          <cell r="B2777" t="str">
            <v>702-4684CR</v>
          </cell>
          <cell r="C2777" t="str">
            <v>CONSTRUCTORA TRAMO  S.A.</v>
          </cell>
          <cell r="D2777">
            <v>316526</v>
          </cell>
          <cell r="E2777" t="str">
            <v>IMPORTADORA INDUSTRIAL AGRICOLA, S.A.</v>
          </cell>
          <cell r="F2777" t="str">
            <v xml:space="preserve">IIASA   </v>
          </cell>
          <cell r="G2777" t="str">
            <v>UNISON - CUSTOMER RETAIL</v>
          </cell>
          <cell r="H2777" t="str">
            <v>UNISON- CUSTOMER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108518.42</v>
          </cell>
          <cell r="M2777">
            <v>108518.42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ECUADOR</v>
          </cell>
        </row>
        <row r="2778">
          <cell r="B2778" t="str">
            <v>702-4685CRR1</v>
          </cell>
          <cell r="C2778" t="str">
            <v>HAROLD MACHINERY  S.A.</v>
          </cell>
          <cell r="D2778">
            <v>309836</v>
          </cell>
          <cell r="E2778" t="str">
            <v>IMPLEMENTOS Y MAQUINARIAS, S.A.</v>
          </cell>
          <cell r="F2778" t="str">
            <v>IMCA</v>
          </cell>
          <cell r="G2778" t="str">
            <v>UNISON - CUSTOMER RETAIL</v>
          </cell>
          <cell r="H2778" t="str">
            <v>UNISON- CUSTOMER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57140.67</v>
          </cell>
          <cell r="M2778">
            <v>57140.67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REPUBLICA DOMINICANA</v>
          </cell>
        </row>
        <row r="2779">
          <cell r="B2779" t="str">
            <v>702-4703CR</v>
          </cell>
          <cell r="C2779" t="str">
            <v>BELIZE PICKWICK CLUB HOTEL LIMITED</v>
          </cell>
          <cell r="D2779">
            <v>308932</v>
          </cell>
          <cell r="E2779" t="str">
            <v>GENERAL EQUIPMENT COMPANY LTDA.</v>
          </cell>
          <cell r="F2779" t="str">
            <v>GENTRAC BELIZE</v>
          </cell>
          <cell r="G2779" t="str">
            <v>UNISON - CUSTOMER RETAIL</v>
          </cell>
          <cell r="H2779" t="str">
            <v>UNISON- CUSTOMER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70240.52</v>
          </cell>
          <cell r="M2779">
            <v>70240.52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BELICE</v>
          </cell>
        </row>
        <row r="2780">
          <cell r="B2780" t="str">
            <v>702-4686CD</v>
          </cell>
          <cell r="C2780" t="str">
            <v>IMPULSORA EMERGENTE  S.A. DE C.V. SOFOM  E.N.R.</v>
          </cell>
          <cell r="D2780">
            <v>318359</v>
          </cell>
          <cell r="E2780" t="str">
            <v>IMPULSORA EMERGENTE, S.A. DE C.V. SOFOM, E.N.R.</v>
          </cell>
          <cell r="F2780" t="str">
            <v>MAQSA</v>
          </cell>
          <cell r="G2780" t="str">
            <v>UNISON - CUSTOMER RETAIL</v>
          </cell>
          <cell r="H2780" t="str">
            <v>UNISON - DEALER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581863.74</v>
          </cell>
          <cell r="M2780">
            <v>31595.201084590808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702-4732CD</v>
          </cell>
          <cell r="C2781" t="str">
            <v>LOGO EDIFICACIONES  S.A. DE C.V.</v>
          </cell>
          <cell r="D2781">
            <v>309151</v>
          </cell>
          <cell r="E2781" t="str">
            <v>LOGO EDIFICACIONES, S.A. DE C.V.</v>
          </cell>
          <cell r="F2781" t="str">
            <v>MADISA NTE</v>
          </cell>
          <cell r="G2781" t="str">
            <v>UNISON - CUSTOMER RETAIL</v>
          </cell>
          <cell r="H2781" t="str">
            <v>UNISON- CUSTOMER RETAIL</v>
          </cell>
          <cell r="I2781" t="str">
            <v>Regular</v>
          </cell>
          <cell r="J2781" t="str">
            <v>LEGAL</v>
          </cell>
          <cell r="K2781" t="str">
            <v>MXN</v>
          </cell>
          <cell r="L2781">
            <v>758236.19</v>
          </cell>
          <cell r="M2781">
            <v>41172.225120376119</v>
          </cell>
          <cell r="N2781">
            <v>0</v>
          </cell>
          <cell r="O2781">
            <v>0</v>
          </cell>
          <cell r="P2781">
            <v>0</v>
          </cell>
          <cell r="Q2781">
            <v>758236.19</v>
          </cell>
          <cell r="R2781">
            <v>758236.19</v>
          </cell>
          <cell r="S2781" t="str">
            <v>120+</v>
          </cell>
          <cell r="T2781" t="str">
            <v>MEXICO</v>
          </cell>
        </row>
        <row r="2782">
          <cell r="B2782" t="str">
            <v>702-4687FF</v>
          </cell>
          <cell r="C2782" t="str">
            <v>COMPAÑIA ISDAMAR  S.A. DE C.V.</v>
          </cell>
          <cell r="D2782">
            <v>318874</v>
          </cell>
          <cell r="E2782" t="str">
            <v>EMPRESAS MATCO, S.A. DE C.V.</v>
          </cell>
          <cell r="F2782" t="str">
            <v>MATCO</v>
          </cell>
          <cell r="G2782" t="str">
            <v>UNISON- CUSTOMER RETAIL</v>
          </cell>
          <cell r="H2782" t="str">
            <v>UNISON- CUSTOMER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199723.12</v>
          </cell>
          <cell r="M2782">
            <v>10844.965416889287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702-4689CR</v>
          </cell>
          <cell r="C2783" t="str">
            <v>INVERSIONES CABALLERO FUENTES  S.A. DE C.V.</v>
          </cell>
          <cell r="D2783">
            <v>310008</v>
          </cell>
          <cell r="E2783" t="str">
            <v>COMPAÑIA GENERAL DE EQUIPOS, S.A. DE C.V.</v>
          </cell>
          <cell r="F2783" t="str">
            <v>COGESA</v>
          </cell>
          <cell r="G2783" t="str">
            <v>UNISON - CUSTOMER RETAIL</v>
          </cell>
          <cell r="H2783" t="str">
            <v>UNISON- CUSTOMER RETAIL</v>
          </cell>
          <cell r="I2783" t="str">
            <v>Regular</v>
          </cell>
          <cell r="J2783" t="str">
            <v>LEGAL</v>
          </cell>
          <cell r="K2783" t="str">
            <v>USD</v>
          </cell>
          <cell r="L2783">
            <v>92794.66</v>
          </cell>
          <cell r="M2783">
            <v>92794.66</v>
          </cell>
          <cell r="N2783">
            <v>0</v>
          </cell>
          <cell r="O2783">
            <v>0</v>
          </cell>
          <cell r="P2783">
            <v>0</v>
          </cell>
          <cell r="Q2783">
            <v>92794.66</v>
          </cell>
          <cell r="R2783">
            <v>92794.66</v>
          </cell>
          <cell r="S2783" t="str">
            <v>120+</v>
          </cell>
          <cell r="T2783" t="str">
            <v>EL SALVADOR</v>
          </cell>
        </row>
        <row r="2784">
          <cell r="B2784" t="str">
            <v>702-4691FF</v>
          </cell>
          <cell r="C2784" t="str">
            <v>COMPAÑIA ISDAMAR  S.A. DE C.V.</v>
          </cell>
          <cell r="D2784">
            <v>318874</v>
          </cell>
          <cell r="E2784" t="str">
            <v>EMPRESAS MATCO, S.A. DE C.V.</v>
          </cell>
          <cell r="F2784" t="str">
            <v>MATCO</v>
          </cell>
          <cell r="G2784" t="str">
            <v>UNISON- CUSTOMER RETAIL</v>
          </cell>
          <cell r="H2784" t="str">
            <v>UNISON- CUSTOMER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3849585.62</v>
          </cell>
          <cell r="M2784">
            <v>209032.49918314067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702-4693FF</v>
          </cell>
          <cell r="C2785" t="str">
            <v>CONSTRUCCIONES Y MAQUINARIA DEL SURESTE  S.A. DE C.V.</v>
          </cell>
          <cell r="D2785">
            <v>312758</v>
          </cell>
          <cell r="E2785" t="str">
            <v>MAQUINAS DIESEL, S.A. DE C.V.</v>
          </cell>
          <cell r="F2785" t="str">
            <v>MADISA SUR</v>
          </cell>
          <cell r="G2785" t="str">
            <v>UNISON- CUSTOMER RETAIL</v>
          </cell>
          <cell r="H2785" t="str">
            <v>UNISON- CUSTOMER RETAIL</v>
          </cell>
          <cell r="I2785" t="str">
            <v>Regular</v>
          </cell>
          <cell r="J2785" t="str">
            <v>LEGAL</v>
          </cell>
          <cell r="K2785" t="str">
            <v>MXN</v>
          </cell>
          <cell r="L2785">
            <v>-30657.58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702-4694CD</v>
          </cell>
          <cell r="C2786" t="str">
            <v>IMPLEMENTOS Y MAQUINARIAS  S.A.</v>
          </cell>
          <cell r="D2786">
            <v>312088</v>
          </cell>
          <cell r="E2786" t="str">
            <v>XYLEM WATER SOLUTIONS, U.S.A. INC.</v>
          </cell>
          <cell r="F2786" t="str">
            <v>IMCA</v>
          </cell>
          <cell r="G2786" t="str">
            <v>UNISON - DEALER RETAIL</v>
          </cell>
          <cell r="H2786" t="str">
            <v>UNISON - DEALER RETAIL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196391.02</v>
          </cell>
          <cell r="M2786">
            <v>196391.02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REPUBLICA DOMINICANA</v>
          </cell>
        </row>
        <row r="2787">
          <cell r="B2787" t="str">
            <v>702-4697NEFF</v>
          </cell>
          <cell r="C2787" t="str">
            <v>INSTITUTO AMERICANO DE HERMOSILLO  A.C.</v>
          </cell>
          <cell r="D2787">
            <v>310723</v>
          </cell>
          <cell r="E2787" t="str">
            <v>EMPRESAS MATCO, S.A. DE C.V.</v>
          </cell>
          <cell r="F2787" t="str">
            <v>MATCO</v>
          </cell>
          <cell r="G2787" t="str">
            <v>UNISON- CUSTOMER RETAIL</v>
          </cell>
          <cell r="H2787" t="str">
            <v>UNISON- CUSTOMER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25248.639999999999</v>
          </cell>
          <cell r="M2787">
            <v>1371.0011521124222</v>
          </cell>
          <cell r="N2787">
            <v>0</v>
          </cell>
          <cell r="O2787">
            <v>0</v>
          </cell>
          <cell r="P2787">
            <v>0</v>
          </cell>
          <cell r="Q2787">
            <v>25248.639999999999</v>
          </cell>
          <cell r="R2787">
            <v>25248.639999999999</v>
          </cell>
          <cell r="S2787" t="str">
            <v>120+</v>
          </cell>
          <cell r="T2787" t="str">
            <v>MEXICO</v>
          </cell>
        </row>
        <row r="2788">
          <cell r="B2788" t="str">
            <v>702-4699FF</v>
          </cell>
          <cell r="C2788" t="str">
            <v>GRUAS Y AUTOTRANSPORTES VELAZQUEZ  S.A. DE C.V.</v>
          </cell>
          <cell r="D2788">
            <v>309458</v>
          </cell>
          <cell r="E2788" t="str">
            <v>MAQUINAS DIESEL, S.A. DE C.V.</v>
          </cell>
          <cell r="F2788" t="str">
            <v>MADISA SUR</v>
          </cell>
          <cell r="G2788" t="str">
            <v>UNISON- CUSTOMER RETAIL</v>
          </cell>
          <cell r="H2788" t="str">
            <v>UNISON- CUSTOMER RETAIL</v>
          </cell>
          <cell r="I2788" t="str">
            <v>Regular</v>
          </cell>
          <cell r="J2788" t="str">
            <v>REGULAR</v>
          </cell>
          <cell r="K2788" t="str">
            <v>MXN</v>
          </cell>
          <cell r="L2788">
            <v>1780392.73</v>
          </cell>
          <cell r="M2788">
            <v>96675.325246927387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MEXICO</v>
          </cell>
        </row>
        <row r="2789">
          <cell r="B2789" t="str">
            <v>702-4701CD</v>
          </cell>
          <cell r="C2789" t="str">
            <v>NICARAGUA MACHINERY COMPANY  S.A.</v>
          </cell>
          <cell r="D2789">
            <v>313548</v>
          </cell>
          <cell r="E2789" t="str">
            <v>JLG INDUSTRIES, INC.</v>
          </cell>
          <cell r="F2789" t="str">
            <v>NIMAC</v>
          </cell>
          <cell r="G2789" t="str">
            <v>UNISON - DEALER RETAIL</v>
          </cell>
          <cell r="H2789" t="str">
            <v>UNISON - DEALER RETAIL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20128.41</v>
          </cell>
          <cell r="M2789">
            <v>20128.41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NICARAGUA</v>
          </cell>
        </row>
        <row r="2790">
          <cell r="B2790" t="str">
            <v>702-4701CR</v>
          </cell>
          <cell r="C2790" t="str">
            <v>CONSORCIO AZUCARERO CENTRAL  S.A.</v>
          </cell>
          <cell r="D2790">
            <v>310968</v>
          </cell>
          <cell r="E2790" t="str">
            <v>IMPLEMENTOS Y MAQUINARIAS, S.A.</v>
          </cell>
          <cell r="F2790" t="str">
            <v>IMCA</v>
          </cell>
          <cell r="G2790" t="str">
            <v>UNISON - CUSTOMER RETAIL</v>
          </cell>
          <cell r="H2790" t="str">
            <v>UNISON- CUSTOMER RETAIL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40317.65</v>
          </cell>
          <cell r="M2790">
            <v>40317.65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REPUBLICA DOMINICANA</v>
          </cell>
        </row>
        <row r="2791">
          <cell r="B2791" t="str">
            <v>702-4702CD</v>
          </cell>
          <cell r="C2791" t="str">
            <v>NICARAGUA MACHINERY COMPANY  S.A.</v>
          </cell>
          <cell r="D2791">
            <v>313548</v>
          </cell>
          <cell r="E2791" t="str">
            <v>JLG INDUSTRIES, INC.</v>
          </cell>
          <cell r="F2791" t="str">
            <v>NIMAC</v>
          </cell>
          <cell r="G2791" t="str">
            <v>UNISON - DEALER RETAIL</v>
          </cell>
          <cell r="H2791" t="str">
            <v>UNISON - DEALER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20128.41</v>
          </cell>
          <cell r="M2791">
            <v>20128.41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NICARAGUA</v>
          </cell>
        </row>
        <row r="2792">
          <cell r="B2792" t="str">
            <v>702-4685FF</v>
          </cell>
          <cell r="C2792" t="str">
            <v>OBRAS Y PAVIMENTOS FERHEC  S.A. DE C.V.</v>
          </cell>
          <cell r="D2792">
            <v>312659</v>
          </cell>
          <cell r="E2792" t="str">
            <v>MAQUINARIA, S.A. DE C.V.</v>
          </cell>
          <cell r="F2792" t="str">
            <v>MAQSA</v>
          </cell>
          <cell r="G2792" t="str">
            <v>UNISON- CUSTOMER RETAIL</v>
          </cell>
          <cell r="H2792" t="str">
            <v>UNISON- CUSTOMER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499217.78</v>
          </cell>
          <cell r="M2792">
            <v>27107.525456222818</v>
          </cell>
          <cell r="N2792">
            <v>0</v>
          </cell>
          <cell r="O2792">
            <v>0</v>
          </cell>
          <cell r="P2792">
            <v>499217.78</v>
          </cell>
          <cell r="Q2792">
            <v>0</v>
          </cell>
          <cell r="R2792">
            <v>499217.78</v>
          </cell>
          <cell r="S2792" t="str">
            <v>91-120</v>
          </cell>
          <cell r="T2792" t="str">
            <v>MEXICO</v>
          </cell>
        </row>
        <row r="2793">
          <cell r="B2793" t="str">
            <v>702-4772CR</v>
          </cell>
          <cell r="C2793" t="str">
            <v>EQUIPOS Y TRANSPORTES  S.A.</v>
          </cell>
          <cell r="D2793">
            <v>320498</v>
          </cell>
          <cell r="E2793" t="str">
            <v>IMPORTADORA INDUSTRIAL AGRICOLA, S.A.</v>
          </cell>
          <cell r="F2793" t="str">
            <v xml:space="preserve">IIASA   </v>
          </cell>
          <cell r="G2793" t="str">
            <v>UNISON - CUSTOMER RETAIL</v>
          </cell>
          <cell r="H2793" t="str">
            <v>UNISON- CUSTOMER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95456.81</v>
          </cell>
          <cell r="M2793">
            <v>95456.81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ECUADOR</v>
          </cell>
        </row>
        <row r="2794">
          <cell r="B2794" t="str">
            <v>702-4760CR-1</v>
          </cell>
          <cell r="C2794" t="str">
            <v>TRANSPORTES OROSI SIGLO XXI  S.A.</v>
          </cell>
          <cell r="D2794">
            <v>313199</v>
          </cell>
          <cell r="E2794" t="str">
            <v>MAQUINARIA Y TRACTORES, LTDA</v>
          </cell>
          <cell r="F2794" t="str">
            <v>MATRA</v>
          </cell>
          <cell r="G2794" t="str">
            <v>UNISON - DEALER RETAIL</v>
          </cell>
          <cell r="H2794" t="str">
            <v>UNISON- CUSTOMER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29826.880000000001</v>
          </cell>
          <cell r="M2794">
            <v>29826.880000000001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COSTA RICA</v>
          </cell>
        </row>
        <row r="2795">
          <cell r="B2795" t="str">
            <v>702-4761CR-1</v>
          </cell>
          <cell r="C2795" t="str">
            <v>TRANSPORTES OROSI SIGLO XXI  S.A.</v>
          </cell>
          <cell r="D2795">
            <v>313199</v>
          </cell>
          <cell r="E2795" t="str">
            <v>MAQUINARIA Y TRACTORES, LTDA</v>
          </cell>
          <cell r="F2795" t="str">
            <v>MATRA</v>
          </cell>
          <cell r="G2795" t="str">
            <v>UNISON - DEALER RETAIL</v>
          </cell>
          <cell r="H2795" t="str">
            <v>UNISON- CUSTOMER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29826.880000000001</v>
          </cell>
          <cell r="M2795">
            <v>29826.880000000001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COSTA RICA</v>
          </cell>
        </row>
        <row r="2796">
          <cell r="B2796" t="str">
            <v>702-4762CD</v>
          </cell>
          <cell r="C2796" t="str">
            <v>NICARAGUA MACHINERY COMPANY  S.A.</v>
          </cell>
          <cell r="D2796">
            <v>313548</v>
          </cell>
          <cell r="E2796" t="str">
            <v>MITSUBISHI CATERPILLAR FORKLIFT AMERICA, INC.</v>
          </cell>
          <cell r="F2796" t="str">
            <v>NIMAC</v>
          </cell>
          <cell r="G2796" t="str">
            <v>UNISON - DEALER RETAIL</v>
          </cell>
          <cell r="H2796" t="str">
            <v>UNISON - DEALER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7437.23</v>
          </cell>
          <cell r="M2796">
            <v>7437.23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NICARAGUA</v>
          </cell>
        </row>
        <row r="2797">
          <cell r="B2797" t="str">
            <v>702-4764CD</v>
          </cell>
          <cell r="C2797" t="str">
            <v>NICARAGUA MACHINERY COMPANY  S.A.</v>
          </cell>
          <cell r="D2797">
            <v>313548</v>
          </cell>
          <cell r="E2797" t="str">
            <v>MITSUBISHI CATERPILLAR FORKLIFT AMERICA, INC.</v>
          </cell>
          <cell r="F2797" t="str">
            <v>NIMAC</v>
          </cell>
          <cell r="G2797" t="str">
            <v>UNISON - DEALER RETAIL</v>
          </cell>
          <cell r="H2797" t="str">
            <v>UNISON - DEALER RETAIL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6756.99</v>
          </cell>
          <cell r="M2797">
            <v>6756.99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NICARAGUA</v>
          </cell>
        </row>
        <row r="2798">
          <cell r="B2798" t="str">
            <v>702-4764CR</v>
          </cell>
          <cell r="C2798" t="str">
            <v>A. ALBA SANCHEZ &amp; ASOCIADOS  S.A.</v>
          </cell>
          <cell r="D2798">
            <v>317994</v>
          </cell>
          <cell r="E2798" t="str">
            <v>IMPLEMENTOS Y MAQUINARIAS, S.A.</v>
          </cell>
          <cell r="F2798" t="str">
            <v>IMCA</v>
          </cell>
          <cell r="G2798" t="str">
            <v>UNISON - CUSTOMER RETAIL</v>
          </cell>
          <cell r="H2798" t="str">
            <v>UNISON- CUSTOMER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38148.99</v>
          </cell>
          <cell r="M2798">
            <v>38148.99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REPUBLICA DOMINICANA</v>
          </cell>
        </row>
        <row r="2799">
          <cell r="B2799" t="str">
            <v>702-4764NEFFR1</v>
          </cell>
          <cell r="C2799" t="str">
            <v>ALPHA CONSTRUCTORA DE DUCTOS  S.A. DE C.V.</v>
          </cell>
          <cell r="D2799">
            <v>318244</v>
          </cell>
          <cell r="E2799" t="str">
            <v>MAQUINAS DIESEL, S.A. DE C.V.</v>
          </cell>
          <cell r="F2799" t="str">
            <v>MADISA NTE</v>
          </cell>
          <cell r="G2799" t="str">
            <v>UNISON- CUSTOMER RETAIL</v>
          </cell>
          <cell r="H2799" t="str">
            <v>UNISON- CUSTOMER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407297.56</v>
          </cell>
          <cell r="M2799">
            <v>22116.257509813535</v>
          </cell>
          <cell r="N2799">
            <v>0</v>
          </cell>
          <cell r="O2799">
            <v>0</v>
          </cell>
          <cell r="P2799">
            <v>0</v>
          </cell>
          <cell r="Q2799">
            <v>407297.56</v>
          </cell>
          <cell r="R2799">
            <v>407297.56</v>
          </cell>
          <cell r="S2799" t="str">
            <v>120+</v>
          </cell>
          <cell r="T2799" t="str">
            <v>MEXICO</v>
          </cell>
        </row>
        <row r="2800">
          <cell r="B2800" t="str">
            <v>702-4767CD</v>
          </cell>
          <cell r="C2800" t="str">
            <v>ASOCIACION SOLIDARISTA DE EMPLEADOS DE MAQUINARIA Y TRACTORES LTD. Y AFINES</v>
          </cell>
          <cell r="D2800">
            <v>314750</v>
          </cell>
          <cell r="E2800" t="str">
            <v>ASOCIACION SOLIDARISTA DE EMPLEADOS DE MAQUINARIA Y TRACTORES LTD. Y AFINES</v>
          </cell>
          <cell r="F2800" t="str">
            <v>MATRA</v>
          </cell>
          <cell r="G2800" t="str">
            <v>UNISON - DEALER RETAIL</v>
          </cell>
          <cell r="H2800" t="str">
            <v>UNISON - DEALER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27873.52</v>
          </cell>
          <cell r="M2800">
            <v>27873.52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COSTA RICA</v>
          </cell>
        </row>
        <row r="2801">
          <cell r="B2801" t="str">
            <v>702-4769CD-1</v>
          </cell>
          <cell r="C2801" t="str">
            <v>OBRAS Y PAVIMENTOS FERHEC  S.A. DE C.V.</v>
          </cell>
          <cell r="D2801">
            <v>312659</v>
          </cell>
          <cell r="E2801" t="str">
            <v>MAQUINARIA, S.A. DE C.V.</v>
          </cell>
          <cell r="F2801" t="str">
            <v>MAQSA</v>
          </cell>
          <cell r="G2801" t="str">
            <v>UNISON - CUSTOMER RETAIL</v>
          </cell>
          <cell r="H2801" t="str">
            <v>UNISON- CUSTOMER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3987142.42</v>
          </cell>
          <cell r="M2801">
            <v>216501.83342375315</v>
          </cell>
          <cell r="N2801">
            <v>0</v>
          </cell>
          <cell r="O2801">
            <v>0</v>
          </cell>
          <cell r="P2801">
            <v>3987142.42</v>
          </cell>
          <cell r="Q2801">
            <v>0</v>
          </cell>
          <cell r="R2801">
            <v>3987142.42</v>
          </cell>
          <cell r="S2801" t="str">
            <v>91-120</v>
          </cell>
          <cell r="T2801" t="str">
            <v>MEXICO</v>
          </cell>
        </row>
        <row r="2802">
          <cell r="B2802" t="str">
            <v>702-4769CR</v>
          </cell>
          <cell r="C2802" t="str">
            <v>EQUIPOS Y TRANSPORTES  S.A.</v>
          </cell>
          <cell r="D2802">
            <v>320498</v>
          </cell>
          <cell r="E2802" t="str">
            <v>IMPORTADORA INDUSTRIAL AGRICOLA, S.A.</v>
          </cell>
          <cell r="F2802" t="str">
            <v xml:space="preserve">IIASA   </v>
          </cell>
          <cell r="G2802" t="str">
            <v>UNISON - CUSTOMER RETAIL</v>
          </cell>
          <cell r="H2802" t="str">
            <v>UNISON- CUSTOMER RETAIL</v>
          </cell>
          <cell r="I2802" t="str">
            <v>Regular</v>
          </cell>
          <cell r="J2802" t="str">
            <v>REGULAR</v>
          </cell>
          <cell r="K2802" t="str">
            <v>USD</v>
          </cell>
          <cell r="L2802">
            <v>286311</v>
          </cell>
          <cell r="M2802">
            <v>286311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ECUADOR</v>
          </cell>
        </row>
        <row r="2803">
          <cell r="B2803" t="str">
            <v>702-4726CD</v>
          </cell>
          <cell r="C2803" t="str">
            <v>MAQUINARIA Y TRACTORES  LTDA</v>
          </cell>
          <cell r="D2803">
            <v>314798</v>
          </cell>
          <cell r="E2803" t="str">
            <v>METSO MINERALS INDUSTRIES, INC.</v>
          </cell>
          <cell r="F2803" t="str">
            <v>MATRA</v>
          </cell>
          <cell r="G2803" t="str">
            <v>UNISON - DEALER RETAIL</v>
          </cell>
          <cell r="H2803" t="str">
            <v>UNISON - DEALER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55779.28</v>
          </cell>
          <cell r="M2803">
            <v>55779.28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COSTA RICA</v>
          </cell>
        </row>
        <row r="2804">
          <cell r="B2804" t="str">
            <v>702-4770CR</v>
          </cell>
          <cell r="C2804" t="str">
            <v>CONSTRUCTORA GLOBAL  S.R.L.</v>
          </cell>
          <cell r="D2804">
            <v>318913</v>
          </cell>
          <cell r="E2804" t="str">
            <v>IMPLEMENTOS Y MAQUINARIAS, S.A.</v>
          </cell>
          <cell r="F2804" t="str">
            <v>IMCA</v>
          </cell>
          <cell r="G2804" t="str">
            <v>UNISON - CUSTOMER RETAIL</v>
          </cell>
          <cell r="H2804" t="str">
            <v>UNISON- CUSTOMER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26401.35</v>
          </cell>
          <cell r="M2804">
            <v>26401.35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REPUBLICA DOMINICANA</v>
          </cell>
        </row>
        <row r="2805">
          <cell r="B2805" t="str">
            <v>702-4757CR</v>
          </cell>
          <cell r="C2805" t="str">
            <v>CONSTRUCTORA SAN ROMAN DE TURRIALBA  S.A.</v>
          </cell>
          <cell r="D2805">
            <v>315297</v>
          </cell>
          <cell r="E2805" t="str">
            <v>MAQUINARIA Y TRACTORES, LTDA</v>
          </cell>
          <cell r="F2805" t="str">
            <v>MATRA</v>
          </cell>
          <cell r="G2805" t="str">
            <v>UNISON - DEALER RETAIL</v>
          </cell>
          <cell r="H2805" t="str">
            <v>UNISON- CUSTOMER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12214.05</v>
          </cell>
          <cell r="M2805">
            <v>12214.05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COSTA RICA</v>
          </cell>
        </row>
        <row r="2806">
          <cell r="B2806" t="str">
            <v>702-4773CD</v>
          </cell>
          <cell r="C2806" t="str">
            <v>IMPLEMENTOS Y MAQUINARIAS  S.A.</v>
          </cell>
          <cell r="D2806">
            <v>312088</v>
          </cell>
          <cell r="E2806" t="str">
            <v>BLANCHARD MACHINERY, CO.</v>
          </cell>
          <cell r="F2806" t="str">
            <v>IMCA</v>
          </cell>
          <cell r="G2806" t="str">
            <v>UNISON - DEALER RETAIL</v>
          </cell>
          <cell r="H2806" t="str">
            <v>UNISON - DEALER RETAIL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276349.42</v>
          </cell>
          <cell r="M2806">
            <v>276349.42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REPUBLICA DOMINICANA</v>
          </cell>
        </row>
        <row r="2807">
          <cell r="B2807" t="str">
            <v>702-4780CD</v>
          </cell>
          <cell r="C2807" t="str">
            <v>NICARAGUA MACHINERY COMPANY  S.A.</v>
          </cell>
          <cell r="D2807">
            <v>313548</v>
          </cell>
          <cell r="E2807" t="str">
            <v>CATERPILLAR AMERICAS CO.</v>
          </cell>
          <cell r="F2807" t="str">
            <v>NIMAC</v>
          </cell>
          <cell r="G2807" t="str">
            <v>UNISON - DEALER WHOLESALE</v>
          </cell>
          <cell r="H2807" t="str">
            <v>UNISON - DEALER WHOLESALE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62819.83</v>
          </cell>
          <cell r="M2807">
            <v>62819.83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NICARAGUA</v>
          </cell>
        </row>
        <row r="2808">
          <cell r="B2808" t="str">
            <v>702-4782NEFF</v>
          </cell>
          <cell r="C2808" t="str">
            <v>INTEGRA SOLUCIONES AGROEMPRESARIALES  S.A. DE C.V.</v>
          </cell>
          <cell r="D2808">
            <v>318072</v>
          </cell>
          <cell r="E2808" t="str">
            <v>EMPIRE RIO COLORADO, S.A. DE C.V.</v>
          </cell>
          <cell r="F2808" t="str">
            <v>EMPIRE</v>
          </cell>
          <cell r="G2808" t="str">
            <v>UNISON- CUSTOMER RETAIL</v>
          </cell>
          <cell r="H2808" t="str">
            <v>UNISON- CUSTOMER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218754.84</v>
          </cell>
          <cell r="M2808">
            <v>11878.387812974028</v>
          </cell>
          <cell r="N2808">
            <v>0</v>
          </cell>
          <cell r="O2808">
            <v>0</v>
          </cell>
          <cell r="P2808">
            <v>0</v>
          </cell>
          <cell r="Q2808">
            <v>218754.84</v>
          </cell>
          <cell r="R2808">
            <v>218754.84</v>
          </cell>
          <cell r="S2808" t="str">
            <v>120+</v>
          </cell>
          <cell r="T2808" t="str">
            <v>MEXICO</v>
          </cell>
        </row>
        <row r="2809">
          <cell r="B2809" t="str">
            <v>702-4783NEFFR1</v>
          </cell>
          <cell r="C2809" t="str">
            <v>ALPHA CONSTRUCTORA DE DUCTOS  S.A. DE C.V.</v>
          </cell>
          <cell r="D2809">
            <v>318244</v>
          </cell>
          <cell r="E2809" t="str">
            <v>MAQUINAS DIESEL, S.A. DE C.V.</v>
          </cell>
          <cell r="F2809" t="str">
            <v>MADISA NTE</v>
          </cell>
          <cell r="G2809" t="str">
            <v>UNISON- CUSTOMER RETAIL</v>
          </cell>
          <cell r="H2809" t="str">
            <v>UNISON- CUSTOMER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409262.37</v>
          </cell>
          <cell r="M2809">
            <v>22222.946692822283</v>
          </cell>
          <cell r="N2809">
            <v>0</v>
          </cell>
          <cell r="O2809">
            <v>0</v>
          </cell>
          <cell r="P2809">
            <v>0</v>
          </cell>
          <cell r="Q2809">
            <v>409262.37</v>
          </cell>
          <cell r="R2809">
            <v>409262.37</v>
          </cell>
          <cell r="S2809" t="str">
            <v>120+</v>
          </cell>
          <cell r="T2809" t="str">
            <v>MEXICO</v>
          </cell>
        </row>
        <row r="2810">
          <cell r="B2810" t="str">
            <v>702-4784CR</v>
          </cell>
          <cell r="C2810" t="str">
            <v>EQUIPOS Y TRANSPORTES  S.A.</v>
          </cell>
          <cell r="D2810">
            <v>320498</v>
          </cell>
          <cell r="E2810" t="str">
            <v>IMPORTADORA INDUSTRIAL AGRICOLA, S.A.</v>
          </cell>
          <cell r="F2810" t="str">
            <v xml:space="preserve">IIASA   </v>
          </cell>
          <cell r="G2810" t="str">
            <v>UNISON - CUSTOMER RETAIL</v>
          </cell>
          <cell r="H2810" t="str">
            <v>UNISON- CUSTOMER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184477.56</v>
          </cell>
          <cell r="M2810">
            <v>184477.56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ECUADOR</v>
          </cell>
        </row>
        <row r="2811">
          <cell r="B2811" t="str">
            <v>702-4786CD</v>
          </cell>
          <cell r="C2811" t="str">
            <v>NICARAGUA MACHINERY COMPANY  S.A.</v>
          </cell>
          <cell r="D2811">
            <v>313548</v>
          </cell>
          <cell r="E2811" t="str">
            <v>CATERPILLAR AMERICAS CO.</v>
          </cell>
          <cell r="F2811" t="str">
            <v>NIMAC</v>
          </cell>
          <cell r="G2811" t="str">
            <v>UNISON - DEALER WHOLESALE</v>
          </cell>
          <cell r="H2811" t="str">
            <v>UNISON - DEALER WHOLESALE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51935.07</v>
          </cell>
          <cell r="M2811">
            <v>51935.07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NICARAGUA</v>
          </cell>
        </row>
        <row r="2812">
          <cell r="B2812" t="str">
            <v>702-4786CR</v>
          </cell>
          <cell r="C2812" t="str">
            <v>INVERSIONES DEL CARIBE PL  S.R.L.</v>
          </cell>
          <cell r="D2812">
            <v>315951</v>
          </cell>
          <cell r="E2812" t="str">
            <v>IMPLEMENTOS Y MAQUINARIAS, S.A.</v>
          </cell>
          <cell r="F2812" t="str">
            <v>IMCA</v>
          </cell>
          <cell r="G2812" t="str">
            <v>UNISON - CUSTOMER RETAIL</v>
          </cell>
          <cell r="H2812" t="str">
            <v>UNISON- CUSTOMER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26579.98</v>
          </cell>
          <cell r="M2812">
            <v>26579.98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REPUBLICA DOMINICANA</v>
          </cell>
        </row>
        <row r="2813">
          <cell r="B2813" t="str">
            <v>702-4787CD</v>
          </cell>
          <cell r="C2813" t="str">
            <v>NICARAGUA MACHINERY COMPANY  S.A.</v>
          </cell>
          <cell r="D2813">
            <v>313548</v>
          </cell>
          <cell r="E2813" t="str">
            <v>CATERPILLAR AMERICAS CO.</v>
          </cell>
          <cell r="F2813" t="str">
            <v>NIMAC</v>
          </cell>
          <cell r="G2813" t="str">
            <v>UNISON - DEALER WHOLESALE</v>
          </cell>
          <cell r="H2813" t="str">
            <v>UNISON - DEALER WHOLESALE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51935.07</v>
          </cell>
          <cell r="M2813">
            <v>51935.07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702-4787CR</v>
          </cell>
          <cell r="C2814" t="str">
            <v>INVERSIONES DEL CARIBE PL  S.R.L.</v>
          </cell>
          <cell r="D2814">
            <v>315951</v>
          </cell>
          <cell r="E2814" t="str">
            <v>IMPLEMENTOS Y MAQUINARIAS, S.A.</v>
          </cell>
          <cell r="F2814" t="str">
            <v>IMCA</v>
          </cell>
          <cell r="G2814" t="str">
            <v>UNISON - CUSTOMER RETAIL</v>
          </cell>
          <cell r="H2814" t="str">
            <v>UNISON- CUSTOMER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35866.54</v>
          </cell>
          <cell r="M2814">
            <v>35866.54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REPUBLICA DOMINICANA</v>
          </cell>
        </row>
        <row r="2815">
          <cell r="B2815" t="str">
            <v>702-5204CR</v>
          </cell>
          <cell r="C2815" t="str">
            <v>BEST RENTALS  S.A.</v>
          </cell>
          <cell r="D2815">
            <v>312406</v>
          </cell>
          <cell r="E2815" t="str">
            <v>MAQUINARIA Y TRACTORES, LTDA</v>
          </cell>
          <cell r="F2815" t="str">
            <v>MATRA</v>
          </cell>
          <cell r="G2815" t="str">
            <v>UNISON - DEALER RETAIL</v>
          </cell>
          <cell r="H2815" t="str">
            <v>UNISON- CUSTOMER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4842.3100000000004</v>
          </cell>
          <cell r="M2815">
            <v>4842.3100000000004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702-4770CD</v>
          </cell>
          <cell r="C2816" t="str">
            <v>IMPLEMENTOS Y MAQUINARIAS  S.A.</v>
          </cell>
          <cell r="D2816">
            <v>312088</v>
          </cell>
          <cell r="E2816" t="str">
            <v>JLG INDUSTRIES, INC.</v>
          </cell>
          <cell r="F2816" t="str">
            <v>IMCA</v>
          </cell>
          <cell r="G2816" t="str">
            <v>UNISON - DEALER RETAIL</v>
          </cell>
          <cell r="H2816" t="str">
            <v>UNISON - DEALER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61493.54</v>
          </cell>
          <cell r="M2816">
            <v>61493.54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REPUBLICA DOMINICANA</v>
          </cell>
        </row>
        <row r="2817">
          <cell r="B2817" t="str">
            <v>702-4744FF</v>
          </cell>
          <cell r="C2817" t="str">
            <v>COMPAÑIA ISDAMAR  S.A. DE C.V.</v>
          </cell>
          <cell r="D2817">
            <v>318874</v>
          </cell>
          <cell r="E2817" t="str">
            <v>EMPRESAS MATCO, S.A. DE C.V.</v>
          </cell>
          <cell r="F2817" t="str">
            <v>MATCO</v>
          </cell>
          <cell r="G2817" t="str">
            <v>UNISON- CUSTOMER RETAIL</v>
          </cell>
          <cell r="H2817" t="str">
            <v>UNISON- CUSTOMER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511877.16</v>
          </cell>
          <cell r="M2817">
            <v>511877.16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702-4679FF</v>
          </cell>
          <cell r="C2818" t="str">
            <v>MAQUINARIA  S.A. DE C.V.</v>
          </cell>
          <cell r="D2818">
            <v>309847</v>
          </cell>
          <cell r="E2818" t="str">
            <v>MAQUINARIA, S.A. DE C.V.</v>
          </cell>
          <cell r="F2818" t="str">
            <v>MAQSA</v>
          </cell>
          <cell r="G2818" t="str">
            <v>UNISON- CUSTOMER RETAIL</v>
          </cell>
          <cell r="H2818" t="str">
            <v>UNISON - DEALER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77087.83</v>
          </cell>
          <cell r="M2818">
            <v>77087.83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702-4732FF</v>
          </cell>
          <cell r="C2819" t="str">
            <v>INTEGRA INFRAESTRUCTURA SUSTENTABLE  S.A. DE C.V.</v>
          </cell>
          <cell r="D2819">
            <v>318071</v>
          </cell>
          <cell r="E2819" t="str">
            <v>MAQUINARIA, S.A. DE C.V.</v>
          </cell>
          <cell r="F2819" t="str">
            <v>MAQSA</v>
          </cell>
          <cell r="G2819" t="str">
            <v>UNISON- CUSTOMER RETAIL</v>
          </cell>
          <cell r="H2819" t="str">
            <v>UNISON- CUSTOMER RETAIL</v>
          </cell>
          <cell r="I2819" t="str">
            <v>Regular</v>
          </cell>
          <cell r="J2819" t="str">
            <v>REGULAR</v>
          </cell>
          <cell r="K2819" t="str">
            <v>MXN</v>
          </cell>
          <cell r="L2819">
            <v>1523706.74</v>
          </cell>
          <cell r="M2819">
            <v>82737.275988784459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702-4733NEFF</v>
          </cell>
          <cell r="C2820" t="str">
            <v>TISCAREÑO ARROYO CUTBERTO</v>
          </cell>
          <cell r="D2820">
            <v>312280</v>
          </cell>
          <cell r="E2820" t="str">
            <v>MAQTRAC, S.A. DE C.V.</v>
          </cell>
          <cell r="F2820" t="str">
            <v>TRACSA</v>
          </cell>
          <cell r="G2820" t="str">
            <v>UNISON- CUSTOMER RETAIL</v>
          </cell>
          <cell r="H2820" t="str">
            <v>UNISON- CUSTOMER RETAIL</v>
          </cell>
          <cell r="I2820" t="str">
            <v>Regular</v>
          </cell>
          <cell r="J2820" t="str">
            <v>REGULAR</v>
          </cell>
          <cell r="K2820" t="str">
            <v>MXN</v>
          </cell>
          <cell r="L2820">
            <v>279923.90000000002</v>
          </cell>
          <cell r="M2820">
            <v>15199.86777124639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702-4734CD</v>
          </cell>
          <cell r="C2821" t="str">
            <v>C.K.C. MACHINEHANDEL SURMAC  N.V.</v>
          </cell>
          <cell r="D2821">
            <v>311337</v>
          </cell>
          <cell r="E2821" t="str">
            <v>C.K.C. MACHINEHANDEL SURMAC, N.V.</v>
          </cell>
          <cell r="F2821" t="str">
            <v>SURMAC</v>
          </cell>
          <cell r="G2821" t="str">
            <v>UNISON - CUSTOMER RETAIL</v>
          </cell>
          <cell r="H2821" t="str">
            <v>UNISON - DEALER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192785.52</v>
          </cell>
          <cell r="M2821">
            <v>192785.52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SURINAME</v>
          </cell>
        </row>
        <row r="2822">
          <cell r="B2822" t="str">
            <v>702-4734FF</v>
          </cell>
          <cell r="C2822" t="str">
            <v>OPOSON CONSTRUCCIONES Y SERVICIOS  S.A. DE C.V.</v>
          </cell>
          <cell r="D2822">
            <v>317650</v>
          </cell>
          <cell r="E2822" t="str">
            <v>EMPRESAS MATCO, S.A. DE C.V.</v>
          </cell>
          <cell r="F2822" t="str">
            <v>MATCO</v>
          </cell>
          <cell r="G2822" t="str">
            <v>UNISON- CUSTOMER RETAIL</v>
          </cell>
          <cell r="H2822" t="str">
            <v>UNISON- CUSTOMER RETAIL</v>
          </cell>
          <cell r="I2822" t="str">
            <v>Regular</v>
          </cell>
          <cell r="J2822" t="str">
            <v>REGULAR</v>
          </cell>
          <cell r="K2822" t="str">
            <v>MXN</v>
          </cell>
          <cell r="L2822">
            <v>440386.29</v>
          </cell>
          <cell r="M2822">
            <v>23912.975548960865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MEXICO</v>
          </cell>
        </row>
        <row r="2823">
          <cell r="B2823" t="str">
            <v>702-4735CD</v>
          </cell>
          <cell r="C2823" t="str">
            <v>C.K.C. MACHINEHANDEL SURMAC  N.V.</v>
          </cell>
          <cell r="D2823">
            <v>311337</v>
          </cell>
          <cell r="E2823" t="str">
            <v>C.K.C. MACHINEHANDEL SURMAC, N.V.</v>
          </cell>
          <cell r="F2823" t="str">
            <v>SURMAC</v>
          </cell>
          <cell r="G2823" t="str">
            <v>UNISON - CUSTOMER RETAIL</v>
          </cell>
          <cell r="H2823" t="str">
            <v>UNISON - DEALER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55460.25</v>
          </cell>
          <cell r="M2823">
            <v>55460.25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SURINAME</v>
          </cell>
        </row>
        <row r="2824">
          <cell r="B2824" t="str">
            <v>702-4737CD</v>
          </cell>
          <cell r="C2824" t="str">
            <v>C.K.C. MACHINEHANDEL SURMAC  N.V.</v>
          </cell>
          <cell r="D2824">
            <v>311337</v>
          </cell>
          <cell r="E2824" t="str">
            <v>C.K.C. MACHINEHANDEL SURMAC, N.V.</v>
          </cell>
          <cell r="F2824" t="str">
            <v>SURMAC</v>
          </cell>
          <cell r="G2824" t="str">
            <v>UNISON - CUSTOMER RETAIL</v>
          </cell>
          <cell r="H2824" t="str">
            <v>UNISON - DEALER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301255.59999999998</v>
          </cell>
          <cell r="M2824">
            <v>301255.59999999998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SURINAME</v>
          </cell>
        </row>
        <row r="2825">
          <cell r="B2825" t="str">
            <v>702-4738FF</v>
          </cell>
          <cell r="C2825" t="str">
            <v>CONSTRUCTORA PICCINO  S.A. DE C.V.</v>
          </cell>
          <cell r="D2825">
            <v>311159</v>
          </cell>
          <cell r="E2825" t="str">
            <v>MAQUINAS DIESEL, S.A. DE C.V.</v>
          </cell>
          <cell r="F2825" t="str">
            <v>MADISA SUR</v>
          </cell>
          <cell r="G2825" t="str">
            <v>UNISON- CUSTOMER RETAIL</v>
          </cell>
          <cell r="H2825" t="str">
            <v>UNISON- CUSTOMER RETAIL</v>
          </cell>
          <cell r="I2825" t="str">
            <v>Regular</v>
          </cell>
          <cell r="J2825" t="str">
            <v>LEGAL</v>
          </cell>
          <cell r="K2825" t="str">
            <v>MXN</v>
          </cell>
          <cell r="L2825">
            <v>3137931.83</v>
          </cell>
          <cell r="M2825">
            <v>170389.69838297195</v>
          </cell>
          <cell r="N2825">
            <v>0</v>
          </cell>
          <cell r="O2825">
            <v>0</v>
          </cell>
          <cell r="P2825">
            <v>0</v>
          </cell>
          <cell r="Q2825">
            <v>3137931.83</v>
          </cell>
          <cell r="R2825">
            <v>3137931.83</v>
          </cell>
          <cell r="S2825" t="str">
            <v>120+</v>
          </cell>
          <cell r="T2825" t="str">
            <v>MEXICO</v>
          </cell>
        </row>
        <row r="2826">
          <cell r="B2826" t="str">
            <v>702-4740CR</v>
          </cell>
          <cell r="C2826" t="str">
            <v>GUERRA CALDERON MELVIN ARIEL</v>
          </cell>
          <cell r="D2826">
            <v>312422</v>
          </cell>
          <cell r="E2826" t="str">
            <v>CORPORACION GENERAL DE TRACTORES, S.A.</v>
          </cell>
          <cell r="F2826" t="str">
            <v>GENTRAC</v>
          </cell>
          <cell r="G2826" t="str">
            <v>UNISON - CUSTOMER RETAIL</v>
          </cell>
          <cell r="H2826" t="str">
            <v>UNISON- CUSTOMER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12263.24</v>
          </cell>
          <cell r="M2826">
            <v>12263.24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GUATEMALA</v>
          </cell>
        </row>
        <row r="2827">
          <cell r="B2827" t="str">
            <v>702-4740FF</v>
          </cell>
          <cell r="C2827" t="str">
            <v>CONSTRUCTORA ANGULAR  S.A. DE.C.V</v>
          </cell>
          <cell r="D2827">
            <v>316191</v>
          </cell>
          <cell r="E2827" t="str">
            <v>MAQUINARIA, S.A. DE C.V.</v>
          </cell>
          <cell r="F2827" t="str">
            <v>MAQSA</v>
          </cell>
          <cell r="G2827" t="str">
            <v>UNISON- CUSTOMER RETAIL</v>
          </cell>
          <cell r="H2827" t="str">
            <v>UNISON- CUSTOMER RETAIL</v>
          </cell>
          <cell r="I2827" t="str">
            <v>Regular</v>
          </cell>
          <cell r="J2827" t="str">
            <v>LEGAL</v>
          </cell>
          <cell r="K2827" t="str">
            <v>MXN</v>
          </cell>
          <cell r="L2827">
            <v>2411923.02</v>
          </cell>
          <cell r="M2827">
            <v>130967.41999673934</v>
          </cell>
          <cell r="N2827">
            <v>0</v>
          </cell>
          <cell r="O2827">
            <v>0</v>
          </cell>
          <cell r="P2827">
            <v>0</v>
          </cell>
          <cell r="Q2827">
            <v>2411923.02</v>
          </cell>
          <cell r="R2827">
            <v>2411923.02</v>
          </cell>
          <cell r="S2827" t="str">
            <v>120+</v>
          </cell>
          <cell r="T2827" t="str">
            <v>MEXICO</v>
          </cell>
        </row>
        <row r="2828">
          <cell r="B2828" t="str">
            <v>702-4759CR-1</v>
          </cell>
          <cell r="C2828" t="str">
            <v>TRANSPORTES OROSI SIGLO XXI  S.A.</v>
          </cell>
          <cell r="D2828">
            <v>313199</v>
          </cell>
          <cell r="E2828" t="str">
            <v>MAQUINARIA Y TRACTORES, LTDA</v>
          </cell>
          <cell r="F2828" t="str">
            <v>MATRA</v>
          </cell>
          <cell r="G2828" t="str">
            <v>UNISON - DEALER RETAIL</v>
          </cell>
          <cell r="H2828" t="str">
            <v>UNISON- CUSTOMER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19075.330000000002</v>
          </cell>
          <cell r="M2828">
            <v>19075.330000000002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COSTA RICA</v>
          </cell>
        </row>
        <row r="2829">
          <cell r="B2829" t="str">
            <v>702-4743CR</v>
          </cell>
          <cell r="C2829" t="str">
            <v>TRANSPORTES Y LOGISTICA BRAS  S.A.</v>
          </cell>
          <cell r="D2829">
            <v>308818</v>
          </cell>
          <cell r="E2829" t="str">
            <v>CORPORACION GENERAL DE TRACTORES, S.A.</v>
          </cell>
          <cell r="F2829" t="str">
            <v>GENTRAC</v>
          </cell>
          <cell r="G2829" t="str">
            <v>UNISON - CUSTOMER RETAIL</v>
          </cell>
          <cell r="H2829" t="str">
            <v>UNISON-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13377.85</v>
          </cell>
          <cell r="M2829">
            <v>13377.85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GUATEMALA</v>
          </cell>
        </row>
        <row r="2830">
          <cell r="B2830" t="str">
            <v>702-4758CR-1</v>
          </cell>
          <cell r="C2830" t="str">
            <v>TRANSPORTES OROSI SIGLO XXI  S.A.</v>
          </cell>
          <cell r="D2830">
            <v>313199</v>
          </cell>
          <cell r="E2830" t="str">
            <v>MAQUINARIA Y TRACTORES, LTDA</v>
          </cell>
          <cell r="F2830" t="str">
            <v>MATRA</v>
          </cell>
          <cell r="G2830" t="str">
            <v>UNISON - DEALER RETAIL</v>
          </cell>
          <cell r="H2830" t="str">
            <v>UNISON- CUSTOMER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29827.599999999999</v>
          </cell>
          <cell r="M2830">
            <v>29827.599999999999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COSTA RICA</v>
          </cell>
        </row>
        <row r="2831">
          <cell r="B2831" t="str">
            <v>702-4745CD-1</v>
          </cell>
          <cell r="C2831" t="str">
            <v>IMPULSORA EMERGENTE  S.A. DE C.V. SOFOM  E.N.R.</v>
          </cell>
          <cell r="D2831">
            <v>318359</v>
          </cell>
          <cell r="E2831" t="str">
            <v>IMPULSORA EMERGENTE, S.A. DE C.V. SOFOM, E.N.R.</v>
          </cell>
          <cell r="F2831" t="str">
            <v>MAQSA</v>
          </cell>
          <cell r="G2831" t="str">
            <v>UNISON - CUSTOMER RETAIL</v>
          </cell>
          <cell r="H2831" t="str">
            <v>UNISON - DEALER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1237218.3</v>
          </cell>
          <cell r="M2831">
            <v>67180.953695508841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702-4745CR</v>
          </cell>
          <cell r="C2832" t="str">
            <v>ENVIROGOLD (LAS LAGUNAS) LIMITED</v>
          </cell>
          <cell r="D2832">
            <v>314751</v>
          </cell>
          <cell r="E2832" t="str">
            <v>IMPLEMENTOS Y MAQUINARIAS, S.A.</v>
          </cell>
          <cell r="F2832" t="str">
            <v>IMCA</v>
          </cell>
          <cell r="G2832" t="str">
            <v>UNISON - CUSTOMER RETAIL</v>
          </cell>
          <cell r="H2832" t="str">
            <v>UNISON- CUSTOMER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59528.74</v>
          </cell>
          <cell r="M2832">
            <v>59528.74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REPUBLICA DOMINICANA</v>
          </cell>
        </row>
        <row r="2833">
          <cell r="B2833" t="str">
            <v>702-4746CD</v>
          </cell>
          <cell r="C2833" t="str">
            <v>MAQUINARIA Y TRACTORES  LTDA</v>
          </cell>
          <cell r="D2833">
            <v>314798</v>
          </cell>
          <cell r="E2833" t="str">
            <v>JOHN DEERE CREDIT MEXICO, S.A. DE C.V.</v>
          </cell>
          <cell r="F2833" t="str">
            <v>MATRA</v>
          </cell>
          <cell r="G2833" t="str">
            <v>UNISON - DEALER RETAIL</v>
          </cell>
          <cell r="H2833" t="str">
            <v>UNISON - DEALER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13857.36</v>
          </cell>
          <cell r="M2833">
            <v>13857.36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COSTA RICA</v>
          </cell>
        </row>
        <row r="2834">
          <cell r="B2834" t="str">
            <v>702-4749CR</v>
          </cell>
          <cell r="C2834" t="str">
            <v>INVERSIONES DEL CARIBE PL  S.R.L.</v>
          </cell>
          <cell r="D2834">
            <v>315951</v>
          </cell>
          <cell r="E2834" t="str">
            <v>IMPLEMENTOS Y MAQUINARIAS, S.A.</v>
          </cell>
          <cell r="F2834" t="str">
            <v>IMCA</v>
          </cell>
          <cell r="G2834" t="str">
            <v>UNISON - CUSTOMER RETAIL</v>
          </cell>
          <cell r="H2834" t="str">
            <v>UNISON- CUSTOMER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217777.12</v>
          </cell>
          <cell r="M2834">
            <v>217777.12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REPUBLICA DOMINICANA</v>
          </cell>
        </row>
        <row r="2835">
          <cell r="B2835" t="str">
            <v>702-4751CR-1</v>
          </cell>
          <cell r="C2835" t="str">
            <v>TRANSPORTES OROSI SIGLO XXI  S.A.</v>
          </cell>
          <cell r="D2835">
            <v>313199</v>
          </cell>
          <cell r="E2835" t="str">
            <v>MAQUINARIA Y TRACTORES, LTDA</v>
          </cell>
          <cell r="F2835" t="str">
            <v>MATRA</v>
          </cell>
          <cell r="G2835" t="str">
            <v>UNISON - DEALER RETAIL</v>
          </cell>
          <cell r="H2835" t="str">
            <v>UNISON- CUSTOMER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48555.38</v>
          </cell>
          <cell r="M2835">
            <v>48555.38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COSTA RICA</v>
          </cell>
        </row>
        <row r="2836">
          <cell r="B2836" t="str">
            <v>702-4754CD</v>
          </cell>
          <cell r="C2836" t="str">
            <v>IMPLEMENTOS Y MAQUINARIAS  S.A.</v>
          </cell>
          <cell r="D2836">
            <v>312088</v>
          </cell>
          <cell r="E2836" t="str">
            <v>RIMCO, INC.</v>
          </cell>
          <cell r="F2836" t="str">
            <v>IMCA</v>
          </cell>
          <cell r="G2836" t="str">
            <v>UNISON - DEALER RETAIL</v>
          </cell>
          <cell r="H2836" t="str">
            <v>UNISON - DEALER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287790.68</v>
          </cell>
          <cell r="M2836">
            <v>287790.68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REPUBLICA DOMINICANA</v>
          </cell>
        </row>
        <row r="2837">
          <cell r="B2837" t="str">
            <v>702-4754CR</v>
          </cell>
          <cell r="C2837" t="str">
            <v>EMPRESA GENERADORA DE OMETEPE  S.A.</v>
          </cell>
          <cell r="D2837">
            <v>312058</v>
          </cell>
          <cell r="E2837" t="str">
            <v>NICARAGUA MACHINERY COMPANY, S.A.</v>
          </cell>
          <cell r="F2837" t="str">
            <v>NIMAC</v>
          </cell>
          <cell r="G2837" t="str">
            <v>UNISON - CUSTOMER RETAIL</v>
          </cell>
          <cell r="H2837" t="str">
            <v>UNISON-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10</v>
          </cell>
          <cell r="M2837">
            <v>10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NICARAGUA</v>
          </cell>
        </row>
        <row r="2838">
          <cell r="B2838" t="str">
            <v>702-4756CD</v>
          </cell>
          <cell r="C2838" t="str">
            <v>MAQUINARIA Y TRACTORES  LTDA</v>
          </cell>
          <cell r="D2838">
            <v>314798</v>
          </cell>
          <cell r="E2838" t="str">
            <v>TEREX GLOBAL GMBH</v>
          </cell>
          <cell r="F2838" t="str">
            <v>MATRA</v>
          </cell>
          <cell r="G2838" t="str">
            <v>UNISON - DEALER RETAIL</v>
          </cell>
          <cell r="H2838" t="str">
            <v>UNISON - DEALER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41604.61</v>
          </cell>
          <cell r="M2838">
            <v>41604.61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COSTA RICA</v>
          </cell>
        </row>
        <row r="2839">
          <cell r="B2839" t="str">
            <v>702-4756CR-1</v>
          </cell>
          <cell r="C2839" t="str">
            <v>TRANSPORTES OROSI SIGLO XXI  S.A.</v>
          </cell>
          <cell r="D2839">
            <v>313199</v>
          </cell>
          <cell r="E2839" t="str">
            <v>MAQUINARIA Y TRACTORES, LTDA</v>
          </cell>
          <cell r="F2839" t="str">
            <v>MATRA</v>
          </cell>
          <cell r="G2839" t="str">
            <v>UNISON - DEALER RETAIL</v>
          </cell>
          <cell r="H2839" t="str">
            <v>UNISON- CUSTOMER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29515.69</v>
          </cell>
          <cell r="M2839">
            <v>29515.69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COSTA RICA</v>
          </cell>
        </row>
        <row r="2840">
          <cell r="B2840" t="str">
            <v>702-4728FF</v>
          </cell>
          <cell r="C2840" t="str">
            <v>JEA INGENIERIA  S.A. DE C.V.</v>
          </cell>
          <cell r="D2840">
            <v>319806</v>
          </cell>
          <cell r="E2840" t="str">
            <v>TRACSA, S.A.P.I. DE C.V.</v>
          </cell>
          <cell r="F2840" t="str">
            <v>TRACSA</v>
          </cell>
          <cell r="G2840" t="str">
            <v>UNISON- CUSTOMER RETAIL</v>
          </cell>
          <cell r="H2840" t="str">
            <v>UNISON- CUSTOMER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229555.12</v>
          </cell>
          <cell r="M2840">
            <v>12464.843017022118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MEXICO</v>
          </cell>
        </row>
        <row r="2841">
          <cell r="B2841" t="str">
            <v>702-4742FF-1</v>
          </cell>
          <cell r="C2841" t="str">
            <v>COBRE DEL MAYO  SA DE CV</v>
          </cell>
          <cell r="D2841">
            <v>316391</v>
          </cell>
          <cell r="E2841" t="str">
            <v>EMPRESAS MATCO, S.A. DE C.V.</v>
          </cell>
          <cell r="F2841" t="str">
            <v>MATCO</v>
          </cell>
          <cell r="G2841" t="str">
            <v>UNISON- CUSTOMER RETAIL</v>
          </cell>
          <cell r="H2841" t="str">
            <v>UNISON- CUSTOMER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5877122.0899999999</v>
          </cell>
          <cell r="M2841">
            <v>5877122.0899999999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702-4623FF</v>
          </cell>
          <cell r="C2842" t="str">
            <v>CROCSA CORPORATIVO  S.A. DE C.V.</v>
          </cell>
          <cell r="D2842">
            <v>316291</v>
          </cell>
          <cell r="E2842" t="str">
            <v>MAQUINARIA, S.A. DE C.V.</v>
          </cell>
          <cell r="F2842" t="str">
            <v>MAQSA</v>
          </cell>
          <cell r="G2842" t="str">
            <v>UNISON- CUSTOMER RETAIL</v>
          </cell>
          <cell r="H2842" t="str">
            <v>UNISON- CUSTOMER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1432.76</v>
          </cell>
          <cell r="M2842">
            <v>1432.76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702-4612FF</v>
          </cell>
          <cell r="C2843" t="str">
            <v>CROCSA CORPORATIVO  S.A. DE C.V.</v>
          </cell>
          <cell r="D2843">
            <v>316291</v>
          </cell>
          <cell r="E2843" t="str">
            <v>MAQUINARIA, S.A. DE C.V.</v>
          </cell>
          <cell r="F2843" t="str">
            <v>MAQSA</v>
          </cell>
          <cell r="G2843" t="str">
            <v>UNISON- CUSTOMER RETAIL</v>
          </cell>
          <cell r="H2843" t="str">
            <v>UNISON- CUSTOMER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19353.080000000002</v>
          </cell>
          <cell r="M2843">
            <v>19353.080000000002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MEXICO</v>
          </cell>
        </row>
        <row r="2844">
          <cell r="B2844" t="str">
            <v>702-4613CRR2</v>
          </cell>
          <cell r="C2844" t="str">
            <v>CONSTRUCTORA SANTA FE  LIMITADA</v>
          </cell>
          <cell r="D2844">
            <v>314376</v>
          </cell>
          <cell r="E2844" t="str">
            <v>NICARAGUA MACHINERY COMPANY, S.A.</v>
          </cell>
          <cell r="F2844" t="str">
            <v>MATRA</v>
          </cell>
          <cell r="G2844" t="str">
            <v>UNISON - CUSTOMER RETAIL</v>
          </cell>
          <cell r="H2844" t="str">
            <v>UNISON- CUSTOMER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384536.55</v>
          </cell>
          <cell r="M2844">
            <v>384536.55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702-4614CRR2</v>
          </cell>
          <cell r="C2845" t="str">
            <v>CONSTRUCTORA SANTA FE  LIMITADA</v>
          </cell>
          <cell r="D2845">
            <v>314376</v>
          </cell>
          <cell r="E2845" t="str">
            <v>NICARAGUA MACHINERY COMPANY, S.A.</v>
          </cell>
          <cell r="F2845" t="str">
            <v>MATRA</v>
          </cell>
          <cell r="G2845" t="str">
            <v>UNISON - CUSTOMER RETAIL</v>
          </cell>
          <cell r="H2845" t="str">
            <v>UNISON- CUSTOMER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224161.17</v>
          </cell>
          <cell r="M2845">
            <v>224161.17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702-4615CRR1</v>
          </cell>
          <cell r="C2846" t="str">
            <v>HAROLD MACHINERY  S.A.</v>
          </cell>
          <cell r="D2846">
            <v>309836</v>
          </cell>
          <cell r="E2846" t="str">
            <v>IMPLEMENTOS Y MAQUINARIAS, S.A.</v>
          </cell>
          <cell r="F2846" t="str">
            <v>IMCA</v>
          </cell>
          <cell r="G2846" t="str">
            <v>UNISON - CUSTOMER RETAIL</v>
          </cell>
          <cell r="H2846" t="str">
            <v>UNISON- CUSTOMER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53428.25</v>
          </cell>
          <cell r="M2846">
            <v>53428.25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REPUBLICA DOMINICANA</v>
          </cell>
        </row>
        <row r="2847">
          <cell r="B2847" t="str">
            <v>702-4616FF</v>
          </cell>
          <cell r="C2847" t="str">
            <v>TRITURADOS SAN JERONIMO  S.A. DE C.V.</v>
          </cell>
          <cell r="D2847">
            <v>320598</v>
          </cell>
          <cell r="E2847" t="str">
            <v>MAQUINAS DIESEL, S.A. DE C.V.</v>
          </cell>
          <cell r="F2847" t="str">
            <v>MADISA NTE</v>
          </cell>
          <cell r="G2847" t="str">
            <v>UNISON- CUSTOMER RETAIL</v>
          </cell>
          <cell r="H2847" t="str">
            <v>UNISON- CUSTOMER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400901.66</v>
          </cell>
          <cell r="M2847">
            <v>21768.960139785053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702-4617CD</v>
          </cell>
          <cell r="C2848" t="str">
            <v>IMPLEMENTOS Y MAQUINARIAS  S.A.</v>
          </cell>
          <cell r="D2848">
            <v>312088</v>
          </cell>
          <cell r="E2848" t="str">
            <v>CATERPILLAR AMERICAS CO.</v>
          </cell>
          <cell r="F2848" t="str">
            <v>IMCA</v>
          </cell>
          <cell r="G2848" t="str">
            <v>UNISON - DEALER WHOLESALE</v>
          </cell>
          <cell r="H2848" t="str">
            <v>UNISON - DEALER WHOLESALE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267737.40999999997</v>
          </cell>
          <cell r="M2848">
            <v>267737.40999999997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REPUBLICA DOMINICANA</v>
          </cell>
        </row>
        <row r="2849">
          <cell r="B2849" t="str">
            <v>702-4620CR</v>
          </cell>
          <cell r="C2849" t="str">
            <v>RODRIGO AVENDAÑO ROLAN HOMERO</v>
          </cell>
          <cell r="D2849">
            <v>312020</v>
          </cell>
          <cell r="E2849" t="str">
            <v>COMPAÑIA GENERAL DE EQUIPOS, S.A. DE C.V.</v>
          </cell>
          <cell r="F2849" t="str">
            <v>COGESA</v>
          </cell>
          <cell r="G2849" t="str">
            <v>UNISON - CUSTOMER RETAIL</v>
          </cell>
          <cell r="H2849" t="str">
            <v>UNISON- CUSTOMER RETAIL</v>
          </cell>
          <cell r="I2849" t="str">
            <v>Regular</v>
          </cell>
          <cell r="J2849" t="str">
            <v>LEGAL</v>
          </cell>
          <cell r="K2849" t="str">
            <v>USD</v>
          </cell>
          <cell r="L2849">
            <v>55358.73</v>
          </cell>
          <cell r="M2849">
            <v>55358.73</v>
          </cell>
          <cell r="N2849">
            <v>0</v>
          </cell>
          <cell r="O2849">
            <v>0</v>
          </cell>
          <cell r="P2849">
            <v>0</v>
          </cell>
          <cell r="Q2849">
            <v>55358.73</v>
          </cell>
          <cell r="R2849">
            <v>55358.73</v>
          </cell>
          <cell r="S2849" t="str">
            <v>120+</v>
          </cell>
          <cell r="T2849" t="str">
            <v>EL SALVADOR</v>
          </cell>
        </row>
        <row r="2850">
          <cell r="B2850" t="str">
            <v>702-4628CD</v>
          </cell>
          <cell r="C2850" t="str">
            <v>CORPORACION GENERAL DE TRACTORES  S.A.</v>
          </cell>
          <cell r="D2850">
            <v>316339</v>
          </cell>
          <cell r="E2850" t="str">
            <v>CORPORACION GENERAL DE TRACTORES, S.A.</v>
          </cell>
          <cell r="F2850" t="str">
            <v>GENTRAC</v>
          </cell>
          <cell r="G2850" t="str">
            <v>UNISON - CUSTOMER RETAIL</v>
          </cell>
          <cell r="H2850" t="str">
            <v>UNISON - DEALER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26826.33</v>
          </cell>
          <cell r="M2850">
            <v>26826.33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GUATEMALA</v>
          </cell>
        </row>
        <row r="2851">
          <cell r="B2851" t="str">
            <v>702-4623CD</v>
          </cell>
          <cell r="C2851" t="str">
            <v>CORPORACION GENERAL DE TRACTORES  S.A.</v>
          </cell>
          <cell r="D2851">
            <v>316339</v>
          </cell>
          <cell r="E2851" t="str">
            <v>CATERPILLAR CREDITO, S.A DE C.V. SOFOM, E.N.R.</v>
          </cell>
          <cell r="F2851" t="str">
            <v>GENTRAC</v>
          </cell>
          <cell r="G2851" t="str">
            <v>UNISON - CUSTOMER RETAIL</v>
          </cell>
          <cell r="H2851" t="str">
            <v>UNISON - DEALER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26826.33</v>
          </cell>
          <cell r="M2851">
            <v>26826.33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GUATEMALA</v>
          </cell>
        </row>
        <row r="2852">
          <cell r="B2852" t="str">
            <v>702-4610FF</v>
          </cell>
          <cell r="C2852" t="str">
            <v>CROCSA CORPORATIVO  S.A. DE C.V.</v>
          </cell>
          <cell r="D2852">
            <v>316291</v>
          </cell>
          <cell r="E2852" t="str">
            <v>MAQUINARIA, S.A. DE C.V.</v>
          </cell>
          <cell r="F2852" t="str">
            <v>MAQSA</v>
          </cell>
          <cell r="G2852" t="str">
            <v>UNISON- CUSTOMER RETAIL</v>
          </cell>
          <cell r="H2852" t="str">
            <v>UNISON- CUSTOMER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967.65</v>
          </cell>
          <cell r="M2852">
            <v>967.65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702-4624CD</v>
          </cell>
          <cell r="C2853" t="str">
            <v>CORPORACION GENERAL DE TRACTORES  S.A.</v>
          </cell>
          <cell r="D2853">
            <v>316339</v>
          </cell>
          <cell r="E2853" t="str">
            <v>CATERPILLAR CREDITO, S.A DE C.V. SOFOM, E.N.R.</v>
          </cell>
          <cell r="F2853" t="str">
            <v>GENTRAC</v>
          </cell>
          <cell r="G2853" t="str">
            <v>UNISON - CUSTOMER RETAIL</v>
          </cell>
          <cell r="H2853" t="str">
            <v>UNISON - DEALER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26826.33</v>
          </cell>
          <cell r="M2853">
            <v>26826.33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GUATEMALA</v>
          </cell>
        </row>
        <row r="2854">
          <cell r="B2854" t="str">
            <v>702-4624CR</v>
          </cell>
          <cell r="C2854" t="str">
            <v>TRACTORES ESCAZU  S.A.</v>
          </cell>
          <cell r="D2854">
            <v>320416</v>
          </cell>
          <cell r="E2854" t="str">
            <v>MAQUINARIA Y TRACTORES, LTDA</v>
          </cell>
          <cell r="F2854" t="str">
            <v>MATRA</v>
          </cell>
          <cell r="G2854" t="str">
            <v>UNISON - DEALER RETAIL</v>
          </cell>
          <cell r="H2854" t="str">
            <v>UNISON- CUSTOMER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60156.57</v>
          </cell>
          <cell r="M2854">
            <v>60156.57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COSTA RICA</v>
          </cell>
        </row>
        <row r="2855">
          <cell r="B2855" t="str">
            <v>702-4624FF</v>
          </cell>
          <cell r="C2855" t="str">
            <v>CROCSA CORPORATIVO  S.A. DE C.V.</v>
          </cell>
          <cell r="D2855">
            <v>316291</v>
          </cell>
          <cell r="E2855" t="str">
            <v>MAQUINARIA, S.A. DE C.V.</v>
          </cell>
          <cell r="F2855" t="str">
            <v>MAQSA</v>
          </cell>
          <cell r="G2855" t="str">
            <v>UNISON- CUSTOMER RETAIL</v>
          </cell>
          <cell r="H2855" t="str">
            <v>UNISON- CUSTOMER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39102.51</v>
          </cell>
          <cell r="M2855">
            <v>39102.51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MEXICO</v>
          </cell>
        </row>
        <row r="2856">
          <cell r="B2856" t="str">
            <v>702-4625CD</v>
          </cell>
          <cell r="C2856" t="str">
            <v>CORPORACION GENERAL DE TRACTORES  S.A.</v>
          </cell>
          <cell r="D2856">
            <v>316339</v>
          </cell>
          <cell r="E2856" t="str">
            <v>CATERPILLAR CREDITO, S.A DE C.V. SOFOM, E.N.R.</v>
          </cell>
          <cell r="F2856" t="str">
            <v>GENTRAC</v>
          </cell>
          <cell r="G2856" t="str">
            <v>UNISON - CUSTOMER RETAIL</v>
          </cell>
          <cell r="H2856" t="str">
            <v>UNISON - DEALER RETAIL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751.35</v>
          </cell>
          <cell r="M2856">
            <v>751.35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GUATEMALA</v>
          </cell>
        </row>
        <row r="2857">
          <cell r="B2857" t="str">
            <v>702-4625FF</v>
          </cell>
          <cell r="C2857" t="str">
            <v>PAKNAL  S.P.R. DE R.L. DE C.V.</v>
          </cell>
          <cell r="D2857">
            <v>308681</v>
          </cell>
          <cell r="E2857" t="str">
            <v>MAQUINAS DIESEL, S.A. DE C.V.</v>
          </cell>
          <cell r="F2857" t="str">
            <v>MADISA SUR</v>
          </cell>
          <cell r="G2857" t="str">
            <v>UNISON- CUSTOMER RETAIL</v>
          </cell>
          <cell r="H2857" t="str">
            <v>UNISON- CUSTOMER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104436.19</v>
          </cell>
          <cell r="M2857">
            <v>5670.8851174650126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702-4626CD</v>
          </cell>
          <cell r="C2858" t="str">
            <v>CORPORACION GENERAL DE TRACTORES  S.A.</v>
          </cell>
          <cell r="D2858">
            <v>316339</v>
          </cell>
          <cell r="E2858" t="str">
            <v>CATERPILLAR CREDITO, S.A DE C.V. SOFOM, E.N.R.</v>
          </cell>
          <cell r="F2858" t="str">
            <v>GENTRAC</v>
          </cell>
          <cell r="G2858" t="str">
            <v>UNISON - CUSTOMER RETAIL</v>
          </cell>
          <cell r="H2858" t="str">
            <v>UNISON - DEALER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2267.17</v>
          </cell>
          <cell r="M2858">
            <v>2267.17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GUATEMALA</v>
          </cell>
        </row>
        <row r="2859">
          <cell r="B2859" t="str">
            <v>702-4627CD</v>
          </cell>
          <cell r="C2859" t="str">
            <v>CORPORACION GENERAL DE TRACTORES  S.A.</v>
          </cell>
          <cell r="D2859">
            <v>316339</v>
          </cell>
          <cell r="E2859" t="str">
            <v>CATERPILLAR CREDITO, S.A DE C.V. SOFOM, E.N.R.</v>
          </cell>
          <cell r="F2859" t="str">
            <v>GENTRAC</v>
          </cell>
          <cell r="G2859" t="str">
            <v>UNISON - CUSTOMER RETAIL</v>
          </cell>
          <cell r="H2859" t="str">
            <v>UNISON - DEALER RETAIL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2442.1</v>
          </cell>
          <cell r="M2859">
            <v>2442.1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GUATEMALA</v>
          </cell>
        </row>
        <row r="2860">
          <cell r="B2860" t="str">
            <v>702-4627CR</v>
          </cell>
          <cell r="C2860" t="str">
            <v>INVERSIONES Y COMERCIALIZADORA BENITEZ (INCOBE)</v>
          </cell>
          <cell r="D2860">
            <v>311144</v>
          </cell>
          <cell r="E2860" t="str">
            <v>CASA COMERCIAL MATHEWS, S.A. DE C.V.</v>
          </cell>
          <cell r="F2860" t="str">
            <v>CEMCOL</v>
          </cell>
          <cell r="G2860" t="str">
            <v>UNISON - CUSTOMER RETAIL</v>
          </cell>
          <cell r="H2860" t="str">
            <v>UNISON- CUSTOMER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152289.28</v>
          </cell>
          <cell r="M2860">
            <v>152289.28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HONDURAS</v>
          </cell>
        </row>
        <row r="2861">
          <cell r="B2861" t="str">
            <v>702-4680FF</v>
          </cell>
          <cell r="C2861" t="str">
            <v>BGG CONSTRUCCIONES  S.A. DE C.V.</v>
          </cell>
          <cell r="D2861">
            <v>310920</v>
          </cell>
          <cell r="E2861" t="str">
            <v>MAQUINARIA, S.A. DE C.V.</v>
          </cell>
          <cell r="F2861" t="str">
            <v>MAQSA</v>
          </cell>
          <cell r="G2861" t="str">
            <v>UNISON- CUSTOMER RETAIL</v>
          </cell>
          <cell r="H2861" t="str">
            <v>UNISON- CUSTOMER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3875850.15</v>
          </cell>
          <cell r="M2861">
            <v>210458.66316225761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702-4622CD</v>
          </cell>
          <cell r="C2862" t="str">
            <v>CORPORACION GENERAL DE TRACTORES  S.A.</v>
          </cell>
          <cell r="D2862">
            <v>316339</v>
          </cell>
          <cell r="E2862" t="str">
            <v>CATERPILLAR CREDITO, S.A DE C.V. SOFOM, E.N.R.</v>
          </cell>
          <cell r="F2862" t="str">
            <v>GENTRAC</v>
          </cell>
          <cell r="G2862" t="str">
            <v>UNISON - CUSTOMER RETAIL</v>
          </cell>
          <cell r="H2862" t="str">
            <v>UNISON - DEALER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25670.02</v>
          </cell>
          <cell r="M2862">
            <v>25670.02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GUATEMALA</v>
          </cell>
        </row>
        <row r="2863">
          <cell r="B2863" t="str">
            <v>702-4599FF</v>
          </cell>
          <cell r="C2863" t="str">
            <v>PROMOTORA NACIONAL DE LA VIVIENDA  S.A. DE C.V.</v>
          </cell>
          <cell r="D2863">
            <v>312209</v>
          </cell>
          <cell r="E2863" t="str">
            <v>MAQUINAS DIESEL, S.A. DE C.V.</v>
          </cell>
          <cell r="F2863" t="str">
            <v>MADISA SUR</v>
          </cell>
          <cell r="G2863" t="str">
            <v>UNISON- CUSTOMER RETAIL</v>
          </cell>
          <cell r="H2863" t="str">
            <v>UNISON- CUSTOMER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23239.18</v>
          </cell>
          <cell r="M2863">
            <v>1261.8874741034749</v>
          </cell>
          <cell r="N2863">
            <v>23239.18</v>
          </cell>
          <cell r="O2863">
            <v>0</v>
          </cell>
          <cell r="P2863">
            <v>0</v>
          </cell>
          <cell r="Q2863">
            <v>0</v>
          </cell>
          <cell r="R2863">
            <v>23239.18</v>
          </cell>
          <cell r="S2863" t="str">
            <v>31-60</v>
          </cell>
          <cell r="T2863" t="str">
            <v>MEXICO</v>
          </cell>
        </row>
        <row r="2864">
          <cell r="B2864" t="str">
            <v>702-4789CD</v>
          </cell>
          <cell r="C2864" t="str">
            <v>NICARAGUA MACHINERY COMPANY  S.A.</v>
          </cell>
          <cell r="D2864">
            <v>313548</v>
          </cell>
          <cell r="E2864" t="str">
            <v>CATERPILLAR AMERICAS CO.</v>
          </cell>
          <cell r="F2864" t="str">
            <v>NIMAC</v>
          </cell>
          <cell r="G2864" t="str">
            <v>UNISON - DEALER WHOLESALE</v>
          </cell>
          <cell r="H2864" t="str">
            <v>UNISON - DEALER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24395.97</v>
          </cell>
          <cell r="M2864">
            <v>24395.97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702-4575FF</v>
          </cell>
          <cell r="C2865" t="str">
            <v>VARMOXZ  S.A. DE C.V.</v>
          </cell>
          <cell r="D2865">
            <v>318173</v>
          </cell>
          <cell r="E2865" t="str">
            <v>MAQUINAS DIESEL, S.A. DE C.V.</v>
          </cell>
          <cell r="F2865" t="str">
            <v>MADISA NTE</v>
          </cell>
          <cell r="G2865" t="str">
            <v>UNISON- CUSTOMER RETAIL</v>
          </cell>
          <cell r="H2865" t="str">
            <v>UNISON-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522808.54</v>
          </cell>
          <cell r="M2865">
            <v>522808.54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702-4576FF</v>
          </cell>
          <cell r="C2866" t="str">
            <v>VARMOXZ  S.A. DE C.V.</v>
          </cell>
          <cell r="D2866">
            <v>318173</v>
          </cell>
          <cell r="E2866" t="str">
            <v>MAQUINAS DIESEL, S.A. DE C.V.</v>
          </cell>
          <cell r="F2866" t="str">
            <v>MADISA NTE</v>
          </cell>
          <cell r="G2866" t="str">
            <v>UNISON- CUSTOMER RETAIL</v>
          </cell>
          <cell r="H2866" t="str">
            <v>UNISON- CUSTOMER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35225.03</v>
          </cell>
          <cell r="M2866">
            <v>35225.03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702-4583CR</v>
          </cell>
          <cell r="C2867" t="str">
            <v>INTACO COSTA RICA  S.A.</v>
          </cell>
          <cell r="D2867">
            <v>313968</v>
          </cell>
          <cell r="E2867" t="str">
            <v>MAQUINARIA Y TRACTORES, LTDA</v>
          </cell>
          <cell r="F2867" t="str">
            <v>MATRA</v>
          </cell>
          <cell r="G2867" t="str">
            <v>UNISON - DEALER RETAIL</v>
          </cell>
          <cell r="H2867" t="str">
            <v>UNISON- CUSTOMER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39311.629999999997</v>
          </cell>
          <cell r="M2867">
            <v>39311.629999999997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COSTA RICA</v>
          </cell>
        </row>
        <row r="2868">
          <cell r="B2868" t="str">
            <v>702-4584FF</v>
          </cell>
          <cell r="C2868" t="str">
            <v>ALBA CONSTRUMAQUINARIA  S.A. DE C.V.</v>
          </cell>
          <cell r="D2868">
            <v>310500</v>
          </cell>
          <cell r="E2868" t="str">
            <v>MAQUINARIA, S.A. DE C.V.</v>
          </cell>
          <cell r="F2868" t="str">
            <v>MAQSA</v>
          </cell>
          <cell r="G2868" t="str">
            <v>UNISON- CUSTOMER RETAIL</v>
          </cell>
          <cell r="H2868" t="str">
            <v>UNISON- CUSTOMER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2853.17</v>
          </cell>
          <cell r="M2868">
            <v>2853.17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702-4585FF</v>
          </cell>
          <cell r="C2869" t="str">
            <v>ALBA CONSTRUMAQUINARIA  S.A. DE C.V.</v>
          </cell>
          <cell r="D2869">
            <v>310500</v>
          </cell>
          <cell r="E2869" t="str">
            <v>MAQUINARIA, S.A. DE C.V.</v>
          </cell>
          <cell r="F2869" t="str">
            <v>MAQSA</v>
          </cell>
          <cell r="G2869" t="str">
            <v>UNISON- CUSTOMER RETAIL</v>
          </cell>
          <cell r="H2869" t="str">
            <v>UNISON- CUSTOMER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14948.17</v>
          </cell>
          <cell r="M2869">
            <v>14948.17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702-4586CR</v>
          </cell>
          <cell r="C2870" t="str">
            <v>INVERSIONES PROYECTOS DESARROLLOS  S.A.</v>
          </cell>
          <cell r="D2870">
            <v>310425</v>
          </cell>
          <cell r="E2870" t="str">
            <v>NICARAGUA MACHINERY COMPANY, S.A.</v>
          </cell>
          <cell r="F2870" t="str">
            <v>NIMAC</v>
          </cell>
          <cell r="G2870" t="str">
            <v>UNISON - CUSTOMER RETAIL</v>
          </cell>
          <cell r="H2870" t="str">
            <v>UNISON- CUSTOMER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53340.95</v>
          </cell>
          <cell r="M2870">
            <v>53340.95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702-4587FF</v>
          </cell>
          <cell r="C2871" t="str">
            <v>GRUPO EDIFICADOR BAESGO  S.A. DE C.V.</v>
          </cell>
          <cell r="D2871">
            <v>313954</v>
          </cell>
          <cell r="E2871" t="str">
            <v>MAQTRAC, S.A. DE C.V.</v>
          </cell>
          <cell r="F2871" t="str">
            <v>TRACSA</v>
          </cell>
          <cell r="G2871" t="str">
            <v>UNISON- CUSTOMER RETAIL</v>
          </cell>
          <cell r="H2871" t="str">
            <v>UNISON- CUSTOMER RETAIL</v>
          </cell>
          <cell r="I2871" t="str">
            <v>Regular</v>
          </cell>
          <cell r="J2871" t="str">
            <v>LEGAL</v>
          </cell>
          <cell r="K2871" t="str">
            <v>MXN</v>
          </cell>
          <cell r="L2871">
            <v>1080116.99</v>
          </cell>
          <cell r="M2871">
            <v>58650.352561809334</v>
          </cell>
          <cell r="N2871">
            <v>0</v>
          </cell>
          <cell r="O2871">
            <v>0</v>
          </cell>
          <cell r="P2871">
            <v>0</v>
          </cell>
          <cell r="Q2871">
            <v>1080116.99</v>
          </cell>
          <cell r="R2871">
            <v>1080116.99</v>
          </cell>
          <cell r="S2871" t="str">
            <v>120+</v>
          </cell>
          <cell r="T2871" t="str">
            <v>MEXICO</v>
          </cell>
        </row>
        <row r="2872">
          <cell r="B2872" t="str">
            <v>702-4589CR</v>
          </cell>
          <cell r="C2872" t="str">
            <v>VERDUGA AGUILERA KEPLER</v>
          </cell>
          <cell r="D2872">
            <v>317812</v>
          </cell>
          <cell r="E2872" t="str">
            <v>IMPORTADORA INDUSTRIAL AGRICOLA, S.A.</v>
          </cell>
          <cell r="F2872" t="str">
            <v xml:space="preserve">IIASA   </v>
          </cell>
          <cell r="G2872" t="str">
            <v>UNISON - CUSTOMER RETAIL</v>
          </cell>
          <cell r="H2872" t="str">
            <v>UNISON- CUSTOMER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26066.41</v>
          </cell>
          <cell r="M2872">
            <v>26066.41</v>
          </cell>
          <cell r="N2872">
            <v>26066.41</v>
          </cell>
          <cell r="O2872">
            <v>0</v>
          </cell>
          <cell r="P2872">
            <v>0</v>
          </cell>
          <cell r="Q2872">
            <v>0</v>
          </cell>
          <cell r="R2872">
            <v>26066.41</v>
          </cell>
          <cell r="S2872" t="str">
            <v>31-60</v>
          </cell>
          <cell r="T2872" t="str">
            <v>ECUADOR</v>
          </cell>
        </row>
        <row r="2873">
          <cell r="B2873" t="str">
            <v>702-4592FF</v>
          </cell>
          <cell r="C2873" t="str">
            <v>MAXI CONSTRUCTORA HIDRAULICA Y MANTENIMIENTO INTEGRAL  S.A. DE C.V.</v>
          </cell>
          <cell r="D2873">
            <v>318403</v>
          </cell>
          <cell r="E2873" t="str">
            <v>MAQUINAS DIESEL, S.A. DE C.V.</v>
          </cell>
          <cell r="F2873" t="str">
            <v>MADISA SUR</v>
          </cell>
          <cell r="G2873" t="str">
            <v>UNISON- CUSTOMER RETAIL</v>
          </cell>
          <cell r="H2873" t="str">
            <v>UNISON- CUSTOMER RETAIL</v>
          </cell>
          <cell r="I2873" t="str">
            <v>Regular</v>
          </cell>
          <cell r="J2873" t="str">
            <v>REGULAR</v>
          </cell>
          <cell r="K2873" t="str">
            <v>MXN</v>
          </cell>
          <cell r="L2873">
            <v>38737.300000000003</v>
          </cell>
          <cell r="M2873">
            <v>2103.4353901724821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702-4612CR</v>
          </cell>
          <cell r="C2874" t="str">
            <v>TRACTORES ESCAZU  S.A.</v>
          </cell>
          <cell r="D2874">
            <v>320416</v>
          </cell>
          <cell r="E2874" t="str">
            <v>MAQUINARIA Y TRACTORES, LTDA</v>
          </cell>
          <cell r="F2874" t="str">
            <v>MATRA</v>
          </cell>
          <cell r="G2874" t="str">
            <v>UNISON - DEALER RETAIL</v>
          </cell>
          <cell r="H2874" t="str">
            <v>UNISON- CUSTOMER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26151.72</v>
          </cell>
          <cell r="M2874">
            <v>26151.72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COSTA RICA</v>
          </cell>
        </row>
        <row r="2875">
          <cell r="B2875" t="str">
            <v>702-4595FF</v>
          </cell>
          <cell r="C2875" t="str">
            <v>CONSTRUCTORA LAN  S.A. DE C.V.</v>
          </cell>
          <cell r="D2875">
            <v>315545</v>
          </cell>
          <cell r="E2875" t="str">
            <v>TRACSA, S.A.P.I. DE C.V.</v>
          </cell>
          <cell r="F2875" t="str">
            <v>TRACSA</v>
          </cell>
          <cell r="G2875" t="str">
            <v>UNISON- CUSTOMER RETAIL</v>
          </cell>
          <cell r="H2875" t="str">
            <v>UNISON- CUSTOMER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33406.300000000003</v>
          </cell>
          <cell r="M2875">
            <v>1813.9620901487451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702-4611FF</v>
          </cell>
          <cell r="C2876" t="str">
            <v>CROCSA CORPORATIVO  S.A. DE C.V.</v>
          </cell>
          <cell r="D2876">
            <v>316291</v>
          </cell>
          <cell r="E2876" t="str">
            <v>MAQUINARIA, S.A. DE C.V.</v>
          </cell>
          <cell r="F2876" t="str">
            <v>MAQSA</v>
          </cell>
          <cell r="G2876" t="str">
            <v>UNISON- CUSTOMER RETAIL</v>
          </cell>
          <cell r="H2876" t="str">
            <v>UNISON- CUSTOMER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2194.21</v>
          </cell>
          <cell r="M2876">
            <v>2194.21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702-4601FF</v>
          </cell>
          <cell r="C2877" t="str">
            <v>COMERCIAL ROCHE  S.A. DE C.V.</v>
          </cell>
          <cell r="D2877">
            <v>308683</v>
          </cell>
          <cell r="E2877" t="str">
            <v>MAQUINAS DIESEL, S.A. DE C.V.</v>
          </cell>
          <cell r="F2877" t="str">
            <v>MADISA SUR</v>
          </cell>
          <cell r="G2877" t="str">
            <v>UNISON- CUSTOMER RETAIL</v>
          </cell>
          <cell r="H2877" t="str">
            <v>UNISON- CUSTOMER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16157.73</v>
          </cell>
          <cell r="M2877">
            <v>877.36473907194397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702-4604CR-1</v>
          </cell>
          <cell r="C2878" t="str">
            <v>TRANSPORTES OROSI SIGLO XXI  S.A.</v>
          </cell>
          <cell r="D2878">
            <v>313199</v>
          </cell>
          <cell r="E2878" t="str">
            <v>MAQUINARIA Y TRACTORES, LTDA</v>
          </cell>
          <cell r="F2878" t="str">
            <v>MATRA</v>
          </cell>
          <cell r="G2878" t="str">
            <v>UNISON - DEALER RETAIL</v>
          </cell>
          <cell r="H2878" t="str">
            <v>UNISON- CUSTOMER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57579</v>
          </cell>
          <cell r="M2878">
            <v>57579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COSTA RICA</v>
          </cell>
        </row>
        <row r="2879">
          <cell r="B2879" t="str">
            <v>702-4605CD</v>
          </cell>
          <cell r="C2879" t="str">
            <v>CORPORACION GENERAL DE TRACTORES  S.A.</v>
          </cell>
          <cell r="D2879">
            <v>316339</v>
          </cell>
          <cell r="E2879" t="str">
            <v>CATERPILLAR CREDITO, S.A DE C.V. SOFOM, E.N.R.</v>
          </cell>
          <cell r="F2879" t="str">
            <v>GENTRAC</v>
          </cell>
          <cell r="G2879" t="str">
            <v>UNISON - CUSTOMER RETAIL</v>
          </cell>
          <cell r="H2879" t="str">
            <v>UNISON - DEALER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14302.23</v>
          </cell>
          <cell r="M2879">
            <v>14302.23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GUATEMALA</v>
          </cell>
        </row>
        <row r="2880">
          <cell r="B2880" t="str">
            <v>702-4605CR</v>
          </cell>
          <cell r="C2880" t="str">
            <v>MAQUINARIA  CONSTRUCCIONES Y MATERIALES  S.A.</v>
          </cell>
          <cell r="D2880">
            <v>318566</v>
          </cell>
          <cell r="E2880" t="str">
            <v>MAQUINARIA Y TRACTORES, LTDA</v>
          </cell>
          <cell r="F2880" t="str">
            <v>MATRA</v>
          </cell>
          <cell r="G2880" t="str">
            <v>UNISON - DEALER RETAIL</v>
          </cell>
          <cell r="H2880" t="str">
            <v>UNISON- CUSTOMER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20331.77</v>
          </cell>
          <cell r="M2880">
            <v>20331.77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COSTA RICA</v>
          </cell>
        </row>
        <row r="2881">
          <cell r="B2881" t="str">
            <v>702-4606CD</v>
          </cell>
          <cell r="C2881" t="str">
            <v>CORPORACION GENERAL DE TRACTORES  S.A.</v>
          </cell>
          <cell r="D2881">
            <v>316339</v>
          </cell>
          <cell r="E2881" t="str">
            <v>CATERPILLAR CREDITO, S.A DE C.V. SOFOM, E.N.R.</v>
          </cell>
          <cell r="F2881" t="str">
            <v>GENTRAC</v>
          </cell>
          <cell r="G2881" t="str">
            <v>UNISON - CUSTOMER RETAIL</v>
          </cell>
          <cell r="H2881" t="str">
            <v>UNISON - DEALER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12918.19</v>
          </cell>
          <cell r="M2881">
            <v>12918.19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GUATEMALA</v>
          </cell>
        </row>
        <row r="2882">
          <cell r="B2882" t="str">
            <v>702-4606CR</v>
          </cell>
          <cell r="C2882" t="str">
            <v>MAQUINARIA  CONSTRUCCIONES Y MATERIALES  S.A.</v>
          </cell>
          <cell r="D2882">
            <v>318566</v>
          </cell>
          <cell r="E2882" t="str">
            <v>MAQUINARIA Y TRACTORES, LTDA</v>
          </cell>
          <cell r="F2882" t="str">
            <v>MATRA</v>
          </cell>
          <cell r="G2882" t="str">
            <v>UNISON - DEALER RETAIL</v>
          </cell>
          <cell r="H2882" t="str">
            <v>UNISON- CUSTOMER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68619.66</v>
          </cell>
          <cell r="M2882">
            <v>68619.66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COSTA RICA</v>
          </cell>
        </row>
        <row r="2883">
          <cell r="B2883" t="str">
            <v>702-4607CR</v>
          </cell>
          <cell r="C2883" t="str">
            <v>MAQUINARIA  CONSTRUCCIONES Y MATERIALES  S.A.</v>
          </cell>
          <cell r="D2883">
            <v>318566</v>
          </cell>
          <cell r="E2883" t="str">
            <v>MAQUINARIA Y TRACTORES, LTDA</v>
          </cell>
          <cell r="F2883" t="str">
            <v>MATRA</v>
          </cell>
          <cell r="G2883" t="str">
            <v>UNISON - DEALER RETAIL</v>
          </cell>
          <cell r="H2883" t="str">
            <v>UNISON- CUSTOMER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29226.91</v>
          </cell>
          <cell r="M2883">
            <v>29226.91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COSTA RICA</v>
          </cell>
        </row>
        <row r="2884">
          <cell r="B2884" t="str">
            <v>702-4608CR</v>
          </cell>
          <cell r="C2884" t="str">
            <v>MAQUINARIA  CONSTRUCCIONES Y MATERIALES  S.A.</v>
          </cell>
          <cell r="D2884">
            <v>318566</v>
          </cell>
          <cell r="E2884" t="str">
            <v>MAQUINARIA Y TRACTORES, LTDA</v>
          </cell>
          <cell r="F2884" t="str">
            <v>MATRA</v>
          </cell>
          <cell r="G2884" t="str">
            <v>UNISON - DEALER RETAIL</v>
          </cell>
          <cell r="H2884" t="str">
            <v>UNISON- CUSTOMER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20331.77</v>
          </cell>
          <cell r="M2884">
            <v>20331.77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COSTA RICA</v>
          </cell>
        </row>
        <row r="2885">
          <cell r="B2885" t="str">
            <v>702-4610CR</v>
          </cell>
          <cell r="C2885" t="str">
            <v>MAQUINARIA  CONSTRUCCIONES Y MATERIALES  S.A.</v>
          </cell>
          <cell r="D2885">
            <v>318566</v>
          </cell>
          <cell r="E2885" t="str">
            <v>MAQUINARIA Y TRACTORES, LTDA</v>
          </cell>
          <cell r="F2885" t="str">
            <v>MATRA</v>
          </cell>
          <cell r="G2885" t="str">
            <v>UNISON - DEALER RETAIL</v>
          </cell>
          <cell r="H2885" t="str">
            <v>UNISON- CUSTOMER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86409.97</v>
          </cell>
          <cell r="M2885">
            <v>86409.97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COSTA RICA</v>
          </cell>
        </row>
        <row r="2886">
          <cell r="B2886" t="str">
            <v>702-4628FF</v>
          </cell>
          <cell r="C2886" t="str">
            <v>ARRENDADORA P&amp;C  S.A. DE C .V.</v>
          </cell>
          <cell r="D2886">
            <v>311951</v>
          </cell>
          <cell r="E2886" t="str">
            <v>MAQUINAS DIESEL, S.A. DE C.V.</v>
          </cell>
          <cell r="F2886" t="str">
            <v>MADISA SUR</v>
          </cell>
          <cell r="G2886" t="str">
            <v>UNISON- CUSTOMER RETAIL</v>
          </cell>
          <cell r="H2886" t="str">
            <v>UNISON- CUSTOMER RETAIL</v>
          </cell>
          <cell r="I2886" t="str">
            <v>Regular</v>
          </cell>
          <cell r="J2886" t="str">
            <v>REGULAR</v>
          </cell>
          <cell r="K2886" t="str">
            <v>MXN</v>
          </cell>
          <cell r="L2886">
            <v>123775.77</v>
          </cell>
          <cell r="M2886">
            <v>6721.0243115511248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702-4595CD</v>
          </cell>
          <cell r="C2887" t="str">
            <v>HAYTIAN TRACTOR &amp; EQUIPMENT CO.  S.A.</v>
          </cell>
          <cell r="D2887">
            <v>317033</v>
          </cell>
          <cell r="E2887" t="str">
            <v>CATERPILLAR USED EQUIPMENT SERVICES</v>
          </cell>
          <cell r="F2887" t="str">
            <v>HAYTRAC</v>
          </cell>
          <cell r="G2887" t="str">
            <v>UNISON - DEALER RETAIL</v>
          </cell>
          <cell r="H2887" t="str">
            <v>UNISON - DEALER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36540.519999999997</v>
          </cell>
          <cell r="M2887">
            <v>36540.519999999997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HAITI</v>
          </cell>
        </row>
        <row r="2888">
          <cell r="B2888" t="str">
            <v>702-4673CD</v>
          </cell>
          <cell r="C2888" t="str">
            <v>CORPORACION GENERAL DE TRACTORES  S.A.</v>
          </cell>
          <cell r="D2888">
            <v>316339</v>
          </cell>
          <cell r="E2888" t="str">
            <v>CATERPILLAR CREDITO, S.A DE C.V. SOFOM, E.N.R.</v>
          </cell>
          <cell r="F2888" t="str">
            <v>GENTRAC</v>
          </cell>
          <cell r="G2888" t="str">
            <v>UNISON - CUSTOMER RETAIL</v>
          </cell>
          <cell r="H2888" t="str">
            <v>UNISON - DEALER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21331.78</v>
          </cell>
          <cell r="M2888">
            <v>21331.78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GUATEMALA</v>
          </cell>
        </row>
        <row r="2889">
          <cell r="B2889" t="str">
            <v>702-4665FF</v>
          </cell>
          <cell r="C2889" t="str">
            <v>ASFALTOS GUADALAJARA  S.A.P.I. DE C.V.</v>
          </cell>
          <cell r="D2889">
            <v>312491</v>
          </cell>
          <cell r="E2889" t="str">
            <v>SOLUCIONES INTEGRALES PARA TRITURACION, S.A. DE C.V.</v>
          </cell>
          <cell r="F2889" t="str">
            <v>TRACSA</v>
          </cell>
          <cell r="G2889" t="str">
            <v>UNISON- CUSTOMER RETAIL</v>
          </cell>
          <cell r="H2889" t="str">
            <v>UNISON- CUSTOMER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495345.28</v>
          </cell>
          <cell r="M2889">
            <v>26897.248706205577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702-4666FF</v>
          </cell>
          <cell r="C2890" t="str">
            <v>AGROPECUARIA CADENA HERMANOS  S.P.R. DE R.L.</v>
          </cell>
          <cell r="D2890">
            <v>316753</v>
          </cell>
          <cell r="E2890" t="str">
            <v>MAQUINARIA, S.A. DE C.V.</v>
          </cell>
          <cell r="F2890" t="str">
            <v>MAQSA</v>
          </cell>
          <cell r="G2890" t="str">
            <v>UNISON- CUSTOMER RETAIL</v>
          </cell>
          <cell r="H2890" t="str">
            <v>UNISON- CUSTOMER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532958.25</v>
          </cell>
          <cell r="M2890">
            <v>28939.63297737305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702-4666NEFFR1-2</v>
          </cell>
          <cell r="C2891" t="str">
            <v>COMERCIALIZADORA LARPOD  S.A. DE C.V.</v>
          </cell>
          <cell r="D2891">
            <v>308530</v>
          </cell>
          <cell r="E2891" t="str">
            <v>MAQUINAS DIESEL, S.A. DE C.V.</v>
          </cell>
          <cell r="F2891" t="str">
            <v>MADISA SUR</v>
          </cell>
          <cell r="G2891" t="str">
            <v>UNISON- CUSTOMER RETAIL</v>
          </cell>
          <cell r="H2891" t="str">
            <v>UNISON- CUSTOMER RETAIL</v>
          </cell>
          <cell r="I2891" t="str">
            <v>Regular</v>
          </cell>
          <cell r="J2891" t="str">
            <v>LEGAL</v>
          </cell>
          <cell r="K2891" t="str">
            <v>MXN</v>
          </cell>
          <cell r="L2891">
            <v>431011.89</v>
          </cell>
          <cell r="M2891">
            <v>23403.945628919126</v>
          </cell>
          <cell r="N2891">
            <v>0</v>
          </cell>
          <cell r="O2891">
            <v>0</v>
          </cell>
          <cell r="P2891">
            <v>0</v>
          </cell>
          <cell r="Q2891">
            <v>431011.89</v>
          </cell>
          <cell r="R2891">
            <v>431011.89</v>
          </cell>
          <cell r="S2891" t="str">
            <v>120+</v>
          </cell>
          <cell r="T2891" t="str">
            <v>MEXICO</v>
          </cell>
        </row>
        <row r="2892">
          <cell r="B2892" t="str">
            <v>702-4667CR</v>
          </cell>
          <cell r="C2892" t="str">
            <v>GAS NATURAL DEL NOROESTE S.A. DE C.V.</v>
          </cell>
          <cell r="D2892">
            <v>309047</v>
          </cell>
          <cell r="E2892" t="str">
            <v>MAQUINARIA, S.A. DE C.V.</v>
          </cell>
          <cell r="F2892" t="str">
            <v>MAQSA</v>
          </cell>
          <cell r="G2892" t="str">
            <v>UNISON - CUSTOMER RETAIL</v>
          </cell>
          <cell r="H2892" t="str">
            <v>UNISON- CUSTOMER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441676.18</v>
          </cell>
          <cell r="M2892">
            <v>23983.016575966609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702-4667FF</v>
          </cell>
          <cell r="C2893" t="str">
            <v>ARRENDADORA CONSTRUCTO  S.A. DE C.V.</v>
          </cell>
          <cell r="D2893">
            <v>313706</v>
          </cell>
          <cell r="E2893" t="str">
            <v>SOLUCIONES INTEGRALES PARA TRITURACION, S.A. DE C.V.</v>
          </cell>
          <cell r="F2893" t="str">
            <v>MADISA SUR</v>
          </cell>
          <cell r="G2893" t="str">
            <v>UNISON- CUSTOMER RETAIL</v>
          </cell>
          <cell r="H2893" t="str">
            <v>UNISON- CUSTOMER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-292820.53000000003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702-4667NEFFR1-2</v>
          </cell>
          <cell r="C2894" t="str">
            <v>COMERCIALIZADORA LARPOD  S.A. DE C.V.</v>
          </cell>
          <cell r="D2894">
            <v>308530</v>
          </cell>
          <cell r="E2894" t="str">
            <v>MAQUINAS DIESEL, S.A. DE C.V.</v>
          </cell>
          <cell r="F2894" t="str">
            <v>MADISA SUR</v>
          </cell>
          <cell r="G2894" t="str">
            <v>UNISON- CUSTOMER RETAIL</v>
          </cell>
          <cell r="H2894" t="str">
            <v>UNISON- CUSTOMER RETAIL</v>
          </cell>
          <cell r="I2894" t="str">
            <v>Regular</v>
          </cell>
          <cell r="J2894" t="str">
            <v>LEGAL</v>
          </cell>
          <cell r="K2894" t="str">
            <v>MXN</v>
          </cell>
          <cell r="L2894">
            <v>1189812.28</v>
          </cell>
          <cell r="M2894">
            <v>64606.806809297763</v>
          </cell>
          <cell r="N2894">
            <v>0</v>
          </cell>
          <cell r="O2894">
            <v>0</v>
          </cell>
          <cell r="P2894">
            <v>0</v>
          </cell>
          <cell r="Q2894">
            <v>1189812.28</v>
          </cell>
          <cell r="R2894">
            <v>1189812.28</v>
          </cell>
          <cell r="S2894" t="str">
            <v>120+</v>
          </cell>
          <cell r="T2894" t="str">
            <v>MEXICO</v>
          </cell>
        </row>
        <row r="2895">
          <cell r="B2895" t="str">
            <v>702-4668CR</v>
          </cell>
          <cell r="C2895" t="str">
            <v>CORPORACION FAIRUZA  S.A.</v>
          </cell>
          <cell r="D2895">
            <v>311297</v>
          </cell>
          <cell r="E2895" t="str">
            <v>MAQUINARIA Y TRACTORES, LTDA</v>
          </cell>
          <cell r="F2895" t="str">
            <v>MATRA</v>
          </cell>
          <cell r="G2895" t="str">
            <v>UNISON - DEALER RETAIL</v>
          </cell>
          <cell r="H2895" t="str">
            <v>UNISON- CUSTOMER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18169.95</v>
          </cell>
          <cell r="M2895">
            <v>18169.95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COSTA RICA</v>
          </cell>
        </row>
        <row r="2896">
          <cell r="B2896" t="str">
            <v>702-4668FF</v>
          </cell>
          <cell r="C2896" t="str">
            <v>INMOBILIARIA Y CONSTRUCTORA LAS LAGUNAS  S.A. DE C.V.</v>
          </cell>
          <cell r="D2896">
            <v>313780</v>
          </cell>
          <cell r="E2896" t="str">
            <v>TRACSA, S.A.P.I. DE C.V.</v>
          </cell>
          <cell r="F2896" t="str">
            <v>TRACSA</v>
          </cell>
          <cell r="G2896" t="str">
            <v>UNISON- CUSTOMER RETAIL</v>
          </cell>
          <cell r="H2896" t="str">
            <v>UNISON- CUSTOMER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149473.54</v>
          </cell>
          <cell r="M2896">
            <v>8116.4132226655465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702-4668NEFFR1-2</v>
          </cell>
          <cell r="C2897" t="str">
            <v>COMERCIALIZADORA LARPOD  S.A. DE C.V.</v>
          </cell>
          <cell r="D2897">
            <v>308530</v>
          </cell>
          <cell r="E2897" t="str">
            <v>MAQUINAS DIESEL, S.A. DE C.V.</v>
          </cell>
          <cell r="F2897" t="str">
            <v>MADISA SUR</v>
          </cell>
          <cell r="G2897" t="str">
            <v>UNISON- CUSTOMER RETAIL</v>
          </cell>
          <cell r="H2897" t="str">
            <v>UNISON- CUSTOMER RETAIL</v>
          </cell>
          <cell r="I2897" t="str">
            <v>Regular</v>
          </cell>
          <cell r="J2897" t="str">
            <v>LEGAL</v>
          </cell>
          <cell r="K2897" t="str">
            <v>MXN</v>
          </cell>
          <cell r="L2897">
            <v>659578.15</v>
          </cell>
          <cell r="M2897">
            <v>35815.093547936842</v>
          </cell>
          <cell r="N2897">
            <v>0</v>
          </cell>
          <cell r="O2897">
            <v>0</v>
          </cell>
          <cell r="P2897">
            <v>0</v>
          </cell>
          <cell r="Q2897">
            <v>659578.15</v>
          </cell>
          <cell r="R2897">
            <v>659578.15</v>
          </cell>
          <cell r="S2897" t="str">
            <v>120+</v>
          </cell>
          <cell r="T2897" t="str">
            <v>MEXICO</v>
          </cell>
        </row>
        <row r="2898">
          <cell r="B2898" t="str">
            <v>702-4627NEFF</v>
          </cell>
          <cell r="C2898" t="str">
            <v>MEZA HERRERA JOSE GABRIEL</v>
          </cell>
          <cell r="D2898">
            <v>308882</v>
          </cell>
          <cell r="E2898" t="str">
            <v>TRACSA, S.A.P.I. DE C.V.</v>
          </cell>
          <cell r="F2898" t="str">
            <v>TRACSA</v>
          </cell>
          <cell r="G2898" t="str">
            <v>UNISON- CUSTOMER RETAIL</v>
          </cell>
          <cell r="H2898" t="str">
            <v>UNISON- CUSTOMER RETAIL</v>
          </cell>
          <cell r="I2898" t="str">
            <v>Regular</v>
          </cell>
          <cell r="J2898" t="str">
            <v>REGULAR</v>
          </cell>
          <cell r="K2898" t="str">
            <v>MXN</v>
          </cell>
          <cell r="L2898">
            <v>353383.24</v>
          </cell>
          <cell r="M2898">
            <v>19188.709933573475</v>
          </cell>
          <cell r="N2898">
            <v>353383.24</v>
          </cell>
          <cell r="O2898">
            <v>0</v>
          </cell>
          <cell r="P2898">
            <v>0</v>
          </cell>
          <cell r="Q2898">
            <v>0</v>
          </cell>
          <cell r="R2898">
            <v>353383.24</v>
          </cell>
          <cell r="S2898" t="str">
            <v>31-60</v>
          </cell>
          <cell r="T2898" t="str">
            <v>MEXICO</v>
          </cell>
        </row>
        <row r="2899">
          <cell r="B2899" t="str">
            <v>702-4669NEFFR1-2</v>
          </cell>
          <cell r="C2899" t="str">
            <v>COMERCIALIZADORA LARPOD  S.A. DE C.V.</v>
          </cell>
          <cell r="D2899">
            <v>308530</v>
          </cell>
          <cell r="E2899" t="str">
            <v>MAQUINAS DIESEL, S.A. DE C.V.</v>
          </cell>
          <cell r="F2899" t="str">
            <v>MADISA SUR</v>
          </cell>
          <cell r="G2899" t="str">
            <v>UNISON- CUSTOMER RETAIL</v>
          </cell>
          <cell r="H2899" t="str">
            <v>UNISON- CUSTOMER RETAIL</v>
          </cell>
          <cell r="I2899" t="str">
            <v>Regular</v>
          </cell>
          <cell r="J2899" t="str">
            <v>LEGAL</v>
          </cell>
          <cell r="K2899" t="str">
            <v>MXN</v>
          </cell>
          <cell r="L2899">
            <v>908310.09</v>
          </cell>
          <cell r="M2899">
            <v>49321.237891044344</v>
          </cell>
          <cell r="N2899">
            <v>0</v>
          </cell>
          <cell r="O2899">
            <v>0</v>
          </cell>
          <cell r="P2899">
            <v>0</v>
          </cell>
          <cell r="Q2899">
            <v>908310.09</v>
          </cell>
          <cell r="R2899">
            <v>908310.09</v>
          </cell>
          <cell r="S2899" t="str">
            <v>120+</v>
          </cell>
          <cell r="T2899" t="str">
            <v>MEXICO</v>
          </cell>
        </row>
        <row r="2900">
          <cell r="B2900" t="str">
            <v>702-4664CD</v>
          </cell>
          <cell r="C2900" t="str">
            <v>HAYTIAN TRACTOR &amp; EQUIPMENT CO.  S.A.</v>
          </cell>
          <cell r="D2900">
            <v>317033</v>
          </cell>
          <cell r="E2900" t="str">
            <v>CATERPILLAR AMERICAS CO.</v>
          </cell>
          <cell r="F2900" t="str">
            <v>HAYTRAC</v>
          </cell>
          <cell r="G2900" t="str">
            <v>UNISON - DEALER WHOLESALE</v>
          </cell>
          <cell r="H2900" t="str">
            <v>UNISON - DEALER WHOLESALE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30917.53</v>
          </cell>
          <cell r="M2900">
            <v>30917.53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HAITI</v>
          </cell>
        </row>
        <row r="2901">
          <cell r="B2901" t="str">
            <v>702-4674CD</v>
          </cell>
          <cell r="C2901" t="str">
            <v>CORPORACION GENERAL DE TRACTORES  S.A.</v>
          </cell>
          <cell r="D2901">
            <v>316339</v>
          </cell>
          <cell r="E2901" t="str">
            <v>CATERPILLAR CREDITO, S.A DE C.V. SOFOM, E.N.R.</v>
          </cell>
          <cell r="F2901" t="str">
            <v>GENTRAC</v>
          </cell>
          <cell r="G2901" t="str">
            <v>UNISON - CUSTOMER RETAIL</v>
          </cell>
          <cell r="H2901" t="str">
            <v>UNISON - DEALER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4010.65</v>
          </cell>
          <cell r="M2901">
            <v>4010.65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GUATEMALA</v>
          </cell>
        </row>
        <row r="2902">
          <cell r="B2902" t="str">
            <v>702-4675CD</v>
          </cell>
          <cell r="C2902" t="str">
            <v>CORPORACION GENERAL DE TRACTORES  S.A.</v>
          </cell>
          <cell r="D2902">
            <v>316339</v>
          </cell>
          <cell r="E2902" t="str">
            <v>CATERPILLAR CREDITO, S.A DE C.V. SOFOM, E.N.R.</v>
          </cell>
          <cell r="F2902" t="str">
            <v>GENTRAC</v>
          </cell>
          <cell r="G2902" t="str">
            <v>UNISON - CUSTOMER RETAIL</v>
          </cell>
          <cell r="H2902" t="str">
            <v>UNISON - DEALER RETAIL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3681.89</v>
          </cell>
          <cell r="M2902">
            <v>3681.89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GUATEMALA</v>
          </cell>
        </row>
        <row r="2903">
          <cell r="B2903" t="str">
            <v>702-4675FF</v>
          </cell>
          <cell r="C2903" t="str">
            <v>CINCO H INGENIERIA Y TERRACERIAS  S.A. DE C.V.</v>
          </cell>
          <cell r="D2903">
            <v>310229</v>
          </cell>
          <cell r="E2903" t="str">
            <v>EMPRESAS MATCO, S.A. DE C.V.</v>
          </cell>
          <cell r="F2903" t="str">
            <v>MATCO</v>
          </cell>
          <cell r="G2903" t="str">
            <v>UNISON- CUSTOMER RETAIL</v>
          </cell>
          <cell r="H2903" t="str">
            <v>UNISON- CUSTOMER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83172.679999999993</v>
          </cell>
          <cell r="M2903">
            <v>4516.2765243703343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702-4676CD</v>
          </cell>
          <cell r="C2904" t="str">
            <v>CORPORACION GENERAL DE TRACTORES  S.A.</v>
          </cell>
          <cell r="D2904">
            <v>316339</v>
          </cell>
          <cell r="E2904" t="str">
            <v>CATERPILLAR CREDITO, S.A DE C.V. SOFOM, E.N.R.</v>
          </cell>
          <cell r="F2904" t="str">
            <v>GENTRAC</v>
          </cell>
          <cell r="G2904" t="str">
            <v>UNISON - CUSTOMER RETAIL</v>
          </cell>
          <cell r="H2904" t="str">
            <v>UNISON - DEALER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25542.93</v>
          </cell>
          <cell r="M2904">
            <v>25542.93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GUATEMALA</v>
          </cell>
        </row>
        <row r="2905">
          <cell r="B2905" t="str">
            <v>702-4676CRR1</v>
          </cell>
          <cell r="C2905" t="str">
            <v>CONSTRUCTORA SANTA FE  LIMITADA</v>
          </cell>
          <cell r="D2905">
            <v>314376</v>
          </cell>
          <cell r="E2905" t="str">
            <v>NICARAGUA MACHINERY COMPANY, S.A.</v>
          </cell>
          <cell r="F2905" t="str">
            <v>MATRA</v>
          </cell>
          <cell r="G2905" t="str">
            <v>UNISON - CUSTOMER RETAIL</v>
          </cell>
          <cell r="H2905" t="str">
            <v>UNISON- CUSTOMER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823940.82</v>
          </cell>
          <cell r="M2905">
            <v>823940.82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COSTA RICA</v>
          </cell>
        </row>
        <row r="2906">
          <cell r="B2906" t="str">
            <v>702-4676FF</v>
          </cell>
          <cell r="C2906" t="str">
            <v>LLEGAR EOR INTERNATIONAL  S.A. DE C.V.</v>
          </cell>
          <cell r="D2906">
            <v>310598</v>
          </cell>
          <cell r="E2906" t="str">
            <v>MAQUINAS DIESEL, S.A. DE C.V.</v>
          </cell>
          <cell r="F2906" t="str">
            <v>MADISA NTE</v>
          </cell>
          <cell r="G2906" t="str">
            <v>UNISON- CUSTOMER RETAIL</v>
          </cell>
          <cell r="H2906" t="str">
            <v>UNISON- CUSTOMER RETAIL</v>
          </cell>
          <cell r="I2906" t="str">
            <v>Regular</v>
          </cell>
          <cell r="J2906" t="str">
            <v>REGULAR</v>
          </cell>
          <cell r="K2906" t="str">
            <v>MXN</v>
          </cell>
          <cell r="L2906">
            <v>368201.08</v>
          </cell>
          <cell r="M2906">
            <v>19993.318645639454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MEXICO</v>
          </cell>
        </row>
        <row r="2907">
          <cell r="B2907" t="str">
            <v>702-4677CD</v>
          </cell>
          <cell r="C2907" t="str">
            <v>CORPORACION GENERAL DE TRACTORES  S.A.</v>
          </cell>
          <cell r="D2907">
            <v>316339</v>
          </cell>
          <cell r="E2907" t="str">
            <v>CORPORACION GENERAL DE TRACTORES, S.A.</v>
          </cell>
          <cell r="F2907" t="str">
            <v>GENTRAC</v>
          </cell>
          <cell r="G2907" t="str">
            <v>UNISON - CUSTOMER RETAIL</v>
          </cell>
          <cell r="H2907" t="str">
            <v>UNISON - DEALER RETAIL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3751.7</v>
          </cell>
          <cell r="M2907">
            <v>3751.7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GUATEMALA</v>
          </cell>
        </row>
        <row r="2908">
          <cell r="B2908" t="str">
            <v>702-4678CD</v>
          </cell>
          <cell r="C2908" t="str">
            <v>CORPORACION GENERAL DE TRACTORES  S.A.</v>
          </cell>
          <cell r="D2908">
            <v>316339</v>
          </cell>
          <cell r="E2908" t="str">
            <v>CORPORACION GENERAL DE TRACTORES, S.A.</v>
          </cell>
          <cell r="F2908" t="str">
            <v>GENTRAC</v>
          </cell>
          <cell r="G2908" t="str">
            <v>UNISON - CUSTOMER RETAIL</v>
          </cell>
          <cell r="H2908" t="str">
            <v>UNISON - DEALER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3751.7</v>
          </cell>
          <cell r="M2908">
            <v>3751.7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GUATEMALA</v>
          </cell>
        </row>
        <row r="2909">
          <cell r="B2909" t="str">
            <v>702-4679CD</v>
          </cell>
          <cell r="C2909" t="str">
            <v>CORPORACION GENERAL DE TRACTORES  S.A.</v>
          </cell>
          <cell r="D2909">
            <v>316339</v>
          </cell>
          <cell r="E2909" t="str">
            <v>CORPORACION GENERAL DE TRACTORES, S.A.</v>
          </cell>
          <cell r="F2909" t="str">
            <v>GENTRAC</v>
          </cell>
          <cell r="G2909" t="str">
            <v>UNISON - CUSTOMER RETAIL</v>
          </cell>
          <cell r="H2909" t="str">
            <v>UNISON - DEALER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838.3</v>
          </cell>
          <cell r="M2909">
            <v>838.3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GUATEMALA</v>
          </cell>
        </row>
        <row r="2910">
          <cell r="B2910" t="str">
            <v>702-4572FF</v>
          </cell>
          <cell r="C2910" t="str">
            <v>DON DAVID GOLD MEXICO  S.A. DE C.V.</v>
          </cell>
          <cell r="D2910">
            <v>313137</v>
          </cell>
          <cell r="E2910" t="str">
            <v>DON DAVID GOLD MEXICO, S.A. DE C.V. (DEALER)</v>
          </cell>
          <cell r="F2910" t="str">
            <v>MADISA SUR</v>
          </cell>
          <cell r="G2910" t="str">
            <v>UNISON- CUSTOMER RETAIL</v>
          </cell>
          <cell r="H2910" t="str">
            <v>UNISON- CUSTOMER RETAIL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702-4669CR</v>
          </cell>
          <cell r="C2911" t="str">
            <v>GRUPO TERRACONSE  S.A. DE C.V.</v>
          </cell>
          <cell r="D2911">
            <v>309062</v>
          </cell>
          <cell r="E2911" t="str">
            <v>COMPAÑIA GENERAL DE EQUIPOS, S.A. DE C.V.</v>
          </cell>
          <cell r="F2911" t="str">
            <v>COGESA</v>
          </cell>
          <cell r="G2911" t="str">
            <v>UNISON - CUSTOMER RETAIL</v>
          </cell>
          <cell r="H2911" t="str">
            <v>UNISON- CUSTOMER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73529.070000000007</v>
          </cell>
          <cell r="M2911">
            <v>73529.070000000007</v>
          </cell>
          <cell r="N2911">
            <v>0</v>
          </cell>
          <cell r="O2911">
            <v>0</v>
          </cell>
          <cell r="P2911">
            <v>0</v>
          </cell>
          <cell r="Q2911">
            <v>73529.070000000007</v>
          </cell>
          <cell r="R2911">
            <v>73529.070000000007</v>
          </cell>
          <cell r="S2911" t="str">
            <v>120+</v>
          </cell>
          <cell r="T2911" t="str">
            <v>EL SALVADOR</v>
          </cell>
        </row>
        <row r="2912">
          <cell r="B2912" t="str">
            <v>702-4645CD</v>
          </cell>
          <cell r="C2912" t="str">
            <v>MAQUINARIA Y TRACTORES  LTDA</v>
          </cell>
          <cell r="D2912">
            <v>314798</v>
          </cell>
          <cell r="E2912" t="str">
            <v>SULLAIR CORPORATION</v>
          </cell>
          <cell r="F2912" t="str">
            <v>MATRA</v>
          </cell>
          <cell r="G2912" t="str">
            <v>UNISON - DEALER RETAIL</v>
          </cell>
          <cell r="H2912" t="str">
            <v>UNISON - DEALER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6330.39</v>
          </cell>
          <cell r="M2912">
            <v>6330.39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COSTA RICA</v>
          </cell>
        </row>
        <row r="2913">
          <cell r="B2913" t="str">
            <v>702-4629CD</v>
          </cell>
          <cell r="C2913" t="str">
            <v>CORPORACION GENERAL DE TRACTORES  S.A.</v>
          </cell>
          <cell r="D2913">
            <v>316339</v>
          </cell>
          <cell r="E2913" t="str">
            <v>CORPORACION GENERAL DE TRACTORES, S.A.</v>
          </cell>
          <cell r="F2913" t="str">
            <v>GENTRAC</v>
          </cell>
          <cell r="G2913" t="str">
            <v>UNISON - CUSTOMER RETAIL</v>
          </cell>
          <cell r="H2913" t="str">
            <v>UNISON - DEALER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26826.33</v>
          </cell>
          <cell r="M2913">
            <v>26826.33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GUATEMALA</v>
          </cell>
        </row>
        <row r="2914">
          <cell r="B2914" t="str">
            <v>702-4629CR-1</v>
          </cell>
          <cell r="C2914" t="str">
            <v>FRANCISCO GARCIA VILLATORO</v>
          </cell>
          <cell r="D2914">
            <v>355259</v>
          </cell>
          <cell r="E2914" t="str">
            <v>COMPAÑIA GENERAL DE EQUIPOS, S.A. DE C.V.</v>
          </cell>
          <cell r="F2914" t="str">
            <v>COGESA</v>
          </cell>
          <cell r="G2914" t="str">
            <v>UNISON - CUSTOMER RETAIL</v>
          </cell>
          <cell r="H2914" t="str">
            <v>UNISON- CUSTOMER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19284.560000000001</v>
          </cell>
          <cell r="M2914">
            <v>19284.560000000001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EL SALVADOR</v>
          </cell>
        </row>
        <row r="2915">
          <cell r="B2915" t="str">
            <v>702-4630CD</v>
          </cell>
          <cell r="C2915" t="str">
            <v>CORPORACION GENERAL DE TRACTORES  S.A.</v>
          </cell>
          <cell r="D2915">
            <v>316339</v>
          </cell>
          <cell r="E2915" t="str">
            <v>CORPORACION GENERAL DE TRACTORES, S.A.</v>
          </cell>
          <cell r="F2915" t="str">
            <v>GENTRAC</v>
          </cell>
          <cell r="G2915" t="str">
            <v>UNISON - CUSTOMER RETAIL</v>
          </cell>
          <cell r="H2915" t="str">
            <v>UNISON - DEALER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26826.33</v>
          </cell>
          <cell r="M2915">
            <v>26826.33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GUATEMALA</v>
          </cell>
        </row>
        <row r="2916">
          <cell r="B2916" t="str">
            <v>702-4631CD</v>
          </cell>
          <cell r="C2916" t="str">
            <v>CORPORACION GENERAL DE TRACTORES  S.A.</v>
          </cell>
          <cell r="D2916">
            <v>316339</v>
          </cell>
          <cell r="E2916" t="str">
            <v>CORPORACION GENERAL DE TRACTORES, S.A.</v>
          </cell>
          <cell r="F2916" t="str">
            <v>GENTRAC</v>
          </cell>
          <cell r="G2916" t="str">
            <v>UNISON - CUSTOMER RETAIL</v>
          </cell>
          <cell r="H2916" t="str">
            <v>UNISON - DEALER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9712.98</v>
          </cell>
          <cell r="M2916">
            <v>9712.98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GUATEMALA</v>
          </cell>
        </row>
        <row r="2917">
          <cell r="B2917" t="str">
            <v>702-4633CR</v>
          </cell>
          <cell r="C2917" t="str">
            <v>LOPEZ POSADA ERICK ROLANDO</v>
          </cell>
          <cell r="D2917">
            <v>312268</v>
          </cell>
          <cell r="E2917" t="str">
            <v>CORPORACION GENERAL DE TRACTORES, S.A.</v>
          </cell>
          <cell r="F2917" t="str">
            <v>GENTRAC</v>
          </cell>
          <cell r="G2917" t="str">
            <v>UNISON - CUSTOMER RETAIL</v>
          </cell>
          <cell r="H2917" t="str">
            <v>UNISON- CUSTOMER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20463.939999999999</v>
          </cell>
          <cell r="M2917">
            <v>20463.939999999999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GUATEMALA</v>
          </cell>
        </row>
        <row r="2918">
          <cell r="B2918" t="str">
            <v>702-4638CD-1</v>
          </cell>
          <cell r="C2918" t="str">
            <v>OBRAS Y PAVIMENTOS FERHEC  S.A. DE C.V.</v>
          </cell>
          <cell r="D2918">
            <v>312659</v>
          </cell>
          <cell r="E2918" t="str">
            <v>MAQUINARIA, S.A. DE C.V.</v>
          </cell>
          <cell r="F2918" t="str">
            <v>MAQSA</v>
          </cell>
          <cell r="G2918" t="str">
            <v>UNISON - CUSTOMER RETAIL</v>
          </cell>
          <cell r="H2918" t="str">
            <v>UNISON- CUSTOMER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781865.67</v>
          </cell>
          <cell r="M2918">
            <v>42455.305884481342</v>
          </cell>
          <cell r="N2918">
            <v>0</v>
          </cell>
          <cell r="O2918">
            <v>0</v>
          </cell>
          <cell r="P2918">
            <v>781865.67</v>
          </cell>
          <cell r="Q2918">
            <v>0</v>
          </cell>
          <cell r="R2918">
            <v>781865.67</v>
          </cell>
          <cell r="S2918" t="str">
            <v>91-120</v>
          </cell>
          <cell r="T2918" t="str">
            <v>MEXICO</v>
          </cell>
        </row>
        <row r="2919">
          <cell r="B2919" t="str">
            <v>702-4638CR</v>
          </cell>
          <cell r="C2919" t="str">
            <v>TRITURADOS CRIBISSA  S.A. DE C.V.</v>
          </cell>
          <cell r="D2919">
            <v>320583</v>
          </cell>
          <cell r="E2919" t="str">
            <v>MAQUINARIA, S.A. DE C.V.</v>
          </cell>
          <cell r="F2919" t="str">
            <v>MAQSA</v>
          </cell>
          <cell r="G2919" t="str">
            <v>UNISON - CUSTOMER RETAIL</v>
          </cell>
          <cell r="H2919" t="str">
            <v>UNISON- CUSTOMER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2631303.87</v>
          </cell>
          <cell r="M2919">
            <v>142879.80015271617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702-4639CD</v>
          </cell>
          <cell r="C2920" t="str">
            <v>C.K.C. MACHINEHANDEL SURMAC  N.V.</v>
          </cell>
          <cell r="D2920">
            <v>311337</v>
          </cell>
          <cell r="E2920" t="str">
            <v>C.K.C. MACHINEHANDEL SURMAC, N.V.</v>
          </cell>
          <cell r="F2920" t="str">
            <v>SURMAC</v>
          </cell>
          <cell r="G2920" t="str">
            <v>UNISON - CUSTOMER RETAIL</v>
          </cell>
          <cell r="H2920" t="str">
            <v>UNISON - DEALER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1045234.73</v>
          </cell>
          <cell r="M2920">
            <v>1045234.73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SURINAME</v>
          </cell>
        </row>
        <row r="2921">
          <cell r="B2921" t="str">
            <v>702-4640CRR1</v>
          </cell>
          <cell r="C2921" t="str">
            <v>INVERSIONES SINAI  S.A. DE C.V.</v>
          </cell>
          <cell r="D2921">
            <v>312381</v>
          </cell>
          <cell r="E2921" t="str">
            <v>COMPAÑIA GENERAL DE EQUIPOS, S.A. DE C.V.</v>
          </cell>
          <cell r="F2921" t="str">
            <v>COGESA</v>
          </cell>
          <cell r="G2921" t="str">
            <v>UNISON - CUSTOMER RETAIL</v>
          </cell>
          <cell r="H2921" t="str">
            <v>UNISON- CUSTOMER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48132.56</v>
          </cell>
          <cell r="M2921">
            <v>48132.56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EL SALVADOR</v>
          </cell>
        </row>
        <row r="2922">
          <cell r="B2922" t="str">
            <v>702-4642FF</v>
          </cell>
          <cell r="C2922" t="str">
            <v>CANTERAS PENINSULARES  S.A. DE C.V.</v>
          </cell>
          <cell r="D2922">
            <v>316409</v>
          </cell>
          <cell r="E2922" t="str">
            <v>MAQUINAS DIESEL, S.A. DE C.V.</v>
          </cell>
          <cell r="F2922" t="str">
            <v>MADISA SUR</v>
          </cell>
          <cell r="G2922" t="str">
            <v>UNISON- CUSTOMER RETAIL</v>
          </cell>
          <cell r="H2922" t="str">
            <v>UNISON- CUSTOMER RETAIL</v>
          </cell>
          <cell r="I2922" t="str">
            <v>Regular</v>
          </cell>
          <cell r="J2922" t="str">
            <v>REGULAR</v>
          </cell>
          <cell r="K2922" t="str">
            <v>MXN</v>
          </cell>
          <cell r="L2922">
            <v>177382.16</v>
          </cell>
          <cell r="M2922">
            <v>9631.8512887898123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MEXICO</v>
          </cell>
        </row>
        <row r="2923">
          <cell r="B2923" t="str">
            <v>702-4665CD</v>
          </cell>
          <cell r="C2923" t="str">
            <v>MAQUINARIA Y TRACTORES  LTDA</v>
          </cell>
          <cell r="D2923">
            <v>314798</v>
          </cell>
          <cell r="E2923" t="str">
            <v>MAQUINARIA Y TRACTORES, LTDA</v>
          </cell>
          <cell r="F2923" t="str">
            <v>MATRA</v>
          </cell>
          <cell r="G2923" t="str">
            <v>UNISON - DEALER RETAIL</v>
          </cell>
          <cell r="H2923" t="str">
            <v>UNISON - DEALER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208697.8</v>
          </cell>
          <cell r="M2923">
            <v>208697.8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COSTA RICA</v>
          </cell>
        </row>
        <row r="2924">
          <cell r="B2924" t="str">
            <v>702-4644FF-1</v>
          </cell>
          <cell r="C2924" t="str">
            <v>GRAVASE  S.A. DE C.V.</v>
          </cell>
          <cell r="D2924">
            <v>316522</v>
          </cell>
          <cell r="E2924" t="str">
            <v>TRACSA, S.A.P.I. DE C.V.</v>
          </cell>
          <cell r="F2924" t="str">
            <v>TRACSA</v>
          </cell>
          <cell r="G2924" t="str">
            <v>UNISON- CUSTOMER RETAIL</v>
          </cell>
          <cell r="H2924" t="str">
            <v>UNISON- CUSTOMER RETAIL</v>
          </cell>
          <cell r="I2924" t="str">
            <v>Regular</v>
          </cell>
          <cell r="J2924" t="str">
            <v>REGULAR</v>
          </cell>
          <cell r="K2924" t="str">
            <v>MXN</v>
          </cell>
          <cell r="L2924">
            <v>804438.12</v>
          </cell>
          <cell r="M2924">
            <v>43680.989919581843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MEXICO</v>
          </cell>
        </row>
        <row r="2925">
          <cell r="B2925" t="str">
            <v>702-4664FF</v>
          </cell>
          <cell r="C2925" t="str">
            <v>TRITURADOS Y PREMEZCLADOS DE AGUASCALIENTES  S.A. DE C.V.</v>
          </cell>
          <cell r="D2925">
            <v>310230</v>
          </cell>
          <cell r="E2925" t="str">
            <v>TRACSA, S.A.P.I. DE C.V.</v>
          </cell>
          <cell r="F2925" t="str">
            <v>TRACSA</v>
          </cell>
          <cell r="G2925" t="str">
            <v>UNISON- CUSTOMER RETAIL</v>
          </cell>
          <cell r="H2925" t="str">
            <v>UNISON- CUSTOMER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79932.820000000007</v>
          </cell>
          <cell r="M2925">
            <v>79932.820000000007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702-4647CR</v>
          </cell>
          <cell r="C2926" t="str">
            <v>OLIVA VEJAR INGENIEROS  S.A. DE C.V.</v>
          </cell>
          <cell r="D2926">
            <v>318470</v>
          </cell>
          <cell r="E2926" t="str">
            <v>COMPAÑIA GENERAL DE EQUIPOS, S.A. DE C.V.</v>
          </cell>
          <cell r="F2926" t="str">
            <v>COGESA</v>
          </cell>
          <cell r="G2926" t="str">
            <v>UNISON - CUSTOMER RETAIL</v>
          </cell>
          <cell r="H2926" t="str">
            <v>UNISON- CUSTOMER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7869.88</v>
          </cell>
          <cell r="M2926">
            <v>7869.88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EL SALVADOR</v>
          </cell>
        </row>
        <row r="2927">
          <cell r="B2927" t="str">
            <v>702-4648FF</v>
          </cell>
          <cell r="C2927" t="str">
            <v>ZONA ALTOS CONSTRUCCIONES  S.A. DE C.V.</v>
          </cell>
          <cell r="D2927">
            <v>320560</v>
          </cell>
          <cell r="E2927" t="str">
            <v>MAQUINAS DIESEL, S.A. DE C.V.</v>
          </cell>
          <cell r="F2927" t="str">
            <v>MADISA SUR</v>
          </cell>
          <cell r="G2927" t="str">
            <v>UNISON- CUSTOMER RETAIL</v>
          </cell>
          <cell r="H2927" t="str">
            <v>UNISON- CUSTOMER RETAIL</v>
          </cell>
          <cell r="I2927" t="str">
            <v>Regular</v>
          </cell>
          <cell r="J2927" t="str">
            <v>REGULAR</v>
          </cell>
          <cell r="K2927" t="str">
            <v>MXN</v>
          </cell>
          <cell r="L2927">
            <v>339890.15</v>
          </cell>
          <cell r="M2927">
            <v>18456.035146513397</v>
          </cell>
          <cell r="N2927">
            <v>0</v>
          </cell>
          <cell r="O2927">
            <v>339890.15</v>
          </cell>
          <cell r="P2927">
            <v>0</v>
          </cell>
          <cell r="Q2927">
            <v>0</v>
          </cell>
          <cell r="R2927">
            <v>339890.15</v>
          </cell>
          <cell r="S2927" t="str">
            <v>61-90</v>
          </cell>
          <cell r="T2927" t="str">
            <v>MEXICO</v>
          </cell>
        </row>
        <row r="2928">
          <cell r="B2928" t="str">
            <v>702-4650CRR1</v>
          </cell>
          <cell r="C2928" t="str">
            <v>ESPINOZA INGENIEROS  S.A.</v>
          </cell>
          <cell r="D2928">
            <v>310871</v>
          </cell>
          <cell r="E2928" t="str">
            <v>NICARAGUA MACHINERY COMPANY, S.A.</v>
          </cell>
          <cell r="F2928" t="str">
            <v>NIMAC</v>
          </cell>
          <cell r="G2928" t="str">
            <v>UNISON - CUSTOMER RETAIL</v>
          </cell>
          <cell r="H2928" t="str">
            <v>UNISON- CUSTOMER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18413.009999999998</v>
          </cell>
          <cell r="M2928">
            <v>18413.009999999998</v>
          </cell>
          <cell r="N2928">
            <v>18413.009999999998</v>
          </cell>
          <cell r="O2928">
            <v>0</v>
          </cell>
          <cell r="P2928">
            <v>0</v>
          </cell>
          <cell r="Q2928">
            <v>0</v>
          </cell>
          <cell r="R2928">
            <v>18413.009999999998</v>
          </cell>
          <cell r="S2928" t="str">
            <v>31-60</v>
          </cell>
          <cell r="T2928" t="str">
            <v>NICARAGUA</v>
          </cell>
        </row>
        <row r="2929">
          <cell r="B2929" t="str">
            <v>702-4651FF</v>
          </cell>
          <cell r="C2929" t="str">
            <v>MAQUINARIA  S.A. DE C.V.</v>
          </cell>
          <cell r="D2929">
            <v>309847</v>
          </cell>
          <cell r="E2929" t="str">
            <v>MAQUINARIA, S.A. DE C.V.</v>
          </cell>
          <cell r="F2929" t="str">
            <v>MAQSA</v>
          </cell>
          <cell r="G2929" t="str">
            <v>UNISON - DEALER WHOLESALE</v>
          </cell>
          <cell r="H2929" t="str">
            <v>UNISON - DEALER WHOLESALE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104105.27</v>
          </cell>
          <cell r="M2929">
            <v>104105.27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702-4653CR</v>
          </cell>
          <cell r="C2930" t="str">
            <v>CONSORCIO REMIX  S.A.</v>
          </cell>
          <cell r="D2930">
            <v>309785</v>
          </cell>
          <cell r="E2930" t="str">
            <v>IMPLEMENTOS Y MAQUINARIAS, S.A.</v>
          </cell>
          <cell r="F2930" t="str">
            <v>IMCA</v>
          </cell>
          <cell r="G2930" t="str">
            <v>UNISON - CUSTOMER RETAIL</v>
          </cell>
          <cell r="H2930" t="str">
            <v>UNISON- CUSTOMER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283033.02</v>
          </cell>
          <cell r="M2930">
            <v>283033.02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REPUBLICA DOMINICANA</v>
          </cell>
        </row>
        <row r="2931">
          <cell r="B2931" t="str">
            <v>702-4654CR</v>
          </cell>
          <cell r="C2931" t="str">
            <v>RIOS MORALES JOSE MANUEL</v>
          </cell>
          <cell r="D2931">
            <v>317605</v>
          </cell>
          <cell r="E2931" t="str">
            <v>MAQUINARIA Y TRACTORES, LTDA</v>
          </cell>
          <cell r="F2931" t="str">
            <v>MATRA</v>
          </cell>
          <cell r="G2931" t="str">
            <v>UNISON - DEALER RETAIL</v>
          </cell>
          <cell r="H2931" t="str">
            <v>UNISON- CUSTOMER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20689.419999999998</v>
          </cell>
          <cell r="M2931">
            <v>20689.419999999998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COSTA RICA</v>
          </cell>
        </row>
        <row r="2932">
          <cell r="B2932" t="str">
            <v>702-4654FF</v>
          </cell>
          <cell r="C2932" t="str">
            <v>CANTERAS PENINSULARES  S.A. DE C.V.</v>
          </cell>
          <cell r="D2932">
            <v>316409</v>
          </cell>
          <cell r="E2932" t="str">
            <v>MAQUINAS DIESEL, S.A. DE C.V.</v>
          </cell>
          <cell r="F2932" t="str">
            <v>MADISA SUR</v>
          </cell>
          <cell r="G2932" t="str">
            <v>UNISON- CUSTOMER RETAIL</v>
          </cell>
          <cell r="H2932" t="str">
            <v>UNISON- CUSTOMER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62336.02</v>
          </cell>
          <cell r="M2932">
            <v>3384.8458862775574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702-4659FF</v>
          </cell>
          <cell r="C2933" t="str">
            <v>GRUPO CONSTRUCTOR MAD  S.A. DE C.V.</v>
          </cell>
          <cell r="D2933">
            <v>319404</v>
          </cell>
          <cell r="E2933" t="str">
            <v>MAQUINAS DIESEL, S.A. DE C.V.</v>
          </cell>
          <cell r="F2933" t="str">
            <v>MADISA SUR</v>
          </cell>
          <cell r="G2933" t="str">
            <v>UNISON- CUSTOMER RETAIL</v>
          </cell>
          <cell r="H2933" t="str">
            <v>UNISON- CUSTOMER RETAIL</v>
          </cell>
          <cell r="I2933" t="str">
            <v>Regular</v>
          </cell>
          <cell r="J2933" t="str">
            <v>LEGAL</v>
          </cell>
          <cell r="K2933" t="str">
            <v>MXN</v>
          </cell>
          <cell r="L2933">
            <v>949127.45</v>
          </cell>
          <cell r="M2933">
            <v>51537.620539226082</v>
          </cell>
          <cell r="N2933">
            <v>0</v>
          </cell>
          <cell r="O2933">
            <v>0</v>
          </cell>
          <cell r="P2933">
            <v>0</v>
          </cell>
          <cell r="Q2933">
            <v>949127.45</v>
          </cell>
          <cell r="R2933">
            <v>949127.45</v>
          </cell>
          <cell r="S2933" t="str">
            <v>120+</v>
          </cell>
          <cell r="T2933" t="str">
            <v>MEXICO</v>
          </cell>
        </row>
        <row r="2934">
          <cell r="B2934" t="str">
            <v>702-4661NEFF</v>
          </cell>
          <cell r="C2934" t="str">
            <v>LP CONSTRUCCIONES HIDRAULICAS Y TERRACERIAS DE OCCIDENTE S.A. DE C.V.</v>
          </cell>
          <cell r="D2934">
            <v>318243</v>
          </cell>
          <cell r="E2934" t="str">
            <v>EMPRESAS MATCO, S.A. DE C.V.</v>
          </cell>
          <cell r="F2934" t="str">
            <v>MATCO</v>
          </cell>
          <cell r="G2934" t="str">
            <v>UNISON- CUSTOMER RETAIL</v>
          </cell>
          <cell r="H2934" t="str">
            <v>UNISON- CUSTOMER RETAIL</v>
          </cell>
          <cell r="I2934" t="str">
            <v>Regular</v>
          </cell>
          <cell r="J2934" t="str">
            <v>LEGAL</v>
          </cell>
          <cell r="K2934" t="str">
            <v>MXN</v>
          </cell>
          <cell r="L2934">
            <v>162972.47</v>
          </cell>
          <cell r="M2934">
            <v>8849.405121725651</v>
          </cell>
          <cell r="N2934">
            <v>0</v>
          </cell>
          <cell r="O2934">
            <v>0</v>
          </cell>
          <cell r="P2934">
            <v>0</v>
          </cell>
          <cell r="Q2934">
            <v>162972.47</v>
          </cell>
          <cell r="R2934">
            <v>162972.47</v>
          </cell>
          <cell r="S2934" t="str">
            <v>120+</v>
          </cell>
          <cell r="T2934" t="str">
            <v>MEXICO</v>
          </cell>
        </row>
        <row r="2935">
          <cell r="B2935" t="str">
            <v>702-4680CD</v>
          </cell>
          <cell r="C2935" t="str">
            <v>CORPORACION GENERAL DE TRACTORES  S.A.</v>
          </cell>
          <cell r="D2935">
            <v>316339</v>
          </cell>
          <cell r="E2935" t="str">
            <v>CORPORACION GENERAL DE TRACTORES, S.A.</v>
          </cell>
          <cell r="F2935" t="str">
            <v>GENTRAC</v>
          </cell>
          <cell r="G2935" t="str">
            <v>UNISON - CUSTOMER RETAIL</v>
          </cell>
          <cell r="H2935" t="str">
            <v>UNISON - DEALER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838.3</v>
          </cell>
          <cell r="M2935">
            <v>838.3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GUATEMALA</v>
          </cell>
        </row>
        <row r="2936">
          <cell r="B2936" t="str">
            <v>702-4643CR</v>
          </cell>
          <cell r="C2936" t="str">
            <v>DISTRIBUIDORA DE MATERIALES DE CONSTRUCCION OLMAN  S.A.</v>
          </cell>
          <cell r="D2936">
            <v>308320</v>
          </cell>
          <cell r="E2936" t="str">
            <v>MAQUINARIA Y TRACTORES, LTDA</v>
          </cell>
          <cell r="F2936" t="str">
            <v>MATRA</v>
          </cell>
          <cell r="G2936" t="str">
            <v>UNISON - DEALER RETAIL</v>
          </cell>
          <cell r="H2936" t="str">
            <v>UNISON- CUSTOMER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1792.64</v>
          </cell>
          <cell r="M2936">
            <v>1792.64</v>
          </cell>
          <cell r="N2936">
            <v>1792.64</v>
          </cell>
          <cell r="O2936">
            <v>0</v>
          </cell>
          <cell r="P2936">
            <v>0</v>
          </cell>
          <cell r="Q2936">
            <v>0</v>
          </cell>
          <cell r="R2936">
            <v>1792.64</v>
          </cell>
          <cell r="S2936" t="str">
            <v>31-60</v>
          </cell>
          <cell r="T2936" t="str">
            <v>COSTA RICA</v>
          </cell>
        </row>
        <row r="2937">
          <cell r="B2937" t="str">
            <v>702-30003271</v>
          </cell>
          <cell r="C2937" t="str">
            <v>GRUPO EN INGENIERIA CUERNAVACA  S.A. DE C.V.</v>
          </cell>
          <cell r="D2937">
            <v>319631</v>
          </cell>
          <cell r="E2937" t="str">
            <v>MAQUINAS DIESEL, S.A. DE C.V.</v>
          </cell>
          <cell r="F2937" t="str">
            <v>MADISA SUR</v>
          </cell>
          <cell r="G2937" t="str">
            <v>UNISON- CUSTOMER RETAIL</v>
          </cell>
          <cell r="H2937" t="str">
            <v>UNISON- CUSTOMER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378420</v>
          </cell>
          <cell r="M2937">
            <v>20548.206001684954</v>
          </cell>
          <cell r="N2937">
            <v>378420</v>
          </cell>
          <cell r="O2937">
            <v>0</v>
          </cell>
          <cell r="P2937">
            <v>0</v>
          </cell>
          <cell r="Q2937">
            <v>0</v>
          </cell>
          <cell r="R2937">
            <v>378420</v>
          </cell>
          <cell r="S2937" t="str">
            <v>31-60</v>
          </cell>
          <cell r="T2937" t="str">
            <v>MEXICO</v>
          </cell>
        </row>
        <row r="2938">
          <cell r="B2938" t="str">
            <v>702-30003212-1</v>
          </cell>
          <cell r="C2938" t="str">
            <v>MAQUINARIA  S.A. DE C.V.</v>
          </cell>
          <cell r="D2938">
            <v>309847</v>
          </cell>
          <cell r="E2938" t="str">
            <v>MAQUINARIA, S.A. DE C.V.</v>
          </cell>
          <cell r="F2938" t="str">
            <v>MAQSA</v>
          </cell>
          <cell r="G2938" t="str">
            <v>UNISON - DEALER RETAIL</v>
          </cell>
          <cell r="H2938" t="str">
            <v>UNISON - DEALER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783775.06</v>
          </cell>
          <cell r="M2938">
            <v>783775.06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MEXICO</v>
          </cell>
        </row>
        <row r="2939">
          <cell r="B2939" t="str">
            <v>702-30003250-001</v>
          </cell>
          <cell r="C2939" t="str">
            <v>CONSTRUCTORA LUSEN  S.A. DE C.V.</v>
          </cell>
          <cell r="D2939">
            <v>316343</v>
          </cell>
          <cell r="E2939" t="str">
            <v>MAQUINAS DIESEL, S.A. DE C.V.</v>
          </cell>
          <cell r="F2939" t="str">
            <v>MADISA SUR</v>
          </cell>
          <cell r="G2939" t="str">
            <v>UNISON - CUSTOMER RETAIL</v>
          </cell>
          <cell r="H2939" t="str">
            <v>UNISON- CUSTOMER RETAIL</v>
          </cell>
          <cell r="I2939" t="str">
            <v>Regular</v>
          </cell>
          <cell r="J2939" t="str">
            <v>REGULAR</v>
          </cell>
          <cell r="K2939" t="str">
            <v>MXN</v>
          </cell>
          <cell r="L2939">
            <v>232000</v>
          </cell>
          <cell r="M2939">
            <v>12597.600001033004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702-30003251</v>
          </cell>
          <cell r="C2940" t="str">
            <v>COMMERCIAL &amp; INDUSTRIAL EQUIPMENT  S.A. DE C.V.</v>
          </cell>
          <cell r="D2940">
            <v>340533</v>
          </cell>
          <cell r="E2940" t="str">
            <v>MAQUINAS DIESEL, S.A. DE C.V.</v>
          </cell>
          <cell r="F2940" t="str">
            <v>MADISA NTE</v>
          </cell>
          <cell r="G2940" t="str">
            <v>UNISON- CUSTOMER RETAIL</v>
          </cell>
          <cell r="H2940" t="str">
            <v>UNISON- CUSTOMER RETAIL</v>
          </cell>
          <cell r="I2940" t="str">
            <v>Regular</v>
          </cell>
          <cell r="J2940" t="str">
            <v>REGULAR</v>
          </cell>
          <cell r="K2940" t="str">
            <v>MXN</v>
          </cell>
          <cell r="L2940">
            <v>92857.5</v>
          </cell>
          <cell r="M2940">
            <v>5042.1622504134575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702-30003253</v>
          </cell>
          <cell r="C2941" t="str">
            <v>COMPAÑIA AGROPECUARIA LAS BRISAS  S.A.</v>
          </cell>
          <cell r="D2941">
            <v>309425</v>
          </cell>
          <cell r="E2941" t="str">
            <v>MAQUINARIA Y TRACTORES, LTDA</v>
          </cell>
          <cell r="F2941" t="str">
            <v>MATRA</v>
          </cell>
          <cell r="G2941" t="str">
            <v>UNISON - CUSTOMER RETAIL</v>
          </cell>
          <cell r="H2941" t="str">
            <v>UNISON- CUSTOMER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44176.26</v>
          </cell>
          <cell r="M2941">
            <v>44176.26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702-30003254</v>
          </cell>
          <cell r="C2942" t="str">
            <v>PRIMERO EMPRESA MINERA  S.A. DE C.V.</v>
          </cell>
          <cell r="D2942">
            <v>350347</v>
          </cell>
          <cell r="E2942" t="str">
            <v>GRUPO LOGISTICO Y SOLUCIONES INTEGRAL DEL NORTE SA DE CV</v>
          </cell>
          <cell r="F2942" t="str">
            <v>MAQSA</v>
          </cell>
          <cell r="G2942" t="str">
            <v>UNISON- CUSTOMER RETAIL</v>
          </cell>
          <cell r="H2942" t="str">
            <v>UNISON-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82364.53</v>
          </cell>
          <cell r="M2942">
            <v>82364.53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702-30003255</v>
          </cell>
          <cell r="C2943" t="str">
            <v>DANIELA MATERIALES Y CONSTRUCCIONES  S.R.L.</v>
          </cell>
          <cell r="D2943">
            <v>316978</v>
          </cell>
          <cell r="E2943" t="str">
            <v>IMPLEMENTOS Y MAQUINARIAS, S.A.</v>
          </cell>
          <cell r="F2943" t="str">
            <v>IMCA</v>
          </cell>
          <cell r="G2943" t="str">
            <v>UNISON - CUSTOMER RETAIL</v>
          </cell>
          <cell r="H2943" t="str">
            <v>UNISON- CUSTOMER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712237.11</v>
          </cell>
          <cell r="M2943">
            <v>712237.11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REPUBLICA DOMINICANA</v>
          </cell>
        </row>
        <row r="2944">
          <cell r="B2944" t="str">
            <v>702-30003256</v>
          </cell>
          <cell r="C2944" t="str">
            <v>DANIELA MATERIALES Y CONSTRUCCIONES  S.R.L.</v>
          </cell>
          <cell r="D2944">
            <v>316978</v>
          </cell>
          <cell r="E2944" t="str">
            <v>IMPLEMENTOS Y MAQUINARIAS, S.A.</v>
          </cell>
          <cell r="F2944" t="str">
            <v>IMCA</v>
          </cell>
          <cell r="G2944" t="str">
            <v>UNISON - CUSTOMER RETAIL</v>
          </cell>
          <cell r="H2944" t="str">
            <v>UNISON- CUSTOMER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420289.4</v>
          </cell>
          <cell r="M2944">
            <v>420289.4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REPUBLICA DOMINICANA</v>
          </cell>
        </row>
        <row r="2945">
          <cell r="B2945" t="str">
            <v>702-30003257</v>
          </cell>
          <cell r="C2945" t="str">
            <v>VALLE DEL TARSO  S.A</v>
          </cell>
          <cell r="D2945">
            <v>351644</v>
          </cell>
          <cell r="E2945" t="str">
            <v>MAQUINARIA Y TRACTORES, LTDA</v>
          </cell>
          <cell r="F2945" t="str">
            <v>MATRA</v>
          </cell>
          <cell r="G2945" t="str">
            <v>UNISON - CUSTOMER RETAIL</v>
          </cell>
          <cell r="H2945" t="str">
            <v>UNISON-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27923.08</v>
          </cell>
          <cell r="M2945">
            <v>27923.08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COSTA RICA</v>
          </cell>
        </row>
        <row r="2946">
          <cell r="B2946" t="str">
            <v>702-30003259</v>
          </cell>
          <cell r="C2946" t="str">
            <v>SOCOCO DE COSTA RICA DOMINICANA  S.A.</v>
          </cell>
          <cell r="D2946">
            <v>317922</v>
          </cell>
          <cell r="E2946" t="str">
            <v>IMPLEMENTOS Y MAQUINARIAS, S.A.</v>
          </cell>
          <cell r="F2946" t="str">
            <v>IMCA</v>
          </cell>
          <cell r="G2946" t="str">
            <v>UNISON - CUSTOMER RETAIL</v>
          </cell>
          <cell r="H2946" t="str">
            <v>UNISON- CUSTOMER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175211.12</v>
          </cell>
          <cell r="M2946">
            <v>175211.12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REPUBLICA DOMINICANA</v>
          </cell>
        </row>
        <row r="2947">
          <cell r="B2947" t="str">
            <v>702-30003248</v>
          </cell>
          <cell r="C2947" t="str">
            <v>BENITEZ LAVEAGA JOSE ANTONIO</v>
          </cell>
          <cell r="D2947">
            <v>309729</v>
          </cell>
          <cell r="E2947" t="str">
            <v>EMPRESAS MATCO, S.A. DE C.V.</v>
          </cell>
          <cell r="F2947" t="str">
            <v>MATCO</v>
          </cell>
          <cell r="G2947" t="str">
            <v>UNISON- CUSTOMER RETAIL</v>
          </cell>
          <cell r="H2947" t="str">
            <v>UNISON- CUSTOMER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15462.1</v>
          </cell>
          <cell r="M2947">
            <v>839.59203006884661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702-30003262</v>
          </cell>
          <cell r="C2948" t="str">
            <v xml:space="preserve">EDWIN HOMAR PORTILLO MORALES </v>
          </cell>
          <cell r="D2948">
            <v>351347</v>
          </cell>
          <cell r="E2948" t="str">
            <v>GRUPO LOGISTICO Y SOLUCIONES INTEGRAL DEL NORTE SA DE CV</v>
          </cell>
          <cell r="F2948" t="str">
            <v>MAQSA</v>
          </cell>
          <cell r="G2948" t="str">
            <v>UNISON- CUSTOMER RETAIL</v>
          </cell>
          <cell r="H2948" t="str">
            <v>UNISON- CUSTOMER RETAIL</v>
          </cell>
          <cell r="I2948" t="str">
            <v>Regular</v>
          </cell>
          <cell r="J2948" t="str">
            <v>REGULAR</v>
          </cell>
          <cell r="K2948" t="str">
            <v>MXN</v>
          </cell>
          <cell r="L2948">
            <v>333507.38</v>
          </cell>
          <cell r="M2948">
            <v>18109.450735484977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702-30003245</v>
          </cell>
          <cell r="C2949" t="str">
            <v>COMPAÑIA AGROPECUARIA LAS BRISAS  S.A.</v>
          </cell>
          <cell r="D2949">
            <v>309425</v>
          </cell>
          <cell r="E2949" t="str">
            <v>MAQUINARIA Y TRACTORES, LTDA</v>
          </cell>
          <cell r="F2949" t="str">
            <v>MATRA</v>
          </cell>
          <cell r="G2949" t="str">
            <v>UNISON - CUSTOMER RETAIL</v>
          </cell>
          <cell r="H2949" t="str">
            <v>UNISON- CUSTOMER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44176.26</v>
          </cell>
          <cell r="M2949">
            <v>44176.26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COSTA RICA</v>
          </cell>
        </row>
        <row r="2950">
          <cell r="B2950" t="str">
            <v>702-30003273</v>
          </cell>
          <cell r="C2950" t="str">
            <v>MAQUINARIA Y TRACTORES  LTDA</v>
          </cell>
          <cell r="D2950">
            <v>314798</v>
          </cell>
          <cell r="E2950" t="str">
            <v>MAQUINARIA Y TRACTORES, LTDA</v>
          </cell>
          <cell r="F2950" t="str">
            <v>MATRA</v>
          </cell>
          <cell r="G2950" t="str">
            <v>UNISON - DEALER WHOLESALE</v>
          </cell>
          <cell r="H2950" t="str">
            <v>UNISON - DEALER WHOLESALE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67517.36</v>
          </cell>
          <cell r="M2950">
            <v>67517.36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702-30003274</v>
          </cell>
          <cell r="C2951" t="str">
            <v>DESARROLLOS Y SERVICIOS OLBAP  S.A. DE C.V.</v>
          </cell>
          <cell r="D2951">
            <v>337544</v>
          </cell>
          <cell r="E2951" t="str">
            <v>EMPRESAS MATCO, S.A. DE C.V.</v>
          </cell>
          <cell r="F2951" t="str">
            <v>MATCO</v>
          </cell>
          <cell r="G2951" t="str">
            <v>UNISON- CUSTOMER RETAIL</v>
          </cell>
          <cell r="H2951" t="str">
            <v>UNISON- CUSTOMER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203140.06</v>
          </cell>
          <cell r="M2951">
            <v>11030.505258904503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702-30003275</v>
          </cell>
          <cell r="C2952" t="str">
            <v>Construcciones y Minado San Francisco S de RL de CV</v>
          </cell>
          <cell r="D2952">
            <v>328128</v>
          </cell>
          <cell r="E2952" t="str">
            <v>EMPRESAS MATCO, S.A. DE C.V.</v>
          </cell>
          <cell r="F2952" t="str">
            <v>MATCO</v>
          </cell>
          <cell r="G2952" t="str">
            <v>UNISON- CUSTOMER RETAIL</v>
          </cell>
          <cell r="H2952" t="str">
            <v>UNISON- CUSTOMER RETAIL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1123984.4099999999</v>
          </cell>
          <cell r="M2952">
            <v>1123984.4099999999</v>
          </cell>
          <cell r="N2952">
            <v>0</v>
          </cell>
          <cell r="O2952">
            <v>0</v>
          </cell>
          <cell r="P2952">
            <v>0</v>
          </cell>
          <cell r="Q2952">
            <v>1123984.4099999999</v>
          </cell>
          <cell r="R2952">
            <v>1123984.4099999999</v>
          </cell>
          <cell r="S2952" t="str">
            <v>120+</v>
          </cell>
          <cell r="T2952" t="str">
            <v>MEXICO</v>
          </cell>
        </row>
        <row r="2953">
          <cell r="B2953" t="str">
            <v>702-30003276</v>
          </cell>
          <cell r="C2953" t="str">
            <v>GEXIQ  S.A. DE C.V.</v>
          </cell>
          <cell r="D2953">
            <v>319498</v>
          </cell>
          <cell r="E2953" t="str">
            <v>GRUPO LOGISTICO Y SOLUCIONES INTEGRAL DEL NORTE SA DE CV</v>
          </cell>
          <cell r="F2953" t="str">
            <v>MAQSA</v>
          </cell>
          <cell r="G2953" t="str">
            <v>UNISON- CUSTOMER RETAIL</v>
          </cell>
          <cell r="H2953" t="str">
            <v>UNISON- CUSTOMER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5519156.8899999997</v>
          </cell>
          <cell r="M2953">
            <v>299690.21915157459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702-30003277</v>
          </cell>
          <cell r="C2954" t="str">
            <v>GEXIQ  S.A. DE C.V.</v>
          </cell>
          <cell r="D2954">
            <v>319498</v>
          </cell>
          <cell r="E2954" t="str">
            <v>GRUPO LOGISTICO Y SOLUCIONES INTEGRAL DEL NORTE SA DE CV</v>
          </cell>
          <cell r="F2954" t="str">
            <v>MAQSA</v>
          </cell>
          <cell r="G2954" t="str">
            <v>UNISON- CUSTOMER RETAIL</v>
          </cell>
          <cell r="H2954" t="str">
            <v>UNISON- CUSTOMER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1578520.77</v>
          </cell>
          <cell r="M2954">
            <v>85713.677818028533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702-30003278</v>
          </cell>
          <cell r="C2955" t="str">
            <v>CONSTRUCTORA MAYRAN DE SAN PEDRO  SA DE CV</v>
          </cell>
          <cell r="D2955">
            <v>315267</v>
          </cell>
          <cell r="E2955" t="str">
            <v>GRUPO LOGISTICO Y SOLUCIONES INTEGRAL DEL NORTE SA DE CV</v>
          </cell>
          <cell r="F2955" t="str">
            <v>MAQSA</v>
          </cell>
          <cell r="G2955" t="str">
            <v>UNISON- CUSTOMER RETAIL</v>
          </cell>
          <cell r="H2955" t="str">
            <v>UNISON- CUSTOMER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2384715.5299999998</v>
          </cell>
          <cell r="M2955">
            <v>129490.05328961818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702-30003280</v>
          </cell>
          <cell r="C2956" t="str">
            <v>INDUSTRIAL DE ASFALTOS Y PAVIMENTOS  S.A. DE C.V.</v>
          </cell>
          <cell r="D2956">
            <v>318312</v>
          </cell>
          <cell r="E2956" t="str">
            <v>GRUPO LOGISTICO Y SOLUCIONES INTEGRAL DEL NORTE SA DE CV</v>
          </cell>
          <cell r="F2956" t="str">
            <v>MAQSA</v>
          </cell>
          <cell r="G2956" t="str">
            <v>UNISON- CUSTOMER RETAIL</v>
          </cell>
          <cell r="H2956" t="str">
            <v>UNISON- CUSTOMER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1217462.82</v>
          </cell>
          <cell r="M2956">
            <v>66108.231131420878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702-30003282</v>
          </cell>
          <cell r="C2957" t="str">
            <v>CONSTRUCCIONES Y CARRETERAS  S.A. DE C.V.</v>
          </cell>
          <cell r="D2957">
            <v>319214</v>
          </cell>
          <cell r="E2957" t="str">
            <v>TRACSA, S.A.P.I. DE C.V.</v>
          </cell>
          <cell r="F2957" t="str">
            <v>TRACSA</v>
          </cell>
          <cell r="G2957" t="str">
            <v>UNISON- CUSTOMER RETAIL</v>
          </cell>
          <cell r="H2957" t="str">
            <v>UNISON- CUSTOMER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167284.70000000001</v>
          </cell>
          <cell r="M2957">
            <v>9083.5592107448538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702-30003283</v>
          </cell>
          <cell r="C2958" t="str">
            <v>GB-QRO METAL FINISHING S. DE R.L. DE C.V.</v>
          </cell>
          <cell r="D2958">
            <v>355529</v>
          </cell>
          <cell r="E2958" t="str">
            <v>TRACSA, S.A.P.I. DE C.V.</v>
          </cell>
          <cell r="F2958" t="str">
            <v>TRACSA</v>
          </cell>
          <cell r="G2958" t="str">
            <v>UNISON - CUSTOMER RETAIL</v>
          </cell>
          <cell r="H2958" t="str">
            <v>UNISON-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80746.44</v>
          </cell>
          <cell r="M2958">
            <v>80746.44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702-30003284</v>
          </cell>
          <cell r="C2959" t="str">
            <v>COMMERCIAL &amp; INDUSTRIAL EQUIPMENT  S.A. DE C.V.</v>
          </cell>
          <cell r="D2959">
            <v>340533</v>
          </cell>
          <cell r="E2959" t="str">
            <v>TRACSA, S.A.P.I. DE C.V.</v>
          </cell>
          <cell r="F2959" t="str">
            <v>MADISA NTE</v>
          </cell>
          <cell r="G2959" t="str">
            <v>UNISON- CUSTOMER RETAIL</v>
          </cell>
          <cell r="H2959" t="str">
            <v>UNISON- CUSTOMER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539746.63</v>
          </cell>
          <cell r="M2959">
            <v>29308.242011403276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702-30003261</v>
          </cell>
          <cell r="C2960" t="str">
            <v>CONSTRUCTORA HERRERA  S.A.</v>
          </cell>
          <cell r="D2960">
            <v>315585</v>
          </cell>
          <cell r="E2960" t="str">
            <v>MAQUINARIA Y TRACTORES, LTDA</v>
          </cell>
          <cell r="F2960" t="str">
            <v>MATRA</v>
          </cell>
          <cell r="G2960" t="str">
            <v>UNISON - CUSTOMER RETAIL</v>
          </cell>
          <cell r="H2960" t="str">
            <v>UNISON- CUSTOMER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169546.44</v>
          </cell>
          <cell r="M2960">
            <v>169546.44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702-30003226</v>
          </cell>
          <cell r="C2961" t="str">
            <v xml:space="preserve">JESUS GARCIA RAMIREZ </v>
          </cell>
          <cell r="D2961">
            <v>350923</v>
          </cell>
          <cell r="E2961" t="str">
            <v>GRUPO LOGISTICO Y SOLUCIONES INTEGRAL DEL NORTE SA DE CV</v>
          </cell>
          <cell r="F2961" t="str">
            <v>MAQSA</v>
          </cell>
          <cell r="G2961" t="str">
            <v>UNISON- CUSTOMER RETAIL</v>
          </cell>
          <cell r="H2961" t="str">
            <v>UNISON- CUSTOMER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14386.12</v>
          </cell>
          <cell r="M2961">
            <v>14386.12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702-30003347</v>
          </cell>
          <cell r="C2962" t="str">
            <v>NICARAGUA MACHINERY COMPANY  S.A.</v>
          </cell>
          <cell r="D2962">
            <v>313548</v>
          </cell>
          <cell r="E2962" t="str">
            <v>NICARAGUA MACHINERY COMPANY, S.A.</v>
          </cell>
          <cell r="F2962" t="str">
            <v>NIMAC</v>
          </cell>
          <cell r="G2962" t="str">
            <v>UNISON - DEALER RETAIL</v>
          </cell>
          <cell r="H2962" t="str">
            <v>UNISON - DEALER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16071.46</v>
          </cell>
          <cell r="M2962">
            <v>16071.46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NICARAGUA</v>
          </cell>
        </row>
        <row r="2963">
          <cell r="B2963" t="str">
            <v>702-30003214</v>
          </cell>
          <cell r="C2963" t="str">
            <v>NICARAGUA MACHINERY COMPANY  S.A.</v>
          </cell>
          <cell r="D2963">
            <v>313548</v>
          </cell>
          <cell r="E2963" t="str">
            <v>NICARAGUA MACHINERY COMPANY, S.A.</v>
          </cell>
          <cell r="F2963" t="str">
            <v>NIMAC</v>
          </cell>
          <cell r="G2963" t="str">
            <v>UNISON - DEALER WHOLESALE</v>
          </cell>
          <cell r="H2963" t="str">
            <v>UNISON - DEALER WHOLESALE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47558.55</v>
          </cell>
          <cell r="M2963">
            <v>47558.55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NICARAGUA</v>
          </cell>
        </row>
        <row r="2964">
          <cell r="B2964" t="str">
            <v>702-30003215</v>
          </cell>
          <cell r="C2964" t="str">
            <v>CONSTRUCCIONES PEREZ Y GIL  S.A. DE C.V.</v>
          </cell>
          <cell r="D2964">
            <v>309513</v>
          </cell>
          <cell r="E2964" t="str">
            <v>MAQUINAS DIESEL, S.A. DE C.V.</v>
          </cell>
          <cell r="F2964" t="str">
            <v>TRACSA</v>
          </cell>
          <cell r="G2964" t="str">
            <v>UNISON- CUSTOMER RETAIL</v>
          </cell>
          <cell r="H2964" t="str">
            <v>UNISON- CUSTOMER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1446432</v>
          </cell>
          <cell r="M2964">
            <v>78541.257606440384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702-30003216</v>
          </cell>
          <cell r="C2965" t="str">
            <v>NICARAGUA MACHINERY COMPANY  S.A.</v>
          </cell>
          <cell r="D2965">
            <v>313548</v>
          </cell>
          <cell r="E2965" t="str">
            <v>NICARAGUA MACHINERY COMPANY, S.A.</v>
          </cell>
          <cell r="F2965" t="str">
            <v>NIMAC</v>
          </cell>
          <cell r="G2965" t="str">
            <v>UNISON - DEALER WHOLESALE</v>
          </cell>
          <cell r="H2965" t="str">
            <v>UNISON - DEALER WHOLESALE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47558.55</v>
          </cell>
          <cell r="M2965">
            <v>47558.55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NICARAGUA</v>
          </cell>
        </row>
        <row r="2966">
          <cell r="B2966" t="str">
            <v>702-30003217</v>
          </cell>
          <cell r="C2966" t="str">
            <v>NICARAGUA MACHINERY COMPANY  S.A.</v>
          </cell>
          <cell r="D2966">
            <v>313548</v>
          </cell>
          <cell r="E2966" t="str">
            <v>NICARAGUA MACHINERY COMPANY, S.A.</v>
          </cell>
          <cell r="F2966" t="str">
            <v>NIMAC</v>
          </cell>
          <cell r="G2966" t="str">
            <v>UNISON - DEALER RETAIL</v>
          </cell>
          <cell r="H2966" t="str">
            <v>UNISON - DEALER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47635.24</v>
          </cell>
          <cell r="M2966">
            <v>47635.24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NICARAGUA</v>
          </cell>
        </row>
        <row r="2967">
          <cell r="B2967" t="str">
            <v>702-30003219</v>
          </cell>
          <cell r="C2967" t="str">
            <v>NICARAGUA MACHINERY COMPANY  S.A.</v>
          </cell>
          <cell r="D2967">
            <v>313548</v>
          </cell>
          <cell r="E2967" t="str">
            <v>NICARAGUA MACHINERY COMPANY, S.A.</v>
          </cell>
          <cell r="F2967" t="str">
            <v>NIMAC</v>
          </cell>
          <cell r="G2967" t="str">
            <v>UNISON - DEALER WHOLESALE</v>
          </cell>
          <cell r="H2967" t="str">
            <v>UNISON - DEALER WHOLESALE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64376.78</v>
          </cell>
          <cell r="M2967">
            <v>64376.78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702-30003220</v>
          </cell>
          <cell r="C2968" t="str">
            <v>INMOBILIARIA CONVERGENCIA AZTECA  S.A DE C.V</v>
          </cell>
          <cell r="D2968">
            <v>342743</v>
          </cell>
          <cell r="E2968" t="str">
            <v>MAQUINAS DIESEL, S.A. DE C.V.</v>
          </cell>
          <cell r="F2968" t="str">
            <v>MADISA SUR</v>
          </cell>
          <cell r="G2968" t="str">
            <v>UNISON- CUSTOMER RETAIL</v>
          </cell>
          <cell r="H2968" t="str">
            <v>UNISON- CUSTOMER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95171.21</v>
          </cell>
          <cell r="M2968">
            <v>95171.21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MEXICO</v>
          </cell>
        </row>
        <row r="2969">
          <cell r="B2969" t="str">
            <v>702-30003221</v>
          </cell>
          <cell r="C2969" t="str">
            <v>MAQUINARIA Y TRACTORES  LTDA</v>
          </cell>
          <cell r="D2969">
            <v>314798</v>
          </cell>
          <cell r="E2969" t="str">
            <v>MAQUINARIA Y TRACTORES, LTDA</v>
          </cell>
          <cell r="F2969" t="str">
            <v>MATRA</v>
          </cell>
          <cell r="G2969" t="str">
            <v>UNISON - DEALER WHOLESALE</v>
          </cell>
          <cell r="H2969" t="str">
            <v>UNISON - DEALER WHOLESALE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251377.78</v>
          </cell>
          <cell r="M2969">
            <v>251377.78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COSTA RICA</v>
          </cell>
        </row>
        <row r="2970">
          <cell r="B2970" t="str">
            <v>702-30003222</v>
          </cell>
          <cell r="C2970" t="str">
            <v>MAQUINARIA Y TRACTORES  LTDA</v>
          </cell>
          <cell r="D2970">
            <v>314798</v>
          </cell>
          <cell r="E2970" t="str">
            <v>MAQUINARIA Y TRACTORES, LTDA</v>
          </cell>
          <cell r="F2970" t="str">
            <v>MATRA</v>
          </cell>
          <cell r="G2970" t="str">
            <v>UNISON - DEALER WHOLESALE</v>
          </cell>
          <cell r="H2970" t="str">
            <v>UNISON - DEALER WHOLESALE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468308.66</v>
          </cell>
          <cell r="M2970">
            <v>468308.66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COSTA RICA</v>
          </cell>
        </row>
        <row r="2971">
          <cell r="B2971" t="str">
            <v>702-30003249</v>
          </cell>
          <cell r="C2971" t="str">
            <v>EDIFICADORA Y URBANIZADORA  CRAWLER  S.A. DE C.V.</v>
          </cell>
          <cell r="D2971">
            <v>310450</v>
          </cell>
          <cell r="E2971" t="str">
            <v>MAQUINAS DIESEL, S.A. DE C.V.</v>
          </cell>
          <cell r="F2971" t="str">
            <v>MADISA SUR</v>
          </cell>
          <cell r="G2971" t="str">
            <v>UNISON- CUSTOMER RETAIL</v>
          </cell>
          <cell r="H2971" t="str">
            <v>UNISON- CUSTOMER RETAIL</v>
          </cell>
          <cell r="I2971" t="str">
            <v>Regular</v>
          </cell>
          <cell r="J2971" t="str">
            <v>REGULAR</v>
          </cell>
          <cell r="K2971" t="str">
            <v>MXN</v>
          </cell>
          <cell r="L2971">
            <v>1743408.37</v>
          </cell>
          <cell r="M2971">
            <v>94667.074498762711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MEXICO</v>
          </cell>
        </row>
        <row r="2972">
          <cell r="B2972" t="str">
            <v>702-30003224</v>
          </cell>
          <cell r="C2972" t="str">
            <v>REFRACTARIOS BASICOS  S.A. DE C.V.</v>
          </cell>
          <cell r="D2972">
            <v>309760</v>
          </cell>
          <cell r="E2972" t="str">
            <v>MAQUINAS DIESEL, S.A. DE C.V.</v>
          </cell>
          <cell r="F2972" t="str">
            <v>MADISA NTE</v>
          </cell>
          <cell r="G2972" t="str">
            <v>UNISON- CUSTOMER RETAIL</v>
          </cell>
          <cell r="H2972" t="str">
            <v>UNISON- CUSTOMER RETAIL</v>
          </cell>
          <cell r="I2972" t="str">
            <v>Regular</v>
          </cell>
          <cell r="J2972" t="str">
            <v>REGULAR</v>
          </cell>
          <cell r="K2972" t="str">
            <v>MXN</v>
          </cell>
          <cell r="L2972">
            <v>121111.25</v>
          </cell>
          <cell r="M2972">
            <v>6576.3408755392602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MEXICO</v>
          </cell>
        </row>
        <row r="2973">
          <cell r="B2973" t="str">
            <v>702-30003290</v>
          </cell>
          <cell r="C2973" t="str">
            <v>GRUPO DESARROLLO INFRAESTRUCTURA  S.A. DE C.V.</v>
          </cell>
          <cell r="D2973">
            <v>310580</v>
          </cell>
          <cell r="E2973" t="str">
            <v>MAQTRAC DE OCCIDENTE S DE RL DE CV</v>
          </cell>
          <cell r="F2973" t="str">
            <v>TRACSA</v>
          </cell>
          <cell r="G2973" t="str">
            <v>UNISON - CUSTOMER RETAIL</v>
          </cell>
          <cell r="H2973" t="str">
            <v>UNISON- CUSTOMER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1226807.49</v>
          </cell>
          <cell r="M2973">
            <v>1226807.49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702-30003228</v>
          </cell>
          <cell r="C2974" t="str">
            <v>CONSTRUCCION DE CAMINOS Y PROYECTOS INTERESTATALES  S.A. DE C.V.</v>
          </cell>
          <cell r="D2974">
            <v>313564</v>
          </cell>
          <cell r="E2974" t="str">
            <v>MAQUINAS DIESEL, S.A. DE C.V.</v>
          </cell>
          <cell r="F2974" t="str">
            <v>TRACSA</v>
          </cell>
          <cell r="G2974" t="str">
            <v>UNISON- CUSTOMER RETAIL</v>
          </cell>
          <cell r="H2974" t="str">
            <v>UNISON- CUSTOMER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434280.79</v>
          </cell>
          <cell r="M2974">
            <v>23581.446898933678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702-30003229</v>
          </cell>
          <cell r="C2975" t="str">
            <v>MASTER CONSTRUCTION  S.A.</v>
          </cell>
          <cell r="D2975">
            <v>334208</v>
          </cell>
          <cell r="E2975" t="str">
            <v>NICARAGUA MACHINERY COMPANY, S.A.</v>
          </cell>
          <cell r="F2975" t="str">
            <v>NIMAC</v>
          </cell>
          <cell r="G2975" t="str">
            <v>UNISON - CUSTOMER RETAIL</v>
          </cell>
          <cell r="H2975" t="str">
            <v>UNISON- CUSTOMER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119741.25</v>
          </cell>
          <cell r="M2975">
            <v>119741.25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NICARAGUA</v>
          </cell>
        </row>
        <row r="2976">
          <cell r="B2976" t="str">
            <v>702-30003230</v>
          </cell>
          <cell r="C2976" t="str">
            <v>HAYTIAN TRACTOR &amp; EQUIPMENT CO.  S.A.</v>
          </cell>
          <cell r="D2976">
            <v>317033</v>
          </cell>
          <cell r="E2976" t="str">
            <v>HAYTIAN TRACTOR &amp; EQUIPMENT CO., S.A.</v>
          </cell>
          <cell r="F2976" t="str">
            <v>HAYTRAC</v>
          </cell>
          <cell r="G2976" t="str">
            <v>UNISON - DEALER RETAIL</v>
          </cell>
          <cell r="H2976" t="str">
            <v>UNISON - DEALER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238247.76</v>
          </cell>
          <cell r="M2976">
            <v>238247.76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HAITI</v>
          </cell>
        </row>
        <row r="2977">
          <cell r="B2977" t="str">
            <v>702-30003232</v>
          </cell>
          <cell r="C2977" t="str">
            <v>TRACSA  S.A.P.I. DE C.V.</v>
          </cell>
          <cell r="D2977">
            <v>320398</v>
          </cell>
          <cell r="E2977" t="str">
            <v>TRACSA, S.A.P.I. DE C.V.</v>
          </cell>
          <cell r="F2977" t="str">
            <v>TRACSA</v>
          </cell>
          <cell r="G2977" t="str">
            <v>UNISON - CUSTOMER RETAIL</v>
          </cell>
          <cell r="H2977" t="str">
            <v>UNISON - DEALER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260299.72</v>
          </cell>
          <cell r="M2977">
            <v>14134.274797159011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702-30003233</v>
          </cell>
          <cell r="C2978" t="str">
            <v>SAYNEZ NUÑEZ MARIO</v>
          </cell>
          <cell r="D2978">
            <v>317805</v>
          </cell>
          <cell r="E2978" t="str">
            <v>MAQUINAS DIESEL, S.A. DE C.V.</v>
          </cell>
          <cell r="F2978" t="str">
            <v>MADISA SUR</v>
          </cell>
          <cell r="G2978" t="str">
            <v>UNISON- CUSTOMER RETAIL</v>
          </cell>
          <cell r="H2978" t="str">
            <v>UNISON- CUSTOMER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807067.54</v>
          </cell>
          <cell r="M2978">
            <v>43823.767425593556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702-30003234</v>
          </cell>
          <cell r="C2979" t="str">
            <v xml:space="preserve">SILVESTRE LEMUS OROZCO </v>
          </cell>
          <cell r="D2979">
            <v>354583</v>
          </cell>
          <cell r="E2979" t="str">
            <v>MAQUINAS DIESEL, S.A. DE C.V.</v>
          </cell>
          <cell r="F2979" t="str">
            <v>MADISA SUR</v>
          </cell>
          <cell r="G2979" t="str">
            <v>UNISON- CUSTOMER RETAIL</v>
          </cell>
          <cell r="H2979" t="str">
            <v>UNISON- CUSTOMER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754605.84</v>
          </cell>
          <cell r="M2979">
            <v>40975.09711535996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702-30003237</v>
          </cell>
          <cell r="C2980" t="str">
            <v>Olympia Recursos Humanos  S.A. de C.V.</v>
          </cell>
          <cell r="D2980">
            <v>350701</v>
          </cell>
          <cell r="E2980" t="str">
            <v>TRACSA, S.A.P.I. DE C.V.</v>
          </cell>
          <cell r="F2980" t="str">
            <v>TRACSA</v>
          </cell>
          <cell r="G2980" t="str">
            <v>UNISON- CUSTOMER RETAIL</v>
          </cell>
          <cell r="H2980" t="str">
            <v>UNISON- CUSTOMER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2741938.61</v>
          </cell>
          <cell r="M2980">
            <v>148887.26653520876</v>
          </cell>
          <cell r="N2980">
            <v>0</v>
          </cell>
          <cell r="O2980">
            <v>2741938.61</v>
          </cell>
          <cell r="P2980">
            <v>0</v>
          </cell>
          <cell r="Q2980">
            <v>0</v>
          </cell>
          <cell r="R2980">
            <v>2741938.61</v>
          </cell>
          <cell r="S2980" t="str">
            <v>61-90</v>
          </cell>
          <cell r="T2980" t="str">
            <v>MEXICO</v>
          </cell>
        </row>
        <row r="2981">
          <cell r="B2981" t="str">
            <v>702-30003239-1</v>
          </cell>
          <cell r="C2981" t="str">
            <v>MAQUINARIA Y TRACTORES  LTDA</v>
          </cell>
          <cell r="D2981">
            <v>314798</v>
          </cell>
          <cell r="E2981" t="str">
            <v>MAQUINARIA Y TRACTORES, LTDA</v>
          </cell>
          <cell r="F2981" t="str">
            <v>MATRA</v>
          </cell>
          <cell r="G2981" t="str">
            <v>UNISON - DEALER RETAIL</v>
          </cell>
          <cell r="H2981" t="str">
            <v>UNISON - DEALER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219170.26</v>
          </cell>
          <cell r="M2981">
            <v>219170.26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COSTA RICA</v>
          </cell>
        </row>
        <row r="2982">
          <cell r="B2982" t="str">
            <v>702-30003240</v>
          </cell>
          <cell r="C2982" t="str">
            <v>GRUPO CONSTRUCCIONES PLANIFICADAS  S.A. DE C.V.</v>
          </cell>
          <cell r="D2982">
            <v>319669</v>
          </cell>
          <cell r="E2982" t="str">
            <v>EMPRESAS MATCO, S.A. DE C.V.</v>
          </cell>
          <cell r="F2982" t="str">
            <v>MATCO</v>
          </cell>
          <cell r="G2982" t="str">
            <v>UNISON- CUSTOMER RETAIL</v>
          </cell>
          <cell r="H2982" t="str">
            <v>UNISON- CUSTOMER RETAIL</v>
          </cell>
          <cell r="I2982" t="str">
            <v>Regular</v>
          </cell>
          <cell r="J2982" t="str">
            <v>REGULAR</v>
          </cell>
          <cell r="K2982" t="str">
            <v>MXN</v>
          </cell>
          <cell r="L2982">
            <v>16344808.68</v>
          </cell>
          <cell r="M2982">
            <v>887523.11139677686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MEXICO</v>
          </cell>
        </row>
        <row r="2983">
          <cell r="B2983" t="str">
            <v>702-30003244</v>
          </cell>
          <cell r="C2983" t="str">
            <v>CONSTRUCTORA ARCONTT  S.A. DE C.V.</v>
          </cell>
          <cell r="D2983">
            <v>350842</v>
          </cell>
          <cell r="E2983" t="str">
            <v>MAQUINAS DIESEL, S.A. DE C.V.</v>
          </cell>
          <cell r="F2983" t="str">
            <v>MADISA SUR</v>
          </cell>
          <cell r="G2983" t="str">
            <v>UNISON- CUSTOMER RETAIL</v>
          </cell>
          <cell r="H2983" t="str">
            <v>UNISON- CUSTOMER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653865.76</v>
          </cell>
          <cell r="M2983">
            <v>35504.910770911403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702-30003223</v>
          </cell>
          <cell r="C2984" t="str">
            <v xml:space="preserve">JOSE DE JESUS NAVARRO BUCIO </v>
          </cell>
          <cell r="D2984">
            <v>350622</v>
          </cell>
          <cell r="E2984" t="str">
            <v>MAQUINAS DIESEL, S.A. DE C.V.</v>
          </cell>
          <cell r="F2984" t="str">
            <v>MADISA SUR</v>
          </cell>
          <cell r="G2984" t="str">
            <v>UNISON- CUSTOMER RETAIL</v>
          </cell>
          <cell r="H2984" t="str">
            <v>UNISON- CUSTOMER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36403.03</v>
          </cell>
          <cell r="M2984">
            <v>1976.6845291620882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702-30003331</v>
          </cell>
          <cell r="C2985" t="str">
            <v>COMPAÑIA GENERAL DE EQUIPOS  S.A. DE C.V.</v>
          </cell>
          <cell r="D2985">
            <v>318632</v>
          </cell>
          <cell r="E2985" t="str">
            <v>COMPAÑIA GENERAL DE EQUIPOS, S.A. DE C.V.</v>
          </cell>
          <cell r="F2985" t="str">
            <v>COGESA</v>
          </cell>
          <cell r="G2985" t="str">
            <v>UNISON - DEALER RETAIL</v>
          </cell>
          <cell r="H2985" t="str">
            <v>UNISON - DEALER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311180.09000000003</v>
          </cell>
          <cell r="M2985">
            <v>311180.09000000003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EL SALVADOR</v>
          </cell>
        </row>
        <row r="2986">
          <cell r="B2986" t="str">
            <v>702-30003318</v>
          </cell>
          <cell r="C2986" t="str">
            <v>BINGSA  S.A. DE C.V</v>
          </cell>
          <cell r="D2986">
            <v>351438</v>
          </cell>
          <cell r="E2986" t="str">
            <v>TRACSA, S.A.P.I. DE C.V.</v>
          </cell>
          <cell r="F2986" t="str">
            <v>TRACSA</v>
          </cell>
          <cell r="G2986" t="str">
            <v>UNISON- CUSTOMER RETAIL</v>
          </cell>
          <cell r="H2986" t="str">
            <v>UNISON- CUSTOMER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4257190.41</v>
          </cell>
          <cell r="M2986">
            <v>231165.43928195559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702-30003319</v>
          </cell>
          <cell r="C2987" t="str">
            <v>CINCO CONTEMPORANEA  S.A. DE C.V.</v>
          </cell>
          <cell r="D2987">
            <v>312682</v>
          </cell>
          <cell r="E2987" t="str">
            <v>TRACSA, S.A.P.I. DE C.V.</v>
          </cell>
          <cell r="F2987" t="str">
            <v>TRACSA</v>
          </cell>
          <cell r="G2987" t="str">
            <v>UNISON- CUSTOMER RETAIL</v>
          </cell>
          <cell r="H2987" t="str">
            <v>UNISON- CUSTOMER RETAIL</v>
          </cell>
          <cell r="I2987" t="str">
            <v>Regular</v>
          </cell>
          <cell r="J2987" t="str">
            <v>REGULAR</v>
          </cell>
          <cell r="K2987" t="str">
            <v>MXN</v>
          </cell>
          <cell r="L2987">
            <v>1200915.8500000001</v>
          </cell>
          <cell r="M2987">
            <v>65209.730660347203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702-30003320</v>
          </cell>
          <cell r="C2988" t="str">
            <v>CASA MARINA SAMANA  S.A.S.</v>
          </cell>
          <cell r="D2988">
            <v>366036</v>
          </cell>
          <cell r="E2988" t="str">
            <v>IMPLEMENTOS Y MAQUINARIAS, S.A.</v>
          </cell>
          <cell r="F2988" t="str">
            <v>IMCA</v>
          </cell>
          <cell r="G2988" t="str">
            <v>UNISON - CUSTOMER RETAIL</v>
          </cell>
          <cell r="H2988" t="str">
            <v>UNISON- CUSTOMER RETAIL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97051.15</v>
          </cell>
          <cell r="M2988">
            <v>97051.15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REPUBLICA DOMINICANA</v>
          </cell>
        </row>
        <row r="2989">
          <cell r="B2989" t="str">
            <v>702-30003321</v>
          </cell>
          <cell r="C2989" t="str">
            <v>CANTERAS PENINSULARES  S.A. DE C.V.</v>
          </cell>
          <cell r="D2989">
            <v>316409</v>
          </cell>
          <cell r="E2989" t="str">
            <v>MAQUINAS DIESEL, S.A. DE C.V.</v>
          </cell>
          <cell r="F2989" t="str">
            <v>MADISA SUR</v>
          </cell>
          <cell r="G2989" t="str">
            <v>UNISON- CUSTOMER RETAIL</v>
          </cell>
          <cell r="H2989" t="str">
            <v>UNISON- CUSTOMER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1111721.73</v>
          </cell>
          <cell r="M2989">
            <v>60366.489943950051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702-30003322</v>
          </cell>
          <cell r="C2990" t="str">
            <v>EMPRESAS MATCO  S.A. DE C.V.</v>
          </cell>
          <cell r="D2990">
            <v>311796</v>
          </cell>
          <cell r="E2990" t="str">
            <v>EMPRESAS MATCO, S.A. DE C.V.</v>
          </cell>
          <cell r="F2990" t="str">
            <v>MATCO</v>
          </cell>
          <cell r="G2990" t="str">
            <v>UNISON - CUSTOMER RETAIL</v>
          </cell>
          <cell r="H2990" t="str">
            <v>UNISON - DEALER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262880.69</v>
          </cell>
          <cell r="M2990">
            <v>14274.421468170503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702-30003323</v>
          </cell>
          <cell r="C2991" t="str">
            <v>TOBAR  S.A. DE C.V.</v>
          </cell>
          <cell r="D2991">
            <v>312351</v>
          </cell>
          <cell r="E2991" t="str">
            <v>COMPAÑIA GENERAL DE EQUIPOS, S.A. DE C.V.</v>
          </cell>
          <cell r="F2991" t="str">
            <v>COGESA</v>
          </cell>
          <cell r="G2991" t="str">
            <v>UNISON - CUSTOMER RETAIL</v>
          </cell>
          <cell r="H2991" t="str">
            <v>UNISON- CUSTOMER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57554.37</v>
          </cell>
          <cell r="M2991">
            <v>57554.37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EL SALVADOR</v>
          </cell>
        </row>
        <row r="2992">
          <cell r="B2992" t="str">
            <v>702-30003324</v>
          </cell>
          <cell r="C2992" t="str">
            <v>EMPRESAS MATCO  S.A. DE C.V.</v>
          </cell>
          <cell r="D2992">
            <v>311796</v>
          </cell>
          <cell r="E2992" t="str">
            <v>EMPRESAS MATCO, S.A. DE C.V.</v>
          </cell>
          <cell r="F2992" t="str">
            <v>MATCO</v>
          </cell>
          <cell r="G2992" t="str">
            <v>UNISON - CUSTOMER RETAIL</v>
          </cell>
          <cell r="H2992" t="str">
            <v>UNISON - DEALER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234798.51</v>
          </cell>
          <cell r="M2992">
            <v>12749.559094045466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702-30003325</v>
          </cell>
          <cell r="C2993" t="str">
            <v>CANTERAS PENINSULARES  S.A. DE C.V.</v>
          </cell>
          <cell r="D2993">
            <v>316409</v>
          </cell>
          <cell r="E2993" t="str">
            <v>MAQUINAS DIESEL, S.A. DE C.V.</v>
          </cell>
          <cell r="F2993" t="str">
            <v>MADISA SUR</v>
          </cell>
          <cell r="G2993" t="str">
            <v>UNISON- CUSTOMER RETAIL</v>
          </cell>
          <cell r="H2993" t="str">
            <v>UNISON- CUSTOMER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3366410.49</v>
          </cell>
          <cell r="M2993">
            <v>182796.08962198929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702-30003326</v>
          </cell>
          <cell r="C2994" t="str">
            <v>TOBAR  S.A. DE C.V.</v>
          </cell>
          <cell r="D2994">
            <v>312351</v>
          </cell>
          <cell r="E2994" t="str">
            <v>COMPAÑIA GENERAL DE EQUIPOS, S.A. DE C.V.</v>
          </cell>
          <cell r="F2994" t="str">
            <v>COGESA</v>
          </cell>
          <cell r="G2994" t="str">
            <v>UNISON - CUSTOMER RETAIL</v>
          </cell>
          <cell r="H2994" t="str">
            <v>UNISON- CUSTOMER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64677.58</v>
          </cell>
          <cell r="M2994">
            <v>64677.58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EL SALVADOR</v>
          </cell>
        </row>
        <row r="2995">
          <cell r="B2995" t="str">
            <v>702-30003286</v>
          </cell>
          <cell r="C2995" t="str">
            <v>B. LANZAS CONTRATISTAS CIVILES  S.A.</v>
          </cell>
          <cell r="D2995">
            <v>313545</v>
          </cell>
          <cell r="E2995" t="str">
            <v>NICARAGUA MACHINERY COMPANY, S.A.</v>
          </cell>
          <cell r="F2995" t="str">
            <v>NIMAC</v>
          </cell>
          <cell r="G2995" t="str">
            <v>UNISON - CUSTOMER RETAIL</v>
          </cell>
          <cell r="H2995" t="str">
            <v>UNISON- CUSTOMER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79600</v>
          </cell>
          <cell r="M2995">
            <v>79600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NICARAGUA</v>
          </cell>
        </row>
        <row r="2996">
          <cell r="B2996" t="str">
            <v>702-30003329</v>
          </cell>
          <cell r="C2996" t="str">
            <v>MAQUINARIA Y TRACTORES  LTDA</v>
          </cell>
          <cell r="D2996">
            <v>314798</v>
          </cell>
          <cell r="E2996" t="str">
            <v>MAQUINARIA Y TRACTORES, LTDA</v>
          </cell>
          <cell r="F2996" t="str">
            <v>MATRA</v>
          </cell>
          <cell r="G2996" t="str">
            <v>UNISON - DEALER RETAIL</v>
          </cell>
          <cell r="H2996" t="str">
            <v>UNISON - DEALER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73771.960000000006</v>
          </cell>
          <cell r="M2996">
            <v>73771.960000000006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702-30003315</v>
          </cell>
          <cell r="C2997" t="str">
            <v>CONSTRUCTORA HERNAN SOLIS  S.R.L.</v>
          </cell>
          <cell r="D2997">
            <v>316241</v>
          </cell>
          <cell r="E2997" t="str">
            <v>MAQUINARIA Y TRACTORES, LTDA</v>
          </cell>
          <cell r="F2997" t="str">
            <v>MATRA</v>
          </cell>
          <cell r="G2997" t="str">
            <v>UNISON - CUSTOMER RETAIL</v>
          </cell>
          <cell r="H2997" t="str">
            <v>UNISON- CUSTOMER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100634.09</v>
          </cell>
          <cell r="M2997">
            <v>100634.09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702-30003332</v>
          </cell>
          <cell r="C2998" t="str">
            <v>COMPAÑIA GENERAL DE EQUIPOS  S.A. DE C.V.</v>
          </cell>
          <cell r="D2998">
            <v>318632</v>
          </cell>
          <cell r="E2998" t="str">
            <v>COMPAÑIA GENERAL DE EQUIPOS, S.A. DE C.V.</v>
          </cell>
          <cell r="F2998" t="str">
            <v>COGESA</v>
          </cell>
          <cell r="G2998" t="str">
            <v>UNISON - DEALER WHOLESALE</v>
          </cell>
          <cell r="H2998" t="str">
            <v>UNISON - DEALER WHOLESALE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413388.05</v>
          </cell>
          <cell r="M2998">
            <v>413388.05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EL SALVADOR</v>
          </cell>
        </row>
        <row r="2999">
          <cell r="B2999" t="str">
            <v>702-30003334</v>
          </cell>
          <cell r="C2999" t="str">
            <v>CONSTRUCTORA SANTA FE  LIMITADA</v>
          </cell>
          <cell r="D2999">
            <v>314376</v>
          </cell>
          <cell r="E2999" t="str">
            <v>NICARAGUA MACHINERY COMPANY, S.A.</v>
          </cell>
          <cell r="F2999" t="str">
            <v>MATRA</v>
          </cell>
          <cell r="G2999" t="str">
            <v>UNISON - CUSTOMER RETAIL</v>
          </cell>
          <cell r="H2999" t="str">
            <v>UNISON- CUSTOMER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328813.48</v>
          </cell>
          <cell r="M2999">
            <v>328813.48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702-30003335</v>
          </cell>
          <cell r="C3000" t="str">
            <v>ADAN GILBERTO COTA CASTRO</v>
          </cell>
          <cell r="D3000">
            <v>354315</v>
          </cell>
          <cell r="E3000" t="str">
            <v>GRUPO LOGISTICO Y SOLUCIONES INTEGRAL DEL NORTE SA DE CV</v>
          </cell>
          <cell r="F3000" t="str">
            <v>MAQSA</v>
          </cell>
          <cell r="G3000" t="str">
            <v>UNISON- CUSTOMER RETAIL</v>
          </cell>
          <cell r="H3000" t="str">
            <v>UNISON- CUSTOMER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344794.98</v>
          </cell>
          <cell r="M3000">
            <v>18722.367415535235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702-30003336</v>
          </cell>
          <cell r="C3001" t="str">
            <v>CASTAÑEDA INGENIEROS  S.A. DE C.V.</v>
          </cell>
          <cell r="D3001">
            <v>309717</v>
          </cell>
          <cell r="E3001" t="str">
            <v>COMPAÑIA GENERAL DE EQUIPOS, S.A. DE C.V.</v>
          </cell>
          <cell r="F3001" t="str">
            <v>COGESA</v>
          </cell>
          <cell r="G3001" t="str">
            <v>UNISON - CUSTOMER RETAIL</v>
          </cell>
          <cell r="H3001" t="str">
            <v>UNISON- CUSTOMER RETAIL</v>
          </cell>
          <cell r="I3001" t="str">
            <v>Regular</v>
          </cell>
          <cell r="J3001" t="str">
            <v>REGULAR</v>
          </cell>
          <cell r="K3001" t="str">
            <v>USD</v>
          </cell>
          <cell r="L3001">
            <v>52986.44</v>
          </cell>
          <cell r="M3001">
            <v>52986.44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EL SALVADOR</v>
          </cell>
        </row>
        <row r="3002">
          <cell r="B3002" t="str">
            <v>702-30003337</v>
          </cell>
          <cell r="C3002" t="str">
            <v>AGROGANADERA VARGAS Y ASOCIADOS CORPORACION  LTDA.</v>
          </cell>
          <cell r="D3002">
            <v>351617</v>
          </cell>
          <cell r="E3002" t="str">
            <v>MAQUINARIA Y TRACTORES, LTDA</v>
          </cell>
          <cell r="F3002" t="str">
            <v>MATRA</v>
          </cell>
          <cell r="G3002" t="str">
            <v>UNISON - CUSTOMER RETAIL</v>
          </cell>
          <cell r="H3002" t="str">
            <v>UNISON- CUSTOMER RETAIL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46771.99</v>
          </cell>
          <cell r="M3002">
            <v>46771.99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COSTA RICA</v>
          </cell>
        </row>
        <row r="3003">
          <cell r="B3003" t="str">
            <v>702-30003341</v>
          </cell>
          <cell r="C3003" t="str">
            <v>NICARAGUA MACHINERY COMPANY  S.A.</v>
          </cell>
          <cell r="D3003">
            <v>313548</v>
          </cell>
          <cell r="E3003" t="str">
            <v>NICARAGUA MACHINERY COMPANY, S.A.</v>
          </cell>
          <cell r="F3003" t="str">
            <v>NIMAC</v>
          </cell>
          <cell r="G3003" t="str">
            <v>UNISON - DEALER RETAIL</v>
          </cell>
          <cell r="H3003" t="str">
            <v>UNISON - DEALER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16071.46</v>
          </cell>
          <cell r="M3003">
            <v>16071.46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NICARAGUA</v>
          </cell>
        </row>
        <row r="3004">
          <cell r="B3004" t="str">
            <v>702-30003343</v>
          </cell>
          <cell r="C3004" t="str">
            <v>NICARAGUA MACHINERY COMPANY  S.A.</v>
          </cell>
          <cell r="D3004">
            <v>313548</v>
          </cell>
          <cell r="E3004" t="str">
            <v>NICARAGUA MACHINERY COMPANY, S.A.</v>
          </cell>
          <cell r="F3004" t="str">
            <v>NIMAC</v>
          </cell>
          <cell r="G3004" t="str">
            <v>UNISON - DEALER RETAIL</v>
          </cell>
          <cell r="H3004" t="str">
            <v>UNISON - DEALER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16071.46</v>
          </cell>
          <cell r="M3004">
            <v>16071.46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NICARAGUA</v>
          </cell>
        </row>
        <row r="3005">
          <cell r="B3005" t="str">
            <v>702-30003344</v>
          </cell>
          <cell r="C3005" t="str">
            <v>NICARAGUA MACHINERY COMPANY  S.A.</v>
          </cell>
          <cell r="D3005">
            <v>313548</v>
          </cell>
          <cell r="E3005" t="str">
            <v>NICARAGUA MACHINERY COMPANY, S.A.</v>
          </cell>
          <cell r="F3005" t="str">
            <v>NIMAC</v>
          </cell>
          <cell r="G3005" t="str">
            <v>UNISON - DEALER RETAIL</v>
          </cell>
          <cell r="H3005" t="str">
            <v>UNISON - DEALER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16071.46</v>
          </cell>
          <cell r="M3005">
            <v>16071.46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NICARAGUA</v>
          </cell>
        </row>
        <row r="3006">
          <cell r="B3006" t="str">
            <v>702-30003345</v>
          </cell>
          <cell r="C3006" t="str">
            <v>GROBSON  S. DE R.L.</v>
          </cell>
          <cell r="D3006">
            <v>354495</v>
          </cell>
          <cell r="E3006" t="str">
            <v>EMPRESAS MATCO, S.A. DE C.V.</v>
          </cell>
          <cell r="F3006" t="str">
            <v>MATCO</v>
          </cell>
          <cell r="G3006" t="str">
            <v>UNISON- CUSTOMER RETAIL</v>
          </cell>
          <cell r="H3006" t="str">
            <v>UNISON- CUSTOMER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313609.02</v>
          </cell>
          <cell r="M3006">
            <v>17028.969787396378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702-30003589</v>
          </cell>
          <cell r="C3007" t="str">
            <v>IMPULSORA EMERGENTE  S.A. DE C.V. SOFOM  E.N.R.</v>
          </cell>
          <cell r="D3007">
            <v>318359</v>
          </cell>
          <cell r="E3007" t="str">
            <v>IMPULSORA EMERGENTE, S.A. DE C.V. SOFOM, E.N.R.</v>
          </cell>
          <cell r="F3007" t="str">
            <v>MAQSA</v>
          </cell>
          <cell r="G3007" t="str">
            <v>UNISON - CUSTOMER RETAIL</v>
          </cell>
          <cell r="H3007" t="str">
            <v>UNISON - DEALER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180237.14</v>
          </cell>
          <cell r="M3007">
            <v>9786.876702802525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702-30003327</v>
          </cell>
          <cell r="C3008" t="str">
            <v>VALLE DEL TARSO  S.A</v>
          </cell>
          <cell r="D3008">
            <v>351644</v>
          </cell>
          <cell r="E3008" t="str">
            <v>MAQUINARIA Y TRACTORES, LTDA</v>
          </cell>
          <cell r="F3008" t="str">
            <v>MATRA</v>
          </cell>
          <cell r="G3008" t="str">
            <v>UNISON - CUSTOMER RETAIL</v>
          </cell>
          <cell r="H3008" t="str">
            <v>UNISON- CUSTOMER RETAIL</v>
          </cell>
          <cell r="I3008" t="str">
            <v>Regular</v>
          </cell>
          <cell r="J3008" t="str">
            <v>REGULAR</v>
          </cell>
          <cell r="K3008" t="str">
            <v>USD</v>
          </cell>
          <cell r="L3008">
            <v>56443.59</v>
          </cell>
          <cell r="M3008">
            <v>56443.59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COSTA RICA</v>
          </cell>
        </row>
        <row r="3009">
          <cell r="B3009" t="str">
            <v>702-30003303</v>
          </cell>
          <cell r="C3009" t="str">
            <v>CORPORACION SIERRA MADRE  S.A. DE C.V.</v>
          </cell>
          <cell r="D3009">
            <v>313338</v>
          </cell>
          <cell r="E3009" t="str">
            <v>MAQUINAS DIESEL, S.A. DE C.V.</v>
          </cell>
          <cell r="F3009" t="str">
            <v>MADISA NTE</v>
          </cell>
          <cell r="G3009" t="str">
            <v>UNISON- CUSTOMER RETAIL</v>
          </cell>
          <cell r="H3009" t="str">
            <v>UNISON-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2663.37</v>
          </cell>
          <cell r="M3009">
            <v>2663.37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702-30003209</v>
          </cell>
          <cell r="C3010" t="str">
            <v>IMPULSORA EMERGENTE  S.A. DE C.V. SOFOM  E.N.R.</v>
          </cell>
          <cell r="D3010">
            <v>318359</v>
          </cell>
          <cell r="E3010" t="str">
            <v>IMPULSORA EMERGENTE, S.A. DE C.V. SOFOM, E.N.R.</v>
          </cell>
          <cell r="F3010" t="str">
            <v>MAQSA</v>
          </cell>
          <cell r="G3010" t="str">
            <v>UNISON - CUSTOMER RETAIL</v>
          </cell>
          <cell r="H3010" t="str">
            <v>UNISON - DEALER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10960.09</v>
          </cell>
          <cell r="M3010">
            <v>595.13288704880097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702-30003291</v>
          </cell>
          <cell r="C3011" t="str">
            <v>CIMENTACIONES PROFUNDAS PCA  S.A. DE C.V.</v>
          </cell>
          <cell r="D3011">
            <v>339793</v>
          </cell>
          <cell r="E3011" t="str">
            <v>MAQTRAC DE OCCIDENTE S DE RL DE CV</v>
          </cell>
          <cell r="F3011" t="str">
            <v>TRACSA</v>
          </cell>
          <cell r="G3011" t="str">
            <v>UNISON- CUSTOMER RETAIL</v>
          </cell>
          <cell r="H3011" t="str">
            <v>UNISON- CUSTOMER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8106822.8099999996</v>
          </cell>
          <cell r="M3011">
            <v>440200.47861909645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702-30003293</v>
          </cell>
          <cell r="C3012" t="str">
            <v>SALES DEL VALLE  S.A. DE C.V.</v>
          </cell>
          <cell r="D3012">
            <v>320104</v>
          </cell>
          <cell r="E3012" t="str">
            <v>EMPRESAS MATCO, S.A. DE C.V.</v>
          </cell>
          <cell r="F3012" t="str">
            <v>MATCO</v>
          </cell>
          <cell r="G3012" t="str">
            <v>UNISON- CUSTOMER RETAIL</v>
          </cell>
          <cell r="H3012" t="str">
            <v>UNISON-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42517</v>
          </cell>
          <cell r="M3012">
            <v>2308.6731001893113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702-30003294</v>
          </cell>
          <cell r="C3013" t="str">
            <v xml:space="preserve">FEDERICO JOSE RODRIGUEZ LOPEZ </v>
          </cell>
          <cell r="D3013">
            <v>354276</v>
          </cell>
          <cell r="E3013" t="str">
            <v>NICARAGUA MACHINERY COMPANY, S.A.</v>
          </cell>
          <cell r="F3013" t="str">
            <v>NIMAC</v>
          </cell>
          <cell r="G3013" t="str">
            <v>UNISON - CUSTOMER RETAIL</v>
          </cell>
          <cell r="H3013" t="str">
            <v>UNISON- CUSTOMER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136368.69</v>
          </cell>
          <cell r="M3013">
            <v>136368.69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NICARAGUA</v>
          </cell>
        </row>
        <row r="3014">
          <cell r="B3014" t="str">
            <v>702-30003295</v>
          </cell>
          <cell r="C3014" t="str">
            <v>DECOVIC  S.A</v>
          </cell>
          <cell r="D3014">
            <v>351436</v>
          </cell>
          <cell r="E3014" t="str">
            <v>CORPORACION GENERAL DE TRACTORES, S.A.</v>
          </cell>
          <cell r="F3014" t="str">
            <v>GENTRAC</v>
          </cell>
          <cell r="G3014" t="str">
            <v>UNISON - CUSTOMER RETAIL</v>
          </cell>
          <cell r="H3014" t="str">
            <v>UNISON- CUSTOMER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8220</v>
          </cell>
          <cell r="M3014">
            <v>8220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GUATEMALA</v>
          </cell>
        </row>
        <row r="3015">
          <cell r="B3015" t="str">
            <v>702-30003296</v>
          </cell>
          <cell r="C3015" t="str">
            <v>URBANIZACIONES BOCA  S.A. DE C.V.</v>
          </cell>
          <cell r="D3015">
            <v>338212</v>
          </cell>
          <cell r="E3015" t="str">
            <v>TRACSA, S.A.P.I. DE C.V.</v>
          </cell>
          <cell r="F3015" t="str">
            <v>TRACSA</v>
          </cell>
          <cell r="G3015" t="str">
            <v>UNISON - CUSTOMER RETAIL</v>
          </cell>
          <cell r="H3015" t="str">
            <v>UNISON- CUSTOMER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2032322.58</v>
          </cell>
          <cell r="M3015">
            <v>110355.11610304913</v>
          </cell>
          <cell r="N3015">
            <v>2032322.58</v>
          </cell>
          <cell r="O3015">
            <v>0</v>
          </cell>
          <cell r="P3015">
            <v>0</v>
          </cell>
          <cell r="Q3015">
            <v>0</v>
          </cell>
          <cell r="R3015">
            <v>2032322.58</v>
          </cell>
          <cell r="S3015" t="str">
            <v>31-60</v>
          </cell>
          <cell r="T3015" t="str">
            <v>MEXICO</v>
          </cell>
        </row>
        <row r="3016">
          <cell r="B3016" t="str">
            <v>702-30003297</v>
          </cell>
          <cell r="C3016" t="str">
            <v>PROYEXTRA  S.A. DE C.V.</v>
          </cell>
          <cell r="D3016">
            <v>315405</v>
          </cell>
          <cell r="E3016" t="str">
            <v>MAQUINAS DIESEL, S.A. DE C.V.</v>
          </cell>
          <cell r="F3016" t="str">
            <v>MADISA NTE</v>
          </cell>
          <cell r="G3016" t="str">
            <v>UNISON- CUSTOMER RETAIL</v>
          </cell>
          <cell r="H3016" t="str">
            <v>UNISON- CUSTOMER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723757.86</v>
          </cell>
          <cell r="M3016">
            <v>39300.051801222602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702-30003298</v>
          </cell>
          <cell r="C3017" t="str">
            <v xml:space="preserve">HILARIO ARAUJO HERRERA </v>
          </cell>
          <cell r="D3017">
            <v>351543</v>
          </cell>
          <cell r="E3017" t="str">
            <v>TRACSA, S.A.P.I. DE C.V.</v>
          </cell>
          <cell r="F3017" t="str">
            <v>TRACSA</v>
          </cell>
          <cell r="G3017" t="str">
            <v>UNISON- CUSTOMER RETAIL</v>
          </cell>
          <cell r="H3017" t="str">
            <v>UNISON- CUSTOMER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715675.83</v>
          </cell>
          <cell r="M3017">
            <v>38861.197572186618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702-30003299</v>
          </cell>
          <cell r="C3018" t="str">
            <v>VASQUEZ ESCOBAR INGENIEROS  S.A. DE C.V.</v>
          </cell>
          <cell r="D3018">
            <v>315652</v>
          </cell>
          <cell r="E3018" t="str">
            <v>COMPAÑIA GENERAL DE EQUIPOS, S.A. DE C.V.</v>
          </cell>
          <cell r="F3018" t="str">
            <v>COGESA</v>
          </cell>
          <cell r="G3018" t="str">
            <v>UNISON - CUSTOMER RETAIL</v>
          </cell>
          <cell r="H3018" t="str">
            <v>UNISON- CUSTOMER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69387.679999999993</v>
          </cell>
          <cell r="M3018">
            <v>69387.679999999993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EL SALVADOR</v>
          </cell>
        </row>
        <row r="3019">
          <cell r="B3019" t="str">
            <v>702-30003300</v>
          </cell>
          <cell r="C3019" t="str">
            <v>MAQUINARIA Y TRACTORES  LTDA</v>
          </cell>
          <cell r="D3019">
            <v>314798</v>
          </cell>
          <cell r="E3019" t="str">
            <v>MAQUINARIA Y TRACTORES, LTDA</v>
          </cell>
          <cell r="F3019" t="str">
            <v>MATRA</v>
          </cell>
          <cell r="G3019" t="str">
            <v>UNISON - DEALER RETAIL</v>
          </cell>
          <cell r="H3019" t="str">
            <v>UNISON - DEALER RETAIL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67568.84</v>
          </cell>
          <cell r="M3019">
            <v>67568.84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COSTA RICA</v>
          </cell>
        </row>
        <row r="3020">
          <cell r="B3020" t="str">
            <v>702-30003317</v>
          </cell>
          <cell r="C3020" t="str">
            <v>CONSTRUCTORA VIGIL  S.A. DE C.V.</v>
          </cell>
          <cell r="D3020">
            <v>313551</v>
          </cell>
          <cell r="E3020" t="str">
            <v>COMPAÑIA GENERAL DE EQUIPOS, S.A. DE C.V.</v>
          </cell>
          <cell r="F3020" t="str">
            <v>COGESA</v>
          </cell>
          <cell r="G3020" t="str">
            <v>UNISON - CUSTOMER RETAIL</v>
          </cell>
          <cell r="H3020" t="str">
            <v>UNISON- CUSTOMER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130975.03</v>
          </cell>
          <cell r="M3020">
            <v>130975.03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EL SALVADOR</v>
          </cell>
        </row>
        <row r="3021">
          <cell r="B3021" t="str">
            <v>702-30003302</v>
          </cell>
          <cell r="C3021" t="str">
            <v>B Y JIMENEZ DOS MIL TRES  S.A</v>
          </cell>
          <cell r="D3021">
            <v>351332</v>
          </cell>
          <cell r="E3021" t="str">
            <v>MAQUINARIA Y TRACTORES, LTDA</v>
          </cell>
          <cell r="F3021" t="str">
            <v>MATRA</v>
          </cell>
          <cell r="G3021" t="str">
            <v>UNISON - CUSTOMER RETAIL</v>
          </cell>
          <cell r="H3021" t="str">
            <v>UNISON- CUSTOMER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21477.87</v>
          </cell>
          <cell r="M3021">
            <v>21477.87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COSTA RICA</v>
          </cell>
        </row>
        <row r="3022">
          <cell r="B3022" t="str">
            <v>702-30003316</v>
          </cell>
          <cell r="C3022" t="str">
            <v>INGENIERIA CONSTRUCCIONES Y ARRENDAMIENTOS DE ANTEQUERA  S.A. DE C.V.</v>
          </cell>
          <cell r="D3022">
            <v>318752</v>
          </cell>
          <cell r="E3022" t="str">
            <v>MAQUINAS DIESEL, S.A. DE C.V.</v>
          </cell>
          <cell r="F3022" t="str">
            <v>MADISA SUR</v>
          </cell>
          <cell r="G3022" t="str">
            <v>UNISON- CUSTOMER RETAIL</v>
          </cell>
          <cell r="H3022" t="str">
            <v>UNISON- CUSTOMER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594212.51</v>
          </cell>
          <cell r="M3022">
            <v>32265.739295645792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702-30003304</v>
          </cell>
          <cell r="C3023" t="str">
            <v>EXCAVACIONES MACH  S.A. DE C.V.</v>
          </cell>
          <cell r="D3023">
            <v>335053</v>
          </cell>
          <cell r="E3023" t="str">
            <v>MAQUINAS DIESEL, S.A. DE C.V.</v>
          </cell>
          <cell r="F3023" t="str">
            <v>MADISA NTE</v>
          </cell>
          <cell r="G3023" t="str">
            <v>UNISON- CUSTOMER RETAIL</v>
          </cell>
          <cell r="H3023" t="str">
            <v>UNISON- CUSTOMER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2228788.6800000002</v>
          </cell>
          <cell r="M3023">
            <v>121023.22533392393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702-30003305</v>
          </cell>
          <cell r="C3024" t="str">
            <v>GENITECH  SA DE CV</v>
          </cell>
          <cell r="D3024">
            <v>317232</v>
          </cell>
          <cell r="E3024" t="str">
            <v>EMPRESAS MATCO, S.A. DE C.V.</v>
          </cell>
          <cell r="F3024" t="str">
            <v>MATCO</v>
          </cell>
          <cell r="G3024" t="str">
            <v>UNISON- CUSTOMER RETAIL</v>
          </cell>
          <cell r="H3024" t="str">
            <v>UNISON- CUSTOMER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864045</v>
          </cell>
          <cell r="M3024">
            <v>46917.643503847248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702-30003306</v>
          </cell>
          <cell r="C3025" t="str">
            <v>CONSTRUCTORA SANTA FE  LIMITADA</v>
          </cell>
          <cell r="D3025">
            <v>314376</v>
          </cell>
          <cell r="E3025" t="str">
            <v>NICARAGUA MACHINERY COMPANY, S.A.</v>
          </cell>
          <cell r="F3025" t="str">
            <v>MATRA</v>
          </cell>
          <cell r="G3025" t="str">
            <v>UNISON - CUSTOMER RETAIL</v>
          </cell>
          <cell r="H3025" t="str">
            <v>UNISON- CUSTOMER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262195.84999999998</v>
          </cell>
          <cell r="M3025">
            <v>262195.84999999998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COSTA RICA</v>
          </cell>
        </row>
        <row r="3026">
          <cell r="B3026" t="str">
            <v>702-30003307</v>
          </cell>
          <cell r="C3026" t="str">
            <v>MAQUINARIA Y TRACTORES  LTDA</v>
          </cell>
          <cell r="D3026">
            <v>314798</v>
          </cell>
          <cell r="E3026" t="str">
            <v>MAQUINARIA Y TRACTORES, LTDA</v>
          </cell>
          <cell r="F3026" t="str">
            <v>MATRA</v>
          </cell>
          <cell r="G3026" t="str">
            <v>UNISON - DEALER RETAIL</v>
          </cell>
          <cell r="H3026" t="str">
            <v>UNISON - DEALER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67199.62</v>
          </cell>
          <cell r="M3026">
            <v>67199.62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COSTA RICA</v>
          </cell>
        </row>
        <row r="3027">
          <cell r="B3027" t="str">
            <v>702-30003310</v>
          </cell>
          <cell r="C3027" t="str">
            <v>LOS CEDROS CONSTRUCCIONES S.A. DE C.V.</v>
          </cell>
          <cell r="D3027">
            <v>349791</v>
          </cell>
          <cell r="E3027" t="str">
            <v>MAQUINAS DIESEL, S.A. DE C.V.</v>
          </cell>
          <cell r="F3027" t="str">
            <v>MADISA SUR</v>
          </cell>
          <cell r="G3027" t="str">
            <v>UNISON- CUSTOMER RETAIL</v>
          </cell>
          <cell r="H3027" t="str">
            <v>UNISON- CUSTOMER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1141381.5</v>
          </cell>
          <cell r="M3027">
            <v>61977.015455082117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702-30003311</v>
          </cell>
          <cell r="C3028" t="str">
            <v>CINCO CONTEMPORANEA  S.A. DE C.V.</v>
          </cell>
          <cell r="D3028">
            <v>312682</v>
          </cell>
          <cell r="E3028" t="str">
            <v>TRACSA, S.A.P.I. DE C.V.</v>
          </cell>
          <cell r="F3028" t="str">
            <v>TRACSA</v>
          </cell>
          <cell r="G3028" t="str">
            <v>UNISON- CUSTOMER RETAIL</v>
          </cell>
          <cell r="H3028" t="str">
            <v>UNISON- CUSTOMER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1608382.74</v>
          </cell>
          <cell r="M3028">
            <v>87335.182789161481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702-30003312</v>
          </cell>
          <cell r="C3029" t="str">
            <v>ARCOXA CONSTRUCCIONES  S.A. DE C.V.</v>
          </cell>
          <cell r="D3029">
            <v>317516</v>
          </cell>
          <cell r="E3029" t="str">
            <v>MAQUINAS DIESEL, S.A. DE C.V.</v>
          </cell>
          <cell r="F3029" t="str">
            <v>MADISA SUR</v>
          </cell>
          <cell r="G3029" t="str">
            <v>UNISON- CUSTOMER RETAIL</v>
          </cell>
          <cell r="H3029" t="str">
            <v>UNISON- CUSTOMER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836146.5</v>
          </cell>
          <cell r="M3029">
            <v>45402.75495372303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702-30003313</v>
          </cell>
          <cell r="C3030" t="str">
            <v>EMPRESAS MATCO  S.A. DE C.V.</v>
          </cell>
          <cell r="D3030">
            <v>311796</v>
          </cell>
          <cell r="E3030" t="str">
            <v>EMPRESAS MATCO, S.A. DE C.V.</v>
          </cell>
          <cell r="F3030" t="str">
            <v>MATCO</v>
          </cell>
          <cell r="G3030" t="str">
            <v>UNISON - CUSTOMER RETAIL</v>
          </cell>
          <cell r="H3030" t="str">
            <v>UNISON - DEALER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262880.69</v>
          </cell>
          <cell r="M3030">
            <v>14274.421468170503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702-30003314</v>
          </cell>
          <cell r="C3031" t="str">
            <v>CONSTRUCTORA HERNAN SOLIS  S.R.L.</v>
          </cell>
          <cell r="D3031">
            <v>316241</v>
          </cell>
          <cell r="E3031" t="str">
            <v>MAQUINARIA Y TRACTORES, LTDA</v>
          </cell>
          <cell r="F3031" t="str">
            <v>MATRA</v>
          </cell>
          <cell r="G3031" t="str">
            <v>UNISON - CUSTOMER RETAIL</v>
          </cell>
          <cell r="H3031" t="str">
            <v>UNISON- CUSTOMER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100634.1</v>
          </cell>
          <cell r="M3031">
            <v>100634.1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COSTA RICA</v>
          </cell>
        </row>
        <row r="3032">
          <cell r="B3032" t="str">
            <v>702-30003288</v>
          </cell>
          <cell r="C3032" t="str">
            <v>DONALD GONZALEZ GONZALEZ</v>
          </cell>
          <cell r="D3032">
            <v>351121</v>
          </cell>
          <cell r="E3032" t="str">
            <v>MAQUINARIA Y TRACTORES, LTDA</v>
          </cell>
          <cell r="F3032" t="str">
            <v>MATRA</v>
          </cell>
          <cell r="G3032" t="str">
            <v>UNISON - CUSTOMER RETAIL</v>
          </cell>
          <cell r="H3032" t="str">
            <v>UNISON- CUSTOMER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23478.639999999999</v>
          </cell>
          <cell r="M3032">
            <v>23478.639999999999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702-30003301</v>
          </cell>
          <cell r="C3033" t="str">
            <v>MAQUINARIA Y TRACTORES  LTDA</v>
          </cell>
          <cell r="D3033">
            <v>314798</v>
          </cell>
          <cell r="E3033" t="str">
            <v>MAQUINARIA Y TRACTORES, LTDA</v>
          </cell>
          <cell r="F3033" t="str">
            <v>MATRA</v>
          </cell>
          <cell r="G3033" t="str">
            <v>UNISON - DEALER RETAIL</v>
          </cell>
          <cell r="H3033" t="str">
            <v>UNISON - DEALER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45939.39</v>
          </cell>
          <cell r="M3033">
            <v>45939.39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COSTA RICA</v>
          </cell>
        </row>
        <row r="3034">
          <cell r="B3034" t="str">
            <v>702-30003118</v>
          </cell>
          <cell r="C3034" t="str">
            <v>BARRANTES CHACON JOSE RAFAEL</v>
          </cell>
          <cell r="D3034">
            <v>314767</v>
          </cell>
          <cell r="E3034" t="str">
            <v>MAQUINARIA Y TRACTORES, LTDA</v>
          </cell>
          <cell r="F3034" t="str">
            <v>MATRA</v>
          </cell>
          <cell r="G3034" t="str">
            <v>UNISON - CUSTOMER RETAIL</v>
          </cell>
          <cell r="H3034" t="str">
            <v>UNISON-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114152.53</v>
          </cell>
          <cell r="M3034">
            <v>114152.53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702-30003213</v>
          </cell>
          <cell r="C3035" t="str">
            <v>NICARAGUA MACHINERY COMPANY  S.A.</v>
          </cell>
          <cell r="D3035">
            <v>313548</v>
          </cell>
          <cell r="E3035" t="str">
            <v>NICARAGUA MACHINERY COMPANY, S.A.</v>
          </cell>
          <cell r="F3035" t="str">
            <v>NIMAC</v>
          </cell>
          <cell r="G3035" t="str">
            <v>UNISON - DEALER WHOLESALE</v>
          </cell>
          <cell r="H3035" t="str">
            <v>UNISON - DEALER WHOLESALE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53126.47</v>
          </cell>
          <cell r="M3035">
            <v>53126.47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NICARAGUA</v>
          </cell>
        </row>
        <row r="3036">
          <cell r="B3036" t="str">
            <v>702-30003106</v>
          </cell>
          <cell r="C3036" t="str">
            <v>MASTER CONSTRUCTION  S.A.</v>
          </cell>
          <cell r="D3036">
            <v>334208</v>
          </cell>
          <cell r="E3036" t="str">
            <v>NICARAGUA MACHINERY COMPANY, S.A.</v>
          </cell>
          <cell r="F3036" t="str">
            <v>NIMAC</v>
          </cell>
          <cell r="G3036" t="str">
            <v>UNISON - CUSTOMER RETAIL</v>
          </cell>
          <cell r="H3036" t="str">
            <v>UNISON- CUSTOMER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57780.52</v>
          </cell>
          <cell r="M3036">
            <v>57780.52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NICARAGUA</v>
          </cell>
        </row>
        <row r="3037">
          <cell r="B3037" t="str">
            <v>702-30003107</v>
          </cell>
          <cell r="C3037" t="str">
            <v>REFRACTARIOS BASICOS  S.A. DE C.V.</v>
          </cell>
          <cell r="D3037">
            <v>309760</v>
          </cell>
          <cell r="E3037" t="str">
            <v>MAQUINAS DIESEL, S.A. DE C.V.</v>
          </cell>
          <cell r="F3037" t="str">
            <v>MADISA NTE</v>
          </cell>
          <cell r="G3037" t="str">
            <v>UNISON- CUSTOMER RETAIL</v>
          </cell>
          <cell r="H3037" t="str">
            <v>UNISON- CUSTOMER RETAIL</v>
          </cell>
          <cell r="I3037" t="str">
            <v>Regular</v>
          </cell>
          <cell r="J3037" t="str">
            <v>REGULAR</v>
          </cell>
          <cell r="K3037" t="str">
            <v>MXN</v>
          </cell>
          <cell r="L3037">
            <v>371622</v>
          </cell>
          <cell r="M3037">
            <v>20179.074601654684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MEXICO</v>
          </cell>
        </row>
        <row r="3038">
          <cell r="B3038" t="str">
            <v>702-30003108</v>
          </cell>
          <cell r="C3038" t="str">
            <v>LOS CEDROS CONSTRUCCIONES S.A. DE C.V.</v>
          </cell>
          <cell r="D3038">
            <v>349791</v>
          </cell>
          <cell r="E3038" t="str">
            <v>MAQUINAS DIESEL, S.A. DE C.V.</v>
          </cell>
          <cell r="F3038" t="str">
            <v>MADISA SUR</v>
          </cell>
          <cell r="G3038" t="str">
            <v>UNISON- CUSTOMER RETAIL</v>
          </cell>
          <cell r="H3038" t="str">
            <v>UNISON- CUSTOMER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1268585.46</v>
          </cell>
          <cell r="M3038">
            <v>68884.190483648505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702-30003109</v>
          </cell>
          <cell r="C3039" t="str">
            <v>MAQUINARIA Y TRACTORES  LTDA</v>
          </cell>
          <cell r="D3039">
            <v>314798</v>
          </cell>
          <cell r="E3039" t="str">
            <v>MAQUINARIA Y TRACTORES, LTDA</v>
          </cell>
          <cell r="F3039" t="str">
            <v>MATRA</v>
          </cell>
          <cell r="G3039" t="str">
            <v>UNISON - DEALER RETAIL</v>
          </cell>
          <cell r="H3039" t="str">
            <v>UNISON - DEALER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74868.600000000006</v>
          </cell>
          <cell r="M3039">
            <v>74868.600000000006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COSTA RICA</v>
          </cell>
        </row>
        <row r="3040">
          <cell r="B3040" t="str">
            <v>702-30003110</v>
          </cell>
          <cell r="C3040" t="str">
            <v>MINERALES ARCILLOSOS 1919  S.A. DE C.V.</v>
          </cell>
          <cell r="D3040">
            <v>310336</v>
          </cell>
          <cell r="E3040" t="str">
            <v>MAQUINAS DIESEL, S.A. DE C.V.</v>
          </cell>
          <cell r="F3040" t="str">
            <v>MADISA SUR</v>
          </cell>
          <cell r="G3040" t="str">
            <v>UNISON- CUSTOMER RETAIL</v>
          </cell>
          <cell r="H3040" t="str">
            <v>UNISON- CUSTOMER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1540746.36</v>
          </cell>
          <cell r="M3040">
            <v>83662.527354860344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702-30003111</v>
          </cell>
          <cell r="C3041" t="str">
            <v>CONSTRUCCIONES LACAYO FIALLOS  S.A.</v>
          </cell>
          <cell r="D3041">
            <v>312172</v>
          </cell>
          <cell r="E3041" t="str">
            <v>NICARAGUA MACHINERY COMPANY, S.A.</v>
          </cell>
          <cell r="F3041" t="str">
            <v>NIMAC</v>
          </cell>
          <cell r="G3041" t="str">
            <v>UNISON - CUSTOMER RETAIL</v>
          </cell>
          <cell r="H3041" t="str">
            <v>UNISON- CUSTOMER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105414.55</v>
          </cell>
          <cell r="M3041">
            <v>105414.55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NICARAGUA</v>
          </cell>
        </row>
        <row r="3042">
          <cell r="B3042" t="str">
            <v>702-30003113</v>
          </cell>
          <cell r="C3042" t="str">
            <v>SOCOCO DE COSTA RICA DOMINICANA  S.A.</v>
          </cell>
          <cell r="D3042">
            <v>317922</v>
          </cell>
          <cell r="E3042" t="str">
            <v>IMPLEMENTOS Y MAQUINARIAS, S.A.</v>
          </cell>
          <cell r="F3042" t="str">
            <v>IMCA</v>
          </cell>
          <cell r="G3042" t="str">
            <v>UNISON - CUSTOMER RETAIL</v>
          </cell>
          <cell r="H3042" t="str">
            <v>UNISON- CUSTOMER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855338.55</v>
          </cell>
          <cell r="M3042">
            <v>855338.55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REPUBLICA DOMINICANA</v>
          </cell>
        </row>
        <row r="3043">
          <cell r="B3043" t="str">
            <v>702-30003114</v>
          </cell>
          <cell r="C3043" t="str">
            <v>MAQUINARIA Y TRACTORES  LTDA</v>
          </cell>
          <cell r="D3043">
            <v>314798</v>
          </cell>
          <cell r="E3043" t="str">
            <v>MAQUINARIA Y TRACTORES, LTDA</v>
          </cell>
          <cell r="F3043" t="str">
            <v>MATRA</v>
          </cell>
          <cell r="G3043" t="str">
            <v>UNISON - DEALER RETAIL</v>
          </cell>
          <cell r="H3043" t="str">
            <v>UNISON - DEALER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110955.4</v>
          </cell>
          <cell r="M3043">
            <v>110955.4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702-30003104</v>
          </cell>
          <cell r="C3044" t="str">
            <v>EMPRESAS MATCO  S.A. DE C.V.</v>
          </cell>
          <cell r="D3044">
            <v>311796</v>
          </cell>
          <cell r="E3044" t="str">
            <v>EMPRESAS MATCO, S.A. DE C.V.</v>
          </cell>
          <cell r="F3044" t="str">
            <v>MATCO</v>
          </cell>
          <cell r="G3044" t="str">
            <v>UNISON - CUSTOMER RETAIL</v>
          </cell>
          <cell r="H3044" t="str">
            <v>UNISON - DEALER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234570.23999999999</v>
          </cell>
          <cell r="M3044">
            <v>12737.164033044448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702-30003116</v>
          </cell>
          <cell r="C3045" t="str">
            <v>CONSORCIO TUNEL GUADALAJARA  S.A.P.I. DE C.V.</v>
          </cell>
          <cell r="D3045">
            <v>351169</v>
          </cell>
          <cell r="E3045" t="str">
            <v>TRACSA, S.A.P.I. DE C.V.</v>
          </cell>
          <cell r="F3045" t="str">
            <v>TRACSA</v>
          </cell>
          <cell r="G3045" t="str">
            <v>UNISON- CUSTOMER RETAIL</v>
          </cell>
          <cell r="H3045" t="str">
            <v>UNISON- CUSTOMER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1172825.7</v>
          </cell>
          <cell r="M3045">
            <v>63684.435515222125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702-30003103</v>
          </cell>
          <cell r="C3046" t="str">
            <v>BENITEZ LAVEAGA JOSE ANTONIO</v>
          </cell>
          <cell r="D3046">
            <v>309729</v>
          </cell>
          <cell r="E3046" t="str">
            <v>EMPRESAS MATCO, S.A. DE C.V.</v>
          </cell>
          <cell r="F3046" t="str">
            <v>MATCO</v>
          </cell>
          <cell r="G3046" t="str">
            <v>UNISON- CUSTOMER RETAIL</v>
          </cell>
          <cell r="H3046" t="str">
            <v>UNISON- CUSTOMER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247641.24</v>
          </cell>
          <cell r="M3046">
            <v>13446.919333102647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702-30003119</v>
          </cell>
          <cell r="C3047" t="str">
            <v>JAIME VENTOLERO JACALES</v>
          </cell>
          <cell r="D3047">
            <v>350327</v>
          </cell>
          <cell r="E3047" t="str">
            <v>MAQUINAS DIESEL, S.A. DE C.V.</v>
          </cell>
          <cell r="F3047" t="str">
            <v>MADISA SUR</v>
          </cell>
          <cell r="G3047" t="str">
            <v>UNISON- CUSTOMER RETAIL</v>
          </cell>
          <cell r="H3047" t="str">
            <v>UNISON- CUSTOMER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708217.49</v>
          </cell>
          <cell r="M3047">
            <v>38456.209710153409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702-30003120</v>
          </cell>
          <cell r="C3048" t="str">
            <v>EMPRESAS MATCO  S.A. DE C.V.</v>
          </cell>
          <cell r="D3048">
            <v>311796</v>
          </cell>
          <cell r="E3048" t="str">
            <v>EMPRESAS MATCO, S.A. DE C.V.</v>
          </cell>
          <cell r="F3048" t="str">
            <v>MATCO</v>
          </cell>
          <cell r="G3048" t="str">
            <v>UNISON - CUSTOMER RETAIL</v>
          </cell>
          <cell r="H3048" t="str">
            <v>UNISON - DEALER RETAIL</v>
          </cell>
          <cell r="I3048" t="str">
            <v>Regular</v>
          </cell>
          <cell r="J3048" t="str">
            <v>REGULAR</v>
          </cell>
          <cell r="K3048" t="str">
            <v>MXN</v>
          </cell>
          <cell r="L3048">
            <v>914075.43</v>
          </cell>
          <cell r="M3048">
            <v>49634.29585307002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702-30003121</v>
          </cell>
          <cell r="C3049" t="str">
            <v>CONSORCIO GDL VIADUCTO  S.A.P.I. DE C.V.</v>
          </cell>
          <cell r="D3049">
            <v>351188</v>
          </cell>
          <cell r="E3049" t="str">
            <v>TRACSA, S.A.P.I. DE C.V.</v>
          </cell>
          <cell r="F3049" t="str">
            <v>TRACSA</v>
          </cell>
          <cell r="G3049" t="str">
            <v>UNISON- CUSTOMER RETAIL</v>
          </cell>
          <cell r="H3049" t="str">
            <v>UNISON- CUSTOMER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731808.25</v>
          </cell>
          <cell r="M3049">
            <v>39737.187978258451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702-30003122</v>
          </cell>
          <cell r="C3050" t="str">
            <v>CONSORCIO REMIX  S.A.</v>
          </cell>
          <cell r="D3050">
            <v>309785</v>
          </cell>
          <cell r="E3050" t="str">
            <v>IMPLEMENTOS Y MAQUINARIAS, S.A.</v>
          </cell>
          <cell r="F3050" t="str">
            <v>IMCA</v>
          </cell>
          <cell r="G3050" t="str">
            <v>UNISON - CUSTOMER RETAIL</v>
          </cell>
          <cell r="H3050" t="str">
            <v>UNISON- CUSTOMER RETAIL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33405.22</v>
          </cell>
          <cell r="M3050">
            <v>33405.22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REPUBLICA DOMINICANA</v>
          </cell>
        </row>
        <row r="3051">
          <cell r="B3051" t="str">
            <v>702-30003123</v>
          </cell>
          <cell r="C3051" t="str">
            <v>EL PIKACHO  S.P.R. DE R.I.</v>
          </cell>
          <cell r="D3051">
            <v>350625</v>
          </cell>
          <cell r="E3051" t="str">
            <v>GRUPO LOGISTICO Y SOLUCIONES INTEGRAL DEL NORTE SA DE CV</v>
          </cell>
          <cell r="F3051" t="str">
            <v>MAQSA</v>
          </cell>
          <cell r="G3051" t="str">
            <v>UNISON- CUSTOMER RETAIL</v>
          </cell>
          <cell r="H3051" t="str">
            <v>UNISON- CUSTOMER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39101.78</v>
          </cell>
          <cell r="M3051">
            <v>2123.2266541741046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702-30003125</v>
          </cell>
          <cell r="C3052" t="str">
            <v>COOPER T SMITH DE MEXICO S.A DE C.V</v>
          </cell>
          <cell r="D3052">
            <v>315045</v>
          </cell>
          <cell r="E3052" t="str">
            <v>MAQUINAS DIESEL, S.A. DE C.V.</v>
          </cell>
          <cell r="F3052" t="str">
            <v>MADISA NTE</v>
          </cell>
          <cell r="G3052" t="str">
            <v>UNISON - CUSTOMER RETAIL</v>
          </cell>
          <cell r="H3052" t="str">
            <v>UNISON- CUSTOMER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353008.13</v>
          </cell>
          <cell r="M3052">
            <v>353008.13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702-30003126</v>
          </cell>
          <cell r="C3053" t="str">
            <v>IMPULSORA EMERGENTE  S.A. DE C.V. SOFOM  E.N.R.</v>
          </cell>
          <cell r="D3053">
            <v>318359</v>
          </cell>
          <cell r="E3053" t="str">
            <v>IMPULSORA EMERGENTE, S.A. DE C.V. SOFOM, E.N.R.</v>
          </cell>
          <cell r="F3053" t="str">
            <v>MAQSA</v>
          </cell>
          <cell r="G3053" t="str">
            <v>UNISON - CUSTOMER RETAIL</v>
          </cell>
          <cell r="H3053" t="str">
            <v>UNISON - DEALER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4588203.71</v>
          </cell>
          <cell r="M3053">
            <v>249139.46147342946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702-30003127</v>
          </cell>
          <cell r="C3054" t="str">
            <v>MAQUINARIA Y TRACTORES  LTDA</v>
          </cell>
          <cell r="D3054">
            <v>314798</v>
          </cell>
          <cell r="E3054" t="str">
            <v>CATERPILLAR CREDITO, S.A DE C.V. SOFOM, E.N.R.</v>
          </cell>
          <cell r="F3054" t="str">
            <v>MATRA</v>
          </cell>
          <cell r="G3054" t="str">
            <v>UNISON - DEALER RETAIL</v>
          </cell>
          <cell r="H3054" t="str">
            <v>UNISON - DEALER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108098.28</v>
          </cell>
          <cell r="M3054">
            <v>108098.28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COSTA RICA</v>
          </cell>
        </row>
        <row r="3055">
          <cell r="B3055" t="str">
            <v>702-30003128</v>
          </cell>
          <cell r="C3055" t="str">
            <v>RINOMAQ CONSTRUCCIONES  S.A.</v>
          </cell>
          <cell r="D3055">
            <v>317030</v>
          </cell>
          <cell r="E3055" t="str">
            <v>IMPORTADORA INDUSTRIAL AGRICOLA, S.A.</v>
          </cell>
          <cell r="F3055" t="str">
            <v xml:space="preserve">IIASA   </v>
          </cell>
          <cell r="G3055" t="str">
            <v>UNISON - CUSTOMER RETAIL</v>
          </cell>
          <cell r="H3055" t="str">
            <v>UNISON- CUSTOMER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259927.69</v>
          </cell>
          <cell r="M3055">
            <v>259927.69</v>
          </cell>
          <cell r="N3055">
            <v>259927.69</v>
          </cell>
          <cell r="O3055">
            <v>0</v>
          </cell>
          <cell r="P3055">
            <v>0</v>
          </cell>
          <cell r="Q3055">
            <v>0</v>
          </cell>
          <cell r="R3055">
            <v>259927.69</v>
          </cell>
          <cell r="S3055" t="str">
            <v>31-60</v>
          </cell>
          <cell r="T3055" t="str">
            <v>ECUADOR</v>
          </cell>
        </row>
        <row r="3056">
          <cell r="B3056" t="str">
            <v>702-30003129</v>
          </cell>
          <cell r="C3056" t="str">
            <v>ARRENDADORA Y CONSTRUCTORA DEL ATOYAC  S.A. DE C.V.</v>
          </cell>
          <cell r="D3056">
            <v>311514</v>
          </cell>
          <cell r="E3056" t="str">
            <v>MAQUINAS DIESEL, S.A. DE C.V.</v>
          </cell>
          <cell r="F3056" t="str">
            <v>MADISA SUR</v>
          </cell>
          <cell r="G3056" t="str">
            <v>UNISON- CUSTOMER RETAIL</v>
          </cell>
          <cell r="H3056" t="str">
            <v>UNISON- CUSTOMER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1587079.27</v>
          </cell>
          <cell r="M3056">
            <v>86178.404368066636</v>
          </cell>
          <cell r="N3056">
            <v>0</v>
          </cell>
          <cell r="O3056">
            <v>1587079.27</v>
          </cell>
          <cell r="P3056">
            <v>0</v>
          </cell>
          <cell r="Q3056">
            <v>0</v>
          </cell>
          <cell r="R3056">
            <v>1587079.27</v>
          </cell>
          <cell r="S3056" t="str">
            <v>61-90</v>
          </cell>
          <cell r="T3056" t="str">
            <v>MEXICO</v>
          </cell>
        </row>
        <row r="3057">
          <cell r="B3057" t="str">
            <v>702-30003115</v>
          </cell>
          <cell r="C3057" t="str">
            <v>GALDAMEZ ORANTES GERARDO GUSTAVO</v>
          </cell>
          <cell r="D3057">
            <v>308532</v>
          </cell>
          <cell r="E3057" t="str">
            <v>CORPORACION GENERAL DE TRACTORES, S.A.</v>
          </cell>
          <cell r="F3057" t="str">
            <v>GENTRAC</v>
          </cell>
          <cell r="G3057" t="str">
            <v>UNISON - CUSTOMER RETAIL</v>
          </cell>
          <cell r="H3057" t="str">
            <v>UNISON- CUSTOMER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52500</v>
          </cell>
          <cell r="M3057">
            <v>52500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GUATEMALA</v>
          </cell>
        </row>
        <row r="3058">
          <cell r="B3058" t="str">
            <v>702-30003088</v>
          </cell>
          <cell r="C3058" t="str">
            <v>MAQUINARIA Y TRACTORES  LTDA</v>
          </cell>
          <cell r="D3058">
            <v>314798</v>
          </cell>
          <cell r="E3058" t="str">
            <v>MAQUINARIA Y TRACTORES, LTDA</v>
          </cell>
          <cell r="F3058" t="str">
            <v>MATRA</v>
          </cell>
          <cell r="G3058" t="str">
            <v>UNISON - DEALER WHOLESALE</v>
          </cell>
          <cell r="H3058" t="str">
            <v>UNISON - DEALER WHOLESALE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251825.52</v>
          </cell>
          <cell r="M3058">
            <v>251825.52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COSTA RICA</v>
          </cell>
        </row>
        <row r="3059">
          <cell r="B3059" t="str">
            <v>702-30003068</v>
          </cell>
          <cell r="C3059" t="str">
            <v>GRUPO CONSTRUCCIONES PLANIFICADAS  S.A. DE C.V.</v>
          </cell>
          <cell r="D3059">
            <v>319669</v>
          </cell>
          <cell r="E3059" t="str">
            <v>CATERPILLAR CREDITO, S.A DE C.V. SOFOM, E.N.R.</v>
          </cell>
          <cell r="F3059" t="str">
            <v>MATCO</v>
          </cell>
          <cell r="G3059" t="str">
            <v>UNISON- CUSTOMER RETAIL</v>
          </cell>
          <cell r="H3059" t="str">
            <v>UNISON- CUSTOMER RETAIL</v>
          </cell>
          <cell r="I3059" t="str">
            <v>Regular</v>
          </cell>
          <cell r="J3059" t="str">
            <v>REGULAR</v>
          </cell>
          <cell r="K3059" t="str">
            <v>MXN</v>
          </cell>
          <cell r="L3059">
            <v>429383.58</v>
          </cell>
          <cell r="M3059">
            <v>23315.528395911875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702-30003069</v>
          </cell>
          <cell r="C3060" t="str">
            <v>GRUPO DESARROLLO INFRAESTRUCTURA  S.A. DE C.V.</v>
          </cell>
          <cell r="D3060">
            <v>310580</v>
          </cell>
          <cell r="E3060" t="str">
            <v>CATERPILLAR CREDITO, S.A DE C.V. SOFOM, E.N.R.</v>
          </cell>
          <cell r="F3060" t="str">
            <v>TRACSA</v>
          </cell>
          <cell r="G3060" t="str">
            <v>UNISON - Operating Lease RETAIL</v>
          </cell>
          <cell r="H3060" t="str">
            <v>UNISON - Operating Lease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5018859.53</v>
          </cell>
          <cell r="M3060">
            <v>5018859.53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702-30003070</v>
          </cell>
          <cell r="C3061" t="str">
            <v>COMPAÑIA MINERA MEXICANA DE AVINO  S.A. DE C.V.</v>
          </cell>
          <cell r="D3061">
            <v>318822</v>
          </cell>
          <cell r="E3061" t="str">
            <v>GRUPO LOGISTICO Y SOLUCIONES INTEGRAL DEL NORTE SA DE CV</v>
          </cell>
          <cell r="F3061" t="str">
            <v>MAQSA</v>
          </cell>
          <cell r="G3061" t="str">
            <v>UNISON- CUSTOMER RETAIL</v>
          </cell>
          <cell r="H3061" t="str">
            <v>UNISON- CUSTOMER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478570.87</v>
          </cell>
          <cell r="M3061">
            <v>478570.87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702-30003074</v>
          </cell>
          <cell r="C3062" t="str">
            <v>CEMS CONSTRUCTORA  S.A. DE C.V.</v>
          </cell>
          <cell r="D3062">
            <v>342739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UNISON- CUSTOMER RETAIL</v>
          </cell>
          <cell r="I3062" t="str">
            <v>Regular</v>
          </cell>
          <cell r="J3062" t="str">
            <v>REGULAR</v>
          </cell>
          <cell r="K3062" t="str">
            <v>MXN</v>
          </cell>
          <cell r="L3062">
            <v>2600194.4300000002</v>
          </cell>
          <cell r="M3062">
            <v>141190.55756057764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702-30003075</v>
          </cell>
          <cell r="C3063" t="str">
            <v>MAQUINARIA Y TRACTORES  LTDA</v>
          </cell>
          <cell r="D3063">
            <v>314798</v>
          </cell>
          <cell r="E3063" t="str">
            <v>MAQUINARIA Y TRACTORES, LTDA</v>
          </cell>
          <cell r="F3063" t="str">
            <v>MATRA</v>
          </cell>
          <cell r="G3063" t="str">
            <v>UNISON - DEALER RETAIL</v>
          </cell>
          <cell r="H3063" t="str">
            <v>UNISON - DEALER RETAIL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95219.29</v>
          </cell>
          <cell r="M3063">
            <v>95219.29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COSTA RICA</v>
          </cell>
        </row>
        <row r="3064">
          <cell r="B3064" t="str">
            <v>702-30003076</v>
          </cell>
          <cell r="C3064" t="str">
            <v>B. LANZAS CONTRATISTAS CIVILES  S.A.</v>
          </cell>
          <cell r="D3064">
            <v>313545</v>
          </cell>
          <cell r="E3064" t="str">
            <v>NICARAGUA MACHINERY COMPANY, S.A.</v>
          </cell>
          <cell r="F3064" t="str">
            <v>NIMAC</v>
          </cell>
          <cell r="G3064" t="str">
            <v>UNISON - CUSTOMER RETAIL</v>
          </cell>
          <cell r="H3064" t="str">
            <v>UNISON-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81772.55</v>
          </cell>
          <cell r="M3064">
            <v>81772.55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NICARAGUA</v>
          </cell>
        </row>
        <row r="3065">
          <cell r="B3065" t="str">
            <v>702-30003078</v>
          </cell>
          <cell r="C3065" t="str">
            <v>NICARAGUA MACHINERY COMPANY  S.A.</v>
          </cell>
          <cell r="D3065">
            <v>313548</v>
          </cell>
          <cell r="E3065" t="str">
            <v>NICARAGUA MACHINERY COMPANY, S.A.</v>
          </cell>
          <cell r="F3065" t="str">
            <v>NIMAC</v>
          </cell>
          <cell r="G3065" t="str">
            <v>UNISON - DEALER WHOLESALE</v>
          </cell>
          <cell r="H3065" t="str">
            <v>UNISON - DEALER WHOLESALE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32026.45</v>
          </cell>
          <cell r="M3065">
            <v>32026.45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NICARAGUA</v>
          </cell>
        </row>
        <row r="3066">
          <cell r="B3066" t="str">
            <v>702-30003079</v>
          </cell>
          <cell r="C3066" t="str">
            <v>NICARAGUA MACHINERY COMPANY  S.A.</v>
          </cell>
          <cell r="D3066">
            <v>313548</v>
          </cell>
          <cell r="E3066" t="str">
            <v>NICARAGUA MACHINERY COMPANY, S.A.</v>
          </cell>
          <cell r="F3066" t="str">
            <v>NIMAC</v>
          </cell>
          <cell r="G3066" t="str">
            <v>UNISON - DEALER RETAIL</v>
          </cell>
          <cell r="H3066" t="str">
            <v>UNISON - DEALER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12822.84</v>
          </cell>
          <cell r="M3066">
            <v>12822.84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702-30003083</v>
          </cell>
          <cell r="C3067" t="str">
            <v>NICARAGUA MACHINERY COMPANY  S.A.</v>
          </cell>
          <cell r="D3067">
            <v>313548</v>
          </cell>
          <cell r="E3067" t="str">
            <v>NICARAGUA MACHINERY COMPANY, S.A.</v>
          </cell>
          <cell r="F3067" t="str">
            <v>NIMAC</v>
          </cell>
          <cell r="G3067" t="str">
            <v>UNISON - DEALER WHOLESALE</v>
          </cell>
          <cell r="H3067" t="str">
            <v>UNISON - DEALER WHOLESALE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32026.45</v>
          </cell>
          <cell r="M3067">
            <v>32026.45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702-30003105</v>
          </cell>
          <cell r="C3068" t="str">
            <v>INGENIEROS TEJADA Y ASOCIADOS  S.A.</v>
          </cell>
          <cell r="D3068">
            <v>314244</v>
          </cell>
          <cell r="E3068" t="str">
            <v>IMPLEMENTOS Y MAQUINARIAS, S.A.</v>
          </cell>
          <cell r="F3068" t="str">
            <v>IMCA</v>
          </cell>
          <cell r="G3068" t="str">
            <v>UNISON - CUSTOMER RETAIL</v>
          </cell>
          <cell r="H3068" t="str">
            <v>UNISON- CUSTOMER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37800</v>
          </cell>
          <cell r="M3068">
            <v>37800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REPUBLICA DOMINICANA</v>
          </cell>
        </row>
        <row r="3069">
          <cell r="B3069" t="str">
            <v>702-30003086</v>
          </cell>
          <cell r="C3069" t="str">
            <v>NICARAGUA MACHINERY COMPANY  S.A.</v>
          </cell>
          <cell r="D3069">
            <v>313548</v>
          </cell>
          <cell r="E3069" t="str">
            <v>NICARAGUA MACHINERY COMPANY, S.A.</v>
          </cell>
          <cell r="F3069" t="str">
            <v>NIMAC</v>
          </cell>
          <cell r="G3069" t="str">
            <v>UNISON - DEALER RETAIL</v>
          </cell>
          <cell r="H3069" t="str">
            <v>UNISON - DEALER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8575.4</v>
          </cell>
          <cell r="M3069">
            <v>8575.4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702-30003132</v>
          </cell>
          <cell r="C3070" t="str">
            <v>FOSMON CONSTRUCCIONES  S.A. DE C.V.</v>
          </cell>
          <cell r="D3070">
            <v>319576</v>
          </cell>
          <cell r="E3070" t="str">
            <v>MAQUINAS DIESEL, S.A. DE C.V.</v>
          </cell>
          <cell r="F3070" t="str">
            <v>MADISA SUR</v>
          </cell>
          <cell r="G3070" t="str">
            <v>UNISON- CUSTOMER RETAIL</v>
          </cell>
          <cell r="H3070" t="str">
            <v>UNISON- CUSTOMER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312627.26</v>
          </cell>
          <cell r="M3070">
            <v>16975.660219392004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702-30003090</v>
          </cell>
          <cell r="C3071" t="str">
            <v>NICARAGUA MACHINERY COMPANY  S.A.</v>
          </cell>
          <cell r="D3071">
            <v>313548</v>
          </cell>
          <cell r="E3071" t="str">
            <v>NICARAGUA MACHINERY COMPANY, S.A.</v>
          </cell>
          <cell r="F3071" t="str">
            <v>NIMAC</v>
          </cell>
          <cell r="G3071" t="str">
            <v>UNISON - DEALER RETAIL</v>
          </cell>
          <cell r="H3071" t="str">
            <v>UNISON - DEALER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8575.4</v>
          </cell>
          <cell r="M3071">
            <v>8575.4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NICARAGUA</v>
          </cell>
        </row>
        <row r="3072">
          <cell r="B3072" t="str">
            <v>702-30003092</v>
          </cell>
          <cell r="C3072" t="str">
            <v>NICARAGUA MACHINERY COMPANY  S.A.</v>
          </cell>
          <cell r="D3072">
            <v>313548</v>
          </cell>
          <cell r="E3072" t="str">
            <v>NICARAGUA MACHINERY COMPANY, S.A.</v>
          </cell>
          <cell r="F3072" t="str">
            <v>NIMAC</v>
          </cell>
          <cell r="G3072" t="str">
            <v>UNISON - DEALER RETAIL</v>
          </cell>
          <cell r="H3072" t="str">
            <v>UNISON - DEALER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12066.37</v>
          </cell>
          <cell r="M3072">
            <v>12066.37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702-30003093</v>
          </cell>
          <cell r="C3073" t="str">
            <v>NICARAGUA MACHINERY COMPANY  S.A.</v>
          </cell>
          <cell r="D3073">
            <v>313548</v>
          </cell>
          <cell r="E3073" t="str">
            <v>NICARAGUA MACHINERY COMPANY, S.A.</v>
          </cell>
          <cell r="F3073" t="str">
            <v>NIMAC</v>
          </cell>
          <cell r="G3073" t="str">
            <v>UNISON - DEALER RETAIL</v>
          </cell>
          <cell r="H3073" t="str">
            <v>UNISON - DEALER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12066.37</v>
          </cell>
          <cell r="M3073">
            <v>12066.37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NICARAGUA</v>
          </cell>
        </row>
        <row r="3074">
          <cell r="B3074" t="str">
            <v>702-30003094</v>
          </cell>
          <cell r="C3074" t="str">
            <v>LOPEZ HERRERA CONSTRUCTORES  S.A.</v>
          </cell>
          <cell r="D3074">
            <v>312071</v>
          </cell>
          <cell r="E3074" t="str">
            <v>CORPORACION GENERAL DE TRACTORES, S.A.</v>
          </cell>
          <cell r="F3074" t="str">
            <v>GENTRAC</v>
          </cell>
          <cell r="G3074" t="str">
            <v>UNISON - CUSTOMER RETAIL</v>
          </cell>
          <cell r="H3074" t="str">
            <v>UNISON- CUSTOMER RETAIL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141879.35999999999</v>
          </cell>
          <cell r="M3074">
            <v>141879.35999999999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GUATEMALA</v>
          </cell>
        </row>
        <row r="3075">
          <cell r="B3075" t="str">
            <v>702-30003095</v>
          </cell>
          <cell r="C3075" t="str">
            <v>RENTAL MAQ S.A. DE C.V.</v>
          </cell>
          <cell r="D3075">
            <v>337354</v>
          </cell>
          <cell r="E3075" t="str">
            <v>MAQUINAS DIESEL, S.A. DE C.V.</v>
          </cell>
          <cell r="F3075" t="str">
            <v>MADISA SUR</v>
          </cell>
          <cell r="G3075" t="str">
            <v>UNISON- CUSTOMER RETAIL</v>
          </cell>
          <cell r="H3075" t="str">
            <v>UNISON- CUSTOMER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383062.38</v>
          </cell>
          <cell r="M3075">
            <v>20800.287235705626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702-30003096</v>
          </cell>
          <cell r="C3076" t="str">
            <v>CEMS CONSTRUCTORA  S.A. DE C.V.</v>
          </cell>
          <cell r="D3076">
            <v>342739</v>
          </cell>
          <cell r="E3076" t="str">
            <v>MAQUINAS DIESEL, S.A. DE C.V.</v>
          </cell>
          <cell r="F3076" t="str">
            <v>MADISA SUR</v>
          </cell>
          <cell r="G3076" t="str">
            <v>UNISON- CUSTOMER RETAIL</v>
          </cell>
          <cell r="H3076" t="str">
            <v>UNISON- CUSTOMER RETAIL</v>
          </cell>
          <cell r="I3076" t="str">
            <v>Regular</v>
          </cell>
          <cell r="J3076" t="str">
            <v>REGULAR</v>
          </cell>
          <cell r="K3076" t="str">
            <v>MXN</v>
          </cell>
          <cell r="L3076">
            <v>3074427.66</v>
          </cell>
          <cell r="M3076">
            <v>166941.4219516892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MEXICO</v>
          </cell>
        </row>
        <row r="3077">
          <cell r="B3077" t="str">
            <v>702-30003097</v>
          </cell>
          <cell r="C3077" t="str">
            <v>CONSTRUCCION DE CAMINOS Y PROYECTOS INTERESTATALES  S.A. DE C.V.</v>
          </cell>
          <cell r="D3077">
            <v>313564</v>
          </cell>
          <cell r="E3077" t="str">
            <v>MAQUINAS DIESEL, S.A. DE C.V.</v>
          </cell>
          <cell r="F3077" t="str">
            <v>TRACSA</v>
          </cell>
          <cell r="G3077" t="str">
            <v>UNISON- CUSTOMER RETAIL</v>
          </cell>
          <cell r="H3077" t="str">
            <v>UNISON- CUSTOMER RETAIL</v>
          </cell>
          <cell r="I3077" t="str">
            <v>Regular</v>
          </cell>
          <cell r="J3077" t="str">
            <v>REGULAR</v>
          </cell>
          <cell r="K3077" t="str">
            <v>MXN</v>
          </cell>
          <cell r="L3077">
            <v>930971.74</v>
          </cell>
          <cell r="M3077">
            <v>50551.765486145247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MEXICO</v>
          </cell>
        </row>
        <row r="3078">
          <cell r="B3078" t="str">
            <v>702-30003098</v>
          </cell>
          <cell r="C3078" t="str">
            <v>IMPULSORA EMERGENTE  S.A. DE C.V. SOFOM  E.N.R.</v>
          </cell>
          <cell r="D3078">
            <v>318359</v>
          </cell>
          <cell r="E3078" t="str">
            <v>IMPULSORA EMERGENTE, S.A. DE C.V. SOFOM, E.N.R.</v>
          </cell>
          <cell r="F3078" t="str">
            <v>MAQSA</v>
          </cell>
          <cell r="G3078" t="str">
            <v>UNISON - CUSTOMER RETAIL</v>
          </cell>
          <cell r="H3078" t="str">
            <v>UNISON - DEALER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4736729.22</v>
          </cell>
          <cell r="M3078">
            <v>257204.39666709077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MEXICO</v>
          </cell>
        </row>
        <row r="3079">
          <cell r="B3079" t="str">
            <v>702-30003099</v>
          </cell>
          <cell r="C3079" t="str">
            <v>MARTIN ALBERTO AGUILAR CUELLAR</v>
          </cell>
          <cell r="D3079">
            <v>349493</v>
          </cell>
          <cell r="E3079" t="str">
            <v>MAQUINAS DIESEL, S.A. DE C.V.</v>
          </cell>
          <cell r="F3079" t="str">
            <v>MADISA SUR</v>
          </cell>
          <cell r="G3079" t="str">
            <v>UNISON- CUSTOMER RETAIL</v>
          </cell>
          <cell r="H3079" t="str">
            <v>UNISON- CUSTOMER RETAIL</v>
          </cell>
          <cell r="I3079" t="str">
            <v>Regular</v>
          </cell>
          <cell r="J3079" t="str">
            <v>REGULAR</v>
          </cell>
          <cell r="K3079" t="str">
            <v>MXN</v>
          </cell>
          <cell r="L3079">
            <v>979815.41</v>
          </cell>
          <cell r="M3079">
            <v>53203.976767362728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702-30003101</v>
          </cell>
          <cell r="C3080" t="str">
            <v>PRIMERO EMPRESA MINERA  S.A. DE C.V.</v>
          </cell>
          <cell r="D3080">
            <v>350347</v>
          </cell>
          <cell r="E3080" t="str">
            <v>GRUPO LOGISTICO Y SOLUCIONES INTEGRAL DEL NORTE SA DE CV</v>
          </cell>
          <cell r="F3080" t="str">
            <v>MAQSA</v>
          </cell>
          <cell r="G3080" t="str">
            <v>UNISON- CUSTOMER RETAIL</v>
          </cell>
          <cell r="H3080" t="str">
            <v>UNISON- CUSTOMER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250347.5</v>
          </cell>
          <cell r="M3080">
            <v>250347.5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MEXICO</v>
          </cell>
        </row>
        <row r="3081">
          <cell r="B3081" t="str">
            <v>702-30003084</v>
          </cell>
          <cell r="C3081" t="str">
            <v>NICARAGUA MACHINERY COMPANY  S.A.</v>
          </cell>
          <cell r="D3081">
            <v>313548</v>
          </cell>
          <cell r="E3081" t="str">
            <v>NICARAGUA MACHINERY COMPANY, S.A.</v>
          </cell>
          <cell r="F3081" t="str">
            <v>NIMAC</v>
          </cell>
          <cell r="G3081" t="str">
            <v>UNISON - DEALER RETAIL</v>
          </cell>
          <cell r="H3081" t="str">
            <v>UNISON - DEALER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8575.4</v>
          </cell>
          <cell r="M3081">
            <v>8575.4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702-30003191</v>
          </cell>
          <cell r="C3082" t="str">
            <v>SOLUCIONES INTEGRALES PARA TRITURACION  S.A. DE C.V.</v>
          </cell>
          <cell r="D3082">
            <v>317050</v>
          </cell>
          <cell r="E3082" t="str">
            <v>SOLUCIONES INTEGRALES PARA TRITURACION, S.A. DE C.V.</v>
          </cell>
          <cell r="F3082" t="str">
            <v>TRACSA</v>
          </cell>
          <cell r="G3082" t="str">
            <v>UNISON - CUSTOMER RETAIL</v>
          </cell>
          <cell r="H3082" t="str">
            <v>UNISON - DEALER RETAIL</v>
          </cell>
          <cell r="I3082" t="str">
            <v>Regular</v>
          </cell>
          <cell r="J3082" t="str">
            <v>REGULAR</v>
          </cell>
          <cell r="K3082" t="str">
            <v>MXN</v>
          </cell>
          <cell r="L3082">
            <v>228302.56</v>
          </cell>
          <cell r="M3082">
            <v>12396.829009016541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MEXICO</v>
          </cell>
        </row>
        <row r="3083">
          <cell r="B3083" t="str">
            <v>702-30003163</v>
          </cell>
          <cell r="C3083" t="str">
            <v>JOCABETH RODRIGUEZ ALEMAN</v>
          </cell>
          <cell r="D3083">
            <v>350241</v>
          </cell>
          <cell r="E3083" t="str">
            <v>NICARAGUA MACHINERY COMPANY, S.A.</v>
          </cell>
          <cell r="F3083" t="str">
            <v>NIMAC</v>
          </cell>
          <cell r="G3083" t="str">
            <v>UNISON - CUSTOMER RETAIL</v>
          </cell>
          <cell r="H3083" t="str">
            <v>UNISON- CUSTOMER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30268.560000000001</v>
          </cell>
          <cell r="M3083">
            <v>30268.560000000001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NICARAGUA</v>
          </cell>
        </row>
        <row r="3084">
          <cell r="B3084" t="str">
            <v>702-30003165</v>
          </cell>
          <cell r="C3084" t="str">
            <v>PETREOMECANIC PRETENSADOS  S.A. DE C.V.</v>
          </cell>
          <cell r="D3084">
            <v>317450</v>
          </cell>
          <cell r="E3084" t="str">
            <v>TRACSA, S.A.P.I. DE C.V.</v>
          </cell>
          <cell r="F3084" t="str">
            <v>TRACSA</v>
          </cell>
          <cell r="G3084" t="str">
            <v>UNISON- CUSTOMER RETAIL</v>
          </cell>
          <cell r="H3084" t="str">
            <v>UNISON- CUSTOMER RETAIL</v>
          </cell>
          <cell r="I3084" t="str">
            <v>Regular</v>
          </cell>
          <cell r="J3084" t="str">
            <v>REGULAR</v>
          </cell>
          <cell r="K3084" t="str">
            <v>MXN</v>
          </cell>
          <cell r="L3084">
            <v>296989</v>
          </cell>
          <cell r="M3084">
            <v>16126.502701322373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702-30003166</v>
          </cell>
          <cell r="C3085" t="str">
            <v>GAS NATURAL DEL NOROESTE S.A. DE C.V.</v>
          </cell>
          <cell r="D3085">
            <v>309047</v>
          </cell>
          <cell r="E3085" t="str">
            <v>EMPRESAS MATCO, S.A. DE C.V.</v>
          </cell>
          <cell r="F3085" t="str">
            <v>MAQSA</v>
          </cell>
          <cell r="G3085" t="str">
            <v>UNISON - CUSTOMER RETAIL</v>
          </cell>
          <cell r="H3085" t="str">
            <v>UNISON- CUSTOMER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198844.05</v>
          </cell>
          <cell r="M3085">
            <v>10797.231915885373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702-30003167</v>
          </cell>
          <cell r="C3086" t="str">
            <v>AMERICA CONSTRUCCIONES  S.A.</v>
          </cell>
          <cell r="D3086">
            <v>350308</v>
          </cell>
          <cell r="E3086" t="str">
            <v>MAQUINARIA Y TRACTORES, LTDA</v>
          </cell>
          <cell r="F3086" t="str">
            <v>MATRA</v>
          </cell>
          <cell r="G3086" t="str">
            <v>UNISON - CUSTOMER RETAIL</v>
          </cell>
          <cell r="H3086" t="str">
            <v>UNISON- CUSTOMER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111880.11</v>
          </cell>
          <cell r="M3086">
            <v>111880.11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COSTA RICA</v>
          </cell>
        </row>
        <row r="3087">
          <cell r="B3087" t="str">
            <v>702-30003168</v>
          </cell>
          <cell r="C3087" t="str">
            <v>GRUPO DESARROLLO INFRAESTRUCTURA  S.A. DE C.V.</v>
          </cell>
          <cell r="D3087">
            <v>310580</v>
          </cell>
          <cell r="E3087" t="str">
            <v>TRACSA, S.A.P.I. DE C.V.</v>
          </cell>
          <cell r="F3087" t="str">
            <v>TRACSA</v>
          </cell>
          <cell r="G3087" t="str">
            <v>UNISON - CUSTOMER RETAIL</v>
          </cell>
          <cell r="H3087" t="str">
            <v>UNISON- CUSTOMER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364210.78</v>
          </cell>
          <cell r="M3087">
            <v>364210.78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702-30003173</v>
          </cell>
          <cell r="C3088" t="str">
            <v>INDUSTRIALIZADORA DE CALIZA  S.A. DE C.V.</v>
          </cell>
          <cell r="D3088">
            <v>310312</v>
          </cell>
          <cell r="E3088" t="str">
            <v>TRACSA, S.A.P.I. DE C.V.</v>
          </cell>
          <cell r="F3088" t="str">
            <v>TRACSA</v>
          </cell>
          <cell r="G3088" t="str">
            <v>UNISON- CUSTOMER RETAIL</v>
          </cell>
          <cell r="H3088" t="str">
            <v>UNISON- CUSTOMER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783919.36</v>
          </cell>
          <cell r="M3088">
            <v>783919.36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MEXICO</v>
          </cell>
        </row>
        <row r="3089">
          <cell r="B3089" t="str">
            <v>702-30003174</v>
          </cell>
          <cell r="C3089" t="str">
            <v>INDUSTRIALIZADORA DE CALIZA  S.A. DE C.V.</v>
          </cell>
          <cell r="D3089">
            <v>310312</v>
          </cell>
          <cell r="E3089" t="str">
            <v>TRACSA, S.A.P.I. DE C.V.</v>
          </cell>
          <cell r="F3089" t="str">
            <v>TRACSA</v>
          </cell>
          <cell r="G3089" t="str">
            <v>UNISON- CUSTOMER RETAIL</v>
          </cell>
          <cell r="H3089" t="str">
            <v>UNISON- CUSTOMER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158833.29999999999</v>
          </cell>
          <cell r="M3089">
            <v>158833.29999999999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702-30003175</v>
          </cell>
          <cell r="C3090" t="str">
            <v>HUERTAS LA CAMPANA  S.P.R DE R.L</v>
          </cell>
          <cell r="D3090">
            <v>342070</v>
          </cell>
          <cell r="E3090" t="str">
            <v>GRUPO LOGISTICO Y SOLUCIONES INTEGRAL DEL NORTE SA DE CV</v>
          </cell>
          <cell r="F3090" t="str">
            <v>MAQSA</v>
          </cell>
          <cell r="G3090" t="str">
            <v>UNISON- CUSTOMER RETAIL</v>
          </cell>
          <cell r="H3090" t="str">
            <v>UNISON- CUSTOMER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27253.07</v>
          </cell>
          <cell r="M3090">
            <v>1479.8417011213471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702-30003176</v>
          </cell>
          <cell r="C3091" t="str">
            <v>TRACSA  S.A.P.I. DE C.V.</v>
          </cell>
          <cell r="D3091">
            <v>320398</v>
          </cell>
          <cell r="E3091" t="str">
            <v>TRACSA, S.A.P.I. DE C.V.</v>
          </cell>
          <cell r="F3091" t="str">
            <v>TRACSA</v>
          </cell>
          <cell r="G3091" t="str">
            <v>UNISON - CUSTOMER RETAIL</v>
          </cell>
          <cell r="H3091" t="str">
            <v>UNISON - DEALER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1516810.32</v>
          </cell>
          <cell r="M3091">
            <v>82362.800382753761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702-30003130</v>
          </cell>
          <cell r="C3092" t="str">
            <v>IMPULSORA EMERGENTE  S.A. DE C.V. SOFOM  E.N.R.</v>
          </cell>
          <cell r="D3092">
            <v>318359</v>
          </cell>
          <cell r="E3092" t="str">
            <v>IMPULSORA EMERGENTE, S.A. DE C.V. SOFOM, E.N.R.</v>
          </cell>
          <cell r="F3092" t="str">
            <v>MAQSA</v>
          </cell>
          <cell r="G3092" t="str">
            <v>UNISON - CUSTOMER RETAIL</v>
          </cell>
          <cell r="H3092" t="str">
            <v>UNISON - DEALER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405087.83</v>
          </cell>
          <cell r="M3092">
            <v>21996.269170803695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702-30003189</v>
          </cell>
          <cell r="C3093" t="str">
            <v>TRACSA  S.A.P.I. DE C.V.</v>
          </cell>
          <cell r="D3093">
            <v>320398</v>
          </cell>
          <cell r="E3093" t="str">
            <v>TRACSA, S.A.P.I. DE C.V.</v>
          </cell>
          <cell r="F3093" t="str">
            <v>TRACSA</v>
          </cell>
          <cell r="G3093" t="str">
            <v>UNISON - CUSTOMER RETAIL</v>
          </cell>
          <cell r="H3093" t="str">
            <v>UNISON - DEALER RETAIL</v>
          </cell>
          <cell r="I3093" t="str">
            <v>Regular</v>
          </cell>
          <cell r="J3093" t="str">
            <v>REGULAR</v>
          </cell>
          <cell r="K3093" t="str">
            <v>MXN</v>
          </cell>
          <cell r="L3093">
            <v>307491.34000000003</v>
          </cell>
          <cell r="M3093">
            <v>16696.779763369137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702-30003160</v>
          </cell>
          <cell r="C3094" t="str">
            <v>SIO INGENIERIA INDUSTRIAL  S.A</v>
          </cell>
          <cell r="D3094">
            <v>350553</v>
          </cell>
          <cell r="E3094" t="str">
            <v>CORPORACION GENERAL DE TRACTORES, S.A.</v>
          </cell>
          <cell r="F3094" t="str">
            <v>GENTRAC</v>
          </cell>
          <cell r="G3094" t="str">
            <v>UNISON - CUSTOMER RETAIL</v>
          </cell>
          <cell r="H3094" t="str">
            <v>UNISON- CUSTOMER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48765.82</v>
          </cell>
          <cell r="M3094">
            <v>48765.82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GUATEMALA</v>
          </cell>
        </row>
        <row r="3095">
          <cell r="B3095" t="str">
            <v>702-30003194</v>
          </cell>
          <cell r="C3095" t="str">
            <v>DESARROLLADORA DE OBRA INTEGRAL DE LOS CABOS  S.A. DE C.V.</v>
          </cell>
          <cell r="D3095">
            <v>336783</v>
          </cell>
          <cell r="E3095" t="str">
            <v>EMPRESAS MATCO, S.A. DE C.V.</v>
          </cell>
          <cell r="F3095" t="str">
            <v>MATCO</v>
          </cell>
          <cell r="G3095" t="str">
            <v>UNISON- CUSTOMER RETAIL</v>
          </cell>
          <cell r="H3095" t="str">
            <v>UNISON- CUSTOMER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867270.57</v>
          </cell>
          <cell r="M3095">
            <v>47092.791954861612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702-30003195</v>
          </cell>
          <cell r="C3096" t="str">
            <v>SOCOCO DE COSTA RICA DOMINICANA  S.A.</v>
          </cell>
          <cell r="D3096">
            <v>317922</v>
          </cell>
          <cell r="E3096" t="str">
            <v>IMPLEMENTOS Y MAQUINARIAS, S.A.</v>
          </cell>
          <cell r="F3096" t="str">
            <v>IMCA</v>
          </cell>
          <cell r="G3096" t="str">
            <v>UNISON - CUSTOMER RETAIL</v>
          </cell>
          <cell r="H3096" t="str">
            <v>UNISON- CUSTOMER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254852.54</v>
          </cell>
          <cell r="M3096">
            <v>254852.54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REPUBLICA DOMINICANA</v>
          </cell>
        </row>
        <row r="3097">
          <cell r="B3097" t="str">
            <v>702-30003196</v>
          </cell>
          <cell r="C3097" t="str">
            <v>GRUPO CONSTRUCCIONES PLANIFICADAS  S.A. DE C.V.</v>
          </cell>
          <cell r="D3097">
            <v>319669</v>
          </cell>
          <cell r="E3097" t="str">
            <v>EMPRESAS MATCO, S.A. DE C.V.</v>
          </cell>
          <cell r="F3097" t="str">
            <v>MATCO</v>
          </cell>
          <cell r="G3097" t="str">
            <v>UNISON- CUSTOMER RETAIL</v>
          </cell>
          <cell r="H3097" t="str">
            <v>UNISON- CUSTOMER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24369189.140000001</v>
          </cell>
          <cell r="M3097">
            <v>1323246.9704105062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702-30003197</v>
          </cell>
          <cell r="C3098" t="str">
            <v>TECMED TECNICAS MEDIOAMBIENTALES DE MEXICO  S.A. DE C.V.</v>
          </cell>
          <cell r="D3098">
            <v>317851</v>
          </cell>
          <cell r="E3098" t="str">
            <v>EMPRESAS MATCO, S.A. DE C.V.</v>
          </cell>
          <cell r="F3098" t="str">
            <v>MATCO</v>
          </cell>
          <cell r="G3098" t="str">
            <v>UNISON- CUSTOMER RETAIL</v>
          </cell>
          <cell r="H3098" t="str">
            <v>UNISON- CUSTOMER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749402.23</v>
          </cell>
          <cell r="M3098">
            <v>40692.541092336789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702-30003199</v>
          </cell>
          <cell r="C3099" t="str">
            <v>C.K.C. MACHINEHANDEL SURMAC  N.V.</v>
          </cell>
          <cell r="D3099">
            <v>311337</v>
          </cell>
          <cell r="E3099" t="str">
            <v>C.K.C. MACHINEHANDEL SURMAC, N.V.</v>
          </cell>
          <cell r="F3099" t="str">
            <v>SURMAC</v>
          </cell>
          <cell r="G3099" t="str">
            <v>UNISON - DEALER RETAIL</v>
          </cell>
          <cell r="H3099" t="str">
            <v>UNISON - DEALER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70406.559999999998</v>
          </cell>
          <cell r="M3099">
            <v>70406.559999999998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SURINAME</v>
          </cell>
        </row>
        <row r="3100">
          <cell r="B3100" t="str">
            <v>702-30003200</v>
          </cell>
          <cell r="C3100" t="str">
            <v>C.K.C. MACHINEHANDEL SURMAC  N.V.</v>
          </cell>
          <cell r="D3100">
            <v>311337</v>
          </cell>
          <cell r="E3100" t="str">
            <v>C.K.C. MACHINEHANDEL SURMAC, N.V.</v>
          </cell>
          <cell r="F3100" t="str">
            <v>SURMAC</v>
          </cell>
          <cell r="G3100" t="str">
            <v>UNISON - DEALER RETAIL</v>
          </cell>
          <cell r="H3100" t="str">
            <v>UNISON - DEALER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96900.01</v>
          </cell>
          <cell r="M3100">
            <v>96900.01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SURINAME</v>
          </cell>
        </row>
        <row r="3101">
          <cell r="B3101" t="str">
            <v>702-30003203</v>
          </cell>
          <cell r="C3101" t="str">
            <v>FUNDIDORA INDUSTRIAL DE TLAXCALA  S.A. DE C.V.</v>
          </cell>
          <cell r="D3101">
            <v>316992</v>
          </cell>
          <cell r="E3101" t="str">
            <v>MAQUINAS DIESEL, S.A. DE C.V.</v>
          </cell>
          <cell r="F3101" t="str">
            <v>MADISA SUR</v>
          </cell>
          <cell r="G3101" t="str">
            <v>UNISON- CUSTOMER RETAIL</v>
          </cell>
          <cell r="H3101" t="str">
            <v>UNISON- CUSTOMER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54645.87</v>
          </cell>
          <cell r="M3101">
            <v>2967.2707412433165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702-30003204</v>
          </cell>
          <cell r="C3102" t="str">
            <v>C.K.C. MACHINEHANDEL SURMAC  N.V.</v>
          </cell>
          <cell r="D3102">
            <v>311337</v>
          </cell>
          <cell r="E3102" t="str">
            <v>C.K.C. MACHINEHANDEL SURMAC, N.V.</v>
          </cell>
          <cell r="F3102" t="str">
            <v>SURMAC</v>
          </cell>
          <cell r="G3102" t="str">
            <v>UNISON - DEALER WHOLESALE</v>
          </cell>
          <cell r="H3102" t="str">
            <v>UNISON - DEALER WHOLESALE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681253.85</v>
          </cell>
          <cell r="M3102">
            <v>681253.85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SURINAME</v>
          </cell>
        </row>
        <row r="3103">
          <cell r="B3103" t="str">
            <v>702-30003206</v>
          </cell>
          <cell r="C3103" t="str">
            <v>GRUPO CONSTRUCCIONES PLANIFICADAS  S.A. DE C.V.</v>
          </cell>
          <cell r="D3103">
            <v>319669</v>
          </cell>
          <cell r="E3103" t="str">
            <v>EMPRESAS MATCO, S.A. DE C.V.</v>
          </cell>
          <cell r="F3103" t="str">
            <v>MATCO</v>
          </cell>
          <cell r="G3103" t="str">
            <v>UNISON- CUSTOMER RETAIL</v>
          </cell>
          <cell r="H3103" t="str">
            <v>UNISON- CUSTOMER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380137.35</v>
          </cell>
          <cell r="M3103">
            <v>380137.35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702-30003207</v>
          </cell>
          <cell r="C3104" t="str">
            <v>CONSTRUCCIONES Y CARRETERAS  S.A. DE C.V.</v>
          </cell>
          <cell r="D3104">
            <v>319214</v>
          </cell>
          <cell r="E3104" t="str">
            <v>TRACSA, S.A.P.I. DE C.V.</v>
          </cell>
          <cell r="F3104" t="str">
            <v>TRACSA</v>
          </cell>
          <cell r="G3104" t="str">
            <v>UNISON- CUSTOMER RETAIL</v>
          </cell>
          <cell r="H3104" t="str">
            <v>UNISON- CUSTOMER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20606.25</v>
          </cell>
          <cell r="M3104">
            <v>1118.9193750917514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702-30003180</v>
          </cell>
          <cell r="C3105" t="str">
            <v>TRACSA  S.A.P.I. DE C.V.</v>
          </cell>
          <cell r="D3105">
            <v>320398</v>
          </cell>
          <cell r="E3105" t="str">
            <v>TRACSA, S.A.P.I. DE C.V.</v>
          </cell>
          <cell r="F3105" t="str">
            <v>TRACSA</v>
          </cell>
          <cell r="G3105" t="str">
            <v>UNISON - CUSTOMER RETAIL</v>
          </cell>
          <cell r="H3105" t="str">
            <v>UNISON - DEALER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202515.07</v>
          </cell>
          <cell r="M3105">
            <v>10996.56830190172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702-30003145</v>
          </cell>
          <cell r="C3106" t="str">
            <v>TECMED TECNICAS MEDIOAMBIENTALES DE MEXICO  S.A. DE C.V.</v>
          </cell>
          <cell r="D3106">
            <v>317851</v>
          </cell>
          <cell r="E3106" t="str">
            <v>EMPRESAS MATCO, S.A. DE C.V.</v>
          </cell>
          <cell r="F3106" t="str">
            <v>MATCO</v>
          </cell>
          <cell r="G3106" t="str">
            <v>UNISON- CUSTOMER RETAIL</v>
          </cell>
          <cell r="H3106" t="str">
            <v>UNISON- CUSTOMER RETAIL</v>
          </cell>
          <cell r="I3106" t="str">
            <v>Regular</v>
          </cell>
          <cell r="J3106" t="str">
            <v>REGULAR</v>
          </cell>
          <cell r="K3106" t="str">
            <v>MXN</v>
          </cell>
          <cell r="L3106">
            <v>3066653.66</v>
          </cell>
          <cell r="M3106">
            <v>166519.29375165459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702-30003349</v>
          </cell>
          <cell r="C3107" t="str">
            <v>NICARAGUA MACHINERY COMPANY  S.A.</v>
          </cell>
          <cell r="D3107">
            <v>313548</v>
          </cell>
          <cell r="E3107" t="str">
            <v>NICARAGUA MACHINERY COMPANY, S.A.</v>
          </cell>
          <cell r="F3107" t="str">
            <v>NIMAC</v>
          </cell>
          <cell r="G3107" t="str">
            <v>UNISON - DEALER WHOLESALE</v>
          </cell>
          <cell r="H3107" t="str">
            <v>UNISON - DEALER WHOLESALE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8284.19</v>
          </cell>
          <cell r="M3107">
            <v>8284.19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NICARAGUA</v>
          </cell>
        </row>
        <row r="3108">
          <cell r="B3108" t="str">
            <v>702-30003133</v>
          </cell>
          <cell r="C3108" t="str">
            <v>CASTRO ACOSTA SERGIO ALONZO</v>
          </cell>
          <cell r="D3108">
            <v>313693</v>
          </cell>
          <cell r="E3108" t="str">
            <v>EMPRESAS MATCO, S.A. DE C.V.</v>
          </cell>
          <cell r="F3108" t="str">
            <v>MATCO</v>
          </cell>
          <cell r="G3108" t="str">
            <v>UNISON- CUSTOMER RETAIL</v>
          </cell>
          <cell r="H3108" t="str">
            <v>UNISON- CUSTOMER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2424499.02</v>
          </cell>
          <cell r="M3108">
            <v>131650.29679679533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702-30003134</v>
          </cell>
          <cell r="C3109" t="str">
            <v>HEGOCA  S.A. DE C.V.</v>
          </cell>
          <cell r="D3109">
            <v>349897</v>
          </cell>
          <cell r="E3109" t="str">
            <v>MAQUINAS DIESEL, S.A. DE C.V.</v>
          </cell>
          <cell r="F3109" t="str">
            <v>MADISA SUR</v>
          </cell>
          <cell r="G3109" t="str">
            <v>UNISON- CUSTOMER RETAIL</v>
          </cell>
          <cell r="H3109" t="str">
            <v>UNISON- CUSTOMER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484513.16</v>
          </cell>
          <cell r="M3109">
            <v>26309.064590157344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702-30003137</v>
          </cell>
          <cell r="C3110" t="str">
            <v>EDIFICADORA Y URBANIZADORA  CRAWLER  S.A. DE C.V.</v>
          </cell>
          <cell r="D3110">
            <v>310450</v>
          </cell>
          <cell r="E3110" t="str">
            <v>MAQUINAS DIESEL, S.A. DE C.V.</v>
          </cell>
          <cell r="F3110" t="str">
            <v>MADISA SUR</v>
          </cell>
          <cell r="G3110" t="str">
            <v>UNISON- CUSTOMER RETAIL</v>
          </cell>
          <cell r="H3110" t="str">
            <v>UNISON- CUSTOMER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1522350</v>
          </cell>
          <cell r="M3110">
            <v>82663.605006778424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702-30003138</v>
          </cell>
          <cell r="C3111" t="str">
            <v>ARRENCOSA S.A. DE C.V.</v>
          </cell>
          <cell r="D3111">
            <v>314729</v>
          </cell>
          <cell r="E3111" t="str">
            <v>EMPRESAS MATCO, S.A. DE C.V.</v>
          </cell>
          <cell r="F3111" t="str">
            <v>MATCO</v>
          </cell>
          <cell r="G3111" t="str">
            <v>UNISON- CUSTOMER RETAIL</v>
          </cell>
          <cell r="H3111" t="str">
            <v>UNISON- CUSTOMER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224577.22</v>
          </cell>
          <cell r="M3111">
            <v>12194.543046999954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702-30003139</v>
          </cell>
          <cell r="C3112" t="str">
            <v>AXI VINICIO SALAZAR</v>
          </cell>
          <cell r="D3112">
            <v>350380</v>
          </cell>
          <cell r="E3112" t="str">
            <v>CORPORACION GENERAL DE TRACTORES, S.A.</v>
          </cell>
          <cell r="F3112" t="str">
            <v>GENTRAC</v>
          </cell>
          <cell r="G3112" t="str">
            <v>UNISON - CUSTOMER RETAIL</v>
          </cell>
          <cell r="H3112" t="str">
            <v>UNISON- CUSTOMER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59223.35</v>
          </cell>
          <cell r="M3112">
            <v>59223.35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GUATEMALA</v>
          </cell>
        </row>
        <row r="3113">
          <cell r="B3113" t="str">
            <v>702-30003140</v>
          </cell>
          <cell r="C3113" t="str">
            <v xml:space="preserve">ULISES CASTILBLANCO RIVERA </v>
          </cell>
          <cell r="D3113">
            <v>342123</v>
          </cell>
          <cell r="E3113" t="str">
            <v>NICARAGUA MACHINERY COMPANY, S.A.</v>
          </cell>
          <cell r="F3113" t="str">
            <v>NIMAC</v>
          </cell>
          <cell r="G3113" t="str">
            <v>UNISON - CUSTOMER RETAIL</v>
          </cell>
          <cell r="H3113" t="str">
            <v>UNISON-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45000</v>
          </cell>
          <cell r="M3113">
            <v>45000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NICARAGUA</v>
          </cell>
        </row>
        <row r="3114">
          <cell r="B3114" t="str">
            <v>702-30003141</v>
          </cell>
          <cell r="C3114" t="str">
            <v>ASESORIA Y SERVICIOS INDUSTRIALES ISI NUEVO LEON  S.A. DE C.V.</v>
          </cell>
          <cell r="D3114">
            <v>334777</v>
          </cell>
          <cell r="E3114" t="str">
            <v>MAQUINAS DIESEL, S.A. DE C.V.</v>
          </cell>
          <cell r="F3114" t="str">
            <v>MADISA NTE</v>
          </cell>
          <cell r="G3114" t="str">
            <v>UNISON- CUSTOMER RETAIL</v>
          </cell>
          <cell r="H3114" t="str">
            <v>UNISON- CUSTOMER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141080.82999999999</v>
          </cell>
          <cell r="M3114">
            <v>7660.6890696281762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702-30003142-001</v>
          </cell>
          <cell r="C3115" t="str">
            <v>AGREGADOS CONSTRUMEX  SA DE CV</v>
          </cell>
          <cell r="D3115">
            <v>316790</v>
          </cell>
          <cell r="E3115" t="str">
            <v>MAQUINAS DIESEL, S.A. DE C.V.</v>
          </cell>
          <cell r="F3115" t="str">
            <v>MADISA SUR</v>
          </cell>
          <cell r="G3115" t="str">
            <v>UNISON - CUSTOMER RETAIL</v>
          </cell>
          <cell r="H3115" t="str">
            <v>UNISON- CUSTOMER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72500</v>
          </cell>
          <cell r="M3115">
            <v>3936.7500003228138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702-30003142-002</v>
          </cell>
          <cell r="C3116" t="str">
            <v>AGREGADOS CONSTRUMEX  SA DE CV</v>
          </cell>
          <cell r="D3116">
            <v>316790</v>
          </cell>
          <cell r="E3116" t="str">
            <v>MAQUINAS DIESEL, S.A. DE C.V.</v>
          </cell>
          <cell r="F3116" t="str">
            <v>MADISA SUR</v>
          </cell>
          <cell r="G3116" t="str">
            <v>UNISON - CUSTOMER RETAIL</v>
          </cell>
          <cell r="H3116" t="str">
            <v>UNISON- CUSTOMER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396115.38</v>
          </cell>
          <cell r="M3116">
            <v>21509.065135763743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702-30003162</v>
          </cell>
          <cell r="C3117" t="str">
            <v>CONSTRUCCIONES PEREZ Y GIL  S.A. DE C.V.</v>
          </cell>
          <cell r="D3117">
            <v>309513</v>
          </cell>
          <cell r="E3117" t="str">
            <v>MAQUINAS DIESEL, S.A. DE C.V.</v>
          </cell>
          <cell r="F3117" t="str">
            <v>TRACSA</v>
          </cell>
          <cell r="G3117" t="str">
            <v>UNISON - Operating Lease RETAIL</v>
          </cell>
          <cell r="H3117" t="str">
            <v>UNISON - Operating Lease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7544370.7999999998</v>
          </cell>
          <cell r="M3117">
            <v>409659.33447359205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702-30003144</v>
          </cell>
          <cell r="C3118" t="str">
            <v>JIBE CONSTRUCCIONES Y PAVIMENTOS  S.A. DE C.V.</v>
          </cell>
          <cell r="D3118">
            <v>310669</v>
          </cell>
          <cell r="E3118" t="str">
            <v>GRUPO LOGISTICO Y SOLUCIONES INTEGRAL DEL NORTE SA DE CV</v>
          </cell>
          <cell r="F3118" t="str">
            <v>MAQSA</v>
          </cell>
          <cell r="G3118" t="str">
            <v>UNISON- CUSTOMER RETAIL</v>
          </cell>
          <cell r="H3118" t="str">
            <v>UNISON- CUSTOMER RETAIL</v>
          </cell>
          <cell r="I3118" t="str">
            <v>Regular</v>
          </cell>
          <cell r="J3118" t="str">
            <v>REGULAR</v>
          </cell>
          <cell r="K3118" t="str">
            <v>MXN</v>
          </cell>
          <cell r="L3118">
            <v>421983.35</v>
          </cell>
          <cell r="M3118">
            <v>22913.695906878922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702-30003161</v>
          </cell>
          <cell r="C3119" t="str">
            <v xml:space="preserve">PATRICIA STIVALET OBREGON </v>
          </cell>
          <cell r="D3119">
            <v>350803</v>
          </cell>
          <cell r="E3119" t="str">
            <v>MAQUINAS DIESEL, S.A. DE C.V.</v>
          </cell>
          <cell r="F3119" t="str">
            <v>MADISA SUR</v>
          </cell>
          <cell r="G3119" t="str">
            <v>UNISON- CUSTOMER RETAIL</v>
          </cell>
          <cell r="H3119" t="str">
            <v>UNISON- CUSTOMER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240315.72</v>
          </cell>
          <cell r="M3119">
            <v>13049.143597070031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702-30003146</v>
          </cell>
          <cell r="C3120" t="str">
            <v>ELISEO COTA CASTRO</v>
          </cell>
          <cell r="D3120">
            <v>350132</v>
          </cell>
          <cell r="E3120" t="str">
            <v>GRUPO LOGISTICO Y SOLUCIONES INTEGRAL DEL NORTE SA DE CV</v>
          </cell>
          <cell r="F3120" t="str">
            <v>MAQSA</v>
          </cell>
          <cell r="G3120" t="str">
            <v>UNISON - CUSTOMER RETAIL</v>
          </cell>
          <cell r="H3120" t="str">
            <v>UNISON- CUSTOMER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345059.08</v>
          </cell>
          <cell r="M3120">
            <v>18736.708045536412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702-30003147</v>
          </cell>
          <cell r="C3121" t="str">
            <v>MONTAJES Y ESTRUCTURAS DE ZACATECAS  S.A. DE C.V.</v>
          </cell>
          <cell r="D3121">
            <v>312965</v>
          </cell>
          <cell r="E3121" t="str">
            <v>TRACSA, S.A.P.I. DE C.V.</v>
          </cell>
          <cell r="F3121" t="str">
            <v>TRACSA</v>
          </cell>
          <cell r="G3121" t="str">
            <v>UNISON- CUSTOMER RETAIL</v>
          </cell>
          <cell r="H3121" t="str">
            <v>UNISON- CUSTOMER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1131430.51</v>
          </cell>
          <cell r="M3121">
            <v>61436.676698037809</v>
          </cell>
          <cell r="N3121">
            <v>0</v>
          </cell>
          <cell r="O3121">
            <v>1131430.51</v>
          </cell>
          <cell r="P3121">
            <v>0</v>
          </cell>
          <cell r="Q3121">
            <v>0</v>
          </cell>
          <cell r="R3121">
            <v>1131430.51</v>
          </cell>
          <cell r="S3121" t="str">
            <v>61-90</v>
          </cell>
          <cell r="T3121" t="str">
            <v>MEXICO</v>
          </cell>
        </row>
        <row r="3122">
          <cell r="B3122" t="str">
            <v>702-30003148</v>
          </cell>
          <cell r="C3122" t="str">
            <v>CONSTRUCTORA VIGIL  S.A. DE C.V.</v>
          </cell>
          <cell r="D3122">
            <v>313551</v>
          </cell>
          <cell r="E3122" t="str">
            <v>COMPAÑIA GENERAL DE EQUIPOS, S.A. DE C.V.</v>
          </cell>
          <cell r="F3122" t="str">
            <v>COGESA</v>
          </cell>
          <cell r="G3122" t="str">
            <v>UNISON - CUSTOMER RETAIL</v>
          </cell>
          <cell r="H3122" t="str">
            <v>UNISON-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73473.98</v>
          </cell>
          <cell r="M3122">
            <v>73473.98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EL SALVADOR</v>
          </cell>
        </row>
        <row r="3123">
          <cell r="B3123" t="str">
            <v>702-30003149</v>
          </cell>
          <cell r="C3123" t="str">
            <v>ROCAR INGENIERIA  S.A. DE C.V.</v>
          </cell>
          <cell r="D3123">
            <v>350425</v>
          </cell>
          <cell r="E3123" t="str">
            <v>TRACSA, S.A.P.I. DE C.V.</v>
          </cell>
          <cell r="F3123" t="str">
            <v>TRACSA</v>
          </cell>
          <cell r="G3123" t="str">
            <v>UNISON- CUSTOMER RETAIL</v>
          </cell>
          <cell r="H3123" t="str">
            <v>UNISON- CUSTOMER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1677156.31</v>
          </cell>
          <cell r="M3123">
            <v>91069.587640467711</v>
          </cell>
          <cell r="N3123">
            <v>0</v>
          </cell>
          <cell r="O3123">
            <v>0</v>
          </cell>
          <cell r="P3123">
            <v>1677156.31</v>
          </cell>
          <cell r="Q3123">
            <v>0</v>
          </cell>
          <cell r="R3123">
            <v>1677156.31</v>
          </cell>
          <cell r="S3123" t="str">
            <v>91-120</v>
          </cell>
          <cell r="T3123" t="str">
            <v>MEXICO</v>
          </cell>
        </row>
        <row r="3124">
          <cell r="B3124" t="str">
            <v>702-30003151</v>
          </cell>
          <cell r="C3124" t="str">
            <v>LOMELI RODRIGUEZ DIMAS</v>
          </cell>
          <cell r="D3124">
            <v>315138</v>
          </cell>
          <cell r="E3124" t="str">
            <v>TRACSA, S.A.P.I. DE C.V.</v>
          </cell>
          <cell r="F3124" t="str">
            <v>TRACSA</v>
          </cell>
          <cell r="G3124" t="str">
            <v>UNISON- CUSTOMER RETAIL</v>
          </cell>
          <cell r="H3124" t="str">
            <v>UNISON- CUSTOMER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94375</v>
          </cell>
          <cell r="M3124">
            <v>5124.5625004202147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702-30003152</v>
          </cell>
          <cell r="C3125" t="str">
            <v>PETREOMECANIC PRETENSADOS  S.A. DE C.V.</v>
          </cell>
          <cell r="D3125">
            <v>317450</v>
          </cell>
          <cell r="E3125" t="str">
            <v>TRACSA, S.A.P.I. DE C.V.</v>
          </cell>
          <cell r="F3125" t="str">
            <v>TRACSA</v>
          </cell>
          <cell r="G3125" t="str">
            <v>UNISON - CUSTOMER RETAIL</v>
          </cell>
          <cell r="H3125" t="str">
            <v>UNISON-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411015.18</v>
          </cell>
          <cell r="M3125">
            <v>22318.124275830087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702-30003153</v>
          </cell>
          <cell r="C3126" t="str">
            <v>HERNANDEZ RODRIGUEZ MAQUINARIA BUENOS AIRES  S.A.</v>
          </cell>
          <cell r="D3126">
            <v>319555</v>
          </cell>
          <cell r="E3126" t="str">
            <v>MAQUINARIA Y TRACTORES, LTDA</v>
          </cell>
          <cell r="F3126" t="str">
            <v>MATRA</v>
          </cell>
          <cell r="G3126" t="str">
            <v>UNISON - CUSTOMER RETAIL</v>
          </cell>
          <cell r="H3126" t="str">
            <v>UNISON- CUSTOMER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49918.6</v>
          </cell>
          <cell r="M3126">
            <v>49918.6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702-30003154</v>
          </cell>
          <cell r="C3127" t="str">
            <v>CINCO CONTEMPORANEA  S.A. DE C.V.</v>
          </cell>
          <cell r="D3127">
            <v>312682</v>
          </cell>
          <cell r="E3127" t="str">
            <v>TRACSA, S.A.P.I. DE C.V.</v>
          </cell>
          <cell r="F3127" t="str">
            <v>TRACSA</v>
          </cell>
          <cell r="G3127" t="str">
            <v>UNISON- CUSTOMER RETAIL</v>
          </cell>
          <cell r="H3127" t="str">
            <v>UNISON- CUSTOMER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851287.92</v>
          </cell>
          <cell r="M3127">
            <v>46224.934059790452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702-30003156</v>
          </cell>
          <cell r="C3128" t="str">
            <v>TRANSPORTES TRENSA  S.A. DE C.V.</v>
          </cell>
          <cell r="D3128">
            <v>314911</v>
          </cell>
          <cell r="E3128" t="str">
            <v>TRACSA, S.A.P.I. DE C.V.</v>
          </cell>
          <cell r="F3128" t="str">
            <v>TRACSA</v>
          </cell>
          <cell r="G3128" t="str">
            <v>UNISON - CUSTOMER RETAIL</v>
          </cell>
          <cell r="H3128" t="str">
            <v>UNISON - DEALER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4444378.21</v>
          </cell>
          <cell r="M3128">
            <v>241329.73682278904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702-30003131</v>
          </cell>
          <cell r="C3129" t="str">
            <v>CONSTRUCCIONES REYES  S.A.</v>
          </cell>
          <cell r="D3129">
            <v>337631</v>
          </cell>
          <cell r="E3129" t="str">
            <v>NICARAGUA MACHINERY COMPANY, S.A.</v>
          </cell>
          <cell r="F3129" t="str">
            <v>NIMAC</v>
          </cell>
          <cell r="G3129" t="str">
            <v>UNISON - CUSTOMER RETAIL</v>
          </cell>
          <cell r="H3129" t="str">
            <v>UNISON- CUSTOMER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129056.7</v>
          </cell>
          <cell r="M3129">
            <v>129056.7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NICARAGUA</v>
          </cell>
        </row>
        <row r="3130">
          <cell r="B3130" t="str">
            <v>702-30003143</v>
          </cell>
          <cell r="C3130" t="str">
            <v>PAVICEN LIMITADA</v>
          </cell>
          <cell r="D3130">
            <v>313205</v>
          </cell>
          <cell r="E3130" t="str">
            <v>MAQUINARIA Y TRACTORES, LTDA</v>
          </cell>
          <cell r="F3130" t="str">
            <v>MATRA</v>
          </cell>
          <cell r="G3130" t="str">
            <v>UNISON - CUSTOMER RETAIL</v>
          </cell>
          <cell r="H3130" t="str">
            <v>UNISON- CUSTOMER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167324.82999999999</v>
          </cell>
          <cell r="M3130">
            <v>167324.82999999999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702-30003517</v>
          </cell>
          <cell r="C3131" t="str">
            <v>NICARAGUA MACHINERY COMPANY  S.A.</v>
          </cell>
          <cell r="D3131">
            <v>313548</v>
          </cell>
          <cell r="E3131" t="str">
            <v>NICARAGUA MACHINERY COMPANY, S.A.</v>
          </cell>
          <cell r="F3131" t="str">
            <v>NIMAC</v>
          </cell>
          <cell r="G3131" t="str">
            <v>UNISON - DEALER RETAIL</v>
          </cell>
          <cell r="H3131" t="str">
            <v>UNISON - DEALER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5575.7</v>
          </cell>
          <cell r="M3131">
            <v>5575.7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NICARAGUA</v>
          </cell>
        </row>
        <row r="3132">
          <cell r="B3132" t="str">
            <v>702-30003471</v>
          </cell>
          <cell r="C3132" t="str">
            <v>MAQUINARIA Y TRACTORES  LTDA</v>
          </cell>
          <cell r="D3132">
            <v>314798</v>
          </cell>
          <cell r="E3132" t="str">
            <v>MAQUINARIA Y TRACTORES, LTDA</v>
          </cell>
          <cell r="F3132" t="str">
            <v>MATRA</v>
          </cell>
          <cell r="G3132" t="str">
            <v>UNISON - DEALER RETAIL</v>
          </cell>
          <cell r="H3132" t="str">
            <v>UNISON - DEALER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61735.040000000001</v>
          </cell>
          <cell r="M3132">
            <v>61735.040000000001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COSTA RICA</v>
          </cell>
        </row>
        <row r="3133">
          <cell r="B3133" t="str">
            <v>702-30003505</v>
          </cell>
          <cell r="C3133" t="str">
            <v>BLOQUES PEDREGAL  S.A.</v>
          </cell>
          <cell r="D3133">
            <v>308900</v>
          </cell>
          <cell r="E3133" t="str">
            <v>MAQUINARIA Y TRACTORES, LTDA</v>
          </cell>
          <cell r="F3133" t="str">
            <v>MATRA</v>
          </cell>
          <cell r="G3133" t="str">
            <v>UNISON - CUSTOMER RETAIL</v>
          </cell>
          <cell r="H3133" t="str">
            <v>UNISON- CUSTOMER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193843.16</v>
          </cell>
          <cell r="M3133">
            <v>193843.16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COSTA RICA</v>
          </cell>
        </row>
        <row r="3134">
          <cell r="B3134" t="str">
            <v>702-30003506</v>
          </cell>
          <cell r="C3134" t="str">
            <v>PRODUCTOS DE CALIZA  SA DE CV</v>
          </cell>
          <cell r="D3134">
            <v>320203</v>
          </cell>
          <cell r="E3134" t="str">
            <v>MAQUINAS DIESEL, S.A. DE C.V.</v>
          </cell>
          <cell r="F3134" t="str">
            <v>MADISA NTE</v>
          </cell>
          <cell r="G3134" t="str">
            <v>UNISON- CUSTOMER RETAIL</v>
          </cell>
          <cell r="H3134" t="str">
            <v>UNISON- CUSTOMER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1939990.46</v>
          </cell>
          <cell r="M3134">
            <v>105341.481986638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702-30003507</v>
          </cell>
          <cell r="C3135" t="str">
            <v>CONSTRUCTORA HERNAN SOLIS  S.R.L.</v>
          </cell>
          <cell r="D3135">
            <v>316241</v>
          </cell>
          <cell r="E3135" t="str">
            <v>MAQUINARIA Y TRACTORES, LTDA</v>
          </cell>
          <cell r="F3135" t="str">
            <v>MATRA</v>
          </cell>
          <cell r="G3135" t="str">
            <v>UNISON - CUSTOMER RETAIL</v>
          </cell>
          <cell r="H3135" t="str">
            <v>UNISON- CUSTOMER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139525.04</v>
          </cell>
          <cell r="M3135">
            <v>139525.04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702-30003508</v>
          </cell>
          <cell r="C3136" t="str">
            <v>CASTRO ACOSTA SERGIO ALONZO</v>
          </cell>
          <cell r="D3136">
            <v>313693</v>
          </cell>
          <cell r="E3136" t="str">
            <v>EMPRESAS MATCO, S.A. DE C.V.</v>
          </cell>
          <cell r="F3136" t="str">
            <v>MATCO</v>
          </cell>
          <cell r="G3136" t="str">
            <v>UNISON- CUSTOMER RETAIL</v>
          </cell>
          <cell r="H3136" t="str">
            <v>UNISON-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510155.5</v>
          </cell>
          <cell r="M3136">
            <v>27701.443652271519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702-30003510</v>
          </cell>
          <cell r="C3137" t="str">
            <v>NICARAGUA MACHINERY COMPANY  S.A.</v>
          </cell>
          <cell r="D3137">
            <v>313548</v>
          </cell>
          <cell r="E3137" t="str">
            <v>NICARAGUA MACHINERY COMPANY, S.A.</v>
          </cell>
          <cell r="F3137" t="str">
            <v>NIMAC</v>
          </cell>
          <cell r="G3137" t="str">
            <v>UNISON - DEALER RETAIL</v>
          </cell>
          <cell r="H3137" t="str">
            <v>UNISON - DEALER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5575.7</v>
          </cell>
          <cell r="M3137">
            <v>5575.7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NICARAGUA</v>
          </cell>
        </row>
        <row r="3138">
          <cell r="B3138" t="str">
            <v>702-30003511</v>
          </cell>
          <cell r="C3138" t="str">
            <v>BLOQUES PEDREGAL  S.A.</v>
          </cell>
          <cell r="D3138">
            <v>308900</v>
          </cell>
          <cell r="E3138" t="str">
            <v>MAQUINARIA Y TRACTORES, LTDA</v>
          </cell>
          <cell r="F3138" t="str">
            <v>MATRA</v>
          </cell>
          <cell r="G3138" t="str">
            <v>UNISON - CUSTOMER RETAIL</v>
          </cell>
          <cell r="H3138" t="str">
            <v>UNISON- CUSTOMER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197733.97</v>
          </cell>
          <cell r="M3138">
            <v>197733.97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COSTA RICA</v>
          </cell>
        </row>
        <row r="3139">
          <cell r="B3139" t="str">
            <v>702-30003512</v>
          </cell>
          <cell r="C3139" t="str">
            <v>ARBOL GRANDE DE SAN JACINTO S DE RL DE CV</v>
          </cell>
          <cell r="D3139">
            <v>355159</v>
          </cell>
          <cell r="E3139" t="str">
            <v>MAQUINAS DIESEL, S.A. DE C.V.</v>
          </cell>
          <cell r="F3139" t="str">
            <v>MADISA SUR</v>
          </cell>
          <cell r="G3139" t="str">
            <v>UNISON- CUSTOMER RETAIL</v>
          </cell>
          <cell r="H3139" t="str">
            <v>UNISON- CUSTOMER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462305.14</v>
          </cell>
          <cell r="M3139">
            <v>25103.169104058463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702-30003513</v>
          </cell>
          <cell r="C3140" t="str">
            <v>CONSTRUCTORA HERNAN SOLIS  S.R.L.</v>
          </cell>
          <cell r="D3140">
            <v>316241</v>
          </cell>
          <cell r="E3140" t="str">
            <v>MAQUINARIA Y TRACTORES, LTDA</v>
          </cell>
          <cell r="F3140" t="str">
            <v>MATRA</v>
          </cell>
          <cell r="G3140" t="str">
            <v>UNISON - CUSTOMER RETAIL</v>
          </cell>
          <cell r="H3140" t="str">
            <v>UNISON- CUSTOMER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139525.04999999999</v>
          </cell>
          <cell r="M3140">
            <v>139525.04999999999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COSTA RICA</v>
          </cell>
        </row>
        <row r="3141">
          <cell r="B3141" t="str">
            <v>702-30003503</v>
          </cell>
          <cell r="C3141" t="str">
            <v>EMPRESAS MATCO  S.A. DE C.V.</v>
          </cell>
          <cell r="D3141">
            <v>311796</v>
          </cell>
          <cell r="E3141" t="str">
            <v>EMPRESAS MATCO, S.A. DE C.V.</v>
          </cell>
          <cell r="F3141" t="str">
            <v>MATCO</v>
          </cell>
          <cell r="G3141" t="str">
            <v>UNISON - CUSTOMER RETAIL</v>
          </cell>
          <cell r="H3141" t="str">
            <v>UNISON - DEALER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236146.63</v>
          </cell>
          <cell r="M3141">
            <v>12822.762010051467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702-30003516</v>
          </cell>
          <cell r="C3142" t="str">
            <v>PROMOTORA CRUZ RUSSEK  S.A. DE C.V.</v>
          </cell>
          <cell r="D3142">
            <v>310474</v>
          </cell>
          <cell r="E3142" t="str">
            <v>PROMOTORA CRUZ RUSSEK SA DE CV</v>
          </cell>
          <cell r="F3142" t="str">
            <v>MAQSA</v>
          </cell>
          <cell r="G3142" t="str">
            <v>UNISON - CUSTOMER RETAIL</v>
          </cell>
          <cell r="H3142" t="str">
            <v>UNISON - DEALER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5268639.96</v>
          </cell>
          <cell r="M3142">
            <v>5268639.96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702-30003502</v>
          </cell>
          <cell r="C3143" t="str">
            <v>BLOQUES PEDREGAL  S.A.</v>
          </cell>
          <cell r="D3143">
            <v>308900</v>
          </cell>
          <cell r="E3143" t="str">
            <v>MAQUINARIA Y TRACTORES, LTDA</v>
          </cell>
          <cell r="F3143" t="str">
            <v>MATRA</v>
          </cell>
          <cell r="G3143" t="str">
            <v>UNISON - CUSTOMER RETAIL</v>
          </cell>
          <cell r="H3143" t="str">
            <v>UNISON- CUSTOMER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203422.09</v>
          </cell>
          <cell r="M3143">
            <v>203422.09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COSTA RICA</v>
          </cell>
        </row>
        <row r="3144">
          <cell r="B3144" t="str">
            <v>702-30003518</v>
          </cell>
          <cell r="C3144" t="str">
            <v>BLOQUES PEDREGAL  S.A.</v>
          </cell>
          <cell r="D3144">
            <v>308900</v>
          </cell>
          <cell r="E3144" t="str">
            <v>MAQUINARIA Y TRACTORES, LTDA</v>
          </cell>
          <cell r="F3144" t="str">
            <v>MATRA</v>
          </cell>
          <cell r="G3144" t="str">
            <v>UNISON - CUSTOMER RETAIL</v>
          </cell>
          <cell r="H3144" t="str">
            <v>UNISON- CUSTOMER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203422.1</v>
          </cell>
          <cell r="M3144">
            <v>203422.1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COSTA RICA</v>
          </cell>
        </row>
        <row r="3145">
          <cell r="B3145" t="str">
            <v>702-30003519</v>
          </cell>
          <cell r="C3145" t="str">
            <v>NICARAGUA MACHINERY COMPANY  S.A.</v>
          </cell>
          <cell r="D3145">
            <v>313548</v>
          </cell>
          <cell r="E3145" t="str">
            <v>NICARAGUA MACHINERY COMPANY, S.A.</v>
          </cell>
          <cell r="F3145" t="str">
            <v>NIMAC</v>
          </cell>
          <cell r="G3145" t="str">
            <v>UNISON - DEALER RETAIL</v>
          </cell>
          <cell r="H3145" t="str">
            <v>UNISON - DEALER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5575.7</v>
          </cell>
          <cell r="M3145">
            <v>5575.7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NICARAGUA</v>
          </cell>
        </row>
        <row r="3146">
          <cell r="B3146" t="str">
            <v>702-30003520</v>
          </cell>
          <cell r="C3146" t="str">
            <v>BLOQUES PEDREGAL  S.A.</v>
          </cell>
          <cell r="D3146">
            <v>308900</v>
          </cell>
          <cell r="E3146" t="str">
            <v>MAQUINARIA Y TRACTORES, LTDA</v>
          </cell>
          <cell r="F3146" t="str">
            <v>MATRA</v>
          </cell>
          <cell r="G3146" t="str">
            <v>UNISON - CUSTOMER RETAIL</v>
          </cell>
          <cell r="H3146" t="str">
            <v>UNISON-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206442.09</v>
          </cell>
          <cell r="M3146">
            <v>206442.09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COSTA RICA</v>
          </cell>
        </row>
        <row r="3147">
          <cell r="B3147" t="str">
            <v>702-30003522</v>
          </cell>
          <cell r="C3147" t="str">
            <v>NICARAGUA MACHINERY COMPANY  S.A.</v>
          </cell>
          <cell r="D3147">
            <v>313548</v>
          </cell>
          <cell r="E3147" t="str">
            <v>NICARAGUA MACHINERY COMPANY, S.A.</v>
          </cell>
          <cell r="F3147" t="str">
            <v>NIMAC</v>
          </cell>
          <cell r="G3147" t="str">
            <v>UNISON - DEALER RETAIL</v>
          </cell>
          <cell r="H3147" t="str">
            <v>UNISON - DEALER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13624.06</v>
          </cell>
          <cell r="M3147">
            <v>13624.06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NICARAGUA</v>
          </cell>
        </row>
        <row r="3148">
          <cell r="B3148" t="str">
            <v>702-30003524</v>
          </cell>
          <cell r="C3148" t="str">
            <v>NICARAGUA MACHINERY COMPANY  S.A.</v>
          </cell>
          <cell r="D3148">
            <v>313548</v>
          </cell>
          <cell r="E3148" t="str">
            <v>NICARAGUA MACHINERY COMPANY, S.A.</v>
          </cell>
          <cell r="F3148" t="str">
            <v>NIMAC</v>
          </cell>
          <cell r="G3148" t="str">
            <v>UNISON - DEALER RETAIL</v>
          </cell>
          <cell r="H3148" t="str">
            <v>UNISON - DEALER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9985.58</v>
          </cell>
          <cell r="M3148">
            <v>9985.58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NICARAGUA</v>
          </cell>
        </row>
        <row r="3149">
          <cell r="B3149" t="str">
            <v>702-30003525</v>
          </cell>
          <cell r="C3149" t="str">
            <v>CONSTRUCTORA Y TRANSPORTE PARAISO  S. DE R.L. DE C.V.</v>
          </cell>
          <cell r="D3149">
            <v>356484</v>
          </cell>
          <cell r="E3149" t="str">
            <v>CASA COMERCIAL MATHEWS, S.A. DE C.V.</v>
          </cell>
          <cell r="F3149" t="str">
            <v>CEMCOL</v>
          </cell>
          <cell r="G3149" t="str">
            <v>UNISON - CUSTOMER RETAIL</v>
          </cell>
          <cell r="H3149" t="str">
            <v>UNISON-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87576.320000000007</v>
          </cell>
          <cell r="M3149">
            <v>87576.320000000007</v>
          </cell>
          <cell r="N3149">
            <v>87576.320000000007</v>
          </cell>
          <cell r="O3149">
            <v>0</v>
          </cell>
          <cell r="P3149">
            <v>0</v>
          </cell>
          <cell r="Q3149">
            <v>0</v>
          </cell>
          <cell r="R3149">
            <v>87576.320000000007</v>
          </cell>
          <cell r="S3149" t="str">
            <v>31-60</v>
          </cell>
          <cell r="T3149" t="str">
            <v>HONDURAS</v>
          </cell>
        </row>
        <row r="3150">
          <cell r="B3150" t="str">
            <v>702-30003526</v>
          </cell>
          <cell r="C3150" t="str">
            <v>MOVIMIENTOS Y ACARREOS DE LA PENINSULA  S.A.</v>
          </cell>
          <cell r="D3150">
            <v>311832</v>
          </cell>
          <cell r="E3150" t="str">
            <v>MAQUINARIA Y TRACTORES, LTDA</v>
          </cell>
          <cell r="F3150" t="str">
            <v>MATRA</v>
          </cell>
          <cell r="G3150" t="str">
            <v>UNISON - CUSTOMER RETAIL</v>
          </cell>
          <cell r="H3150" t="str">
            <v>UNISON- CUSTOMER RETAIL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86223.27</v>
          </cell>
          <cell r="M3150">
            <v>86223.27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COSTA RICA</v>
          </cell>
        </row>
        <row r="3151">
          <cell r="B3151" t="str">
            <v>702-30003529</v>
          </cell>
          <cell r="C3151" t="str">
            <v>NICARAGUA MACHINERY COMPANY  S.A.</v>
          </cell>
          <cell r="D3151">
            <v>313548</v>
          </cell>
          <cell r="E3151" t="str">
            <v>NICARAGUA MACHINERY COMPANY, S.A.</v>
          </cell>
          <cell r="F3151" t="str">
            <v>NIMAC</v>
          </cell>
          <cell r="G3151" t="str">
            <v>UNISON - DEALER RETAIL</v>
          </cell>
          <cell r="H3151" t="str">
            <v>UNISON - DEALER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5575.7</v>
          </cell>
          <cell r="M3151">
            <v>5575.7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NICARAGUA</v>
          </cell>
        </row>
        <row r="3152">
          <cell r="B3152" t="str">
            <v>702-30003533</v>
          </cell>
          <cell r="C3152" t="str">
            <v>NICARAGUA MACHINERY COMPANY  S.A.</v>
          </cell>
          <cell r="D3152">
            <v>313548</v>
          </cell>
          <cell r="E3152" t="str">
            <v>NICARAGUA MACHINERY COMPANY, S.A.</v>
          </cell>
          <cell r="F3152" t="str">
            <v>NIMAC</v>
          </cell>
          <cell r="G3152" t="str">
            <v>UNISON - DEALER RETAIL</v>
          </cell>
          <cell r="H3152" t="str">
            <v>UNISON - DEALER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14991.14</v>
          </cell>
          <cell r="M3152">
            <v>14991.14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NICARAGUA</v>
          </cell>
        </row>
        <row r="3153">
          <cell r="B3153" t="str">
            <v>702-30003534</v>
          </cell>
          <cell r="C3153" t="str">
            <v>NICARAGUA MACHINERY COMPANY  S.A.</v>
          </cell>
          <cell r="D3153">
            <v>313548</v>
          </cell>
          <cell r="E3153" t="str">
            <v>NICARAGUA MACHINERY COMPANY, S.A.</v>
          </cell>
          <cell r="F3153" t="str">
            <v>NIMAC</v>
          </cell>
          <cell r="G3153" t="str">
            <v>UNISON - DEALER RETAIL</v>
          </cell>
          <cell r="H3153" t="str">
            <v>UNISON - DEALER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8458.2199999999993</v>
          </cell>
          <cell r="M3153">
            <v>8458.2199999999993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NICARAGUA</v>
          </cell>
        </row>
        <row r="3154">
          <cell r="B3154" t="str">
            <v>702-30003515-1</v>
          </cell>
          <cell r="C3154" t="str">
            <v>TRACSA  S.A.P.I. DE C.V.</v>
          </cell>
          <cell r="D3154">
            <v>320398</v>
          </cell>
          <cell r="E3154" t="str">
            <v>TRACSA, S.A.P.I. DE C.V.</v>
          </cell>
          <cell r="F3154" t="str">
            <v>TRACSA</v>
          </cell>
          <cell r="G3154" t="str">
            <v>UNISON - CUSTOMER RETAIL</v>
          </cell>
          <cell r="H3154" t="str">
            <v>UNISON - DEALER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1162314.96</v>
          </cell>
          <cell r="M3154">
            <v>1162314.96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702-30003486</v>
          </cell>
          <cell r="C3155" t="str">
            <v>CONSTRUCTORA Y TRANSPORTE PARAISO  S. DE R.L. DE C.V.</v>
          </cell>
          <cell r="D3155">
            <v>356484</v>
          </cell>
          <cell r="E3155" t="str">
            <v>CASA COMERCIAL MATHEWS, S.A. DE C.V.</v>
          </cell>
          <cell r="F3155" t="str">
            <v>CEMCOL</v>
          </cell>
          <cell r="G3155" t="str">
            <v>UNISON - CUSTOMER RETAIL</v>
          </cell>
          <cell r="H3155" t="str">
            <v>UNISON- CUSTOMER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110041.35</v>
          </cell>
          <cell r="M3155">
            <v>110041.35</v>
          </cell>
          <cell r="N3155">
            <v>110041.35</v>
          </cell>
          <cell r="O3155">
            <v>0</v>
          </cell>
          <cell r="P3155">
            <v>0</v>
          </cell>
          <cell r="Q3155">
            <v>0</v>
          </cell>
          <cell r="R3155">
            <v>110041.35</v>
          </cell>
          <cell r="S3155" t="str">
            <v>31-60</v>
          </cell>
          <cell r="T3155" t="str">
            <v>HONDURAS</v>
          </cell>
        </row>
        <row r="3156">
          <cell r="B3156" t="str">
            <v>702-30003346</v>
          </cell>
          <cell r="C3156" t="str">
            <v>SOCOCO DE COSTA RICA DOMINICANA  S.A.</v>
          </cell>
          <cell r="D3156">
            <v>317922</v>
          </cell>
          <cell r="E3156" t="str">
            <v>IMPLEMENTOS Y MAQUINARIAS, S.A.</v>
          </cell>
          <cell r="F3156" t="str">
            <v>IMCA</v>
          </cell>
          <cell r="G3156" t="str">
            <v>UNISON - CUSTOMER RETAIL</v>
          </cell>
          <cell r="H3156" t="str">
            <v>UNISON- CUSTOMER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253696.5</v>
          </cell>
          <cell r="M3156">
            <v>253696.5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REPUBLICA DOMINICANA</v>
          </cell>
        </row>
        <row r="3157">
          <cell r="B3157" t="str">
            <v>702-30003473-002</v>
          </cell>
          <cell r="C3157" t="str">
            <v>GRAVASE  S.A. DE C.V.</v>
          </cell>
          <cell r="D3157">
            <v>316522</v>
          </cell>
          <cell r="E3157" t="str">
            <v>TRACSA, S.A.P.I. DE C.V.</v>
          </cell>
          <cell r="F3157" t="str">
            <v>TRACSA</v>
          </cell>
          <cell r="G3157" t="str">
            <v>UNISON - CUSTOMER RETAIL</v>
          </cell>
          <cell r="H3157" t="str">
            <v>UNISON- CUSTOMER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2496208.25</v>
          </cell>
          <cell r="M3157">
            <v>135544.10798611463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702-30003474</v>
          </cell>
          <cell r="C3158" t="str">
            <v>COMMERCIAL &amp; INDUSTRIAL EQUIPMENT  S.A. DE C.V.</v>
          </cell>
          <cell r="D3158">
            <v>340533</v>
          </cell>
          <cell r="E3158" t="str">
            <v>TRACSA, S.A.P.I. DE C.V.</v>
          </cell>
          <cell r="F3158" t="str">
            <v>MADISA NTE</v>
          </cell>
          <cell r="G3158" t="str">
            <v>UNISON- CUSTOMER RETAIL</v>
          </cell>
          <cell r="H3158" t="str">
            <v>UNISON- CUSTOMER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339320.41</v>
          </cell>
          <cell r="M3158">
            <v>18425.098264510856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702-30003475-001</v>
          </cell>
          <cell r="C3159" t="str">
            <v>GONZALEZ CONTRERAS ABRAHAM</v>
          </cell>
          <cell r="D3159">
            <v>317248</v>
          </cell>
          <cell r="E3159" t="str">
            <v>TRACSA, S.A.P.I. DE C.V.</v>
          </cell>
          <cell r="F3159" t="str">
            <v>TRACSA</v>
          </cell>
          <cell r="G3159" t="str">
            <v>UNISON - CUSTOMER RETAIL</v>
          </cell>
          <cell r="H3159" t="str">
            <v>UNISON- CUSTOMER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496655.93</v>
          </cell>
          <cell r="M3159">
            <v>26968.417001211412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702-30003476</v>
          </cell>
          <cell r="C3160" t="str">
            <v>FRANCISCO GARCIA VILLATORO</v>
          </cell>
          <cell r="D3160">
            <v>355259</v>
          </cell>
          <cell r="E3160" t="str">
            <v>COMPAÑIA GENERAL DE EQUIPOS, S.A. DE C.V.</v>
          </cell>
          <cell r="F3160" t="str">
            <v>COGESA</v>
          </cell>
          <cell r="G3160" t="str">
            <v>UNISON - CUSTOMER RETAIL</v>
          </cell>
          <cell r="H3160" t="str">
            <v>UNISON- CUSTOMER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48675.44</v>
          </cell>
          <cell r="M3160">
            <v>48675.44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EL SALVADOR</v>
          </cell>
        </row>
        <row r="3161">
          <cell r="B3161" t="str">
            <v>702-30003479</v>
          </cell>
          <cell r="C3161" t="str">
            <v>COMPAÑIA TRANSPORTADORA DE CATALUÑA  S.A.</v>
          </cell>
          <cell r="D3161">
            <v>356035</v>
          </cell>
          <cell r="E3161" t="str">
            <v>MAQUINARIA Y TRACTORES, LTDA</v>
          </cell>
          <cell r="F3161" t="str">
            <v>MATRA</v>
          </cell>
          <cell r="G3161" t="str">
            <v>UNISON - CUSTOMER RETAIL</v>
          </cell>
          <cell r="H3161" t="str">
            <v>UNISON- CUSTOMER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57640.35</v>
          </cell>
          <cell r="M3161">
            <v>57640.35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COSTA RICA</v>
          </cell>
        </row>
        <row r="3162">
          <cell r="B3162" t="str">
            <v>702-30003481</v>
          </cell>
          <cell r="C3162" t="str">
            <v>COMPAÑIA TRANSPORTADORA DE CATALUÑA  S.A.</v>
          </cell>
          <cell r="D3162">
            <v>356035</v>
          </cell>
          <cell r="E3162" t="str">
            <v>MAQUINARIA Y TRACTORES, LTDA</v>
          </cell>
          <cell r="F3162" t="str">
            <v>MATRA</v>
          </cell>
          <cell r="G3162" t="str">
            <v>UNISON - CUSTOMER RETAIL</v>
          </cell>
          <cell r="H3162" t="str">
            <v>UNISON- CUSTOMER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57640.35</v>
          </cell>
          <cell r="M3162">
            <v>57640.35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COSTA RICA</v>
          </cell>
        </row>
        <row r="3163">
          <cell r="B3163" t="str">
            <v>702-30003482</v>
          </cell>
          <cell r="C3163" t="str">
            <v>EMPRESAS MATCO  S.A. DE C.V.</v>
          </cell>
          <cell r="D3163">
            <v>311796</v>
          </cell>
          <cell r="E3163" t="str">
            <v>EMPRESAS MATCO, S.A. DE C.V.</v>
          </cell>
          <cell r="F3163" t="str">
            <v>MATCO</v>
          </cell>
          <cell r="G3163" t="str">
            <v>UNISON - CUSTOMER RETAIL</v>
          </cell>
          <cell r="H3163" t="str">
            <v>UNISON - DEALER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301977.06</v>
          </cell>
          <cell r="M3163">
            <v>16397.354359344583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702-30003483</v>
          </cell>
          <cell r="C3164" t="str">
            <v>MAQUINARIA Y TRACTORES  LTDA</v>
          </cell>
          <cell r="D3164">
            <v>314798</v>
          </cell>
          <cell r="E3164" t="str">
            <v>MAQUINARIA Y TRACTORES, LTDA</v>
          </cell>
          <cell r="F3164" t="str">
            <v>MATRA</v>
          </cell>
          <cell r="G3164" t="str">
            <v>UNISON - DEALER RETAIL</v>
          </cell>
          <cell r="H3164" t="str">
            <v>UNISON - DEALER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237178.79</v>
          </cell>
          <cell r="M3164">
            <v>237178.79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COSTA RICA</v>
          </cell>
        </row>
        <row r="3165">
          <cell r="B3165" t="str">
            <v>702-30003504</v>
          </cell>
          <cell r="C3165" t="str">
            <v>CONSTRUCTORA SANTA MARINA  S.A. DE C.V.</v>
          </cell>
          <cell r="D3165">
            <v>355224</v>
          </cell>
          <cell r="E3165" t="str">
            <v>MAQUINAS DIESEL, S.A. DE C.V.</v>
          </cell>
          <cell r="F3165" t="str">
            <v>MADISA SUR</v>
          </cell>
          <cell r="G3165" t="str">
            <v>UNISON- CUSTOMER RETAIL</v>
          </cell>
          <cell r="H3165" t="str">
            <v>UNISON- CUSTOMER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1210706.46</v>
          </cell>
          <cell r="M3165">
            <v>65741.360783390788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702-30003485</v>
          </cell>
          <cell r="C3166" t="str">
            <v>CONSTRUCTORA SANTA FE  LIMITADA</v>
          </cell>
          <cell r="D3166">
            <v>314376</v>
          </cell>
          <cell r="E3166" t="str">
            <v>NICARAGUA MACHINERY COMPANY, S.A.</v>
          </cell>
          <cell r="F3166" t="str">
            <v>MATRA</v>
          </cell>
          <cell r="G3166" t="str">
            <v>UNISON - CUSTOMER RETAIL</v>
          </cell>
          <cell r="H3166" t="str">
            <v>UNISON- CUSTOMER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535872.14</v>
          </cell>
          <cell r="M3166">
            <v>535872.14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COSTA RICA</v>
          </cell>
        </row>
        <row r="3167">
          <cell r="B3167" t="str">
            <v>702-30003537</v>
          </cell>
          <cell r="C3167" t="str">
            <v>NICARAGUA MACHINERY COMPANY  S.A.</v>
          </cell>
          <cell r="D3167">
            <v>313548</v>
          </cell>
          <cell r="E3167" t="str">
            <v>NICARAGUA MACHINERY COMPANY, S.A.</v>
          </cell>
          <cell r="F3167" t="str">
            <v>NIMAC</v>
          </cell>
          <cell r="G3167" t="str">
            <v>UNISON - DEALER RETAIL</v>
          </cell>
          <cell r="H3167" t="str">
            <v>UNISON - DEALER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9985.58</v>
          </cell>
          <cell r="M3167">
            <v>9985.58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NICARAGUA</v>
          </cell>
        </row>
        <row r="3168">
          <cell r="B3168" t="str">
            <v>702-30003487</v>
          </cell>
          <cell r="C3168" t="str">
            <v>LOPEZ VANDERHORST PEREZ REAL ESTATE INVESMENT  SRL</v>
          </cell>
          <cell r="D3168">
            <v>309250</v>
          </cell>
          <cell r="E3168" t="str">
            <v>IMPLEMENTOS Y MAQUINARIAS, S.A.</v>
          </cell>
          <cell r="F3168" t="str">
            <v>IMCA</v>
          </cell>
          <cell r="G3168" t="str">
            <v>UNISON - CUSTOMER RETAIL</v>
          </cell>
          <cell r="H3168" t="str">
            <v>UNISON- CUSTOMER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41749.019999999997</v>
          </cell>
          <cell r="M3168">
            <v>41749.019999999997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REPUBLICA DOMINICANA</v>
          </cell>
        </row>
        <row r="3169">
          <cell r="B3169" t="str">
            <v>702-30003490</v>
          </cell>
          <cell r="C3169" t="str">
            <v>CINDY QUIROS ACUÑA</v>
          </cell>
          <cell r="D3169">
            <v>354943</v>
          </cell>
          <cell r="E3169" t="str">
            <v>MAQUINARIA Y TRACTORES, LTDA</v>
          </cell>
          <cell r="F3169" t="str">
            <v>MATRA</v>
          </cell>
          <cell r="G3169" t="str">
            <v>UNISON - CUSTOMER RETAIL</v>
          </cell>
          <cell r="H3169" t="str">
            <v>UNISON- CUSTOMER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79286.570000000007</v>
          </cell>
          <cell r="M3169">
            <v>79286.570000000007</v>
          </cell>
          <cell r="N3169">
            <v>0</v>
          </cell>
          <cell r="O3169">
            <v>0</v>
          </cell>
          <cell r="P3169">
            <v>79286.570000000007</v>
          </cell>
          <cell r="Q3169">
            <v>0</v>
          </cell>
          <cell r="R3169">
            <v>79286.570000000007</v>
          </cell>
          <cell r="S3169" t="str">
            <v>91-120</v>
          </cell>
          <cell r="T3169" t="str">
            <v>COSTA RICA</v>
          </cell>
        </row>
        <row r="3170">
          <cell r="B3170" t="str">
            <v>702-30003493</v>
          </cell>
          <cell r="C3170" t="str">
            <v>FABRICACIONES METALICAS ESPECIALIZADAS DE SABINAS SA DE CV</v>
          </cell>
          <cell r="D3170">
            <v>355144</v>
          </cell>
          <cell r="E3170" t="str">
            <v>MAQUINAS DIESEL, S.A. DE C.V.</v>
          </cell>
          <cell r="F3170" t="str">
            <v>MADISA NTE</v>
          </cell>
          <cell r="G3170" t="str">
            <v>UNISON- CUSTOMER RETAIL</v>
          </cell>
          <cell r="H3170" t="str">
            <v>UNISON- CUSTOMER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1109788.6299999999</v>
          </cell>
          <cell r="M3170">
            <v>60261.522613941444</v>
          </cell>
          <cell r="N3170">
            <v>0</v>
          </cell>
          <cell r="O3170">
            <v>1109788.6299999999</v>
          </cell>
          <cell r="P3170">
            <v>0</v>
          </cell>
          <cell r="Q3170">
            <v>0</v>
          </cell>
          <cell r="R3170">
            <v>1109788.6299999999</v>
          </cell>
          <cell r="S3170" t="str">
            <v>61-90</v>
          </cell>
          <cell r="T3170" t="str">
            <v>MEXICO</v>
          </cell>
        </row>
        <row r="3171">
          <cell r="B3171" t="str">
            <v>702-30003494-001</v>
          </cell>
          <cell r="C3171" t="str">
            <v>CONSORCIO INDUSTRIAL DE CONSTRUCCION TITANES  S.A. DE C.V.</v>
          </cell>
          <cell r="D3171">
            <v>315628</v>
          </cell>
          <cell r="E3171" t="str">
            <v>MAQUINAS DIESEL, S.A. DE C.V.</v>
          </cell>
          <cell r="F3171" t="str">
            <v>MADISA NTE</v>
          </cell>
          <cell r="G3171" t="str">
            <v>UNISON - CUSTOMER RETAIL</v>
          </cell>
          <cell r="H3171" t="str">
            <v>UNISON- CUSTOMER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2661666.69</v>
          </cell>
          <cell r="M3171">
            <v>144528.50127885133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702-30003494-002</v>
          </cell>
          <cell r="C3172" t="str">
            <v>CONSORCIO INDUSTRIAL DE CONSTRUCCION TITANES  S.A. DE C.V.</v>
          </cell>
          <cell r="D3172">
            <v>315628</v>
          </cell>
          <cell r="E3172" t="str">
            <v>MAQUINAS DIESEL, S.A. DE C.V.</v>
          </cell>
          <cell r="F3172" t="str">
            <v>MADISA NTE</v>
          </cell>
          <cell r="G3172" t="str">
            <v>UNISON - CUSTOMER RETAIL</v>
          </cell>
          <cell r="H3172" t="str">
            <v>UNISON- CUSTOMER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3954960</v>
          </cell>
          <cell r="M3172">
            <v>214754.32801760986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702-30003494-003</v>
          </cell>
          <cell r="C3173" t="str">
            <v>CONSORCIO INDUSTRIAL DE CONSTRUCCION TITANES  S.A. DE C.V.</v>
          </cell>
          <cell r="D3173">
            <v>315628</v>
          </cell>
          <cell r="E3173" t="str">
            <v>MAQUINAS DIESEL, S.A. DE C.V.</v>
          </cell>
          <cell r="F3173" t="str">
            <v>MADISA NTE</v>
          </cell>
          <cell r="G3173" t="str">
            <v>UNISON - CUSTOMER RETAIL</v>
          </cell>
          <cell r="H3173" t="str">
            <v>UNISON- CUSTOMER RETAIL</v>
          </cell>
          <cell r="I3173" t="str">
            <v>Regular</v>
          </cell>
          <cell r="J3173" t="str">
            <v>REGULAR</v>
          </cell>
          <cell r="K3173" t="str">
            <v>MXN</v>
          </cell>
          <cell r="L3173">
            <v>8176839.4100000001</v>
          </cell>
          <cell r="M3173">
            <v>444002.37999940821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MEXICO</v>
          </cell>
        </row>
        <row r="3174">
          <cell r="B3174" t="str">
            <v>702-30003495</v>
          </cell>
          <cell r="C3174" t="str">
            <v>CINDY QUIROS ACUÑA</v>
          </cell>
          <cell r="D3174">
            <v>354943</v>
          </cell>
          <cell r="E3174" t="str">
            <v>MAQUINARIA Y TRACTORES, LTDA</v>
          </cell>
          <cell r="F3174" t="str">
            <v>MATRA</v>
          </cell>
          <cell r="G3174" t="str">
            <v>UNISON - CUSTOMER RETAIL</v>
          </cell>
          <cell r="H3174" t="str">
            <v>UNISON- CUSTOMER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76280.63</v>
          </cell>
          <cell r="M3174">
            <v>76280.63</v>
          </cell>
          <cell r="N3174">
            <v>0</v>
          </cell>
          <cell r="O3174">
            <v>0</v>
          </cell>
          <cell r="P3174">
            <v>76280.63</v>
          </cell>
          <cell r="Q3174">
            <v>0</v>
          </cell>
          <cell r="R3174">
            <v>76280.63</v>
          </cell>
          <cell r="S3174" t="str">
            <v>91-120</v>
          </cell>
          <cell r="T3174" t="str">
            <v>COSTA RICA</v>
          </cell>
        </row>
        <row r="3175">
          <cell r="B3175" t="str">
            <v>702-30003496</v>
          </cell>
          <cell r="C3175" t="str">
            <v>SENDERO EMPRESARIAL DE MÉXICO  S.A. DE C.V.</v>
          </cell>
          <cell r="D3175">
            <v>356084</v>
          </cell>
          <cell r="E3175" t="str">
            <v>EMPRESAS MATCO, S.A. DE C.V.</v>
          </cell>
          <cell r="F3175" t="str">
            <v>MATCO</v>
          </cell>
          <cell r="G3175" t="str">
            <v>UNISON- CUSTOMER RETAIL</v>
          </cell>
          <cell r="H3175" t="str">
            <v>UNISON- CUSTOMER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1546732.26</v>
          </cell>
          <cell r="M3175">
            <v>83987.561724886982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702-30003497</v>
          </cell>
          <cell r="C3176" t="str">
            <v>EQUIPOS Y CONSTRUCCIONES DEL CIBAO  S.R.L.</v>
          </cell>
          <cell r="D3176">
            <v>320482</v>
          </cell>
          <cell r="E3176" t="str">
            <v>IMPLEMENTOS Y MAQUINARIAS, S.A.</v>
          </cell>
          <cell r="F3176" t="str">
            <v>IMCA</v>
          </cell>
          <cell r="G3176" t="str">
            <v>UNISON - CUSTOMER RETAIL</v>
          </cell>
          <cell r="H3176" t="str">
            <v>UNISON- CUSTOMER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199634.46</v>
          </cell>
          <cell r="M3176">
            <v>199634.46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REPUBLICA DOMINICANA</v>
          </cell>
        </row>
        <row r="3177">
          <cell r="B3177" t="str">
            <v>702-30003498</v>
          </cell>
          <cell r="C3177" t="str">
            <v>NELSON RICARDO REYMUNDO SANCHEZ</v>
          </cell>
          <cell r="D3177">
            <v>355260</v>
          </cell>
          <cell r="E3177" t="str">
            <v>COMPAÑIA GENERAL DE EQUIPOS, S.A. DE C.V.</v>
          </cell>
          <cell r="F3177" t="str">
            <v>COGESA</v>
          </cell>
          <cell r="G3177" t="str">
            <v>UNISON - CUSTOMER RETAIL</v>
          </cell>
          <cell r="H3177" t="str">
            <v>UNISON- CUSTOMER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29997.99</v>
          </cell>
          <cell r="M3177">
            <v>29997.99</v>
          </cell>
          <cell r="N3177">
            <v>29997.99</v>
          </cell>
          <cell r="O3177">
            <v>0</v>
          </cell>
          <cell r="P3177">
            <v>0</v>
          </cell>
          <cell r="Q3177">
            <v>0</v>
          </cell>
          <cell r="R3177">
            <v>29997.99</v>
          </cell>
          <cell r="S3177" t="str">
            <v>31-60</v>
          </cell>
          <cell r="T3177" t="str">
            <v>EL SALVADOR</v>
          </cell>
        </row>
        <row r="3178">
          <cell r="B3178" t="str">
            <v>702-30003484</v>
          </cell>
          <cell r="C3178" t="str">
            <v>CONSTRUCTORA Y TRANSPORTE PARAISO  S. DE R.L. DE C.V.</v>
          </cell>
          <cell r="D3178">
            <v>356484</v>
          </cell>
          <cell r="E3178" t="str">
            <v>CASA COMERCIAL MATHEWS, S.A. DE C.V.</v>
          </cell>
          <cell r="F3178" t="str">
            <v>CEMCOL</v>
          </cell>
          <cell r="G3178" t="str">
            <v>UNISON - CUSTOMER RETAIL</v>
          </cell>
          <cell r="H3178" t="str">
            <v>UNISON- CUSTOMER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110021.35</v>
          </cell>
          <cell r="M3178">
            <v>110021.35</v>
          </cell>
          <cell r="N3178">
            <v>110021.35</v>
          </cell>
          <cell r="O3178">
            <v>0</v>
          </cell>
          <cell r="P3178">
            <v>0</v>
          </cell>
          <cell r="Q3178">
            <v>0</v>
          </cell>
          <cell r="R3178">
            <v>110021.35</v>
          </cell>
          <cell r="S3178" t="str">
            <v>31-60</v>
          </cell>
          <cell r="T3178" t="str">
            <v>HONDURAS</v>
          </cell>
        </row>
        <row r="3179">
          <cell r="B3179" t="str">
            <v>702-30003578-1</v>
          </cell>
          <cell r="C3179" t="str">
            <v>TERMINAL MARITIMA HAZESA  S.A. DE C.V.</v>
          </cell>
          <cell r="D3179">
            <v>308306</v>
          </cell>
          <cell r="E3179" t="str">
            <v>TRACSA, S.A.P.I. DE C.V.</v>
          </cell>
          <cell r="F3179" t="str">
            <v>TRACSA</v>
          </cell>
          <cell r="G3179" t="str">
            <v>UNISON - CUSTOMER RETAIL</v>
          </cell>
          <cell r="H3179" t="str">
            <v>UNISON- CUSTOMER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2169999.91</v>
          </cell>
          <cell r="M3179">
            <v>2169999.91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702-30003566-003</v>
          </cell>
          <cell r="C3180" t="str">
            <v>VILLAGOMEZ JURADO  S.A. DE C.V.</v>
          </cell>
          <cell r="D3180">
            <v>317704</v>
          </cell>
          <cell r="E3180" t="str">
            <v>EMPRESAS MATCO, S.A. DE C.V.</v>
          </cell>
          <cell r="F3180" t="str">
            <v>MATCO</v>
          </cell>
          <cell r="G3180" t="str">
            <v>UNISON - CUSTOMER RETAIL</v>
          </cell>
          <cell r="H3180" t="str">
            <v>UNISON- CUSTOMER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19045.939999999999</v>
          </cell>
          <cell r="M3180">
            <v>19045.939999999999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702-30003567</v>
          </cell>
          <cell r="C3181" t="str">
            <v>CONSTRUCTORA HERNAN SOLIS  S.R.L.</v>
          </cell>
          <cell r="D3181">
            <v>316241</v>
          </cell>
          <cell r="E3181" t="str">
            <v>MAQUINARIA Y TRACTORES, LTDA</v>
          </cell>
          <cell r="F3181" t="str">
            <v>MATRA</v>
          </cell>
          <cell r="G3181" t="str">
            <v>UNISON - CUSTOMER RETAIL</v>
          </cell>
          <cell r="H3181" t="str">
            <v>UNISON-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119910.12</v>
          </cell>
          <cell r="M3181">
            <v>119910.12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702-30003568</v>
          </cell>
          <cell r="C3182" t="str">
            <v>CONSTRUCTORA HERNAN SOLIS  S.R.L.</v>
          </cell>
          <cell r="D3182">
            <v>316241</v>
          </cell>
          <cell r="E3182" t="str">
            <v>MAQUINARIA Y TRACTORES, LTDA</v>
          </cell>
          <cell r="F3182" t="str">
            <v>MATRA</v>
          </cell>
          <cell r="G3182" t="str">
            <v>UNISON - CUSTOMER RETAIL</v>
          </cell>
          <cell r="H3182" t="str">
            <v>UNISON- CUSTOMER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119910.12</v>
          </cell>
          <cell r="M3182">
            <v>119910.12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702-30003569</v>
          </cell>
          <cell r="C3183" t="str">
            <v>TRANSPORTACIONES Y CONSTRUCCIONES TAMAULIPECOS  S.A. DE C.V.</v>
          </cell>
          <cell r="D3183">
            <v>309640</v>
          </cell>
          <cell r="E3183" t="str">
            <v>MAQUINAS DIESEL, S.A. DE C.V.</v>
          </cell>
          <cell r="F3183" t="str">
            <v>MADISA NTE</v>
          </cell>
          <cell r="G3183" t="str">
            <v>UNISON- CUSTOMER RETAIL</v>
          </cell>
          <cell r="H3183" t="str">
            <v>UNISON- CUSTOMER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6534653.7999999998</v>
          </cell>
          <cell r="M3183">
            <v>354831.70136909623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702-30003570</v>
          </cell>
          <cell r="C3184" t="str">
            <v>SERVICIOS DE INGENIERIA CIVIL Y ELECTRICA  S.A. DE C.V.</v>
          </cell>
          <cell r="D3184">
            <v>312199</v>
          </cell>
          <cell r="E3184" t="str">
            <v>COMPAÑIA GENERAL DE EQUIPOS, S.A. DE C.V.</v>
          </cell>
          <cell r="F3184" t="str">
            <v>COGESA</v>
          </cell>
          <cell r="G3184" t="str">
            <v>UNISON - CUSTOMER RETAIL</v>
          </cell>
          <cell r="H3184" t="str">
            <v>UNISON- CUSTOMER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14329.06</v>
          </cell>
          <cell r="M3184">
            <v>14329.06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EL SALVADOR</v>
          </cell>
        </row>
        <row r="3185">
          <cell r="B3185" t="str">
            <v>702-30003571</v>
          </cell>
          <cell r="C3185" t="str">
            <v>GRUPO CONSTRUCCIONES PLANIFICADAS  S.A. DE C.V.</v>
          </cell>
          <cell r="D3185">
            <v>319669</v>
          </cell>
          <cell r="E3185" t="str">
            <v>EMPRESAS MATCO, S.A. DE C.V.</v>
          </cell>
          <cell r="F3185" t="str">
            <v>MATCO</v>
          </cell>
          <cell r="G3185" t="str">
            <v>UNISON- CUSTOMER RETAIL</v>
          </cell>
          <cell r="H3185" t="str">
            <v>UNISON- CUSTOMER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947832.7</v>
          </cell>
          <cell r="M3185">
            <v>947832.7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702-30003572</v>
          </cell>
          <cell r="C3186" t="str">
            <v>PROYECTOS Y CONSTRUCCIONES ILYVAN  S.A. DE C.V.</v>
          </cell>
          <cell r="D3186">
            <v>355263</v>
          </cell>
          <cell r="E3186" t="str">
            <v>MAQUINAS DIESEL, S.A. DE C.V.</v>
          </cell>
          <cell r="F3186" t="str">
            <v>MADISA SUR</v>
          </cell>
          <cell r="G3186" t="str">
            <v>UNISON- CUSTOMER RETAIL</v>
          </cell>
          <cell r="H3186" t="str">
            <v>UNISON- CUSTOMER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687237.95</v>
          </cell>
          <cell r="M3186">
            <v>37317.020688059994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702-30003573</v>
          </cell>
          <cell r="C3187" t="str">
            <v>EDIFICACIONES Y OBRAS CIVILES KACHIÑA S.A. DE C.V.</v>
          </cell>
          <cell r="D3187">
            <v>355411</v>
          </cell>
          <cell r="E3187" t="str">
            <v>MAQUINAS DIESEL, S.A. DE C.V.</v>
          </cell>
          <cell r="F3187" t="str">
            <v>MADISA SUR</v>
          </cell>
          <cell r="G3187" t="str">
            <v>UNISON- CUSTOMER RETAIL</v>
          </cell>
          <cell r="H3187" t="str">
            <v>UNISON- CUSTOMER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780307.76</v>
          </cell>
          <cell r="M3187">
            <v>42370.711371474397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702-30003575</v>
          </cell>
          <cell r="C3188" t="str">
            <v>EMPAQUES BELLAVISTA  S.A.</v>
          </cell>
          <cell r="D3188">
            <v>335609</v>
          </cell>
          <cell r="E3188" t="str">
            <v>MAQUINARIA Y TRACTORES, LTDA</v>
          </cell>
          <cell r="F3188" t="str">
            <v>MATRA</v>
          </cell>
          <cell r="G3188" t="str">
            <v>UNISON - CUSTOMER RETAIL</v>
          </cell>
          <cell r="H3188" t="str">
            <v>UNISON- CUSTOMER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33943.26</v>
          </cell>
          <cell r="M3188">
            <v>33943.26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702-30003535</v>
          </cell>
          <cell r="C3189" t="str">
            <v>NICARAGUA MACHINERY COMPANY  S.A.</v>
          </cell>
          <cell r="D3189">
            <v>313548</v>
          </cell>
          <cell r="E3189" t="str">
            <v>NICARAGUA MACHINERY COMPANY, S.A.</v>
          </cell>
          <cell r="F3189" t="str">
            <v>NIMAC</v>
          </cell>
          <cell r="G3189" t="str">
            <v>UNISON - DEALER RETAIL</v>
          </cell>
          <cell r="H3189" t="str">
            <v>UNISON - DEALER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13624.06</v>
          </cell>
          <cell r="M3189">
            <v>13624.06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NICARAGUA</v>
          </cell>
        </row>
        <row r="3190">
          <cell r="B3190" t="str">
            <v>702-30003577</v>
          </cell>
          <cell r="C3190" t="str">
            <v>INDUSTRIAL DE ASFALTOS Y PAVIMENTOS  S.A. DE C.V.</v>
          </cell>
          <cell r="D3190">
            <v>318312</v>
          </cell>
          <cell r="E3190" t="str">
            <v>GRUPO LOGISTICO Y SOLUCIONES INTEGRAL DEL NORTE SA DE CV</v>
          </cell>
          <cell r="F3190" t="str">
            <v>MAQSA</v>
          </cell>
          <cell r="G3190" t="str">
            <v>UNISON- CUSTOMER RETAIL</v>
          </cell>
          <cell r="H3190" t="str">
            <v>UNISON- CUSTOMER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107834.68</v>
          </cell>
          <cell r="M3190">
            <v>5855.4231244801449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702-30003564</v>
          </cell>
          <cell r="C3191" t="str">
            <v>CONSTRUCTORA HERNAN SOLIS  S.R.L.</v>
          </cell>
          <cell r="D3191">
            <v>316241</v>
          </cell>
          <cell r="E3191" t="str">
            <v>MAQUINARIA Y TRACTORES, LTDA</v>
          </cell>
          <cell r="F3191" t="str">
            <v>MATRA</v>
          </cell>
          <cell r="G3191" t="str">
            <v>UNISON - CUSTOMER RETAIL</v>
          </cell>
          <cell r="H3191" t="str">
            <v>UNISON- CUSTOMER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119910.12</v>
          </cell>
          <cell r="M3191">
            <v>119910.12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COSTA RICA</v>
          </cell>
        </row>
        <row r="3192">
          <cell r="B3192" t="str">
            <v>702-30003579</v>
          </cell>
          <cell r="C3192" t="str">
            <v>CONSTRUCCIONES INDUSTRIALES FUG  SA DE CV</v>
          </cell>
          <cell r="D3192">
            <v>319050</v>
          </cell>
          <cell r="E3192" t="str">
            <v>MAQUINAS DIESEL, S.A. DE C.V.</v>
          </cell>
          <cell r="F3192" t="str">
            <v>MADISA SUR</v>
          </cell>
          <cell r="G3192" t="str">
            <v>UNISON- CUSTOMER RETAIL</v>
          </cell>
          <cell r="H3192" t="str">
            <v>UNISON- CUSTOMER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1224645.5900000001</v>
          </cell>
          <cell r="M3192">
            <v>66498.255542452869</v>
          </cell>
          <cell r="N3192">
            <v>0</v>
          </cell>
          <cell r="O3192">
            <v>0</v>
          </cell>
          <cell r="P3192">
            <v>0</v>
          </cell>
          <cell r="Q3192">
            <v>1224645.5900000001</v>
          </cell>
          <cell r="R3192">
            <v>1224645.5900000001</v>
          </cell>
          <cell r="S3192" t="str">
            <v>120+</v>
          </cell>
          <cell r="T3192" t="str">
            <v>MEXICO</v>
          </cell>
        </row>
        <row r="3193">
          <cell r="B3193" t="str">
            <v>702-30003580-001</v>
          </cell>
          <cell r="C3193" t="str">
            <v>CONSTRUCTORA ANGULAR  S.A. DE.C.V</v>
          </cell>
          <cell r="D3193">
            <v>316191</v>
          </cell>
          <cell r="E3193" t="str">
            <v>MAQUINARIA, S.A. DE C.V.</v>
          </cell>
          <cell r="F3193" t="str">
            <v>MAQSA</v>
          </cell>
          <cell r="G3193" t="str">
            <v>UNISON - CUSTOMER RETAIL</v>
          </cell>
          <cell r="H3193" t="str">
            <v>UNISON- CUSTOMER RETAIL</v>
          </cell>
          <cell r="I3193" t="str">
            <v>Regular</v>
          </cell>
          <cell r="J3193" t="str">
            <v>LEGAL</v>
          </cell>
          <cell r="K3193" t="str">
            <v>MXN</v>
          </cell>
          <cell r="L3193">
            <v>3108704.76</v>
          </cell>
          <cell r="M3193">
            <v>168802.6684818418</v>
          </cell>
          <cell r="N3193">
            <v>0</v>
          </cell>
          <cell r="O3193">
            <v>0</v>
          </cell>
          <cell r="P3193">
            <v>0</v>
          </cell>
          <cell r="Q3193">
            <v>3108704.76</v>
          </cell>
          <cell r="R3193">
            <v>3108704.76</v>
          </cell>
          <cell r="S3193" t="str">
            <v>120+</v>
          </cell>
          <cell r="T3193" t="str">
            <v>MEXICO</v>
          </cell>
        </row>
        <row r="3194">
          <cell r="B3194" t="str">
            <v>702-30003581</v>
          </cell>
          <cell r="C3194" t="str">
            <v>SUPE  S.A. DE C.V.</v>
          </cell>
          <cell r="D3194">
            <v>317551</v>
          </cell>
          <cell r="E3194" t="str">
            <v>MAQUINAS DIESEL, S.A. DE C.V.</v>
          </cell>
          <cell r="F3194" t="str">
            <v>MADISA SUR</v>
          </cell>
          <cell r="G3194" t="str">
            <v>UNISON- CUSTOMER RETAIL</v>
          </cell>
          <cell r="H3194" t="str">
            <v>UNISON- CUSTOMER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843519.6</v>
          </cell>
          <cell r="M3194">
            <v>45803.114283755858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702-30003582</v>
          </cell>
          <cell r="C3195" t="str">
            <v>OCHOA DE OLMEDO IRMA MARITZA</v>
          </cell>
          <cell r="D3195">
            <v>312352</v>
          </cell>
          <cell r="E3195" t="str">
            <v>COMPAÑIA GENERAL DE EQUIPOS, S.A. DE C.V.</v>
          </cell>
          <cell r="F3195" t="str">
            <v>COGESA</v>
          </cell>
          <cell r="G3195" t="str">
            <v>UNISON - CUSTOMER RETAIL</v>
          </cell>
          <cell r="H3195" t="str">
            <v>UNISON- CUSTOMER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123410.23</v>
          </cell>
          <cell r="M3195">
            <v>123410.23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EL SALVADOR</v>
          </cell>
        </row>
        <row r="3196">
          <cell r="B3196" t="str">
            <v>702-30003583</v>
          </cell>
          <cell r="C3196" t="str">
            <v>EMPAQUES BELLAVISTA  S.A.</v>
          </cell>
          <cell r="D3196">
            <v>335609</v>
          </cell>
          <cell r="E3196" t="str">
            <v>MAQUINARIA Y TRACTORES, LTDA</v>
          </cell>
          <cell r="F3196" t="str">
            <v>MATRA</v>
          </cell>
          <cell r="G3196" t="str">
            <v>UNISON - CUSTOMER RETAIL</v>
          </cell>
          <cell r="H3196" t="str">
            <v>UNISON- CUSTOMER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33943.26</v>
          </cell>
          <cell r="M3196">
            <v>33943.26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COSTA RICA</v>
          </cell>
        </row>
        <row r="3197">
          <cell r="B3197" t="str">
            <v>702-30003584</v>
          </cell>
          <cell r="C3197" t="str">
            <v>CONSTRUCTORA EPYCSA  S.A. DE C.V.</v>
          </cell>
          <cell r="D3197">
            <v>310658</v>
          </cell>
          <cell r="E3197" t="str">
            <v>EMPIRE RIO COLORADO, S.A. DE C.V.</v>
          </cell>
          <cell r="F3197" t="str">
            <v>EMPIRE</v>
          </cell>
          <cell r="G3197" t="str">
            <v>UNISON- CUSTOMER RETAIL</v>
          </cell>
          <cell r="H3197" t="str">
            <v>UNISON- CUSTOMER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215307.98</v>
          </cell>
          <cell r="M3197">
            <v>11691.223314958681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702-30003585</v>
          </cell>
          <cell r="C3198" t="str">
            <v>SANTILLANA CONSTRUCTORA Y URBANIZADORA  S.A. DE C.V.</v>
          </cell>
          <cell r="D3198">
            <v>355463</v>
          </cell>
          <cell r="E3198" t="str">
            <v>TRACSA, S.A.P.I. DE C.V.</v>
          </cell>
          <cell r="F3198" t="str">
            <v>TRACSA</v>
          </cell>
          <cell r="G3198" t="str">
            <v>UNISON- CUSTOMER RETAIL</v>
          </cell>
          <cell r="H3198" t="str">
            <v>UNISON- CUSTOMER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1393734.45</v>
          </cell>
          <cell r="M3198">
            <v>75679.78064120574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702-30003586</v>
          </cell>
          <cell r="C3199" t="str">
            <v>CONSTRUCTORA MAYRAN DE SAN PEDRO  SA DE CV</v>
          </cell>
          <cell r="D3199">
            <v>315267</v>
          </cell>
          <cell r="E3199" t="str">
            <v>GRUPO LOGISTICO Y SOLUCIONES INTEGRAL DEL NORTE SA DE CV</v>
          </cell>
          <cell r="F3199" t="str">
            <v>MAQSA</v>
          </cell>
          <cell r="G3199" t="str">
            <v>UNISON- CUSTOMER RETAIL</v>
          </cell>
          <cell r="H3199" t="str">
            <v>UNISON- CUSTOMER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81626.17</v>
          </cell>
          <cell r="M3199">
            <v>4432.3010313634486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702-30003587</v>
          </cell>
          <cell r="C3200" t="str">
            <v>TRANSPORTES MONYOR S DE RL DE CV</v>
          </cell>
          <cell r="D3200">
            <v>314854</v>
          </cell>
          <cell r="E3200" t="str">
            <v>MAQUINAS DIESEL, S.A. DE C.V.</v>
          </cell>
          <cell r="F3200" t="str">
            <v>MADISA NTE</v>
          </cell>
          <cell r="G3200" t="str">
            <v>UNISON- CUSTOMER RETAIL</v>
          </cell>
          <cell r="H3200" t="str">
            <v>UNISON- CUSTOMER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2573761.67</v>
          </cell>
          <cell r="M3200">
            <v>139755.25869245993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702-30003588</v>
          </cell>
          <cell r="C3201" t="str">
            <v>IMPULSORA EMERGENTE  S.A. DE C.V. SOFOM  E.N.R.</v>
          </cell>
          <cell r="D3201">
            <v>318359</v>
          </cell>
          <cell r="E3201" t="str">
            <v>IMPULSORA EMERGENTE, S.A. DE C.V. SOFOM, E.N.R.</v>
          </cell>
          <cell r="F3201" t="str">
            <v>MAQSA</v>
          </cell>
          <cell r="G3201" t="str">
            <v>UNISON - CUSTOMER RETAIL</v>
          </cell>
          <cell r="H3201" t="str">
            <v>UNISON - DEALER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996840.83</v>
          </cell>
          <cell r="M3201">
            <v>54128.457073438534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702-30003576</v>
          </cell>
          <cell r="C3202" t="str">
            <v>CONSTRUCTORA SANTA MARINA  S.A. DE C.V.</v>
          </cell>
          <cell r="D3202">
            <v>355224</v>
          </cell>
          <cell r="E3202" t="str">
            <v>MAQUINAS DIESEL, S.A. DE C.V.</v>
          </cell>
          <cell r="F3202" t="str">
            <v>MADISA SUR</v>
          </cell>
          <cell r="G3202" t="str">
            <v>UNISON- CUSTOMER RETAIL</v>
          </cell>
          <cell r="H3202" t="str">
            <v>UNISON- CUSTOMER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1569018.84</v>
          </cell>
          <cell r="M3202">
            <v>85197.723018986217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702-30003552</v>
          </cell>
          <cell r="C3203" t="str">
            <v>CASA COMERCIAL MATHEWS  S.A. DE C.V.</v>
          </cell>
          <cell r="D3203">
            <v>313002</v>
          </cell>
          <cell r="E3203" t="str">
            <v>CASA COMERCIAL MATHEWS, S.A. DE C.V.</v>
          </cell>
          <cell r="F3203" t="str">
            <v>CEMCOL</v>
          </cell>
          <cell r="G3203" t="str">
            <v>UNISON - CUSTOMER RETAIL</v>
          </cell>
          <cell r="H3203" t="str">
            <v>UNISON - DEALER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2308302.81</v>
          </cell>
          <cell r="M3203">
            <v>2308302.81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HONDURAS</v>
          </cell>
        </row>
        <row r="3204">
          <cell r="B3204" t="str">
            <v>702-30003470</v>
          </cell>
          <cell r="C3204" t="str">
            <v>IMPULSORA DE SERVICIOS PROFESIONALES TLANAHUAC  S.A. DE C.V.</v>
          </cell>
          <cell r="D3204">
            <v>354783</v>
          </cell>
          <cell r="E3204" t="str">
            <v>MAQUINAS DIESEL, S.A. DE C.V.</v>
          </cell>
          <cell r="F3204" t="str">
            <v>MADISA SUR</v>
          </cell>
          <cell r="G3204" t="str">
            <v>UNISON- CUSTOMER RETAIL</v>
          </cell>
          <cell r="H3204" t="str">
            <v>UNISON- CUSTOMER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139926.74</v>
          </cell>
          <cell r="M3204">
            <v>7598.0219826230377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702-30003538</v>
          </cell>
          <cell r="C3205" t="str">
            <v>CONSTRUCTORA Y TRANSPORTE PARAISO  S. DE R.L. DE C.V.</v>
          </cell>
          <cell r="D3205">
            <v>356484</v>
          </cell>
          <cell r="E3205" t="str">
            <v>CASA COMERCIAL MATHEWS, S.A. DE C.V.</v>
          </cell>
          <cell r="F3205" t="str">
            <v>CEMCOL</v>
          </cell>
          <cell r="G3205" t="str">
            <v>UNISON - CUSTOMER RETAIL</v>
          </cell>
          <cell r="H3205" t="str">
            <v>UNISON- CUSTOMER RETAIL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299284.01</v>
          </cell>
          <cell r="M3205">
            <v>299284.01</v>
          </cell>
          <cell r="N3205">
            <v>299284.01</v>
          </cell>
          <cell r="O3205">
            <v>0</v>
          </cell>
          <cell r="P3205">
            <v>0</v>
          </cell>
          <cell r="Q3205">
            <v>0</v>
          </cell>
          <cell r="R3205">
            <v>299284.01</v>
          </cell>
          <cell r="S3205" t="str">
            <v>31-60</v>
          </cell>
          <cell r="T3205" t="str">
            <v>HONDURAS</v>
          </cell>
        </row>
        <row r="3206">
          <cell r="B3206" t="str">
            <v>702-30003539</v>
          </cell>
          <cell r="C3206" t="str">
            <v>LIMON GONZALEZ JUAN CARLOS</v>
          </cell>
          <cell r="D3206">
            <v>318261</v>
          </cell>
          <cell r="E3206" t="str">
            <v>TRACSA, S.A.P.I. DE C.V.</v>
          </cell>
          <cell r="F3206" t="str">
            <v>TRACSA</v>
          </cell>
          <cell r="G3206" t="str">
            <v>UNISON- CUSTOMER RETAIL</v>
          </cell>
          <cell r="H3206" t="str">
            <v>UNISON- CUSTOMER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507944.04</v>
          </cell>
          <cell r="M3206">
            <v>27581.361374261673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702-30003540</v>
          </cell>
          <cell r="C3207" t="str">
            <v>CONSTRUCTORA Y TRANSPORTE PARAISO  S. DE R.L. DE C.V.</v>
          </cell>
          <cell r="D3207">
            <v>356484</v>
          </cell>
          <cell r="E3207" t="str">
            <v>CASA COMERCIAL MATHEWS, S.A. DE C.V.</v>
          </cell>
          <cell r="F3207" t="str">
            <v>CEMCOL</v>
          </cell>
          <cell r="G3207" t="str">
            <v>UNISON - CUSTOMER RETAIL</v>
          </cell>
          <cell r="H3207" t="str">
            <v>UNISON- CUSTOMER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70061.03</v>
          </cell>
          <cell r="M3207">
            <v>70061.03</v>
          </cell>
          <cell r="N3207">
            <v>70061.03</v>
          </cell>
          <cell r="O3207">
            <v>0</v>
          </cell>
          <cell r="P3207">
            <v>0</v>
          </cell>
          <cell r="Q3207">
            <v>0</v>
          </cell>
          <cell r="R3207">
            <v>70061.03</v>
          </cell>
          <cell r="S3207" t="str">
            <v>31-60</v>
          </cell>
          <cell r="T3207" t="str">
            <v>HONDURAS</v>
          </cell>
        </row>
        <row r="3208">
          <cell r="B3208" t="str">
            <v>702-30003541</v>
          </cell>
          <cell r="C3208" t="str">
            <v>MAQUINARIA  S.A. DE C.V.</v>
          </cell>
          <cell r="D3208">
            <v>309847</v>
          </cell>
          <cell r="E3208" t="str">
            <v>MAQUINARIA, S.A. DE C.V.</v>
          </cell>
          <cell r="F3208" t="str">
            <v>MAQSA</v>
          </cell>
          <cell r="G3208" t="str">
            <v>UNISON - DEALER RETAIL</v>
          </cell>
          <cell r="H3208" t="str">
            <v>UNISON - DEALER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1505985.5</v>
          </cell>
          <cell r="M3208">
            <v>1505985.5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702-30003543</v>
          </cell>
          <cell r="C3209" t="str">
            <v>GRUPO CONSTRUCTOR PERSE  S.A. DE C.V.</v>
          </cell>
          <cell r="D3209">
            <v>316737</v>
          </cell>
          <cell r="E3209" t="str">
            <v>TRACSA, S.A.P.I. DE C.V.</v>
          </cell>
          <cell r="F3209" t="str">
            <v>TRACSA</v>
          </cell>
          <cell r="G3209" t="str">
            <v>UNISON- CUSTOMER RETAIL</v>
          </cell>
          <cell r="H3209" t="str">
            <v>UNISON- CUSTOMER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3434355.62</v>
          </cell>
          <cell r="M3209">
            <v>186485.51018129181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702-30003544</v>
          </cell>
          <cell r="C3210" t="str">
            <v>TERMINAL DE SERVICIOS HAZESA  S.A. DE C.V.</v>
          </cell>
          <cell r="D3210">
            <v>320453</v>
          </cell>
          <cell r="E3210" t="str">
            <v>TRACSA, S.A.P.I. DE C.V.</v>
          </cell>
          <cell r="F3210" t="str">
            <v>MATCO</v>
          </cell>
          <cell r="G3210" t="str">
            <v>UNISON - CUSTOMER RETAIL</v>
          </cell>
          <cell r="H3210" t="str">
            <v>UNISON- CUSTOMER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701416.59</v>
          </cell>
          <cell r="M3210">
            <v>701416.59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702-30003546</v>
          </cell>
          <cell r="C3211" t="str">
            <v>MAQUINARIA Y TRACTORES  LTDA</v>
          </cell>
          <cell r="D3211">
            <v>314798</v>
          </cell>
          <cell r="E3211" t="str">
            <v>MAQUINARIA Y TRACTORES, LTDA</v>
          </cell>
          <cell r="F3211" t="str">
            <v>MATRA</v>
          </cell>
          <cell r="G3211" t="str">
            <v>UNISON - DEALER RETAIL</v>
          </cell>
          <cell r="H3211" t="str">
            <v>UNISON - DEALER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46820.639999999999</v>
          </cell>
          <cell r="M3211">
            <v>46820.639999999999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COSTA RICA</v>
          </cell>
        </row>
        <row r="3212">
          <cell r="B3212" t="str">
            <v>702-30003547</v>
          </cell>
          <cell r="C3212" t="str">
            <v>CONSTRUCTORA HERNAN SOLIS  S.R.L.</v>
          </cell>
          <cell r="D3212">
            <v>316241</v>
          </cell>
          <cell r="E3212" t="str">
            <v>MAQUINARIA Y TRACTORES, LTDA</v>
          </cell>
          <cell r="F3212" t="str">
            <v>MATRA</v>
          </cell>
          <cell r="G3212" t="str">
            <v>UNISON - CUSTOMER RETAIL</v>
          </cell>
          <cell r="H3212" t="str">
            <v>UNISON- CUSTOMER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119910.12</v>
          </cell>
          <cell r="M3212">
            <v>119910.12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COSTA RICA</v>
          </cell>
        </row>
        <row r="3213">
          <cell r="B3213" t="str">
            <v>702-30003548</v>
          </cell>
          <cell r="C3213" t="str">
            <v>MAQUINARIA Y TRACTORES  LTDA</v>
          </cell>
          <cell r="D3213">
            <v>314798</v>
          </cell>
          <cell r="E3213" t="str">
            <v>MAQUINARIA Y TRACTORES, LTDA</v>
          </cell>
          <cell r="F3213" t="str">
            <v>MATRA</v>
          </cell>
          <cell r="G3213" t="str">
            <v>UNISON - DEALER WHOLESALE</v>
          </cell>
          <cell r="H3213" t="str">
            <v>UNISON - DEALER WHOLESALE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1153416.08</v>
          </cell>
          <cell r="M3213">
            <v>1153416.08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COSTA RICA</v>
          </cell>
        </row>
        <row r="3214">
          <cell r="B3214" t="str">
            <v>702-30003566-002</v>
          </cell>
          <cell r="C3214" t="str">
            <v>VILLAGOMEZ JURADO  S.A. DE C.V.</v>
          </cell>
          <cell r="D3214">
            <v>317704</v>
          </cell>
          <cell r="E3214" t="str">
            <v>EMPRESAS MATCO, S.A. DE C.V.</v>
          </cell>
          <cell r="F3214" t="str">
            <v>MATCO</v>
          </cell>
          <cell r="G3214" t="str">
            <v>UNISON - CUSTOMER RETAIL</v>
          </cell>
          <cell r="H3214" t="str">
            <v>UNISON- CUSTOMER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139143.18</v>
          </cell>
          <cell r="M3214">
            <v>7555.4746746195488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702-30003551</v>
          </cell>
          <cell r="C3215" t="str">
            <v>CONSTRUCTORA HERNAN SOLIS  S.R.L.</v>
          </cell>
          <cell r="D3215">
            <v>316241</v>
          </cell>
          <cell r="E3215" t="str">
            <v>MAQUINARIA Y TRACTORES, LTDA</v>
          </cell>
          <cell r="F3215" t="str">
            <v>MATRA</v>
          </cell>
          <cell r="G3215" t="str">
            <v>UNISON - CUSTOMER RETAIL</v>
          </cell>
          <cell r="H3215" t="str">
            <v>UNISON- CUSTOMER RETAIL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119910.12</v>
          </cell>
          <cell r="M3215">
            <v>119910.12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COSTA RICA</v>
          </cell>
        </row>
        <row r="3216">
          <cell r="B3216" t="str">
            <v>702-30003566-001</v>
          </cell>
          <cell r="C3216" t="str">
            <v>VILLAGOMEZ JURADO  S.A. DE C.V.</v>
          </cell>
          <cell r="D3216">
            <v>317704</v>
          </cell>
          <cell r="E3216" t="str">
            <v>EMPRESAS MATCO, S.A. DE C.V.</v>
          </cell>
          <cell r="F3216" t="str">
            <v>MATCO</v>
          </cell>
          <cell r="G3216" t="str">
            <v>UNISON - CUSTOMER RETAIL</v>
          </cell>
          <cell r="H3216" t="str">
            <v>UNISON- CUSTOMER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21106.54</v>
          </cell>
          <cell r="M3216">
            <v>21106.54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MEXICO</v>
          </cell>
        </row>
        <row r="3217">
          <cell r="B3217" t="str">
            <v>702-30003553</v>
          </cell>
          <cell r="C3217" t="str">
            <v>MAQUINARIA Y TRACTORES  LTDA</v>
          </cell>
          <cell r="D3217">
            <v>314798</v>
          </cell>
          <cell r="E3217" t="str">
            <v>MAQUINARIA Y TRACTORES, LTDA</v>
          </cell>
          <cell r="F3217" t="str">
            <v>MATRA</v>
          </cell>
          <cell r="G3217" t="str">
            <v>UNISON - DEALER RETAIL</v>
          </cell>
          <cell r="H3217" t="str">
            <v>UNISON - DEALER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108149.5</v>
          </cell>
          <cell r="M3217">
            <v>108149.5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COSTA RICA</v>
          </cell>
        </row>
        <row r="3218">
          <cell r="B3218" t="str">
            <v>702-30003554</v>
          </cell>
          <cell r="C3218" t="str">
            <v>CANTERAS PENINSULARES  S.A. DE C.V.</v>
          </cell>
          <cell r="D3218">
            <v>316409</v>
          </cell>
          <cell r="E3218" t="str">
            <v>MAQUINAS DIESEL, S.A. DE C.V.</v>
          </cell>
          <cell r="F3218" t="str">
            <v>MADISA SUR</v>
          </cell>
          <cell r="G3218" t="str">
            <v>UNISON- CUSTOMER RETAIL</v>
          </cell>
          <cell r="H3218" t="str">
            <v>UNISON- CUSTOMER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2745900.56</v>
          </cell>
          <cell r="M3218">
            <v>149102.40042022642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702-30003555</v>
          </cell>
          <cell r="C3219" t="str">
            <v>MAQUINARIA Y TRACTORES  LTDA</v>
          </cell>
          <cell r="D3219">
            <v>314798</v>
          </cell>
          <cell r="E3219" t="str">
            <v>MAQUINARIA Y TRACTORES, LTDA</v>
          </cell>
          <cell r="F3219" t="str">
            <v>MATRA</v>
          </cell>
          <cell r="G3219" t="str">
            <v>UNISON - DEALER RETAIL</v>
          </cell>
          <cell r="H3219" t="str">
            <v>UNISON - DEALER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132097.1</v>
          </cell>
          <cell r="M3219">
            <v>132097.1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COSTA RICA</v>
          </cell>
        </row>
        <row r="3220">
          <cell r="B3220" t="str">
            <v>702-30003557</v>
          </cell>
          <cell r="C3220" t="str">
            <v>CONSTRUCTORA HERNAN SOLIS  S.R.L.</v>
          </cell>
          <cell r="D3220">
            <v>316241</v>
          </cell>
          <cell r="E3220" t="str">
            <v>MAQUINARIA Y TRACTORES, LTDA</v>
          </cell>
          <cell r="F3220" t="str">
            <v>MATRA</v>
          </cell>
          <cell r="G3220" t="str">
            <v>UNISON - CUSTOMER RETAIL</v>
          </cell>
          <cell r="H3220" t="str">
            <v>UNISON- CUSTOMER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119910.12</v>
          </cell>
          <cell r="M3220">
            <v>119910.12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COSTA RICA</v>
          </cell>
        </row>
        <row r="3221">
          <cell r="B3221" t="str">
            <v>702-30003558</v>
          </cell>
          <cell r="C3221" t="str">
            <v>CONSTRUCTORA HERNAN SOLIS  S.R.L.</v>
          </cell>
          <cell r="D3221">
            <v>316241</v>
          </cell>
          <cell r="E3221" t="str">
            <v>MAQUINARIA Y TRACTORES, LTDA</v>
          </cell>
          <cell r="F3221" t="str">
            <v>MATRA</v>
          </cell>
          <cell r="G3221" t="str">
            <v>UNISON - CUSTOMER RETAIL</v>
          </cell>
          <cell r="H3221" t="str">
            <v>UNISON- CUSTOMER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119910.12</v>
          </cell>
          <cell r="M3221">
            <v>119910.12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COSTA RICA</v>
          </cell>
        </row>
        <row r="3222">
          <cell r="B3222" t="str">
            <v>702-30003559</v>
          </cell>
          <cell r="C3222" t="str">
            <v>CONSTRUCTORA HERNAN SOLIS  S.R.L.</v>
          </cell>
          <cell r="D3222">
            <v>316241</v>
          </cell>
          <cell r="E3222" t="str">
            <v>MAQUINARIA Y TRACTORES, LTDA</v>
          </cell>
          <cell r="F3222" t="str">
            <v>MATRA</v>
          </cell>
          <cell r="G3222" t="str">
            <v>UNISON - CUSTOMER RETAIL</v>
          </cell>
          <cell r="H3222" t="str">
            <v>UNISON-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119910.12</v>
          </cell>
          <cell r="M3222">
            <v>119910.12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COSTA RICA</v>
          </cell>
        </row>
        <row r="3223">
          <cell r="B3223" t="str">
            <v>702-30003560</v>
          </cell>
          <cell r="C3223" t="str">
            <v>COMPREHENSIVE PROPERTY SOLUTIONS  S.A.</v>
          </cell>
          <cell r="D3223">
            <v>351517</v>
          </cell>
          <cell r="E3223" t="str">
            <v>MAQUINARIA Y TRACTORES, LTDA</v>
          </cell>
          <cell r="F3223" t="str">
            <v>MATRA</v>
          </cell>
          <cell r="G3223" t="str">
            <v>UNISON - CUSTOMER RETAIL</v>
          </cell>
          <cell r="H3223" t="str">
            <v>UNISON- CUSTOMER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19755.07</v>
          </cell>
          <cell r="M3223">
            <v>19755.07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COSTA RICA</v>
          </cell>
        </row>
        <row r="3224">
          <cell r="B3224" t="str">
            <v>702-30003561</v>
          </cell>
          <cell r="C3224" t="str">
            <v>NICARAGUA INGENIEROS  S.A.</v>
          </cell>
          <cell r="D3224">
            <v>309736</v>
          </cell>
          <cell r="E3224" t="str">
            <v>NICARAGUA MACHINERY COMPANY, S.A.</v>
          </cell>
          <cell r="F3224" t="str">
            <v>NIMAC</v>
          </cell>
          <cell r="G3224" t="str">
            <v>UNISON - CUSTOMER RETAIL</v>
          </cell>
          <cell r="H3224" t="str">
            <v>UNISON- CUSTOMER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55909.120000000003</v>
          </cell>
          <cell r="M3224">
            <v>55909.120000000003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NICARAGUA</v>
          </cell>
        </row>
        <row r="3225">
          <cell r="B3225" t="str">
            <v>702-30003563</v>
          </cell>
          <cell r="C3225" t="str">
            <v>CONSTRUCTORA HERNAN SOLIS  S.R.L.</v>
          </cell>
          <cell r="D3225">
            <v>316241</v>
          </cell>
          <cell r="E3225" t="str">
            <v>MAQUINARIA Y TRACTORES, LTDA</v>
          </cell>
          <cell r="F3225" t="str">
            <v>MATRA</v>
          </cell>
          <cell r="G3225" t="str">
            <v>UNISON - CUSTOMER RETAIL</v>
          </cell>
          <cell r="H3225" t="str">
            <v>UNISON- CUSTOMER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119910.12</v>
          </cell>
          <cell r="M3225">
            <v>119910.12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702-30003536</v>
          </cell>
          <cell r="C3226" t="str">
            <v>NICARAGUA MACHINERY COMPANY  S.A.</v>
          </cell>
          <cell r="D3226">
            <v>313548</v>
          </cell>
          <cell r="E3226" t="str">
            <v>NICARAGUA MACHINERY COMPANY, S.A.</v>
          </cell>
          <cell r="F3226" t="str">
            <v>NIMAC</v>
          </cell>
          <cell r="G3226" t="str">
            <v>UNISON - DEALER RETAIL</v>
          </cell>
          <cell r="H3226" t="str">
            <v>UNISON - DEALER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5575.7</v>
          </cell>
          <cell r="M3226">
            <v>5575.7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702-30003549</v>
          </cell>
          <cell r="C3227" t="str">
            <v>CONSTRUCTORA HERNAN SOLIS  S.R.L.</v>
          </cell>
          <cell r="D3227">
            <v>316241</v>
          </cell>
          <cell r="E3227" t="str">
            <v>MAQUINARIA Y TRACTORES, LTDA</v>
          </cell>
          <cell r="F3227" t="str">
            <v>MATRA</v>
          </cell>
          <cell r="G3227" t="str">
            <v>UNISON - CUSTOMER RETAIL</v>
          </cell>
          <cell r="H3227" t="str">
            <v>UNISON- CUSTOMER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119910.12</v>
          </cell>
          <cell r="M3227">
            <v>119910.12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COSTA RICA</v>
          </cell>
        </row>
        <row r="3228">
          <cell r="B3228" t="str">
            <v>702-30003394</v>
          </cell>
          <cell r="C3228" t="str">
            <v>GROBSON  S. DE R.L.</v>
          </cell>
          <cell r="D3228">
            <v>354495</v>
          </cell>
          <cell r="E3228" t="str">
            <v>EMPRESAS MATCO, S.A. DE C.V.</v>
          </cell>
          <cell r="F3228" t="str">
            <v>MATCO</v>
          </cell>
          <cell r="G3228" t="str">
            <v>UNISON- CUSTOMER RETAIL</v>
          </cell>
          <cell r="H3228" t="str">
            <v>UNISON- CUSTOMER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477320.81</v>
          </cell>
          <cell r="M3228">
            <v>25918.51998512532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702-30003473-001</v>
          </cell>
          <cell r="C3229" t="str">
            <v>GRAVASE  S.A. DE C.V.</v>
          </cell>
          <cell r="D3229">
            <v>316522</v>
          </cell>
          <cell r="E3229" t="str">
            <v>TRACSA, S.A.P.I. DE C.V.</v>
          </cell>
          <cell r="F3229" t="str">
            <v>TRACSA</v>
          </cell>
          <cell r="G3229" t="str">
            <v>UNISON - CUSTOMER RETAIL</v>
          </cell>
          <cell r="H3229" t="str">
            <v>UNISON- CUSTOMER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6640405.6299999999</v>
          </cell>
          <cell r="M3229">
            <v>360574.02573856706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702-30003386</v>
          </cell>
          <cell r="C3230" t="str">
            <v>JIMSA CONSTRUCCIONES  S.A. DE C.V.</v>
          </cell>
          <cell r="D3230">
            <v>319695</v>
          </cell>
          <cell r="E3230" t="str">
            <v>GRUPO LOGISTICO Y SOLUCIONES INTEGRAL DEL NORTE SA DE CV</v>
          </cell>
          <cell r="F3230" t="str">
            <v>MAQSA</v>
          </cell>
          <cell r="G3230" t="str">
            <v>UNISON- CUSTOMER RETAIL</v>
          </cell>
          <cell r="H3230" t="str">
            <v>UNISON- CUSTOMER RETAIL</v>
          </cell>
          <cell r="I3230" t="str">
            <v>Regular</v>
          </cell>
          <cell r="J3230" t="str">
            <v>REGULAR</v>
          </cell>
          <cell r="K3230" t="str">
            <v>MXN</v>
          </cell>
          <cell r="L3230">
            <v>920106</v>
          </cell>
          <cell r="M3230">
            <v>49961.755804096865</v>
          </cell>
          <cell r="N3230">
            <v>920106</v>
          </cell>
          <cell r="O3230">
            <v>0</v>
          </cell>
          <cell r="P3230">
            <v>0</v>
          </cell>
          <cell r="Q3230">
            <v>0</v>
          </cell>
          <cell r="R3230">
            <v>920106</v>
          </cell>
          <cell r="S3230" t="str">
            <v>31-60</v>
          </cell>
          <cell r="T3230" t="str">
            <v>MEXICO</v>
          </cell>
        </row>
        <row r="3231">
          <cell r="B3231" t="str">
            <v>702-30003387-002</v>
          </cell>
          <cell r="C3231" t="str">
            <v>MINERA DEL NORTE  S.A. DE  C.V.</v>
          </cell>
          <cell r="D3231">
            <v>312097</v>
          </cell>
          <cell r="E3231" t="str">
            <v>MAQUINAS DIESEL, S.A. DE C.V.</v>
          </cell>
          <cell r="F3231" t="str">
            <v>MADISA NTE</v>
          </cell>
          <cell r="G3231" t="str">
            <v>UNISON - CUSTOMER RETAIL</v>
          </cell>
          <cell r="H3231" t="str">
            <v>UNISON- CUSTOMER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1867670.61</v>
          </cell>
          <cell r="M3231">
            <v>1867670.61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702-30003387-003</v>
          </cell>
          <cell r="C3232" t="str">
            <v>MINERA DEL NORTE  S.A. DE  C.V.</v>
          </cell>
          <cell r="D3232">
            <v>312097</v>
          </cell>
          <cell r="E3232" t="str">
            <v>MAQUINAS DIESEL, S.A. DE C.V.</v>
          </cell>
          <cell r="F3232" t="str">
            <v>MADISA NTE</v>
          </cell>
          <cell r="G3232" t="str">
            <v>UNISON - CUSTOMER RETAIL</v>
          </cell>
          <cell r="H3232" t="str">
            <v>UNISON- CUSTOMER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1213716.3</v>
          </cell>
          <cell r="M3232">
            <v>1213716.3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702-30003387-004</v>
          </cell>
          <cell r="C3233" t="str">
            <v>MINERA DEL NORTE  S.A. DE  C.V.</v>
          </cell>
          <cell r="D3233">
            <v>312097</v>
          </cell>
          <cell r="E3233" t="str">
            <v>MAQUINAS DIESEL, S.A. DE C.V.</v>
          </cell>
          <cell r="F3233" t="str">
            <v>MADISA NTE</v>
          </cell>
          <cell r="G3233" t="str">
            <v>UNISON - CUSTOMER RETAIL</v>
          </cell>
          <cell r="H3233" t="str">
            <v>UNISON- CUSTOMER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3226919.93</v>
          </cell>
          <cell r="M3233">
            <v>3226919.93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MEXICO</v>
          </cell>
        </row>
        <row r="3234">
          <cell r="B3234" t="str">
            <v>702-30003388</v>
          </cell>
          <cell r="C3234" t="str">
            <v>CONSTRUCTORA LORA  S.R.L</v>
          </cell>
          <cell r="D3234">
            <v>354531</v>
          </cell>
          <cell r="E3234" t="str">
            <v>IMPLEMENTOS Y MAQUINARIAS, S.A.</v>
          </cell>
          <cell r="F3234" t="str">
            <v>IMCA</v>
          </cell>
          <cell r="G3234" t="str">
            <v>UNISON - CUSTOMER RETAIL</v>
          </cell>
          <cell r="H3234" t="str">
            <v>UNISON- CUSTOMER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70113</v>
          </cell>
          <cell r="M3234">
            <v>70113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REPUBLICA DOMINICANA</v>
          </cell>
        </row>
        <row r="3235">
          <cell r="B3235" t="str">
            <v>702-30003389</v>
          </cell>
          <cell r="C3235" t="str">
            <v>TRACSA  S.A.P.I. DE C.V.</v>
          </cell>
          <cell r="D3235">
            <v>320398</v>
          </cell>
          <cell r="E3235" t="str">
            <v>TRACSA, S.A.P.I. DE C.V.</v>
          </cell>
          <cell r="F3235" t="str">
            <v>TRACSA</v>
          </cell>
          <cell r="G3235" t="str">
            <v>UNISON - CUSTOMER RETAIL</v>
          </cell>
          <cell r="H3235" t="str">
            <v>UNISON - DEALER RETAIL</v>
          </cell>
          <cell r="I3235" t="str">
            <v>Regular</v>
          </cell>
          <cell r="J3235" t="str">
            <v>REGULAR</v>
          </cell>
          <cell r="K3235" t="str">
            <v>MXN</v>
          </cell>
          <cell r="L3235">
            <v>515321.33</v>
          </cell>
          <cell r="M3235">
            <v>27981.948221294522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702-30003390</v>
          </cell>
          <cell r="C3236" t="str">
            <v xml:space="preserve">FRANCISCO AGUILERA GOMEZ </v>
          </cell>
          <cell r="D3236">
            <v>354448</v>
          </cell>
          <cell r="E3236" t="str">
            <v>MAQUINAS DIESEL, S.A. DE C.V.</v>
          </cell>
          <cell r="F3236" t="str">
            <v>MADISA SUR</v>
          </cell>
          <cell r="G3236" t="str">
            <v>UNISON- CUSTOMER RETAIL</v>
          </cell>
          <cell r="H3236" t="str">
            <v>UNISON- CUSTOMER RETAIL</v>
          </cell>
          <cell r="I3236" t="str">
            <v>Regular</v>
          </cell>
          <cell r="J3236" t="str">
            <v>REGULAR</v>
          </cell>
          <cell r="K3236" t="str">
            <v>MXN</v>
          </cell>
          <cell r="L3236">
            <v>806153.1</v>
          </cell>
          <cell r="M3236">
            <v>43774.113333589477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702-30003391</v>
          </cell>
          <cell r="C3237" t="str">
            <v>YESO INDUSTRIAL DE NAVOJOA  S.A. DE C.V.</v>
          </cell>
          <cell r="D3237">
            <v>312580</v>
          </cell>
          <cell r="E3237" t="str">
            <v>EMPRESAS MATCO, S.A. DE C.V.</v>
          </cell>
          <cell r="F3237" t="str">
            <v>MATCO</v>
          </cell>
          <cell r="G3237" t="str">
            <v>UNISON - CUSTOMER RETAIL</v>
          </cell>
          <cell r="H3237" t="str">
            <v>UNISON- CUSTOMER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53573.3</v>
          </cell>
          <cell r="M3237">
            <v>2909.0301902385409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702-30003384</v>
          </cell>
          <cell r="C3238" t="str">
            <v>GRUPO DESARROLLO INFRAESTRUCTURA  S.A. DE C.V.</v>
          </cell>
          <cell r="D3238">
            <v>310580</v>
          </cell>
          <cell r="E3238" t="str">
            <v>CATERPILLAR CREDITO, S.A DE C.V. SOFOM, E.N.R.</v>
          </cell>
          <cell r="F3238" t="str">
            <v>TRACSA</v>
          </cell>
          <cell r="G3238" t="str">
            <v>UNISON - Operating Lease RETAIL</v>
          </cell>
          <cell r="H3238" t="str">
            <v>UNISON - Operating Lease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99340.84</v>
          </cell>
          <cell r="M3238">
            <v>99340.84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702-30003393</v>
          </cell>
          <cell r="C3239" t="str">
            <v>EMPRESAS MATCO  S.A. DE C.V.</v>
          </cell>
          <cell r="D3239">
            <v>311796</v>
          </cell>
          <cell r="E3239" t="str">
            <v>EMPRESAS MATCO, S.A. DE C.V.</v>
          </cell>
          <cell r="F3239" t="str">
            <v>MATCO</v>
          </cell>
          <cell r="G3239" t="str">
            <v>UNISON - CUSTOMER RETAIL</v>
          </cell>
          <cell r="H3239" t="str">
            <v>UNISON - DEALER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335879.11</v>
          </cell>
          <cell r="M3239">
            <v>18238.235674495536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702-30003383</v>
          </cell>
          <cell r="C3240" t="str">
            <v>GRUPO DESARROLLO INFRAESTRUCTURA  S.A. DE C.V.</v>
          </cell>
          <cell r="D3240">
            <v>310580</v>
          </cell>
          <cell r="E3240" t="str">
            <v>CATERPILLAR CREDITO SA DE CV SOFOM ER</v>
          </cell>
          <cell r="F3240" t="str">
            <v>TRACSA</v>
          </cell>
          <cell r="G3240" t="str">
            <v>UNISON - Operating Lease RETAIL</v>
          </cell>
          <cell r="H3240" t="str">
            <v>UNISON - Operating Lease RETAIL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1566966.25</v>
          </cell>
          <cell r="M3240">
            <v>1566966.25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702-30003395</v>
          </cell>
          <cell r="C3241" t="str">
            <v>CLAN CONSTRUCTORA LEMUS Y ASOCIADOS  SA DE CV</v>
          </cell>
          <cell r="D3241">
            <v>316616</v>
          </cell>
          <cell r="E3241" t="str">
            <v>MAQUINAS DIESEL, S.A. DE C.V.</v>
          </cell>
          <cell r="F3241" t="str">
            <v>MADISA SUR</v>
          </cell>
          <cell r="G3241" t="str">
            <v>UNISON- CUSTOMER RETAIL</v>
          </cell>
          <cell r="H3241" t="str">
            <v>UNISON- CUSTOMER RETAIL</v>
          </cell>
          <cell r="I3241" t="str">
            <v>Regular</v>
          </cell>
          <cell r="J3241" t="str">
            <v>REGULAR</v>
          </cell>
          <cell r="K3241" t="str">
            <v>MXN</v>
          </cell>
          <cell r="L3241">
            <v>904752</v>
          </cell>
          <cell r="M3241">
            <v>49128.033604028504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MEXICO</v>
          </cell>
        </row>
        <row r="3242">
          <cell r="B3242" t="str">
            <v>702-30003396</v>
          </cell>
          <cell r="C3242" t="str">
            <v>DESARROLLOS ROD  S.A. DE C.V.</v>
          </cell>
          <cell r="D3242">
            <v>316823</v>
          </cell>
          <cell r="E3242" t="str">
            <v>GRUPO LOGISTICO Y SOLUCIONES INTEGRAL DEL NORTE SA DE CV</v>
          </cell>
          <cell r="F3242" t="str">
            <v>MADISA SUR</v>
          </cell>
          <cell r="G3242" t="str">
            <v>UNISON - Operating Lease RETAIL</v>
          </cell>
          <cell r="H3242" t="str">
            <v>UNISON - Operating Lease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126733.56</v>
          </cell>
          <cell r="M3242">
            <v>126733.56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702-30003397</v>
          </cell>
          <cell r="C3243" t="str">
            <v>MONTAJES Y ESTRUCTURAS DE ZACATECAS  S.A. DE C.V.</v>
          </cell>
          <cell r="D3243">
            <v>312965</v>
          </cell>
          <cell r="E3243" t="str">
            <v>TRACSA, S.A.P.I. DE C.V.</v>
          </cell>
          <cell r="F3243" t="str">
            <v>TRACSA</v>
          </cell>
          <cell r="G3243" t="str">
            <v>UNISON- CUSTOMER RETAIL</v>
          </cell>
          <cell r="H3243" t="str">
            <v>UNISON- CUSTOMER RETAIL</v>
          </cell>
          <cell r="I3243" t="str">
            <v>Regular</v>
          </cell>
          <cell r="J3243" t="str">
            <v>REGULAR</v>
          </cell>
          <cell r="K3243" t="str">
            <v>MXN</v>
          </cell>
          <cell r="L3243">
            <v>3408206.24</v>
          </cell>
          <cell r="M3243">
            <v>185065.5988471754</v>
          </cell>
          <cell r="N3243">
            <v>3408206.24</v>
          </cell>
          <cell r="O3243">
            <v>0</v>
          </cell>
          <cell r="P3243">
            <v>0</v>
          </cell>
          <cell r="Q3243">
            <v>0</v>
          </cell>
          <cell r="R3243">
            <v>3408206.24</v>
          </cell>
          <cell r="S3243" t="str">
            <v>31-60</v>
          </cell>
          <cell r="T3243" t="str">
            <v>MEXICO</v>
          </cell>
        </row>
        <row r="3244">
          <cell r="B3244" t="str">
            <v>702-30003398</v>
          </cell>
          <cell r="C3244" t="str">
            <v>MAQUINARIA  S.A. DE C.V.</v>
          </cell>
          <cell r="D3244">
            <v>309847</v>
          </cell>
          <cell r="E3244" t="str">
            <v>MAQUINARIA, S.A. DE C.V.</v>
          </cell>
          <cell r="F3244" t="str">
            <v>MAQSA</v>
          </cell>
          <cell r="G3244" t="str">
            <v>UNISON - CUSTOMER RETAIL</v>
          </cell>
          <cell r="H3244" t="str">
            <v>UNISON - DEALER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22308.93</v>
          </cell>
          <cell r="M3244">
            <v>22308.93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702-30003399-001</v>
          </cell>
          <cell r="C3245" t="str">
            <v>CONSTRUCTORA CADENA  S.A. DE C.V.</v>
          </cell>
          <cell r="D3245">
            <v>308796</v>
          </cell>
          <cell r="E3245" t="str">
            <v>EMPIRE RIO COLORADO, S.A. DE C.V.</v>
          </cell>
          <cell r="F3245" t="str">
            <v>EMPIRE</v>
          </cell>
          <cell r="G3245" t="str">
            <v>UNISON - CUSTOMER RETAIL</v>
          </cell>
          <cell r="H3245" t="str">
            <v>UNISON- CUSTOMER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315217.58</v>
          </cell>
          <cell r="M3245">
            <v>17116.314595403539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702-30003400</v>
          </cell>
          <cell r="C3246" t="str">
            <v>MAQUINARIA  S.A. DE C.V.</v>
          </cell>
          <cell r="D3246">
            <v>309847</v>
          </cell>
          <cell r="E3246" t="str">
            <v>MAQUINARIA, S.A. DE C.V.</v>
          </cell>
          <cell r="F3246" t="str">
            <v>MAQSA</v>
          </cell>
          <cell r="G3246" t="str">
            <v>UNISON - CUSTOMER RETAIL</v>
          </cell>
          <cell r="H3246" t="str">
            <v>UNISON - DEALER RETAIL</v>
          </cell>
          <cell r="I3246" t="str">
            <v>Regular</v>
          </cell>
          <cell r="J3246" t="str">
            <v>REGULAR</v>
          </cell>
          <cell r="K3246" t="str">
            <v>USD</v>
          </cell>
          <cell r="L3246">
            <v>21813.17</v>
          </cell>
          <cell r="M3246">
            <v>21813.17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702-30003401</v>
          </cell>
          <cell r="C3247" t="str">
            <v>MAQUINARIA  S.A. DE C.V.</v>
          </cell>
          <cell r="D3247">
            <v>309847</v>
          </cell>
          <cell r="E3247" t="str">
            <v>MAQUINARIA, S.A. DE C.V.</v>
          </cell>
          <cell r="F3247" t="str">
            <v>MAQSA</v>
          </cell>
          <cell r="G3247" t="str">
            <v>UNISON - CUSTOMER RETAIL</v>
          </cell>
          <cell r="H3247" t="str">
            <v>UNISON - DEALER RETAIL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16395.580000000002</v>
          </cell>
          <cell r="M3247">
            <v>16395.580000000002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702-30003403</v>
          </cell>
          <cell r="C3248" t="str">
            <v>MAQUINARIA  S.A. DE C.V.</v>
          </cell>
          <cell r="D3248">
            <v>309847</v>
          </cell>
          <cell r="E3248" t="str">
            <v>MAQUINARIA, S.A. DE C.V.</v>
          </cell>
          <cell r="F3248" t="str">
            <v>MAQSA</v>
          </cell>
          <cell r="G3248" t="str">
            <v>UNISON - CUSTOMER RETAIL</v>
          </cell>
          <cell r="H3248" t="str">
            <v>UNISON - DEALER RETAIL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22012.22</v>
          </cell>
          <cell r="M3248">
            <v>22012.22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702-30003406</v>
          </cell>
          <cell r="C3249" t="str">
            <v>IMPERMEABILIZANTES DE EL SALVADOR  S.A. DE C.V.</v>
          </cell>
          <cell r="D3249">
            <v>308256</v>
          </cell>
          <cell r="E3249" t="str">
            <v>COMPAÑIA GENERAL DE EQUIPOS, S.A. DE C.V.</v>
          </cell>
          <cell r="F3249" t="str">
            <v>COGESA</v>
          </cell>
          <cell r="G3249" t="str">
            <v>UNISON - CUSTOMER RETAIL</v>
          </cell>
          <cell r="H3249" t="str">
            <v>UNISON- CUSTOMER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35948.68</v>
          </cell>
          <cell r="M3249">
            <v>35948.68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EL SALVADOR</v>
          </cell>
        </row>
        <row r="3250">
          <cell r="B3250" t="str">
            <v>702-30003407</v>
          </cell>
          <cell r="C3250" t="str">
            <v>CANTO VIVAS LUIS ARTURO</v>
          </cell>
          <cell r="D3250">
            <v>316255</v>
          </cell>
          <cell r="E3250" t="str">
            <v>MAQUINAS DIESEL, S.A. DE C.V.</v>
          </cell>
          <cell r="F3250" t="str">
            <v>MADISA SUR</v>
          </cell>
          <cell r="G3250" t="str">
            <v>UNISON- CUSTOMER RETAIL</v>
          </cell>
          <cell r="H3250" t="str">
            <v>UNISON-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453541.7</v>
          </cell>
          <cell r="M3250">
            <v>24627.31431201944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702-30003392</v>
          </cell>
          <cell r="C3251" t="str">
            <v>CANTO VIVAS LUIS ARTURO</v>
          </cell>
          <cell r="D3251">
            <v>316255</v>
          </cell>
          <cell r="E3251" t="str">
            <v>MAQUINAS DIESEL, S.A. DE C.V.</v>
          </cell>
          <cell r="F3251" t="str">
            <v>MADISA SUR</v>
          </cell>
          <cell r="G3251" t="str">
            <v>UNISON- CUSTOMER RETAIL</v>
          </cell>
          <cell r="H3251" t="str">
            <v>UNISON- CUSTOMER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912266.7</v>
          </cell>
          <cell r="M3251">
            <v>49536.081814061959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702-30003368</v>
          </cell>
          <cell r="C3252" t="str">
            <v>MAQUINARIA Y TRACTORES  LTDA</v>
          </cell>
          <cell r="D3252">
            <v>314798</v>
          </cell>
          <cell r="E3252" t="str">
            <v>MAQUINARIA Y TRACTORES, LTDA</v>
          </cell>
          <cell r="F3252" t="str">
            <v>MATRA</v>
          </cell>
          <cell r="G3252" t="str">
            <v>UNISON - DEALER WHOLESALE</v>
          </cell>
          <cell r="H3252" t="str">
            <v>UNISON - DEALER WHOLESALE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541957.48</v>
          </cell>
          <cell r="M3252">
            <v>541957.48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COSTA RICA</v>
          </cell>
        </row>
        <row r="3253">
          <cell r="B3253" t="str">
            <v>702-30003350</v>
          </cell>
          <cell r="C3253" t="str">
            <v>NICARAGUA MACHINERY COMPANY  S.A.</v>
          </cell>
          <cell r="D3253">
            <v>313548</v>
          </cell>
          <cell r="E3253" t="str">
            <v>NICARAGUA MACHINERY COMPANY, S.A.</v>
          </cell>
          <cell r="F3253" t="str">
            <v>NIMAC</v>
          </cell>
          <cell r="G3253" t="str">
            <v>UNISON - DEALER WHOLESALE</v>
          </cell>
          <cell r="H3253" t="str">
            <v>UNISON - DEALER WHOLESALE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12749.04</v>
          </cell>
          <cell r="M3253">
            <v>12749.04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702-30003352</v>
          </cell>
          <cell r="C3254" t="str">
            <v>NICARAGUA MACHINERY COMPANY  S.A.</v>
          </cell>
          <cell r="D3254">
            <v>313548</v>
          </cell>
          <cell r="E3254" t="str">
            <v>NICARAGUA MACHINERY COMPANY, S.A.</v>
          </cell>
          <cell r="F3254" t="str">
            <v>NIMAC</v>
          </cell>
          <cell r="G3254" t="str">
            <v>UNISON - DEALER WHOLESALE</v>
          </cell>
          <cell r="H3254" t="str">
            <v>UNISON - DEALER WHOLESALE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18980.73</v>
          </cell>
          <cell r="M3254">
            <v>18980.73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NICARAGUA</v>
          </cell>
        </row>
        <row r="3255">
          <cell r="B3255" t="str">
            <v>702-30003355</v>
          </cell>
          <cell r="C3255" t="str">
            <v>NICARAGUA MACHINERY COMPANY  S.A.</v>
          </cell>
          <cell r="D3255">
            <v>313548</v>
          </cell>
          <cell r="E3255" t="str">
            <v>NICARAGUA MACHINERY COMPANY, S.A.</v>
          </cell>
          <cell r="F3255" t="str">
            <v>NIMAC</v>
          </cell>
          <cell r="G3255" t="str">
            <v>UNISON - DEALER RETAIL</v>
          </cell>
          <cell r="H3255" t="str">
            <v>UNISON - DEALER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81505.62</v>
          </cell>
          <cell r="M3255">
            <v>81505.62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702-30003358</v>
          </cell>
          <cell r="C3256" t="str">
            <v>NICARAGUA MACHINERY COMPANY  S.A.</v>
          </cell>
          <cell r="D3256">
            <v>313548</v>
          </cell>
          <cell r="E3256" t="str">
            <v>NICARAGUA MACHINERY COMPANY, S.A.</v>
          </cell>
          <cell r="F3256" t="str">
            <v>NIMAC</v>
          </cell>
          <cell r="G3256" t="str">
            <v>UNISON - DEALER WHOLESALE</v>
          </cell>
          <cell r="H3256" t="str">
            <v>UNISON - DEALER WHOLESALE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18980.73</v>
          </cell>
          <cell r="M3256">
            <v>18980.73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702-30003359</v>
          </cell>
          <cell r="C3257" t="str">
            <v>NICARAGUA MACHINERY COMPANY  S.A.</v>
          </cell>
          <cell r="D3257">
            <v>313548</v>
          </cell>
          <cell r="E3257" t="str">
            <v>NICARAGUA MACHINERY COMPANY, S.A.</v>
          </cell>
          <cell r="F3257" t="str">
            <v>NIMAC</v>
          </cell>
          <cell r="G3257" t="str">
            <v>UNISON - DEALER RETAIL</v>
          </cell>
          <cell r="H3257" t="str">
            <v>UNISON - DEALER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54683.02</v>
          </cell>
          <cell r="M3257">
            <v>54683.02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702-30003360</v>
          </cell>
          <cell r="C3258" t="str">
            <v>NICARAGUA MACHINERY COMPANY  S.A.</v>
          </cell>
          <cell r="D3258">
            <v>313548</v>
          </cell>
          <cell r="E3258" t="str">
            <v>NICARAGUA MACHINERY COMPANY, S.A.</v>
          </cell>
          <cell r="F3258" t="str">
            <v>NIMAC</v>
          </cell>
          <cell r="G3258" t="str">
            <v>UNISON - DEALER RETAIL</v>
          </cell>
          <cell r="H3258" t="str">
            <v>UNISON - DEALER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16071.46</v>
          </cell>
          <cell r="M3258">
            <v>16071.46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NICARAGUA</v>
          </cell>
        </row>
        <row r="3259">
          <cell r="B3259" t="str">
            <v>702-30003361</v>
          </cell>
          <cell r="C3259" t="str">
            <v>NICARAGUA MACHINERY COMPANY  S.A.</v>
          </cell>
          <cell r="D3259">
            <v>313548</v>
          </cell>
          <cell r="E3259" t="str">
            <v>NICARAGUA MACHINERY COMPANY, S.A.</v>
          </cell>
          <cell r="F3259" t="str">
            <v>NIMAC</v>
          </cell>
          <cell r="G3259" t="str">
            <v>UNISON - DEALER RETAIL</v>
          </cell>
          <cell r="H3259" t="str">
            <v>UNISON - DEALER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54683.02</v>
          </cell>
          <cell r="M3259">
            <v>54683.02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NICARAGUA</v>
          </cell>
        </row>
        <row r="3260">
          <cell r="B3260" t="str">
            <v>702-30003364</v>
          </cell>
          <cell r="C3260" t="str">
            <v>NICARAGUA MACHINERY COMPANY  S.A.</v>
          </cell>
          <cell r="D3260">
            <v>313548</v>
          </cell>
          <cell r="E3260" t="str">
            <v>NICARAGUA MACHINERY COMPANY, S.A.</v>
          </cell>
          <cell r="F3260" t="str">
            <v>NIMAC</v>
          </cell>
          <cell r="G3260" t="str">
            <v>UNISON - DEALER RETAIL</v>
          </cell>
          <cell r="H3260" t="str">
            <v>UNISON - DEALER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9242.69</v>
          </cell>
          <cell r="M3260">
            <v>9242.69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702-30003365</v>
          </cell>
          <cell r="C3261" t="str">
            <v>NICARAGUA MACHINERY COMPANY  S.A.</v>
          </cell>
          <cell r="D3261">
            <v>313548</v>
          </cell>
          <cell r="E3261" t="str">
            <v>NICARAGUA MACHINERY COMPANY, S.A.</v>
          </cell>
          <cell r="F3261" t="str">
            <v>NIMAC</v>
          </cell>
          <cell r="G3261" t="str">
            <v>UNISON - DEALER RETAIL</v>
          </cell>
          <cell r="H3261" t="str">
            <v>UNISON - DEALER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9242.69</v>
          </cell>
          <cell r="M3261">
            <v>9242.69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NICARAGUA</v>
          </cell>
        </row>
        <row r="3262">
          <cell r="B3262" t="str">
            <v>702-30003385</v>
          </cell>
          <cell r="C3262" t="str">
            <v>CONSTRUCTORA MORALES ZENTENO Y CIA  S.A. DE C.V.</v>
          </cell>
          <cell r="D3262">
            <v>312424</v>
          </cell>
          <cell r="E3262" t="str">
            <v>MAQUINAS DIESEL, S.A. DE C.V.</v>
          </cell>
          <cell r="F3262" t="str">
            <v>MADISA SUR</v>
          </cell>
          <cell r="G3262" t="str">
            <v>UNISON- CUSTOMER RETAIL</v>
          </cell>
          <cell r="H3262" t="str">
            <v>UNISON- CUSTOMER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126573.36</v>
          </cell>
          <cell r="M3262">
            <v>6872.9334485635809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702-30003367</v>
          </cell>
          <cell r="C3263" t="str">
            <v>MAQUINARIA Y TRACTORES  LTDA</v>
          </cell>
          <cell r="D3263">
            <v>314798</v>
          </cell>
          <cell r="E3263" t="str">
            <v>MAQUINARIA Y TRACTORES, LTDA</v>
          </cell>
          <cell r="F3263" t="str">
            <v>MATRA</v>
          </cell>
          <cell r="G3263" t="str">
            <v>UNISON - DEALER RETAIL</v>
          </cell>
          <cell r="H3263" t="str">
            <v>UNISON - DEALER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111177.14</v>
          </cell>
          <cell r="M3263">
            <v>111177.14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COSTA RICA</v>
          </cell>
        </row>
        <row r="3264">
          <cell r="B3264" t="str">
            <v>702-30003410</v>
          </cell>
          <cell r="C3264" t="str">
            <v>MAQUINARIA Y TRACTORES  LTDA</v>
          </cell>
          <cell r="D3264">
            <v>314798</v>
          </cell>
          <cell r="E3264" t="str">
            <v>MAQUINARIA Y TRACTORES, LTDA</v>
          </cell>
          <cell r="F3264" t="str">
            <v>MATRA</v>
          </cell>
          <cell r="G3264" t="str">
            <v>UNISON - DEALER RETAIL</v>
          </cell>
          <cell r="H3264" t="str">
            <v>UNISON - DEALER RETAIL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240636.54</v>
          </cell>
          <cell r="M3264">
            <v>240636.54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COSTA RICA</v>
          </cell>
        </row>
        <row r="3265">
          <cell r="B3265" t="str">
            <v>702-30003369</v>
          </cell>
          <cell r="C3265" t="str">
            <v>AGREGADOS H Y M  S.A.</v>
          </cell>
          <cell r="D3265">
            <v>309011</v>
          </cell>
          <cell r="E3265" t="str">
            <v>MAQUINARIA Y TRACTORES, LTDA</v>
          </cell>
          <cell r="F3265" t="str">
            <v>MATRA</v>
          </cell>
          <cell r="G3265" t="str">
            <v>UNISON - CUSTOMER RETAIL</v>
          </cell>
          <cell r="H3265" t="str">
            <v>UNISON- CUSTOMER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80302.710000000006</v>
          </cell>
          <cell r="M3265">
            <v>80302.710000000006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COSTA RICA</v>
          </cell>
        </row>
        <row r="3266">
          <cell r="B3266" t="str">
            <v>702-30003370</v>
          </cell>
          <cell r="C3266" t="str">
            <v>COMPAÑIA CONSTRUCTORA MAS  S.A. DE C.V.</v>
          </cell>
          <cell r="D3266">
            <v>318916</v>
          </cell>
          <cell r="E3266" t="str">
            <v>EMPRESAS MATCO, S.A. DE C.V.</v>
          </cell>
          <cell r="F3266" t="str">
            <v>MATCO</v>
          </cell>
          <cell r="G3266" t="str">
            <v>UNISON - CUSTOMER RETAIL</v>
          </cell>
          <cell r="H3266" t="str">
            <v>UNISON- CUSTOMER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17690758.739999998</v>
          </cell>
          <cell r="M3266">
            <v>960608.19966076978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702-30003371</v>
          </cell>
          <cell r="C3267" t="str">
            <v>MAQUINARIA Y TRACTORES  LTDA</v>
          </cell>
          <cell r="D3267">
            <v>314798</v>
          </cell>
          <cell r="E3267" t="str">
            <v>MAQUINARIA Y TRACTORES, LTDA</v>
          </cell>
          <cell r="F3267" t="str">
            <v>MATRA</v>
          </cell>
          <cell r="G3267" t="str">
            <v>UNISON - DEALER WHOLESALE</v>
          </cell>
          <cell r="H3267" t="str">
            <v>UNISON - DEALER WHOLESALE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271880.96999999997</v>
          </cell>
          <cell r="M3267">
            <v>271880.96999999997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COSTA RICA</v>
          </cell>
        </row>
        <row r="3268">
          <cell r="B3268" t="str">
            <v>702-30003372</v>
          </cell>
          <cell r="C3268" t="str">
            <v>GRUPO CONSTRUCTOR MONTAÑA BLANCA  S.A DE C.V</v>
          </cell>
          <cell r="D3268">
            <v>312217</v>
          </cell>
          <cell r="E3268" t="str">
            <v>MAQUINARIA, S.A. DE C.V.</v>
          </cell>
          <cell r="F3268" t="str">
            <v>MAQSA</v>
          </cell>
          <cell r="G3268" t="str">
            <v>UNISON - CUSTOMER RETAIL</v>
          </cell>
          <cell r="H3268" t="str">
            <v>UNISON- CUSTOMER RETAIL</v>
          </cell>
          <cell r="I3268" t="str">
            <v>Regular</v>
          </cell>
          <cell r="J3268" t="str">
            <v>REGULAR</v>
          </cell>
          <cell r="K3268" t="str">
            <v>MXN</v>
          </cell>
          <cell r="L3268">
            <v>104908.59</v>
          </cell>
          <cell r="M3268">
            <v>5696.5364374671162</v>
          </cell>
          <cell r="N3268">
            <v>0</v>
          </cell>
          <cell r="O3268">
            <v>0</v>
          </cell>
          <cell r="P3268">
            <v>0</v>
          </cell>
          <cell r="Q3268">
            <v>104908.59</v>
          </cell>
          <cell r="R3268">
            <v>104908.59</v>
          </cell>
          <cell r="S3268" t="str">
            <v>120+</v>
          </cell>
          <cell r="T3268" t="str">
            <v>MEXICO</v>
          </cell>
        </row>
        <row r="3269">
          <cell r="B3269" t="str">
            <v>702-30003375</v>
          </cell>
          <cell r="C3269" t="str">
            <v>GRUPO GUSI  S.P.R. DE R.L. DE C.V.</v>
          </cell>
          <cell r="D3269">
            <v>354330</v>
          </cell>
          <cell r="E3269" t="str">
            <v>MAQUINAS DIESEL, S.A. DE C.V.</v>
          </cell>
          <cell r="F3269" t="str">
            <v>MADISA NTE</v>
          </cell>
          <cell r="G3269" t="str">
            <v>UNISON- CUSTOMER RETAIL</v>
          </cell>
          <cell r="H3269" t="str">
            <v>UNISON- CUSTOMER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3557960</v>
          </cell>
          <cell r="M3269">
            <v>193197.22801584218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702-30003376</v>
          </cell>
          <cell r="C3270" t="str">
            <v>GRUPO GUSI  S.P.R. DE R.L. DE C.V.</v>
          </cell>
          <cell r="D3270">
            <v>354330</v>
          </cell>
          <cell r="E3270" t="str">
            <v>MAQUINAS DIESEL, S.A. DE C.V.</v>
          </cell>
          <cell r="F3270" t="str">
            <v>MADISA NTE</v>
          </cell>
          <cell r="G3270" t="str">
            <v>UNISON- CUSTOMER RETAIL</v>
          </cell>
          <cell r="H3270" t="str">
            <v>UNISON- CUSTOMER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864376.1</v>
          </cell>
          <cell r="M3270">
            <v>46935.62223384872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702-30003377</v>
          </cell>
          <cell r="C3271" t="str">
            <v>MAQUINARIA Y TRACTORES  LTDA</v>
          </cell>
          <cell r="D3271">
            <v>314798</v>
          </cell>
          <cell r="E3271" t="str">
            <v>MAQUINARIA Y TRACTORES, LTDA</v>
          </cell>
          <cell r="F3271" t="str">
            <v>MATRA</v>
          </cell>
          <cell r="G3271" t="str">
            <v>UNISON - DEALER RETAIL</v>
          </cell>
          <cell r="H3271" t="str">
            <v>UNISON - DEALER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55530.76</v>
          </cell>
          <cell r="M3271">
            <v>55530.76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COSTA RICA</v>
          </cell>
        </row>
        <row r="3272">
          <cell r="B3272" t="str">
            <v>702-30003379</v>
          </cell>
          <cell r="C3272" t="str">
            <v>EMPRESAS MATCO  S.A. DE C.V.</v>
          </cell>
          <cell r="D3272">
            <v>311796</v>
          </cell>
          <cell r="E3272" t="str">
            <v>EMPRESAS MATCO, S.A. DE C.V.</v>
          </cell>
          <cell r="F3272" t="str">
            <v>MATCO</v>
          </cell>
          <cell r="G3272" t="str">
            <v>UNISON - CUSTOMER RETAIL</v>
          </cell>
          <cell r="H3272" t="str">
            <v>UNISON - DEALER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241401.77</v>
          </cell>
          <cell r="M3272">
            <v>13108.116112074866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702-30003381</v>
          </cell>
          <cell r="C3273" t="str">
            <v>RANCHO EL 17  S.A.P.I. DE C.V.</v>
          </cell>
          <cell r="D3273">
            <v>354450</v>
          </cell>
          <cell r="E3273" t="str">
            <v>EMPRESAS MATCO, S.A. DE C.V.</v>
          </cell>
          <cell r="F3273" t="str">
            <v>MATCO</v>
          </cell>
          <cell r="G3273" t="str">
            <v>UNISON- CUSTOMER RETAIL</v>
          </cell>
          <cell r="H3273" t="str">
            <v>UNISON- CUSTOMER RETAIL</v>
          </cell>
          <cell r="I3273" t="str">
            <v>Regular</v>
          </cell>
          <cell r="J3273" t="str">
            <v>REGULAR</v>
          </cell>
          <cell r="K3273" t="str">
            <v>MXN</v>
          </cell>
          <cell r="L3273">
            <v>1852762.94</v>
          </cell>
          <cell r="M3273">
            <v>100605.02765024961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702-30003382</v>
          </cell>
          <cell r="C3274" t="str">
            <v>GRUPO DESARROLLO INFRAESTRUCTURA  S.A. DE C.V.</v>
          </cell>
          <cell r="D3274">
            <v>310580</v>
          </cell>
          <cell r="E3274" t="str">
            <v>EMPRESAS MATCO, S.A. DE C.V.</v>
          </cell>
          <cell r="F3274" t="str">
            <v>TRACSA</v>
          </cell>
          <cell r="G3274" t="str">
            <v>UNISON - CUSTOMER RETAIL</v>
          </cell>
          <cell r="H3274" t="str">
            <v>UNISON- CUSTOMER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362312.6</v>
          </cell>
          <cell r="M3274">
            <v>362312.6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702-30003366</v>
          </cell>
          <cell r="C3275" t="str">
            <v>NICARAGUA MACHINERY COMPANY  S.A.</v>
          </cell>
          <cell r="D3275">
            <v>313548</v>
          </cell>
          <cell r="E3275" t="str">
            <v>NICARAGUA MACHINERY COMPANY, S.A.</v>
          </cell>
          <cell r="F3275" t="str">
            <v>NIMAC</v>
          </cell>
          <cell r="G3275" t="str">
            <v>UNISON - DEALER RETAIL</v>
          </cell>
          <cell r="H3275" t="str">
            <v>UNISON - DEALER RETAIL</v>
          </cell>
          <cell r="I3275" t="str">
            <v>Regular</v>
          </cell>
          <cell r="J3275" t="str">
            <v>REGULAR</v>
          </cell>
          <cell r="K3275" t="str">
            <v>USD</v>
          </cell>
          <cell r="L3275">
            <v>9242.69</v>
          </cell>
          <cell r="M3275">
            <v>9242.69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NICARAGUA</v>
          </cell>
        </row>
        <row r="3276">
          <cell r="B3276" t="str">
            <v>702-30003458</v>
          </cell>
          <cell r="C3276" t="str">
            <v xml:space="preserve">JOSE DE JESUS NAVARRO BUCIO </v>
          </cell>
          <cell r="D3276">
            <v>350622</v>
          </cell>
          <cell r="E3276" t="str">
            <v>MAQUINAS DIESEL, S.A. DE C.V.</v>
          </cell>
          <cell r="F3276" t="str">
            <v>MADISA SUR</v>
          </cell>
          <cell r="G3276" t="str">
            <v>UNISON- CUSTOMER RETAIL</v>
          </cell>
          <cell r="H3276" t="str">
            <v>UNISON- CUSTOMER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201597.41</v>
          </cell>
          <cell r="M3276">
            <v>10946.739363897634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702-30003445</v>
          </cell>
          <cell r="C3277" t="str">
            <v>BENAVENTE GARCIA JOSE RICARDO</v>
          </cell>
          <cell r="D3277">
            <v>314870</v>
          </cell>
          <cell r="E3277" t="str">
            <v>GRUPO LOGISTICO Y SOLUCIONES INTEGRAL DEL NORTE SA DE CV</v>
          </cell>
          <cell r="F3277" t="str">
            <v>MAQSA</v>
          </cell>
          <cell r="G3277" t="str">
            <v>UNISON- CUSTOMER RETAIL</v>
          </cell>
          <cell r="H3277" t="str">
            <v>UNISON- CUSTOMER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353476.2</v>
          </cell>
          <cell r="M3277">
            <v>19193.757661573891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702-30003446</v>
          </cell>
          <cell r="C3278" t="str">
            <v>ARZA INFRAESTRUCTURA  S.A. DE C.V.</v>
          </cell>
          <cell r="D3278">
            <v>311051</v>
          </cell>
          <cell r="E3278" t="str">
            <v>TRACSA, S.A.P.I. DE C.V.</v>
          </cell>
          <cell r="F3278" t="str">
            <v>TRACSA</v>
          </cell>
          <cell r="G3278" t="str">
            <v>UNISON- CUSTOMER RETAIL</v>
          </cell>
          <cell r="H3278" t="str">
            <v>UNISON- CUSTOMER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611318.69999999995</v>
          </cell>
          <cell r="M3278">
            <v>33194.605412721954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702-30003447</v>
          </cell>
          <cell r="C3279" t="str">
            <v>KHOURY INDUSTRIAL  S.A.</v>
          </cell>
          <cell r="D3279">
            <v>314395</v>
          </cell>
          <cell r="E3279" t="str">
            <v>IMPLEMENTOS Y MAQUINARIAS, S.A.</v>
          </cell>
          <cell r="F3279" t="str">
            <v>IMCA</v>
          </cell>
          <cell r="G3279" t="str">
            <v>UNISON - CUSTOMER RETAIL</v>
          </cell>
          <cell r="H3279" t="str">
            <v>UNISON- CUSTOMER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96046.89</v>
          </cell>
          <cell r="M3279">
            <v>96046.89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REPUBLICA DOMINICANA</v>
          </cell>
        </row>
        <row r="3280">
          <cell r="B3280" t="str">
            <v>702-30003448</v>
          </cell>
          <cell r="C3280" t="str">
            <v>CORDONS HEAVY EQUIPMENT  S. DE R.L.</v>
          </cell>
          <cell r="D3280">
            <v>313486</v>
          </cell>
          <cell r="E3280" t="str">
            <v>CASA COMERCIAL MATHEWS, S.A. DE C.V.</v>
          </cell>
          <cell r="F3280" t="str">
            <v>CEMCOL</v>
          </cell>
          <cell r="G3280" t="str">
            <v>UNISON - CUSTOMER RETAIL</v>
          </cell>
          <cell r="H3280" t="str">
            <v>UNISON- CUSTOMER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102099.32</v>
          </cell>
          <cell r="M3280">
            <v>102099.32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HONDURAS</v>
          </cell>
        </row>
        <row r="3281">
          <cell r="B3281" t="str">
            <v>702-30003449</v>
          </cell>
          <cell r="C3281" t="str">
            <v>HAYTIAN TRACTOR &amp; EQUIPMENT CO.  S.A.</v>
          </cell>
          <cell r="D3281">
            <v>317033</v>
          </cell>
          <cell r="E3281" t="str">
            <v>HAYTIAN TRACTOR &amp; EQUIPMENT CO., S.A.</v>
          </cell>
          <cell r="F3281" t="str">
            <v>HAYTRAC</v>
          </cell>
          <cell r="G3281" t="str">
            <v>UNISON - DEALER RETAIL</v>
          </cell>
          <cell r="H3281" t="str">
            <v>UNISON - DEALER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241805.75</v>
          </cell>
          <cell r="M3281">
            <v>241805.75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HAITI</v>
          </cell>
        </row>
        <row r="3282">
          <cell r="B3282" t="str">
            <v>702-30003450</v>
          </cell>
          <cell r="C3282" t="str">
            <v>EQUIPOS Y CONSTRUCCIONES DEL CIBAO  S.R.L.</v>
          </cell>
          <cell r="D3282">
            <v>320482</v>
          </cell>
          <cell r="E3282" t="str">
            <v>IMPLEMENTOS Y MAQUINARIAS, S.A.</v>
          </cell>
          <cell r="F3282" t="str">
            <v>IMCA</v>
          </cell>
          <cell r="G3282" t="str">
            <v>UNISON - CUSTOMER RETAIL</v>
          </cell>
          <cell r="H3282" t="str">
            <v>UNISON- CUSTOMER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200505.51</v>
          </cell>
          <cell r="M3282">
            <v>200505.51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REPUBLICA DOMINICANA</v>
          </cell>
        </row>
        <row r="3283">
          <cell r="B3283" t="str">
            <v>702-30003451</v>
          </cell>
          <cell r="C3283" t="str">
            <v>CORDONS HEAVY EQUIPMENT  S. DE R.L.</v>
          </cell>
          <cell r="D3283">
            <v>313486</v>
          </cell>
          <cell r="E3283" t="str">
            <v>CASA COMERCIAL MATHEWS, S.A. DE C.V.</v>
          </cell>
          <cell r="F3283" t="str">
            <v>CEMCOL</v>
          </cell>
          <cell r="G3283" t="str">
            <v>UNISON - CUSTOMER RETAIL</v>
          </cell>
          <cell r="H3283" t="str">
            <v>UNISON- CUSTOMER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102099.32</v>
          </cell>
          <cell r="M3283">
            <v>102099.32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HONDURAS</v>
          </cell>
        </row>
        <row r="3284">
          <cell r="B3284" t="str">
            <v>702-30003452</v>
          </cell>
          <cell r="C3284" t="str">
            <v>COMMERCIAL &amp; INDUSTRIAL EQUIPMENT  S.A. DE C.V.</v>
          </cell>
          <cell r="D3284">
            <v>340533</v>
          </cell>
          <cell r="E3284" t="str">
            <v>MAQUINAS DIESEL, S.A. DE C.V.</v>
          </cell>
          <cell r="F3284" t="str">
            <v>MADISA NTE</v>
          </cell>
          <cell r="G3284" t="str">
            <v>UNISON- CUSTOMER RETAIL</v>
          </cell>
          <cell r="H3284" t="str">
            <v>UNISON- CUSTOMER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220181.94</v>
          </cell>
          <cell r="M3284">
            <v>11955.879342980383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702-30003453</v>
          </cell>
          <cell r="C3285" t="str">
            <v>SAJ GUINAC JULIO CESAR</v>
          </cell>
          <cell r="D3285">
            <v>317907</v>
          </cell>
          <cell r="E3285" t="str">
            <v>CORPORACION GENERAL DE TRACTORES, S.A.</v>
          </cell>
          <cell r="F3285" t="str">
            <v>GENTRAC</v>
          </cell>
          <cell r="G3285" t="str">
            <v>UNISON - CUSTOMER RETAIL</v>
          </cell>
          <cell r="H3285" t="str">
            <v>UNISON- CUSTOMER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21787.08</v>
          </cell>
          <cell r="M3285">
            <v>21787.08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GUATEMALA</v>
          </cell>
        </row>
        <row r="3286">
          <cell r="B3286" t="str">
            <v>702-30003408</v>
          </cell>
          <cell r="C3286" t="str">
            <v>MAQUINARIA  S.A. DE C.V.</v>
          </cell>
          <cell r="D3286">
            <v>309847</v>
          </cell>
          <cell r="E3286" t="str">
            <v>MAQUINARIA, S.A. DE C.V.</v>
          </cell>
          <cell r="F3286" t="str">
            <v>MAQSA</v>
          </cell>
          <cell r="G3286" t="str">
            <v>UNISON - CUSTOMER RETAIL</v>
          </cell>
          <cell r="H3286" t="str">
            <v>UNISON - DEALER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8328.75</v>
          </cell>
          <cell r="M3286">
            <v>8328.75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702-30003457</v>
          </cell>
          <cell r="C3287" t="str">
            <v>CONSTRUCTORA MARARQ  S.A. DE C.V.</v>
          </cell>
          <cell r="D3287">
            <v>356250</v>
          </cell>
          <cell r="E3287" t="str">
            <v>TRACSA, S.A.P.I. DE C.V.</v>
          </cell>
          <cell r="F3287" t="str">
            <v>TRACSA</v>
          </cell>
          <cell r="G3287" t="str">
            <v>UNISON- CUSTOMER RETAIL</v>
          </cell>
          <cell r="H3287" t="str">
            <v>UNISON- CUSTOMER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687514.54</v>
          </cell>
          <cell r="M3287">
            <v>37332.039525061235</v>
          </cell>
          <cell r="N3287">
            <v>0</v>
          </cell>
          <cell r="O3287">
            <v>0</v>
          </cell>
          <cell r="P3287">
            <v>687514.54</v>
          </cell>
          <cell r="Q3287">
            <v>0</v>
          </cell>
          <cell r="R3287">
            <v>687514.54</v>
          </cell>
          <cell r="S3287" t="str">
            <v>91-120</v>
          </cell>
          <cell r="T3287" t="str">
            <v>MEXICO</v>
          </cell>
        </row>
        <row r="3288">
          <cell r="B3288" t="str">
            <v>702-30003442</v>
          </cell>
          <cell r="C3288" t="str">
            <v>LA CANTERA DESARROLLOS MINEROS  S.A. DE C.V.</v>
          </cell>
          <cell r="D3288">
            <v>318185</v>
          </cell>
          <cell r="E3288" t="str">
            <v>TRACSA, S.A.P.I. DE C.V.</v>
          </cell>
          <cell r="F3288" t="str">
            <v>TRACSA</v>
          </cell>
          <cell r="G3288" t="str">
            <v>UNISON - CUSTOMER RETAIL</v>
          </cell>
          <cell r="H3288" t="str">
            <v>UNISON- CUSTOMER RETAIL</v>
          </cell>
          <cell r="I3288" t="str">
            <v>Regular</v>
          </cell>
          <cell r="J3288" t="str">
            <v>REGULAR</v>
          </cell>
          <cell r="K3288" t="str">
            <v>USD</v>
          </cell>
          <cell r="L3288">
            <v>1609140.51</v>
          </cell>
          <cell r="M3288">
            <v>1609140.51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702-30003459</v>
          </cell>
          <cell r="C3289" t="str">
            <v>CONSTRUCTORA TEYA  S.A. DE C.V.</v>
          </cell>
          <cell r="D3289">
            <v>316455</v>
          </cell>
          <cell r="E3289" t="str">
            <v>MAQUINAS DIESEL, S.A. DE C.V.</v>
          </cell>
          <cell r="F3289" t="str">
            <v>MADISA SUR</v>
          </cell>
          <cell r="G3289" t="str">
            <v>UNISON- CUSTOMER RETAIL</v>
          </cell>
          <cell r="H3289" t="str">
            <v>UNISON- CUSTOMER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1818604.63</v>
          </cell>
          <cell r="M3289">
            <v>98750.231417097515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702-30003460</v>
          </cell>
          <cell r="C3290" t="str">
            <v xml:space="preserve">RAFAEL SALAZAR JIMENEZ </v>
          </cell>
          <cell r="D3290">
            <v>355066</v>
          </cell>
          <cell r="E3290" t="str">
            <v>MAQUINAS DIESEL, S.A. DE C.V.</v>
          </cell>
          <cell r="F3290" t="str">
            <v>MADISA SUR</v>
          </cell>
          <cell r="G3290" t="str">
            <v>UNISON- CUSTOMER RETAIL</v>
          </cell>
          <cell r="H3290" t="str">
            <v>UNISON- CUSTOMER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290867.96999999997</v>
          </cell>
          <cell r="M3290">
            <v>15794.130772295119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702-30003461</v>
          </cell>
          <cell r="C3291" t="str">
            <v>CONSTRUCTORA TEYA  S.A. DE C.V.</v>
          </cell>
          <cell r="D3291">
            <v>316455</v>
          </cell>
          <cell r="E3291" t="str">
            <v>MAQUINAS DIESEL, S.A. DE C.V.</v>
          </cell>
          <cell r="F3291" t="str">
            <v>MADISA SUR</v>
          </cell>
          <cell r="G3291" t="str">
            <v>UNISON- CUSTOMER RETAIL</v>
          </cell>
          <cell r="H3291" t="str">
            <v>UNISON- CUSTOMER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352466.7</v>
          </cell>
          <cell r="M3291">
            <v>19138.941811569395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702-30003462</v>
          </cell>
          <cell r="C3292" t="str">
            <v>CONSTRUCTORA TEYA  S.A. DE C.V.</v>
          </cell>
          <cell r="D3292">
            <v>316455</v>
          </cell>
          <cell r="E3292" t="str">
            <v>MAQUINAS DIESEL, S.A. DE C.V.</v>
          </cell>
          <cell r="F3292" t="str">
            <v>MADISA SUR</v>
          </cell>
          <cell r="G3292" t="str">
            <v>UNISON- CUSTOMER RETAIL</v>
          </cell>
          <cell r="H3292" t="str">
            <v>UNISON- CUSTOMER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478767.25</v>
          </cell>
          <cell r="M3292">
            <v>25997.061677131762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702-30003464</v>
          </cell>
          <cell r="C3293" t="str">
            <v>CONSTRUCTORA TEYA  S.A. DE C.V.</v>
          </cell>
          <cell r="D3293">
            <v>316455</v>
          </cell>
          <cell r="E3293" t="str">
            <v>MAQUINAS DIESEL, S.A. DE C.V.</v>
          </cell>
          <cell r="F3293" t="str">
            <v>MADISA SUR</v>
          </cell>
          <cell r="G3293" t="str">
            <v>UNISON- CUSTOMER RETAIL</v>
          </cell>
          <cell r="H3293" t="str">
            <v>UNISON- CUSTOMER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322718.48</v>
          </cell>
          <cell r="M3293">
            <v>17523.613465436934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702-30003465</v>
          </cell>
          <cell r="C3294" t="str">
            <v>CONSTRUCTORA TEYA  S.A. DE C.V.</v>
          </cell>
          <cell r="D3294">
            <v>316455</v>
          </cell>
          <cell r="E3294" t="str">
            <v>MAQUINAS DIESEL, S.A. DE C.V.</v>
          </cell>
          <cell r="F3294" t="str">
            <v>MADISA SUR</v>
          </cell>
          <cell r="G3294" t="str">
            <v>UNISON- CUSTOMER RETAIL</v>
          </cell>
          <cell r="H3294" t="str">
            <v>UNISON- CUSTOMER RETAIL</v>
          </cell>
          <cell r="I3294" t="str">
            <v>Regular</v>
          </cell>
          <cell r="J3294" t="str">
            <v>REGULAR</v>
          </cell>
          <cell r="K3294" t="str">
            <v>MXN</v>
          </cell>
          <cell r="L3294">
            <v>1412715.79</v>
          </cell>
          <cell r="M3294">
            <v>76710.467403290269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MEXICO</v>
          </cell>
        </row>
        <row r="3295">
          <cell r="B3295" t="str">
            <v>702-30003466</v>
          </cell>
          <cell r="C3295" t="str">
            <v xml:space="preserve">VICENTE EMILIO DIONICIO PEREZ </v>
          </cell>
          <cell r="D3295">
            <v>335808</v>
          </cell>
          <cell r="E3295" t="str">
            <v>MAQUINAS DIESEL, S.A. DE C.V.</v>
          </cell>
          <cell r="F3295" t="str">
            <v>MADISA SUR</v>
          </cell>
          <cell r="G3295" t="str">
            <v>UNISON- CUSTOMER RETAIL</v>
          </cell>
          <cell r="H3295" t="str">
            <v>UNISON- CUSTOMER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409245.15</v>
          </cell>
          <cell r="M3295">
            <v>22222.011646822208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702-30003467</v>
          </cell>
          <cell r="C3296" t="str">
            <v>CONSTRUCTORA TEYA  S.A. DE C.V.</v>
          </cell>
          <cell r="D3296">
            <v>316455</v>
          </cell>
          <cell r="E3296" t="str">
            <v>MAQUINAS DIESEL, S.A. DE C.V.</v>
          </cell>
          <cell r="F3296" t="str">
            <v>MADISA SUR</v>
          </cell>
          <cell r="G3296" t="str">
            <v>UNISON- CUSTOMER RETAIL</v>
          </cell>
          <cell r="H3296" t="str">
            <v>UNISON- CUSTOMER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1456862.2</v>
          </cell>
          <cell r="M3296">
            <v>79107.61746648683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702-30003468</v>
          </cell>
          <cell r="C3297" t="str">
            <v>MAQUINARIA Y TRACTORES  LTDA</v>
          </cell>
          <cell r="D3297">
            <v>314798</v>
          </cell>
          <cell r="E3297" t="str">
            <v>MAQUINARIA Y TRACTORES, LTDA</v>
          </cell>
          <cell r="F3297" t="str">
            <v>MATRA</v>
          </cell>
          <cell r="G3297" t="str">
            <v>UNISON - DEALER RETAIL</v>
          </cell>
          <cell r="H3297" t="str">
            <v>UNISON - DEALER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129138.88</v>
          </cell>
          <cell r="M3297">
            <v>129138.88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COSTA RICA</v>
          </cell>
        </row>
        <row r="3298">
          <cell r="B3298" t="str">
            <v>702-30003469</v>
          </cell>
          <cell r="C3298" t="str">
            <v>MAQUINARIA Y TRACTORES  LTDA</v>
          </cell>
          <cell r="D3298">
            <v>314798</v>
          </cell>
          <cell r="E3298" t="str">
            <v>MAQUINARIA Y TRACTORES, LTDA</v>
          </cell>
          <cell r="F3298" t="str">
            <v>MATRA</v>
          </cell>
          <cell r="G3298" t="str">
            <v>UNISON - DEALER RETAIL</v>
          </cell>
          <cell r="H3298" t="str">
            <v>UNISON - DEALER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242610.37</v>
          </cell>
          <cell r="M3298">
            <v>242610.37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702-30003455</v>
          </cell>
          <cell r="C3299" t="str">
            <v>NKP MEXICO  S.A. DE C.V.</v>
          </cell>
          <cell r="D3299">
            <v>333619</v>
          </cell>
          <cell r="E3299" t="str">
            <v>TRACSA, S.A.P.I. DE C.V.</v>
          </cell>
          <cell r="F3299" t="str">
            <v>TRACSA</v>
          </cell>
          <cell r="G3299" t="str">
            <v>UNISON- CUSTOMER RETAIL</v>
          </cell>
          <cell r="H3299" t="str">
            <v>UNISON- CUSTOMER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16133.9</v>
          </cell>
          <cell r="M3299">
            <v>16133.9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702-30003429</v>
          </cell>
          <cell r="C3300" t="str">
            <v>INVERSIONES SINAI  S.A. DE C.V.</v>
          </cell>
          <cell r="D3300">
            <v>312381</v>
          </cell>
          <cell r="E3300" t="str">
            <v>COMPAÑIA GENERAL DE EQUIPOS, S.A. DE C.V.</v>
          </cell>
          <cell r="F3300" t="str">
            <v>COGESA</v>
          </cell>
          <cell r="G3300" t="str">
            <v>UNISON - CUSTOMER RETAIL</v>
          </cell>
          <cell r="H3300" t="str">
            <v>UNISON- CUSTOMER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304956.7</v>
          </cell>
          <cell r="M3300">
            <v>304956.7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EL SALVADOR</v>
          </cell>
        </row>
        <row r="3301">
          <cell r="B3301" t="str">
            <v>702-30003065</v>
          </cell>
          <cell r="C3301" t="str">
            <v>DESARROLLO Y CONSTRUCCIONES URBANAS  S.A. DE C.V.</v>
          </cell>
          <cell r="D3301">
            <v>316779</v>
          </cell>
          <cell r="E3301" t="str">
            <v>MAQUINAS DIESEL, S.A. DE C.V.</v>
          </cell>
          <cell r="F3301" t="str">
            <v>MADISA NTE</v>
          </cell>
          <cell r="G3301" t="str">
            <v>UNISON- CUSTOMER RETAIL</v>
          </cell>
          <cell r="H3301" t="str">
            <v>UNISON- CUSTOMER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454939.98</v>
          </cell>
          <cell r="M3301">
            <v>454939.98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702-30003411</v>
          </cell>
          <cell r="C3302" t="str">
            <v>MAQUINARIA  S.A. DE C.V.</v>
          </cell>
          <cell r="D3302">
            <v>309847</v>
          </cell>
          <cell r="E3302" t="str">
            <v>MAQUINARIA, S.A. DE C.V.</v>
          </cell>
          <cell r="F3302" t="str">
            <v>MAQSA</v>
          </cell>
          <cell r="G3302" t="str">
            <v>UNISON - CUSTOMER RETAIL</v>
          </cell>
          <cell r="H3302" t="str">
            <v>UNISON - DEALER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16807.22</v>
          </cell>
          <cell r="M3302">
            <v>16807.22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702-30003412</v>
          </cell>
          <cell r="C3303" t="str">
            <v>MAQUINARIA  S.A. DE C.V.</v>
          </cell>
          <cell r="D3303">
            <v>309847</v>
          </cell>
          <cell r="E3303" t="str">
            <v>MAQUINARIA, S.A. DE C.V.</v>
          </cell>
          <cell r="F3303" t="str">
            <v>MAQSA</v>
          </cell>
          <cell r="G3303" t="str">
            <v>UNISON - CUSTOMER RETAIL</v>
          </cell>
          <cell r="H3303" t="str">
            <v>UNISON - DEALER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12860.34</v>
          </cell>
          <cell r="M3303">
            <v>12860.34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702-30003413</v>
          </cell>
          <cell r="C3304" t="str">
            <v>MAQUINARIA  S.A. DE C.V.</v>
          </cell>
          <cell r="D3304">
            <v>309847</v>
          </cell>
          <cell r="E3304" t="str">
            <v>MAQUINARIA, S.A. DE C.V.</v>
          </cell>
          <cell r="F3304" t="str">
            <v>MAQSA</v>
          </cell>
          <cell r="G3304" t="str">
            <v>UNISON - CUSTOMER RETAIL</v>
          </cell>
          <cell r="H3304" t="str">
            <v>UNISON - DEALER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60225.56</v>
          </cell>
          <cell r="M3304">
            <v>60225.56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702-30003414</v>
          </cell>
          <cell r="C3305" t="str">
            <v>MAQUINARIA  S.A. DE C.V.</v>
          </cell>
          <cell r="D3305">
            <v>309847</v>
          </cell>
          <cell r="E3305" t="str">
            <v>MAQUINARIA, S.A. DE C.V.</v>
          </cell>
          <cell r="F3305" t="str">
            <v>MAQSA</v>
          </cell>
          <cell r="G3305" t="str">
            <v>UNISON - CUSTOMER RETAIL</v>
          </cell>
          <cell r="H3305" t="str">
            <v>UNISON - DEALER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22405.69</v>
          </cell>
          <cell r="M3305">
            <v>22405.69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702-30003415</v>
          </cell>
          <cell r="C3306" t="str">
            <v>CONSTRUCTORA CAMILO PANTALEON  S.R.L</v>
          </cell>
          <cell r="D3306">
            <v>355163</v>
          </cell>
          <cell r="E3306" t="str">
            <v>IMPLEMENTOS Y MAQUINARIAS, S.A.</v>
          </cell>
          <cell r="F3306" t="str">
            <v>IMCA</v>
          </cell>
          <cell r="G3306" t="str">
            <v>UNISON - CUSTOMER RETAIL</v>
          </cell>
          <cell r="H3306" t="str">
            <v>UNISON- CUSTOMER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74353.240000000005</v>
          </cell>
          <cell r="M3306">
            <v>74353.240000000005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REPUBLICA DOMINICANA</v>
          </cell>
        </row>
        <row r="3307">
          <cell r="B3307" t="str">
            <v>702-30003417</v>
          </cell>
          <cell r="C3307" t="str">
            <v>VIVE POMOCA  S.A. DE C.V.</v>
          </cell>
          <cell r="D3307">
            <v>354884</v>
          </cell>
          <cell r="E3307" t="str">
            <v>MAQUINAS DIESEL, S.A. DE C.V.</v>
          </cell>
          <cell r="F3307" t="str">
            <v>MADISA SUR</v>
          </cell>
          <cell r="G3307" t="str">
            <v>UNISON- CUSTOMER RETAIL</v>
          </cell>
          <cell r="H3307" t="str">
            <v>UNISON- CUSTOMER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488124</v>
          </cell>
          <cell r="M3307">
            <v>26505.133202173423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702-30003418</v>
          </cell>
          <cell r="C3308" t="str">
            <v>CINCO H INGENIERIA Y TERRACERIAS  S.A. DE C.V.</v>
          </cell>
          <cell r="D3308">
            <v>310229</v>
          </cell>
          <cell r="E3308" t="str">
            <v>EMPRESAS MATCO, S.A. DE C.V.</v>
          </cell>
          <cell r="F3308" t="str">
            <v>MATCO</v>
          </cell>
          <cell r="G3308" t="str">
            <v>UNISON- CUSTOMER RETAIL</v>
          </cell>
          <cell r="H3308" t="str">
            <v>UNISON- CUSTOMER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205886.26</v>
          </cell>
          <cell r="M3308">
            <v>11179.62391891673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702-30003419</v>
          </cell>
          <cell r="C3309" t="str">
            <v xml:space="preserve">IGNACIO JAVIER RAMOS HERNANDEZ </v>
          </cell>
          <cell r="D3309">
            <v>354403</v>
          </cell>
          <cell r="E3309" t="str">
            <v>MAQUINAS DIESEL, S.A. DE C.V.</v>
          </cell>
          <cell r="F3309" t="str">
            <v>MADISA SUR</v>
          </cell>
          <cell r="G3309" t="str">
            <v>UNISON- CUSTOMER RETAIL</v>
          </cell>
          <cell r="H3309" t="str">
            <v>UNISON- CUSTOMER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754302.53</v>
          </cell>
          <cell r="M3309">
            <v>40958.627382358609</v>
          </cell>
          <cell r="N3309">
            <v>0</v>
          </cell>
          <cell r="O3309">
            <v>754302.53</v>
          </cell>
          <cell r="P3309">
            <v>0</v>
          </cell>
          <cell r="Q3309">
            <v>0</v>
          </cell>
          <cell r="R3309">
            <v>754302.53</v>
          </cell>
          <cell r="S3309" t="str">
            <v>61-90</v>
          </cell>
          <cell r="T3309" t="str">
            <v>MEXICO</v>
          </cell>
        </row>
        <row r="3310">
          <cell r="B3310" t="str">
            <v>702-30003420</v>
          </cell>
          <cell r="C3310" t="str">
            <v>AJ MONINA CONTRATISTA  S.A. DE C.V.</v>
          </cell>
          <cell r="D3310">
            <v>339712</v>
          </cell>
          <cell r="E3310" t="str">
            <v>MAQUINAS DIESEL, S.A. DE C.V.</v>
          </cell>
          <cell r="F3310" t="str">
            <v>MADISA SUR</v>
          </cell>
          <cell r="G3310" t="str">
            <v>UNISON- CUSTOMER RETAIL</v>
          </cell>
          <cell r="H3310" t="str">
            <v>UNISON- CUSTOMER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625048.99</v>
          </cell>
          <cell r="M3310">
            <v>33940.160159783096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702-30003444</v>
          </cell>
          <cell r="C3311" t="str">
            <v>MAQUINARIA Y TRACTORES  LTDA</v>
          </cell>
          <cell r="D3311">
            <v>314798</v>
          </cell>
          <cell r="E3311" t="str">
            <v>MAQUINARIA Y TRACTORES, LTDA</v>
          </cell>
          <cell r="F3311" t="str">
            <v>MATRA</v>
          </cell>
          <cell r="G3311" t="str">
            <v>UNISON - DEALER RETAIL</v>
          </cell>
          <cell r="H3311" t="str">
            <v>UNISON - DEALER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28885.119999999999</v>
          </cell>
          <cell r="M3311">
            <v>28885.119999999999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COSTA RICA</v>
          </cell>
        </row>
        <row r="3312">
          <cell r="B3312" t="str">
            <v>702-30003428</v>
          </cell>
          <cell r="C3312" t="str">
            <v>LANDTRACK  SA DE CV</v>
          </cell>
          <cell r="D3312">
            <v>318126</v>
          </cell>
          <cell r="E3312" t="str">
            <v>MAQUINAS DIESEL, S.A. DE C.V.</v>
          </cell>
          <cell r="F3312" t="str">
            <v>MADISA NTE</v>
          </cell>
          <cell r="G3312" t="str">
            <v>UNISON - CUSTOMER RETAIL</v>
          </cell>
          <cell r="H3312" t="str">
            <v>UNISON- CUSTOMER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67208.33</v>
          </cell>
          <cell r="M3312">
            <v>3649.412319299252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702-30003443</v>
          </cell>
          <cell r="C3313" t="str">
            <v>COMERCIALIZADORA CHAKTUMEN DE QUINTANA ROO  S.A. DE C.V.</v>
          </cell>
          <cell r="D3313">
            <v>354604</v>
          </cell>
          <cell r="E3313" t="str">
            <v>MAQUINAS DIESEL, S.A. DE C.V.</v>
          </cell>
          <cell r="F3313" t="str">
            <v>MADISA SUR</v>
          </cell>
          <cell r="G3313" t="str">
            <v>UNISON- CUSTOMER RETAIL</v>
          </cell>
          <cell r="H3313" t="str">
            <v>UNISON- CUSTOMER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1679391.25</v>
          </cell>
          <cell r="M3313">
            <v>91190.944882477663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702-30003432</v>
          </cell>
          <cell r="C3314" t="str">
            <v>CORDONS HEAVY EQUIPMENT  S. DE R.L.</v>
          </cell>
          <cell r="D3314">
            <v>313486</v>
          </cell>
          <cell r="E3314" t="str">
            <v>CASA COMERCIAL MATHEWS, S.A. DE C.V.</v>
          </cell>
          <cell r="F3314" t="str">
            <v>CEMCOL</v>
          </cell>
          <cell r="G3314" t="str">
            <v>UNISON - CUSTOMER RETAIL</v>
          </cell>
          <cell r="H3314" t="str">
            <v>UNISON- CUSTOMER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102099.32</v>
          </cell>
          <cell r="M3314">
            <v>102099.32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HONDURAS</v>
          </cell>
        </row>
        <row r="3315">
          <cell r="B3315" t="str">
            <v>702-30003433</v>
          </cell>
          <cell r="C3315" t="str">
            <v>CONSTRUCCIONES Y CARRETERAS  S.A. DE C.V.</v>
          </cell>
          <cell r="D3315">
            <v>319214</v>
          </cell>
          <cell r="E3315" t="str">
            <v>TRACSA, S.A.P.I. DE C.V.</v>
          </cell>
          <cell r="F3315" t="str">
            <v>TRACSA</v>
          </cell>
          <cell r="G3315" t="str">
            <v>UNISON - CUSTOMER RETAIL</v>
          </cell>
          <cell r="H3315" t="str">
            <v>UNISON- CUSTOMER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5071871.9800000004</v>
          </cell>
          <cell r="M3315">
            <v>275402.64853658306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702-30003434</v>
          </cell>
          <cell r="C3316" t="str">
            <v>CORDONS HEAVY EQUIPMENT  S. DE R.L.</v>
          </cell>
          <cell r="D3316">
            <v>313486</v>
          </cell>
          <cell r="E3316" t="str">
            <v>CASA COMERCIAL MATHEWS, S.A. DE C.V.</v>
          </cell>
          <cell r="F3316" t="str">
            <v>CEMCOL</v>
          </cell>
          <cell r="G3316" t="str">
            <v>UNISON - CUSTOMER RETAIL</v>
          </cell>
          <cell r="H3316" t="str">
            <v>UNISON- CUSTOMER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102099.31</v>
          </cell>
          <cell r="M3316">
            <v>102099.31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HONDURAS</v>
          </cell>
        </row>
        <row r="3317">
          <cell r="B3317" t="str">
            <v>702-30003436</v>
          </cell>
          <cell r="C3317" t="str">
            <v>MINPRO  S.A. DE C.V.</v>
          </cell>
          <cell r="D3317">
            <v>315817</v>
          </cell>
          <cell r="E3317" t="str">
            <v>MAQTRAC DE OCCIDENTE S DE RL DE CV</v>
          </cell>
          <cell r="F3317" t="str">
            <v>MAQSA</v>
          </cell>
          <cell r="G3317" t="str">
            <v>UNISON- CUSTOMER RETAIL</v>
          </cell>
          <cell r="H3317" t="str">
            <v>UNISON- CUSTOMER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1377675</v>
          </cell>
          <cell r="M3317">
            <v>74807.752506134246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702-30003437</v>
          </cell>
          <cell r="C3318" t="str">
            <v>LIMPIEZA Y RECICLADOS DEL BAJIO  S.A. DE C.V.</v>
          </cell>
          <cell r="D3318">
            <v>318040</v>
          </cell>
          <cell r="E3318" t="str">
            <v>TRACSA, S.A.P.I. DE C.V.</v>
          </cell>
          <cell r="F3318" t="str">
            <v>TRACSA</v>
          </cell>
          <cell r="G3318" t="str">
            <v>UNISON- CUSTOMER RETAIL</v>
          </cell>
          <cell r="H3318" t="str">
            <v>UNISON- CUSTOMER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15640.71</v>
          </cell>
          <cell r="M3318">
            <v>15640.71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702-30003438</v>
          </cell>
          <cell r="C3319" t="str">
            <v>MINPRO  S.A. DE C.V.</v>
          </cell>
          <cell r="D3319">
            <v>315817</v>
          </cell>
          <cell r="E3319" t="str">
            <v>TRACSA, S.A.P.I. DE C.V.</v>
          </cell>
          <cell r="F3319" t="str">
            <v>MAQSA</v>
          </cell>
          <cell r="G3319" t="str">
            <v>UNISON- CUSTOMER RETAIL</v>
          </cell>
          <cell r="H3319" t="str">
            <v>UNISON- CUSTOMER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911731.69</v>
          </cell>
          <cell r="M3319">
            <v>49507.030771059573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702-30003439</v>
          </cell>
          <cell r="C3320" t="str">
            <v>TRACSA  S.A.P.I. DE C.V.</v>
          </cell>
          <cell r="D3320">
            <v>320398</v>
          </cell>
          <cell r="E3320" t="str">
            <v>TRACSA, S.A.P.I. DE C.V.</v>
          </cell>
          <cell r="F3320" t="str">
            <v>TRACSA</v>
          </cell>
          <cell r="G3320" t="str">
            <v>UNISON - CUSTOMER RETAIL</v>
          </cell>
          <cell r="H3320" t="str">
            <v>UNISON - DEALER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232462.92</v>
          </cell>
          <cell r="M3320">
            <v>12622.736557035065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702-30003440</v>
          </cell>
          <cell r="C3321" t="str">
            <v>SERVICENTRO SAINO  S.A</v>
          </cell>
          <cell r="D3321">
            <v>354552</v>
          </cell>
          <cell r="E3321" t="str">
            <v>MAQUINARIA Y TRACTORES, LTDA</v>
          </cell>
          <cell r="F3321" t="str">
            <v>MATRA</v>
          </cell>
          <cell r="G3321" t="str">
            <v>UNISON - CUSTOMER RETAIL</v>
          </cell>
          <cell r="H3321" t="str">
            <v>UNISON- CUSTOMER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16411.009999999998</v>
          </cell>
          <cell r="M3321">
            <v>16411.009999999998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702-30003441</v>
          </cell>
          <cell r="C3322" t="str">
            <v>SERVICENTRO SAINO  S.A</v>
          </cell>
          <cell r="D3322">
            <v>354552</v>
          </cell>
          <cell r="E3322" t="str">
            <v>MAQUINARIA Y TRACTORES, LTDA</v>
          </cell>
          <cell r="F3322" t="str">
            <v>MATRA</v>
          </cell>
          <cell r="G3322" t="str">
            <v>UNISON - CUSTOMER RETAIL</v>
          </cell>
          <cell r="H3322" t="str">
            <v>UNISON- CUSTOMER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15457.52</v>
          </cell>
          <cell r="M3322">
            <v>15457.52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702-30003409</v>
          </cell>
          <cell r="C3323" t="str">
            <v>EZFE ESPECIALISTA EN SISTEMAS TERMICOS SA DE CV</v>
          </cell>
          <cell r="D3323">
            <v>354836</v>
          </cell>
          <cell r="E3323" t="str">
            <v>EMPRESAS MATCO, S.A. DE C.V.</v>
          </cell>
          <cell r="F3323" t="str">
            <v>MATCO</v>
          </cell>
          <cell r="G3323" t="str">
            <v>UNISON- CUSTOMER RETAIL</v>
          </cell>
          <cell r="H3323" t="str">
            <v>UNISON- CUSTOMER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7130.25</v>
          </cell>
          <cell r="M3323">
            <v>7130.25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702-30003421</v>
          </cell>
          <cell r="C3324" t="str">
            <v xml:space="preserve">JOSE ANTONIO VICENTE FERNANDEZ CARBAJAL </v>
          </cell>
          <cell r="D3324">
            <v>354529</v>
          </cell>
          <cell r="E3324" t="str">
            <v>MAQUINAS DIESEL, S.A. DE C.V.</v>
          </cell>
          <cell r="F3324" t="str">
            <v>MADISA NTE</v>
          </cell>
          <cell r="G3324" t="str">
            <v>UNISON- CUSTOMER RETAIL</v>
          </cell>
          <cell r="H3324" t="str">
            <v>UNISON- CUSTOMER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920145.3</v>
          </cell>
          <cell r="M3324">
            <v>49963.889794097042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702-5205NEFF</v>
          </cell>
          <cell r="C3325" t="str">
            <v>ASESORIA Y CONSTRUCCIONES MEXICANAS  S.A. DE C.V.</v>
          </cell>
          <cell r="D3325">
            <v>317697</v>
          </cell>
          <cell r="E3325" t="str">
            <v>MAQUINAS DIESEL, S.A. DE C.V.</v>
          </cell>
          <cell r="F3325" t="str">
            <v>MADISA SUR</v>
          </cell>
          <cell r="G3325" t="str">
            <v>UNISON- CUSTOMER RETAIL</v>
          </cell>
          <cell r="H3325" t="str">
            <v>UNISON- CUSTOMER RETAIL</v>
          </cell>
          <cell r="I3325" t="str">
            <v>Regular</v>
          </cell>
          <cell r="J3325" t="str">
            <v>LEGAL</v>
          </cell>
          <cell r="K3325" t="str">
            <v>MXN</v>
          </cell>
          <cell r="L3325">
            <v>-38345.49</v>
          </cell>
          <cell r="M3325">
            <v>4398.0513063606404</v>
          </cell>
          <cell r="N3325">
            <v>0</v>
          </cell>
          <cell r="O3325">
            <v>0</v>
          </cell>
          <cell r="P3325">
            <v>0</v>
          </cell>
          <cell r="Q3325">
            <v>4398.0513063606404</v>
          </cell>
          <cell r="R3325">
            <v>4398.0513063606404</v>
          </cell>
          <cell r="S3325" t="str">
            <v>120+</v>
          </cell>
          <cell r="T3325" t="str">
            <v>MEXICO</v>
          </cell>
        </row>
        <row r="3326">
          <cell r="B3326" t="str">
            <v>702-30002652</v>
          </cell>
          <cell r="C3326" t="str">
            <v>ACARREOS MINEROS  S.A. DE C.V.</v>
          </cell>
          <cell r="D3326">
            <v>312101</v>
          </cell>
          <cell r="E3326" t="str">
            <v>TRACSA, S.A.P.I. DE C.V.</v>
          </cell>
          <cell r="F3326" t="str">
            <v>TRACSA</v>
          </cell>
          <cell r="G3326" t="str">
            <v>UNISON- CUSTOMER RETAIL</v>
          </cell>
          <cell r="H3326" t="str">
            <v>UNISON- CUSTOMER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702-30002690-1</v>
          </cell>
          <cell r="C3327" t="str">
            <v>PROMOTORA DE VIAS TERRESTRES S.A. DE C.V.</v>
          </cell>
          <cell r="D3327">
            <v>338134</v>
          </cell>
          <cell r="E3327" t="str">
            <v>MAQUINAS DIESEL, S.A. DE C.V.</v>
          </cell>
          <cell r="F3327" t="str">
            <v>MADISA SUR</v>
          </cell>
          <cell r="G3327" t="str">
            <v>UNISON- CUSTOMER RETAIL</v>
          </cell>
          <cell r="H3327" t="str">
            <v>UNISON- CUSTOMER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658554.06000000006</v>
          </cell>
          <cell r="M3327">
            <v>35759.485460932279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702-30002696</v>
          </cell>
          <cell r="C3328" t="str">
            <v xml:space="preserve">HERLINDA FELIX ENCARNACION </v>
          </cell>
          <cell r="D3328">
            <v>341654</v>
          </cell>
          <cell r="E3328" t="str">
            <v>EMPIRE RIO COLORADO, S.A. DE C.V.</v>
          </cell>
          <cell r="F3328" t="str">
            <v>EMPIRE</v>
          </cell>
          <cell r="G3328" t="str">
            <v>UNISON- CUSTOMER RETAIL</v>
          </cell>
          <cell r="H3328" t="str">
            <v>UNISON- CUSTOMER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490251.15</v>
          </cell>
          <cell r="M3328">
            <v>26620.637447182893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702-30002697-1</v>
          </cell>
          <cell r="C3329" t="str">
            <v>TRANSPORTES OROSI SIGLO XXI  S.A.</v>
          </cell>
          <cell r="D3329">
            <v>313199</v>
          </cell>
          <cell r="E3329" t="str">
            <v>MAQUINARIA Y TRACTORES, LTDA</v>
          </cell>
          <cell r="F3329" t="str">
            <v>MATRA</v>
          </cell>
          <cell r="G3329" t="str">
            <v>UNISON - DEALER RETAIL</v>
          </cell>
          <cell r="H3329" t="str">
            <v>UNISON- CUSTOMER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188401.3</v>
          </cell>
          <cell r="M3329">
            <v>188401.3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COSTA RICA</v>
          </cell>
        </row>
        <row r="3330">
          <cell r="B3330" t="str">
            <v>702-30002698-1</v>
          </cell>
          <cell r="C3330" t="str">
            <v>TRANSPORTES OROSI SIGLO XXI  S.A.</v>
          </cell>
          <cell r="D3330">
            <v>313199</v>
          </cell>
          <cell r="E3330" t="str">
            <v>MAQUINARIA Y TRACTORES, LTDA</v>
          </cell>
          <cell r="F3330" t="str">
            <v>MATRA</v>
          </cell>
          <cell r="G3330" t="str">
            <v>UNISON - DEALER RETAIL</v>
          </cell>
          <cell r="H3330" t="str">
            <v>UNISON- CUSTOMER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91150.67</v>
          </cell>
          <cell r="M3330">
            <v>91150.67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COSTA RICA</v>
          </cell>
        </row>
        <row r="3331">
          <cell r="B3331" t="str">
            <v>702-30002699</v>
          </cell>
          <cell r="C3331" t="str">
            <v>MAQUINARIA Y TRACTORES  LTDA</v>
          </cell>
          <cell r="D3331">
            <v>314798</v>
          </cell>
          <cell r="E3331" t="str">
            <v>MAQUINARIA Y TRACTORES, LTDA</v>
          </cell>
          <cell r="F3331" t="str">
            <v>MATRA</v>
          </cell>
          <cell r="G3331" t="str">
            <v>UNISON - DEALER RETAIL</v>
          </cell>
          <cell r="H3331" t="str">
            <v>UNISON - DEALER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64625.37</v>
          </cell>
          <cell r="M3331">
            <v>64625.37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COSTA RICA</v>
          </cell>
        </row>
        <row r="3332">
          <cell r="B3332" t="str">
            <v>702-30002700-1</v>
          </cell>
          <cell r="C3332" t="str">
            <v>TRANSPORTES OROSI SIGLO XXI  S.A.</v>
          </cell>
          <cell r="D3332">
            <v>313199</v>
          </cell>
          <cell r="E3332" t="str">
            <v>MAQUINARIA Y TRACTORES, LTDA</v>
          </cell>
          <cell r="F3332" t="str">
            <v>MATRA</v>
          </cell>
          <cell r="G3332" t="str">
            <v>UNISON - DEALER RETAIL</v>
          </cell>
          <cell r="H3332" t="str">
            <v>UNISON- CUSTOMER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173572.59</v>
          </cell>
          <cell r="M3332">
            <v>173572.59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COSTA RICA</v>
          </cell>
        </row>
        <row r="3333">
          <cell r="B3333" t="str">
            <v>702-30002703-1</v>
          </cell>
          <cell r="C3333" t="str">
            <v>TRANSPORTES OROSI SIGLO XXI  S.A.</v>
          </cell>
          <cell r="D3333">
            <v>313199</v>
          </cell>
          <cell r="E3333" t="str">
            <v>MAQUINARIA Y TRACTORES, LTDA</v>
          </cell>
          <cell r="F3333" t="str">
            <v>MATRA</v>
          </cell>
          <cell r="G3333" t="str">
            <v>UNISON - DEALER RETAIL</v>
          </cell>
          <cell r="H3333" t="str">
            <v>UNISON- CUSTOMER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60095.23</v>
          </cell>
          <cell r="M3333">
            <v>60095.23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COSTA RICA</v>
          </cell>
        </row>
        <row r="3334">
          <cell r="B3334" t="str">
            <v>702-30002704</v>
          </cell>
          <cell r="C3334" t="str">
            <v>GRAVASE  S.A. DE C.V.</v>
          </cell>
          <cell r="D3334">
            <v>316522</v>
          </cell>
          <cell r="E3334" t="str">
            <v>TRACSA, S.A.P.I. DE C.V.</v>
          </cell>
          <cell r="F3334" t="str">
            <v>TRACSA</v>
          </cell>
          <cell r="G3334" t="str">
            <v>UNISON- CUSTOMER RETAIL</v>
          </cell>
          <cell r="H3334" t="str">
            <v>UNISON- CUSTOMER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1859374.95</v>
          </cell>
          <cell r="M3334">
            <v>100964.05979327906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702-30002684</v>
          </cell>
          <cell r="C3335" t="str">
            <v>AGREGADOS H Y M  S.A.</v>
          </cell>
          <cell r="D3335">
            <v>309011</v>
          </cell>
          <cell r="E3335" t="str">
            <v>MAQUINARIA Y TRACTORES, LTDA</v>
          </cell>
          <cell r="F3335" t="str">
            <v>MATRA</v>
          </cell>
          <cell r="G3335" t="str">
            <v>UNISON - CUSTOMER RETAIL</v>
          </cell>
          <cell r="H3335" t="str">
            <v>UNISON- CUSTOMER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90192.14</v>
          </cell>
          <cell r="M3335">
            <v>90192.14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COSTA RICA</v>
          </cell>
        </row>
        <row r="3336">
          <cell r="B3336" t="str">
            <v>702-30002706</v>
          </cell>
          <cell r="C3336" t="str">
            <v>AGRICOLA BACATETE  S.A DE C.V</v>
          </cell>
          <cell r="D3336">
            <v>341466</v>
          </cell>
          <cell r="E3336" t="str">
            <v>EMPRESAS MATCO, S.A. DE C.V.</v>
          </cell>
          <cell r="F3336" t="str">
            <v>MATCO</v>
          </cell>
          <cell r="G3336" t="str">
            <v>UNISON- CUSTOMER RETAIL</v>
          </cell>
          <cell r="H3336" t="str">
            <v>UNISON- CUSTOMER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36733.699999999997</v>
          </cell>
          <cell r="M3336">
            <v>36733.699999999997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702-30002683</v>
          </cell>
          <cell r="C3337" t="str">
            <v xml:space="preserve">JORGE IVAN ALDANA ESCOBAR </v>
          </cell>
          <cell r="D3337">
            <v>342030</v>
          </cell>
          <cell r="E3337" t="str">
            <v>CORPORACION GENERAL DE TRACTORES, S.A.</v>
          </cell>
          <cell r="F3337" t="str">
            <v>GENTRAC</v>
          </cell>
          <cell r="G3337" t="str">
            <v>UNISON - CUSTOMER RETAIL</v>
          </cell>
          <cell r="H3337" t="str">
            <v>UNISON- CUSTOMER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288194.69</v>
          </cell>
          <cell r="M3337">
            <v>288194.69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GUATEMALA</v>
          </cell>
        </row>
        <row r="3338">
          <cell r="B3338" t="str">
            <v>702-30002708-1</v>
          </cell>
          <cell r="C3338" t="str">
            <v>TRANSPORTES OROSI SIGLO XXI  S.A.</v>
          </cell>
          <cell r="D3338">
            <v>313199</v>
          </cell>
          <cell r="E3338" t="str">
            <v>MAQUINARIA Y TRACTORES, LTDA</v>
          </cell>
          <cell r="F3338" t="str">
            <v>MATRA</v>
          </cell>
          <cell r="G3338" t="str">
            <v>UNISON - DEALER RETAIL</v>
          </cell>
          <cell r="H3338" t="str">
            <v>UNISON- CUSTOMER RETAIL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57293.32</v>
          </cell>
          <cell r="M3338">
            <v>57293.32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COSTA RICA</v>
          </cell>
        </row>
        <row r="3339">
          <cell r="B3339" t="str">
            <v>702-30002709</v>
          </cell>
          <cell r="C3339" t="str">
            <v>AGRICOLA BACATETE  S.A DE C.V</v>
          </cell>
          <cell r="D3339">
            <v>341466</v>
          </cell>
          <cell r="E3339" t="str">
            <v>EMPRESAS MATCO, S.A. DE C.V.</v>
          </cell>
          <cell r="F3339" t="str">
            <v>MATCO</v>
          </cell>
          <cell r="G3339" t="str">
            <v>UNISON- CUSTOMER RETAIL</v>
          </cell>
          <cell r="H3339" t="str">
            <v>UNISON- CUSTOMER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11958.37</v>
          </cell>
          <cell r="M3339">
            <v>11958.37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702-30002710-1</v>
          </cell>
          <cell r="C3340" t="str">
            <v>TRANSPORTES OROSI SIGLO XXI  S.A.</v>
          </cell>
          <cell r="D3340">
            <v>313199</v>
          </cell>
          <cell r="E3340" t="str">
            <v>MAQUINARIA Y TRACTORES, LTDA</v>
          </cell>
          <cell r="F3340" t="str">
            <v>MATRA</v>
          </cell>
          <cell r="G3340" t="str">
            <v>UNISON - DEALER RETAIL</v>
          </cell>
          <cell r="H3340" t="str">
            <v>UNISON- CUSTOMER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57293.2</v>
          </cell>
          <cell r="M3340">
            <v>57293.2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COSTA RICA</v>
          </cell>
        </row>
        <row r="3341">
          <cell r="B3341" t="str">
            <v>702-30002711</v>
          </cell>
          <cell r="C3341" t="str">
            <v>GRUPO DESARROLLO INFRAESTRUCTURA  S.A. DE C.V.</v>
          </cell>
          <cell r="D3341">
            <v>310580</v>
          </cell>
          <cell r="E3341" t="str">
            <v>CATERPILLAR CREDITO, S.A DE C.V. SOFOM, E.N.R.</v>
          </cell>
          <cell r="F3341" t="str">
            <v>TRACSA</v>
          </cell>
          <cell r="G3341" t="str">
            <v>UNISON - Operating Lease RETAIL</v>
          </cell>
          <cell r="H3341" t="str">
            <v>UNISON - Operating Lease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5027604.43</v>
          </cell>
          <cell r="M3341">
            <v>5027604.43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702-30002713</v>
          </cell>
          <cell r="C3342" t="str">
            <v>CORMED DISEÑO Y CONSTRUCCION  S.A. DE C.V.</v>
          </cell>
          <cell r="D3342">
            <v>318678</v>
          </cell>
          <cell r="E3342" t="str">
            <v>GRUPO LOGISTICO Y SOLUCIONES INTEGRAL DEL NORTE SA DE CV</v>
          </cell>
          <cell r="F3342" t="str">
            <v>MAQSA</v>
          </cell>
          <cell r="G3342" t="str">
            <v>UNISON- CUSTOMER RETAIL</v>
          </cell>
          <cell r="H3342" t="str">
            <v>UNISON- CUSTOMER RETAIL</v>
          </cell>
          <cell r="I3342" t="str">
            <v>Regular</v>
          </cell>
          <cell r="J3342" t="str">
            <v>REGULAR</v>
          </cell>
          <cell r="K3342" t="str">
            <v>MXN</v>
          </cell>
          <cell r="L3342">
            <v>529419</v>
          </cell>
          <cell r="M3342">
            <v>28747.451702357292</v>
          </cell>
          <cell r="N3342">
            <v>0</v>
          </cell>
          <cell r="O3342">
            <v>529419</v>
          </cell>
          <cell r="P3342">
            <v>0</v>
          </cell>
          <cell r="Q3342">
            <v>0</v>
          </cell>
          <cell r="R3342">
            <v>529419</v>
          </cell>
          <cell r="S3342" t="str">
            <v>61-90</v>
          </cell>
          <cell r="T3342" t="str">
            <v>MEXICO</v>
          </cell>
        </row>
        <row r="3343">
          <cell r="B3343" t="str">
            <v>702-30002714</v>
          </cell>
          <cell r="C3343" t="str">
            <v xml:space="preserve">SARAI VARGAS PEÑA </v>
          </cell>
          <cell r="D3343">
            <v>341498</v>
          </cell>
          <cell r="E3343" t="str">
            <v>MAQUINAS DIESEL, S.A. DE C.V.</v>
          </cell>
          <cell r="F3343" t="str">
            <v>MADISA SUR</v>
          </cell>
          <cell r="G3343" t="str">
            <v>UNISON- CUSTOMER RETAIL</v>
          </cell>
          <cell r="H3343" t="str">
            <v>UNISON- CUSTOMER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1269763.32</v>
          </cell>
          <cell r="M3343">
            <v>68948.148281653761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702-30002716</v>
          </cell>
          <cell r="C3344" t="str">
            <v>LA CANTERA DESARROLLOS MINEROS  S.A. DE C.V.</v>
          </cell>
          <cell r="D3344">
            <v>318185</v>
          </cell>
          <cell r="E3344" t="str">
            <v>TRACSA, S.A.P.I. DE C.V.</v>
          </cell>
          <cell r="F3344" t="str">
            <v>TRACSA</v>
          </cell>
          <cell r="G3344" t="str">
            <v>UNISON - CUSTOMER RETAIL</v>
          </cell>
          <cell r="H3344" t="str">
            <v>UNISON- CUSTOMER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512818.57</v>
          </cell>
          <cell r="M3344">
            <v>512818.57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702-30002718</v>
          </cell>
          <cell r="C3345" t="str">
            <v>AGRICOLA ALKEMAR SANTA CECILIA  S.A.</v>
          </cell>
          <cell r="D3345">
            <v>341545</v>
          </cell>
          <cell r="E3345" t="str">
            <v>MAQUINARIA Y TRACTORES, LTDA</v>
          </cell>
          <cell r="F3345" t="str">
            <v>MATRA</v>
          </cell>
          <cell r="G3345" t="str">
            <v>UNISON - CUSTOMER RETAIL</v>
          </cell>
          <cell r="H3345" t="str">
            <v>UNISON- CUSTOMER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27362.080000000002</v>
          </cell>
          <cell r="M3345">
            <v>27362.080000000002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COSTA RICA</v>
          </cell>
        </row>
        <row r="3346">
          <cell r="B3346" t="str">
            <v>702-30002719</v>
          </cell>
          <cell r="C3346" t="str">
            <v>IOC URBANIZACIONES TEPIC  S.A. DE C.V.</v>
          </cell>
          <cell r="D3346">
            <v>314952</v>
          </cell>
          <cell r="E3346" t="str">
            <v>TRACSA, S.A.P.I. DE C.V.</v>
          </cell>
          <cell r="F3346" t="str">
            <v>TRACSA</v>
          </cell>
          <cell r="G3346" t="str">
            <v>UNISON- CUSTOMER RETAIL</v>
          </cell>
          <cell r="H3346" t="str">
            <v>UNISON- CUSTOMER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702-30002723</v>
          </cell>
          <cell r="C3347" t="str">
            <v>GRUPO TRACTORENTA  S.A. DE C.V.</v>
          </cell>
          <cell r="D3347">
            <v>341660</v>
          </cell>
          <cell r="E3347" t="str">
            <v>MAQUINAS DIESEL, S.A. DE C.V.</v>
          </cell>
          <cell r="F3347" t="str">
            <v>MADISA SUR</v>
          </cell>
          <cell r="G3347" t="str">
            <v>UNISON- CUSTOMER RETAIL</v>
          </cell>
          <cell r="H3347" t="str">
            <v>UNISON- CUSTOMER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323519.28999999998</v>
          </cell>
          <cell r="M3347">
            <v>17567.097448440501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702-30002705-1</v>
          </cell>
          <cell r="C3348" t="str">
            <v>TRANSPORTES OROSI SIGLO XXI  S.A.</v>
          </cell>
          <cell r="D3348">
            <v>313199</v>
          </cell>
          <cell r="E3348" t="str">
            <v>MAQUINARIA Y TRACTORES, LTDA</v>
          </cell>
          <cell r="F3348" t="str">
            <v>MATRA</v>
          </cell>
          <cell r="G3348" t="str">
            <v>UNISON - DEALER RETAIL</v>
          </cell>
          <cell r="H3348" t="str">
            <v>UNISON- CUSTOMER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273011.45</v>
          </cell>
          <cell r="M3348">
            <v>273011.45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COSTA RICA</v>
          </cell>
        </row>
        <row r="3349">
          <cell r="B3349" t="str">
            <v>702-30002667</v>
          </cell>
          <cell r="C3349" t="str">
            <v>CONSTRUCTORA NACIONAL  S.A. (GUATEMALA)</v>
          </cell>
          <cell r="D3349">
            <v>308390</v>
          </cell>
          <cell r="E3349" t="str">
            <v>CORPORACION GENERAL DE TRACTORES, S.A.</v>
          </cell>
          <cell r="F3349" t="str">
            <v>GENTRAC</v>
          </cell>
          <cell r="G3349" t="str">
            <v>UNISON - CUSTOMER RETAIL</v>
          </cell>
          <cell r="H3349" t="str">
            <v>UNISON- CUSTOMER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209091.38</v>
          </cell>
          <cell r="M3349">
            <v>209091.38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GUATEMALA</v>
          </cell>
        </row>
        <row r="3350">
          <cell r="B3350" t="str">
            <v>702-30003067</v>
          </cell>
          <cell r="C3350" t="str">
            <v>AGRICOLA ACOSTA S.P.R. DE R.L.</v>
          </cell>
          <cell r="D3350">
            <v>349621</v>
          </cell>
          <cell r="E3350" t="str">
            <v>EMPRESAS MATCO, S.A. DE C.V.</v>
          </cell>
          <cell r="F3350" t="str">
            <v>MATCO</v>
          </cell>
          <cell r="G3350" t="str">
            <v>UNISON- CUSTOMER RETAIL</v>
          </cell>
          <cell r="H3350" t="str">
            <v>UNISON- CUSTOMER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93660.33</v>
          </cell>
          <cell r="M3350">
            <v>5085.7559194170326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702-30002654</v>
          </cell>
          <cell r="C3351" t="str">
            <v>CONSTRUCTORA CADENA  S.A. DE C.V.</v>
          </cell>
          <cell r="D3351">
            <v>308796</v>
          </cell>
          <cell r="E3351" t="str">
            <v>EMPIRE RIO COLORADO, S.A. DE C.V.</v>
          </cell>
          <cell r="F3351" t="str">
            <v>EMPIRE</v>
          </cell>
          <cell r="G3351" t="str">
            <v>UNISON- CUSTOMER RETAIL</v>
          </cell>
          <cell r="H3351" t="str">
            <v>UNISON- CUSTOMER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864027.45</v>
          </cell>
          <cell r="M3351">
            <v>46916.690538847171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702-30002655</v>
          </cell>
          <cell r="C3352" t="str">
            <v>INVERSIONES HANNA Y COMPAÑIA  S.A.</v>
          </cell>
          <cell r="D3352">
            <v>309590</v>
          </cell>
          <cell r="E3352" t="str">
            <v>MAQUINARIA Y TRACTORES, LTDA</v>
          </cell>
          <cell r="F3352" t="str">
            <v>MATRA</v>
          </cell>
          <cell r="G3352" t="str">
            <v>UNISON - CUSTOMER RETAIL</v>
          </cell>
          <cell r="H3352" t="str">
            <v>UNISON- CUSTOMER RETAIL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155723.17000000001</v>
          </cell>
          <cell r="M3352">
            <v>155723.17000000001</v>
          </cell>
          <cell r="N3352">
            <v>0</v>
          </cell>
          <cell r="O3352">
            <v>0</v>
          </cell>
          <cell r="P3352">
            <v>155723.17000000001</v>
          </cell>
          <cell r="Q3352">
            <v>0</v>
          </cell>
          <cell r="R3352">
            <v>155723.17000000001</v>
          </cell>
          <cell r="S3352" t="str">
            <v>91-120</v>
          </cell>
          <cell r="T3352" t="str">
            <v>COSTA RICA</v>
          </cell>
        </row>
        <row r="3353">
          <cell r="B3353" t="str">
            <v>702-30002656</v>
          </cell>
          <cell r="C3353" t="str">
            <v>CONSTRUCTORA CARAMO  S.A.</v>
          </cell>
          <cell r="D3353">
            <v>341216</v>
          </cell>
          <cell r="E3353" t="str">
            <v>MAQUINARIA Y TRACTORES, LTDA</v>
          </cell>
          <cell r="F3353" t="str">
            <v>MATRA</v>
          </cell>
          <cell r="G3353" t="str">
            <v>UNISON - CUSTOMER RETAIL</v>
          </cell>
          <cell r="H3353" t="str">
            <v>UNISON- CUSTOMER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19434.89</v>
          </cell>
          <cell r="M3353">
            <v>19434.89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COSTA RICA</v>
          </cell>
        </row>
        <row r="3354">
          <cell r="B3354" t="str">
            <v>702-30002658</v>
          </cell>
          <cell r="C3354" t="str">
            <v>INVERSIONES HANNA Y COMPAÑIA  S.A.</v>
          </cell>
          <cell r="D3354">
            <v>309590</v>
          </cell>
          <cell r="E3354" t="str">
            <v>MAQUINARIA Y TRACTORES, LTDA</v>
          </cell>
          <cell r="F3354" t="str">
            <v>MATRA</v>
          </cell>
          <cell r="G3354" t="str">
            <v>UNISON - CUSTOMER RETAIL</v>
          </cell>
          <cell r="H3354" t="str">
            <v>UNISON- CUSTOMER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46973.82</v>
          </cell>
          <cell r="M3354">
            <v>46973.82</v>
          </cell>
          <cell r="N3354">
            <v>0</v>
          </cell>
          <cell r="O3354">
            <v>0</v>
          </cell>
          <cell r="P3354">
            <v>46973.82</v>
          </cell>
          <cell r="Q3354">
            <v>0</v>
          </cell>
          <cell r="R3354">
            <v>46973.82</v>
          </cell>
          <cell r="S3354" t="str">
            <v>91-120</v>
          </cell>
          <cell r="T3354" t="str">
            <v>COSTA RICA</v>
          </cell>
        </row>
        <row r="3355">
          <cell r="B3355" t="str">
            <v>702-30002660</v>
          </cell>
          <cell r="C3355" t="str">
            <v>AGRICOLA SAVEGRE  S.A.</v>
          </cell>
          <cell r="D3355">
            <v>319459</v>
          </cell>
          <cell r="E3355" t="str">
            <v>MAQUINARIA Y TRACTORES, LTDA</v>
          </cell>
          <cell r="F3355" t="str">
            <v>MATRA</v>
          </cell>
          <cell r="G3355" t="str">
            <v>UNISON - CUSTOMER RETAIL</v>
          </cell>
          <cell r="H3355" t="str">
            <v>UNISON- CUSTOMER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109980.62</v>
          </cell>
          <cell r="M3355">
            <v>109980.62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702-30002661</v>
          </cell>
          <cell r="C3356" t="str">
            <v>EDIFICACION Y SEÑALIZACION DEL SURESTE SA DE CV</v>
          </cell>
          <cell r="D3356">
            <v>334948</v>
          </cell>
          <cell r="E3356" t="str">
            <v>MAQUINAS DIESEL, S.A. DE C.V.</v>
          </cell>
          <cell r="F3356" t="str">
            <v>MADISA SUR</v>
          </cell>
          <cell r="G3356" t="str">
            <v>UNISON- CUSTOMER RETAIL</v>
          </cell>
          <cell r="H3356" t="str">
            <v>UNISON- CUSTOMER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920875.7</v>
          </cell>
          <cell r="M3356">
            <v>50003.550514100294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702-30002663</v>
          </cell>
          <cell r="C3357" t="str">
            <v>ERNESTO TAPIA PAULINO</v>
          </cell>
          <cell r="D3357">
            <v>341387</v>
          </cell>
          <cell r="E3357" t="str">
            <v>MAQUINAS DIESEL, S.A. DE C.V.</v>
          </cell>
          <cell r="F3357" t="str">
            <v>MADISA SUR</v>
          </cell>
          <cell r="G3357" t="str">
            <v>UNISON- CUSTOMER RETAIL</v>
          </cell>
          <cell r="H3357" t="str">
            <v>UNISON- CUSTOMER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581196</v>
          </cell>
          <cell r="M3357">
            <v>31558.942802587833</v>
          </cell>
          <cell r="N3357">
            <v>0</v>
          </cell>
          <cell r="O3357">
            <v>581196</v>
          </cell>
          <cell r="P3357">
            <v>0</v>
          </cell>
          <cell r="Q3357">
            <v>0</v>
          </cell>
          <cell r="R3357">
            <v>581196</v>
          </cell>
          <cell r="S3357" t="str">
            <v>61-90</v>
          </cell>
          <cell r="T3357" t="str">
            <v>MEXICO</v>
          </cell>
        </row>
        <row r="3358">
          <cell r="B3358" t="str">
            <v>702-30002664</v>
          </cell>
          <cell r="C3358" t="str">
            <v>SISTEMAS LOGISTICOS CARIBEÑOS SISLOCAR  S.A.</v>
          </cell>
          <cell r="D3358">
            <v>342479</v>
          </cell>
          <cell r="E3358" t="str">
            <v>MAQUINARIA Y TRACTORES, LTDA</v>
          </cell>
          <cell r="F3358" t="str">
            <v>MATRA</v>
          </cell>
          <cell r="G3358" t="str">
            <v>UNISON - CUSTOMER RETAIL</v>
          </cell>
          <cell r="H3358" t="str">
            <v>UNISON- CUSTOMER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20818.560000000001</v>
          </cell>
          <cell r="M3358">
            <v>20818.560000000001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COSTA RICA</v>
          </cell>
        </row>
        <row r="3359">
          <cell r="B3359" t="str">
            <v>702-30002685</v>
          </cell>
          <cell r="C3359" t="str">
            <v>MAQUINARIA Y TRACTORES  LTDA</v>
          </cell>
          <cell r="D3359">
            <v>314798</v>
          </cell>
          <cell r="E3359" t="str">
            <v>CATERPILLAR CREDITO, S.A DE C.V. SOFOM, E.N.R.</v>
          </cell>
          <cell r="F3359" t="str">
            <v>MATRA</v>
          </cell>
          <cell r="G3359" t="str">
            <v>UNISON - DEALER WHOLESALE</v>
          </cell>
          <cell r="H3359" t="str">
            <v>UNISON - DEALER WHOLESALE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172802.64</v>
          </cell>
          <cell r="M3359">
            <v>172802.64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COSTA RICA</v>
          </cell>
        </row>
        <row r="3360">
          <cell r="B3360" t="str">
            <v>702-30002666</v>
          </cell>
          <cell r="C3360" t="str">
            <v>ILCO CONSTRUCTORES  S.A. DE C.V.</v>
          </cell>
          <cell r="D3360">
            <v>314280</v>
          </cell>
          <cell r="E3360" t="str">
            <v>MAQUINAS DIESEL, S.A. DE C.V.</v>
          </cell>
          <cell r="F3360" t="str">
            <v>MADISA SUR</v>
          </cell>
          <cell r="G3360" t="str">
            <v>UNISON- CUSTOMER RETAIL</v>
          </cell>
          <cell r="H3360" t="str">
            <v>UNISON- CUSTOMER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1898258.17</v>
          </cell>
          <cell r="M3360">
            <v>103075.41863945218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702-30002727</v>
          </cell>
          <cell r="C3361" t="str">
            <v>CONSTRUCCIONES E INGENIERIA DE MINAS  S.A. DE C.V.</v>
          </cell>
          <cell r="D3361">
            <v>319068</v>
          </cell>
          <cell r="E3361" t="str">
            <v>TRACSA, S.A.P.I. DE C.V.</v>
          </cell>
          <cell r="F3361" t="str">
            <v>TRACSA</v>
          </cell>
          <cell r="G3361" t="str">
            <v>UNISON- CUSTOMER RETAIL</v>
          </cell>
          <cell r="H3361" t="str">
            <v>UNISON- CUSTOMER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17847689.440000001</v>
          </cell>
          <cell r="M3361">
            <v>969129.53667146876</v>
          </cell>
          <cell r="N3361">
            <v>0</v>
          </cell>
          <cell r="O3361">
            <v>17847689.440000001</v>
          </cell>
          <cell r="P3361">
            <v>0</v>
          </cell>
          <cell r="Q3361">
            <v>0</v>
          </cell>
          <cell r="R3361">
            <v>17847689.440000001</v>
          </cell>
          <cell r="S3361" t="str">
            <v>61-90</v>
          </cell>
          <cell r="T3361" t="str">
            <v>MEXICO</v>
          </cell>
        </row>
        <row r="3362">
          <cell r="B3362" t="str">
            <v>702-30002668</v>
          </cell>
          <cell r="C3362" t="str">
            <v>CONSTRUCTORA NACIONAL  S.A. (GUATEMALA)</v>
          </cell>
          <cell r="D3362">
            <v>308390</v>
          </cell>
          <cell r="E3362" t="str">
            <v>CORPORACION GENERAL DE TRACTORES, S.A.</v>
          </cell>
          <cell r="F3362" t="str">
            <v>GENTRAC</v>
          </cell>
          <cell r="G3362" t="str">
            <v>UNISON - CUSTOMER RETAIL</v>
          </cell>
          <cell r="H3362" t="str">
            <v>UNISON- CUSTOMER RETAIL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209091.38</v>
          </cell>
          <cell r="M3362">
            <v>209091.38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GUATEMALA</v>
          </cell>
        </row>
        <row r="3363">
          <cell r="B3363" t="str">
            <v>702-30002669</v>
          </cell>
          <cell r="C3363" t="str">
            <v>CONSTRUCTORA NACIONAL  S.A. (GUATEMALA)</v>
          </cell>
          <cell r="D3363">
            <v>308390</v>
          </cell>
          <cell r="E3363" t="str">
            <v>CORPORACION GENERAL DE TRACTORES, S.A.</v>
          </cell>
          <cell r="F3363" t="str">
            <v>GENTRAC</v>
          </cell>
          <cell r="G3363" t="str">
            <v>UNISON - CUSTOMER RETAIL</v>
          </cell>
          <cell r="H3363" t="str">
            <v>UNISON- CUSTOMER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209091.38</v>
          </cell>
          <cell r="M3363">
            <v>209091.38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GUATEMALA</v>
          </cell>
        </row>
        <row r="3364">
          <cell r="B3364" t="str">
            <v>702-30002670</v>
          </cell>
          <cell r="C3364" t="str">
            <v>MALDONADO MARTINEZ JUAN CARLOS</v>
          </cell>
          <cell r="D3364">
            <v>309075</v>
          </cell>
          <cell r="E3364" t="str">
            <v>CORPORACION GENERAL DE TRACTORES, S.A.</v>
          </cell>
          <cell r="F3364" t="str">
            <v>GENTRAC</v>
          </cell>
          <cell r="G3364" t="str">
            <v>UNISON - CUSTOMER RETAIL</v>
          </cell>
          <cell r="H3364" t="str">
            <v>UNISON- CUSTOMER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49086.8</v>
          </cell>
          <cell r="M3364">
            <v>49086.8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GUATEMALA</v>
          </cell>
        </row>
        <row r="3365">
          <cell r="B3365" t="str">
            <v>702-30002671</v>
          </cell>
          <cell r="C3365" t="str">
            <v xml:space="preserve">JORGE IVAN ALDANA ESCOBAR </v>
          </cell>
          <cell r="D3365">
            <v>342030</v>
          </cell>
          <cell r="E3365" t="str">
            <v>CORPORACION GENERAL DE TRACTORES, S.A.</v>
          </cell>
          <cell r="F3365" t="str">
            <v>GENTRAC</v>
          </cell>
          <cell r="G3365" t="str">
            <v>UNISON - CUSTOMER RETAIL</v>
          </cell>
          <cell r="H3365" t="str">
            <v>UNISON- CUSTOMER RETAIL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288194.7</v>
          </cell>
          <cell r="M3365">
            <v>288194.7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GUATEMALA</v>
          </cell>
        </row>
        <row r="3366">
          <cell r="B3366" t="str">
            <v>702-30002672</v>
          </cell>
          <cell r="C3366" t="str">
            <v>SUPER MAYOREO DE CARNES DE PARRAL  S.A. DE C.V.</v>
          </cell>
          <cell r="D3366">
            <v>342127</v>
          </cell>
          <cell r="E3366" t="str">
            <v>GRUPO LOGISTICO Y SOLUCIONES INTEGRAL DEL NORTE SA DE CV</v>
          </cell>
          <cell r="F3366" t="str">
            <v>MAQSA</v>
          </cell>
          <cell r="G3366" t="str">
            <v>UNISON- CUSTOMER RETAIL</v>
          </cell>
          <cell r="H3366" t="str">
            <v>UNISON- CUSTOMER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518786.82</v>
          </cell>
          <cell r="M3366">
            <v>28170.12432830995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702-30002673</v>
          </cell>
          <cell r="C3367" t="str">
            <v xml:space="preserve">CESAREO BOLAÑOS GARCIA </v>
          </cell>
          <cell r="D3367">
            <v>341362</v>
          </cell>
          <cell r="E3367" t="str">
            <v>MAQUINAS DIESEL, S.A. DE C.V.</v>
          </cell>
          <cell r="F3367" t="str">
            <v>MADISA NTE</v>
          </cell>
          <cell r="G3367" t="str">
            <v>UNISON- CUSTOMER RETAIL</v>
          </cell>
          <cell r="H3367" t="str">
            <v>UNISON- CUSTOMER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1585205.61</v>
          </cell>
          <cell r="M3367">
            <v>86076.664630058294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702-30002676</v>
          </cell>
          <cell r="C3368" t="str">
            <v>SOCOCO DE COSTA RICA DOMINICANA  S.A.</v>
          </cell>
          <cell r="D3368">
            <v>317922</v>
          </cell>
          <cell r="E3368" t="str">
            <v>IMPLEMENTOS Y MAQUINARIAS, S.A.</v>
          </cell>
          <cell r="F3368" t="str">
            <v>IMCA</v>
          </cell>
          <cell r="G3368" t="str">
            <v>UNISON - CUSTOMER RETAIL</v>
          </cell>
          <cell r="H3368" t="str">
            <v>UNISON- CUSTOMER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198000</v>
          </cell>
          <cell r="M3368">
            <v>198000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REPUBLICA DOMINICANA</v>
          </cell>
        </row>
        <row r="3369">
          <cell r="B3369" t="str">
            <v>702-30002677</v>
          </cell>
          <cell r="C3369" t="str">
            <v>HAYN INGENIEROS  S.A.</v>
          </cell>
          <cell r="D3369">
            <v>341425</v>
          </cell>
          <cell r="E3369" t="str">
            <v>NICARAGUA MACHINERY COMPANY, S.A.</v>
          </cell>
          <cell r="F3369" t="str">
            <v>NIMAC</v>
          </cell>
          <cell r="G3369" t="str">
            <v>UNISON - CUSTOMER RETAIL</v>
          </cell>
          <cell r="H3369" t="str">
            <v>UNISON- CUSTOMER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30760</v>
          </cell>
          <cell r="M3369">
            <v>30760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702-30002680</v>
          </cell>
          <cell r="C3370" t="str">
            <v>DIANA DALMASY Y ASOCIADOS  S.R.L.</v>
          </cell>
          <cell r="D3370">
            <v>342569</v>
          </cell>
          <cell r="E3370" t="str">
            <v>IMPLEMENTOS Y MAQUINARIAS, S.A.</v>
          </cell>
          <cell r="F3370" t="str">
            <v>IMCA</v>
          </cell>
          <cell r="G3370" t="str">
            <v>UNISON - CUSTOMER RETAIL</v>
          </cell>
          <cell r="H3370" t="str">
            <v>UNISON- CUSTOMER RETAIL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23186.85</v>
          </cell>
          <cell r="M3370">
            <v>23186.85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REPUBLICA DOMINICANA</v>
          </cell>
        </row>
        <row r="3371">
          <cell r="B3371" t="str">
            <v>702-30002681</v>
          </cell>
          <cell r="C3371" t="str">
            <v>CONSTRUCTORA NACIONAL  S.A. (GUATEMALA)</v>
          </cell>
          <cell r="D3371">
            <v>308390</v>
          </cell>
          <cell r="E3371" t="str">
            <v>CORPORACION GENERAL DE TRACTORES, S.A.</v>
          </cell>
          <cell r="F3371" t="str">
            <v>GENTRAC</v>
          </cell>
          <cell r="G3371" t="str">
            <v>UNISON - CUSTOMER RETAIL</v>
          </cell>
          <cell r="H3371" t="str">
            <v>UNISON- CUSTOMER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209091.38</v>
          </cell>
          <cell r="M3371">
            <v>209091.38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GUATEMALA</v>
          </cell>
        </row>
        <row r="3372">
          <cell r="B3372" t="str">
            <v>702-30002665</v>
          </cell>
          <cell r="C3372" t="str">
            <v>SISTEMAS LOGISTICOS CARIBEÑOS SISLOCAR  S.A.</v>
          </cell>
          <cell r="D3372">
            <v>342479</v>
          </cell>
          <cell r="E3372" t="str">
            <v>MAQUINARIA Y TRACTORES, LTDA</v>
          </cell>
          <cell r="F3372" t="str">
            <v>MATRA</v>
          </cell>
          <cell r="G3372" t="str">
            <v>UNISON - CUSTOMER RETAIL</v>
          </cell>
          <cell r="H3372" t="str">
            <v>UNISON-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124250.05</v>
          </cell>
          <cell r="M3372">
            <v>124250.05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COSTA RICA</v>
          </cell>
        </row>
        <row r="3373">
          <cell r="B3373" t="str">
            <v>702-30002798</v>
          </cell>
          <cell r="C3373" t="str">
            <v>CONSORCIO INDUSTRIAL DE CONSTRUCCION TITANES  S.A. DE C.V.</v>
          </cell>
          <cell r="D3373">
            <v>315628</v>
          </cell>
          <cell r="E3373" t="str">
            <v>MAQUINAS DIESEL, S.A. DE C.V.</v>
          </cell>
          <cell r="F3373" t="str">
            <v>MADISA NTE</v>
          </cell>
          <cell r="G3373" t="str">
            <v>UNISON - CUSTOMER RETAIL</v>
          </cell>
          <cell r="H3373" t="str">
            <v>UNISON- CUSTOMER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9397313.0800000001</v>
          </cell>
          <cell r="M3373">
            <v>510274.10028584249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702-30002778</v>
          </cell>
          <cell r="C3374" t="str">
            <v>TRANSPORTES Y MAQUINARIA RIO GRANDE  S.A. DE C.V.</v>
          </cell>
          <cell r="D3374">
            <v>320320</v>
          </cell>
          <cell r="E3374" t="str">
            <v>MAQUINAS DIESEL, S.A. DE C.V.</v>
          </cell>
          <cell r="F3374" t="str">
            <v>MADISA NTE</v>
          </cell>
          <cell r="G3374" t="str">
            <v>UNISON- CUSTOMER RETAIL</v>
          </cell>
          <cell r="H3374" t="str">
            <v>UNISON- CUSTOMER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1023330.71</v>
          </cell>
          <cell r="M3374">
            <v>55566.857557556483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702-30002780</v>
          </cell>
          <cell r="C3375" t="str">
            <v>COREFRA  S.A. DE C.V.</v>
          </cell>
          <cell r="D3375">
            <v>309018</v>
          </cell>
          <cell r="E3375" t="str">
            <v>MAQUINAS DIESEL, S.A. DE C.V.</v>
          </cell>
          <cell r="F3375" t="str">
            <v>MADISA SUR</v>
          </cell>
          <cell r="G3375" t="str">
            <v>UNISON- CUSTOMER RETAIL</v>
          </cell>
          <cell r="H3375" t="str">
            <v>UNISON- CUSTOMER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331328.09999999998</v>
          </cell>
          <cell r="M3375">
            <v>17991.115831475272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702-30002784</v>
          </cell>
          <cell r="C3376" t="str">
            <v>RENTEC  S.A. DE C.V.</v>
          </cell>
          <cell r="D3376">
            <v>311162</v>
          </cell>
          <cell r="E3376" t="str">
            <v>MAQUINAS DIESEL, S.A. DE C.V.</v>
          </cell>
          <cell r="F3376" t="str">
            <v>MADISA NTE</v>
          </cell>
          <cell r="G3376" t="str">
            <v>UNISON- CUSTOMER RETAIL</v>
          </cell>
          <cell r="H3376" t="str">
            <v>UNISON- CUSTOMER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1146044.96</v>
          </cell>
          <cell r="M3376">
            <v>62230.24133310288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702-30002785</v>
          </cell>
          <cell r="C3377" t="str">
            <v>LOMELI HERNANDEZ VICTOR MANUEL</v>
          </cell>
          <cell r="D3377">
            <v>314942</v>
          </cell>
          <cell r="E3377" t="str">
            <v>MAQUINAS DIESEL, S.A. DE C.V.</v>
          </cell>
          <cell r="F3377" t="str">
            <v>MADISA SUR</v>
          </cell>
          <cell r="G3377" t="str">
            <v>UNISON- CUSTOMER RETAIL</v>
          </cell>
          <cell r="H3377" t="str">
            <v>UNISON- CUSTOMER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1221211.6100000001</v>
          </cell>
          <cell r="M3377">
            <v>66311.790428437569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702-30002786</v>
          </cell>
          <cell r="C3378" t="str">
            <v>INNOVACION EN CONSTRUCCIONES GP MARTINEZ  S.A. DE C.V.</v>
          </cell>
          <cell r="D3378">
            <v>315934</v>
          </cell>
          <cell r="E3378" t="str">
            <v>TRACSA, S.A.P.I. DE C.V.</v>
          </cell>
          <cell r="F3378" t="str">
            <v>TRACSA</v>
          </cell>
          <cell r="G3378" t="str">
            <v>UNISON- CUSTOMER RETAIL</v>
          </cell>
          <cell r="H3378" t="str">
            <v>UNISON- CUSTOMER RETAIL</v>
          </cell>
          <cell r="I3378" t="str">
            <v>Regular</v>
          </cell>
          <cell r="J3378" t="str">
            <v>REGULAR</v>
          </cell>
          <cell r="K3378" t="str">
            <v>MXN</v>
          </cell>
          <cell r="L3378">
            <v>1753125</v>
          </cell>
          <cell r="M3378">
            <v>95194.687507805967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MEXICO</v>
          </cell>
        </row>
        <row r="3379">
          <cell r="B3379" t="str">
            <v>702-30002789</v>
          </cell>
          <cell r="C3379" t="str">
            <v>EQUIPO PESADO  S.A DE C.V.</v>
          </cell>
          <cell r="D3379">
            <v>341944</v>
          </cell>
          <cell r="E3379" t="str">
            <v>MAQUINAS DIESEL, S.A. DE C.V.</v>
          </cell>
          <cell r="F3379" t="str">
            <v>MADISA SUR</v>
          </cell>
          <cell r="G3379" t="str">
            <v>UNISON- CUSTOMER RETAIL</v>
          </cell>
          <cell r="H3379" t="str">
            <v>UNISON- CUSTOMER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470437.94</v>
          </cell>
          <cell r="M3379">
            <v>25544.780144094675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702-30002793</v>
          </cell>
          <cell r="C3380" t="str">
            <v>EQUIPO PESADO  S.A DE C.V.</v>
          </cell>
          <cell r="D3380">
            <v>341944</v>
          </cell>
          <cell r="E3380" t="str">
            <v>MAQUINAS DIESEL, S.A. DE C.V.</v>
          </cell>
          <cell r="F3380" t="str">
            <v>MADISA SUR</v>
          </cell>
          <cell r="G3380" t="str">
            <v>UNISON- CUSTOMER RETAIL</v>
          </cell>
          <cell r="H3380" t="str">
            <v>UNISON- CUSTOMER RETAIL</v>
          </cell>
          <cell r="I3380" t="str">
            <v>Regular</v>
          </cell>
          <cell r="J3380" t="str">
            <v>REGULAR</v>
          </cell>
          <cell r="K3380" t="str">
            <v>MXN</v>
          </cell>
          <cell r="L3380">
            <v>1094291.53</v>
          </cell>
          <cell r="M3380">
            <v>59420.030083872443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MEXICO</v>
          </cell>
        </row>
        <row r="3381">
          <cell r="B3381" t="str">
            <v>702-30002794</v>
          </cell>
          <cell r="C3381" t="str">
            <v>DOLOMITA MONCLOVA  S.A. DE C.V.</v>
          </cell>
          <cell r="D3381">
            <v>309758</v>
          </cell>
          <cell r="E3381" t="str">
            <v>MAQUINAS DIESEL, S.A. DE C.V.</v>
          </cell>
          <cell r="F3381" t="str">
            <v>MADISA NTE</v>
          </cell>
          <cell r="G3381" t="str">
            <v>UNISON- CUSTOMER RETAIL</v>
          </cell>
          <cell r="H3381" t="str">
            <v>UNISON- CUSTOMER RETAIL</v>
          </cell>
          <cell r="I3381" t="str">
            <v>Regular</v>
          </cell>
          <cell r="J3381" t="str">
            <v>REGULAR</v>
          </cell>
          <cell r="K3381" t="str">
            <v>MXN</v>
          </cell>
          <cell r="L3381">
            <v>1606673.72</v>
          </cell>
          <cell r="M3381">
            <v>87242.383003153882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702-30002724</v>
          </cell>
          <cell r="C3382" t="str">
            <v>MAQUINARIA Y TRACTORES  LTDA</v>
          </cell>
          <cell r="D3382">
            <v>314798</v>
          </cell>
          <cell r="E3382" t="str">
            <v>MAQUINARIA Y TRACTORES, LTDA</v>
          </cell>
          <cell r="F3382" t="str">
            <v>MATRA</v>
          </cell>
          <cell r="G3382" t="str">
            <v>UNISON - DEALER RETAIL</v>
          </cell>
          <cell r="H3382" t="str">
            <v>UNISON - DEALER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97222.399999999994</v>
          </cell>
          <cell r="M3382">
            <v>97222.399999999994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702-30002796</v>
          </cell>
          <cell r="C3383" t="str">
            <v>SUPERVISION  CONSTRUCCION Y MANTENIMIENTO  S.A.</v>
          </cell>
          <cell r="D3383">
            <v>309287</v>
          </cell>
          <cell r="E3383" t="str">
            <v>CORPORACION GENERAL DE TRACTORES, S.A.</v>
          </cell>
          <cell r="F3383" t="str">
            <v>GENTRAC</v>
          </cell>
          <cell r="G3383" t="str">
            <v>UNISON - CUSTOMER RETAIL</v>
          </cell>
          <cell r="H3383" t="str">
            <v>UNISON- CUSTOMER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182169.01</v>
          </cell>
          <cell r="M3383">
            <v>182169.01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GUATEMALA</v>
          </cell>
        </row>
        <row r="3384">
          <cell r="B3384" t="str">
            <v>702-30002768</v>
          </cell>
          <cell r="C3384" t="str">
            <v>INVERSIONES  MAQUINARIAS Y CONSTRUCCIONES  S.A.</v>
          </cell>
          <cell r="D3384">
            <v>348308</v>
          </cell>
          <cell r="E3384" t="str">
            <v>NICARAGUA MACHINERY COMPANY, S.A.</v>
          </cell>
          <cell r="F3384" t="str">
            <v>NIMAC</v>
          </cell>
          <cell r="G3384" t="str">
            <v>UNISON - CUSTOMER RETAIL</v>
          </cell>
          <cell r="H3384" t="str">
            <v>UNISON- CUSTOMER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94956.71</v>
          </cell>
          <cell r="M3384">
            <v>94956.71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NICARAGUA</v>
          </cell>
        </row>
        <row r="3385">
          <cell r="B3385" t="str">
            <v>702-30002799</v>
          </cell>
          <cell r="C3385" t="str">
            <v>SUPERVISION  CONSTRUCCION Y MANTENIMIENTO  S.A.</v>
          </cell>
          <cell r="D3385">
            <v>309287</v>
          </cell>
          <cell r="E3385" t="str">
            <v>CORPORACION GENERAL DE TRACTORES, S.A.</v>
          </cell>
          <cell r="F3385" t="str">
            <v>GENTRAC</v>
          </cell>
          <cell r="G3385" t="str">
            <v>UNISON - CUSTOMER RETAIL</v>
          </cell>
          <cell r="H3385" t="str">
            <v>UNISON- CUSTOMER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182202.33</v>
          </cell>
          <cell r="M3385">
            <v>182202.33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GUATEMALA</v>
          </cell>
        </row>
        <row r="3386">
          <cell r="B3386" t="str">
            <v>702-30002800</v>
          </cell>
          <cell r="C3386" t="str">
            <v>CONSTRUCTORA HERNAN SOLIS  S.R.L.</v>
          </cell>
          <cell r="D3386">
            <v>316241</v>
          </cell>
          <cell r="E3386" t="str">
            <v>MAQUINARIA Y TRACTORES, LTDA</v>
          </cell>
          <cell r="F3386" t="str">
            <v>MATRA</v>
          </cell>
          <cell r="G3386" t="str">
            <v>UNISON - CUSTOMER RETAIL</v>
          </cell>
          <cell r="H3386" t="str">
            <v>UNISON- CUSTOMER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262744.92</v>
          </cell>
          <cell r="M3386">
            <v>262744.92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COSTA RICA</v>
          </cell>
        </row>
        <row r="3387">
          <cell r="B3387" t="str">
            <v>702-30002801</v>
          </cell>
          <cell r="C3387" t="str">
            <v>CONSTRUCTORA HERNAN SOLIS  S.R.L.</v>
          </cell>
          <cell r="D3387">
            <v>316241</v>
          </cell>
          <cell r="E3387" t="str">
            <v>MAQUINARIA Y TRACTORES, LTDA</v>
          </cell>
          <cell r="F3387" t="str">
            <v>MATRA</v>
          </cell>
          <cell r="G3387" t="str">
            <v>UNISON - CUSTOMER RETAIL</v>
          </cell>
          <cell r="H3387" t="str">
            <v>UNISON- CUSTOMER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58585</v>
          </cell>
          <cell r="M3387">
            <v>58585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COSTA RICA</v>
          </cell>
        </row>
        <row r="3388">
          <cell r="B3388" t="str">
            <v>702-30002802</v>
          </cell>
          <cell r="C3388" t="str">
            <v>CONSTRUCCION DE CAMINOS Y PROYECTOS INTERESTATALES  S.A. DE C.V.</v>
          </cell>
          <cell r="D3388">
            <v>313564</v>
          </cell>
          <cell r="E3388" t="str">
            <v>MAQUINAS DIESEL, S.A. DE C.V.</v>
          </cell>
          <cell r="F3388" t="str">
            <v>TRACSA</v>
          </cell>
          <cell r="G3388" t="str">
            <v>UNISON- CUSTOMER RETAIL</v>
          </cell>
          <cell r="H3388" t="str">
            <v>UNISON- CUSTOMER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1414344.54</v>
          </cell>
          <cell r="M3388">
            <v>76798.908528297514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702-30002803-1</v>
          </cell>
          <cell r="C3389" t="str">
            <v>COMPAÑÍA DE ALQUILER Y SUMINISTROS PETROLEROS R.S. ROTH  S.A.</v>
          </cell>
          <cell r="D3389">
            <v>337988</v>
          </cell>
          <cell r="E3389" t="str">
            <v>IMPORTADORA INDUSTRIAL AGRICOLA, S.A.</v>
          </cell>
          <cell r="F3389" t="str">
            <v xml:space="preserve">IIASA   </v>
          </cell>
          <cell r="G3389" t="str">
            <v>UNISON - CUSTOMER RETAIL</v>
          </cell>
          <cell r="H3389" t="str">
            <v>UNISON- CUSTOMER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304785.45</v>
          </cell>
          <cell r="M3389">
            <v>304785.45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ECUADOR</v>
          </cell>
        </row>
        <row r="3390">
          <cell r="B3390" t="str">
            <v>702-30002804</v>
          </cell>
          <cell r="C3390" t="str">
            <v>COMERCIALIZADORA DE METALES Y MINERALES DE SINALOA  S.A. DE C.V.</v>
          </cell>
          <cell r="D3390">
            <v>342742</v>
          </cell>
          <cell r="E3390" t="str">
            <v>EMPRESAS MATCO, S.A. DE C.V.</v>
          </cell>
          <cell r="F3390" t="str">
            <v>MATCO</v>
          </cell>
          <cell r="G3390" t="str">
            <v>UNISON- CUSTOMER RETAIL</v>
          </cell>
          <cell r="H3390" t="str">
            <v>UNISON- CUSTOMER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81583.289999999994</v>
          </cell>
          <cell r="M3390">
            <v>81583.289999999994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702-30002806</v>
          </cell>
          <cell r="C3391" t="str">
            <v>GRUPO CONCRETERO EURA  SA DE CV</v>
          </cell>
          <cell r="D3391">
            <v>332377</v>
          </cell>
          <cell r="E3391" t="str">
            <v>MAQUINAS DIESEL, S.A. DE C.V.</v>
          </cell>
          <cell r="F3391" t="str">
            <v>MADISA SUR</v>
          </cell>
          <cell r="G3391" t="str">
            <v>UNISON- CUSTOMER RETAIL</v>
          </cell>
          <cell r="H3391" t="str">
            <v>UNISON- CUSTOMER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602193.65</v>
          </cell>
          <cell r="M3391">
            <v>32699.115197681331</v>
          </cell>
          <cell r="N3391">
            <v>0</v>
          </cell>
          <cell r="O3391">
            <v>602193.65</v>
          </cell>
          <cell r="P3391">
            <v>0</v>
          </cell>
          <cell r="Q3391">
            <v>0</v>
          </cell>
          <cell r="R3391">
            <v>602193.65</v>
          </cell>
          <cell r="S3391" t="str">
            <v>61-90</v>
          </cell>
          <cell r="T3391" t="str">
            <v>MEXICO</v>
          </cell>
        </row>
        <row r="3392">
          <cell r="B3392" t="str">
            <v>702-30002807-1</v>
          </cell>
          <cell r="C3392" t="str">
            <v>TERMINAL DE SERVICIOS HAZESA  S.A. DE C.V.</v>
          </cell>
          <cell r="D3392">
            <v>320453</v>
          </cell>
          <cell r="E3392" t="str">
            <v>TRACSA, S.A.P.I. DE C.V.</v>
          </cell>
          <cell r="F3392" t="str">
            <v>TRACSA</v>
          </cell>
          <cell r="G3392" t="str">
            <v>UNISON - Operating Lease RETAIL</v>
          </cell>
          <cell r="H3392" t="str">
            <v>UNISON - Operating Lease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179608.12</v>
          </cell>
          <cell r="M3392">
            <v>179608.12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MEXICO</v>
          </cell>
        </row>
        <row r="3393">
          <cell r="B3393" t="str">
            <v>702-30002809</v>
          </cell>
          <cell r="C3393" t="str">
            <v>SUPERVISION  CONSTRUCCION Y MANTENIMIENTO  S.A.</v>
          </cell>
          <cell r="D3393">
            <v>309287</v>
          </cell>
          <cell r="E3393" t="str">
            <v>CORPORACION GENERAL DE TRACTORES, S.A.</v>
          </cell>
          <cell r="F3393" t="str">
            <v>GENTRAC</v>
          </cell>
          <cell r="G3393" t="str">
            <v>UNISON - CUSTOMER RETAIL</v>
          </cell>
          <cell r="H3393" t="str">
            <v>UNISON- CUSTOMER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140567.51</v>
          </cell>
          <cell r="M3393">
            <v>140567.51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GUATEMALA</v>
          </cell>
        </row>
        <row r="3394">
          <cell r="B3394" t="str">
            <v>702-30002811</v>
          </cell>
          <cell r="C3394" t="str">
            <v>EVA DEL CARMEN CUEVAS FIGUEROA</v>
          </cell>
          <cell r="D3394">
            <v>341950</v>
          </cell>
          <cell r="E3394" t="str">
            <v>MAQUINAS DIESEL, S.A. DE C.V.</v>
          </cell>
          <cell r="F3394" t="str">
            <v>MADISA SUR</v>
          </cell>
          <cell r="G3394" t="str">
            <v>UNISON- CUSTOMER RETAIL</v>
          </cell>
          <cell r="H3394" t="str">
            <v>UNISON- CUSTOMER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587389.03</v>
          </cell>
          <cell r="M3394">
            <v>31895.224331615413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702-30002795</v>
          </cell>
          <cell r="C3395" t="str">
            <v>TRANSPORTES DE MATERIALES PELIGROSOS DE SINALOA  S.A. DE C.V.</v>
          </cell>
          <cell r="D3395">
            <v>320248</v>
          </cell>
          <cell r="E3395" t="str">
            <v>MAQUINAS DIESEL, S.A. DE C.V.</v>
          </cell>
          <cell r="F3395" t="str">
            <v>EMPIRE</v>
          </cell>
          <cell r="G3395" t="str">
            <v>UNISON- CUSTOMER RETAIL</v>
          </cell>
          <cell r="H3395" t="str">
            <v>UNISON- CUSTOMER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306353.21999999997</v>
          </cell>
          <cell r="M3395">
            <v>306353.21999999997</v>
          </cell>
          <cell r="N3395">
            <v>0</v>
          </cell>
          <cell r="O3395">
            <v>0</v>
          </cell>
          <cell r="P3395">
            <v>0</v>
          </cell>
          <cell r="Q3395">
            <v>306353.21999999997</v>
          </cell>
          <cell r="R3395">
            <v>306353.21999999997</v>
          </cell>
          <cell r="S3395" t="str">
            <v>120+</v>
          </cell>
          <cell r="T3395" t="str">
            <v>MEXICO</v>
          </cell>
        </row>
        <row r="3396">
          <cell r="B3396" t="str">
            <v>702-30002752</v>
          </cell>
          <cell r="C3396" t="str">
            <v>NICARAGUA MACHINERY COMPANY  S.A.</v>
          </cell>
          <cell r="D3396">
            <v>313548</v>
          </cell>
          <cell r="E3396" t="str">
            <v>NICARAGUA MACHINERY COMPANY, S.A.</v>
          </cell>
          <cell r="F3396" t="str">
            <v>NIMAC</v>
          </cell>
          <cell r="G3396" t="str">
            <v>UNISON - DEALER RETAIL</v>
          </cell>
          <cell r="H3396" t="str">
            <v>UNISON - DEALER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3627.65</v>
          </cell>
          <cell r="M3396">
            <v>3627.65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NICARAGUA</v>
          </cell>
        </row>
        <row r="3397">
          <cell r="B3397" t="str">
            <v>702-30002650</v>
          </cell>
          <cell r="C3397" t="str">
            <v>INMOBILIARIA OCHO  S.A. DE C.V.</v>
          </cell>
          <cell r="D3397">
            <v>341263</v>
          </cell>
          <cell r="E3397" t="str">
            <v>MAQUINAS DIESEL, S.A. DE C.V.</v>
          </cell>
          <cell r="F3397" t="str">
            <v>MADISA SUR</v>
          </cell>
          <cell r="G3397" t="str">
            <v>UNISON- CUSTOMER RETAIL</v>
          </cell>
          <cell r="H3397" t="str">
            <v>UNISON- CUSTOMER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1532615.43</v>
          </cell>
          <cell r="M3397">
            <v>83221.017855824117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702-30002728</v>
          </cell>
          <cell r="C3398" t="str">
            <v xml:space="preserve">JOSE ASUNCION ORTIZ GAMEZ </v>
          </cell>
          <cell r="D3398">
            <v>341908</v>
          </cell>
          <cell r="E3398" t="str">
            <v>TRACSA, S.A.P.I. DE C.V.</v>
          </cell>
          <cell r="F3398" t="str">
            <v>TRACSA</v>
          </cell>
          <cell r="G3398" t="str">
            <v>UNISON- CUSTOMER RETAIL</v>
          </cell>
          <cell r="H3398" t="str">
            <v>UNISON- CUSTOMER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71433.789999999994</v>
          </cell>
          <cell r="M3398">
            <v>3878.8547973180657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702-30002735</v>
          </cell>
          <cell r="C3399" t="str">
            <v>IMCA JAMAICA LIMITED</v>
          </cell>
          <cell r="D3399">
            <v>315963</v>
          </cell>
          <cell r="E3399" t="str">
            <v>CATERPILLAR CREDITO, S.A DE C.V. SOFOM, E.N.R.</v>
          </cell>
          <cell r="F3399" t="str">
            <v>IMCA JAMAICA</v>
          </cell>
          <cell r="G3399" t="str">
            <v>UNISON - DEALER RETAIL</v>
          </cell>
          <cell r="H3399" t="str">
            <v>UNISON - DEALER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1126567.24</v>
          </cell>
          <cell r="M3399">
            <v>1126567.24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JAMAICA</v>
          </cell>
        </row>
        <row r="3400">
          <cell r="B3400" t="str">
            <v>702-30002736</v>
          </cell>
          <cell r="C3400" t="str">
            <v>INGENIERIA Y DISEÑO URBANO  S.A. DE C.V.</v>
          </cell>
          <cell r="D3400">
            <v>312159</v>
          </cell>
          <cell r="E3400" t="str">
            <v>TRACSA, S.A.P.I. DE C.V.</v>
          </cell>
          <cell r="F3400" t="str">
            <v>TRACSA</v>
          </cell>
          <cell r="G3400" t="str">
            <v>UNISON - CUSTOMER RETAIL</v>
          </cell>
          <cell r="H3400" t="str">
            <v>UNISON- CUSTOMER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871541.89</v>
          </cell>
          <cell r="M3400">
            <v>47324.724630880628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702-30002737</v>
          </cell>
          <cell r="C3401" t="str">
            <v>CORMED DISEÑO Y CONSTRUCCION  S.A. DE C.V.</v>
          </cell>
          <cell r="D3401">
            <v>318678</v>
          </cell>
          <cell r="E3401" t="str">
            <v>GRUPO LOGISTICO Y SOLUCIONES INTEGRAL DEL NORTE SA DE CV</v>
          </cell>
          <cell r="F3401" t="str">
            <v>MAQSA</v>
          </cell>
          <cell r="G3401" t="str">
            <v>UNISON- CUSTOMER RETAIL</v>
          </cell>
          <cell r="H3401" t="str">
            <v>UNISON- CUSTOMER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5958836.0199999996</v>
          </cell>
          <cell r="M3401">
            <v>323564.79591253231</v>
          </cell>
          <cell r="N3401">
            <v>0</v>
          </cell>
          <cell r="O3401">
            <v>5958836.0199999996</v>
          </cell>
          <cell r="P3401">
            <v>0</v>
          </cell>
          <cell r="Q3401">
            <v>0</v>
          </cell>
          <cell r="R3401">
            <v>5958836.0199999996</v>
          </cell>
          <cell r="S3401" t="str">
            <v>61-90</v>
          </cell>
          <cell r="T3401" t="str">
            <v>MEXICO</v>
          </cell>
        </row>
        <row r="3402">
          <cell r="B3402" t="str">
            <v>702-30002739</v>
          </cell>
          <cell r="C3402" t="str">
            <v>VASQUEZ ESCOBAR INGENIEROS  S.A. DE C.V.</v>
          </cell>
          <cell r="D3402">
            <v>315652</v>
          </cell>
          <cell r="E3402" t="str">
            <v>COMPAÑIA GENERAL DE EQUIPOS, S.A. DE C.V.</v>
          </cell>
          <cell r="F3402" t="str">
            <v>COGESA</v>
          </cell>
          <cell r="G3402" t="str">
            <v>UNISON - CUSTOMER RETAIL</v>
          </cell>
          <cell r="H3402" t="str">
            <v>UNISON- CUSTOMER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12975.87</v>
          </cell>
          <cell r="M3402">
            <v>12975.87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EL SALVADOR</v>
          </cell>
        </row>
        <row r="3403">
          <cell r="B3403" t="str">
            <v>702-30002740</v>
          </cell>
          <cell r="C3403" t="str">
            <v>AGRICOLA BANANERA TRES MARIAS  S.A.</v>
          </cell>
          <cell r="D3403">
            <v>342880</v>
          </cell>
          <cell r="E3403" t="str">
            <v>CORPORACION GENERAL DE TRACTORES, S.A.</v>
          </cell>
          <cell r="F3403" t="str">
            <v>GENTRAC</v>
          </cell>
          <cell r="G3403" t="str">
            <v>UNISON - CUSTOMER RETAIL</v>
          </cell>
          <cell r="H3403" t="str">
            <v>UNISON-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30927.58</v>
          </cell>
          <cell r="M3403">
            <v>30927.58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GUATEMALA</v>
          </cell>
        </row>
        <row r="3404">
          <cell r="B3404" t="str">
            <v>702-30002742</v>
          </cell>
          <cell r="C3404" t="str">
            <v>EXPORTACIONES NORTEÑAS  S.A.</v>
          </cell>
          <cell r="D3404">
            <v>318117</v>
          </cell>
          <cell r="E3404" t="str">
            <v>MAQUINARIA Y TRACTORES, LTDA</v>
          </cell>
          <cell r="F3404" t="str">
            <v>MATRA</v>
          </cell>
          <cell r="G3404" t="str">
            <v>UNISON - CUSTOMER RETAIL</v>
          </cell>
          <cell r="H3404" t="str">
            <v>UNISON- CUSTOMER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71259.210000000006</v>
          </cell>
          <cell r="M3404">
            <v>71259.210000000006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702-30002743</v>
          </cell>
          <cell r="C3405" t="str">
            <v>SOCOCO DE COSTA RICA DOMINICANA  S.A.</v>
          </cell>
          <cell r="D3405">
            <v>317922</v>
          </cell>
          <cell r="E3405" t="str">
            <v>IMPLEMENTOS Y MAQUINARIAS, S.A.</v>
          </cell>
          <cell r="F3405" t="str">
            <v>IMCA</v>
          </cell>
          <cell r="G3405" t="str">
            <v>UNISON - CUSTOMER RETAIL</v>
          </cell>
          <cell r="H3405" t="str">
            <v>UNISON- CUSTOMER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727766.44</v>
          </cell>
          <cell r="M3405">
            <v>727766.44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REPUBLICA DOMINICANA</v>
          </cell>
        </row>
        <row r="3406">
          <cell r="B3406" t="str">
            <v>702-30002745</v>
          </cell>
          <cell r="C3406" t="str">
            <v xml:space="preserve">ULISES CASTILBLANCO RIVERA </v>
          </cell>
          <cell r="D3406">
            <v>342123</v>
          </cell>
          <cell r="E3406" t="str">
            <v>NICARAGUA MACHINERY COMPANY, S.A.</v>
          </cell>
          <cell r="F3406" t="str">
            <v>NIMAC</v>
          </cell>
          <cell r="G3406" t="str">
            <v>UNISON - CUSTOMER RETAIL</v>
          </cell>
          <cell r="H3406" t="str">
            <v>UNISON- CUSTOMER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19500</v>
          </cell>
          <cell r="M3406">
            <v>19500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702-30002773</v>
          </cell>
          <cell r="C3407" t="str">
            <v xml:space="preserve">VICTOR EDWIND ALONSO BERMUDEZ </v>
          </cell>
          <cell r="D3407">
            <v>341755</v>
          </cell>
          <cell r="E3407" t="str">
            <v>NICARAGUA MACHINERY COMPANY, S.A.</v>
          </cell>
          <cell r="F3407" t="str">
            <v>NIMAC</v>
          </cell>
          <cell r="G3407" t="str">
            <v>UNISON - CUSTOMER RETAIL</v>
          </cell>
          <cell r="H3407" t="str">
            <v>UNISON- CUSTOMER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28502.05</v>
          </cell>
          <cell r="M3407">
            <v>28502.05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702-30002748</v>
          </cell>
          <cell r="C3408" t="str">
            <v>MAQUINARIA Y TRACTORES  LTDA</v>
          </cell>
          <cell r="D3408">
            <v>314798</v>
          </cell>
          <cell r="E3408" t="str">
            <v>MAQUINARIA Y TRACTORES, LTDA</v>
          </cell>
          <cell r="F3408" t="str">
            <v>MATRA</v>
          </cell>
          <cell r="G3408" t="str">
            <v>UNISON - DEALER RETAIL</v>
          </cell>
          <cell r="H3408" t="str">
            <v>UNISON - DEALER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85701.06</v>
          </cell>
          <cell r="M3408">
            <v>85701.06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COSTA RICA</v>
          </cell>
        </row>
        <row r="3409">
          <cell r="B3409" t="str">
            <v>702-30002771</v>
          </cell>
          <cell r="C3409" t="str">
            <v>GENESIS 2000 S.A DE C.V</v>
          </cell>
          <cell r="D3409">
            <v>313166</v>
          </cell>
          <cell r="E3409" t="str">
            <v>MAQUINAS DIESEL, S.A. DE C.V.</v>
          </cell>
          <cell r="F3409" t="str">
            <v>MADISA SUR</v>
          </cell>
          <cell r="G3409" t="str">
            <v>UNISON- CUSTOMER RETAIL</v>
          </cell>
          <cell r="H3409" t="str">
            <v>UNISON- CUSTOMER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2173025.9900000002</v>
          </cell>
          <cell r="M3409">
            <v>117995.31126667564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702-30002754</v>
          </cell>
          <cell r="C3410" t="str">
            <v>NICARAGUA MACHINERY COMPANY  S.A.</v>
          </cell>
          <cell r="D3410">
            <v>313548</v>
          </cell>
          <cell r="E3410" t="str">
            <v>NICARAGUA MACHINERY COMPANY, S.A.</v>
          </cell>
          <cell r="F3410" t="str">
            <v>NIMAC</v>
          </cell>
          <cell r="G3410" t="str">
            <v>UNISON - DEALER RETAIL</v>
          </cell>
          <cell r="H3410" t="str">
            <v>UNISON - DEALER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48661.26</v>
          </cell>
          <cell r="M3410">
            <v>48661.26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NICARAGUA</v>
          </cell>
        </row>
        <row r="3411">
          <cell r="B3411" t="str">
            <v>702-30002758</v>
          </cell>
          <cell r="C3411" t="str">
            <v>NICARAGUA MACHINERY COMPANY  S.A.</v>
          </cell>
          <cell r="D3411">
            <v>313548</v>
          </cell>
          <cell r="E3411" t="str">
            <v>NICARAGUA MACHINERY COMPANY, S.A.</v>
          </cell>
          <cell r="F3411" t="str">
            <v>NIMAC</v>
          </cell>
          <cell r="G3411" t="str">
            <v>UNISON - DEALER RETAIL</v>
          </cell>
          <cell r="H3411" t="str">
            <v>UNISON - DEALER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49027.72</v>
          </cell>
          <cell r="M3411">
            <v>49027.72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NICARAGUA</v>
          </cell>
        </row>
        <row r="3412">
          <cell r="B3412" t="str">
            <v>702-30002759</v>
          </cell>
          <cell r="C3412" t="str">
            <v>NICARAGUA MACHINERY COMPANY  S.A.</v>
          </cell>
          <cell r="D3412">
            <v>313548</v>
          </cell>
          <cell r="E3412" t="str">
            <v>NICARAGUA MACHINERY COMPANY, S.A.</v>
          </cell>
          <cell r="F3412" t="str">
            <v>NIMAC</v>
          </cell>
          <cell r="G3412" t="str">
            <v>UNISON - DEALER RETAIL</v>
          </cell>
          <cell r="H3412" t="str">
            <v>UNISON - DEALER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49027.72</v>
          </cell>
          <cell r="M3412">
            <v>49027.72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NICARAGUA</v>
          </cell>
        </row>
        <row r="3413">
          <cell r="B3413" t="str">
            <v>702-30002760</v>
          </cell>
          <cell r="C3413" t="str">
            <v>NICARAGUA MACHINERY COMPANY  S.A.</v>
          </cell>
          <cell r="D3413">
            <v>313548</v>
          </cell>
          <cell r="E3413" t="str">
            <v>NICARAGUA MACHINERY COMPANY, S.A.</v>
          </cell>
          <cell r="F3413" t="str">
            <v>NIMAC</v>
          </cell>
          <cell r="G3413" t="str">
            <v>UNISON - DEALER WHOLESALE</v>
          </cell>
          <cell r="H3413" t="str">
            <v>UNISON - DEALER WHOLESALE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20757.25</v>
          </cell>
          <cell r="M3413">
            <v>20757.25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NICARAGUA</v>
          </cell>
        </row>
        <row r="3414">
          <cell r="B3414" t="str">
            <v>702-30002761</v>
          </cell>
          <cell r="C3414" t="str">
            <v>PRODUCTORES DE ARENAS DE LA REGION ALTA  S.A. DE C.V.</v>
          </cell>
          <cell r="D3414">
            <v>330026</v>
          </cell>
          <cell r="E3414" t="str">
            <v>TRACSA, S.A.P.I. DE C.V.</v>
          </cell>
          <cell r="F3414" t="str">
            <v>TRACSA</v>
          </cell>
          <cell r="G3414" t="str">
            <v>UNISON- CUSTOMER RETAIL</v>
          </cell>
          <cell r="H3414" t="str">
            <v>UNISON- CUSTOMER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1078437.5</v>
          </cell>
          <cell r="M3414">
            <v>58559.156254801856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702-30002763</v>
          </cell>
          <cell r="C3415" t="str">
            <v>NICARAGUA MACHINERY COMPANY  S.A.</v>
          </cell>
          <cell r="D3415">
            <v>313548</v>
          </cell>
          <cell r="E3415" t="str">
            <v>NICARAGUA MACHINERY COMPANY, S.A.</v>
          </cell>
          <cell r="F3415" t="str">
            <v>NIMAC</v>
          </cell>
          <cell r="G3415" t="str">
            <v>UNISON - DEALER RETAIL</v>
          </cell>
          <cell r="H3415" t="str">
            <v>UNISON - DEALER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120274.54</v>
          </cell>
          <cell r="M3415">
            <v>120274.54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NICARAGUA</v>
          </cell>
        </row>
        <row r="3416">
          <cell r="B3416" t="str">
            <v>702-30002765</v>
          </cell>
          <cell r="C3416" t="str">
            <v>CONSTRUCTORA Y ARRENDADORA CCOCSA  S.A. DE C.V.</v>
          </cell>
          <cell r="D3416">
            <v>326401</v>
          </cell>
          <cell r="E3416" t="str">
            <v>MAQUINAS DIESEL, S.A. DE C.V.</v>
          </cell>
          <cell r="F3416" t="str">
            <v>MADISA SUR</v>
          </cell>
          <cell r="G3416" t="str">
            <v>UNISON- CUSTOMER RETAIL</v>
          </cell>
          <cell r="H3416" t="str">
            <v>UNISON- CUSTOMER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711174.09</v>
          </cell>
          <cell r="M3416">
            <v>38616.753090166574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702-30002766</v>
          </cell>
          <cell r="C3417" t="str">
            <v>CONSTRUCTORA DE CARRETERAS Y AMPLIACIONES  S.A.</v>
          </cell>
          <cell r="D3417">
            <v>349026</v>
          </cell>
          <cell r="E3417" t="str">
            <v>CORPORACION GENERAL DE TRACTORES, S.A.</v>
          </cell>
          <cell r="F3417" t="str">
            <v>GENTRAC</v>
          </cell>
          <cell r="G3417" t="str">
            <v>UNISON - CUSTOMER RETAIL</v>
          </cell>
          <cell r="H3417" t="str">
            <v>UNISON- CUSTOMER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216610.19</v>
          </cell>
          <cell r="M3417">
            <v>216610.19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GUATEMALA</v>
          </cell>
        </row>
        <row r="3418">
          <cell r="B3418" t="str">
            <v>702-30002767</v>
          </cell>
          <cell r="C3418" t="str">
            <v>PAVIMENTOS Y VIALIDADES URBANAS  S.A. DE C.V.</v>
          </cell>
          <cell r="D3418">
            <v>310523</v>
          </cell>
          <cell r="E3418" t="str">
            <v>GRUPO LOGISTICO Y SOLUCIONES INTEGRAL DEL NORTE SA DE CV</v>
          </cell>
          <cell r="F3418" t="str">
            <v>MAQSA</v>
          </cell>
          <cell r="G3418" t="str">
            <v>UNISON- CUSTOMER RETAIL</v>
          </cell>
          <cell r="H3418" t="str">
            <v>UNISON- CUSTOMER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566383.41</v>
          </cell>
          <cell r="M3418">
            <v>30754.619165521883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702-30002726</v>
          </cell>
          <cell r="C3419" t="str">
            <v>INVERSIONES Y CONSTRUCCIONES CENTROAMERICANAS  S.A. DE C.V.</v>
          </cell>
          <cell r="D3419">
            <v>341751</v>
          </cell>
          <cell r="E3419" t="str">
            <v>COMPAÑIA GENERAL DE EQUIPOS, S.A. DE C.V.</v>
          </cell>
          <cell r="F3419" t="str">
            <v>COGESA</v>
          </cell>
          <cell r="G3419" t="str">
            <v>UNISON - CUSTOMER RETAIL</v>
          </cell>
          <cell r="H3419" t="str">
            <v>UNISON- CUSTOMER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27395.34</v>
          </cell>
          <cell r="M3419">
            <v>27395.34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EL SALVADOR</v>
          </cell>
        </row>
        <row r="3420">
          <cell r="B3420" t="str">
            <v>702-30002747</v>
          </cell>
          <cell r="C3420" t="str">
            <v>MAQUINARIA Y TRACTORES  LTDA</v>
          </cell>
          <cell r="D3420">
            <v>314798</v>
          </cell>
          <cell r="E3420" t="str">
            <v>MAQUINARIA Y TRACTORES, LTDA</v>
          </cell>
          <cell r="F3420" t="str">
            <v>MATRA</v>
          </cell>
          <cell r="G3420" t="str">
            <v>UNISON - DEALER RETAIL</v>
          </cell>
          <cell r="H3420" t="str">
            <v>UNISON - DEALER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127825.19</v>
          </cell>
          <cell r="M3420">
            <v>127825.19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COSTA RICA</v>
          </cell>
        </row>
        <row r="3421">
          <cell r="B3421" t="str">
            <v>702-30002551</v>
          </cell>
          <cell r="C3421" t="str">
            <v>DOLOMITA MONCLOVA  S.A. DE C.V.</v>
          </cell>
          <cell r="D3421">
            <v>309758</v>
          </cell>
          <cell r="E3421" t="str">
            <v>MAQUINAS DIESEL, S.A. DE C.V.</v>
          </cell>
          <cell r="F3421" t="str">
            <v>MADISA NTE</v>
          </cell>
          <cell r="G3421" t="str">
            <v>UNISON- CUSTOMER RETAIL</v>
          </cell>
          <cell r="H3421" t="str">
            <v>UNISON- CUSTOMER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2305244.34</v>
          </cell>
          <cell r="M3421">
            <v>125174.76767226432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702-30002653</v>
          </cell>
          <cell r="C3422" t="str">
            <v>CONSTRUCTORA CARAMO  S.A.</v>
          </cell>
          <cell r="D3422">
            <v>341216</v>
          </cell>
          <cell r="E3422" t="str">
            <v>MAQUINARIA Y TRACTORES, LTDA</v>
          </cell>
          <cell r="F3422" t="str">
            <v>MATRA</v>
          </cell>
          <cell r="G3422" t="str">
            <v>UNISON - CUSTOMER RETAIL</v>
          </cell>
          <cell r="H3422" t="str">
            <v>UNISON- CUSTOMER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26312.51</v>
          </cell>
          <cell r="M3422">
            <v>26312.51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COSTA RICA</v>
          </cell>
        </row>
        <row r="3423">
          <cell r="B3423" t="str">
            <v>702-30002540</v>
          </cell>
          <cell r="C3423" t="str">
            <v>CURSA CONSTRUCCIONES  S.A. DE C.V.</v>
          </cell>
          <cell r="D3423">
            <v>309384</v>
          </cell>
          <cell r="E3423" t="str">
            <v>TRACSA, S.A.P.I. DE C.V.</v>
          </cell>
          <cell r="F3423" t="str">
            <v>TRACSA</v>
          </cell>
          <cell r="G3423" t="str">
            <v>UNISON- CUSTOMER RETAIL</v>
          </cell>
          <cell r="H3423" t="str">
            <v>UNISON- CUSTOMER RETAIL</v>
          </cell>
          <cell r="I3423" t="str">
            <v>Regular</v>
          </cell>
          <cell r="J3423" t="str">
            <v>LEGAL</v>
          </cell>
          <cell r="K3423" t="str">
            <v>MXN</v>
          </cell>
          <cell r="L3423">
            <v>1391216.22</v>
          </cell>
          <cell r="M3423">
            <v>75543.040752194531</v>
          </cell>
          <cell r="N3423">
            <v>0</v>
          </cell>
          <cell r="O3423">
            <v>0</v>
          </cell>
          <cell r="P3423">
            <v>0</v>
          </cell>
          <cell r="Q3423">
            <v>1391216.22</v>
          </cell>
          <cell r="R3423">
            <v>1391216.22</v>
          </cell>
          <cell r="S3423" t="str">
            <v>120+</v>
          </cell>
          <cell r="T3423" t="str">
            <v>MEXICO</v>
          </cell>
        </row>
        <row r="3424">
          <cell r="B3424" t="str">
            <v>702-30002542</v>
          </cell>
          <cell r="C3424" t="str">
            <v>CONSTRUCTORA CEYEL  S.A. DE C.V.</v>
          </cell>
          <cell r="D3424">
            <v>340916</v>
          </cell>
          <cell r="E3424" t="str">
            <v>EMPRESAS MATCO, S.A. DE C.V.</v>
          </cell>
          <cell r="F3424" t="str">
            <v>MATCO</v>
          </cell>
          <cell r="G3424" t="str">
            <v>UNISON- CUSTOMER RETAIL</v>
          </cell>
          <cell r="H3424" t="str">
            <v>UNISON- CUSTOMER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993540.97</v>
          </cell>
          <cell r="M3424">
            <v>53949.27467542384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702-30002543</v>
          </cell>
          <cell r="C3425" t="str">
            <v>ILCO CONSTRUCTORES  S.A. DE C.V.</v>
          </cell>
          <cell r="D3425">
            <v>314280</v>
          </cell>
          <cell r="E3425" t="str">
            <v>MAQUINAS DIESEL, S.A. DE C.V.</v>
          </cell>
          <cell r="F3425" t="str">
            <v>MADISA SUR</v>
          </cell>
          <cell r="G3425" t="str">
            <v>UNISON- CUSTOMER RETAIL</v>
          </cell>
          <cell r="H3425" t="str">
            <v>UNISON- CUSTOMER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543898.80000000005</v>
          </cell>
          <cell r="M3425">
            <v>29533.704842421768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702-30002544</v>
          </cell>
          <cell r="C3426" t="str">
            <v>ILCO CONSTRUCTORES  S.A. DE C.V.</v>
          </cell>
          <cell r="D3426">
            <v>314280</v>
          </cell>
          <cell r="E3426" t="str">
            <v>MAQUINAS DIESEL, S.A. DE C.V.</v>
          </cell>
          <cell r="F3426" t="str">
            <v>MADISA SUR</v>
          </cell>
          <cell r="G3426" t="str">
            <v>UNISON- CUSTOMER RETAIL</v>
          </cell>
          <cell r="H3426" t="str">
            <v>UNISON- CUSTOMER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543898.80000000005</v>
          </cell>
          <cell r="M3426">
            <v>29533.704842421768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702-30002545</v>
          </cell>
          <cell r="C3427" t="str">
            <v>NICARAGUA SUGAR ESTATES LIMITED</v>
          </cell>
          <cell r="D3427">
            <v>308898</v>
          </cell>
          <cell r="E3427" t="str">
            <v>NICARAGUA MACHINERY COMPANY, S.A.</v>
          </cell>
          <cell r="F3427" t="str">
            <v>NIMAC</v>
          </cell>
          <cell r="G3427" t="str">
            <v>UNISON - CUSTOMER RETAIL</v>
          </cell>
          <cell r="H3427" t="str">
            <v>UNISON- CUSTOMER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91949.38</v>
          </cell>
          <cell r="M3427">
            <v>91949.38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NICARAGUA</v>
          </cell>
        </row>
        <row r="3428">
          <cell r="B3428" t="str">
            <v>702-30002546</v>
          </cell>
          <cell r="C3428" t="str">
            <v>PROYECTOS Y CONSTRUCCIONES VIRGO  S.A. DE C.V.</v>
          </cell>
          <cell r="D3428">
            <v>319909</v>
          </cell>
          <cell r="E3428" t="str">
            <v>EMPRESAS MATCO, S.A. DE C.V.</v>
          </cell>
          <cell r="F3428" t="str">
            <v>MATCO</v>
          </cell>
          <cell r="G3428" t="str">
            <v>UNISON- CUSTOMER RETAIL</v>
          </cell>
          <cell r="H3428" t="str">
            <v>UNISON- CUSTOMER RETAIL</v>
          </cell>
          <cell r="I3428" t="str">
            <v>Regular</v>
          </cell>
          <cell r="J3428" t="str">
            <v>REGULAR</v>
          </cell>
          <cell r="K3428" t="str">
            <v>MXN</v>
          </cell>
          <cell r="L3428">
            <v>756405.55</v>
          </cell>
          <cell r="M3428">
            <v>41072.821368367979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MEXICO</v>
          </cell>
        </row>
        <row r="3429">
          <cell r="B3429" t="str">
            <v>702-30002547</v>
          </cell>
          <cell r="C3429" t="str">
            <v>CURSA CONSTRUCCIONES  S.A. DE C.V.</v>
          </cell>
          <cell r="D3429">
            <v>309384</v>
          </cell>
          <cell r="E3429" t="str">
            <v>TRACSA, S.A.P.I. DE C.V.</v>
          </cell>
          <cell r="F3429" t="str">
            <v>TRACSA</v>
          </cell>
          <cell r="G3429" t="str">
            <v>UNISON- CUSTOMER RETAIL</v>
          </cell>
          <cell r="H3429" t="str">
            <v>UNISON- CUSTOMER RETAIL</v>
          </cell>
          <cell r="I3429" t="str">
            <v>Regular</v>
          </cell>
          <cell r="J3429" t="str">
            <v>LEGAL</v>
          </cell>
          <cell r="K3429" t="str">
            <v>MXN</v>
          </cell>
          <cell r="L3429">
            <v>1644746.44</v>
          </cell>
          <cell r="M3429">
            <v>89309.731699323398</v>
          </cell>
          <cell r="N3429">
            <v>0</v>
          </cell>
          <cell r="O3429">
            <v>0</v>
          </cell>
          <cell r="P3429">
            <v>0</v>
          </cell>
          <cell r="Q3429">
            <v>1644746.44</v>
          </cell>
          <cell r="R3429">
            <v>1644746.44</v>
          </cell>
          <cell r="S3429" t="str">
            <v>120+</v>
          </cell>
          <cell r="T3429" t="str">
            <v>MEXICO</v>
          </cell>
        </row>
        <row r="3430">
          <cell r="B3430" t="str">
            <v>702-30002548</v>
          </cell>
          <cell r="C3430" t="str">
            <v>CURSA CONSTRUCCIONES  S.A. DE C.V.</v>
          </cell>
          <cell r="D3430">
            <v>309384</v>
          </cell>
          <cell r="E3430" t="str">
            <v>TRACSA, S.A.P.I. DE C.V.</v>
          </cell>
          <cell r="F3430" t="str">
            <v>TRACSA</v>
          </cell>
          <cell r="G3430" t="str">
            <v>UNISON- CUSTOMER RETAIL</v>
          </cell>
          <cell r="H3430" t="str">
            <v>UNISON- CUSTOMER RETAIL</v>
          </cell>
          <cell r="I3430" t="str">
            <v>Regular</v>
          </cell>
          <cell r="J3430" t="str">
            <v>LEGAL</v>
          </cell>
          <cell r="K3430" t="str">
            <v>MXN</v>
          </cell>
          <cell r="L3430">
            <v>268845.82</v>
          </cell>
          <cell r="M3430">
            <v>14598.328027197063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702-30002538</v>
          </cell>
          <cell r="C3431" t="str">
            <v>ILCO CONSTRUCTORES  S.A. DE C.V.</v>
          </cell>
          <cell r="D3431">
            <v>314280</v>
          </cell>
          <cell r="E3431" t="str">
            <v>MAQUINAS DIESEL, S.A. DE C.V.</v>
          </cell>
          <cell r="F3431" t="str">
            <v>MADISA SUR</v>
          </cell>
          <cell r="G3431" t="str">
            <v>UNISON- CUSTOMER RETAIL</v>
          </cell>
          <cell r="H3431" t="str">
            <v>UNISON- CUSTOMER RETAIL</v>
          </cell>
          <cell r="I3431" t="str">
            <v>Regular</v>
          </cell>
          <cell r="J3431" t="str">
            <v>REGULAR</v>
          </cell>
          <cell r="K3431" t="str">
            <v>MXN</v>
          </cell>
          <cell r="L3431">
            <v>543898.80000000005</v>
          </cell>
          <cell r="M3431">
            <v>29533.704842421768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702-30002550</v>
          </cell>
          <cell r="C3432" t="str">
            <v>OBRAS MINERAS Y TIROS DEL CENTRO  S.A. DE C.V.</v>
          </cell>
          <cell r="D3432">
            <v>318945</v>
          </cell>
          <cell r="E3432" t="str">
            <v>TRACSA, S.A.P.I. DE C.V.</v>
          </cell>
          <cell r="F3432" t="str">
            <v>TRACSA</v>
          </cell>
          <cell r="G3432" t="str">
            <v>UNISON - CUSTOMER RETAIL</v>
          </cell>
          <cell r="H3432" t="str">
            <v>UNISON- CUSTOMER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11550</v>
          </cell>
          <cell r="M3432">
            <v>11550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702-30002537</v>
          </cell>
          <cell r="C3433" t="str">
            <v>SOCIEDAD MONTEROCA SC  S.A.</v>
          </cell>
          <cell r="D3433">
            <v>340710</v>
          </cell>
          <cell r="E3433" t="str">
            <v>MAQUINARIA Y TRACTORES, LTDA</v>
          </cell>
          <cell r="F3433" t="str">
            <v>MATRA</v>
          </cell>
          <cell r="G3433" t="str">
            <v>UNISON - CUSTOMER RETAIL</v>
          </cell>
          <cell r="H3433" t="str">
            <v>UNISON- CUSTOMER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206277.19</v>
          </cell>
          <cell r="M3433">
            <v>206277.19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COSTA RICA</v>
          </cell>
        </row>
        <row r="3434">
          <cell r="B3434" t="str">
            <v>702-30002552</v>
          </cell>
          <cell r="C3434" t="str">
            <v>CONSTRUCCIONES LACAYO FIALLOS  S.A.</v>
          </cell>
          <cell r="D3434">
            <v>312172</v>
          </cell>
          <cell r="E3434" t="str">
            <v>NICARAGUA MACHINERY COMPANY, S.A.</v>
          </cell>
          <cell r="F3434" t="str">
            <v>NIMAC</v>
          </cell>
          <cell r="G3434" t="str">
            <v>UNISON - CUSTOMER RETAIL</v>
          </cell>
          <cell r="H3434" t="str">
            <v>UNISON- CUSTOMER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218898.99</v>
          </cell>
          <cell r="M3434">
            <v>218898.99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NICARAGUA</v>
          </cell>
        </row>
        <row r="3435">
          <cell r="B3435" t="str">
            <v>702-30002554</v>
          </cell>
          <cell r="C3435" t="str">
            <v>OBRAS MINERAS Y TIROS DEL CENTRO  S.A. DE C.V.</v>
          </cell>
          <cell r="D3435">
            <v>318945</v>
          </cell>
          <cell r="E3435" t="str">
            <v>TRACSA, S.A.P.I. DE C.V.</v>
          </cell>
          <cell r="F3435" t="str">
            <v>TRACSA</v>
          </cell>
          <cell r="G3435" t="str">
            <v>UNISON - CUSTOMER RETAIL</v>
          </cell>
          <cell r="H3435" t="str">
            <v>UNISON- CUSTOMER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12150</v>
          </cell>
          <cell r="M3435">
            <v>12150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702-30002555</v>
          </cell>
          <cell r="C3436" t="str">
            <v>LOPEZ VANDERHORST PEREZ REAL ESTATE INVESMENT  SRL</v>
          </cell>
          <cell r="D3436">
            <v>309250</v>
          </cell>
          <cell r="E3436" t="str">
            <v>IMPLEMENTOS Y MAQUINARIAS, S.A.</v>
          </cell>
          <cell r="F3436" t="str">
            <v>IMCA</v>
          </cell>
          <cell r="G3436" t="str">
            <v>UNISON - CUSTOMER RETAIL</v>
          </cell>
          <cell r="H3436" t="str">
            <v>UNISON- CUSTOMER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135744.29</v>
          </cell>
          <cell r="M3436">
            <v>135744.29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REPUBLICA DOMINICANA</v>
          </cell>
        </row>
        <row r="3437">
          <cell r="B3437" t="str">
            <v>702-30002556</v>
          </cell>
          <cell r="C3437" t="str">
            <v>AGP LIMITED  S.R.L.</v>
          </cell>
          <cell r="D3437">
            <v>314001</v>
          </cell>
          <cell r="E3437" t="str">
            <v>IMPLEMENTOS Y MAQUINARIAS, S.A.</v>
          </cell>
          <cell r="F3437" t="str">
            <v>IMCA</v>
          </cell>
          <cell r="G3437" t="str">
            <v>UNISON - CUSTOMER RETAIL</v>
          </cell>
          <cell r="H3437" t="str">
            <v>UNISON- CUSTOMER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35020</v>
          </cell>
          <cell r="M3437">
            <v>35020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REPUBLICA DOMINICANA</v>
          </cell>
        </row>
        <row r="3438">
          <cell r="B3438" t="str">
            <v>702-30002558</v>
          </cell>
          <cell r="C3438" t="str">
            <v>CARBONIFERA LA ESPERANZA  S.A DE C.V.</v>
          </cell>
          <cell r="D3438">
            <v>311366</v>
          </cell>
          <cell r="E3438" t="str">
            <v>MAQUINAS DIESEL, S.A. DE C.V.</v>
          </cell>
          <cell r="F3438" t="str">
            <v>MADISA NTE</v>
          </cell>
          <cell r="G3438" t="str">
            <v>UNISON- CUSTOMER RETAIL</v>
          </cell>
          <cell r="H3438" t="str">
            <v>UNISON- CUSTOMER RETAIL</v>
          </cell>
          <cell r="I3438" t="str">
            <v>Regular</v>
          </cell>
          <cell r="J3438" t="str">
            <v>REGULAR</v>
          </cell>
          <cell r="K3438" t="str">
            <v>MXN</v>
          </cell>
          <cell r="L3438">
            <v>3776784.27</v>
          </cell>
          <cell r="M3438">
            <v>205079.38587781653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702-30002559</v>
          </cell>
          <cell r="C3439" t="str">
            <v>GRAVASE  S.A. DE C.V.</v>
          </cell>
          <cell r="D3439">
            <v>316522</v>
          </cell>
          <cell r="E3439" t="str">
            <v>TRACSA, S.A.P.I. DE C.V.</v>
          </cell>
          <cell r="F3439" t="str">
            <v>TRACSA</v>
          </cell>
          <cell r="G3439" t="str">
            <v>UNISON- CUSTOMER RETAIL</v>
          </cell>
          <cell r="H3439" t="str">
            <v>UNISON- CUSTOMER RETAIL</v>
          </cell>
          <cell r="I3439" t="str">
            <v>Regular</v>
          </cell>
          <cell r="J3439" t="str">
            <v>REGULAR</v>
          </cell>
          <cell r="K3439" t="str">
            <v>MXN</v>
          </cell>
          <cell r="L3439">
            <v>1575000</v>
          </cell>
          <cell r="M3439">
            <v>85522.500007012844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702-30002560</v>
          </cell>
          <cell r="C3440" t="str">
            <v>RODRIGUEZ ALVAREZ URIEL</v>
          </cell>
          <cell r="D3440">
            <v>315724</v>
          </cell>
          <cell r="E3440" t="str">
            <v>TRACSA, S.A.P.I. DE C.V.</v>
          </cell>
          <cell r="F3440" t="str">
            <v>TRACSA</v>
          </cell>
          <cell r="G3440" t="str">
            <v>UNISON - CUSTOMER RETAIL</v>
          </cell>
          <cell r="H3440" t="str">
            <v>UNISON- CUSTOMER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2387113.38</v>
          </cell>
          <cell r="M3440">
            <v>129620.25654462886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702-30002565</v>
          </cell>
          <cell r="C3441" t="str">
            <v>CONSTRUCTORA ROASA  S.A. DE C.V.</v>
          </cell>
          <cell r="D3441">
            <v>341618</v>
          </cell>
          <cell r="E3441" t="str">
            <v>TRACSA, S.A.P.I. DE C.V.</v>
          </cell>
          <cell r="F3441" t="str">
            <v>TRACSA</v>
          </cell>
          <cell r="G3441" t="str">
            <v>UNISON- CUSTOMER RETAIL</v>
          </cell>
          <cell r="H3441" t="str">
            <v>UNISON- CUSTOMER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709750</v>
          </cell>
          <cell r="M3441">
            <v>38539.425003160235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702-30002567</v>
          </cell>
          <cell r="C3442" t="str">
            <v>TECNO URBE CONSTRUCCIONES  S.A DE C.V</v>
          </cell>
          <cell r="D3442">
            <v>340932</v>
          </cell>
          <cell r="E3442" t="str">
            <v>MAQUINAS DIESEL, S.A. DE C.V.</v>
          </cell>
          <cell r="F3442" t="str">
            <v>MADISA SUR</v>
          </cell>
          <cell r="G3442" t="str">
            <v>UNISON- CUSTOMER RETAIL</v>
          </cell>
          <cell r="H3442" t="str">
            <v>UNISON- CUSTOMER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360056.27</v>
          </cell>
          <cell r="M3442">
            <v>19551.055462603188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702-30002549</v>
          </cell>
          <cell r="C3443" t="str">
            <v>CONSTRUCCIONES LACAYO FIALLOS  S.A.</v>
          </cell>
          <cell r="D3443">
            <v>312172</v>
          </cell>
          <cell r="E3443" t="str">
            <v>NICARAGUA MACHINERY COMPANY, S.A.</v>
          </cell>
          <cell r="F3443" t="str">
            <v>NIMAC</v>
          </cell>
          <cell r="G3443" t="str">
            <v>UNISON - CUSTOMER RETAIL</v>
          </cell>
          <cell r="H3443" t="str">
            <v>UNISON- CUSTOMER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75131.259999999995</v>
          </cell>
          <cell r="M3443">
            <v>75131.259999999995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NICARAGUA</v>
          </cell>
        </row>
        <row r="3444">
          <cell r="B3444" t="str">
            <v>702-30002521</v>
          </cell>
          <cell r="C3444" t="str">
            <v>CINCO CONTEMPORANEA  S.A. DE C.V.</v>
          </cell>
          <cell r="D3444">
            <v>312682</v>
          </cell>
          <cell r="E3444" t="str">
            <v>TRACSA, S.A.P.I. DE C.V.</v>
          </cell>
          <cell r="F3444" t="str">
            <v>TRACSA</v>
          </cell>
          <cell r="G3444" t="str">
            <v>UNISON- CUSTOMER RETAIL</v>
          </cell>
          <cell r="H3444" t="str">
            <v>UNISON- CUSTOMER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274737.24</v>
          </cell>
          <cell r="M3444">
            <v>14918.232133223295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702-30004624</v>
          </cell>
          <cell r="C3445" t="str">
            <v>INDUSTRIAL EQUIPMENT INEQSA  S.A. DE C.V.</v>
          </cell>
          <cell r="D3445">
            <v>313356</v>
          </cell>
          <cell r="E3445" t="str">
            <v>MAQUINAS DIESEL, S.A. DE C.V.</v>
          </cell>
          <cell r="F3445" t="str">
            <v>MADISA NTE</v>
          </cell>
          <cell r="G3445" t="str">
            <v>UNISON- CUSTOMER RETAIL</v>
          </cell>
          <cell r="H3445" t="str">
            <v>UNISON- CUSTOMER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393226.7</v>
          </cell>
          <cell r="M3445">
            <v>21352.209811750883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702-30002505</v>
          </cell>
          <cell r="C3446" t="str">
            <v>GOMEZ &amp; SUIJAS CONSTRUCTORES  S.A. DE C.V.</v>
          </cell>
          <cell r="D3446">
            <v>311123</v>
          </cell>
          <cell r="E3446" t="str">
            <v>MAQUINAS DIESEL, S.A. DE C.V.</v>
          </cell>
          <cell r="F3446" t="str">
            <v>MADISA SUR</v>
          </cell>
          <cell r="G3446" t="str">
            <v>UNISON- CUSTOMER RETAIL</v>
          </cell>
          <cell r="H3446" t="str">
            <v>UNISON- CUSTOMER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465835.57</v>
          </cell>
          <cell r="M3446">
            <v>25294.871453074182</v>
          </cell>
          <cell r="N3446">
            <v>0</v>
          </cell>
          <cell r="O3446">
            <v>0</v>
          </cell>
          <cell r="P3446">
            <v>465835.57</v>
          </cell>
          <cell r="Q3446">
            <v>0</v>
          </cell>
          <cell r="R3446">
            <v>465835.57</v>
          </cell>
          <cell r="S3446" t="str">
            <v>91-120</v>
          </cell>
          <cell r="T3446" t="str">
            <v>MEXICO</v>
          </cell>
        </row>
        <row r="3447">
          <cell r="B3447" t="str">
            <v>702-30002506</v>
          </cell>
          <cell r="C3447" t="str">
            <v>GRUPO PAVIMENTOS DEL SURESTE  S.A. DE C.V.</v>
          </cell>
          <cell r="D3447">
            <v>310366</v>
          </cell>
          <cell r="E3447" t="str">
            <v>MAQUINAS DIESEL, S.A. DE C.V.</v>
          </cell>
          <cell r="F3447" t="str">
            <v>MADISA SUR</v>
          </cell>
          <cell r="G3447" t="str">
            <v>UNISON- CUSTOMER RETAIL</v>
          </cell>
          <cell r="H3447" t="str">
            <v>UNISON- CUSTOMER RETAIL</v>
          </cell>
          <cell r="I3447" t="str">
            <v>Regular</v>
          </cell>
          <cell r="J3447" t="str">
            <v>LEGAL</v>
          </cell>
          <cell r="K3447" t="str">
            <v>MXN</v>
          </cell>
          <cell r="L3447">
            <v>994950</v>
          </cell>
          <cell r="M3447">
            <v>54025.785004430116</v>
          </cell>
          <cell r="N3447">
            <v>0</v>
          </cell>
          <cell r="O3447">
            <v>0</v>
          </cell>
          <cell r="P3447">
            <v>0</v>
          </cell>
          <cell r="Q3447">
            <v>994950</v>
          </cell>
          <cell r="R3447">
            <v>994950</v>
          </cell>
          <cell r="S3447" t="str">
            <v>120+</v>
          </cell>
          <cell r="T3447" t="str">
            <v>MEXICO</v>
          </cell>
        </row>
        <row r="3448">
          <cell r="B3448" t="str">
            <v>702-30002507</v>
          </cell>
          <cell r="C3448" t="str">
            <v>GRUPO PAVIMENTOS DEL SURESTE  S.A. DE C.V.</v>
          </cell>
          <cell r="D3448">
            <v>310366</v>
          </cell>
          <cell r="E3448" t="str">
            <v>MAQUINAS DIESEL, S.A. DE C.V.</v>
          </cell>
          <cell r="F3448" t="str">
            <v>MADISA SUR</v>
          </cell>
          <cell r="G3448" t="str">
            <v>UNISON- CUSTOMER RETAIL</v>
          </cell>
          <cell r="H3448" t="str">
            <v>UNISON- CUSTOMER RETAIL</v>
          </cell>
          <cell r="I3448" t="str">
            <v>Regular</v>
          </cell>
          <cell r="J3448" t="str">
            <v>LEGAL</v>
          </cell>
          <cell r="K3448" t="str">
            <v>MXN</v>
          </cell>
          <cell r="L3448">
            <v>994950</v>
          </cell>
          <cell r="M3448">
            <v>54025.785004430116</v>
          </cell>
          <cell r="N3448">
            <v>0</v>
          </cell>
          <cell r="O3448">
            <v>0</v>
          </cell>
          <cell r="P3448">
            <v>0</v>
          </cell>
          <cell r="Q3448">
            <v>994950</v>
          </cell>
          <cell r="R3448">
            <v>994950</v>
          </cell>
          <cell r="S3448" t="str">
            <v>120+</v>
          </cell>
          <cell r="T3448" t="str">
            <v>MEXICO</v>
          </cell>
        </row>
        <row r="3449">
          <cell r="B3449" t="str">
            <v>702-30002511</v>
          </cell>
          <cell r="C3449" t="str">
            <v>BEGAMAG CAMINOS Y CONSTRUCCIONES  S.A. DE C.V.</v>
          </cell>
          <cell r="D3449">
            <v>308894</v>
          </cell>
          <cell r="E3449" t="str">
            <v>MAQUINAS DIESEL, S.A. DE C.V.</v>
          </cell>
          <cell r="F3449" t="str">
            <v>MADISA SUR</v>
          </cell>
          <cell r="G3449" t="str">
            <v>UNISON- CUSTOMER RETAIL</v>
          </cell>
          <cell r="H3449" t="str">
            <v>UNISON- CUSTOMER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1055344.8500000001</v>
          </cell>
          <cell r="M3449">
            <v>57305.225359699034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702-30002512</v>
          </cell>
          <cell r="C3450" t="str">
            <v>IMPORTADORA DE ARTICULOS GARYLOP  S.A. DE C.V.</v>
          </cell>
          <cell r="D3450">
            <v>318506</v>
          </cell>
          <cell r="E3450" t="str">
            <v>MAQUINAS DIESEL, S.A. DE C.V.</v>
          </cell>
          <cell r="F3450" t="str">
            <v>MAQSA</v>
          </cell>
          <cell r="G3450" t="str">
            <v>UNISON- CUSTOMER RETAIL</v>
          </cell>
          <cell r="H3450" t="str">
            <v>UNISON- CUSTOMER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44185.05</v>
          </cell>
          <cell r="M3450">
            <v>44185.05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702-30002513</v>
          </cell>
          <cell r="C3451" t="str">
            <v>ARENDAL  S. DE R.L. DE C.V.</v>
          </cell>
          <cell r="D3451">
            <v>317847</v>
          </cell>
          <cell r="E3451" t="str">
            <v>MAQUINAS DIESEL, S.A. DE C.V.</v>
          </cell>
          <cell r="F3451" t="str">
            <v>MADISA NTE</v>
          </cell>
          <cell r="G3451" t="str">
            <v>UNISON- CUSTOMER RETAIL</v>
          </cell>
          <cell r="H3451" t="str">
            <v>UNISON- CUSTOMER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261452.93</v>
          </cell>
          <cell r="M3451">
            <v>261452.93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702-30002515</v>
          </cell>
          <cell r="C3452" t="str">
            <v>SUPE  S.A. DE C.V.</v>
          </cell>
          <cell r="D3452">
            <v>317551</v>
          </cell>
          <cell r="E3452" t="str">
            <v>MAQUINAS DIESEL, S.A. DE C.V.</v>
          </cell>
          <cell r="F3452" t="str">
            <v>MADISA SUR</v>
          </cell>
          <cell r="G3452" t="str">
            <v>UNISON- CUSTOMER RETAIL</v>
          </cell>
          <cell r="H3452" t="str">
            <v>UNISON- CUSTOMER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146420.57999999999</v>
          </cell>
          <cell r="M3452">
            <v>7950.6374946519518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702-30002516</v>
          </cell>
          <cell r="C3453" t="str">
            <v>CONSTRUCCIONES Y EDIFICACIONES FENIX  S.A. DE C.V.</v>
          </cell>
          <cell r="D3453">
            <v>340363</v>
          </cell>
          <cell r="E3453" t="str">
            <v>MAQUINAS DIESEL, S.A. DE C.V.</v>
          </cell>
          <cell r="F3453" t="str">
            <v>MADISA NTE</v>
          </cell>
          <cell r="G3453" t="str">
            <v>UNISON- CUSTOMER RETAIL</v>
          </cell>
          <cell r="H3453" t="str">
            <v>UNISON- CUSTOMER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116361.60000000001</v>
          </cell>
          <cell r="M3453">
            <v>6318.4348805181125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702-30002539</v>
          </cell>
          <cell r="C3454" t="str">
            <v>CONSTRUCTORA CADENA  S.A. DE C.V.</v>
          </cell>
          <cell r="D3454">
            <v>308796</v>
          </cell>
          <cell r="E3454" t="str">
            <v>EMPIRE RIO COLORADO, S.A. DE C.V.</v>
          </cell>
          <cell r="F3454" t="str">
            <v>EMPIRE</v>
          </cell>
          <cell r="G3454" t="str">
            <v>UNISON- CUSTOMER RETAIL</v>
          </cell>
          <cell r="H3454" t="str">
            <v>UNISON- CUSTOMER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684533.18</v>
          </cell>
          <cell r="M3454">
            <v>37170.151677047957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702-30002519</v>
          </cell>
          <cell r="C3455" t="str">
            <v>MONTAJES Y ESTRUCTURAS DE ZACATECAS  S.A. DE C.V.</v>
          </cell>
          <cell r="D3455">
            <v>312965</v>
          </cell>
          <cell r="E3455" t="str">
            <v>TRACSA, S.A.P.I. DE C.V.</v>
          </cell>
          <cell r="F3455" t="str">
            <v>TRACSA</v>
          </cell>
          <cell r="G3455" t="str">
            <v>UNISON- CUSTOMER RETAIL</v>
          </cell>
          <cell r="H3455" t="str">
            <v>UNISON- CUSTOMER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1443750</v>
          </cell>
          <cell r="M3455">
            <v>78395.62500642844</v>
          </cell>
          <cell r="N3455">
            <v>0</v>
          </cell>
          <cell r="O3455">
            <v>1443750</v>
          </cell>
          <cell r="P3455">
            <v>0</v>
          </cell>
          <cell r="Q3455">
            <v>0</v>
          </cell>
          <cell r="R3455">
            <v>1443750</v>
          </cell>
          <cell r="S3455" t="str">
            <v>61-90</v>
          </cell>
          <cell r="T3455" t="str">
            <v>MEXICO</v>
          </cell>
        </row>
        <row r="3456">
          <cell r="B3456" t="str">
            <v>702-30002577</v>
          </cell>
          <cell r="C3456" t="str">
            <v>CORDONS HEAVY EQUIPMENT  S. DE R.L.</v>
          </cell>
          <cell r="D3456">
            <v>313486</v>
          </cell>
          <cell r="E3456" t="str">
            <v>CASA COMERCIAL MATHEWS, S.A. DE C.V.</v>
          </cell>
          <cell r="F3456" t="str">
            <v>CEMCOL</v>
          </cell>
          <cell r="G3456" t="str">
            <v>UNISON - CUSTOMER RETAIL</v>
          </cell>
          <cell r="H3456" t="str">
            <v>UNISON- CUSTOMER RETAIL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150358.89000000001</v>
          </cell>
          <cell r="M3456">
            <v>150358.89000000001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HONDURAS</v>
          </cell>
        </row>
        <row r="3457">
          <cell r="B3457" t="str">
            <v>702-30002522</v>
          </cell>
          <cell r="C3457" t="str">
            <v>PROYECTOS DEL ENCINAL DORADO  S.A.</v>
          </cell>
          <cell r="D3457">
            <v>319886</v>
          </cell>
          <cell r="E3457" t="str">
            <v>CORPORACION GENERAL DE TRACTORES, S.A.</v>
          </cell>
          <cell r="F3457" t="str">
            <v>GENTRAC</v>
          </cell>
          <cell r="G3457" t="str">
            <v>UNISON - CUSTOMER RETAIL</v>
          </cell>
          <cell r="H3457" t="str">
            <v>UNISON- CUSTOMER RETAIL</v>
          </cell>
          <cell r="I3457" t="str">
            <v>Regular</v>
          </cell>
          <cell r="J3457" t="str">
            <v>LEGAL</v>
          </cell>
          <cell r="K3457" t="str">
            <v>USD</v>
          </cell>
          <cell r="L3457">
            <v>61164.14</v>
          </cell>
          <cell r="M3457">
            <v>61164.14</v>
          </cell>
          <cell r="N3457">
            <v>61164.14</v>
          </cell>
          <cell r="O3457">
            <v>0</v>
          </cell>
          <cell r="P3457">
            <v>0</v>
          </cell>
          <cell r="Q3457">
            <v>0</v>
          </cell>
          <cell r="R3457">
            <v>61164.14</v>
          </cell>
          <cell r="S3457" t="str">
            <v>31-60</v>
          </cell>
          <cell r="T3457" t="str">
            <v>GUATEMALA</v>
          </cell>
        </row>
        <row r="3458">
          <cell r="B3458" t="str">
            <v>702-30002524</v>
          </cell>
          <cell r="C3458" t="str">
            <v>SJ TIMBER TRADING COMPANY CENTRAL AMERICA  S.A.</v>
          </cell>
          <cell r="D3458">
            <v>340752</v>
          </cell>
          <cell r="E3458" t="str">
            <v>MAQUINARIA Y TRACTORES, LTDA</v>
          </cell>
          <cell r="F3458" t="str">
            <v>MATRA</v>
          </cell>
          <cell r="G3458" t="str">
            <v>UNISON - CUSTOMER RETAIL</v>
          </cell>
          <cell r="H3458" t="str">
            <v>UNISON- CUSTOMER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24288.1</v>
          </cell>
          <cell r="M3458">
            <v>24288.1</v>
          </cell>
          <cell r="N3458">
            <v>24288.1</v>
          </cell>
          <cell r="O3458">
            <v>0</v>
          </cell>
          <cell r="P3458">
            <v>0</v>
          </cell>
          <cell r="Q3458">
            <v>0</v>
          </cell>
          <cell r="R3458">
            <v>24288.1</v>
          </cell>
          <cell r="S3458" t="str">
            <v>31-60</v>
          </cell>
          <cell r="T3458" t="str">
            <v>COSTA RICA</v>
          </cell>
        </row>
        <row r="3459">
          <cell r="B3459" t="str">
            <v>702-30002525</v>
          </cell>
          <cell r="C3459" t="str">
            <v>CONSTRUCTORA ELECTRICA MEXICO  S. DE R.L. DE C.V.</v>
          </cell>
          <cell r="D3459">
            <v>340634</v>
          </cell>
          <cell r="E3459" t="str">
            <v>MAQUINAS DIESEL, S.A. DE C.V.</v>
          </cell>
          <cell r="F3459" t="str">
            <v>MADISA SUR</v>
          </cell>
          <cell r="G3459" t="str">
            <v>UNISON- CUSTOMER RETAIL</v>
          </cell>
          <cell r="H3459" t="str">
            <v>UNISON- CUSTOMER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950929.91</v>
          </cell>
          <cell r="M3459">
            <v>51635.494117234113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702-30002526</v>
          </cell>
          <cell r="C3460" t="str">
            <v>VALLARTA ADVENTURE  S.A. DE C.V.</v>
          </cell>
          <cell r="D3460">
            <v>341204</v>
          </cell>
          <cell r="E3460" t="str">
            <v>TRACSA, S.A.P.I. DE C.V.</v>
          </cell>
          <cell r="F3460" t="str">
            <v>TRACSA</v>
          </cell>
          <cell r="G3460" t="str">
            <v>UNISON- CUSTOMER RETAIL</v>
          </cell>
          <cell r="H3460" t="str">
            <v>UNISON- CUSTOMER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79766.92</v>
          </cell>
          <cell r="M3460">
            <v>79766.92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702-30002527</v>
          </cell>
          <cell r="C3461" t="str">
            <v>ARRENCOSA S.A. DE C.V.</v>
          </cell>
          <cell r="D3461">
            <v>314729</v>
          </cell>
          <cell r="E3461" t="str">
            <v>EMPRESAS MATCO, S.A. DE C.V.</v>
          </cell>
          <cell r="F3461" t="str">
            <v>MATCO</v>
          </cell>
          <cell r="G3461" t="str">
            <v>UNISON- CUSTOMER RETAIL</v>
          </cell>
          <cell r="H3461" t="str">
            <v>UNISON- CUSTOMER RETAIL</v>
          </cell>
          <cell r="I3461" t="str">
            <v>Regular</v>
          </cell>
          <cell r="J3461" t="str">
            <v>REGULAR</v>
          </cell>
          <cell r="K3461" t="str">
            <v>MXN</v>
          </cell>
          <cell r="L3461">
            <v>335536.71000000002</v>
          </cell>
          <cell r="M3461">
            <v>18219.643354494012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702-30002528</v>
          </cell>
          <cell r="C3462" t="str">
            <v>CONSTRUCTORA CEYEL  S.A. DE C.V.</v>
          </cell>
          <cell r="D3462">
            <v>340916</v>
          </cell>
          <cell r="E3462" t="str">
            <v>EMPRESAS MATCO, S.A. DE C.V.</v>
          </cell>
          <cell r="F3462" t="str">
            <v>MATCO</v>
          </cell>
          <cell r="G3462" t="str">
            <v>UNISON- CUSTOMER RETAIL</v>
          </cell>
          <cell r="H3462" t="str">
            <v>UNISON- CUSTOMER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608783.71</v>
          </cell>
          <cell r="M3462">
            <v>33056.955455710668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702-30002529</v>
          </cell>
          <cell r="C3463" t="str">
            <v>ARRENCOSA S.A. DE C.V.</v>
          </cell>
          <cell r="D3463">
            <v>314729</v>
          </cell>
          <cell r="E3463" t="str">
            <v>EMPRESAS MATCO, S.A. DE C.V.</v>
          </cell>
          <cell r="F3463" t="str">
            <v>MATCO</v>
          </cell>
          <cell r="G3463" t="str">
            <v>UNISON- CUSTOMER RETAIL</v>
          </cell>
          <cell r="H3463" t="str">
            <v>UNISON- CUSTOMER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323335.33</v>
          </cell>
          <cell r="M3463">
            <v>17557.108420439683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702-30002532</v>
          </cell>
          <cell r="C3464" t="str">
            <v>PROYECTOS DEL ENCINAL DORADO  S.A.</v>
          </cell>
          <cell r="D3464">
            <v>319886</v>
          </cell>
          <cell r="E3464" t="str">
            <v>CORPORACION GENERAL DE TRACTORES, S.A.</v>
          </cell>
          <cell r="F3464" t="str">
            <v>GENTRAC</v>
          </cell>
          <cell r="G3464" t="str">
            <v>UNISON - CUSTOMER RETAIL</v>
          </cell>
          <cell r="H3464" t="str">
            <v>UNISON- CUSTOMER RETAIL</v>
          </cell>
          <cell r="I3464" t="str">
            <v>Regular</v>
          </cell>
          <cell r="J3464" t="str">
            <v>LEGAL</v>
          </cell>
          <cell r="K3464" t="str">
            <v>USD</v>
          </cell>
          <cell r="L3464">
            <v>122584.1</v>
          </cell>
          <cell r="M3464">
            <v>122584.1</v>
          </cell>
          <cell r="N3464">
            <v>0</v>
          </cell>
          <cell r="O3464">
            <v>0</v>
          </cell>
          <cell r="P3464">
            <v>0</v>
          </cell>
          <cell r="Q3464">
            <v>122584.1</v>
          </cell>
          <cell r="R3464">
            <v>122584.1</v>
          </cell>
          <cell r="S3464" t="str">
            <v>120+</v>
          </cell>
          <cell r="T3464" t="str">
            <v>GUATEMALA</v>
          </cell>
        </row>
        <row r="3465">
          <cell r="B3465" t="str">
            <v>702-30002534</v>
          </cell>
          <cell r="C3465" t="str">
            <v>MAQUINARIA Y TRACTORES  LTDA</v>
          </cell>
          <cell r="D3465">
            <v>314798</v>
          </cell>
          <cell r="E3465" t="str">
            <v>MAQUINARIA Y TRACTORES, LTDA</v>
          </cell>
          <cell r="F3465" t="str">
            <v>MATRA</v>
          </cell>
          <cell r="G3465" t="str">
            <v>UNISON - DEALER RETAIL</v>
          </cell>
          <cell r="H3465" t="str">
            <v>UNISON - DEALER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55787.95</v>
          </cell>
          <cell r="M3465">
            <v>55787.95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COSTA RICA</v>
          </cell>
        </row>
        <row r="3466">
          <cell r="B3466" t="str">
            <v>702-30002536</v>
          </cell>
          <cell r="C3466" t="str">
            <v>SOCIEDAD MONTEROCA SC  S.A.</v>
          </cell>
          <cell r="D3466">
            <v>340710</v>
          </cell>
          <cell r="E3466" t="str">
            <v>MAQUINARIA Y TRACTORES, LTDA</v>
          </cell>
          <cell r="F3466" t="str">
            <v>MATRA</v>
          </cell>
          <cell r="G3466" t="str">
            <v>UNISON - CUSTOMER RETAIL</v>
          </cell>
          <cell r="H3466" t="str">
            <v>UNISON- CUSTOMER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253485.19</v>
          </cell>
          <cell r="M3466">
            <v>253485.19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COSTA RICA</v>
          </cell>
        </row>
        <row r="3467">
          <cell r="B3467" t="str">
            <v>702-30002517</v>
          </cell>
          <cell r="C3467" t="str">
            <v>RED DE CARRETERAS DE OCCIDENTE S A B DE C V</v>
          </cell>
          <cell r="D3467">
            <v>317536</v>
          </cell>
          <cell r="E3467" t="str">
            <v>TRACSA, S.A.P.I. DE C.V.</v>
          </cell>
          <cell r="F3467" t="str">
            <v>TRACSA</v>
          </cell>
          <cell r="G3467" t="str">
            <v>UNISON- CUSTOMER RETAIL</v>
          </cell>
          <cell r="H3467" t="str">
            <v>UNISON- CUSTOMER RETAIL</v>
          </cell>
          <cell r="I3467" t="str">
            <v>Regular</v>
          </cell>
          <cell r="J3467" t="str">
            <v>REGULAR</v>
          </cell>
          <cell r="K3467" t="str">
            <v>MXN</v>
          </cell>
          <cell r="L3467">
            <v>942545.34</v>
          </cell>
          <cell r="M3467">
            <v>51180.211966196781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MEXICO</v>
          </cell>
        </row>
        <row r="3468">
          <cell r="B3468" t="str">
            <v>702-30002636</v>
          </cell>
          <cell r="C3468" t="str">
            <v>C.K.C. MACHINEHANDEL SURMAC  N.V.</v>
          </cell>
          <cell r="D3468">
            <v>311337</v>
          </cell>
          <cell r="E3468" t="str">
            <v>C.K.C. MACHINEHANDEL SURMAC, N.V.</v>
          </cell>
          <cell r="F3468" t="str">
            <v>SURMAC</v>
          </cell>
          <cell r="G3468" t="str">
            <v>UNISON - DEALER RETAIL</v>
          </cell>
          <cell r="H3468" t="str">
            <v>UNISON - DEALER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194002.31</v>
          </cell>
          <cell r="M3468">
            <v>194002.31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SURINAME</v>
          </cell>
        </row>
        <row r="3469">
          <cell r="B3469" t="str">
            <v>702-30002614</v>
          </cell>
          <cell r="C3469" t="str">
            <v>ABC METALES SIDERURGICOS  S.A. DE C.V.</v>
          </cell>
          <cell r="D3469">
            <v>316323</v>
          </cell>
          <cell r="E3469" t="str">
            <v>MAQUINAS DIESEL, S.A. DE C.V.</v>
          </cell>
          <cell r="F3469" t="str">
            <v>MADISA NTE</v>
          </cell>
          <cell r="G3469" t="str">
            <v>UNISON- CUSTOMER RETAIL</v>
          </cell>
          <cell r="H3469" t="str">
            <v>UNISON- CUSTOMER RETAIL</v>
          </cell>
          <cell r="I3469" t="str">
            <v>Regular</v>
          </cell>
          <cell r="J3469" t="str">
            <v>REGULAR</v>
          </cell>
          <cell r="K3469" t="str">
            <v>MXN</v>
          </cell>
          <cell r="L3469">
            <v>3362572.57</v>
          </cell>
          <cell r="M3469">
            <v>182587.69056597218</v>
          </cell>
          <cell r="N3469">
            <v>0</v>
          </cell>
          <cell r="O3469">
            <v>3362572.57</v>
          </cell>
          <cell r="P3469">
            <v>0</v>
          </cell>
          <cell r="Q3469">
            <v>0</v>
          </cell>
          <cell r="R3469">
            <v>3362572.57</v>
          </cell>
          <cell r="S3469" t="str">
            <v>61-90</v>
          </cell>
          <cell r="T3469" t="str">
            <v>MEXICO</v>
          </cell>
        </row>
        <row r="3470">
          <cell r="B3470" t="str">
            <v>702-30002615</v>
          </cell>
          <cell r="C3470" t="str">
            <v>SUMINISTRO E INSTALACIONES INDUSTRIALES DEL SURESTE  S.A. DE C.V.</v>
          </cell>
          <cell r="D3470">
            <v>341013</v>
          </cell>
          <cell r="E3470" t="str">
            <v>MAQUINAS DIESEL, S.A. DE C.V.</v>
          </cell>
          <cell r="F3470" t="str">
            <v>MADISA SUR</v>
          </cell>
          <cell r="G3470" t="str">
            <v>UNISON- CUSTOMER RETAIL</v>
          </cell>
          <cell r="H3470" t="str">
            <v>UNISON- CUSTOMER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479455.2</v>
          </cell>
          <cell r="M3470">
            <v>26034.417362134824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702-30002616</v>
          </cell>
          <cell r="C3471" t="str">
            <v>SUMINISTRO E INSTALACIONES INDUSTRIALES DEL SURESTE  S.A. DE C.V.</v>
          </cell>
          <cell r="D3471">
            <v>341013</v>
          </cell>
          <cell r="E3471" t="str">
            <v>MAQUINAS DIESEL, S.A. DE C.V.</v>
          </cell>
          <cell r="F3471" t="str">
            <v>MADISA SUR</v>
          </cell>
          <cell r="G3471" t="str">
            <v>UNISON- CUSTOMER RETAIL</v>
          </cell>
          <cell r="H3471" t="str">
            <v>UNISON- CUSTOMER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322068.14</v>
          </cell>
          <cell r="M3471">
            <v>17488.300003434044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702-30002617</v>
          </cell>
          <cell r="C3472" t="str">
            <v>MAQUINARIA Y TRACTORES  LTDA</v>
          </cell>
          <cell r="D3472">
            <v>314798</v>
          </cell>
          <cell r="E3472" t="str">
            <v>MAQUINARIA Y TRACTORES, LTDA</v>
          </cell>
          <cell r="F3472" t="str">
            <v>MATRA</v>
          </cell>
          <cell r="G3472" t="str">
            <v>UNISON - DEALER WHOLESALE</v>
          </cell>
          <cell r="H3472" t="str">
            <v>UNISON - DEALER WHOLESALE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232186.87</v>
          </cell>
          <cell r="M3472">
            <v>232186.87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COSTA RICA</v>
          </cell>
        </row>
        <row r="3473">
          <cell r="B3473" t="str">
            <v>702-30002619</v>
          </cell>
          <cell r="C3473" t="str">
            <v xml:space="preserve">JORGE CARLOS DAVILA DUARTE </v>
          </cell>
          <cell r="D3473">
            <v>340954</v>
          </cell>
          <cell r="E3473" t="str">
            <v>EMPRESAS MATCO, S.A. DE C.V.</v>
          </cell>
          <cell r="F3473" t="str">
            <v>MATCO</v>
          </cell>
          <cell r="G3473" t="str">
            <v>UNISON- CUSTOMER RETAIL</v>
          </cell>
          <cell r="H3473" t="str">
            <v>UNISON- CUSTOMER RETAIL</v>
          </cell>
          <cell r="I3473" t="str">
            <v>Regular</v>
          </cell>
          <cell r="J3473" t="str">
            <v>LEGAL</v>
          </cell>
          <cell r="K3473" t="str">
            <v>MXN</v>
          </cell>
          <cell r="L3473">
            <v>37268.660000000003</v>
          </cell>
          <cell r="M3473">
            <v>2023.6882381659427</v>
          </cell>
          <cell r="N3473">
            <v>0</v>
          </cell>
          <cell r="O3473">
            <v>0</v>
          </cell>
          <cell r="P3473">
            <v>0</v>
          </cell>
          <cell r="Q3473">
            <v>37268.660000000003</v>
          </cell>
          <cell r="R3473">
            <v>37268.660000000003</v>
          </cell>
          <cell r="S3473" t="str">
            <v>120+</v>
          </cell>
          <cell r="T3473" t="str">
            <v>MEXICO</v>
          </cell>
        </row>
        <row r="3474">
          <cell r="B3474" t="str">
            <v>702-30002621</v>
          </cell>
          <cell r="C3474" t="str">
            <v>GALGA  S.A.</v>
          </cell>
          <cell r="D3474">
            <v>315382</v>
          </cell>
          <cell r="E3474" t="str">
            <v>CORPORACION GENERAL DE TRACTORES, S.A.</v>
          </cell>
          <cell r="F3474" t="str">
            <v>GENTRAC</v>
          </cell>
          <cell r="G3474" t="str">
            <v>UNISON - CUSTOMER RETAIL</v>
          </cell>
          <cell r="H3474" t="str">
            <v>UNISON- CUSTOMER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2467.8200000000002</v>
          </cell>
          <cell r="M3474">
            <v>2467.8200000000002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GUATEMALA</v>
          </cell>
        </row>
        <row r="3475">
          <cell r="B3475" t="str">
            <v>702-30002627</v>
          </cell>
          <cell r="C3475" t="str">
            <v>EDIFICADORA CABO HARO  SA DE CV</v>
          </cell>
          <cell r="D3475">
            <v>315309</v>
          </cell>
          <cell r="E3475" t="str">
            <v>EMPRESAS MATCO, S.A. DE C.V.</v>
          </cell>
          <cell r="F3475" t="str">
            <v>MATCO</v>
          </cell>
          <cell r="G3475" t="str">
            <v>UNISON- CUSTOMER RETAIL</v>
          </cell>
          <cell r="H3475" t="str">
            <v>UNISON- CUSTOMER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746867.84</v>
          </cell>
          <cell r="M3475">
            <v>40554.923715325502</v>
          </cell>
          <cell r="N3475">
            <v>746867.84</v>
          </cell>
          <cell r="O3475">
            <v>0</v>
          </cell>
          <cell r="P3475">
            <v>0</v>
          </cell>
          <cell r="Q3475">
            <v>0</v>
          </cell>
          <cell r="R3475">
            <v>746867.84</v>
          </cell>
          <cell r="S3475" t="str">
            <v>31-60</v>
          </cell>
          <cell r="T3475" t="str">
            <v>MEXICO</v>
          </cell>
        </row>
        <row r="3476">
          <cell r="B3476" t="str">
            <v>702-30002628</v>
          </cell>
          <cell r="C3476" t="str">
            <v>NICARAGUA SUGAR ESTATES LIMITED</v>
          </cell>
          <cell r="D3476">
            <v>308898</v>
          </cell>
          <cell r="E3476" t="str">
            <v>NICARAGUA MACHINERY COMPANY, S.A.</v>
          </cell>
          <cell r="F3476" t="str">
            <v>NIMAC</v>
          </cell>
          <cell r="G3476" t="str">
            <v>UNISON - CUSTOMER RETAIL</v>
          </cell>
          <cell r="H3476" t="str">
            <v>UNISON- CUSTOMER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174151.6</v>
          </cell>
          <cell r="M3476">
            <v>174151.6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NICARAGUA</v>
          </cell>
        </row>
        <row r="3477">
          <cell r="B3477" t="str">
            <v>702-30002631</v>
          </cell>
          <cell r="C3477" t="str">
            <v>TRITON MINERA  S.A.</v>
          </cell>
          <cell r="D3477">
            <v>341547</v>
          </cell>
          <cell r="E3477" t="str">
            <v>NICARAGUA MACHINERY COMPANY, S.A.</v>
          </cell>
          <cell r="F3477" t="str">
            <v>NIMAC</v>
          </cell>
          <cell r="G3477" t="str">
            <v>UNISON - CUSTOMER RETAIL</v>
          </cell>
          <cell r="H3477" t="str">
            <v>UNISON- CUSTOMER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484448.38</v>
          </cell>
          <cell r="M3477">
            <v>484448.38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NICARAGUA</v>
          </cell>
        </row>
        <row r="3478">
          <cell r="B3478" t="str">
            <v>702-30002573</v>
          </cell>
          <cell r="C3478" t="str">
            <v>TECNO URBE CONSTRUCCIONES  S.A DE C.V</v>
          </cell>
          <cell r="D3478">
            <v>340932</v>
          </cell>
          <cell r="E3478" t="str">
            <v>MAQUINAS DIESEL, S.A. DE C.V.</v>
          </cell>
          <cell r="F3478" t="str">
            <v>MADISA SUR</v>
          </cell>
          <cell r="G3478" t="str">
            <v>UNISON- CUSTOMER RETAIL</v>
          </cell>
          <cell r="H3478" t="str">
            <v>UNISON- CUSTOMER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360056.27</v>
          </cell>
          <cell r="M3478">
            <v>19551.055462603188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702-30002635</v>
          </cell>
          <cell r="C3479" t="str">
            <v>CONSORCIO AZUCARERO CENTRAL  S.A.</v>
          </cell>
          <cell r="D3479">
            <v>310968</v>
          </cell>
          <cell r="E3479" t="str">
            <v>IMPLEMENTOS Y MAQUINARIAS, S.A.</v>
          </cell>
          <cell r="F3479" t="str">
            <v>IMCA</v>
          </cell>
          <cell r="G3479" t="str">
            <v>UNISON - CUSTOMER RETAIL</v>
          </cell>
          <cell r="H3479" t="str">
            <v>UNISON- CUSTOMER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259040.13</v>
          </cell>
          <cell r="M3479">
            <v>259040.13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REPUBLICA DOMINICANA</v>
          </cell>
        </row>
        <row r="3480">
          <cell r="B3480" t="str">
            <v>702-30002610</v>
          </cell>
          <cell r="C3480" t="str">
            <v>ARRENDAMIENTO MEXICO  S.A DE C.V</v>
          </cell>
          <cell r="D3480">
            <v>341265</v>
          </cell>
          <cell r="E3480" t="str">
            <v>MAQUINAS DIESEL, S.A. DE C.V.</v>
          </cell>
          <cell r="F3480" t="str">
            <v>MADISA SUR</v>
          </cell>
          <cell r="G3480" t="str">
            <v>UNISON- CUSTOMER RETAIL</v>
          </cell>
          <cell r="H3480" t="str">
            <v>UNISON-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1140984.01</v>
          </cell>
          <cell r="M3480">
            <v>61955.431748080351</v>
          </cell>
          <cell r="N3480">
            <v>1140984.01</v>
          </cell>
          <cell r="O3480">
            <v>0</v>
          </cell>
          <cell r="P3480">
            <v>0</v>
          </cell>
          <cell r="Q3480">
            <v>0</v>
          </cell>
          <cell r="R3480">
            <v>1140984.01</v>
          </cell>
          <cell r="S3480" t="str">
            <v>31-60</v>
          </cell>
          <cell r="T3480" t="str">
            <v>MEXICO</v>
          </cell>
        </row>
        <row r="3481">
          <cell r="B3481" t="str">
            <v>702-30002637</v>
          </cell>
          <cell r="C3481" t="str">
            <v>C.K.C. MACHINEHANDEL SURMAC  N.V.</v>
          </cell>
          <cell r="D3481">
            <v>311337</v>
          </cell>
          <cell r="E3481" t="str">
            <v>C.K.C. MACHINEHANDEL SURMAC, N.V.</v>
          </cell>
          <cell r="F3481" t="str">
            <v>SURMAC</v>
          </cell>
          <cell r="G3481" t="str">
            <v>UNISON - DEALER RETAIL</v>
          </cell>
          <cell r="H3481" t="str">
            <v>UNISON - DEALER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271787.21000000002</v>
          </cell>
          <cell r="M3481">
            <v>271787.21000000002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SURINAME</v>
          </cell>
        </row>
        <row r="3482">
          <cell r="B3482" t="str">
            <v>702-30002638</v>
          </cell>
          <cell r="C3482" t="str">
            <v>C.K.C. MACHINEHANDEL SURMAC  N.V.</v>
          </cell>
          <cell r="D3482">
            <v>311337</v>
          </cell>
          <cell r="E3482" t="str">
            <v>C.K.C. MACHINEHANDEL SURMAC, N.V.</v>
          </cell>
          <cell r="F3482" t="str">
            <v>SURMAC</v>
          </cell>
          <cell r="G3482" t="str">
            <v>UNISON - DEALER WHOLESALE</v>
          </cell>
          <cell r="H3482" t="str">
            <v>UNISON - DEALER WHOLESALE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1321942.19</v>
          </cell>
          <cell r="M3482">
            <v>1321942.19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SURINAME</v>
          </cell>
        </row>
        <row r="3483">
          <cell r="B3483" t="str">
            <v>702-30002639</v>
          </cell>
          <cell r="C3483" t="str">
            <v>CONSTRULINER  S.A DE C.V</v>
          </cell>
          <cell r="D3483">
            <v>341664</v>
          </cell>
          <cell r="E3483" t="str">
            <v>MAQUINAS DIESEL, S.A. DE C.V.</v>
          </cell>
          <cell r="F3483" t="str">
            <v>MADISA NTE</v>
          </cell>
          <cell r="G3483" t="str">
            <v>UNISON- CUSTOMER RETAIL</v>
          </cell>
          <cell r="H3483" t="str">
            <v>UNISON- CUSTOMER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1386815.67</v>
          </cell>
          <cell r="M3483">
            <v>75304.090887174942</v>
          </cell>
          <cell r="N3483">
            <v>0</v>
          </cell>
          <cell r="O3483">
            <v>0</v>
          </cell>
          <cell r="P3483">
            <v>0</v>
          </cell>
          <cell r="Q3483">
            <v>1386815.67</v>
          </cell>
          <cell r="R3483">
            <v>1386815.67</v>
          </cell>
          <cell r="S3483" t="str">
            <v>120+</v>
          </cell>
          <cell r="T3483" t="str">
            <v>MEXICO</v>
          </cell>
        </row>
        <row r="3484">
          <cell r="B3484" t="str">
            <v>702-30002640</v>
          </cell>
          <cell r="C3484" t="str">
            <v>INMOBILIARIA OCHO  S.A. DE C.V.</v>
          </cell>
          <cell r="D3484">
            <v>341263</v>
          </cell>
          <cell r="E3484" t="str">
            <v>MAQUINAS DIESEL, S.A. DE C.V.</v>
          </cell>
          <cell r="F3484" t="str">
            <v>MADISA SUR</v>
          </cell>
          <cell r="G3484" t="str">
            <v>UNISON- CUSTOMER RETAIL</v>
          </cell>
          <cell r="H3484" t="str">
            <v>UNISON- CUSTOMER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543684.30000000005</v>
          </cell>
          <cell r="M3484">
            <v>29522.057492420812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702-30002641</v>
          </cell>
          <cell r="C3485" t="str">
            <v>MAQUINARIA Y TRACTORES  LTDA</v>
          </cell>
          <cell r="D3485">
            <v>314798</v>
          </cell>
          <cell r="E3485" t="str">
            <v>MAQUINARIA Y TRACTORES, LTDA</v>
          </cell>
          <cell r="F3485" t="str">
            <v>MATRA</v>
          </cell>
          <cell r="G3485" t="str">
            <v>UNISON - DEALER RETAIL</v>
          </cell>
          <cell r="H3485" t="str">
            <v>UNISON - DEALER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37601.949999999997</v>
          </cell>
          <cell r="M3485">
            <v>37601.949999999997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COSTA RICA</v>
          </cell>
        </row>
        <row r="3486">
          <cell r="B3486" t="str">
            <v>702-30002644</v>
          </cell>
          <cell r="C3486" t="str">
            <v>MAQUINARIA Y TRACTORES  LTDA</v>
          </cell>
          <cell r="D3486">
            <v>314798</v>
          </cell>
          <cell r="E3486" t="str">
            <v>MAQUINARIA Y TRACTORES, LTDA</v>
          </cell>
          <cell r="F3486" t="str">
            <v>MATRA</v>
          </cell>
          <cell r="G3486" t="str">
            <v>UNISON - DEALER RETAIL</v>
          </cell>
          <cell r="H3486" t="str">
            <v>UNISON - DEALER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9213.6200000000008</v>
          </cell>
          <cell r="M3486">
            <v>9213.6200000000008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702-30002645</v>
          </cell>
          <cell r="C3487" t="str">
            <v>CONSTRUCTORA Y CONSULTORIA ALAMEDA  S.A DE C.V</v>
          </cell>
          <cell r="D3487">
            <v>341292</v>
          </cell>
          <cell r="E3487" t="str">
            <v>MAQUINAS DIESEL, S.A. DE C.V.</v>
          </cell>
          <cell r="F3487" t="str">
            <v>MADISA SUR</v>
          </cell>
          <cell r="G3487" t="str">
            <v>UNISON- CUSTOMER RETAIL</v>
          </cell>
          <cell r="H3487" t="str">
            <v>UNISON- CUSTOMER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304240.32</v>
          </cell>
          <cell r="M3487">
            <v>16520.249377354663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702-30002646</v>
          </cell>
          <cell r="C3488" t="str">
            <v>SUMINISTRO E INSTALACIONES INDUSTRIALES DEL SURESTE  S.A. DE C.V.</v>
          </cell>
          <cell r="D3488">
            <v>341013</v>
          </cell>
          <cell r="E3488" t="str">
            <v>MAQUINAS DIESEL, S.A. DE C.V.</v>
          </cell>
          <cell r="F3488" t="str">
            <v>MADISA SUR</v>
          </cell>
          <cell r="G3488" t="str">
            <v>UNISON- CUSTOMER RETAIL</v>
          </cell>
          <cell r="H3488" t="str">
            <v>UNISON- CUSTOMER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200249.99</v>
          </cell>
          <cell r="M3488">
            <v>10873.574457891633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702-30002647</v>
          </cell>
          <cell r="C3489" t="str">
            <v>NKP MEXICO  S.A. DE C.V.</v>
          </cell>
          <cell r="D3489">
            <v>333619</v>
          </cell>
          <cell r="E3489" t="str">
            <v>TRACSA, S.A.P.I. DE C.V.</v>
          </cell>
          <cell r="F3489" t="str">
            <v>TRACSA</v>
          </cell>
          <cell r="G3489" t="str">
            <v>UNISON- CUSTOMER RETAIL</v>
          </cell>
          <cell r="H3489" t="str">
            <v>UNISON- CUSTOMER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410595.12</v>
          </cell>
          <cell r="M3489">
            <v>22295.315017828216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702-30002649</v>
          </cell>
          <cell r="C3490" t="str">
            <v>INCONROD  S.R.L.</v>
          </cell>
          <cell r="D3490">
            <v>311352</v>
          </cell>
          <cell r="E3490" t="str">
            <v>IMPLEMENTOS Y MAQUINARIAS, S.A.</v>
          </cell>
          <cell r="F3490" t="str">
            <v>IMCA</v>
          </cell>
          <cell r="G3490" t="str">
            <v>UNISON - CUSTOMER RETAIL</v>
          </cell>
          <cell r="H3490" t="str">
            <v>UNISON- CUSTOMER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75194.58</v>
          </cell>
          <cell r="M3490">
            <v>75194.58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REPUBLICA DOMINICANA</v>
          </cell>
        </row>
        <row r="3491">
          <cell r="B3491" t="str">
            <v>702-30002632</v>
          </cell>
          <cell r="C3491" t="str">
            <v>CONSTRUCTORA VIGIL  S.A. DE C.V.</v>
          </cell>
          <cell r="D3491">
            <v>313551</v>
          </cell>
          <cell r="E3491" t="str">
            <v>COMPAÑIA GENERAL DE EQUIPOS, S.A. DE C.V.</v>
          </cell>
          <cell r="F3491" t="str">
            <v>COGESA</v>
          </cell>
          <cell r="G3491" t="str">
            <v>UNISON - CUSTOMER RETAIL</v>
          </cell>
          <cell r="H3491" t="str">
            <v>UNISON- CUSTOMER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124716.68</v>
          </cell>
          <cell r="M3491">
            <v>124716.68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EL SALVADOR</v>
          </cell>
        </row>
        <row r="3492">
          <cell r="B3492" t="str">
            <v>702-30002596</v>
          </cell>
          <cell r="C3492" t="str">
            <v>NICARAGUA MACHINERY COMPANY  S.A.</v>
          </cell>
          <cell r="D3492">
            <v>313548</v>
          </cell>
          <cell r="E3492" t="str">
            <v>NICARAGUA MACHINERY COMPANY, S.A.</v>
          </cell>
          <cell r="F3492" t="str">
            <v>NIMAC</v>
          </cell>
          <cell r="G3492" t="str">
            <v>UNISON - DEALER WHOLESALE</v>
          </cell>
          <cell r="H3492" t="str">
            <v>UNISON - DEALER WHOLESALE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57794.559999999998</v>
          </cell>
          <cell r="M3492">
            <v>57794.559999999998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NICARAGUA</v>
          </cell>
        </row>
        <row r="3493">
          <cell r="B3493" t="str">
            <v>702-30002814</v>
          </cell>
          <cell r="C3493" t="str">
            <v>SUPERVISION  CONSTRUCCION Y MANTENIMIENTO  S.A.</v>
          </cell>
          <cell r="D3493">
            <v>309287</v>
          </cell>
          <cell r="E3493" t="str">
            <v>CORPORACION GENERAL DE TRACTORES, S.A.</v>
          </cell>
          <cell r="F3493" t="str">
            <v>GENTRAC</v>
          </cell>
          <cell r="G3493" t="str">
            <v>UNISON - CUSTOMER RETAIL</v>
          </cell>
          <cell r="H3493" t="str">
            <v>UNISON- CUSTOMER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225408.44</v>
          </cell>
          <cell r="M3493">
            <v>225408.44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GUATEMALA</v>
          </cell>
        </row>
        <row r="3494">
          <cell r="B3494" t="str">
            <v>702-30002578</v>
          </cell>
          <cell r="C3494" t="str">
            <v>CONSTRUCTORA DIAZ SANCHEZ  S.A. DE C.V.</v>
          </cell>
          <cell r="D3494">
            <v>309373</v>
          </cell>
          <cell r="E3494" t="str">
            <v>COMPAÑIA GENERAL DE EQUIPOS, S.A. DE C.V.</v>
          </cell>
          <cell r="F3494" t="str">
            <v>COGESA</v>
          </cell>
          <cell r="G3494" t="str">
            <v>UNISON - CUSTOMER RETAIL</v>
          </cell>
          <cell r="H3494" t="str">
            <v>UNISON- CUSTOMER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71868</v>
          </cell>
          <cell r="M3494">
            <v>71868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EL SALVADOR</v>
          </cell>
        </row>
        <row r="3495">
          <cell r="B3495" t="str">
            <v>702-30002580</v>
          </cell>
          <cell r="C3495" t="str">
            <v>MAQUINARIA Y TRACTORES  LTDA</v>
          </cell>
          <cell r="D3495">
            <v>314798</v>
          </cell>
          <cell r="E3495" t="str">
            <v>MAQUINARIA Y TRACTORES, LTDA</v>
          </cell>
          <cell r="F3495" t="str">
            <v>MATRA</v>
          </cell>
          <cell r="G3495" t="str">
            <v>UNISON - DEALER RETAIL</v>
          </cell>
          <cell r="H3495" t="str">
            <v>UNISON - DEALER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159376.62</v>
          </cell>
          <cell r="M3495">
            <v>159376.62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COSTA RICA</v>
          </cell>
        </row>
        <row r="3496">
          <cell r="B3496" t="str">
            <v>702-30002581</v>
          </cell>
          <cell r="C3496" t="str">
            <v>GALGA  S.A.</v>
          </cell>
          <cell r="D3496">
            <v>315382</v>
          </cell>
          <cell r="E3496" t="str">
            <v>CORPORACION GENERAL DE TRACTORES, S.A.</v>
          </cell>
          <cell r="F3496" t="str">
            <v>GENTRAC</v>
          </cell>
          <cell r="G3496" t="str">
            <v>UNISON - CUSTOMER RETAIL</v>
          </cell>
          <cell r="H3496" t="str">
            <v>UNISON- CUSTOMER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3662.18</v>
          </cell>
          <cell r="M3496">
            <v>3662.18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GUATEMALA</v>
          </cell>
        </row>
        <row r="3497">
          <cell r="B3497" t="str">
            <v>702-30002585-1</v>
          </cell>
          <cell r="C3497" t="str">
            <v>COMPAÑÍA DE ALQUILER Y SUMINISTROS PETROLEROS R.S. ROTH  S.A.</v>
          </cell>
          <cell r="D3497">
            <v>337988</v>
          </cell>
          <cell r="E3497" t="str">
            <v>IMPORTADORA INDUSTRIAL AGRICOLA, S.A.</v>
          </cell>
          <cell r="F3497" t="str">
            <v xml:space="preserve">IIASA   </v>
          </cell>
          <cell r="G3497" t="str">
            <v>UNISON - CUSTOMER RETAIL</v>
          </cell>
          <cell r="H3497" t="str">
            <v>UNISON- CUSTOMER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186364.17</v>
          </cell>
          <cell r="M3497">
            <v>186364.17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ECUADOR</v>
          </cell>
        </row>
        <row r="3498">
          <cell r="B3498" t="str">
            <v>702-30002586</v>
          </cell>
          <cell r="C3498" t="str">
            <v>NICARAGUA MACHINERY COMPANY  S.A.</v>
          </cell>
          <cell r="D3498">
            <v>313548</v>
          </cell>
          <cell r="E3498" t="str">
            <v>NICARAGUA MACHINERY COMPANY, S.A.</v>
          </cell>
          <cell r="F3498" t="str">
            <v>NIMAC</v>
          </cell>
          <cell r="G3498" t="str">
            <v>UNISON - DEALER WHOLESALE</v>
          </cell>
          <cell r="H3498" t="str">
            <v>UNISON - DEALER WHOLESALE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121068.9</v>
          </cell>
          <cell r="M3498">
            <v>121068.9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NICARAGUA</v>
          </cell>
        </row>
        <row r="3499">
          <cell r="B3499" t="str">
            <v>702-30002587</v>
          </cell>
          <cell r="C3499" t="str">
            <v>NICARAGUA MACHINERY COMPANY  S.A.</v>
          </cell>
          <cell r="D3499">
            <v>313548</v>
          </cell>
          <cell r="E3499" t="str">
            <v>NICARAGUA MACHINERY COMPANY, S.A.</v>
          </cell>
          <cell r="F3499" t="str">
            <v>NIMAC</v>
          </cell>
          <cell r="G3499" t="str">
            <v>UNISON - DEALER WHOLESALE</v>
          </cell>
          <cell r="H3499" t="str">
            <v>UNISON - DEALER WHOLESALE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57794.559999999998</v>
          </cell>
          <cell r="M3499">
            <v>57794.559999999998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NICARAGUA</v>
          </cell>
        </row>
        <row r="3500">
          <cell r="B3500" t="str">
            <v>702-30002589</v>
          </cell>
          <cell r="C3500" t="str">
            <v>INGENIEROS CIVILES  S.A. DE C.V.</v>
          </cell>
          <cell r="D3500">
            <v>311432</v>
          </cell>
          <cell r="E3500" t="str">
            <v>EMPRESAS MATCO, S.A. DE C.V.</v>
          </cell>
          <cell r="F3500" t="str">
            <v>MATCO</v>
          </cell>
          <cell r="G3500" t="str">
            <v>UNISON- CUSTOMER RETAIL</v>
          </cell>
          <cell r="H3500" t="str">
            <v>UNISON- CUSTOMER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519408.8</v>
          </cell>
          <cell r="M3500">
            <v>28203.897842312719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702-30002590</v>
          </cell>
          <cell r="C3501" t="str">
            <v>NICARAGUA MACHINERY COMPANY  S.A.</v>
          </cell>
          <cell r="D3501">
            <v>313548</v>
          </cell>
          <cell r="E3501" t="str">
            <v>NICARAGUA MACHINERY COMPANY, S.A.</v>
          </cell>
          <cell r="F3501" t="str">
            <v>NIMAC</v>
          </cell>
          <cell r="G3501" t="str">
            <v>UNISON - DEALER WHOLESALE</v>
          </cell>
          <cell r="H3501" t="str">
            <v>UNISON - DEALER WHOLESALE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46515.95</v>
          </cell>
          <cell r="M3501">
            <v>46515.95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NICARAGUA</v>
          </cell>
        </row>
        <row r="3502">
          <cell r="B3502" t="str">
            <v>702-30002591</v>
          </cell>
          <cell r="C3502" t="str">
            <v>NICARAGUA MACHINERY COMPANY  S.A.</v>
          </cell>
          <cell r="D3502">
            <v>313548</v>
          </cell>
          <cell r="E3502" t="str">
            <v>NICARAGUA MACHINERY COMPANY, S.A.</v>
          </cell>
          <cell r="F3502" t="str">
            <v>NIMAC</v>
          </cell>
          <cell r="G3502" t="str">
            <v>UNISON - DEALER WHOLESALE</v>
          </cell>
          <cell r="H3502" t="str">
            <v>UNISON - DEALER WHOLESALE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57794.559999999998</v>
          </cell>
          <cell r="M3502">
            <v>57794.559999999998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NICARAGUA</v>
          </cell>
        </row>
        <row r="3503">
          <cell r="B3503" t="str">
            <v>702-30002613-1</v>
          </cell>
          <cell r="C3503" t="str">
            <v>GRAVASE  S.A. DE C.V.</v>
          </cell>
          <cell r="D3503">
            <v>316522</v>
          </cell>
          <cell r="E3503" t="str">
            <v>TRACSA, S.A.P.I. DE C.V.</v>
          </cell>
          <cell r="F3503" t="str">
            <v>TRACSA</v>
          </cell>
          <cell r="G3503" t="str">
            <v>UNISON- CUSTOMER RETAIL</v>
          </cell>
          <cell r="H3503" t="str">
            <v>UNISON- CUSTOMER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2337235.7000000002</v>
          </cell>
          <cell r="M3503">
            <v>126911.89852040679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702-30002595</v>
          </cell>
          <cell r="C3504" t="str">
            <v>NICARAGUA MACHINERY COMPANY  S.A.</v>
          </cell>
          <cell r="D3504">
            <v>313548</v>
          </cell>
          <cell r="E3504" t="str">
            <v>NICARAGUA MACHINERY COMPANY, S.A.</v>
          </cell>
          <cell r="F3504" t="str">
            <v>NIMAC</v>
          </cell>
          <cell r="G3504" t="str">
            <v>UNISON - DEALER WHOLESALE</v>
          </cell>
          <cell r="H3504" t="str">
            <v>UNISON - DEALER WHOLESALE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46109.21</v>
          </cell>
          <cell r="M3504">
            <v>46109.21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NICARAGUA</v>
          </cell>
        </row>
        <row r="3505">
          <cell r="B3505" t="str">
            <v>702-30002612</v>
          </cell>
          <cell r="C3505" t="str">
            <v>OPERADORA COORPORATIVA MDC  S.A DE C.V</v>
          </cell>
          <cell r="D3505">
            <v>340980</v>
          </cell>
          <cell r="E3505" t="str">
            <v>MAQUINAS DIESEL, S.A. DE C.V.</v>
          </cell>
          <cell r="F3505" t="str">
            <v>MADISA SUR</v>
          </cell>
          <cell r="G3505" t="str">
            <v>UNISON- CUSTOMER RETAIL</v>
          </cell>
          <cell r="H3505" t="str">
            <v>UNISON- CUSTOMER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476890.13</v>
          </cell>
          <cell r="M3505">
            <v>25895.134061123401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702-30002598</v>
          </cell>
          <cell r="C3506" t="str">
            <v>NICARAGUA MACHINERY COMPANY  S.A.</v>
          </cell>
          <cell r="D3506">
            <v>313548</v>
          </cell>
          <cell r="E3506" t="str">
            <v>NICARAGUA MACHINERY COMPANY, S.A.</v>
          </cell>
          <cell r="F3506" t="str">
            <v>NIMAC</v>
          </cell>
          <cell r="G3506" t="str">
            <v>UNISON - DEALER WHOLESALE</v>
          </cell>
          <cell r="H3506" t="str">
            <v>UNISON - DEALER WHOLESALE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57794.559999999998</v>
          </cell>
          <cell r="M3506">
            <v>57794.559999999998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NICARAGUA</v>
          </cell>
        </row>
        <row r="3507">
          <cell r="B3507" t="str">
            <v>702-30002600</v>
          </cell>
          <cell r="C3507" t="str">
            <v>NICARAGUA MACHINERY COMPANY  S.A.</v>
          </cell>
          <cell r="D3507">
            <v>313548</v>
          </cell>
          <cell r="E3507" t="str">
            <v>NICARAGUA MACHINERY COMPANY, S.A.</v>
          </cell>
          <cell r="F3507" t="str">
            <v>NIMAC</v>
          </cell>
          <cell r="G3507" t="str">
            <v>UNISON - DEALER WHOLESALE</v>
          </cell>
          <cell r="H3507" t="str">
            <v>UNISON - DEALER WHOLESALE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74966.95</v>
          </cell>
          <cell r="M3507">
            <v>74966.95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NICARAGUA</v>
          </cell>
        </row>
        <row r="3508">
          <cell r="B3508" t="str">
            <v>702-30002601</v>
          </cell>
          <cell r="C3508" t="str">
            <v>NICARAGUA MACHINERY COMPANY  S.A.</v>
          </cell>
          <cell r="D3508">
            <v>313548</v>
          </cell>
          <cell r="E3508" t="str">
            <v>NICARAGUA MACHINERY COMPANY, S.A.</v>
          </cell>
          <cell r="F3508" t="str">
            <v>NIMAC</v>
          </cell>
          <cell r="G3508" t="str">
            <v>UNISON - DEALER WHOLESALE</v>
          </cell>
          <cell r="H3508" t="str">
            <v>UNISON - DEALER WHOLESALE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121082.06</v>
          </cell>
          <cell r="M3508">
            <v>121082.06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NICARAGUA</v>
          </cell>
        </row>
        <row r="3509">
          <cell r="B3509" t="str">
            <v>702-30002603</v>
          </cell>
          <cell r="C3509" t="str">
            <v>NICARAGUA MACHINERY COMPANY  S.A.</v>
          </cell>
          <cell r="D3509">
            <v>313548</v>
          </cell>
          <cell r="E3509" t="str">
            <v>NICARAGUA MACHINERY COMPANY, S.A.</v>
          </cell>
          <cell r="F3509" t="str">
            <v>NIMAC</v>
          </cell>
          <cell r="G3509" t="str">
            <v>UNISON - DEALER WHOLESALE</v>
          </cell>
          <cell r="H3509" t="str">
            <v>UNISON - DEALER WHOLESALE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57879.25</v>
          </cell>
          <cell r="M3509">
            <v>57879.25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NICARAGUA</v>
          </cell>
        </row>
        <row r="3510">
          <cell r="B3510" t="str">
            <v>702-30002605</v>
          </cell>
          <cell r="C3510" t="str">
            <v>DYM INGENIEROS CONSTRUCTORES  S.A. DE C.V.</v>
          </cell>
          <cell r="D3510">
            <v>309543</v>
          </cell>
          <cell r="E3510" t="str">
            <v>GRUPO LOGISTICO Y SOLUCIONES INTEGRAL DEL NORTE SA DE CV</v>
          </cell>
          <cell r="F3510" t="str">
            <v>MAQSA</v>
          </cell>
          <cell r="G3510" t="str">
            <v>UNISON- CUSTOMER RETAIL</v>
          </cell>
          <cell r="H3510" t="str">
            <v>UNISON- CUSTOMER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1111817.46</v>
          </cell>
          <cell r="M3510">
            <v>60371.688082950481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702-30002606</v>
          </cell>
          <cell r="C3511" t="str">
            <v>SUMINISTRO E INSTALACIONES INDUSTRIALES DEL SURESTE  S.A. DE C.V.</v>
          </cell>
          <cell r="D3511">
            <v>341013</v>
          </cell>
          <cell r="E3511" t="str">
            <v>MAQUINAS DIESEL, S.A. DE C.V.</v>
          </cell>
          <cell r="F3511" t="str">
            <v>MADISA SUR</v>
          </cell>
          <cell r="G3511" t="str">
            <v>UNISON- CUSTOMER RETAIL</v>
          </cell>
          <cell r="H3511" t="str">
            <v>UNISON- CUSTOMER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1230344.21</v>
          </cell>
          <cell r="M3511">
            <v>66807.690608478239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702-30002607</v>
          </cell>
          <cell r="C3512" t="str">
            <v>SHIHUA CONSTRUCCIONES EN GENERAL  S.A. DE C.V.</v>
          </cell>
          <cell r="D3512">
            <v>317905</v>
          </cell>
          <cell r="E3512" t="str">
            <v>MAQUINAS DIESEL, S.A. DE C.V.</v>
          </cell>
          <cell r="F3512" t="str">
            <v>MADISA SUR</v>
          </cell>
          <cell r="G3512" t="str">
            <v>UNISON- CUSTOMER RETAIL</v>
          </cell>
          <cell r="H3512" t="str">
            <v>UNISON- CUSTOMER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724127.09</v>
          </cell>
          <cell r="M3512">
            <v>39320.100990224251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702-30002608</v>
          </cell>
          <cell r="C3513" t="str">
            <v>NICARAGUA MACHINERY COMPANY  S.A.</v>
          </cell>
          <cell r="D3513">
            <v>313548</v>
          </cell>
          <cell r="E3513" t="str">
            <v>NICARAGUA MACHINERY COMPANY, S.A.</v>
          </cell>
          <cell r="F3513" t="str">
            <v>NIMAC</v>
          </cell>
          <cell r="G3513" t="str">
            <v>UNISON - DEALER WHOLESALE</v>
          </cell>
          <cell r="H3513" t="str">
            <v>UNISON - DEALER WHOLESALE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60271.15</v>
          </cell>
          <cell r="M3513">
            <v>60271.15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NICARAGUA</v>
          </cell>
        </row>
        <row r="3514">
          <cell r="B3514" t="str">
            <v>702-30002609</v>
          </cell>
          <cell r="C3514" t="str">
            <v>AVICOLA LA BARRANCA  S.A.</v>
          </cell>
          <cell r="D3514">
            <v>340914</v>
          </cell>
          <cell r="E3514" t="str">
            <v>NICARAGUA MACHINERY COMPANY, S.A.</v>
          </cell>
          <cell r="F3514" t="str">
            <v>NIMAC</v>
          </cell>
          <cell r="G3514" t="str">
            <v>UNISON - CUSTOMER RETAIL</v>
          </cell>
          <cell r="H3514" t="str">
            <v>UNISON- CUSTOMER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65532.480000000003</v>
          </cell>
          <cell r="M3514">
            <v>65532.480000000003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NICARAGUA</v>
          </cell>
        </row>
        <row r="3515">
          <cell r="B3515" t="str">
            <v>702-30002575</v>
          </cell>
          <cell r="C3515" t="str">
            <v>MAQUINARIA Y TRACTORES  LTDA</v>
          </cell>
          <cell r="D3515">
            <v>314798</v>
          </cell>
          <cell r="E3515" t="str">
            <v>MAQUINARIA Y TRACTORES, LTDA</v>
          </cell>
          <cell r="F3515" t="str">
            <v>MATRA</v>
          </cell>
          <cell r="G3515" t="str">
            <v>UNISON - DEALER RETAIL</v>
          </cell>
          <cell r="H3515" t="str">
            <v>UNISON - DEALER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38001.03</v>
          </cell>
          <cell r="M3515">
            <v>38001.03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COSTA RICA</v>
          </cell>
        </row>
        <row r="3516">
          <cell r="B3516" t="str">
            <v>702-30002594</v>
          </cell>
          <cell r="C3516" t="str">
            <v>NICARAGUA MACHINERY COMPANY  S.A.</v>
          </cell>
          <cell r="D3516">
            <v>313548</v>
          </cell>
          <cell r="E3516" t="str">
            <v>NICARAGUA MACHINERY COMPANY, S.A.</v>
          </cell>
          <cell r="F3516" t="str">
            <v>NIMAC</v>
          </cell>
          <cell r="G3516" t="str">
            <v>UNISON - DEALER WHOLESALE</v>
          </cell>
          <cell r="H3516" t="str">
            <v>UNISON - DEALER WHOLESALE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43615.51</v>
          </cell>
          <cell r="M3516">
            <v>43615.51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NICARAGUA</v>
          </cell>
        </row>
        <row r="3517">
          <cell r="B3517" t="str">
            <v>702-30002999</v>
          </cell>
          <cell r="C3517" t="str">
            <v>CONSORCIO SOLSANIT  S.R.L.</v>
          </cell>
          <cell r="D3517">
            <v>315137</v>
          </cell>
          <cell r="E3517" t="str">
            <v>IMPLEMENTOS Y MAQUINARIAS, S.A.</v>
          </cell>
          <cell r="F3517" t="str">
            <v>IMCA</v>
          </cell>
          <cell r="G3517" t="str">
            <v>UNISON - CUSTOMER RETAIL</v>
          </cell>
          <cell r="H3517" t="str">
            <v>UNISON- CUSTOMER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112050</v>
          </cell>
          <cell r="M3517">
            <v>112050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REPUBLICA DOMINICANA</v>
          </cell>
        </row>
        <row r="3518">
          <cell r="B3518" t="str">
            <v>702-30002812</v>
          </cell>
          <cell r="C3518" t="str">
            <v>TRANSPORTES DE MATERIALES PELIGROSOS DE SINALOA  S.A. DE C.V.</v>
          </cell>
          <cell r="D3518">
            <v>320248</v>
          </cell>
          <cell r="E3518" t="str">
            <v>MAQUINAS DIESEL, S.A. DE C.V.</v>
          </cell>
          <cell r="F3518" t="str">
            <v>EMPIRE</v>
          </cell>
          <cell r="G3518" t="str">
            <v>UNISON- CUSTOMER RETAIL</v>
          </cell>
          <cell r="H3518" t="str">
            <v>UNISON- CUSTOMER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1088269.3999999999</v>
          </cell>
          <cell r="M3518">
            <v>1088269.3999999999</v>
          </cell>
          <cell r="N3518">
            <v>0</v>
          </cell>
          <cell r="O3518">
            <v>0</v>
          </cell>
          <cell r="P3518">
            <v>0</v>
          </cell>
          <cell r="Q3518">
            <v>1088269.3999999999</v>
          </cell>
          <cell r="R3518">
            <v>1088269.3999999999</v>
          </cell>
          <cell r="S3518" t="str">
            <v>120+</v>
          </cell>
          <cell r="T3518" t="str">
            <v>MEXICO</v>
          </cell>
        </row>
        <row r="3519">
          <cell r="B3519" t="str">
            <v>702-30002982</v>
          </cell>
          <cell r="C3519" t="str">
            <v>AGRICOLA Y GANADERA ZAZUETA  S.A. DE C.V.</v>
          </cell>
          <cell r="D3519">
            <v>349500</v>
          </cell>
          <cell r="E3519" t="str">
            <v>EMPRESAS MATCO, S.A. DE C.V.</v>
          </cell>
          <cell r="F3519" t="str">
            <v>MATCO</v>
          </cell>
          <cell r="G3519" t="str">
            <v>UNISON- CUSTOMER RETAIL</v>
          </cell>
          <cell r="H3519" t="str">
            <v>UNISON- CUSTOMER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267538.92</v>
          </cell>
          <cell r="M3519">
            <v>14527.363357191243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702-30002983</v>
          </cell>
          <cell r="C3520" t="str">
            <v>CONSTRUCTORA TOAXA  S.A. DE C.V.</v>
          </cell>
          <cell r="D3520">
            <v>348787</v>
          </cell>
          <cell r="E3520" t="str">
            <v>MAQUINAS DIESEL, S.A. DE C.V.</v>
          </cell>
          <cell r="F3520" t="str">
            <v>MADISA SUR</v>
          </cell>
          <cell r="G3520" t="str">
            <v>UNISON- CUSTOMER RETAIL</v>
          </cell>
          <cell r="H3520" t="str">
            <v>UNISON- CUSTOMER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215716.63</v>
          </cell>
          <cell r="M3520">
            <v>11713.413009960501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702-30002984</v>
          </cell>
          <cell r="C3521" t="str">
            <v xml:space="preserve">RUBEN REAL PEREZ </v>
          </cell>
          <cell r="D3521">
            <v>348339</v>
          </cell>
          <cell r="E3521" t="str">
            <v>MAQUINAS DIESEL, S.A. DE C.V.</v>
          </cell>
          <cell r="F3521" t="str">
            <v>MADISA SUR</v>
          </cell>
          <cell r="G3521" t="str">
            <v>UNISON- CUSTOMER RETAIL</v>
          </cell>
          <cell r="H3521" t="str">
            <v>UNISON- CUSTOMER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179400</v>
          </cell>
          <cell r="M3521">
            <v>9741.4200007987965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702-30002985</v>
          </cell>
          <cell r="C3522" t="str">
            <v>COCOMEXCOATZA  S.A. DE C.V.</v>
          </cell>
          <cell r="D3522">
            <v>313991</v>
          </cell>
          <cell r="E3522" t="str">
            <v>MAQUINAS DIESEL, S.A. DE C.V.</v>
          </cell>
          <cell r="F3522" t="str">
            <v>MADISA SUR</v>
          </cell>
          <cell r="G3522" t="str">
            <v>UNISON- CUSTOMER RETAIL</v>
          </cell>
          <cell r="H3522" t="str">
            <v>UNISON- CUSTOMER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218833.52</v>
          </cell>
          <cell r="M3522">
            <v>11882.660136974378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702-30002986</v>
          </cell>
          <cell r="C3523" t="str">
            <v>SUMINISTRO E INSTALACIONES INDUSTRIALES DEL SURESTE  S.A. DE C.V.</v>
          </cell>
          <cell r="D3523">
            <v>341013</v>
          </cell>
          <cell r="E3523" t="str">
            <v>MAQUINAS DIESEL, S.A. DE C.V.</v>
          </cell>
          <cell r="F3523" t="str">
            <v>MADISA SUR</v>
          </cell>
          <cell r="G3523" t="str">
            <v>UNISON- CUSTOMER RETAIL</v>
          </cell>
          <cell r="H3523" t="str">
            <v>UNISON- CUSTOMER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588630.76</v>
          </cell>
          <cell r="M3523">
            <v>31962.650270620939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702-30002994</v>
          </cell>
          <cell r="C3524" t="str">
            <v>INMOBILIARIA ARRENDADORA CARULILYILS  S.A. DE C.V.</v>
          </cell>
          <cell r="D3524">
            <v>314557</v>
          </cell>
          <cell r="E3524" t="str">
            <v>MAQUINAS DIESEL, S.A. DE C.V.</v>
          </cell>
          <cell r="F3524" t="str">
            <v>MADISA SUR</v>
          </cell>
          <cell r="G3524" t="str">
            <v>UNISON- CUSTOMER RETAIL</v>
          </cell>
          <cell r="H3524" t="str">
            <v>UNISON- CUSTOMER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1219551.6299999999</v>
          </cell>
          <cell r="M3524">
            <v>66221.653514430174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702-30002995</v>
          </cell>
          <cell r="C3525" t="str">
            <v>RECICLADOS PLASTICOS Y METALES DEL NORTE  S.A. DE C.V.</v>
          </cell>
          <cell r="D3525">
            <v>313026</v>
          </cell>
          <cell r="E3525" t="str">
            <v>MAQUINAS DIESEL, S.A. DE C.V.</v>
          </cell>
          <cell r="F3525" t="str">
            <v>MADISA NTE</v>
          </cell>
          <cell r="G3525" t="str">
            <v>UNISON- CUSTOMER RETAIL</v>
          </cell>
          <cell r="H3525" t="str">
            <v>UNISON- CUSTOMER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702-30002996</v>
          </cell>
          <cell r="C3526" t="str">
            <v>CINCO H INGENIERIA Y TERRACERIAS  S.A. DE C.V.</v>
          </cell>
          <cell r="D3526">
            <v>310229</v>
          </cell>
          <cell r="E3526" t="str">
            <v>EMPRESAS MATCO, S.A. DE C.V.</v>
          </cell>
          <cell r="F3526" t="str">
            <v>MATCO</v>
          </cell>
          <cell r="G3526" t="str">
            <v>UNISON- CUSTOMER RETAIL</v>
          </cell>
          <cell r="H3526" t="str">
            <v>UNISON- CUSTOMER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1276168.1100000001</v>
          </cell>
          <cell r="M3526">
            <v>69295.928378682278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702-30002980</v>
          </cell>
          <cell r="C3527" t="str">
            <v>CONSTRUCTORA NACIONAL  S.A. (GUATEMALA)</v>
          </cell>
          <cell r="D3527">
            <v>308390</v>
          </cell>
          <cell r="E3527" t="str">
            <v>CORPORACION GENERAL DE TRACTORES, S.A.</v>
          </cell>
          <cell r="F3527" t="str">
            <v>GENTRAC</v>
          </cell>
          <cell r="G3527" t="str">
            <v>UNISON - CUSTOMER RETAIL</v>
          </cell>
          <cell r="H3527" t="str">
            <v>UNISON- CUSTOMER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222613.47</v>
          </cell>
          <cell r="M3527">
            <v>222613.47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GUATEMALA</v>
          </cell>
        </row>
        <row r="3528">
          <cell r="B3528" t="str">
            <v>702-30002998</v>
          </cell>
          <cell r="C3528" t="str">
            <v xml:space="preserve">DIZAN ALBERTO RIVERA CORONADO </v>
          </cell>
          <cell r="D3528">
            <v>348906</v>
          </cell>
          <cell r="E3528" t="str">
            <v>GRUPO LOGISTICO Y SOLUCIONES INTEGRAL DEL NORTE SA DE CV</v>
          </cell>
          <cell r="F3528" t="str">
            <v>MADISA NTE</v>
          </cell>
          <cell r="G3528" t="str">
            <v>UNISON- CUSTOMER RETAIL</v>
          </cell>
          <cell r="H3528" t="str">
            <v>UNISON- CUSTOMER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764464.84</v>
          </cell>
          <cell r="M3528">
            <v>41510.440815403854</v>
          </cell>
          <cell r="N3528">
            <v>0</v>
          </cell>
          <cell r="O3528">
            <v>764464.84</v>
          </cell>
          <cell r="P3528">
            <v>0</v>
          </cell>
          <cell r="Q3528">
            <v>0</v>
          </cell>
          <cell r="R3528">
            <v>764464.84</v>
          </cell>
          <cell r="S3528" t="str">
            <v>61-90</v>
          </cell>
          <cell r="T3528" t="str">
            <v>MEXICO</v>
          </cell>
        </row>
        <row r="3529">
          <cell r="B3529" t="str">
            <v>702-30002979</v>
          </cell>
          <cell r="C3529" t="str">
            <v>CONSTRUCTORA NACIONAL  S.A. (GUATEMALA)</v>
          </cell>
          <cell r="D3529">
            <v>308390</v>
          </cell>
          <cell r="E3529" t="str">
            <v>CORPORACION GENERAL DE TRACTORES, S.A.</v>
          </cell>
          <cell r="F3529" t="str">
            <v>GENTRAC</v>
          </cell>
          <cell r="G3529" t="str">
            <v>UNISON - CUSTOMER RETAIL</v>
          </cell>
          <cell r="H3529" t="str">
            <v>UNISON-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222613.47</v>
          </cell>
          <cell r="M3529">
            <v>222613.47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GUATEMALA</v>
          </cell>
        </row>
        <row r="3530">
          <cell r="B3530" t="str">
            <v>702-30003000</v>
          </cell>
          <cell r="C3530" t="str">
            <v>GRUAS  TRANSPORTES Y MANTENIMIENTO INDUSTRIAL SA DE CV</v>
          </cell>
          <cell r="D3530">
            <v>342476</v>
          </cell>
          <cell r="E3530" t="str">
            <v>MAQUINAS DIESEL, S.A. DE C.V.</v>
          </cell>
          <cell r="F3530" t="str">
            <v>MADISA NTE</v>
          </cell>
          <cell r="G3530" t="str">
            <v>UNISON- CUSTOMER RETAIL</v>
          </cell>
          <cell r="H3530" t="str">
            <v>UNISON- CUSTOMER RETAIL</v>
          </cell>
          <cell r="I3530" t="str">
            <v>Regular</v>
          </cell>
          <cell r="J3530" t="str">
            <v>REGULAR</v>
          </cell>
          <cell r="K3530" t="str">
            <v>MXN</v>
          </cell>
          <cell r="L3530">
            <v>204616.43</v>
          </cell>
          <cell r="M3530">
            <v>11110.672149911075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702-30003002</v>
          </cell>
          <cell r="C3531" t="str">
            <v>CONSORCIO SOLSANIT  S.R.L.</v>
          </cell>
          <cell r="D3531">
            <v>315137</v>
          </cell>
          <cell r="E3531" t="str">
            <v>IMPLEMENTOS Y MAQUINARIAS, S.A.</v>
          </cell>
          <cell r="F3531" t="str">
            <v>IMCA</v>
          </cell>
          <cell r="G3531" t="str">
            <v>UNISON - CUSTOMER RETAIL</v>
          </cell>
          <cell r="H3531" t="str">
            <v>UNISON- CUSTOMER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136987.12</v>
          </cell>
          <cell r="M3531">
            <v>136987.12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REPUBLICA DOMINICANA</v>
          </cell>
        </row>
        <row r="3532">
          <cell r="B3532" t="str">
            <v>702-30003003</v>
          </cell>
          <cell r="C3532" t="str">
            <v>OSCAR GALO YURIZZA  S.A.</v>
          </cell>
          <cell r="D3532">
            <v>351440</v>
          </cell>
          <cell r="E3532" t="str">
            <v>NICARAGUA MACHINERY COMPANY, S.A.</v>
          </cell>
          <cell r="F3532" t="str">
            <v>NIMAC</v>
          </cell>
          <cell r="G3532" t="str">
            <v>UNISON - CUSTOMER RETAIL</v>
          </cell>
          <cell r="H3532" t="str">
            <v>UNISON- CUSTOMER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14569.58</v>
          </cell>
          <cell r="M3532">
            <v>14569.58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NICARAGUA</v>
          </cell>
        </row>
        <row r="3533">
          <cell r="B3533" t="str">
            <v>702-30003004</v>
          </cell>
          <cell r="C3533" t="str">
            <v>CONSORCIO SOLSANIT  S.R.L.</v>
          </cell>
          <cell r="D3533">
            <v>315137</v>
          </cell>
          <cell r="E3533" t="str">
            <v>IMPLEMENTOS Y MAQUINARIAS, S.A.</v>
          </cell>
          <cell r="F3533" t="str">
            <v>IMCA</v>
          </cell>
          <cell r="G3533" t="str">
            <v>UNISON - CUSTOMER RETAIL</v>
          </cell>
          <cell r="H3533" t="str">
            <v>UNISON- CUSTOMER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REPUBLICA DOMINICANA</v>
          </cell>
        </row>
        <row r="3534">
          <cell r="B3534" t="str">
            <v>702-30003005</v>
          </cell>
          <cell r="C3534" t="str">
            <v>CONSTRUCTORA SANTA FE  LIMITADA</v>
          </cell>
          <cell r="D3534">
            <v>314376</v>
          </cell>
          <cell r="E3534" t="str">
            <v>NICARAGUA MACHINERY COMPANY, S.A.</v>
          </cell>
          <cell r="F3534" t="str">
            <v>MATRA</v>
          </cell>
          <cell r="G3534" t="str">
            <v>UNISON - CUSTOMER RETAIL</v>
          </cell>
          <cell r="H3534" t="str">
            <v>UNISON- CUSTOMER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122222.6</v>
          </cell>
          <cell r="M3534">
            <v>122222.6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COSTA RICA</v>
          </cell>
        </row>
        <row r="3535">
          <cell r="B3535" t="str">
            <v>702-30003006</v>
          </cell>
          <cell r="C3535" t="str">
            <v>EMPRESAS MATCO  S.A. DE C.V.</v>
          </cell>
          <cell r="D3535">
            <v>311796</v>
          </cell>
          <cell r="E3535" t="str">
            <v>EMPRESAS MATCO, S.A. DE C.V.</v>
          </cell>
          <cell r="F3535" t="str">
            <v>MATCO</v>
          </cell>
          <cell r="G3535" t="str">
            <v>UNISON - CUSTOMER RETAIL</v>
          </cell>
          <cell r="H3535" t="str">
            <v>UNISON - DEALER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714663.74</v>
          </cell>
          <cell r="M3535">
            <v>38806.241085182111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702-30003007</v>
          </cell>
          <cell r="C3536" t="str">
            <v>EMPRESAS MATCO  S.A. DE C.V.</v>
          </cell>
          <cell r="D3536">
            <v>311796</v>
          </cell>
          <cell r="E3536" t="str">
            <v>EMPRESAS MATCO, S.A. DE C.V.</v>
          </cell>
          <cell r="F3536" t="str">
            <v>MATCO</v>
          </cell>
          <cell r="G3536" t="str">
            <v>UNISON - CUSTOMER RETAIL</v>
          </cell>
          <cell r="H3536" t="str">
            <v>UNISON - DEALER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300675.84000000003</v>
          </cell>
          <cell r="M3536">
            <v>16326.698113338791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702-30003008</v>
          </cell>
          <cell r="C3537" t="str">
            <v>INTEGRACION MINERA  S.A. DE C.V.</v>
          </cell>
          <cell r="D3537">
            <v>318048</v>
          </cell>
          <cell r="E3537" t="str">
            <v>MAQUINAS DIESEL, S.A. DE C.V.</v>
          </cell>
          <cell r="F3537" t="str">
            <v>MADISA NTE</v>
          </cell>
          <cell r="G3537" t="str">
            <v>UNISON- CUSTOMER RETAIL</v>
          </cell>
          <cell r="H3537" t="str">
            <v>UNISON- CUSTOMER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5357779.92</v>
          </cell>
          <cell r="M3537">
            <v>290927.44967985607</v>
          </cell>
          <cell r="N3537">
            <v>0</v>
          </cell>
          <cell r="O3537">
            <v>0</v>
          </cell>
          <cell r="P3537">
            <v>0</v>
          </cell>
          <cell r="Q3537">
            <v>5357779.92</v>
          </cell>
          <cell r="R3537">
            <v>5357779.92</v>
          </cell>
          <cell r="S3537" t="str">
            <v>120+</v>
          </cell>
          <cell r="T3537" t="str">
            <v>MEXICO</v>
          </cell>
        </row>
        <row r="3538">
          <cell r="B3538" t="str">
            <v>702-30003010</v>
          </cell>
          <cell r="C3538" t="str">
            <v>SLIM CONSTRUCTIONS  S.A. DE C.V.</v>
          </cell>
          <cell r="D3538">
            <v>315235</v>
          </cell>
          <cell r="E3538" t="str">
            <v>TRACSA, S.A.P.I. DE C.V.</v>
          </cell>
          <cell r="F3538" t="str">
            <v>TRACSA</v>
          </cell>
          <cell r="G3538" t="str">
            <v>UNISON- CUSTOMER RETAIL</v>
          </cell>
          <cell r="H3538" t="str">
            <v>UNISON- CUSTOMER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341658.04</v>
          </cell>
          <cell r="M3538">
            <v>18552.031573521268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702-30003011</v>
          </cell>
          <cell r="C3539" t="str">
            <v>AGRO GONZALEZ  S.P.R. DE R.L.</v>
          </cell>
          <cell r="D3539">
            <v>313491</v>
          </cell>
          <cell r="E3539" t="str">
            <v>TRACSA, S.A.P.I. DE C.V.</v>
          </cell>
          <cell r="F3539" t="str">
            <v>TRACSA</v>
          </cell>
          <cell r="G3539" t="str">
            <v>UNISON- CUSTOMER RETAIL</v>
          </cell>
          <cell r="H3539" t="str">
            <v>UNISON- CUSTOMER RETAIL</v>
          </cell>
          <cell r="I3539" t="str">
            <v>Regular</v>
          </cell>
          <cell r="J3539" t="str">
            <v>REGULAR</v>
          </cell>
          <cell r="K3539" t="str">
            <v>MXN</v>
          </cell>
          <cell r="L3539">
            <v>1148803.29</v>
          </cell>
          <cell r="M3539">
            <v>62380.01865211517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MEXICO</v>
          </cell>
        </row>
        <row r="3540">
          <cell r="B3540" t="str">
            <v>702-30002997</v>
          </cell>
          <cell r="C3540" t="str">
            <v>GRUPO INDUSTRIAL CAMO  S.A DE C.V</v>
          </cell>
          <cell r="D3540">
            <v>348349</v>
          </cell>
          <cell r="E3540" t="str">
            <v>MAQUINAS DIESEL, S.A. DE C.V.</v>
          </cell>
          <cell r="F3540" t="str">
            <v>MADISA SUR</v>
          </cell>
          <cell r="G3540" t="str">
            <v>UNISON- CUSTOMER RETAIL</v>
          </cell>
          <cell r="H3540" t="str">
            <v>UNISON-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1927348.34</v>
          </cell>
          <cell r="M3540">
            <v>104655.01487058173</v>
          </cell>
          <cell r="N3540">
            <v>0</v>
          </cell>
          <cell r="O3540">
            <v>0</v>
          </cell>
          <cell r="P3540">
            <v>1927348.34</v>
          </cell>
          <cell r="Q3540">
            <v>0</v>
          </cell>
          <cell r="R3540">
            <v>1927348.34</v>
          </cell>
          <cell r="S3540" t="str">
            <v>91-120</v>
          </cell>
          <cell r="T3540" t="str">
            <v>MEXICO</v>
          </cell>
        </row>
        <row r="3541">
          <cell r="B3541" t="str">
            <v>702-30002959</v>
          </cell>
          <cell r="C3541" t="str">
            <v>HENRY MANUEL SANCHEZ SANCHEZ</v>
          </cell>
          <cell r="D3541">
            <v>348784</v>
          </cell>
          <cell r="E3541" t="str">
            <v>NICARAGUA MACHINERY COMPANY, S.A.</v>
          </cell>
          <cell r="F3541" t="str">
            <v>NIMAC</v>
          </cell>
          <cell r="G3541" t="str">
            <v>UNISON - CUSTOMER RETAIL</v>
          </cell>
          <cell r="H3541" t="str">
            <v>UNISON- CUSTOMER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28837.52</v>
          </cell>
          <cell r="M3541">
            <v>28837.52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NICARAGUA</v>
          </cell>
        </row>
        <row r="3542">
          <cell r="B3542" t="str">
            <v>702-30002928</v>
          </cell>
          <cell r="C3542" t="str">
            <v>MAQUINARIA  S.A. DE C.V.</v>
          </cell>
          <cell r="D3542">
            <v>309847</v>
          </cell>
          <cell r="E3542" t="str">
            <v>MAQUINARIA, S.A. DE C.V.</v>
          </cell>
          <cell r="F3542" t="str">
            <v>MAQSA</v>
          </cell>
          <cell r="G3542" t="str">
            <v>UNISON - DEALER WHOLESALE</v>
          </cell>
          <cell r="H3542" t="str">
            <v>UNISON - DEALER WHOLESALE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3036709</v>
          </cell>
          <cell r="M3542">
            <v>3036709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702-30002930</v>
          </cell>
          <cell r="C3543" t="str">
            <v>INDUSTRIAS BISONO  S.R.L.</v>
          </cell>
          <cell r="D3543">
            <v>318347</v>
          </cell>
          <cell r="E3543" t="str">
            <v>IMPLEMENTOS Y MAQUINARIAS, S.A.</v>
          </cell>
          <cell r="F3543" t="str">
            <v>IMCA</v>
          </cell>
          <cell r="G3543" t="str">
            <v>UNISON - CUSTOMER RETAIL</v>
          </cell>
          <cell r="H3543" t="str">
            <v>UNISON- CUSTOMER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1093394.82</v>
          </cell>
          <cell r="M3543">
            <v>1093394.82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REPUBLICA DOMINICANA</v>
          </cell>
        </row>
        <row r="3544">
          <cell r="B3544" t="str">
            <v>702-30002935</v>
          </cell>
          <cell r="C3544" t="str">
            <v>AGRICOLA DON MEMO  S.A. DE C.V.</v>
          </cell>
          <cell r="D3544">
            <v>349149</v>
          </cell>
          <cell r="E3544" t="str">
            <v>TRACSA, S.A.P.I. DE C.V.</v>
          </cell>
          <cell r="F3544" t="str">
            <v>TRACSA</v>
          </cell>
          <cell r="G3544" t="str">
            <v>UNISON- CUSTOMER RETAIL</v>
          </cell>
          <cell r="H3544" t="str">
            <v>UNISON- CUSTOMER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447056.26</v>
          </cell>
          <cell r="M3544">
            <v>24275.154919990564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702-30002937</v>
          </cell>
          <cell r="C3545" t="str">
            <v>NKP MEXICO  S.A. DE C.V.</v>
          </cell>
          <cell r="D3545">
            <v>333619</v>
          </cell>
          <cell r="E3545" t="str">
            <v>TRACSA, S.A.P.I. DE C.V.</v>
          </cell>
          <cell r="F3545" t="str">
            <v>TRACSA</v>
          </cell>
          <cell r="G3545" t="str">
            <v>UNISON- CUSTOMER RETAIL</v>
          </cell>
          <cell r="H3545" t="str">
            <v>UNISON- CUSTOMER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101066.08</v>
          </cell>
          <cell r="M3545">
            <v>101066.08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702-30002938</v>
          </cell>
          <cell r="C3546" t="str">
            <v>GALGA  S.A.</v>
          </cell>
          <cell r="D3546">
            <v>315382</v>
          </cell>
          <cell r="E3546" t="str">
            <v>CORPORACION GENERAL DE TRACTORES, S.A.</v>
          </cell>
          <cell r="F3546" t="str">
            <v>GENTRAC</v>
          </cell>
          <cell r="G3546" t="str">
            <v>UNISON - CUSTOMER RETAIL</v>
          </cell>
          <cell r="H3546" t="str">
            <v>UNISON- CUSTOMER RETAIL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4139.45</v>
          </cell>
          <cell r="M3546">
            <v>4139.45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GUATEMALA</v>
          </cell>
        </row>
        <row r="3547">
          <cell r="B3547" t="str">
            <v>702-30002944</v>
          </cell>
          <cell r="C3547" t="str">
            <v>CONSTRUCTORA CADENA  S.A. DE C.V.</v>
          </cell>
          <cell r="D3547">
            <v>308796</v>
          </cell>
          <cell r="E3547" t="str">
            <v>EMPIRE RIO COLORADO, S.A. DE C.V.</v>
          </cell>
          <cell r="F3547" t="str">
            <v>EMPIRE</v>
          </cell>
          <cell r="G3547" t="str">
            <v>UNISON- CUSTOMER RETAIL</v>
          </cell>
          <cell r="H3547" t="str">
            <v>UNISON- CUSTOMER RETAIL</v>
          </cell>
          <cell r="I3547" t="str">
            <v>Regular</v>
          </cell>
          <cell r="J3547" t="str">
            <v>REGULAR</v>
          </cell>
          <cell r="K3547" t="str">
            <v>MXN</v>
          </cell>
          <cell r="L3547">
            <v>6434989.9699999997</v>
          </cell>
          <cell r="M3547">
            <v>349419.95539965242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702-30002949</v>
          </cell>
          <cell r="C3548" t="str">
            <v>GALGA  S.A.</v>
          </cell>
          <cell r="D3548">
            <v>315382</v>
          </cell>
          <cell r="E3548" t="str">
            <v>CORPORACION GENERAL DE TRACTORES, S.A.</v>
          </cell>
          <cell r="F3548" t="str">
            <v>GENTRAC</v>
          </cell>
          <cell r="G3548" t="str">
            <v>UNISON - CUSTOMER RETAIL</v>
          </cell>
          <cell r="H3548" t="str">
            <v>UNISON- CUSTOMER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4139.45</v>
          </cell>
          <cell r="M3548">
            <v>4139.45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GUATEMALA</v>
          </cell>
        </row>
        <row r="3549">
          <cell r="B3549" t="str">
            <v>702-30002951</v>
          </cell>
          <cell r="C3549" t="str">
            <v>FRANCISCO JAVIER GALVAN SANDOVAL</v>
          </cell>
          <cell r="D3549">
            <v>342051</v>
          </cell>
          <cell r="E3549" t="str">
            <v>TRACSA, S.A.P.I. DE C.V.</v>
          </cell>
          <cell r="F3549" t="str">
            <v>TRACSA</v>
          </cell>
          <cell r="G3549" t="str">
            <v>UNISON- CUSTOMER RETAIL</v>
          </cell>
          <cell r="H3549" t="str">
            <v>UNISON- CUSTOMER RETAIL</v>
          </cell>
          <cell r="I3549" t="str">
            <v>Regular</v>
          </cell>
          <cell r="J3549" t="str">
            <v>REGULAR</v>
          </cell>
          <cell r="K3549" t="str">
            <v>MXN</v>
          </cell>
          <cell r="L3549">
            <v>308734.09000000003</v>
          </cell>
          <cell r="M3549">
            <v>16764.261088374671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702-30002953</v>
          </cell>
          <cell r="C3550" t="str">
            <v>EXPLORACIONES MINERAS DEL DESIERTO  S.A. DE C.V.</v>
          </cell>
          <cell r="D3550">
            <v>318099</v>
          </cell>
          <cell r="E3550" t="str">
            <v>EMPRESAS MATCO, S.A. DE C.V.</v>
          </cell>
          <cell r="F3550" t="str">
            <v>MATCO</v>
          </cell>
          <cell r="G3550" t="str">
            <v>UNISON- CUSTOMER RETAIL</v>
          </cell>
          <cell r="H3550" t="str">
            <v>UNISON- CUSTOMER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103699.03</v>
          </cell>
          <cell r="M3550">
            <v>103699.03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702-30002981</v>
          </cell>
          <cell r="C3551" t="str">
            <v>HACIENDA ROSWITHA  S.A.</v>
          </cell>
          <cell r="D3551">
            <v>319246</v>
          </cell>
          <cell r="E3551" t="str">
            <v>MAQUINARIA Y TRACTORES, LTDA</v>
          </cell>
          <cell r="F3551" t="str">
            <v>MATRA</v>
          </cell>
          <cell r="G3551" t="str">
            <v>UNISON - CUSTOMER RETAIL</v>
          </cell>
          <cell r="H3551" t="str">
            <v>UNISON- CUSTOMER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63039.69</v>
          </cell>
          <cell r="M3551">
            <v>63039.69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702-30002956</v>
          </cell>
          <cell r="C3552" t="str">
            <v>TREMO PAVICONCRETOS SAPI DE CV</v>
          </cell>
          <cell r="D3552">
            <v>348338</v>
          </cell>
          <cell r="E3552" t="str">
            <v>MAQUINAS DIESEL, S.A. DE C.V.</v>
          </cell>
          <cell r="F3552" t="str">
            <v>MADISA SUR</v>
          </cell>
          <cell r="G3552" t="str">
            <v>UNISON- CUSTOMER RETAIL</v>
          </cell>
          <cell r="H3552" t="str">
            <v>UNISON- CUSTOMER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643966.36</v>
          </cell>
          <cell r="M3552">
            <v>34967.373350867325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702-30003014</v>
          </cell>
          <cell r="C3553" t="str">
            <v>TRACSA  S.A.P.I. DE C.V.</v>
          </cell>
          <cell r="D3553">
            <v>320398</v>
          </cell>
          <cell r="E3553" t="str">
            <v>TRACSA, S.A.P.I. DE C.V.</v>
          </cell>
          <cell r="F3553" t="str">
            <v>TRACSA</v>
          </cell>
          <cell r="G3553" t="str">
            <v>UNISON - CUSTOMER RETAIL</v>
          </cell>
          <cell r="H3553" t="str">
            <v>UNISON - DEALER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257045.82</v>
          </cell>
          <cell r="M3553">
            <v>13957.588027144524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702-30002960</v>
          </cell>
          <cell r="C3554" t="str">
            <v>ALVARGA CONSTRUCCIONES  S.A. DE C.V.</v>
          </cell>
          <cell r="D3554">
            <v>314591</v>
          </cell>
          <cell r="E3554" t="str">
            <v>MAQUINAS DIESEL, S.A. DE C.V.</v>
          </cell>
          <cell r="F3554" t="str">
            <v>MADISA SUR</v>
          </cell>
          <cell r="G3554" t="str">
            <v>UNISON- CUSTOMER RETAIL</v>
          </cell>
          <cell r="H3554" t="str">
            <v>UNISON- CUSTOMER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83764.679999999993</v>
          </cell>
          <cell r="M3554">
            <v>4548.4221243729708</v>
          </cell>
          <cell r="N3554">
            <v>0</v>
          </cell>
          <cell r="O3554">
            <v>83764.679999999993</v>
          </cell>
          <cell r="P3554">
            <v>0</v>
          </cell>
          <cell r="Q3554">
            <v>0</v>
          </cell>
          <cell r="R3554">
            <v>83764.679999999993</v>
          </cell>
          <cell r="S3554" t="str">
            <v>61-90</v>
          </cell>
          <cell r="T3554" t="str">
            <v>MEXICO</v>
          </cell>
        </row>
        <row r="3555">
          <cell r="B3555" t="str">
            <v>702-30002962</v>
          </cell>
          <cell r="C3555" t="str">
            <v>GRUPO DESARROLLO INFRAESTRUCTURA  S.A. DE C.V.</v>
          </cell>
          <cell r="D3555">
            <v>310580</v>
          </cell>
          <cell r="E3555" t="str">
            <v>CATERPILLAR CREDITO, S.A DE C.V. SOFOM, E.N.R.</v>
          </cell>
          <cell r="F3555" t="str">
            <v>TRACSA</v>
          </cell>
          <cell r="G3555" t="str">
            <v>UNISON - Operating Lease RETAIL</v>
          </cell>
          <cell r="H3555" t="str">
            <v>UNISON - Operating Lease RETAIL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620489.76</v>
          </cell>
          <cell r="M3555">
            <v>620489.76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702-30002963</v>
          </cell>
          <cell r="C3556" t="str">
            <v xml:space="preserve">YIN GERARDO AGUILAR VILLALOBOS </v>
          </cell>
          <cell r="D3556">
            <v>337888</v>
          </cell>
          <cell r="E3556" t="str">
            <v>MAQUINARIA Y TRACTORES, LTDA</v>
          </cell>
          <cell r="F3556" t="str">
            <v>MATRA</v>
          </cell>
          <cell r="G3556" t="str">
            <v>UNISON - CUSTOMER RETAIL</v>
          </cell>
          <cell r="H3556" t="str">
            <v>UNISON- CUSTOMER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28075.88</v>
          </cell>
          <cell r="M3556">
            <v>28075.88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COSTA RICA</v>
          </cell>
        </row>
        <row r="3557">
          <cell r="B3557" t="str">
            <v>702-30002965</v>
          </cell>
          <cell r="C3557" t="str">
            <v>INGENIEROS CIVILES  S.A. DE C.V.</v>
          </cell>
          <cell r="D3557">
            <v>311432</v>
          </cell>
          <cell r="E3557" t="str">
            <v>EMPRESAS MATCO, S.A. DE C.V.</v>
          </cell>
          <cell r="F3557" t="str">
            <v>MATCO</v>
          </cell>
          <cell r="G3557" t="str">
            <v>UNISON- CUSTOMER RETAIL</v>
          </cell>
          <cell r="H3557" t="str">
            <v>UNISON- CUSTOMER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1091379.32</v>
          </cell>
          <cell r="M3557">
            <v>59261.897080859482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702-30002966</v>
          </cell>
          <cell r="C3558" t="str">
            <v>INGENIEROS CIVILES  S.A. DE C.V.</v>
          </cell>
          <cell r="D3558">
            <v>311432</v>
          </cell>
          <cell r="E3558" t="str">
            <v>EMPRESAS MATCO, S.A. DE C.V.</v>
          </cell>
          <cell r="F3558" t="str">
            <v>MATCO</v>
          </cell>
          <cell r="G3558" t="str">
            <v>UNISON- CUSTOMER RETAIL</v>
          </cell>
          <cell r="H3558" t="str">
            <v>UNISON- CUSTOMER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613415.82999999996</v>
          </cell>
          <cell r="M3558">
            <v>33308.479571731295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702-30002968</v>
          </cell>
          <cell r="C3559" t="str">
            <v>CANTERAS PENINSULARES  S.A. DE C.V.</v>
          </cell>
          <cell r="D3559">
            <v>316409</v>
          </cell>
          <cell r="E3559" t="str">
            <v>MAQUINAS DIESEL, S.A. DE C.V.</v>
          </cell>
          <cell r="F3559" t="str">
            <v>MADISA SUR</v>
          </cell>
          <cell r="G3559" t="str">
            <v>UNISON- CUSTOMER RETAIL</v>
          </cell>
          <cell r="H3559" t="str">
            <v>UNISON- CUSTOMER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3445207.55</v>
          </cell>
          <cell r="M3559">
            <v>187074.76998034012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702-30002969</v>
          </cell>
          <cell r="C3560" t="str">
            <v>CENICEROS ESCOBAR JOSE ALFREDO</v>
          </cell>
          <cell r="D3560">
            <v>315630</v>
          </cell>
          <cell r="E3560" t="str">
            <v>GRUPO LOGISTICO Y SOLUCIONES INTEGRAL DEL NORTE SA DE CV</v>
          </cell>
          <cell r="F3560" t="str">
            <v>MAQSA</v>
          </cell>
          <cell r="G3560" t="str">
            <v>UNISON- CUSTOMER RETAIL</v>
          </cell>
          <cell r="H3560" t="str">
            <v>UNISON- CUSTOMER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796086.94</v>
          </cell>
          <cell r="M3560">
            <v>43227.520845544655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702-30002970</v>
          </cell>
          <cell r="C3561" t="str">
            <v>MINERA SIDERURGICA DE COAHUILA  S.A. DE C.V.</v>
          </cell>
          <cell r="D3561">
            <v>312669</v>
          </cell>
          <cell r="E3561" t="str">
            <v>MAQUINAS DIESEL, S.A. DE C.V.</v>
          </cell>
          <cell r="F3561" t="str">
            <v>MADISA NTE</v>
          </cell>
          <cell r="G3561" t="str">
            <v>UNISON- CUSTOMER RETAIL</v>
          </cell>
          <cell r="H3561" t="str">
            <v>UNISON- CUSTOMER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8528952.9299999997</v>
          </cell>
          <cell r="M3561">
            <v>463122.14413697604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702-30002972-002</v>
          </cell>
          <cell r="C3562" t="str">
            <v>LAMINADOS DE BARRO  S.A. DE C.V.</v>
          </cell>
          <cell r="D3562">
            <v>311801</v>
          </cell>
          <cell r="E3562" t="str">
            <v>MAQUINAS DIESEL, S.A. DE C.V.</v>
          </cell>
          <cell r="F3562" t="str">
            <v>MADISA NTE</v>
          </cell>
          <cell r="G3562" t="str">
            <v>UNISON - CUSTOMER RETAIL</v>
          </cell>
          <cell r="H3562" t="str">
            <v>UNISON- CUSTOMER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154666.64000000001</v>
          </cell>
          <cell r="M3562">
            <v>154666.64000000001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702-30002972-003</v>
          </cell>
          <cell r="C3563" t="str">
            <v>LAMINADOS DE BARRO  S.A. DE C.V.</v>
          </cell>
          <cell r="D3563">
            <v>311801</v>
          </cell>
          <cell r="E3563" t="str">
            <v>MAQUINAS DIESEL, S.A. DE C.V.</v>
          </cell>
          <cell r="F3563" t="str">
            <v>MADISA NTE</v>
          </cell>
          <cell r="G3563" t="str">
            <v>UNISON - CUSTOMER RETAIL</v>
          </cell>
          <cell r="H3563" t="str">
            <v>UNISON- CUSTOMER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335111.09999999998</v>
          </cell>
          <cell r="M3563">
            <v>335111.09999999998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702-30002955-001</v>
          </cell>
          <cell r="C3564" t="str">
            <v>PAVIMENTACIONES CAMINOS Y COMPACTACIONES  S.A. DE C.V.</v>
          </cell>
          <cell r="D3564">
            <v>317427</v>
          </cell>
          <cell r="E3564" t="str">
            <v>MAQUINAS DIESEL, S.A. DE C.V.</v>
          </cell>
          <cell r="F3564" t="str">
            <v>MADISA NTE</v>
          </cell>
          <cell r="G3564" t="str">
            <v>UNISON - CUSTOMER RETAIL</v>
          </cell>
          <cell r="H3564" t="str">
            <v>UNISON- CUSTOMER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121090.23</v>
          </cell>
          <cell r="M3564">
            <v>121090.23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702-30003052</v>
          </cell>
          <cell r="C3565" t="str">
            <v>CONSTRUCTORA VARGSANG  S.R.L.</v>
          </cell>
          <cell r="D3565">
            <v>309098</v>
          </cell>
          <cell r="E3565" t="str">
            <v>IMPLEMENTOS Y MAQUINARIAS, S.A.</v>
          </cell>
          <cell r="F3565" t="str">
            <v>IMCA</v>
          </cell>
          <cell r="G3565" t="str">
            <v>UNISON - CUSTOMER RETAIL</v>
          </cell>
          <cell r="H3565" t="str">
            <v>UNISON- CUSTOMER RETAIL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153936.78</v>
          </cell>
          <cell r="M3565">
            <v>153936.78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REPUBLICA DOMINICANA</v>
          </cell>
        </row>
        <row r="3566">
          <cell r="B3566" t="str">
            <v>702-30003039</v>
          </cell>
          <cell r="C3566" t="str">
            <v>JUAN CANALES LOPEZ</v>
          </cell>
          <cell r="D3566">
            <v>331428</v>
          </cell>
          <cell r="E3566" t="str">
            <v>MAQUINAS DIESEL, S.A. DE C.V.</v>
          </cell>
          <cell r="F3566" t="str">
            <v>MADISA SUR</v>
          </cell>
          <cell r="G3566" t="str">
            <v>UNISON- CUSTOMER RETAIL</v>
          </cell>
          <cell r="H3566" t="str">
            <v>UNISON- CUSTOMER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206302</v>
          </cell>
          <cell r="M3566">
            <v>11202.19860091858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702-30003040</v>
          </cell>
          <cell r="C3567" t="str">
            <v>TRACSA  S.A.P.I. DE C.V.</v>
          </cell>
          <cell r="D3567">
            <v>320398</v>
          </cell>
          <cell r="E3567" t="str">
            <v>TRACSA, S.A.P.I. DE C.V.</v>
          </cell>
          <cell r="F3567" t="str">
            <v>TRACSA</v>
          </cell>
          <cell r="G3567" t="str">
            <v>UNISON - CUSTOMER RETAIL</v>
          </cell>
          <cell r="H3567" t="str">
            <v>UNISON - DEALER RETAIL</v>
          </cell>
          <cell r="I3567" t="str">
            <v>Regular</v>
          </cell>
          <cell r="J3567" t="str">
            <v>REGULAR</v>
          </cell>
          <cell r="K3567" t="str">
            <v>MXN</v>
          </cell>
          <cell r="L3567">
            <v>175207.24</v>
          </cell>
          <cell r="M3567">
            <v>9513.753132780128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MEXICO</v>
          </cell>
        </row>
        <row r="3568">
          <cell r="B3568" t="str">
            <v>702-30003041</v>
          </cell>
          <cell r="C3568" t="str">
            <v>GRUPO CONSTRUCTOR PERSE  S.A. DE C.V.</v>
          </cell>
          <cell r="D3568">
            <v>316737</v>
          </cell>
          <cell r="E3568" t="str">
            <v>TRACSA, S.A.P.I. DE C.V.</v>
          </cell>
          <cell r="F3568" t="str">
            <v>TRACSA</v>
          </cell>
          <cell r="G3568" t="str">
            <v>UNISON - CUSTOMER RETAIL</v>
          </cell>
          <cell r="H3568" t="str">
            <v>UNISON- CUSTOMER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6138000</v>
          </cell>
          <cell r="M3568">
            <v>333293.40002733009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702-30003043</v>
          </cell>
          <cell r="C3569" t="str">
            <v>CONSTRUCTORA HERNAN SOLIS  S.R.L.</v>
          </cell>
          <cell r="D3569">
            <v>316241</v>
          </cell>
          <cell r="E3569" t="str">
            <v>MAQUINARIA Y TRACTORES, LTDA</v>
          </cell>
          <cell r="F3569" t="str">
            <v>MATRA</v>
          </cell>
          <cell r="G3569" t="str">
            <v>UNISON - CUSTOMER RETAIL</v>
          </cell>
          <cell r="H3569" t="str">
            <v>UNISON- CUSTOMER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118708.21</v>
          </cell>
          <cell r="M3569">
            <v>118708.21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COSTA RICA</v>
          </cell>
        </row>
        <row r="3570">
          <cell r="B3570" t="str">
            <v>702-30003044</v>
          </cell>
          <cell r="C3570" t="str">
            <v>CONSTRUCTORA HERNAN SOLIS  S.R.L.</v>
          </cell>
          <cell r="D3570">
            <v>316241</v>
          </cell>
          <cell r="E3570" t="str">
            <v>MAQUINARIA Y TRACTORES, LTDA</v>
          </cell>
          <cell r="F3570" t="str">
            <v>MATRA</v>
          </cell>
          <cell r="G3570" t="str">
            <v>UNISON - CUSTOMER RETAIL</v>
          </cell>
          <cell r="H3570" t="str">
            <v>UNISON- CUSTOMER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118708.21</v>
          </cell>
          <cell r="M3570">
            <v>118708.21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COSTA RICA</v>
          </cell>
        </row>
        <row r="3571">
          <cell r="B3571" t="str">
            <v>702-30003045</v>
          </cell>
          <cell r="C3571" t="str">
            <v>DESARROLLO Y CONSTRUCCIONES URBANAS  S.A. DE C.V.</v>
          </cell>
          <cell r="D3571">
            <v>316779</v>
          </cell>
          <cell r="E3571" t="str">
            <v>MAQUINAS DIESEL, S.A. DE C.V.</v>
          </cell>
          <cell r="F3571" t="str">
            <v>MADISA NTE</v>
          </cell>
          <cell r="G3571" t="str">
            <v>UNISON- CUSTOMER RETAIL</v>
          </cell>
          <cell r="H3571" t="str">
            <v>UNISON- CUSTOMER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1518797.81</v>
          </cell>
          <cell r="M3571">
            <v>1518797.81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702-30003046</v>
          </cell>
          <cell r="C3572" t="str">
            <v>EQUIPO PESADO  S.A DE C.V.</v>
          </cell>
          <cell r="D3572">
            <v>341944</v>
          </cell>
          <cell r="E3572" t="str">
            <v>MAQUINAS DIESEL, S.A. DE C.V.</v>
          </cell>
          <cell r="F3572" t="str">
            <v>MADISA SUR</v>
          </cell>
          <cell r="G3572" t="str">
            <v>UNISON- CUSTOMER RETAIL</v>
          </cell>
          <cell r="H3572" t="str">
            <v>UNISON- CUSTOMER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2045346.93</v>
          </cell>
          <cell r="M3572">
            <v>111062.33830810711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702-30003047</v>
          </cell>
          <cell r="C3573" t="str">
            <v>GRUPO DESARROLLO INFRAESTRUCTURA  S.A. DE C.V.</v>
          </cell>
          <cell r="D3573">
            <v>310580</v>
          </cell>
          <cell r="E3573" t="str">
            <v>TRACSA, S.A.P.I. DE C.V.</v>
          </cell>
          <cell r="F3573" t="str">
            <v>TRACSA</v>
          </cell>
          <cell r="G3573" t="str">
            <v>UNISON - CUSTOMER RETAIL</v>
          </cell>
          <cell r="H3573" t="str">
            <v>UNISON-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1022339.4</v>
          </cell>
          <cell r="M3573">
            <v>1022339.4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702-30003048</v>
          </cell>
          <cell r="C3574" t="str">
            <v>URBALIA PANAMA  SA</v>
          </cell>
          <cell r="D3574">
            <v>354331</v>
          </cell>
          <cell r="E3574" t="str">
            <v>IIASA PANAMA, S.A.</v>
          </cell>
          <cell r="F3574" t="str">
            <v>IIASA PANAMA</v>
          </cell>
          <cell r="G3574" t="str">
            <v>UNISON - CUSTOMER RETAIL</v>
          </cell>
          <cell r="H3574" t="str">
            <v>UNISON- CUSTOMER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108347.68</v>
          </cell>
          <cell r="M3574">
            <v>108347.68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702-30003012</v>
          </cell>
          <cell r="C3575" t="str">
            <v>MAQUIRENTAS  S.A. DE C.V.</v>
          </cell>
          <cell r="D3575">
            <v>315971</v>
          </cell>
          <cell r="E3575" t="str">
            <v>TRACSA, S.A.P.I. DE C.V.</v>
          </cell>
          <cell r="F3575" t="str">
            <v>TRACSA</v>
          </cell>
          <cell r="G3575" t="str">
            <v>UNISON- CUSTOMER RETAIL</v>
          </cell>
          <cell r="H3575" t="str">
            <v>UNISON- CUSTOMER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966400.45</v>
          </cell>
          <cell r="M3575">
            <v>52475.544439302997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702-30003051</v>
          </cell>
          <cell r="C3576" t="str">
            <v>ELIZONDO FALCON JUAN REYNALDO</v>
          </cell>
          <cell r="D3576">
            <v>311268</v>
          </cell>
          <cell r="E3576" t="str">
            <v>MAQUINAS DIESEL, S.A. DE C.V.</v>
          </cell>
          <cell r="F3576" t="str">
            <v>MADISA NTE</v>
          </cell>
          <cell r="G3576" t="str">
            <v>UNISON- CUSTOMER RETAIL</v>
          </cell>
          <cell r="H3576" t="str">
            <v>UNISON- CUSTOMER RETAIL</v>
          </cell>
          <cell r="I3576" t="str">
            <v>Regular</v>
          </cell>
          <cell r="J3576" t="str">
            <v>REGULAR</v>
          </cell>
          <cell r="K3576" t="str">
            <v>MXN</v>
          </cell>
          <cell r="L3576">
            <v>1650580.69</v>
          </cell>
          <cell r="M3576">
            <v>89626.53147434938</v>
          </cell>
          <cell r="N3576">
            <v>0</v>
          </cell>
          <cell r="O3576">
            <v>1650580.69</v>
          </cell>
          <cell r="P3576">
            <v>0</v>
          </cell>
          <cell r="Q3576">
            <v>0</v>
          </cell>
          <cell r="R3576">
            <v>1650580.69</v>
          </cell>
          <cell r="S3576" t="str">
            <v>61-90</v>
          </cell>
          <cell r="T3576" t="str">
            <v>MEXICO</v>
          </cell>
        </row>
        <row r="3577">
          <cell r="B3577" t="str">
            <v>702-30003035</v>
          </cell>
          <cell r="C3577" t="str">
            <v>CONSTRUCTORA HERNAN SOLIS  S.R.L.</v>
          </cell>
          <cell r="D3577">
            <v>316241</v>
          </cell>
          <cell r="E3577" t="str">
            <v>MAQUINARIA Y TRACTORES, LTDA</v>
          </cell>
          <cell r="F3577" t="str">
            <v>MATRA</v>
          </cell>
          <cell r="G3577" t="str">
            <v>UNISON - CUSTOMER RETAIL</v>
          </cell>
          <cell r="H3577" t="str">
            <v>UNISON- CUSTOMER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118708.21</v>
          </cell>
          <cell r="M3577">
            <v>118708.21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COSTA RICA</v>
          </cell>
        </row>
        <row r="3578">
          <cell r="B3578" t="str">
            <v>702-30003054</v>
          </cell>
          <cell r="C3578" t="str">
            <v>CONSTRUCTORA VARGSANG  S.R.L.</v>
          </cell>
          <cell r="D3578">
            <v>309098</v>
          </cell>
          <cell r="E3578" t="str">
            <v>IMPLEMENTOS Y MAQUINARIAS, S.A.</v>
          </cell>
          <cell r="F3578" t="str">
            <v>IMCA</v>
          </cell>
          <cell r="G3578" t="str">
            <v>UNISON - CUSTOMER RETAIL</v>
          </cell>
          <cell r="H3578" t="str">
            <v>UNISON- CUSTOMER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106118.14</v>
          </cell>
          <cell r="M3578">
            <v>106118.14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REPUBLICA DOMINICANA</v>
          </cell>
        </row>
        <row r="3579">
          <cell r="B3579" t="str">
            <v>702-30003055</v>
          </cell>
          <cell r="C3579" t="str">
            <v>CARNES FINAS LAGUNERAS  S.A. DE C.V.</v>
          </cell>
          <cell r="D3579">
            <v>330270</v>
          </cell>
          <cell r="E3579" t="str">
            <v>GRUPO LOGISTICO Y SOLUCIONES INTEGRAL DEL NORTE SA DE CV</v>
          </cell>
          <cell r="F3579" t="str">
            <v>MAQSA</v>
          </cell>
          <cell r="G3579" t="str">
            <v>UNISON- CUSTOMER RETAIL</v>
          </cell>
          <cell r="H3579" t="str">
            <v>UNISON- CUSTOMER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1613412.09</v>
          </cell>
          <cell r="M3579">
            <v>87608.276494183883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702-30003057</v>
          </cell>
          <cell r="C3580" t="str">
            <v>INSTALACIONES SANITARIAS HIDRAULICAS Y SOLDADURAS  S.A. DE C.V.</v>
          </cell>
          <cell r="D3580">
            <v>308987</v>
          </cell>
          <cell r="E3580" t="str">
            <v>MAQUINAS DIESEL, S.A. DE C.V.</v>
          </cell>
          <cell r="F3580" t="str">
            <v>MADISA NTE</v>
          </cell>
          <cell r="G3580" t="str">
            <v>UNISON- CUSTOMER RETAIL</v>
          </cell>
          <cell r="H3580" t="str">
            <v>UNISON- CUSTOMER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4011.96</v>
          </cell>
          <cell r="M3580">
            <v>4011.96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702-30003058</v>
          </cell>
          <cell r="C3581" t="str">
            <v>CONSTRUCTORA VARGSANG  S.R.L.</v>
          </cell>
          <cell r="D3581">
            <v>309098</v>
          </cell>
          <cell r="E3581" t="str">
            <v>IMPLEMENTOS Y MAQUINARIAS, S.A.</v>
          </cell>
          <cell r="F3581" t="str">
            <v>IMCA</v>
          </cell>
          <cell r="G3581" t="str">
            <v>UNISON - CUSTOMER RETAIL</v>
          </cell>
          <cell r="H3581" t="str">
            <v>UNISON- CUSTOMER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178173.65</v>
          </cell>
          <cell r="M3581">
            <v>178173.65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REPUBLICA DOMINICANA</v>
          </cell>
        </row>
        <row r="3582">
          <cell r="B3582" t="str">
            <v>702-30003059-1</v>
          </cell>
          <cell r="C3582" t="str">
            <v>GRUPO GUSI  S.P.R. DE R.L. DE C.V.</v>
          </cell>
          <cell r="D3582">
            <v>354330</v>
          </cell>
          <cell r="E3582" t="str">
            <v>MAQUINAS DIESEL, S.A. DE C.V.</v>
          </cell>
          <cell r="F3582" t="str">
            <v>MADISA NTE</v>
          </cell>
          <cell r="G3582" t="str">
            <v>UNISON- CUSTOMER RETAIL</v>
          </cell>
          <cell r="H3582" t="str">
            <v>UNISON- CUSTOMER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4522275</v>
          </cell>
          <cell r="M3582">
            <v>245559.53252013589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702-30003060</v>
          </cell>
          <cell r="C3583" t="str">
            <v>TERRAMAR 2000  S.A. DE C.V.</v>
          </cell>
          <cell r="D3583">
            <v>349676</v>
          </cell>
          <cell r="E3583" t="str">
            <v>MAQUINAS DIESEL, S.A. DE C.V.</v>
          </cell>
          <cell r="F3583" t="str">
            <v>MADISA SUR</v>
          </cell>
          <cell r="G3583" t="str">
            <v>UNISON- CUSTOMER RETAIL</v>
          </cell>
          <cell r="H3583" t="str">
            <v>UNISON- CUSTOMER RETAIL</v>
          </cell>
          <cell r="I3583" t="str">
            <v>Regular</v>
          </cell>
          <cell r="J3583" t="str">
            <v>REGULAR</v>
          </cell>
          <cell r="K3583" t="str">
            <v>MXN</v>
          </cell>
          <cell r="L3583">
            <v>1072281.1599999999</v>
          </cell>
          <cell r="M3583">
            <v>58224.866992774434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MEXICO</v>
          </cell>
        </row>
        <row r="3584">
          <cell r="B3584" t="str">
            <v>702-30003061</v>
          </cell>
          <cell r="C3584" t="str">
            <v>EXCABOS CONSTRUCTION S DE RL DE CV</v>
          </cell>
          <cell r="D3584">
            <v>334975</v>
          </cell>
          <cell r="E3584" t="str">
            <v>EMPRESAS MATCO, S.A. DE C.V.</v>
          </cell>
          <cell r="F3584" t="str">
            <v>MATCO</v>
          </cell>
          <cell r="G3584" t="str">
            <v>UNISON- CUSTOMER RETAIL</v>
          </cell>
          <cell r="H3584" t="str">
            <v>UNISON- CUSTOMER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1940070.43</v>
          </cell>
          <cell r="M3584">
            <v>105345.82435763835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702-30003062</v>
          </cell>
          <cell r="C3585" t="str">
            <v>EXTRACCION E INGENIERIA  S.A. DE C.V.</v>
          </cell>
          <cell r="D3585">
            <v>315120</v>
          </cell>
          <cell r="E3585" t="str">
            <v>TRACSA, S.A.P.I. DE C.V.</v>
          </cell>
          <cell r="F3585" t="str">
            <v>TRACSA</v>
          </cell>
          <cell r="G3585" t="str">
            <v>UNISON- CUSTOMER RETAIL</v>
          </cell>
          <cell r="H3585" t="str">
            <v>UNISON- CUSTOMER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1184917.73</v>
          </cell>
          <cell r="M3585">
            <v>64341.032744275966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702-30003063</v>
          </cell>
          <cell r="C3586" t="str">
            <v>ARRENDADORA DE EQUIPOS DE OCCIDENTE  S.A. DE C.V.</v>
          </cell>
          <cell r="D3586">
            <v>319663</v>
          </cell>
          <cell r="E3586" t="str">
            <v>CATERPILLAR CREDITO, S.A DE C.V. SOFOM, E.N.R.</v>
          </cell>
          <cell r="F3586" t="str">
            <v>TRACSA</v>
          </cell>
          <cell r="G3586" t="str">
            <v>UNISON - CUSTOMER RETAIL</v>
          </cell>
          <cell r="H3586" t="str">
            <v>UNISON - DEALER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3703815.97</v>
          </cell>
          <cell r="M3586">
            <v>3703815.97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702-30003405</v>
          </cell>
          <cell r="C3587" t="str">
            <v>MAQUINARIA  S.A. DE C.V.</v>
          </cell>
          <cell r="D3587">
            <v>309847</v>
          </cell>
          <cell r="E3587" t="str">
            <v>MAQUINARIA, S.A. DE C.V.</v>
          </cell>
          <cell r="F3587" t="str">
            <v>MAQSA</v>
          </cell>
          <cell r="G3587" t="str">
            <v>UNISON - CUSTOMER RETAIL</v>
          </cell>
          <cell r="H3587" t="str">
            <v>UNISON - DEALER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6520.92</v>
          </cell>
          <cell r="M3587">
            <v>6520.92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702-30003049</v>
          </cell>
          <cell r="C3588" t="str">
            <v xml:space="preserve">JOSE CARLOS TREVIÑO VILLARREAL </v>
          </cell>
          <cell r="D3588">
            <v>340873</v>
          </cell>
          <cell r="E3588" t="str">
            <v>MAQUINAS DIESEL, S.A. DE C.V.</v>
          </cell>
          <cell r="F3588" t="str">
            <v>MADISA NTE</v>
          </cell>
          <cell r="G3588" t="str">
            <v>UNISON- CUSTOMER RETAIL</v>
          </cell>
          <cell r="H3588" t="str">
            <v>UNISON- CUSTOMER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1403337.21</v>
          </cell>
          <cell r="M3588">
            <v>76201.2105092485</v>
          </cell>
          <cell r="N3588">
            <v>1403337.21</v>
          </cell>
          <cell r="O3588">
            <v>0</v>
          </cell>
          <cell r="P3588">
            <v>0</v>
          </cell>
          <cell r="Q3588">
            <v>0</v>
          </cell>
          <cell r="R3588">
            <v>1403337.21</v>
          </cell>
          <cell r="S3588" t="str">
            <v>31-60</v>
          </cell>
          <cell r="T3588" t="str">
            <v>MEXICO</v>
          </cell>
        </row>
        <row r="3589">
          <cell r="B3589" t="str">
            <v>702-30003025-004</v>
          </cell>
          <cell r="C3589" t="str">
            <v>PAVIMENTOS DE LA LAGUNA  S.A. DE C.V.</v>
          </cell>
          <cell r="D3589">
            <v>310666</v>
          </cell>
          <cell r="E3589" t="str">
            <v>TRACSA, S.A.P.I. DE C.V.</v>
          </cell>
          <cell r="F3589" t="str">
            <v>TRACSA</v>
          </cell>
          <cell r="G3589" t="str">
            <v>UNISON - CUSTOMER RETAIL</v>
          </cell>
          <cell r="H3589" t="str">
            <v>UNISON- CUSTOMER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162500</v>
          </cell>
          <cell r="M3589">
            <v>162500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702-30002925-013</v>
          </cell>
          <cell r="C3590" t="str">
            <v>CONSTRUCTORA Y PAVIMENTADORA VISE  S.A. DE C.V.</v>
          </cell>
          <cell r="D3590">
            <v>308518</v>
          </cell>
          <cell r="E3590" t="str">
            <v>TRACSA, S.A.P.I. DE C.V.</v>
          </cell>
          <cell r="F3590" t="str">
            <v>TRACSA</v>
          </cell>
          <cell r="G3590" t="str">
            <v>UNISON - CUSTOMER RETAIL</v>
          </cell>
          <cell r="H3590" t="str">
            <v>UNISON- CUSTOMER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56796.49</v>
          </cell>
          <cell r="M3590">
            <v>56796.49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702-30003016</v>
          </cell>
          <cell r="C3591" t="str">
            <v>MAQUINARIA Y TRACTORES  LTDA</v>
          </cell>
          <cell r="D3591">
            <v>314798</v>
          </cell>
          <cell r="E3591" t="str">
            <v>MAQUINARIA Y TRACTORES, LTDA</v>
          </cell>
          <cell r="F3591" t="str">
            <v>MATRA</v>
          </cell>
          <cell r="G3591" t="str">
            <v>UNISON - DEALER RETAIL</v>
          </cell>
          <cell r="H3591" t="str">
            <v>UNISON - DEALER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11212.86</v>
          </cell>
          <cell r="M3591">
            <v>11212.86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COSTA RICA</v>
          </cell>
        </row>
        <row r="3592">
          <cell r="B3592" t="str">
            <v>702-30003017</v>
          </cell>
          <cell r="C3592" t="str">
            <v>VITAMINAS Y MINERALES  S.A.</v>
          </cell>
          <cell r="D3592">
            <v>318217</v>
          </cell>
          <cell r="E3592" t="str">
            <v>MAQUINARIA Y TRACTORES, LTDA</v>
          </cell>
          <cell r="F3592" t="str">
            <v>MATRA</v>
          </cell>
          <cell r="G3592" t="str">
            <v>UNISON - CUSTOMER RETAIL</v>
          </cell>
          <cell r="H3592" t="str">
            <v>UNISON- CUSTOMER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18322.3</v>
          </cell>
          <cell r="M3592">
            <v>18322.3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COSTA RICA</v>
          </cell>
        </row>
        <row r="3593">
          <cell r="B3593" t="str">
            <v>702-30003018</v>
          </cell>
          <cell r="C3593" t="str">
            <v>MAQUINARIA Y TRACTORES  LTDA</v>
          </cell>
          <cell r="D3593">
            <v>314798</v>
          </cell>
          <cell r="E3593" t="str">
            <v>MAQUINARIA Y TRACTORES, LTDA</v>
          </cell>
          <cell r="F3593" t="str">
            <v>MATRA</v>
          </cell>
          <cell r="G3593" t="str">
            <v>UNISON - DEALER RETAIL</v>
          </cell>
          <cell r="H3593" t="str">
            <v>UNISON - DEALER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13101.13</v>
          </cell>
          <cell r="M3593">
            <v>13101.13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COSTA RICA</v>
          </cell>
        </row>
        <row r="3594">
          <cell r="B3594" t="str">
            <v>702-30003019</v>
          </cell>
          <cell r="C3594" t="str">
            <v>MAQUINARIA Y TRACTORES  LTDA</v>
          </cell>
          <cell r="D3594">
            <v>314798</v>
          </cell>
          <cell r="E3594" t="str">
            <v>MAQUINARIA Y TRACTORES, LTDA</v>
          </cell>
          <cell r="F3594" t="str">
            <v>MATRA</v>
          </cell>
          <cell r="G3594" t="str">
            <v>UNISON - DEALER RETAIL</v>
          </cell>
          <cell r="H3594" t="str">
            <v>UNISON - DEALER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110187.53</v>
          </cell>
          <cell r="M3594">
            <v>110187.53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COSTA RICA</v>
          </cell>
        </row>
        <row r="3595">
          <cell r="B3595" t="str">
            <v>702-30003022</v>
          </cell>
          <cell r="C3595" t="str">
            <v>MAQUINARIA Y TRACTORES  LTDA</v>
          </cell>
          <cell r="D3595">
            <v>314798</v>
          </cell>
          <cell r="E3595" t="str">
            <v>MAQUINARIA Y TRACTORES, LTDA</v>
          </cell>
          <cell r="F3595" t="str">
            <v>MATRA</v>
          </cell>
          <cell r="G3595" t="str">
            <v>UNISON - DEALER WHOLESALE</v>
          </cell>
          <cell r="H3595" t="str">
            <v>UNISON - DEALER WHOLESALE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94762.08</v>
          </cell>
          <cell r="M3595">
            <v>94762.08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COSTA RICA</v>
          </cell>
        </row>
        <row r="3596">
          <cell r="B3596" t="str">
            <v>702-30003023</v>
          </cell>
          <cell r="C3596" t="str">
            <v>TECNOLOGIA EN CAMINOS Y CONSTRUCCIONES SA DE CV</v>
          </cell>
          <cell r="D3596">
            <v>315057</v>
          </cell>
          <cell r="E3596" t="str">
            <v>MAQUINAS DIESEL, S.A. DE C.V.</v>
          </cell>
          <cell r="F3596" t="str">
            <v>MADISA SUR</v>
          </cell>
          <cell r="G3596" t="str">
            <v>UNISON- CUSTOMER RETAIL</v>
          </cell>
          <cell r="H3596" t="str">
            <v>UNISON- CUSTOMER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982393.5</v>
          </cell>
          <cell r="M3596">
            <v>53343.96705437421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702-30003024-001</v>
          </cell>
          <cell r="C3597" t="str">
            <v>COMERCIAL ROCHE  S.A. DE C.V.</v>
          </cell>
          <cell r="D3597">
            <v>308683</v>
          </cell>
          <cell r="E3597" t="str">
            <v>MAQUINAS DIESEL, S.A. DE C.V.</v>
          </cell>
          <cell r="F3597" t="str">
            <v>MADISA SUR</v>
          </cell>
          <cell r="G3597" t="str">
            <v>UNISON - CUSTOMER RETAIL</v>
          </cell>
          <cell r="H3597" t="str">
            <v>UNISON- CUSTOMER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0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702-30003024-002</v>
          </cell>
          <cell r="C3598" t="str">
            <v>COMERCIAL ROCHE  S.A. DE C.V.</v>
          </cell>
          <cell r="D3598">
            <v>308683</v>
          </cell>
          <cell r="E3598" t="str">
            <v>MAQUINAS DIESEL, S.A. DE C.V.</v>
          </cell>
          <cell r="F3598" t="str">
            <v>MADISA SUR</v>
          </cell>
          <cell r="G3598" t="str">
            <v>UNISON - CUSTOMER RETAIL</v>
          </cell>
          <cell r="H3598" t="str">
            <v>UNISON- CUSTOMER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733900.58</v>
          </cell>
          <cell r="M3598">
            <v>39850.801497267763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702-30003025-001</v>
          </cell>
          <cell r="C3599" t="str">
            <v>PAVIMENTOS DE LA LAGUNA  S.A. DE C.V.</v>
          </cell>
          <cell r="D3599">
            <v>310666</v>
          </cell>
          <cell r="E3599" t="str">
            <v>TRACSA, S.A.P.I. DE C.V.</v>
          </cell>
          <cell r="F3599" t="str">
            <v>TRACSA</v>
          </cell>
          <cell r="G3599" t="str">
            <v>UNISON - CUSTOMER RETAIL</v>
          </cell>
          <cell r="H3599" t="str">
            <v>UNISON- CUSTOMER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9445.7900000000009</v>
          </cell>
          <cell r="M3599">
            <v>9445.7900000000009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702-30003038</v>
          </cell>
          <cell r="C3600" t="str">
            <v>ARGUELLO GUILLEN LUIS</v>
          </cell>
          <cell r="D3600">
            <v>312420</v>
          </cell>
          <cell r="E3600" t="str">
            <v>MAQUINAS DIESEL, S.A. DE C.V.</v>
          </cell>
          <cell r="F3600" t="str">
            <v>MADISA SUR</v>
          </cell>
          <cell r="G3600" t="str">
            <v>UNISON- CUSTOMER RETAIL</v>
          </cell>
          <cell r="H3600" t="str">
            <v>UNISON- CUSTOMER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654775.02</v>
          </cell>
          <cell r="M3600">
            <v>35554.283588915452</v>
          </cell>
          <cell r="N3600">
            <v>0</v>
          </cell>
          <cell r="O3600">
            <v>0</v>
          </cell>
          <cell r="P3600">
            <v>654775.02</v>
          </cell>
          <cell r="Q3600">
            <v>0</v>
          </cell>
          <cell r="R3600">
            <v>654775.02</v>
          </cell>
          <cell r="S3600" t="str">
            <v>91-120</v>
          </cell>
          <cell r="T3600" t="str">
            <v>MEXICO</v>
          </cell>
        </row>
        <row r="3601">
          <cell r="B3601" t="str">
            <v>702-30003025-003</v>
          </cell>
          <cell r="C3601" t="str">
            <v>PAVIMENTOS DE LA LAGUNA  S.A. DE C.V.</v>
          </cell>
          <cell r="D3601">
            <v>310666</v>
          </cell>
          <cell r="E3601" t="str">
            <v>TRACSA, S.A.P.I. DE C.V.</v>
          </cell>
          <cell r="F3601" t="str">
            <v>TRACSA</v>
          </cell>
          <cell r="G3601" t="str">
            <v>UNISON - CUSTOMER RETAIL</v>
          </cell>
          <cell r="H3601" t="str">
            <v>UNISON- CUSTOMER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72333.36</v>
          </cell>
          <cell r="M3601">
            <v>72333.36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702-30003036</v>
          </cell>
          <cell r="C3602" t="str">
            <v>CONSTRUCTORA HERNAN SOLIS  S.R.L.</v>
          </cell>
          <cell r="D3602">
            <v>316241</v>
          </cell>
          <cell r="E3602" t="str">
            <v>MAQUINARIA Y TRACTORES, LTDA</v>
          </cell>
          <cell r="F3602" t="str">
            <v>MATRA</v>
          </cell>
          <cell r="G3602" t="str">
            <v>UNISON - CUSTOMER RETAIL</v>
          </cell>
          <cell r="H3602" t="str">
            <v>UNISON- CUSTOMER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118708.21</v>
          </cell>
          <cell r="M3602">
            <v>118708.21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COSTA RICA</v>
          </cell>
        </row>
        <row r="3603">
          <cell r="B3603" t="str">
            <v>702-30003025-005</v>
          </cell>
          <cell r="C3603" t="str">
            <v>PAVIMENTOS DE LA LAGUNA  S.A. DE C.V.</v>
          </cell>
          <cell r="D3603">
            <v>310666</v>
          </cell>
          <cell r="E3603" t="str">
            <v>TRACSA, S.A.P.I. DE C.V.</v>
          </cell>
          <cell r="F3603" t="str">
            <v>TRACSA</v>
          </cell>
          <cell r="G3603" t="str">
            <v>UNISON - CUSTOMER RETAIL</v>
          </cell>
          <cell r="H3603" t="str">
            <v>UNISON- CUSTOMER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408333.38</v>
          </cell>
          <cell r="M3603">
            <v>408333.38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MEXICO</v>
          </cell>
        </row>
        <row r="3604">
          <cell r="B3604" t="str">
            <v>702-30003026</v>
          </cell>
          <cell r="C3604" t="str">
            <v>CONSTRUCCIONES Y SERVICIOS CEGVA  S.A. DE C.V.</v>
          </cell>
          <cell r="D3604">
            <v>319153</v>
          </cell>
          <cell r="E3604" t="str">
            <v>EMPRESAS MATCO, S.A. DE C.V.</v>
          </cell>
          <cell r="F3604" t="str">
            <v>MATCO</v>
          </cell>
          <cell r="G3604" t="str">
            <v>UNISON- CUSTOMER RETAIL</v>
          </cell>
          <cell r="H3604" t="str">
            <v>UNISON- CUSTOMER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865809.8</v>
          </cell>
          <cell r="M3604">
            <v>47013.472143855106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702-30003027</v>
          </cell>
          <cell r="C3605" t="str">
            <v>GRUAS  TRANSPORTES Y MANTENIMIENTO INDUSTRIAL SA DE CV</v>
          </cell>
          <cell r="D3605">
            <v>342476</v>
          </cell>
          <cell r="E3605" t="str">
            <v>MAQUINAS DIESEL, S.A. DE C.V.</v>
          </cell>
          <cell r="F3605" t="str">
            <v>MADISA NTE</v>
          </cell>
          <cell r="G3605" t="str">
            <v>UNISON- CUSTOMER RETAIL</v>
          </cell>
          <cell r="H3605" t="str">
            <v>UNISON- CUSTOMER RETAIL</v>
          </cell>
          <cell r="I3605" t="str">
            <v>Regular</v>
          </cell>
          <cell r="J3605" t="str">
            <v>REGULAR</v>
          </cell>
          <cell r="K3605" t="str">
            <v>MXN</v>
          </cell>
          <cell r="L3605">
            <v>210237.23</v>
          </cell>
          <cell r="M3605">
            <v>11415.881589936103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702-30003028-1</v>
          </cell>
          <cell r="C3606" t="str">
            <v>GRAVASE  S.A. DE C.V.</v>
          </cell>
          <cell r="D3606">
            <v>316522</v>
          </cell>
          <cell r="E3606" t="str">
            <v>TRACSA, S.A.P.I. DE C.V.</v>
          </cell>
          <cell r="F3606" t="str">
            <v>TRACSA</v>
          </cell>
          <cell r="G3606" t="str">
            <v>UNISON- CUSTOMER RETAIL</v>
          </cell>
          <cell r="H3606" t="str">
            <v>UNISON- CUSTOMER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934524.98</v>
          </cell>
          <cell r="M3606">
            <v>50744.706418161069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702-30003029</v>
          </cell>
          <cell r="C3607" t="str">
            <v>CONSTRUCTORA HERNAN SOLIS  S.R.L.</v>
          </cell>
          <cell r="D3607">
            <v>316241</v>
          </cell>
          <cell r="E3607" t="str">
            <v>MAQUINARIA Y TRACTORES, LTDA</v>
          </cell>
          <cell r="F3607" t="str">
            <v>MATRA</v>
          </cell>
          <cell r="G3607" t="str">
            <v>UNISON - CUSTOMER RETAIL</v>
          </cell>
          <cell r="H3607" t="str">
            <v>UNISON- CUSTOMER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118708.21</v>
          </cell>
          <cell r="M3607">
            <v>118708.21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COSTA RICA</v>
          </cell>
        </row>
        <row r="3608">
          <cell r="B3608" t="str">
            <v>702-30003031</v>
          </cell>
          <cell r="C3608" t="str">
            <v>CONSTRUCTORA HERNAN SOLIS  S.R.L.</v>
          </cell>
          <cell r="D3608">
            <v>316241</v>
          </cell>
          <cell r="E3608" t="str">
            <v>MAQUINARIA Y TRACTORES, LTDA</v>
          </cell>
          <cell r="F3608" t="str">
            <v>MATRA</v>
          </cell>
          <cell r="G3608" t="str">
            <v>UNISON - CUSTOMER RETAIL</v>
          </cell>
          <cell r="H3608" t="str">
            <v>UNISON- CUSTOMER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118708.21</v>
          </cell>
          <cell r="M3608">
            <v>118708.21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702-30003032</v>
          </cell>
          <cell r="C3609" t="str">
            <v>CONSTRUCTORA HERNAN SOLIS  S.R.L.</v>
          </cell>
          <cell r="D3609">
            <v>316241</v>
          </cell>
          <cell r="E3609" t="str">
            <v>MAQUINARIA Y TRACTORES, LTDA</v>
          </cell>
          <cell r="F3609" t="str">
            <v>MATRA</v>
          </cell>
          <cell r="G3609" t="str">
            <v>UNISON - CUSTOMER RETAIL</v>
          </cell>
          <cell r="H3609" t="str">
            <v>UNISON- CUSTOMER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118708.21</v>
          </cell>
          <cell r="M3609">
            <v>118708.21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COSTA RICA</v>
          </cell>
        </row>
        <row r="3610">
          <cell r="B3610" t="str">
            <v>702-30003033</v>
          </cell>
          <cell r="C3610" t="str">
            <v>CONSTRUCTORA HERNAN SOLIS  S.R.L.</v>
          </cell>
          <cell r="D3610">
            <v>316241</v>
          </cell>
          <cell r="E3610" t="str">
            <v>MAQUINARIA Y TRACTORES, LTDA</v>
          </cell>
          <cell r="F3610" t="str">
            <v>MATRA</v>
          </cell>
          <cell r="G3610" t="str">
            <v>UNISON - CUSTOMER RETAIL</v>
          </cell>
          <cell r="H3610" t="str">
            <v>UNISON- CUSTOMER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118708.21</v>
          </cell>
          <cell r="M3610">
            <v>118708.21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COSTA RICA</v>
          </cell>
        </row>
        <row r="3611">
          <cell r="B3611" t="str">
            <v>702-30003034</v>
          </cell>
          <cell r="C3611" t="str">
            <v>C.K.C. MACHINEHANDEL SURMAC  N.V.</v>
          </cell>
          <cell r="D3611">
            <v>311337</v>
          </cell>
          <cell r="E3611" t="str">
            <v>C.K.C. MACHINEHANDEL SURMAC, N.V.</v>
          </cell>
          <cell r="F3611" t="str">
            <v>SURMAC</v>
          </cell>
          <cell r="G3611" t="str">
            <v>UNISON - DEALER WHOLESALE</v>
          </cell>
          <cell r="H3611" t="str">
            <v>UNISON - DEALER WHOLESALE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1448695.48</v>
          </cell>
          <cell r="M3611">
            <v>1448695.48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SURINAME</v>
          </cell>
        </row>
        <row r="3612">
          <cell r="B3612" t="str">
            <v>702-30003013</v>
          </cell>
          <cell r="C3612" t="str">
            <v>TRACSA  S.A.P.I. DE C.V.</v>
          </cell>
          <cell r="D3612">
            <v>320398</v>
          </cell>
          <cell r="E3612" t="str">
            <v>TRACSA, S.A.P.I. DE C.V.</v>
          </cell>
          <cell r="F3612" t="str">
            <v>TRACSA</v>
          </cell>
          <cell r="G3612" t="str">
            <v>UNISON - CUSTOMER RETAIL</v>
          </cell>
          <cell r="H3612" t="str">
            <v>UNISON - DEALER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175248.27</v>
          </cell>
          <cell r="M3612">
            <v>9515.9810617803105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702-30003025-002</v>
          </cell>
          <cell r="C3613" t="str">
            <v>PAVIMENTOS DE LA LAGUNA  S.A. DE C.V.</v>
          </cell>
          <cell r="D3613">
            <v>310666</v>
          </cell>
          <cell r="E3613" t="str">
            <v>TRACSA, S.A.P.I. DE C.V.</v>
          </cell>
          <cell r="F3613" t="str">
            <v>TRACSA</v>
          </cell>
          <cell r="G3613" t="str">
            <v>UNISON - CUSTOMER RETAIL</v>
          </cell>
          <cell r="H3613" t="str">
            <v>UNISON- CUSTOMER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48402.22</v>
          </cell>
          <cell r="M3613">
            <v>48402.22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702-30002863-004-1</v>
          </cell>
          <cell r="C3614" t="str">
            <v>COBRE DEL MAYO  SA DE CV</v>
          </cell>
          <cell r="D3614">
            <v>316391</v>
          </cell>
          <cell r="E3614" t="str">
            <v>EMPRESAS MATCO, S.A. DE C.V.</v>
          </cell>
          <cell r="F3614" t="str">
            <v>MATCO</v>
          </cell>
          <cell r="G3614" t="str">
            <v>UNISON - CUSTOMER RETAIL</v>
          </cell>
          <cell r="H3614" t="str">
            <v>UNISON- CUSTOMER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753429.23</v>
          </cell>
          <cell r="M3614">
            <v>753429.23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702-30002850</v>
          </cell>
          <cell r="C3615" t="str">
            <v>INVERSIONES SINAI  S.A. DE C.V.</v>
          </cell>
          <cell r="D3615">
            <v>312381</v>
          </cell>
          <cell r="E3615" t="str">
            <v>COMPAÑIA GENERAL DE EQUIPOS, S.A. DE C.V.</v>
          </cell>
          <cell r="F3615" t="str">
            <v>COGESA</v>
          </cell>
          <cell r="G3615" t="str">
            <v>UNISON - CUSTOMER RETAIL</v>
          </cell>
          <cell r="H3615" t="str">
            <v>UNISON- CUSTOMER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83891.24</v>
          </cell>
          <cell r="M3615">
            <v>83891.24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EL SALVADOR</v>
          </cell>
        </row>
        <row r="3616">
          <cell r="B3616" t="str">
            <v>702-30002851</v>
          </cell>
          <cell r="C3616" t="str">
            <v>CASTRO ACOSTA SERGIO ALONZO</v>
          </cell>
          <cell r="D3616">
            <v>313693</v>
          </cell>
          <cell r="E3616" t="str">
            <v>EMPRESAS MATCO, S.A. DE C.V.</v>
          </cell>
          <cell r="F3616" t="str">
            <v>MATCO</v>
          </cell>
          <cell r="G3616" t="str">
            <v>UNISON- CUSTOMER RETAIL</v>
          </cell>
          <cell r="H3616" t="str">
            <v>UNISON- CUSTOMER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988554.25</v>
          </cell>
          <cell r="M3616">
            <v>53678.495779401637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702-30002853</v>
          </cell>
          <cell r="C3617" t="str">
            <v>MAQUINARIA Y TRACTORES  LTDA</v>
          </cell>
          <cell r="D3617">
            <v>314798</v>
          </cell>
          <cell r="E3617" t="str">
            <v>MAQUINARIA Y TRACTORES, LTDA</v>
          </cell>
          <cell r="F3617" t="str">
            <v>MATRA</v>
          </cell>
          <cell r="G3617" t="str">
            <v>UNISON - DEALER RETAIL</v>
          </cell>
          <cell r="H3617" t="str">
            <v>UNISON - DEALER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71439.320000000007</v>
          </cell>
          <cell r="M3617">
            <v>71439.320000000007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COSTA RICA</v>
          </cell>
        </row>
        <row r="3618">
          <cell r="B3618" t="str">
            <v>702-30002854</v>
          </cell>
          <cell r="C3618" t="str">
            <v>MAQUINARIA Y TRACTORES  LTDA</v>
          </cell>
          <cell r="D3618">
            <v>314798</v>
          </cell>
          <cell r="E3618" t="str">
            <v>MAQUINARIA Y TRACTORES, LTDA</v>
          </cell>
          <cell r="F3618" t="str">
            <v>MATRA</v>
          </cell>
          <cell r="G3618" t="str">
            <v>UNISON - DEALER RETAIL</v>
          </cell>
          <cell r="H3618" t="str">
            <v>UNISON - DEALER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34484.15</v>
          </cell>
          <cell r="M3618">
            <v>34484.15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COSTA RICA</v>
          </cell>
        </row>
        <row r="3619">
          <cell r="B3619" t="str">
            <v>702-30002856</v>
          </cell>
          <cell r="C3619" t="str">
            <v>SERVICIOS DE INGENIERIA CIVIL Y ELECTRICA  S.A.(GUATEMALA)</v>
          </cell>
          <cell r="D3619">
            <v>333802</v>
          </cell>
          <cell r="E3619" t="str">
            <v>CORPORACION GENERAL DE TRACTORES, S.A.</v>
          </cell>
          <cell r="F3619" t="str">
            <v>GENTRAC</v>
          </cell>
          <cell r="G3619" t="str">
            <v>UNISON - CUSTOMER RETAIL</v>
          </cell>
          <cell r="H3619" t="str">
            <v>UNISON-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11190.52</v>
          </cell>
          <cell r="M3619">
            <v>11190.52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GUATEMALA</v>
          </cell>
        </row>
        <row r="3620">
          <cell r="B3620" t="str">
            <v>702-30002857</v>
          </cell>
          <cell r="C3620" t="str">
            <v>AQUA DEL GUADIANA  S.A. DE C.V.</v>
          </cell>
          <cell r="D3620">
            <v>310119</v>
          </cell>
          <cell r="E3620" t="str">
            <v>GRUPO LOGISTICO Y SOLUCIONES INTEGRAL DEL NORTE SA DE CV</v>
          </cell>
          <cell r="F3620" t="str">
            <v>MAQSA</v>
          </cell>
          <cell r="G3620" t="str">
            <v>UNISON- CUSTOMER RETAIL</v>
          </cell>
          <cell r="H3620" t="str">
            <v>UNISON- CUSTOMER RETAIL</v>
          </cell>
          <cell r="I3620" t="str">
            <v>Regular</v>
          </cell>
          <cell r="J3620" t="str">
            <v>REGULAR</v>
          </cell>
          <cell r="K3620" t="str">
            <v>MXN</v>
          </cell>
          <cell r="L3620">
            <v>436907.14</v>
          </cell>
          <cell r="M3620">
            <v>23724.057703945375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702-30002859</v>
          </cell>
          <cell r="C3621" t="str">
            <v>GENESIS 2000 S.A DE C.V</v>
          </cell>
          <cell r="D3621">
            <v>313166</v>
          </cell>
          <cell r="E3621" t="str">
            <v>MAQUINAS DIESEL, S.A. DE C.V.</v>
          </cell>
          <cell r="F3621" t="str">
            <v>MADISA SUR</v>
          </cell>
          <cell r="G3621" t="str">
            <v>UNISON- CUSTOMER RETAIL</v>
          </cell>
          <cell r="H3621" t="str">
            <v>UNISON- CUSTOMER RETAIL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1926896.69</v>
          </cell>
          <cell r="M3621">
            <v>104630.49027557971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702-30002872</v>
          </cell>
          <cell r="C3622" t="str">
            <v>MAQUINARIA Y TRACTORES  LTDA</v>
          </cell>
          <cell r="D3622">
            <v>314798</v>
          </cell>
          <cell r="E3622" t="str">
            <v>MAQUINARIA Y TRACTORES, LTDA</v>
          </cell>
          <cell r="F3622" t="str">
            <v>MATRA</v>
          </cell>
          <cell r="G3622" t="str">
            <v>UNISON - DEALER RETAIL</v>
          </cell>
          <cell r="H3622" t="str">
            <v>UNISON - DEALER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49844.24</v>
          </cell>
          <cell r="M3622">
            <v>49844.24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COSTA RICA</v>
          </cell>
        </row>
        <row r="3623">
          <cell r="B3623" t="str">
            <v>702-30002863-003-01</v>
          </cell>
          <cell r="C3623" t="str">
            <v>COBRE DEL MAYO  SA DE CV</v>
          </cell>
          <cell r="D3623">
            <v>316391</v>
          </cell>
          <cell r="E3623" t="str">
            <v>EMPRESAS MATCO, S.A. DE C.V.</v>
          </cell>
          <cell r="F3623" t="str">
            <v>MATCO</v>
          </cell>
          <cell r="G3623" t="str">
            <v>UNISON - CUSTOMER RETAIL</v>
          </cell>
          <cell r="H3623" t="str">
            <v>UNISON- CUSTOMER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543216.43000000005</v>
          </cell>
          <cell r="M3623">
            <v>543216.43000000005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702-30002844</v>
          </cell>
          <cell r="C3624" t="str">
            <v xml:space="preserve">MIGUEL ULISES URQUIDEZ BAZUA </v>
          </cell>
          <cell r="D3624">
            <v>335791</v>
          </cell>
          <cell r="E3624" t="str">
            <v>EMPRESAS MATCO, S.A. DE C.V.</v>
          </cell>
          <cell r="F3624" t="str">
            <v>MATCO</v>
          </cell>
          <cell r="G3624" t="str">
            <v>UNISON- CUSTOMER RETAIL</v>
          </cell>
          <cell r="H3624" t="str">
            <v>UNISON- CUSTOMER RETAIL</v>
          </cell>
          <cell r="I3624" t="str">
            <v>Regular</v>
          </cell>
          <cell r="J3624" t="str">
            <v>LEGAL</v>
          </cell>
          <cell r="K3624" t="str">
            <v>MXN</v>
          </cell>
          <cell r="L3624">
            <v>920654.56</v>
          </cell>
          <cell r="M3624">
            <v>49991.542612099314</v>
          </cell>
          <cell r="N3624">
            <v>0</v>
          </cell>
          <cell r="O3624">
            <v>0</v>
          </cell>
          <cell r="P3624">
            <v>0</v>
          </cell>
          <cell r="Q3624">
            <v>920654.56</v>
          </cell>
          <cell r="R3624">
            <v>920654.56</v>
          </cell>
          <cell r="S3624" t="str">
            <v>120+</v>
          </cell>
          <cell r="T3624" t="str">
            <v>MEXICO</v>
          </cell>
        </row>
        <row r="3625">
          <cell r="B3625" t="str">
            <v>702-30002863-005-1</v>
          </cell>
          <cell r="C3625" t="str">
            <v>COBRE DEL MAYO  SA DE CV</v>
          </cell>
          <cell r="D3625">
            <v>316391</v>
          </cell>
          <cell r="E3625" t="str">
            <v>EMPRESAS MATCO, S.A. DE C.V.</v>
          </cell>
          <cell r="F3625" t="str">
            <v>MATCO</v>
          </cell>
          <cell r="G3625" t="str">
            <v>UNISON - CUSTOMER RETAIL</v>
          </cell>
          <cell r="H3625" t="str">
            <v>UNISON- CUSTOMER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485864.02</v>
          </cell>
          <cell r="M3625">
            <v>485864.02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702-30002863-006-1</v>
          </cell>
          <cell r="C3626" t="str">
            <v>COBRE DEL MAYO  SA DE CV</v>
          </cell>
          <cell r="D3626">
            <v>316391</v>
          </cell>
          <cell r="E3626" t="str">
            <v>EMPRESAS MATCO, S.A. DE C.V.</v>
          </cell>
          <cell r="F3626" t="str">
            <v>MATCO</v>
          </cell>
          <cell r="G3626" t="str">
            <v>UNISON - CUSTOMER RETAIL</v>
          </cell>
          <cell r="H3626" t="str">
            <v>UNISON- CUSTOMER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876717.26</v>
          </cell>
          <cell r="M3626">
            <v>876717.26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MEXICO</v>
          </cell>
        </row>
        <row r="3627">
          <cell r="B3627" t="str">
            <v>702-30002863-007-1</v>
          </cell>
          <cell r="C3627" t="str">
            <v>COBRE DEL MAYO  SA DE CV</v>
          </cell>
          <cell r="D3627">
            <v>316391</v>
          </cell>
          <cell r="E3627" t="str">
            <v>EMPRESAS MATCO, S.A. DE C.V.</v>
          </cell>
          <cell r="F3627" t="str">
            <v>MATCO</v>
          </cell>
          <cell r="G3627" t="str">
            <v>UNISON - CUSTOMER RETAIL</v>
          </cell>
          <cell r="H3627" t="str">
            <v>UNISON- CUSTOMER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917243.86</v>
          </cell>
          <cell r="M3627">
            <v>917243.86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702-30002863-008-1</v>
          </cell>
          <cell r="C3628" t="str">
            <v>COBRE DEL MAYO  SA DE CV</v>
          </cell>
          <cell r="D3628">
            <v>316391</v>
          </cell>
          <cell r="E3628" t="str">
            <v>EMPRESAS MATCO, S.A. DE C.V.</v>
          </cell>
          <cell r="F3628" t="str">
            <v>MATCO</v>
          </cell>
          <cell r="G3628" t="str">
            <v>UNISON - CUSTOMER RETAIL</v>
          </cell>
          <cell r="H3628" t="str">
            <v>UNISON- CUSTOMER RETAIL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775901.59</v>
          </cell>
          <cell r="M3628">
            <v>775901.59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702-30002863-009-1</v>
          </cell>
          <cell r="C3629" t="str">
            <v>COBRE DEL MAYO  SA DE CV</v>
          </cell>
          <cell r="D3629">
            <v>316391</v>
          </cell>
          <cell r="E3629" t="str">
            <v>EMPRESAS MATCO, S.A. DE C.V.</v>
          </cell>
          <cell r="F3629" t="str">
            <v>MATCO</v>
          </cell>
          <cell r="G3629" t="str">
            <v>UNISON - CUSTOMER RETAIL</v>
          </cell>
          <cell r="H3629" t="str">
            <v>UNISON- CUSTOMER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1016823.84</v>
          </cell>
          <cell r="M3629">
            <v>1016823.84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702-30002864</v>
          </cell>
          <cell r="C3630" t="str">
            <v>CONSTRUCTORA NACIONAL  S.A. (GUATEMALA)</v>
          </cell>
          <cell r="D3630">
            <v>308390</v>
          </cell>
          <cell r="E3630" t="str">
            <v>CORPORACION GENERAL DE TRACTORES, S.A.</v>
          </cell>
          <cell r="F3630" t="str">
            <v>GENTRAC</v>
          </cell>
          <cell r="G3630" t="str">
            <v>UNISON - CUSTOMER RETAIL</v>
          </cell>
          <cell r="H3630" t="str">
            <v>UNISON- CUSTOMER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223536.67</v>
          </cell>
          <cell r="M3630">
            <v>223536.67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GUATEMALA</v>
          </cell>
        </row>
        <row r="3631">
          <cell r="B3631" t="str">
            <v>702-30002868</v>
          </cell>
          <cell r="C3631" t="str">
            <v>WEYLAND CORPORATION  S.R.L</v>
          </cell>
          <cell r="D3631">
            <v>349580</v>
          </cell>
          <cell r="E3631" t="str">
            <v>IMPLEMENTOS Y MAQUINARIAS, S.A.</v>
          </cell>
          <cell r="F3631" t="str">
            <v>IMCA</v>
          </cell>
          <cell r="G3631" t="str">
            <v>UNISON - CUSTOMER RETAIL</v>
          </cell>
          <cell r="H3631" t="str">
            <v>UNISON- CUSTOMER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137891.35</v>
          </cell>
          <cell r="M3631">
            <v>137891.35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REPUBLICA DOMINICANA</v>
          </cell>
        </row>
        <row r="3632">
          <cell r="B3632" t="str">
            <v>702-30002869</v>
          </cell>
          <cell r="C3632" t="str">
            <v>MAQUINARIA Y TRACTORES  LTDA</v>
          </cell>
          <cell r="D3632">
            <v>314798</v>
          </cell>
          <cell r="E3632" t="str">
            <v>MAQUINARIA Y TRACTORES, LTDA</v>
          </cell>
          <cell r="F3632" t="str">
            <v>MATRA</v>
          </cell>
          <cell r="G3632" t="str">
            <v>UNISON - DEALER WHOLESALE</v>
          </cell>
          <cell r="H3632" t="str">
            <v>UNISON - DEALER WHOLESALE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68261.88</v>
          </cell>
          <cell r="M3632">
            <v>68261.88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COSTA RICA</v>
          </cell>
        </row>
        <row r="3633">
          <cell r="B3633" t="str">
            <v>702-30002870</v>
          </cell>
          <cell r="C3633" t="str">
            <v>WEYLAND CORPORATION  S.R.L</v>
          </cell>
          <cell r="D3633">
            <v>349580</v>
          </cell>
          <cell r="E3633" t="str">
            <v>IMPLEMENTOS Y MAQUINARIAS, S.A.</v>
          </cell>
          <cell r="F3633" t="str">
            <v>IMCA</v>
          </cell>
          <cell r="G3633" t="str">
            <v>UNISON - CUSTOMER RETAIL</v>
          </cell>
          <cell r="H3633" t="str">
            <v>UNISON- CUSTOMER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55262.27</v>
          </cell>
          <cell r="M3633">
            <v>55262.27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REPUBLICA DOMINICANA</v>
          </cell>
        </row>
        <row r="3634">
          <cell r="B3634" t="str">
            <v>702-30002927</v>
          </cell>
          <cell r="C3634" t="str">
            <v>COMERCIAL ROCHE  S.A. DE C.V.</v>
          </cell>
          <cell r="D3634">
            <v>308683</v>
          </cell>
          <cell r="E3634" t="str">
            <v>MAQUINAS DIESEL, S.A. DE C.V.</v>
          </cell>
          <cell r="F3634" t="str">
            <v>MADISA SUR</v>
          </cell>
          <cell r="G3634" t="str">
            <v>UNISON- CUSTOMER RETAIL</v>
          </cell>
          <cell r="H3634" t="str">
            <v>UNISON- CUSTOMER RETAIL</v>
          </cell>
          <cell r="I3634" t="str">
            <v>Regular</v>
          </cell>
          <cell r="J3634" t="str">
            <v>REGULAR</v>
          </cell>
          <cell r="K3634" t="str">
            <v>MXN</v>
          </cell>
          <cell r="L3634">
            <v>452782.33</v>
          </cell>
          <cell r="M3634">
            <v>24586.080521016062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702-30002863-002-1</v>
          </cell>
          <cell r="C3635" t="str">
            <v>COBRE DEL MAYO  SA DE CV</v>
          </cell>
          <cell r="D3635">
            <v>316391</v>
          </cell>
          <cell r="E3635" t="str">
            <v>EMPRESAS MATCO, S.A. DE C.V.</v>
          </cell>
          <cell r="F3635" t="str">
            <v>MATCO</v>
          </cell>
          <cell r="G3635" t="str">
            <v>UNISON - CUSTOMER RETAIL</v>
          </cell>
          <cell r="H3635" t="str">
            <v>UNISON- CUSTOMER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2122620.96</v>
          </cell>
          <cell r="M3635">
            <v>2122620.96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702-30002827</v>
          </cell>
          <cell r="C3636" t="str">
            <v>AGROCAMPO AMERICA  S.P.R. DE R.L. DE C.V.</v>
          </cell>
          <cell r="D3636">
            <v>342796</v>
          </cell>
          <cell r="E3636" t="str">
            <v>TRACSA, S.A.P.I. DE C.V.</v>
          </cell>
          <cell r="F3636" t="str">
            <v>TRACSA</v>
          </cell>
          <cell r="G3636" t="str">
            <v>UNISON- CUSTOMER RETAIL</v>
          </cell>
          <cell r="H3636" t="str">
            <v>UNISON- CUSTOMER RETAIL</v>
          </cell>
          <cell r="I3636" t="str">
            <v>Regular</v>
          </cell>
          <cell r="J3636" t="str">
            <v>REGULAR</v>
          </cell>
          <cell r="K3636" t="str">
            <v>MXN</v>
          </cell>
          <cell r="L3636">
            <v>332062.5</v>
          </cell>
          <cell r="M3636">
            <v>18030.993751478542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MEXICO</v>
          </cell>
        </row>
        <row r="3637">
          <cell r="B3637" t="str">
            <v>702-30003066</v>
          </cell>
          <cell r="C3637" t="str">
            <v>CASTAÑON DE LUNA PRODUCTORES  S.P.R. DE R.L.</v>
          </cell>
          <cell r="D3637">
            <v>349504</v>
          </cell>
          <cell r="E3637" t="str">
            <v>TRACSA, S.A.P.I. DE C.V.</v>
          </cell>
          <cell r="F3637" t="str">
            <v>TRACSA</v>
          </cell>
          <cell r="G3637" t="str">
            <v>UNISON- CUSTOMER RETAIL</v>
          </cell>
          <cell r="H3637" t="str">
            <v>UNISON- CUSTOMER RETAIL</v>
          </cell>
          <cell r="I3637" t="str">
            <v>Regular</v>
          </cell>
          <cell r="J3637" t="str">
            <v>REGULAR</v>
          </cell>
          <cell r="K3637" t="str">
            <v>MXN</v>
          </cell>
          <cell r="L3637">
            <v>596017.76</v>
          </cell>
          <cell r="M3637">
            <v>32363.764370653829</v>
          </cell>
          <cell r="N3637">
            <v>0</v>
          </cell>
          <cell r="O3637">
            <v>0</v>
          </cell>
          <cell r="P3637">
            <v>596017.76</v>
          </cell>
          <cell r="Q3637">
            <v>0</v>
          </cell>
          <cell r="R3637">
            <v>596017.76</v>
          </cell>
          <cell r="S3637" t="str">
            <v>91-120</v>
          </cell>
          <cell r="T3637" t="str">
            <v>MEXICO</v>
          </cell>
        </row>
        <row r="3638">
          <cell r="B3638" t="str">
            <v>702-30002815</v>
          </cell>
          <cell r="C3638" t="str">
            <v xml:space="preserve">GUMERCINDO MARGARITO AYALA REYES </v>
          </cell>
          <cell r="D3638">
            <v>342256</v>
          </cell>
          <cell r="E3638" t="str">
            <v>MAQUINAS DIESEL, S.A. DE C.V.</v>
          </cell>
          <cell r="F3638" t="str">
            <v>MADISA SUR</v>
          </cell>
          <cell r="G3638" t="str">
            <v>UNISON- CUSTOMER RETAIL</v>
          </cell>
          <cell r="H3638" t="str">
            <v>UNISON- CUSTOMER RETAIL</v>
          </cell>
          <cell r="I3638" t="str">
            <v>Regular</v>
          </cell>
          <cell r="J3638" t="str">
            <v>REGULAR</v>
          </cell>
          <cell r="K3638" t="str">
            <v>MXN</v>
          </cell>
          <cell r="L3638">
            <v>258781.56</v>
          </cell>
          <cell r="M3638">
            <v>14051.838709152251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MEXICO</v>
          </cell>
        </row>
        <row r="3639">
          <cell r="B3639" t="str">
            <v>702-30002817</v>
          </cell>
          <cell r="C3639" t="str">
            <v>LAS MINAS DE LA JOYA  S.C. DE R.L.</v>
          </cell>
          <cell r="D3639">
            <v>342328</v>
          </cell>
          <cell r="E3639" t="str">
            <v>MAQUINAS DIESEL, S.A. DE C.V.</v>
          </cell>
          <cell r="F3639" t="str">
            <v>MADISA SUR</v>
          </cell>
          <cell r="G3639" t="str">
            <v>UNISON- CUSTOMER RETAIL</v>
          </cell>
          <cell r="H3639" t="str">
            <v>UNISON- CUSTOMER RETAIL</v>
          </cell>
          <cell r="I3639" t="str">
            <v>Regular</v>
          </cell>
          <cell r="J3639" t="str">
            <v>REGULAR</v>
          </cell>
          <cell r="K3639" t="str">
            <v>MXN</v>
          </cell>
          <cell r="L3639">
            <v>489296.78</v>
          </cell>
          <cell r="M3639">
            <v>26568.815156178647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MEXICO</v>
          </cell>
        </row>
        <row r="3640">
          <cell r="B3640" t="str">
            <v>702-30002818</v>
          </cell>
          <cell r="C3640" t="str">
            <v>CONSTRUCTORA HERNAN SOLIS  S.R.L.</v>
          </cell>
          <cell r="D3640">
            <v>316241</v>
          </cell>
          <cell r="E3640" t="str">
            <v>MAQUINARIA Y TRACTORES, LTDA</v>
          </cell>
          <cell r="F3640" t="str">
            <v>MATRA</v>
          </cell>
          <cell r="G3640" t="str">
            <v>UNISON - CUSTOMER RETAIL</v>
          </cell>
          <cell r="H3640" t="str">
            <v>UNISON- CUSTOMER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67887.61</v>
          </cell>
          <cell r="M3640">
            <v>67887.61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COSTA RICA</v>
          </cell>
        </row>
        <row r="3641">
          <cell r="B3641" t="str">
            <v>702-30002819</v>
          </cell>
          <cell r="C3641" t="str">
            <v>B. LANZAS CONTRATISTAS CIVILES  S.A.</v>
          </cell>
          <cell r="D3641">
            <v>313545</v>
          </cell>
          <cell r="E3641" t="str">
            <v>NICARAGUA MACHINERY COMPANY, S.A.</v>
          </cell>
          <cell r="F3641" t="str">
            <v>NIMAC</v>
          </cell>
          <cell r="G3641" t="str">
            <v>UNISON - CUSTOMER RETAIL</v>
          </cell>
          <cell r="H3641" t="str">
            <v>UNISON- CUSTOMER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141029.65</v>
          </cell>
          <cell r="M3641">
            <v>141029.65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NICARAGUA</v>
          </cell>
        </row>
        <row r="3642">
          <cell r="B3642" t="str">
            <v>702-30002820</v>
          </cell>
          <cell r="C3642" t="str">
            <v xml:space="preserve">MAURO RODRIGUEZ FIGUEREO </v>
          </cell>
          <cell r="D3642">
            <v>342522</v>
          </cell>
          <cell r="E3642" t="str">
            <v>IMPLEMENTOS Y MAQUINARIAS, S.A.</v>
          </cell>
          <cell r="F3642" t="str">
            <v>IMCA</v>
          </cell>
          <cell r="G3642" t="str">
            <v>UNISON - CUSTOMER RETAIL</v>
          </cell>
          <cell r="H3642" t="str">
            <v>UNISON- CUSTOMER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65384.71</v>
          </cell>
          <cell r="M3642">
            <v>65384.71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REPUBLICA DOMINICANA</v>
          </cell>
        </row>
        <row r="3643">
          <cell r="B3643" t="str">
            <v>702-30002821</v>
          </cell>
          <cell r="C3643" t="str">
            <v>GARCIA VILLATORO GERARDO</v>
          </cell>
          <cell r="D3643">
            <v>310202</v>
          </cell>
          <cell r="E3643" t="str">
            <v>MAQUINAS DIESEL, S.A. DE C.V.</v>
          </cell>
          <cell r="F3643" t="str">
            <v>MADISA SUR</v>
          </cell>
          <cell r="G3643" t="str">
            <v>UNISON- CUSTOMER RETAIL</v>
          </cell>
          <cell r="H3643" t="str">
            <v>UNISON- CUSTOMER RETAIL</v>
          </cell>
          <cell r="I3643" t="str">
            <v>Regular</v>
          </cell>
          <cell r="J3643" t="str">
            <v>REGULAR</v>
          </cell>
          <cell r="K3643" t="str">
            <v>MXN</v>
          </cell>
          <cell r="L3643">
            <v>233271.69</v>
          </cell>
          <cell r="M3643">
            <v>12666.652768038666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MEXICO</v>
          </cell>
        </row>
        <row r="3644">
          <cell r="B3644" t="str">
            <v>702-30002822</v>
          </cell>
          <cell r="C3644" t="str">
            <v>COCONAL  S.A.P.I. DE C.V.</v>
          </cell>
          <cell r="D3644">
            <v>312218</v>
          </cell>
          <cell r="E3644" t="str">
            <v>MAQUINAS DIESEL, S.A. DE C.V.</v>
          </cell>
          <cell r="F3644" t="str">
            <v>MADISA SUR</v>
          </cell>
          <cell r="G3644" t="str">
            <v>UNISON- CUSTOMER RETAIL</v>
          </cell>
          <cell r="H3644" t="str">
            <v>UNISON- CUSTOMER RETAIL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1645608.34</v>
          </cell>
          <cell r="M3644">
            <v>89356.532869327246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702-30002823</v>
          </cell>
          <cell r="C3645" t="str">
            <v>CONSTRUCTORA SANCHEZ CARVAJAL  S.A.</v>
          </cell>
          <cell r="D3645">
            <v>313156</v>
          </cell>
          <cell r="E3645" t="str">
            <v>MAQUINARIA Y TRACTORES, LTDA</v>
          </cell>
          <cell r="F3645" t="str">
            <v>MATRA</v>
          </cell>
          <cell r="G3645" t="str">
            <v>UNISON - CUSTOMER RETAIL</v>
          </cell>
          <cell r="H3645" t="str">
            <v>UNISON- CUSTOMER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256085.78</v>
          </cell>
          <cell r="M3645">
            <v>256085.78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COSTA RICA</v>
          </cell>
        </row>
        <row r="3646">
          <cell r="B3646" t="str">
            <v>702-30002824</v>
          </cell>
          <cell r="C3646" t="str">
            <v>CULTIVOS EL GUANACASTE  S.A.</v>
          </cell>
          <cell r="D3646">
            <v>308399</v>
          </cell>
          <cell r="E3646" t="str">
            <v>MAQUINARIA Y TRACTORES, LTDA</v>
          </cell>
          <cell r="F3646" t="str">
            <v>MATRA</v>
          </cell>
          <cell r="G3646" t="str">
            <v>UNISON - CUSTOMER RETAIL</v>
          </cell>
          <cell r="H3646" t="str">
            <v>UNISON-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40621.370000000003</v>
          </cell>
          <cell r="M3646">
            <v>40621.370000000003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COSTA RICA</v>
          </cell>
        </row>
        <row r="3647">
          <cell r="B3647" t="str">
            <v>702-30002848</v>
          </cell>
          <cell r="C3647" t="str">
            <v>DELAMO GRUPO CONSTRUCTOR  S.A. DE C.V.</v>
          </cell>
          <cell r="D3647">
            <v>319268</v>
          </cell>
          <cell r="E3647" t="str">
            <v>TRACSA, S.A.P.I. DE C.V.</v>
          </cell>
          <cell r="F3647" t="str">
            <v>TRACSA</v>
          </cell>
          <cell r="G3647" t="str">
            <v>UNISON- CUSTOMER RETAIL</v>
          </cell>
          <cell r="H3647" t="str">
            <v>UNISON- CUSTOMER RETAIL</v>
          </cell>
          <cell r="I3647" t="str">
            <v>Regular</v>
          </cell>
          <cell r="J3647" t="str">
            <v>REGULAR</v>
          </cell>
          <cell r="K3647" t="str">
            <v>MXN</v>
          </cell>
          <cell r="L3647">
            <v>566100</v>
          </cell>
          <cell r="M3647">
            <v>30739.230002520617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702-30002826</v>
          </cell>
          <cell r="C3648" t="str">
            <v>GRUPO CONCRETERO EURA  SA DE CV</v>
          </cell>
          <cell r="D3648">
            <v>332377</v>
          </cell>
          <cell r="E3648" t="str">
            <v>MAQUINAS DIESEL, S.A. DE C.V.</v>
          </cell>
          <cell r="F3648" t="str">
            <v>MADISA SUR</v>
          </cell>
          <cell r="G3648" t="str">
            <v>UNISON- CUSTOMER RETAIL</v>
          </cell>
          <cell r="H3648" t="str">
            <v>UNISON- CUSTOMER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2098982.4300000002</v>
          </cell>
          <cell r="M3648">
            <v>113974.74595834594</v>
          </cell>
          <cell r="N3648">
            <v>0</v>
          </cell>
          <cell r="O3648">
            <v>2098982.4300000002</v>
          </cell>
          <cell r="P3648">
            <v>0</v>
          </cell>
          <cell r="Q3648">
            <v>0</v>
          </cell>
          <cell r="R3648">
            <v>2098982.4300000002</v>
          </cell>
          <cell r="S3648" t="str">
            <v>61-90</v>
          </cell>
          <cell r="T3648" t="str">
            <v>MEXICO</v>
          </cell>
        </row>
        <row r="3649">
          <cell r="B3649" t="str">
            <v>702-30002845</v>
          </cell>
          <cell r="C3649" t="str">
            <v>JIMENEZ Y CHACON CONSTRUCTORES  S.A.</v>
          </cell>
          <cell r="D3649">
            <v>309178</v>
          </cell>
          <cell r="E3649" t="str">
            <v>MAQUINARIA Y TRACTORES, LTDA</v>
          </cell>
          <cell r="F3649" t="str">
            <v>MATRA</v>
          </cell>
          <cell r="G3649" t="str">
            <v>UNISON - CUSTOMER RETAIL</v>
          </cell>
          <cell r="H3649" t="str">
            <v>UNISON- CUSTOMER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111278.71</v>
          </cell>
          <cell r="M3649">
            <v>111278.71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702-30002829</v>
          </cell>
          <cell r="C3650" t="str">
            <v>B. LANZAS CONTRATISTAS CIVILES  S.A.</v>
          </cell>
          <cell r="D3650">
            <v>313545</v>
          </cell>
          <cell r="E3650" t="str">
            <v>NICARAGUA MACHINERY COMPANY, S.A.</v>
          </cell>
          <cell r="F3650" t="str">
            <v>NIMAC</v>
          </cell>
          <cell r="G3650" t="str">
            <v>UNISON - CUSTOMER RETAIL</v>
          </cell>
          <cell r="H3650" t="str">
            <v>UNISON- CUSTOMER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148280.95999999999</v>
          </cell>
          <cell r="M3650">
            <v>148280.95999999999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NICARAGUA</v>
          </cell>
        </row>
        <row r="3651">
          <cell r="B3651" t="str">
            <v>702-30002831</v>
          </cell>
          <cell r="C3651" t="str">
            <v>MENDOZA CEBALLOS RAFAEL</v>
          </cell>
          <cell r="D3651">
            <v>316053</v>
          </cell>
          <cell r="E3651" t="str">
            <v>MAQUINAS DIESEL, S.A. DE C.V.</v>
          </cell>
          <cell r="F3651" t="str">
            <v>MADISA SUR</v>
          </cell>
          <cell r="G3651" t="str">
            <v>UNISON- CUSTOMER RETAIL</v>
          </cell>
          <cell r="H3651" t="str">
            <v>UNISON- CUSTOMER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195585.64</v>
          </cell>
          <cell r="M3651">
            <v>10620.300252870866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702-30002832</v>
          </cell>
          <cell r="C3652" t="str">
            <v>MAQUINARIA Y MATERIALES GAZA  S.A. DE C.V.</v>
          </cell>
          <cell r="D3652">
            <v>342622</v>
          </cell>
          <cell r="E3652" t="str">
            <v>TRACSA, S.A.P.I. DE C.V.</v>
          </cell>
          <cell r="F3652" t="str">
            <v>TRACSA</v>
          </cell>
          <cell r="G3652" t="str">
            <v>UNISON- CUSTOMER RETAIL</v>
          </cell>
          <cell r="H3652" t="str">
            <v>UNISON- CUSTOMER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312966.92</v>
          </cell>
          <cell r="M3652">
            <v>16994.103757393517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702-30002833</v>
          </cell>
          <cell r="C3653" t="str">
            <v>CONSTRUCCIONES Y SERVICIOS DE INFRAESTRUCTURA S.A. DE C.V.</v>
          </cell>
          <cell r="D3653">
            <v>342674</v>
          </cell>
          <cell r="E3653" t="str">
            <v>EMPRESAS MATCO, S.A. DE C.V.</v>
          </cell>
          <cell r="F3653" t="str">
            <v>MATCO</v>
          </cell>
          <cell r="G3653" t="str">
            <v>UNISON- CUSTOMER RETAIL</v>
          </cell>
          <cell r="H3653" t="str">
            <v>UNISON- CUSTOMER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1032489.04</v>
          </cell>
          <cell r="M3653">
            <v>56064.154876597262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702-30002835</v>
          </cell>
          <cell r="C3654" t="str">
            <v>NAYAR CONSTRUCCIONES DEL PACIFICO  S.A. DE C.V.</v>
          </cell>
          <cell r="D3654">
            <v>315653</v>
          </cell>
          <cell r="E3654" t="str">
            <v>EMPRESAS MATCO, S.A. DE C.V.</v>
          </cell>
          <cell r="F3654" t="str">
            <v>MATCO</v>
          </cell>
          <cell r="G3654" t="str">
            <v>UNISON- CUSTOMER RETAIL</v>
          </cell>
          <cell r="H3654" t="str">
            <v>UNISON- CUSTOMER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1564540.26</v>
          </cell>
          <cell r="M3654">
            <v>84954.536124966282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702-30002837</v>
          </cell>
          <cell r="C3655" t="str">
            <v>EXPO FLORA  S.A.</v>
          </cell>
          <cell r="D3655">
            <v>342566</v>
          </cell>
          <cell r="E3655" t="str">
            <v>MAQUINARIA Y TRACTORES, LTDA</v>
          </cell>
          <cell r="F3655" t="str">
            <v>MATRA</v>
          </cell>
          <cell r="G3655" t="str">
            <v>UNISON - CUSTOMER RETAIL</v>
          </cell>
          <cell r="H3655" t="str">
            <v>UNISON- CUSTOMER RETAIL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39860.629999999997</v>
          </cell>
          <cell r="M3655">
            <v>39860.629999999997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COSTA RICA</v>
          </cell>
        </row>
        <row r="3656">
          <cell r="B3656" t="str">
            <v>702-30002839</v>
          </cell>
          <cell r="C3656" t="str">
            <v>COOPERATIVA DE SERVICIOS MULTIPLES EL GORRION  R.L.</v>
          </cell>
          <cell r="D3656">
            <v>348802</v>
          </cell>
          <cell r="E3656" t="str">
            <v>NICARAGUA MACHINERY COMPANY, S.A.</v>
          </cell>
          <cell r="F3656" t="str">
            <v>NIMAC</v>
          </cell>
          <cell r="G3656" t="str">
            <v>UNISON - CUSTOMER RETAIL</v>
          </cell>
          <cell r="H3656" t="str">
            <v>UNISON- CUSTOMER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123741.18</v>
          </cell>
          <cell r="M3656">
            <v>123741.18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NICARAGUA</v>
          </cell>
        </row>
        <row r="3657">
          <cell r="B3657" t="str">
            <v>702-30002841</v>
          </cell>
          <cell r="C3657" t="str">
            <v>ABC METALES SIDERURGICOS  S.A. DE C.V.</v>
          </cell>
          <cell r="D3657">
            <v>316323</v>
          </cell>
          <cell r="E3657" t="str">
            <v>MAQUINAS DIESEL, S.A. DE C.V.</v>
          </cell>
          <cell r="F3657" t="str">
            <v>MADISA NTE</v>
          </cell>
          <cell r="G3657" t="str">
            <v>UNISON- CUSTOMER RETAIL</v>
          </cell>
          <cell r="H3657" t="str">
            <v>UNISON- CUSTOMER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3694335.67</v>
          </cell>
          <cell r="M3657">
            <v>200602.42689744939</v>
          </cell>
          <cell r="N3657">
            <v>0</v>
          </cell>
          <cell r="O3657">
            <v>3694335.67</v>
          </cell>
          <cell r="P3657">
            <v>0</v>
          </cell>
          <cell r="Q3657">
            <v>0</v>
          </cell>
          <cell r="R3657">
            <v>3694335.67</v>
          </cell>
          <cell r="S3657" t="str">
            <v>61-90</v>
          </cell>
          <cell r="T3657" t="str">
            <v>MEXICO</v>
          </cell>
        </row>
        <row r="3658">
          <cell r="B3658" t="str">
            <v>702-30002842</v>
          </cell>
          <cell r="C3658" t="str">
            <v>PREFABRICADOS ALESA  S.A. DE C.V.</v>
          </cell>
          <cell r="D3658">
            <v>317159</v>
          </cell>
          <cell r="E3658" t="str">
            <v>MAQUINAS DIESEL, S.A. DE C.V.</v>
          </cell>
          <cell r="F3658" t="str">
            <v>MADISA SUR</v>
          </cell>
          <cell r="G3658" t="str">
            <v>UNISON- CUSTOMER RETAIL</v>
          </cell>
          <cell r="H3658" t="str">
            <v>UNISON- CUSTOMER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211858.23</v>
          </cell>
          <cell r="M3658">
            <v>11503.901889943321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702-30002875</v>
          </cell>
          <cell r="C3659" t="str">
            <v>TERRACERIA Y CONSTRUCCION SALVADOREÑA  S.A. DE C.V.</v>
          </cell>
          <cell r="D3659">
            <v>333571</v>
          </cell>
          <cell r="E3659" t="str">
            <v>COMPAÑIA GENERAL DE EQUIPOS, S.A. DE C.V.</v>
          </cell>
          <cell r="F3659" t="str">
            <v>COGESA</v>
          </cell>
          <cell r="G3659" t="str">
            <v>UNISON - CUSTOMER RETAIL</v>
          </cell>
          <cell r="H3659" t="str">
            <v>UNISON- CUSTOMER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62769.99</v>
          </cell>
          <cell r="M3659">
            <v>62769.99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EL SALVADOR</v>
          </cell>
        </row>
        <row r="3660">
          <cell r="B3660" t="str">
            <v>702-30002825</v>
          </cell>
          <cell r="C3660" t="str">
            <v>EXPO FLORA  S.A.</v>
          </cell>
          <cell r="D3660">
            <v>342566</v>
          </cell>
          <cell r="E3660" t="str">
            <v>MAQUINARIA Y TRACTORES, LTDA</v>
          </cell>
          <cell r="F3660" t="str">
            <v>MATRA</v>
          </cell>
          <cell r="G3660" t="str">
            <v>UNISON - CUSTOMER RETAIL</v>
          </cell>
          <cell r="H3660" t="str">
            <v>UNISON- CUSTOMER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39860.629999999997</v>
          </cell>
          <cell r="M3660">
            <v>39860.629999999997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702-30002925-003</v>
          </cell>
          <cell r="C3661" t="str">
            <v>CONSTRUCTORA Y PAVIMENTADORA VISE  S.A. DE C.V.</v>
          </cell>
          <cell r="D3661">
            <v>308518</v>
          </cell>
          <cell r="E3661" t="str">
            <v>TRACSA, S.A.P.I. DE C.V.</v>
          </cell>
          <cell r="F3661" t="str">
            <v>TRACSA</v>
          </cell>
          <cell r="G3661" t="str">
            <v>UNISON - CUSTOMER RETAIL</v>
          </cell>
          <cell r="H3661" t="str">
            <v>UNISON- CUSTOMER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19445.27</v>
          </cell>
          <cell r="M3661">
            <v>19445.27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702-30002904</v>
          </cell>
          <cell r="C3662" t="str">
            <v>MAQUINARIA Y TRACTORES  LTDA</v>
          </cell>
          <cell r="D3662">
            <v>314798</v>
          </cell>
          <cell r="E3662" t="str">
            <v>MAQUINARIA Y TRACTORES, LTDA</v>
          </cell>
          <cell r="F3662" t="str">
            <v>MATRA</v>
          </cell>
          <cell r="G3662" t="str">
            <v>UNISON - DEALER RETAIL</v>
          </cell>
          <cell r="H3662" t="str">
            <v>UNISON - DEALER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43665.83</v>
          </cell>
          <cell r="M3662">
            <v>43665.83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COSTA RICA</v>
          </cell>
        </row>
        <row r="3663">
          <cell r="B3663" t="str">
            <v>702-30002905</v>
          </cell>
          <cell r="C3663" t="str">
            <v>MAQUINARIA Y TRACTORES  LTDA</v>
          </cell>
          <cell r="D3663">
            <v>314798</v>
          </cell>
          <cell r="E3663" t="str">
            <v>MAQUINARIA Y TRACTORES, LTDA</v>
          </cell>
          <cell r="F3663" t="str">
            <v>MATRA</v>
          </cell>
          <cell r="G3663" t="str">
            <v>UNISON - DEALER RETAIL</v>
          </cell>
          <cell r="H3663" t="str">
            <v>UNISON - DEALER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116307.61</v>
          </cell>
          <cell r="M3663">
            <v>116307.61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COSTA RICA</v>
          </cell>
        </row>
        <row r="3664">
          <cell r="B3664" t="str">
            <v>702-30002907</v>
          </cell>
          <cell r="C3664" t="str">
            <v>NICARAGUA MACHINERY COMPANY  S.A.</v>
          </cell>
          <cell r="D3664">
            <v>313548</v>
          </cell>
          <cell r="E3664" t="str">
            <v>NICARAGUA MACHINERY COMPANY, S.A.</v>
          </cell>
          <cell r="F3664" t="str">
            <v>NIMAC</v>
          </cell>
          <cell r="G3664" t="str">
            <v>UNISON - DEALER WHOLESALE</v>
          </cell>
          <cell r="H3664" t="str">
            <v>UNISON - DEALER WHOLESALE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43276.24</v>
          </cell>
          <cell r="M3664">
            <v>43276.24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NICARAGUA</v>
          </cell>
        </row>
        <row r="3665">
          <cell r="B3665" t="str">
            <v>702-30002909</v>
          </cell>
          <cell r="C3665" t="str">
            <v>NICARAGUA MACHINERY COMPANY  S.A.</v>
          </cell>
          <cell r="D3665">
            <v>313548</v>
          </cell>
          <cell r="E3665" t="str">
            <v>NICARAGUA MACHINERY COMPANY, S.A.</v>
          </cell>
          <cell r="F3665" t="str">
            <v>NIMAC</v>
          </cell>
          <cell r="G3665" t="str">
            <v>UNISON - DEALER WHOLESALE</v>
          </cell>
          <cell r="H3665" t="str">
            <v>UNISON - DEALER WHOLESALE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43278.1</v>
          </cell>
          <cell r="M3665">
            <v>43278.1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NICARAGUA</v>
          </cell>
        </row>
        <row r="3666">
          <cell r="B3666" t="str">
            <v>702-30002911</v>
          </cell>
          <cell r="C3666" t="str">
            <v>NICARAGUA MACHINERY COMPANY  S.A.</v>
          </cell>
          <cell r="D3666">
            <v>313548</v>
          </cell>
          <cell r="E3666" t="str">
            <v>NICARAGUA MACHINERY COMPANY, S.A.</v>
          </cell>
          <cell r="F3666" t="str">
            <v>NIMAC</v>
          </cell>
          <cell r="G3666" t="str">
            <v>UNISON - DEALER RETAIL</v>
          </cell>
          <cell r="H3666" t="str">
            <v>UNISON - DEALER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8342.67</v>
          </cell>
          <cell r="M3666">
            <v>8342.67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NICARAGUA</v>
          </cell>
        </row>
        <row r="3667">
          <cell r="B3667" t="str">
            <v>702-30002913</v>
          </cell>
          <cell r="C3667" t="str">
            <v>NICARAGUA MACHINERY COMPANY  S.A.</v>
          </cell>
          <cell r="D3667">
            <v>313548</v>
          </cell>
          <cell r="E3667" t="str">
            <v>NICARAGUA MACHINERY COMPANY, S.A.</v>
          </cell>
          <cell r="F3667" t="str">
            <v>NIMAC</v>
          </cell>
          <cell r="G3667" t="str">
            <v>UNISON - DEALER RETAIL</v>
          </cell>
          <cell r="H3667" t="str">
            <v>UNISON - DEALER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32748.11</v>
          </cell>
          <cell r="M3667">
            <v>32748.11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NICARAGUA</v>
          </cell>
        </row>
        <row r="3668">
          <cell r="B3668" t="str">
            <v>702-30002919</v>
          </cell>
          <cell r="C3668" t="str">
            <v>NICARAGUA MACHINERY COMPANY  S.A.</v>
          </cell>
          <cell r="D3668">
            <v>313548</v>
          </cell>
          <cell r="E3668" t="str">
            <v>NICARAGUA MACHINERY COMPANY, S.A.</v>
          </cell>
          <cell r="F3668" t="str">
            <v>NIMAC</v>
          </cell>
          <cell r="G3668" t="str">
            <v>UNISON - DEALER RETAIL</v>
          </cell>
          <cell r="H3668" t="str">
            <v>UNISON - DEALER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32748.11</v>
          </cell>
          <cell r="M3668">
            <v>32748.11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NICARAGUA</v>
          </cell>
        </row>
        <row r="3669">
          <cell r="B3669" t="str">
            <v>702-30002922</v>
          </cell>
          <cell r="C3669" t="str">
            <v>CONSTRUCTORA Y EDIFICADORA PENTA  SA DE CV</v>
          </cell>
          <cell r="D3669">
            <v>319039</v>
          </cell>
          <cell r="E3669" t="str">
            <v>MAQUINAS DIESEL, S.A. DE C.V.</v>
          </cell>
          <cell r="F3669" t="str">
            <v>MADISA SUR</v>
          </cell>
          <cell r="G3669" t="str">
            <v>UNISON- CUSTOMER RETAIL</v>
          </cell>
          <cell r="H3669" t="str">
            <v>UNISON- CUSTOMER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562689.27</v>
          </cell>
          <cell r="M3669">
            <v>30554.027363505433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702-30002923</v>
          </cell>
          <cell r="C3670" t="str">
            <v>INGENIERIA Y CONSTRUCCION DE OBRAS CIVILES  S.A. DE C.V.</v>
          </cell>
          <cell r="D3670">
            <v>342858</v>
          </cell>
          <cell r="E3670" t="str">
            <v>TRACSA, S.A.P.I. DE C.V.</v>
          </cell>
          <cell r="F3670" t="str">
            <v>TRACSA</v>
          </cell>
          <cell r="G3670" t="str">
            <v>UNISON- CUSTOMER RETAIL</v>
          </cell>
          <cell r="H3670" t="str">
            <v>UNISON- CUSTOMER RETAIL</v>
          </cell>
          <cell r="I3670" t="str">
            <v>Regular</v>
          </cell>
          <cell r="J3670" t="str">
            <v>REGULAR</v>
          </cell>
          <cell r="K3670" t="str">
            <v>MXN</v>
          </cell>
          <cell r="L3670">
            <v>324928.5</v>
          </cell>
          <cell r="M3670">
            <v>17643.617551446776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702-30002871</v>
          </cell>
          <cell r="C3671" t="str">
            <v>CONSTRUCTORA ROASA  S.A. DE C.V.</v>
          </cell>
          <cell r="D3671">
            <v>341618</v>
          </cell>
          <cell r="E3671" t="str">
            <v>TRACSA, S.A.P.I. DE C.V.</v>
          </cell>
          <cell r="F3671" t="str">
            <v>TRACSA</v>
          </cell>
          <cell r="G3671" t="str">
            <v>UNISON- CUSTOMER RETAIL</v>
          </cell>
          <cell r="H3671" t="str">
            <v>UNISON- CUSTOMER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365832.08</v>
          </cell>
          <cell r="M3671">
            <v>19864.681945628905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702-30002925-002</v>
          </cell>
          <cell r="C3672" t="str">
            <v>CONSTRUCTORA Y PAVIMENTADORA VISE  S.A. DE C.V.</v>
          </cell>
          <cell r="D3672">
            <v>308518</v>
          </cell>
          <cell r="E3672" t="str">
            <v>TRACSA, S.A.P.I. DE C.V.</v>
          </cell>
          <cell r="F3672" t="str">
            <v>TRACSA</v>
          </cell>
          <cell r="G3672" t="str">
            <v>UNISON - CUSTOMER RETAIL</v>
          </cell>
          <cell r="H3672" t="str">
            <v>UNISON- CUSTOMER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9569.2800000000007</v>
          </cell>
          <cell r="M3672">
            <v>9569.2800000000007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702-30002899</v>
          </cell>
          <cell r="C3673" t="str">
            <v>GRUPO KELEER  S.A. DE C.V.</v>
          </cell>
          <cell r="D3673">
            <v>312684</v>
          </cell>
          <cell r="E3673" t="str">
            <v>MAQUINAS DIESEL, S.A. DE C.V.</v>
          </cell>
          <cell r="F3673" t="str">
            <v>MADISA SUR</v>
          </cell>
          <cell r="G3673" t="str">
            <v>UNISON- CUSTOMER RETAIL</v>
          </cell>
          <cell r="H3673" t="str">
            <v>UNISON- CUSTOMER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3363100</v>
          </cell>
          <cell r="M3673">
            <v>182616.33001497455</v>
          </cell>
          <cell r="N3673">
            <v>3363100</v>
          </cell>
          <cell r="O3673">
            <v>0</v>
          </cell>
          <cell r="P3673">
            <v>0</v>
          </cell>
          <cell r="Q3673">
            <v>0</v>
          </cell>
          <cell r="R3673">
            <v>3363100</v>
          </cell>
          <cell r="S3673" t="str">
            <v>31-60</v>
          </cell>
          <cell r="T3673" t="str">
            <v>MEXICO</v>
          </cell>
        </row>
        <row r="3674">
          <cell r="B3674" t="str">
            <v>702-30002925-004</v>
          </cell>
          <cell r="C3674" t="str">
            <v>CONSTRUCTORA Y PAVIMENTADORA VISE  S.A. DE C.V.</v>
          </cell>
          <cell r="D3674">
            <v>308518</v>
          </cell>
          <cell r="E3674" t="str">
            <v>TRACSA, S.A.P.I. DE C.V.</v>
          </cell>
          <cell r="F3674" t="str">
            <v>TRACSA</v>
          </cell>
          <cell r="G3674" t="str">
            <v>UNISON - CUSTOMER RETAIL</v>
          </cell>
          <cell r="H3674" t="str">
            <v>UNISON- CUSTOMER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31582.799999999999</v>
          </cell>
          <cell r="M3674">
            <v>31582.799999999999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702-30002925-005</v>
          </cell>
          <cell r="C3675" t="str">
            <v>CONSTRUCTORA Y PAVIMENTADORA VISE  S.A. DE C.V.</v>
          </cell>
          <cell r="D3675">
            <v>308518</v>
          </cell>
          <cell r="E3675" t="str">
            <v>TRACSA, S.A.P.I. DE C.V.</v>
          </cell>
          <cell r="F3675" t="str">
            <v>TRACSA</v>
          </cell>
          <cell r="G3675" t="str">
            <v>UNISON - CUSTOMER RETAIL</v>
          </cell>
          <cell r="H3675" t="str">
            <v>UNISON- CUSTOMER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56564.25</v>
          </cell>
          <cell r="M3675">
            <v>56564.25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702-30002925-006</v>
          </cell>
          <cell r="C3676" t="str">
            <v>CONSTRUCTORA Y PAVIMENTADORA VISE  S.A. DE C.V.</v>
          </cell>
          <cell r="D3676">
            <v>308518</v>
          </cell>
          <cell r="E3676" t="str">
            <v>TRACSA, S.A.P.I. DE C.V.</v>
          </cell>
          <cell r="F3676" t="str">
            <v>TRACSA</v>
          </cell>
          <cell r="G3676" t="str">
            <v>UNISON - CUSTOMER RETAIL</v>
          </cell>
          <cell r="H3676" t="str">
            <v>UNISON- CUSTOMER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114947.91</v>
          </cell>
          <cell r="M3676">
            <v>114947.91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702-30002925-007</v>
          </cell>
          <cell r="C3677" t="str">
            <v>CONSTRUCTORA Y PAVIMENTADORA VISE  S.A. DE C.V.</v>
          </cell>
          <cell r="D3677">
            <v>308518</v>
          </cell>
          <cell r="E3677" t="str">
            <v>TRACSA, S.A.P.I. DE C.V.</v>
          </cell>
          <cell r="F3677" t="str">
            <v>TRACSA</v>
          </cell>
          <cell r="G3677" t="str">
            <v>UNISON - CUSTOMER RETAIL</v>
          </cell>
          <cell r="H3677" t="str">
            <v>UNISON- CUSTOMER RETAIL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125284.91</v>
          </cell>
          <cell r="M3677">
            <v>125284.91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702-30002925-008</v>
          </cell>
          <cell r="C3678" t="str">
            <v>CONSTRUCTORA Y PAVIMENTADORA VISE  S.A. DE C.V.</v>
          </cell>
          <cell r="D3678">
            <v>308518</v>
          </cell>
          <cell r="E3678" t="str">
            <v>TRACSA, S.A.P.I. DE C.V.</v>
          </cell>
          <cell r="F3678" t="str">
            <v>TRACSA</v>
          </cell>
          <cell r="G3678" t="str">
            <v>UNISON - CUSTOMER RETAIL</v>
          </cell>
          <cell r="H3678" t="str">
            <v>UNISON- CUSTOMER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101304.12</v>
          </cell>
          <cell r="M3678">
            <v>101304.12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702-30002925-009</v>
          </cell>
          <cell r="C3679" t="str">
            <v>CONSTRUCTORA Y PAVIMENTADORA VISE  S.A. DE C.V.</v>
          </cell>
          <cell r="D3679">
            <v>308518</v>
          </cell>
          <cell r="E3679" t="str">
            <v>TRACSA, S.A.P.I. DE C.V.</v>
          </cell>
          <cell r="F3679" t="str">
            <v>TRACSA</v>
          </cell>
          <cell r="G3679" t="str">
            <v>UNISON - CUSTOMER RETAIL</v>
          </cell>
          <cell r="H3679" t="str">
            <v>UNISON- CUSTOMER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71421.16</v>
          </cell>
          <cell r="M3679">
            <v>71421.16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702-30002925-010</v>
          </cell>
          <cell r="C3680" t="str">
            <v>CONSTRUCTORA Y PAVIMENTADORA VISE  S.A. DE C.V.</v>
          </cell>
          <cell r="D3680">
            <v>308518</v>
          </cell>
          <cell r="E3680" t="str">
            <v>TRACSA, S.A.P.I. DE C.V.</v>
          </cell>
          <cell r="F3680" t="str">
            <v>TRACSA</v>
          </cell>
          <cell r="G3680" t="str">
            <v>UNISON - CUSTOMER RETAIL</v>
          </cell>
          <cell r="H3680" t="str">
            <v>UNISON- CUSTOMER RETAIL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161007.62</v>
          </cell>
          <cell r="M3680">
            <v>161007.62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702-30002925-011</v>
          </cell>
          <cell r="C3681" t="str">
            <v>CONSTRUCTORA Y PAVIMENTADORA VISE  S.A. DE C.V.</v>
          </cell>
          <cell r="D3681">
            <v>308518</v>
          </cell>
          <cell r="E3681" t="str">
            <v>TRACSA, S.A.P.I. DE C.V.</v>
          </cell>
          <cell r="F3681" t="str">
            <v>TRACSA</v>
          </cell>
          <cell r="G3681" t="str">
            <v>UNISON - CUSTOMER RETAIL</v>
          </cell>
          <cell r="H3681" t="str">
            <v>UNISON- CUSTOMER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130283.53</v>
          </cell>
          <cell r="M3681">
            <v>130283.53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702-30002925-012</v>
          </cell>
          <cell r="C3682" t="str">
            <v>CONSTRUCTORA Y PAVIMENTADORA VISE  S.A. DE C.V.</v>
          </cell>
          <cell r="D3682">
            <v>308518</v>
          </cell>
          <cell r="E3682" t="str">
            <v>TRACSA, S.A.P.I. DE C.V.</v>
          </cell>
          <cell r="F3682" t="str">
            <v>TRACSA</v>
          </cell>
          <cell r="G3682" t="str">
            <v>UNISON - CUSTOMER RETAIL</v>
          </cell>
          <cell r="H3682" t="str">
            <v>UNISON- CUSTOMER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113963.06</v>
          </cell>
          <cell r="M3682">
            <v>113963.06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702-30002813</v>
          </cell>
          <cell r="C3683" t="str">
            <v>TRANSPORTES DE MATERIALES PELIGROSOS DE SINALOA  S.A. DE C.V.</v>
          </cell>
          <cell r="D3683">
            <v>320248</v>
          </cell>
          <cell r="E3683" t="str">
            <v>MAQUINAS DIESEL, S.A. DE C.V.</v>
          </cell>
          <cell r="F3683" t="str">
            <v>EMPIRE</v>
          </cell>
          <cell r="G3683" t="str">
            <v>UNISON- CUSTOMER RETAIL</v>
          </cell>
          <cell r="H3683" t="str">
            <v>UNISON- CUSTOMER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1391292.27</v>
          </cell>
          <cell r="M3683">
            <v>1391292.27</v>
          </cell>
          <cell r="N3683">
            <v>0</v>
          </cell>
          <cell r="O3683">
            <v>0</v>
          </cell>
          <cell r="P3683">
            <v>0</v>
          </cell>
          <cell r="Q3683">
            <v>1391292.27</v>
          </cell>
          <cell r="R3683">
            <v>1391292.27</v>
          </cell>
          <cell r="S3683" t="str">
            <v>120+</v>
          </cell>
          <cell r="T3683" t="str">
            <v>MEXICO</v>
          </cell>
        </row>
        <row r="3684">
          <cell r="B3684" t="str">
            <v>702-30002924</v>
          </cell>
          <cell r="C3684" t="str">
            <v>GALGA  S.A.</v>
          </cell>
          <cell r="D3684">
            <v>315382</v>
          </cell>
          <cell r="E3684" t="str">
            <v>CORPORACION GENERAL DE TRACTORES, S.A.</v>
          </cell>
          <cell r="F3684" t="str">
            <v>GENTRAC</v>
          </cell>
          <cell r="G3684" t="str">
            <v>UNISON - CUSTOMER RETAIL</v>
          </cell>
          <cell r="H3684" t="str">
            <v>UNISON- CUSTOMER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4139.47</v>
          </cell>
          <cell r="M3684">
            <v>4139.47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GUATEMALA</v>
          </cell>
        </row>
        <row r="3685">
          <cell r="B3685" t="str">
            <v>702-30002888</v>
          </cell>
          <cell r="C3685" t="str">
            <v>CONSTRUCTORA HERNAN SOLIS  S.R.L.</v>
          </cell>
          <cell r="D3685">
            <v>316241</v>
          </cell>
          <cell r="E3685" t="str">
            <v>MAQUINARIA Y TRACTORES, LTDA</v>
          </cell>
          <cell r="F3685" t="str">
            <v>MATRA</v>
          </cell>
          <cell r="G3685" t="str">
            <v>UNISON - CUSTOMER RETAIL</v>
          </cell>
          <cell r="H3685" t="str">
            <v>UNISON- CUSTOMER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1288869.1100000001</v>
          </cell>
          <cell r="M3685">
            <v>1288869.1100000001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COSTA RICA</v>
          </cell>
        </row>
        <row r="3686">
          <cell r="B3686" t="str">
            <v>702-30002876</v>
          </cell>
          <cell r="C3686" t="str">
            <v>OCHOA DE OLMEDO IRMA MARITZA</v>
          </cell>
          <cell r="D3686">
            <v>312352</v>
          </cell>
          <cell r="E3686" t="str">
            <v>COMPAÑIA GENERAL DE EQUIPOS, S.A. DE C.V.</v>
          </cell>
          <cell r="F3686" t="str">
            <v>COGESA</v>
          </cell>
          <cell r="G3686" t="str">
            <v>UNISON - CUSTOMER RETAIL</v>
          </cell>
          <cell r="H3686" t="str">
            <v>UNISON- CUSTOMER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44031.92</v>
          </cell>
          <cell r="M3686">
            <v>44031.92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EL SALVADOR</v>
          </cell>
        </row>
        <row r="3687">
          <cell r="B3687" t="str">
            <v>702-30002877</v>
          </cell>
          <cell r="C3687" t="str">
            <v>MAQUINARIA DE ELEVACION Y CARGA  S.A. DE C.V.</v>
          </cell>
          <cell r="D3687">
            <v>342620</v>
          </cell>
          <cell r="E3687" t="str">
            <v>TRACSA, S.A.P.I. DE C.V.</v>
          </cell>
          <cell r="F3687" t="str">
            <v>TRACSA</v>
          </cell>
          <cell r="G3687" t="str">
            <v>UNISON- CUSTOMER RETAIL</v>
          </cell>
          <cell r="H3687" t="str">
            <v>UNISON- CUSTOMER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646045.30000000005</v>
          </cell>
          <cell r="M3687">
            <v>35080.259792876583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702-30002878</v>
          </cell>
          <cell r="C3688" t="str">
            <v>TOBAR  S.A. DE C.V.</v>
          </cell>
          <cell r="D3688">
            <v>312351</v>
          </cell>
          <cell r="E3688" t="str">
            <v>COMPAÑIA GENERAL DE EQUIPOS, S.A. DE C.V.</v>
          </cell>
          <cell r="F3688" t="str">
            <v>COGESA</v>
          </cell>
          <cell r="G3688" t="str">
            <v>UNISON - CUSTOMER RETAIL</v>
          </cell>
          <cell r="H3688" t="str">
            <v>UNISON- CUSTOMER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104128.72</v>
          </cell>
          <cell r="M3688">
            <v>104128.72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EL SALVADOR</v>
          </cell>
        </row>
        <row r="3689">
          <cell r="B3689" t="str">
            <v>702-30002879</v>
          </cell>
          <cell r="C3689" t="str">
            <v>GRUAS  TRANSPORTES Y MANTENIMIENTO INDUSTRIAL SA DE CV</v>
          </cell>
          <cell r="D3689">
            <v>342476</v>
          </cell>
          <cell r="E3689" t="str">
            <v>MAQUINAS DIESEL, S.A. DE C.V.</v>
          </cell>
          <cell r="F3689" t="str">
            <v>MADISA NTE</v>
          </cell>
          <cell r="G3689" t="str">
            <v>UNISON- CUSTOMER RETAIL</v>
          </cell>
          <cell r="H3689" t="str">
            <v>UNISON- CUSTOMER RETAIL</v>
          </cell>
          <cell r="I3689" t="str">
            <v>Regular</v>
          </cell>
          <cell r="J3689" t="str">
            <v>REGULAR</v>
          </cell>
          <cell r="K3689" t="str">
            <v>MXN</v>
          </cell>
          <cell r="L3689">
            <v>135970.32</v>
          </cell>
          <cell r="M3689">
            <v>7383.1883766054225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702-30002880</v>
          </cell>
          <cell r="C3690" t="str">
            <v>CONSTRUCCIONES Y CARRETERAS  S.A. DE C.V.</v>
          </cell>
          <cell r="D3690">
            <v>319214</v>
          </cell>
          <cell r="E3690" t="str">
            <v>TRACSA, S.A.P.I. DE C.V.</v>
          </cell>
          <cell r="F3690" t="str">
            <v>TRACSA</v>
          </cell>
          <cell r="G3690" t="str">
            <v>UNISON- CUSTOMER RETAIL</v>
          </cell>
          <cell r="H3690" t="str">
            <v>UNISON- CUSTOMER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3042187.74</v>
          </cell>
          <cell r="M3690">
            <v>165190.79429554567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702-30002882</v>
          </cell>
          <cell r="C3691" t="str">
            <v>INMOBILIARIA CONVERGENCIA AZTECA  S.A DE C.V</v>
          </cell>
          <cell r="D3691">
            <v>342743</v>
          </cell>
          <cell r="E3691" t="str">
            <v>MAQUINAS DIESEL, S.A. DE C.V.</v>
          </cell>
          <cell r="F3691" t="str">
            <v>MADISA SUR</v>
          </cell>
          <cell r="G3691" t="str">
            <v>UNISON- CUSTOMER RETAIL</v>
          </cell>
          <cell r="H3691" t="str">
            <v>UNISON- CUSTOMER RETAIL</v>
          </cell>
          <cell r="I3691" t="str">
            <v>Regular</v>
          </cell>
          <cell r="J3691" t="str">
            <v>REGULAR</v>
          </cell>
          <cell r="K3691" t="str">
            <v>MXN</v>
          </cell>
          <cell r="L3691">
            <v>3856288.17</v>
          </cell>
          <cell r="M3691">
            <v>209396.44764817052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702-30002883</v>
          </cell>
          <cell r="C3692" t="str">
            <v>ABC CONEXIONES ELECTRICAS ALTA BAJA  S.A. DE C.V.</v>
          </cell>
          <cell r="D3692">
            <v>342882</v>
          </cell>
          <cell r="E3692" t="str">
            <v>MAQUINAS DIESEL, S.A. DE C.V.</v>
          </cell>
          <cell r="F3692" t="str">
            <v>MADISA SUR</v>
          </cell>
          <cell r="G3692" t="str">
            <v>UNISON- CUSTOMER RETAIL</v>
          </cell>
          <cell r="H3692" t="str">
            <v>UNISON- CUSTOMER RETAIL</v>
          </cell>
          <cell r="I3692" t="str">
            <v>Regular</v>
          </cell>
          <cell r="J3692" t="str">
            <v>REGULAR</v>
          </cell>
          <cell r="K3692" t="str">
            <v>MXN</v>
          </cell>
          <cell r="L3692">
            <v>760830.4</v>
          </cell>
          <cell r="M3692">
            <v>41313.090723387679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702-30002884</v>
          </cell>
          <cell r="C3693" t="str">
            <v>ALCARAZ GAVILANEZ JUAN PABEL</v>
          </cell>
          <cell r="D3693">
            <v>318205</v>
          </cell>
          <cell r="E3693" t="str">
            <v>EMPRESAS MATCO, S.A. DE C.V.</v>
          </cell>
          <cell r="F3693" t="str">
            <v>MATCO</v>
          </cell>
          <cell r="G3693" t="str">
            <v>UNISON- CUSTOMER RETAIL</v>
          </cell>
          <cell r="H3693" t="str">
            <v>UNISON- CUSTOMER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1095763.8999999999</v>
          </cell>
          <cell r="M3693">
            <v>59499.979774878993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702-30002885</v>
          </cell>
          <cell r="C3694" t="str">
            <v>TOBAR  S.A. DE C.V.</v>
          </cell>
          <cell r="D3694">
            <v>312351</v>
          </cell>
          <cell r="E3694" t="str">
            <v>COMPAÑIA GENERAL DE EQUIPOS, S.A. DE C.V.</v>
          </cell>
          <cell r="F3694" t="str">
            <v>COGESA</v>
          </cell>
          <cell r="G3694" t="str">
            <v>UNISON - CUSTOMER RETAIL</v>
          </cell>
          <cell r="H3694" t="str">
            <v>UNISON- CUSTOMER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110950.68</v>
          </cell>
          <cell r="M3694">
            <v>110950.68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EL SALVADOR</v>
          </cell>
        </row>
        <row r="3695">
          <cell r="B3695" t="str">
            <v>702-30002886</v>
          </cell>
          <cell r="C3695" t="str">
            <v>CONSTRUCCION DE CAMINOS Y PROYECTOS INTERESTATALES  S.A. DE C.V.</v>
          </cell>
          <cell r="D3695">
            <v>313564</v>
          </cell>
          <cell r="E3695" t="str">
            <v>TRACSA, S.A.P.I. DE C.V.</v>
          </cell>
          <cell r="F3695" t="str">
            <v>TRACSA</v>
          </cell>
          <cell r="G3695" t="str">
            <v>UNISON - CUSTOMER RETAIL</v>
          </cell>
          <cell r="H3695" t="str">
            <v>UNISON- CUSTOMER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702-30002902</v>
          </cell>
          <cell r="C3696" t="str">
            <v>MAQUINARIA Y TRACTORES  LTDA</v>
          </cell>
          <cell r="D3696">
            <v>314798</v>
          </cell>
          <cell r="E3696" t="str">
            <v>MAQUINARIA Y TRACTORES, LTDA</v>
          </cell>
          <cell r="F3696" t="str">
            <v>MATRA</v>
          </cell>
          <cell r="G3696" t="str">
            <v>UNISON - DEALER WHOLESALE</v>
          </cell>
          <cell r="H3696" t="str">
            <v>UNISON - DEALER WHOLESALE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553449.06000000006</v>
          </cell>
          <cell r="M3696">
            <v>553449.06000000006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COSTA RICA</v>
          </cell>
        </row>
        <row r="3697">
          <cell r="B3697" t="str">
            <v>702-30002887</v>
          </cell>
          <cell r="C3697" t="str">
            <v>CONSTRUCTORA HERNAN SOLIS  S.R.L.</v>
          </cell>
          <cell r="D3697">
            <v>316241</v>
          </cell>
          <cell r="E3697" t="str">
            <v>MAQUINARIA Y TRACTORES, LTDA</v>
          </cell>
          <cell r="F3697" t="str">
            <v>MATRA</v>
          </cell>
          <cell r="G3697" t="str">
            <v>UNISON - CUSTOMER RETAIL</v>
          </cell>
          <cell r="H3697" t="str">
            <v>UNISON- CUSTOMER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117169.9</v>
          </cell>
          <cell r="M3697">
            <v>117169.9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COSTA RICA</v>
          </cell>
        </row>
        <row r="3698">
          <cell r="B3698" t="str">
            <v>702-30002900</v>
          </cell>
          <cell r="C3698" t="str">
            <v>TOBAR  S.A. DE C.V.</v>
          </cell>
          <cell r="D3698">
            <v>312351</v>
          </cell>
          <cell r="E3698" t="str">
            <v>COMPAÑIA GENERAL DE EQUIPOS, S.A. DE C.V.</v>
          </cell>
          <cell r="F3698" t="str">
            <v>COGESA</v>
          </cell>
          <cell r="G3698" t="str">
            <v>UNISON - CUSTOMER RETAIL</v>
          </cell>
          <cell r="H3698" t="str">
            <v>UNISON- CUSTOMER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241975.26</v>
          </cell>
          <cell r="M3698">
            <v>241975.26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EL SALVADOR</v>
          </cell>
        </row>
        <row r="3699">
          <cell r="B3699" t="str">
            <v>702-30002889</v>
          </cell>
          <cell r="C3699" t="str">
            <v>INVERSIONES SINAI  S.A. DE C.V.</v>
          </cell>
          <cell r="D3699">
            <v>312381</v>
          </cell>
          <cell r="E3699" t="str">
            <v>COMPAÑIA GENERAL DE EQUIPOS, S.A. DE C.V.</v>
          </cell>
          <cell r="F3699" t="str">
            <v>COGESA</v>
          </cell>
          <cell r="G3699" t="str">
            <v>UNISON - CUSTOMER RETAIL</v>
          </cell>
          <cell r="H3699" t="str">
            <v>UNISON- CUSTOMER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27837.54</v>
          </cell>
          <cell r="M3699">
            <v>27837.54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EL SALVADOR</v>
          </cell>
        </row>
        <row r="3700">
          <cell r="B3700" t="str">
            <v>702-30002890</v>
          </cell>
          <cell r="C3700" t="str">
            <v>MAQUINARIA Y TRACTORES  LTDA</v>
          </cell>
          <cell r="D3700">
            <v>314798</v>
          </cell>
          <cell r="E3700" t="str">
            <v>MAQUINARIA Y TRACTORES, LTDA</v>
          </cell>
          <cell r="F3700" t="str">
            <v>MATRA</v>
          </cell>
          <cell r="G3700" t="str">
            <v>UNISON - DEALER RETAIL</v>
          </cell>
          <cell r="H3700" t="str">
            <v>UNISON - DEALER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106530.32</v>
          </cell>
          <cell r="M3700">
            <v>106530.32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COSTA RICA</v>
          </cell>
        </row>
        <row r="3701">
          <cell r="B3701" t="str">
            <v>702-30002891</v>
          </cell>
          <cell r="C3701" t="str">
            <v>GARCIA VILLATORO GERARDO</v>
          </cell>
          <cell r="D3701">
            <v>310202</v>
          </cell>
          <cell r="E3701" t="str">
            <v>MAQUINAS DIESEL, S.A. DE C.V.</v>
          </cell>
          <cell r="F3701" t="str">
            <v>MADISA SUR</v>
          </cell>
          <cell r="G3701" t="str">
            <v>UNISON- CUSTOMER RETAIL</v>
          </cell>
          <cell r="H3701" t="str">
            <v>UNISON- CUSTOMER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554411</v>
          </cell>
          <cell r="M3701">
            <v>30104.517302468572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702-30002892</v>
          </cell>
          <cell r="C3702" t="str">
            <v>GRUPO PHI  S.A.</v>
          </cell>
          <cell r="D3702">
            <v>337928</v>
          </cell>
          <cell r="E3702" t="str">
            <v>CORPORACION GENERAL DE TRACTORES, S.A.</v>
          </cell>
          <cell r="F3702" t="str">
            <v>GENTRAC</v>
          </cell>
          <cell r="G3702" t="str">
            <v>UNISON - CUSTOMER RETAIL</v>
          </cell>
          <cell r="H3702" t="str">
            <v>UNISON- CUSTOMER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131225.46</v>
          </cell>
          <cell r="M3702">
            <v>131225.46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GUATEMALA</v>
          </cell>
        </row>
        <row r="3703">
          <cell r="B3703" t="str">
            <v>702-30002894</v>
          </cell>
          <cell r="C3703" t="str">
            <v>GRUAS  TRANSPORTES Y MANTENIMIENTO INDUSTRIAL SA DE CV</v>
          </cell>
          <cell r="D3703">
            <v>342476</v>
          </cell>
          <cell r="E3703" t="str">
            <v>MAQUINAS DIESEL, S.A. DE C.V.</v>
          </cell>
          <cell r="F3703" t="str">
            <v>MADISA NTE</v>
          </cell>
          <cell r="G3703" t="str">
            <v>UNISON- CUSTOMER RETAIL</v>
          </cell>
          <cell r="H3703" t="str">
            <v>UNISON- CUSTOMER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163369.43</v>
          </cell>
          <cell r="M3703">
            <v>8870.9600497274187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702-30002895</v>
          </cell>
          <cell r="C3704" t="str">
            <v>CONSTRUCTORA HERNAN SOLIS  S.R.L.</v>
          </cell>
          <cell r="D3704">
            <v>316241</v>
          </cell>
          <cell r="E3704" t="str">
            <v>MAQUINARIA Y TRACTORES, LTDA</v>
          </cell>
          <cell r="F3704" t="str">
            <v>MATRA</v>
          </cell>
          <cell r="G3704" t="str">
            <v>UNISON - CUSTOMER RETAIL</v>
          </cell>
          <cell r="H3704" t="str">
            <v>UNISON-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59768.18</v>
          </cell>
          <cell r="M3704">
            <v>59768.18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702-30002896</v>
          </cell>
          <cell r="C3705" t="str">
            <v>CONSTRUCTORA HERNAN SOLIS  S.R.L.</v>
          </cell>
          <cell r="D3705">
            <v>316241</v>
          </cell>
          <cell r="E3705" t="str">
            <v>MAQUINARIA Y TRACTORES, LTDA</v>
          </cell>
          <cell r="F3705" t="str">
            <v>MATRA</v>
          </cell>
          <cell r="G3705" t="str">
            <v>UNISON - CUSTOMER RETAIL</v>
          </cell>
          <cell r="H3705" t="str">
            <v>UNISON- CUSTOMER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246101.24</v>
          </cell>
          <cell r="M3705">
            <v>246101.24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702-30002897</v>
          </cell>
          <cell r="C3706" t="str">
            <v>CONSTRUCTORA HERNAN SOLIS  S.R.L.</v>
          </cell>
          <cell r="D3706">
            <v>316241</v>
          </cell>
          <cell r="E3706" t="str">
            <v>MAQUINARIA Y TRACTORES, LTDA</v>
          </cell>
          <cell r="F3706" t="str">
            <v>MATRA</v>
          </cell>
          <cell r="G3706" t="str">
            <v>UNISON - CUSTOMER RETAIL</v>
          </cell>
          <cell r="H3706" t="str">
            <v>UNISON- CUSTOMER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59768.18</v>
          </cell>
          <cell r="M3706">
            <v>59768.18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702-30002898</v>
          </cell>
          <cell r="C3707" t="str">
            <v>VIRGILIO ALFARO JARA</v>
          </cell>
          <cell r="D3707">
            <v>342868</v>
          </cell>
          <cell r="E3707" t="str">
            <v>MAQUINARIA Y TRACTORES, LTDA</v>
          </cell>
          <cell r="F3707" t="str">
            <v>MATRA</v>
          </cell>
          <cell r="G3707" t="str">
            <v>UNISON - CUSTOMER RETAIL</v>
          </cell>
          <cell r="H3707" t="str">
            <v>UNISON- CUSTOMER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50031.18</v>
          </cell>
          <cell r="M3707">
            <v>50031.18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COSTA RICA</v>
          </cell>
        </row>
        <row r="3708">
          <cell r="B3708" t="str">
            <v>702-30002926</v>
          </cell>
          <cell r="C3708" t="str">
            <v>GALGA  S.A.</v>
          </cell>
          <cell r="D3708">
            <v>315382</v>
          </cell>
          <cell r="E3708" t="str">
            <v>CORPORACION GENERAL DE TRACTORES, S.A.</v>
          </cell>
          <cell r="F3708" t="str">
            <v>GENTRAC</v>
          </cell>
          <cell r="G3708" t="str">
            <v>UNISON - CUSTOMER RETAIL</v>
          </cell>
          <cell r="H3708" t="str">
            <v>UNISON- CUSTOMER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4139.45</v>
          </cell>
          <cell r="M3708">
            <v>4139.45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GUATEMALA</v>
          </cell>
        </row>
        <row r="3709">
          <cell r="B3709" t="str">
            <v>702-30002886-002</v>
          </cell>
          <cell r="C3709" t="str">
            <v>CONSTRUCCION DE CAMINOS Y PROYECTOS INTERESTATALES  S.A. DE C.V.</v>
          </cell>
          <cell r="D3709">
            <v>313564</v>
          </cell>
          <cell r="E3709" t="str">
            <v>MAQUINAS DIESEL, S.A. DE C.V.</v>
          </cell>
          <cell r="F3709" t="str">
            <v>MADISA SUR</v>
          </cell>
          <cell r="G3709" t="str">
            <v>UNISON - CUSTOMER RETAIL</v>
          </cell>
          <cell r="H3709" t="str">
            <v>UNISON- CUSTOMER RETAIL</v>
          </cell>
          <cell r="I3709" t="str">
            <v>Regular</v>
          </cell>
          <cell r="J3709" t="str">
            <v>REGULAR</v>
          </cell>
          <cell r="K3709" t="str">
            <v>MXN</v>
          </cell>
          <cell r="L3709">
            <v>4718469.3600000003</v>
          </cell>
          <cell r="M3709">
            <v>256212.8862690095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702-30004287</v>
          </cell>
          <cell r="C3710" t="str">
            <v>CONSORCIO REMIX  S.A.</v>
          </cell>
          <cell r="D3710">
            <v>309785</v>
          </cell>
          <cell r="E3710" t="str">
            <v>IMPLEMENTOS Y MAQUINARIAS, S.A.</v>
          </cell>
          <cell r="F3710" t="str">
            <v>IMCA</v>
          </cell>
          <cell r="G3710" t="str">
            <v>UNISON - CUSTOMER RETAIL</v>
          </cell>
          <cell r="H3710" t="str">
            <v>UNISON- CUSTOMER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30067.21</v>
          </cell>
          <cell r="M3710">
            <v>30067.21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REPUBLICA DOMINICANA</v>
          </cell>
        </row>
        <row r="3711">
          <cell r="B3711" t="str">
            <v>702-30004380</v>
          </cell>
          <cell r="C3711" t="str">
            <v>GRUPO ABARROTERO GUERRERENSE SA DE CV</v>
          </cell>
          <cell r="D3711">
            <v>360334</v>
          </cell>
          <cell r="E3711" t="str">
            <v>MAQUINAS DIESEL, S.A. DE C.V.</v>
          </cell>
          <cell r="F3711" t="str">
            <v>MADISA SUR</v>
          </cell>
          <cell r="G3711" t="str">
            <v>UNISON- CUSTOMER RETAIL</v>
          </cell>
          <cell r="H3711" t="str">
            <v>UNISON- CUSTOMER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2029894.2</v>
          </cell>
          <cell r="M3711">
            <v>110223.25506903831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702-30004276</v>
          </cell>
          <cell r="C3712" t="str">
            <v>ASC PANAMA  S.A.</v>
          </cell>
          <cell r="D3712">
            <v>320703</v>
          </cell>
          <cell r="E3712" t="str">
            <v>IIASA PANAMA, S.A.</v>
          </cell>
          <cell r="F3712" t="str">
            <v>IIASA PANAMA</v>
          </cell>
          <cell r="G3712" t="str">
            <v>UNISON - CUSTOMER RETAIL</v>
          </cell>
          <cell r="H3712" t="str">
            <v>UNISON- CUSTOMER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334540.61</v>
          </cell>
          <cell r="M3712">
            <v>334540.61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PANAMA</v>
          </cell>
        </row>
        <row r="3713">
          <cell r="B3713" t="str">
            <v>702-30004277</v>
          </cell>
          <cell r="C3713" t="str">
            <v>CONSTRUCTORA AE  S.R.L.</v>
          </cell>
          <cell r="D3713">
            <v>359531</v>
          </cell>
          <cell r="E3713" t="str">
            <v>IMPLEMENTOS Y MAQUINARIAS, S.A.</v>
          </cell>
          <cell r="F3713" t="str">
            <v>IMCA</v>
          </cell>
          <cell r="G3713" t="str">
            <v>UNISON - CUSTOMER RETAIL</v>
          </cell>
          <cell r="H3713" t="str">
            <v>UNISON- CUSTOMER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156193.04999999999</v>
          </cell>
          <cell r="M3713">
            <v>156193.04999999999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REPUBLICA DOMINICANA</v>
          </cell>
        </row>
        <row r="3714">
          <cell r="B3714" t="str">
            <v>702-30004278</v>
          </cell>
          <cell r="C3714" t="str">
            <v>EXCAVACIONES MENDEZ LOPEZ  S.A.</v>
          </cell>
          <cell r="D3714">
            <v>359090</v>
          </cell>
          <cell r="E3714" t="str">
            <v>MAQUINARIA Y TRACTORES, LTDA</v>
          </cell>
          <cell r="F3714" t="str">
            <v>MATRA</v>
          </cell>
          <cell r="G3714" t="str">
            <v>UNISON - CUSTOMER RETAIL</v>
          </cell>
          <cell r="H3714" t="str">
            <v>UNISON- CUSTOMER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64197.25</v>
          </cell>
          <cell r="M3714">
            <v>64197.25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COSTA RICA</v>
          </cell>
        </row>
        <row r="3715">
          <cell r="B3715" t="str">
            <v>702-30004279</v>
          </cell>
          <cell r="C3715" t="str">
            <v>ALMACEN DE MATERIALES SAN NICOLAS  S.A.</v>
          </cell>
          <cell r="D3715">
            <v>359301</v>
          </cell>
          <cell r="E3715" t="str">
            <v>MAQUINARIA Y TRACTORES, LTDA</v>
          </cell>
          <cell r="F3715" t="str">
            <v>MATRA</v>
          </cell>
          <cell r="G3715" t="str">
            <v>UNISON - CUSTOMER RETAIL</v>
          </cell>
          <cell r="H3715" t="str">
            <v>UNISON- CUSTOMER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28139.49</v>
          </cell>
          <cell r="M3715">
            <v>28139.49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COSTA RICA</v>
          </cell>
        </row>
        <row r="3716">
          <cell r="B3716" t="str">
            <v>702-30004280</v>
          </cell>
          <cell r="C3716" t="str">
            <v>GRUPO DESARROLLO INFRAESTRUCTURA  S.A. DE C.V.</v>
          </cell>
          <cell r="D3716">
            <v>310580</v>
          </cell>
          <cell r="E3716" t="str">
            <v>TRACSA, S.A.P.I. DE C.V.</v>
          </cell>
          <cell r="F3716" t="str">
            <v>MATCO</v>
          </cell>
          <cell r="G3716" t="str">
            <v>UNISON- CUSTOMER RETAIL</v>
          </cell>
          <cell r="H3716" t="str">
            <v>UNISON- CUSTOMER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438242.5</v>
          </cell>
          <cell r="M3716">
            <v>438242.5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702-30004281</v>
          </cell>
          <cell r="C3717" t="str">
            <v>CONSTRUCCIONES LIZARRAGA  S.A. DE C.V.</v>
          </cell>
          <cell r="D3717">
            <v>316398</v>
          </cell>
          <cell r="E3717" t="str">
            <v>EMPRESAS MATCO, S.A. DE C.V.</v>
          </cell>
          <cell r="F3717" t="str">
            <v>MATCO</v>
          </cell>
          <cell r="G3717" t="str">
            <v>UNISON - CUSTOMER RETAIL</v>
          </cell>
          <cell r="H3717" t="str">
            <v>UNISON- CUSTOMER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2484542.9300000002</v>
          </cell>
          <cell r="M3717">
            <v>134910.68111006269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702-30004282</v>
          </cell>
          <cell r="C3718" t="str">
            <v>CONSTANCIA DEL GOLFO  S.A. DE C.V.</v>
          </cell>
          <cell r="D3718">
            <v>318684</v>
          </cell>
          <cell r="E3718" t="str">
            <v>MAQUINAS DIESEL, S.A. DE C.V.</v>
          </cell>
          <cell r="F3718" t="str">
            <v>MADISA SUR</v>
          </cell>
          <cell r="G3718" t="str">
            <v>UNISON- CUSTOMER RETAIL</v>
          </cell>
          <cell r="H3718" t="str">
            <v>UNISON- CUSTOMER RETAIL</v>
          </cell>
          <cell r="I3718" t="str">
            <v>Regular</v>
          </cell>
          <cell r="J3718" t="str">
            <v>REGULAR</v>
          </cell>
          <cell r="K3718" t="str">
            <v>MXN</v>
          </cell>
          <cell r="L3718">
            <v>1443873.18</v>
          </cell>
          <cell r="M3718">
            <v>78402.313680428982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702-30004283</v>
          </cell>
          <cell r="C3719" t="str">
            <v>CORPORACION DECON  S.A. DE C.V.</v>
          </cell>
          <cell r="D3719">
            <v>360023</v>
          </cell>
          <cell r="E3719" t="str">
            <v>MAQTRAC DE OCCIDENTE S DE RL DE CV</v>
          </cell>
          <cell r="F3719" t="str">
            <v>TRACSA</v>
          </cell>
          <cell r="G3719" t="str">
            <v>UNISON- CUSTOMER RETAIL</v>
          </cell>
          <cell r="H3719" t="str">
            <v>UNISON- CUSTOMER RETAIL</v>
          </cell>
          <cell r="I3719" t="str">
            <v>Regular</v>
          </cell>
          <cell r="J3719" t="str">
            <v>REGULAR</v>
          </cell>
          <cell r="K3719" t="str">
            <v>MXN</v>
          </cell>
          <cell r="L3719">
            <v>1929911.28</v>
          </cell>
          <cell r="M3719">
            <v>104794.18251259314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702-30004274</v>
          </cell>
          <cell r="C3720" t="str">
            <v>Construcciones y Minado San Francisco S de RL de CV</v>
          </cell>
          <cell r="D3720">
            <v>328128</v>
          </cell>
          <cell r="E3720" t="str">
            <v>EMPRESAS MATCO, S.A. DE C.V.</v>
          </cell>
          <cell r="F3720" t="str">
            <v>MATCO</v>
          </cell>
          <cell r="G3720" t="str">
            <v>UNISON- CUSTOMER RETAIL</v>
          </cell>
          <cell r="H3720" t="str">
            <v>UNISON- CUSTOMER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1373826.67</v>
          </cell>
          <cell r="M3720">
            <v>1373826.67</v>
          </cell>
          <cell r="N3720">
            <v>0</v>
          </cell>
          <cell r="O3720">
            <v>0</v>
          </cell>
          <cell r="P3720">
            <v>0</v>
          </cell>
          <cell r="Q3720">
            <v>1373826.67</v>
          </cell>
          <cell r="R3720">
            <v>1373826.67</v>
          </cell>
          <cell r="S3720" t="str">
            <v>120+</v>
          </cell>
          <cell r="T3720" t="str">
            <v>MEXICO</v>
          </cell>
        </row>
        <row r="3721">
          <cell r="B3721" t="str">
            <v>702-30004286</v>
          </cell>
          <cell r="C3721" t="str">
            <v>OMEGA CONSTRUCCIONES INDUSTRIALES  S.A. DE C.V.</v>
          </cell>
          <cell r="D3721">
            <v>318455</v>
          </cell>
          <cell r="E3721" t="str">
            <v>MAQUINAS DIESEL, S.A. DE C.V.</v>
          </cell>
          <cell r="F3721" t="str">
            <v>MADISA SUR</v>
          </cell>
          <cell r="G3721" t="str">
            <v>UNISON- CUSTOMER RETAIL</v>
          </cell>
          <cell r="H3721" t="str">
            <v>UNISON- CUSTOMER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316270.84999999998</v>
          </cell>
          <cell r="M3721">
            <v>316270.84999999998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702-30004273</v>
          </cell>
          <cell r="C3722" t="str">
            <v xml:space="preserve">JUANA GARCIA CADENA </v>
          </cell>
          <cell r="D3722">
            <v>359188</v>
          </cell>
          <cell r="E3722" t="str">
            <v>MAQUINAS DIESEL, S.A. DE C.V.</v>
          </cell>
          <cell r="F3722" t="str">
            <v>MADISA SUR</v>
          </cell>
          <cell r="G3722" t="str">
            <v>UNISON- CUSTOMER RETAIL</v>
          </cell>
          <cell r="H3722" t="str">
            <v>UNISON- CUSTOMER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1205444.3600000001</v>
          </cell>
          <cell r="M3722">
            <v>65455.628753367368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702-30004288</v>
          </cell>
          <cell r="C3723" t="str">
            <v>SAYER LACK MEXICANA  S.A. DE C.V.</v>
          </cell>
          <cell r="D3723">
            <v>317806</v>
          </cell>
          <cell r="E3723" t="str">
            <v>TRACSA, S.A.P.I. DE C.V.</v>
          </cell>
          <cell r="F3723" t="str">
            <v>MADISA SUR</v>
          </cell>
          <cell r="G3723" t="str">
            <v>UNISON - CUSTOMER RETAIL</v>
          </cell>
          <cell r="H3723" t="str">
            <v>UNISON- CUSTOMER RETAIL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255463.14</v>
          </cell>
          <cell r="M3723">
            <v>255463.14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MEXICO</v>
          </cell>
        </row>
        <row r="3724">
          <cell r="B3724" t="str">
            <v>702-30004289</v>
          </cell>
          <cell r="C3724" t="str">
            <v>OMEGA CONSTRUCCIONES INDUSTRIALES  S.A. DE C.V.</v>
          </cell>
          <cell r="D3724">
            <v>318455</v>
          </cell>
          <cell r="E3724" t="str">
            <v>MAQUINAS DIESEL, S.A. DE C.V.</v>
          </cell>
          <cell r="F3724" t="str">
            <v>MADISA SUR</v>
          </cell>
          <cell r="G3724" t="str">
            <v>UNISON- CUSTOMER RETAIL</v>
          </cell>
          <cell r="H3724" t="str">
            <v>UNISON- CUSTOMER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316270.84999999998</v>
          </cell>
          <cell r="M3724">
            <v>316270.84999999998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702-30004290</v>
          </cell>
          <cell r="C3725" t="str">
            <v>MAQUINARIA Y CONSTRUCCIONES DE LA SERNA  S.A. DE C.V.</v>
          </cell>
          <cell r="D3725">
            <v>361194</v>
          </cell>
          <cell r="E3725" t="str">
            <v>TRACSA, S.A.P.I. DE C.V.</v>
          </cell>
          <cell r="F3725" t="str">
            <v>TRACSA</v>
          </cell>
          <cell r="G3725" t="str">
            <v>UNISON- CUSTOMER RETAIL</v>
          </cell>
          <cell r="H3725" t="str">
            <v>UNISON- CUSTOMER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1820135.2</v>
          </cell>
          <cell r="M3725">
            <v>98833.341368104331</v>
          </cell>
          <cell r="N3725">
            <v>0</v>
          </cell>
          <cell r="O3725">
            <v>1820135.2</v>
          </cell>
          <cell r="P3725">
            <v>0</v>
          </cell>
          <cell r="Q3725">
            <v>0</v>
          </cell>
          <cell r="R3725">
            <v>1820135.2</v>
          </cell>
          <cell r="S3725" t="str">
            <v>61-90</v>
          </cell>
          <cell r="T3725" t="str">
            <v>MEXICO</v>
          </cell>
        </row>
        <row r="3726">
          <cell r="B3726" t="str">
            <v>702-30004291</v>
          </cell>
          <cell r="C3726" t="str">
            <v>CONSTRUCTORA VISION Y PROYECTO  S.A. DE C.V.</v>
          </cell>
          <cell r="D3726">
            <v>326413</v>
          </cell>
          <cell r="E3726" t="str">
            <v>GRUPO LOGISTICO Y SOLUCIONES INTEGRAL DEL NORTE SA DE CV</v>
          </cell>
          <cell r="F3726" t="str">
            <v>MAQSA</v>
          </cell>
          <cell r="G3726" t="str">
            <v>UNISON- CUSTOMER RETAIL</v>
          </cell>
          <cell r="H3726" t="str">
            <v>UNISON- CUSTOMER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1197719.28</v>
          </cell>
          <cell r="M3726">
            <v>65036.156909332967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702-30004292</v>
          </cell>
          <cell r="C3727" t="str">
            <v>MAQUINARIA Y TRACTORES  LTDA</v>
          </cell>
          <cell r="D3727">
            <v>314798</v>
          </cell>
          <cell r="E3727" t="str">
            <v>MAQUINARIA Y TRACTORES, LTDA</v>
          </cell>
          <cell r="F3727" t="str">
            <v>MATRA</v>
          </cell>
          <cell r="G3727" t="str">
            <v>UNISON - DEALER RETAIL</v>
          </cell>
          <cell r="H3727" t="str">
            <v>UNISON - DEALER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448312.13</v>
          </cell>
          <cell r="M3727">
            <v>448312.13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COSTA RICA</v>
          </cell>
        </row>
        <row r="3728">
          <cell r="B3728" t="str">
            <v>702-30004293</v>
          </cell>
          <cell r="C3728" t="str">
            <v>MAQUINARIA Y TRACTORES  LTDA</v>
          </cell>
          <cell r="D3728">
            <v>314798</v>
          </cell>
          <cell r="E3728" t="str">
            <v>MAQUINARIA Y TRACTORES, LTDA</v>
          </cell>
          <cell r="F3728" t="str">
            <v>MATRA</v>
          </cell>
          <cell r="G3728" t="str">
            <v>UNISON - DEALER RETAIL</v>
          </cell>
          <cell r="H3728" t="str">
            <v>UNISON - DEALER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873427.18</v>
          </cell>
          <cell r="M3728">
            <v>873427.18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COSTA RICA</v>
          </cell>
        </row>
        <row r="3729">
          <cell r="B3729" t="str">
            <v>702-30004294</v>
          </cell>
          <cell r="C3729" t="str">
            <v>MAQUINARIA Y TRACTORES  LTDA</v>
          </cell>
          <cell r="D3729">
            <v>314798</v>
          </cell>
          <cell r="E3729" t="str">
            <v>MAQUINARIA Y TRACTORES, LTDA</v>
          </cell>
          <cell r="F3729" t="str">
            <v>MATRA</v>
          </cell>
          <cell r="G3729" t="str">
            <v>UNISON - DEALER RETAIL</v>
          </cell>
          <cell r="H3729" t="str">
            <v>UNISON - DEALER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84062.92</v>
          </cell>
          <cell r="M3729">
            <v>84062.92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COSTA RICA</v>
          </cell>
        </row>
        <row r="3730">
          <cell r="B3730" t="str">
            <v>702-30004295</v>
          </cell>
          <cell r="C3730" t="str">
            <v>CONSTRUCTORA HERNAN SOLIS  S.R.L.</v>
          </cell>
          <cell r="D3730">
            <v>316241</v>
          </cell>
          <cell r="E3730" t="str">
            <v>MAQUINARIA Y TRACTORES, LTDA</v>
          </cell>
          <cell r="F3730" t="str">
            <v>MATRA</v>
          </cell>
          <cell r="G3730" t="str">
            <v>UNISON - CUSTOMER RETAIL</v>
          </cell>
          <cell r="H3730" t="str">
            <v>UNISON- CUSTOMER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334337.14</v>
          </cell>
          <cell r="M3730">
            <v>334337.14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COSTA RICA</v>
          </cell>
        </row>
        <row r="3731">
          <cell r="B3731" t="str">
            <v>702-30004296</v>
          </cell>
          <cell r="C3731" t="str">
            <v>MAQUINARIA Y TRACTORES  LTDA</v>
          </cell>
          <cell r="D3731">
            <v>314798</v>
          </cell>
          <cell r="E3731" t="str">
            <v>MAQUINARIA Y TRACTORES, LTDA</v>
          </cell>
          <cell r="F3731" t="str">
            <v>MATRA</v>
          </cell>
          <cell r="G3731" t="str">
            <v>UNISON - DEALER RETAIL</v>
          </cell>
          <cell r="H3731" t="str">
            <v>UNISON - DEALER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100666.63</v>
          </cell>
          <cell r="M3731">
            <v>100666.63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COSTA RICA</v>
          </cell>
        </row>
        <row r="3732">
          <cell r="B3732" t="str">
            <v>702-30004297</v>
          </cell>
          <cell r="C3732" t="str">
            <v>B Y JIMENEZ DOS MIL TRES  S.A</v>
          </cell>
          <cell r="D3732">
            <v>351332</v>
          </cell>
          <cell r="E3732" t="str">
            <v>MAQUINARIA Y TRACTORES, LTDA</v>
          </cell>
          <cell r="F3732" t="str">
            <v>MATRA</v>
          </cell>
          <cell r="G3732" t="str">
            <v>UNISON - CUSTOMER RETAIL</v>
          </cell>
          <cell r="H3732" t="str">
            <v>UNISON- CUSTOMER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73515.78</v>
          </cell>
          <cell r="M3732">
            <v>73515.78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702-30004285</v>
          </cell>
          <cell r="C3733" t="str">
            <v>CONSTRUCTORA RIZEK &amp; ASOCIADOS  S.R.L.</v>
          </cell>
          <cell r="D3733">
            <v>312089</v>
          </cell>
          <cell r="E3733" t="str">
            <v>IMPLEMENTOS Y MAQUINARIAS, S.A.</v>
          </cell>
          <cell r="F3733" t="str">
            <v>IMCA</v>
          </cell>
          <cell r="G3733" t="str">
            <v>UNISON - CUSTOMER RETAIL</v>
          </cell>
          <cell r="H3733" t="str">
            <v>UNISON- CUSTOMER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57491.199999999997</v>
          </cell>
          <cell r="M3733">
            <v>57491.199999999997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REPUBLICA DOMINICANA</v>
          </cell>
        </row>
        <row r="3734">
          <cell r="B3734" t="str">
            <v>702-30004257</v>
          </cell>
          <cell r="C3734" t="str">
            <v>SHIHUA CONSTRUCCIONES EN GENERAL  S.A. DE C.V.</v>
          </cell>
          <cell r="D3734">
            <v>317905</v>
          </cell>
          <cell r="E3734" t="str">
            <v>MAQUINAS DIESEL, S.A. DE C.V.</v>
          </cell>
          <cell r="F3734" t="str">
            <v>MADISA SUR</v>
          </cell>
          <cell r="G3734" t="str">
            <v>UNISON- CUSTOMER RETAIL</v>
          </cell>
          <cell r="H3734" t="str">
            <v>UNISON- CUSTOMER RETAIL</v>
          </cell>
          <cell r="I3734" t="str">
            <v>Regular</v>
          </cell>
          <cell r="J3734" t="str">
            <v>REGULAR</v>
          </cell>
          <cell r="K3734" t="str">
            <v>MXN</v>
          </cell>
          <cell r="L3734">
            <v>846764.34</v>
          </cell>
          <cell r="M3734">
            <v>45979.303665770305</v>
          </cell>
          <cell r="N3734">
            <v>0</v>
          </cell>
          <cell r="O3734">
            <v>846764.34</v>
          </cell>
          <cell r="P3734">
            <v>0</v>
          </cell>
          <cell r="Q3734">
            <v>0</v>
          </cell>
          <cell r="R3734">
            <v>846764.34</v>
          </cell>
          <cell r="S3734" t="str">
            <v>61-90</v>
          </cell>
          <cell r="T3734" t="str">
            <v>MEXICO</v>
          </cell>
        </row>
        <row r="3735">
          <cell r="B3735" t="str">
            <v>702-30004243</v>
          </cell>
          <cell r="C3735" t="str">
            <v>CANTERAS PENINSULARES  S.A. DE C.V.</v>
          </cell>
          <cell r="D3735">
            <v>316409</v>
          </cell>
          <cell r="E3735" t="str">
            <v>MAQUINAS DIESEL, S.A. DE C.V.</v>
          </cell>
          <cell r="F3735" t="str">
            <v>MADISA SUR</v>
          </cell>
          <cell r="G3735" t="str">
            <v>UNISON- CUSTOMER RETAIL</v>
          </cell>
          <cell r="H3735" t="str">
            <v>UNISON- CUSTOMER RETAIL</v>
          </cell>
          <cell r="I3735" t="str">
            <v>Regular</v>
          </cell>
          <cell r="J3735" t="str">
            <v>REGULAR</v>
          </cell>
          <cell r="K3735" t="str">
            <v>MXN</v>
          </cell>
          <cell r="L3735">
            <v>3894019.05</v>
          </cell>
          <cell r="M3735">
            <v>211445.2344323385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MEXICO</v>
          </cell>
        </row>
        <row r="3736">
          <cell r="B3736" t="str">
            <v>702-30004245</v>
          </cell>
          <cell r="C3736" t="str">
            <v>GRUPO CONCRETERO EURA  SA DE CV</v>
          </cell>
          <cell r="D3736">
            <v>332377</v>
          </cell>
          <cell r="E3736" t="str">
            <v>MAQUINAS DIESEL, S.A. DE C.V.</v>
          </cell>
          <cell r="F3736" t="str">
            <v>MADISA SUR</v>
          </cell>
          <cell r="G3736" t="str">
            <v>UNISON- CUSTOMER RETAIL</v>
          </cell>
          <cell r="H3736" t="str">
            <v>UNISON- CUSTOMER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2608899.4</v>
          </cell>
          <cell r="M3736">
            <v>141663.23743161638</v>
          </cell>
          <cell r="N3736">
            <v>0</v>
          </cell>
          <cell r="O3736">
            <v>2608899.4</v>
          </cell>
          <cell r="P3736">
            <v>0</v>
          </cell>
          <cell r="Q3736">
            <v>0</v>
          </cell>
          <cell r="R3736">
            <v>2608899.4</v>
          </cell>
          <cell r="S3736" t="str">
            <v>61-90</v>
          </cell>
          <cell r="T3736" t="str">
            <v>MEXICO</v>
          </cell>
        </row>
        <row r="3737">
          <cell r="B3737" t="str">
            <v>702-30004246</v>
          </cell>
          <cell r="C3737" t="str">
            <v>DISTRIBUIDORA DE EMPAQUES DEL NORTE  S.A. DE C.V.</v>
          </cell>
          <cell r="D3737">
            <v>355925</v>
          </cell>
          <cell r="E3737" t="str">
            <v>GRUPO LOGISTICO Y SOLUCIONES INTEGRAL DEL NORTE SA DE CV</v>
          </cell>
          <cell r="F3737" t="str">
            <v>MAQSA</v>
          </cell>
          <cell r="G3737" t="str">
            <v>UNISON- CUSTOMER RETAIL</v>
          </cell>
          <cell r="H3737" t="str">
            <v>UNISON- CUSTOMER RETAIL</v>
          </cell>
          <cell r="I3737" t="str">
            <v>Regular</v>
          </cell>
          <cell r="J3737" t="str">
            <v>REGULAR</v>
          </cell>
          <cell r="K3737" t="str">
            <v>MXN</v>
          </cell>
          <cell r="L3737">
            <v>189885.77</v>
          </cell>
          <cell r="M3737">
            <v>10310.797311845485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MEXICO</v>
          </cell>
        </row>
        <row r="3738">
          <cell r="B3738" t="str">
            <v>702-30004248</v>
          </cell>
          <cell r="C3738" t="str">
            <v>ALEACIONES Y METALES INDUSTRIALES DE SALTILLO  S.A. DE C.V.</v>
          </cell>
          <cell r="D3738">
            <v>318184</v>
          </cell>
          <cell r="E3738" t="str">
            <v>MAQUINAS DIESEL, S.A. DE C.V.</v>
          </cell>
          <cell r="F3738" t="str">
            <v>MADISA NTE</v>
          </cell>
          <cell r="G3738" t="str">
            <v>UNISON- CUSTOMER RETAIL</v>
          </cell>
          <cell r="H3738" t="str">
            <v>UNISON- CUSTOMER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369060.94</v>
          </cell>
          <cell r="M3738">
            <v>20040.00904364328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702-30004249</v>
          </cell>
          <cell r="C3739" t="str">
            <v>ALEACIONES Y METALES INDUSTRIALES DE SALTILLO  S.A. DE C.V.</v>
          </cell>
          <cell r="D3739">
            <v>318184</v>
          </cell>
          <cell r="E3739" t="str">
            <v>MAQUINAS DIESEL, S.A. DE C.V.</v>
          </cell>
          <cell r="F3739" t="str">
            <v>MADISA NTE</v>
          </cell>
          <cell r="G3739" t="str">
            <v>UNISON- CUSTOMER RETAIL</v>
          </cell>
          <cell r="H3739" t="str">
            <v>UNISON- CUSTOMER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1099976.3500000001</v>
          </cell>
          <cell r="M3739">
            <v>59728.71580989776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702-30004250-001</v>
          </cell>
          <cell r="C3740" t="str">
            <v>ROAS CONSTRUCCIONES  S.A. DE C.V.</v>
          </cell>
          <cell r="D3740">
            <v>308250</v>
          </cell>
          <cell r="E3740" t="str">
            <v>MAQUINARIA, S.A. DE C.V.</v>
          </cell>
          <cell r="F3740" t="str">
            <v>MAQSA</v>
          </cell>
          <cell r="G3740" t="str">
            <v>UNISON - CUSTOMER RETAIL</v>
          </cell>
          <cell r="H3740" t="str">
            <v>UNISON- CUSTOMER RETAIL</v>
          </cell>
          <cell r="I3740" t="str">
            <v>Regular</v>
          </cell>
          <cell r="J3740" t="str">
            <v>REGULAR</v>
          </cell>
          <cell r="K3740" t="str">
            <v>MXN</v>
          </cell>
          <cell r="L3740">
            <v>391399.05</v>
          </cell>
          <cell r="M3740">
            <v>21252.968416742744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MEXICO</v>
          </cell>
        </row>
        <row r="3741">
          <cell r="B3741" t="str">
            <v>702-30004251</v>
          </cell>
          <cell r="C3741" t="str">
            <v>MAQUINAS DIESEL  S.A. DE C.V.</v>
          </cell>
          <cell r="D3741">
            <v>309306</v>
          </cell>
          <cell r="E3741" t="str">
            <v>MAQUINAS DIESEL, S.A. DE C.V.</v>
          </cell>
          <cell r="F3741" t="str">
            <v>MADISA NTE</v>
          </cell>
          <cell r="G3741" t="str">
            <v>UNISON - CUSTOMER RETAIL</v>
          </cell>
          <cell r="H3741" t="str">
            <v>UNISON - DEALER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6063555.0300000003</v>
          </cell>
          <cell r="M3741">
            <v>6063555.0300000003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MEXICO</v>
          </cell>
        </row>
        <row r="3742">
          <cell r="B3742" t="str">
            <v>702-30004253</v>
          </cell>
          <cell r="C3742" t="str">
            <v xml:space="preserve">ALBERTO BURGOS PINEDA </v>
          </cell>
          <cell r="D3742">
            <v>358723</v>
          </cell>
          <cell r="E3742" t="str">
            <v>MAQUINAS DIESEL, S.A. DE C.V.</v>
          </cell>
          <cell r="F3742" t="str">
            <v>MADISA SUR</v>
          </cell>
          <cell r="G3742" t="str">
            <v>UNISON- CUSTOMER RETAIL</v>
          </cell>
          <cell r="H3742" t="str">
            <v>UNISON- CUSTOMER RETAIL</v>
          </cell>
          <cell r="I3742" t="str">
            <v>Regular</v>
          </cell>
          <cell r="J3742" t="str">
            <v>REGULAR</v>
          </cell>
          <cell r="K3742" t="str">
            <v>MXN</v>
          </cell>
          <cell r="L3742">
            <v>1164513.48</v>
          </cell>
          <cell r="M3742">
            <v>63233.081969185114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702-30004254</v>
          </cell>
          <cell r="C3743" t="str">
            <v>PROYECTOS Y CONSTRUCCIONES VIRGO  S.A. DE C.V.</v>
          </cell>
          <cell r="D3743">
            <v>319909</v>
          </cell>
          <cell r="E3743" t="str">
            <v>EMPRESAS MATCO, S.A. DE C.V.</v>
          </cell>
          <cell r="F3743" t="str">
            <v>MATCO</v>
          </cell>
          <cell r="G3743" t="str">
            <v>UNISON - CUSTOMER RETAIL</v>
          </cell>
          <cell r="H3743" t="str">
            <v>UNISON- CUSTOMER RETAIL</v>
          </cell>
          <cell r="I3743" t="str">
            <v>Regular</v>
          </cell>
          <cell r="J3743" t="str">
            <v>REGULAR</v>
          </cell>
          <cell r="K3743" t="str">
            <v>MXN</v>
          </cell>
          <cell r="L3743">
            <v>1616209.47</v>
          </cell>
          <cell r="M3743">
            <v>87760.174228196338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702-30004275</v>
          </cell>
          <cell r="C3744" t="str">
            <v>PAK DESARROLLOS SA DE CV</v>
          </cell>
          <cell r="D3744">
            <v>360102</v>
          </cell>
          <cell r="E3744" t="str">
            <v>MAQUINAS DIESEL, S.A. DE C.V.</v>
          </cell>
          <cell r="F3744" t="str">
            <v>MADISA SUR</v>
          </cell>
          <cell r="G3744" t="str">
            <v>UNISON- CUSTOMER RETAIL</v>
          </cell>
          <cell r="H3744" t="str">
            <v>UNISON- CUSTOMER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1881366.71</v>
          </cell>
          <cell r="M3744">
            <v>102158.21236137698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702-30004256</v>
          </cell>
          <cell r="C3745" t="str">
            <v>PROYECTOS Y CONSTRUCCIONES VIRGO  S.A. DE C.V.</v>
          </cell>
          <cell r="D3745">
            <v>319909</v>
          </cell>
          <cell r="E3745" t="str">
            <v>EMPRESAS MATCO, S.A. DE C.V.</v>
          </cell>
          <cell r="F3745" t="str">
            <v>MATCO</v>
          </cell>
          <cell r="G3745" t="str">
            <v>UNISON - Operating Lease RETAIL</v>
          </cell>
          <cell r="H3745" t="str">
            <v>UNISON - Operating Lease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2472428.9300000002</v>
          </cell>
          <cell r="M3745">
            <v>134252.89091000875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702-30004302</v>
          </cell>
          <cell r="C3746" t="str">
            <v>IMPULSORA EMERGENTE  S.A. DE C.V. SOFOM  E.N.R.</v>
          </cell>
          <cell r="D3746">
            <v>318359</v>
          </cell>
          <cell r="E3746" t="str">
            <v>IMPULSORA EMERGENTE, S.A. DE C.V. SOFOM, E.N.R.</v>
          </cell>
          <cell r="F3746" t="str">
            <v>MAQSA</v>
          </cell>
          <cell r="G3746" t="str">
            <v>UNISON - CUSTOMER RETAIL</v>
          </cell>
          <cell r="H3746" t="str">
            <v>UNISON - DEALER RETAIL</v>
          </cell>
          <cell r="I3746" t="str">
            <v>Regular</v>
          </cell>
          <cell r="J3746" t="str">
            <v>REGULAR</v>
          </cell>
          <cell r="K3746" t="str">
            <v>MXN</v>
          </cell>
          <cell r="L3746">
            <v>606906.31999999995</v>
          </cell>
          <cell r="M3746">
            <v>32955.013178702313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702-30004260</v>
          </cell>
          <cell r="C3747" t="str">
            <v>SKALATECH S DE RL DE CV</v>
          </cell>
          <cell r="D3747">
            <v>360954</v>
          </cell>
          <cell r="E3747" t="str">
            <v>GRUPO LOGISTICO Y SOLUCIONES INTEGRAL DEL NORTE SA DE CV</v>
          </cell>
          <cell r="F3747" t="str">
            <v>MAQSA</v>
          </cell>
          <cell r="G3747" t="str">
            <v>UNISON- CUSTOMER RETAIL</v>
          </cell>
          <cell r="H3747" t="str">
            <v>UNISON- CUSTOMER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3099013.29</v>
          </cell>
          <cell r="M3747">
            <v>168276.42166079869</v>
          </cell>
          <cell r="N3747">
            <v>0</v>
          </cell>
          <cell r="O3747">
            <v>3099013.29</v>
          </cell>
          <cell r="P3747">
            <v>0</v>
          </cell>
          <cell r="Q3747">
            <v>0</v>
          </cell>
          <cell r="R3747">
            <v>3099013.29</v>
          </cell>
          <cell r="S3747" t="str">
            <v>61-90</v>
          </cell>
          <cell r="T3747" t="str">
            <v>MEXICO</v>
          </cell>
        </row>
        <row r="3748">
          <cell r="B3748" t="str">
            <v>702-30004261</v>
          </cell>
          <cell r="C3748" t="str">
            <v>CORPORATIVO ROA CONSTRUCCIONES  S.A. DE C.V.</v>
          </cell>
          <cell r="D3748">
            <v>316108</v>
          </cell>
          <cell r="E3748" t="str">
            <v>TRACSA, S.A.P.I. DE C.V.</v>
          </cell>
          <cell r="F3748" t="str">
            <v>TRACSA</v>
          </cell>
          <cell r="G3748" t="str">
            <v>UNISON - CUSTOMER RETAIL</v>
          </cell>
          <cell r="H3748" t="str">
            <v>UNISON- CUSTOMER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2182829.7999999998</v>
          </cell>
          <cell r="M3748">
            <v>118527.65814971927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702-30004262</v>
          </cell>
          <cell r="C3749" t="str">
            <v>COMBUSTIBLES CARRETEROS CARCO  S.A. DE C.V.</v>
          </cell>
          <cell r="D3749">
            <v>359691</v>
          </cell>
          <cell r="E3749" t="str">
            <v>TRACSA, S.A.P.I. DE C.V.</v>
          </cell>
          <cell r="F3749" t="str">
            <v>TRACSA</v>
          </cell>
          <cell r="G3749" t="str">
            <v>UNISON- CUSTOMER RETAIL</v>
          </cell>
          <cell r="H3749" t="str">
            <v>UNISON- CUSTOMER RETAIL</v>
          </cell>
          <cell r="I3749" t="str">
            <v>Regular</v>
          </cell>
          <cell r="J3749" t="str">
            <v>REGULAR</v>
          </cell>
          <cell r="K3749" t="str">
            <v>MXN</v>
          </cell>
          <cell r="L3749">
            <v>235466.94</v>
          </cell>
          <cell r="M3749">
            <v>12785.854843048441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MEXICO</v>
          </cell>
        </row>
        <row r="3750">
          <cell r="B3750" t="str">
            <v>702-30004263</v>
          </cell>
          <cell r="C3750" t="str">
            <v>BGG CONSTRUCCIONES  S.A. DE C.V.</v>
          </cell>
          <cell r="D3750">
            <v>310920</v>
          </cell>
          <cell r="E3750" t="str">
            <v>GRUPO LOGISTICO Y SOLUCIONES INTEGRAL DEL NORTE SA DE CV</v>
          </cell>
          <cell r="F3750" t="str">
            <v>MAQSA</v>
          </cell>
          <cell r="G3750" t="str">
            <v>UNISON- CUSTOMER RETAIL</v>
          </cell>
          <cell r="H3750" t="str">
            <v>UNISON- CUSTOMER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895505.32</v>
          </cell>
          <cell r="M3750">
            <v>48625.938879987327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MEXICO</v>
          </cell>
        </row>
        <row r="3751">
          <cell r="B3751" t="str">
            <v>702-30004264</v>
          </cell>
          <cell r="C3751" t="str">
            <v>ARENAS Y BLOQUES DEL CARIBE  S.A. DE C.V.</v>
          </cell>
          <cell r="D3751">
            <v>309456</v>
          </cell>
          <cell r="E3751" t="str">
            <v>MAQUINAS DIESEL, S.A. DE C.V.</v>
          </cell>
          <cell r="F3751" t="str">
            <v>MADISA SUR</v>
          </cell>
          <cell r="G3751" t="str">
            <v>UNISON- CUSTOMER RETAIL</v>
          </cell>
          <cell r="H3751" t="str">
            <v>UNISON- CUSTOMER RETAIL</v>
          </cell>
          <cell r="I3751" t="str">
            <v>Regular</v>
          </cell>
          <cell r="J3751" t="str">
            <v>REGULAR</v>
          </cell>
          <cell r="K3751" t="str">
            <v>MXN</v>
          </cell>
          <cell r="L3751">
            <v>447902.88</v>
          </cell>
          <cell r="M3751">
            <v>24321.126385994332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702-30004266</v>
          </cell>
          <cell r="C3752" t="str">
            <v>IMPALA TERMINALS MEXICO  S.A DE C.V.</v>
          </cell>
          <cell r="D3752">
            <v>318601</v>
          </cell>
          <cell r="E3752" t="str">
            <v>MAQTRAC DE OCCIDENTE S DE RL DE CV</v>
          </cell>
          <cell r="F3752" t="str">
            <v>TRACSA</v>
          </cell>
          <cell r="G3752" t="str">
            <v>UNISON - CUSTOMER RETAIL</v>
          </cell>
          <cell r="H3752" t="str">
            <v>UNISON- CUSTOMER RETAIL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2091333.94</v>
          </cell>
          <cell r="M3752">
            <v>2091333.94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702-30004268</v>
          </cell>
          <cell r="C3753" t="str">
            <v>MAQUINARIA Y TRACTORES  LTDA</v>
          </cell>
          <cell r="D3753">
            <v>314798</v>
          </cell>
          <cell r="E3753" t="str">
            <v>MAQUINARIA Y TRACTORES, LTDA</v>
          </cell>
          <cell r="F3753" t="str">
            <v>MATRA</v>
          </cell>
          <cell r="G3753" t="str">
            <v>UNISON - DEALER RETAIL</v>
          </cell>
          <cell r="H3753" t="str">
            <v>UNISON - DEALER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125503.37</v>
          </cell>
          <cell r="M3753">
            <v>125503.37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COSTA RICA</v>
          </cell>
        </row>
        <row r="3754">
          <cell r="B3754" t="str">
            <v>702-30004270</v>
          </cell>
          <cell r="C3754" t="str">
            <v>SOLUCIONES INTEGRALES PARA TRITURACION  S.A. DE C.V.</v>
          </cell>
          <cell r="D3754">
            <v>317050</v>
          </cell>
          <cell r="E3754" t="str">
            <v>SOLUCIONES INTEGRALES PARA TRITURACION, S.A. DE C.V.</v>
          </cell>
          <cell r="F3754" t="str">
            <v>TRACSA</v>
          </cell>
          <cell r="G3754" t="str">
            <v>UNISON - CUSTOMER RETAIL</v>
          </cell>
          <cell r="H3754" t="str">
            <v>UNISON - DEALER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248535.13</v>
          </cell>
          <cell r="M3754">
            <v>13495.457560106628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702-30004271</v>
          </cell>
          <cell r="C3755" t="str">
            <v>SOLUCIONES INTEGRALES PARA TRITURACION  S.A. DE C.V.</v>
          </cell>
          <cell r="D3755">
            <v>317050</v>
          </cell>
          <cell r="E3755" t="str">
            <v>SOLUCIONES INTEGRALES PARA TRITURACION, S.A. DE C.V.</v>
          </cell>
          <cell r="F3755" t="str">
            <v>TRACSA</v>
          </cell>
          <cell r="G3755" t="str">
            <v>UNISON - CUSTOMER RETAIL</v>
          </cell>
          <cell r="H3755" t="str">
            <v>UNISON - DEALER RETAIL</v>
          </cell>
          <cell r="I3755" t="str">
            <v>Regular</v>
          </cell>
          <cell r="J3755" t="str">
            <v>REGULAR</v>
          </cell>
          <cell r="K3755" t="str">
            <v>MXN</v>
          </cell>
          <cell r="L3755">
            <v>248535.13</v>
          </cell>
          <cell r="M3755">
            <v>13495.457560106628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MEXICO</v>
          </cell>
        </row>
        <row r="3756">
          <cell r="B3756" t="str">
            <v>702-30004272</v>
          </cell>
          <cell r="C3756" t="str">
            <v>TRITURADOS DEL GUADIANA  S.A. DE C.V.</v>
          </cell>
          <cell r="D3756">
            <v>326295</v>
          </cell>
          <cell r="E3756" t="str">
            <v>GRUPO LOGISTICO Y SOLUCIONES INTEGRAL DEL NORTE SA DE CV</v>
          </cell>
          <cell r="F3756" t="str">
            <v>MAQSA</v>
          </cell>
          <cell r="G3756" t="str">
            <v>UNISON- CUSTOMER RETAIL</v>
          </cell>
          <cell r="H3756" t="str">
            <v>UNISON- CUSTOMER RETAIL</v>
          </cell>
          <cell r="I3756" t="str">
            <v>Regular</v>
          </cell>
          <cell r="J3756" t="str">
            <v>REGULAR</v>
          </cell>
          <cell r="K3756" t="str">
            <v>MXN</v>
          </cell>
          <cell r="L3756">
            <v>9243766.0199999996</v>
          </cell>
          <cell r="M3756">
            <v>501936.49492715881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MEXICO</v>
          </cell>
        </row>
        <row r="3757">
          <cell r="B3757" t="str">
            <v>702-30004255</v>
          </cell>
          <cell r="C3757" t="str">
            <v>TERRACERIAS PAVIMENTOS Y CAMINOS  S.A. DE C.V.</v>
          </cell>
          <cell r="D3757">
            <v>320302</v>
          </cell>
          <cell r="E3757" t="str">
            <v>TRACSA, S.A.P.I. DE C.V.</v>
          </cell>
          <cell r="F3757" t="str">
            <v>TRACSA</v>
          </cell>
          <cell r="G3757" t="str">
            <v>UNISON- CUSTOMER RETAIL</v>
          </cell>
          <cell r="H3757" t="str">
            <v>UNISON- CUSTOMER RETAIL</v>
          </cell>
          <cell r="I3757" t="str">
            <v>Regular</v>
          </cell>
          <cell r="J3757" t="str">
            <v>REGULAR</v>
          </cell>
          <cell r="K3757" t="str">
            <v>MXN</v>
          </cell>
          <cell r="L3757">
            <v>1704050.02</v>
          </cell>
          <cell r="M3757">
            <v>92529.916093587453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702-30004362</v>
          </cell>
          <cell r="C3758" t="str">
            <v>NICARAGUA MACHINERY COMPANY  S.A.</v>
          </cell>
          <cell r="D3758">
            <v>313548</v>
          </cell>
          <cell r="E3758" t="str">
            <v>NICARAGUA MACHINERY COMPANY, S.A.</v>
          </cell>
          <cell r="F3758" t="str">
            <v>NIMAC</v>
          </cell>
          <cell r="G3758" t="str">
            <v>UNISON - DEALER RETAIL</v>
          </cell>
          <cell r="H3758" t="str">
            <v>UNISON - DEALER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65251.02</v>
          </cell>
          <cell r="M3758">
            <v>65251.02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NICARAGUA</v>
          </cell>
        </row>
        <row r="3759">
          <cell r="B3759" t="str">
            <v>702-30004340</v>
          </cell>
          <cell r="C3759" t="str">
            <v>MAQUINARIA Y TRACTORES  LTDA</v>
          </cell>
          <cell r="D3759">
            <v>314798</v>
          </cell>
          <cell r="E3759" t="str">
            <v>MAQUINARIA Y TRACTORES, LTDA</v>
          </cell>
          <cell r="F3759" t="str">
            <v>MATRA</v>
          </cell>
          <cell r="G3759" t="str">
            <v>UNISON - DEALER RETAIL</v>
          </cell>
          <cell r="H3759" t="str">
            <v>UNISON - DEALER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93904.87</v>
          </cell>
          <cell r="M3759">
            <v>93904.87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702-30004341</v>
          </cell>
          <cell r="C3760" t="str">
            <v>MAQUINAS DIESEL  S.A. DE C.V.</v>
          </cell>
          <cell r="D3760">
            <v>309306</v>
          </cell>
          <cell r="E3760" t="str">
            <v>MAQUINAS DIESEL, S.A. DE C.V.</v>
          </cell>
          <cell r="F3760" t="str">
            <v>MADISA NTE</v>
          </cell>
          <cell r="G3760" t="str">
            <v>UNISON - CUSTOMER RETAIL</v>
          </cell>
          <cell r="H3760" t="str">
            <v>UNISON - DEALER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4824147.58</v>
          </cell>
          <cell r="M3760">
            <v>4824147.58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MEXICO</v>
          </cell>
        </row>
        <row r="3761">
          <cell r="B3761" t="str">
            <v>702-30004342</v>
          </cell>
          <cell r="C3761" t="str">
            <v>MAQUINAS DIESEL  S.A. DE C.V.</v>
          </cell>
          <cell r="D3761">
            <v>309306</v>
          </cell>
          <cell r="E3761" t="str">
            <v>MAQUINAS DIESEL, S.A. DE C.V.</v>
          </cell>
          <cell r="F3761" t="str">
            <v>MADISA NTE</v>
          </cell>
          <cell r="G3761" t="str">
            <v>UNISON - CUSTOMER RETAIL</v>
          </cell>
          <cell r="H3761" t="str">
            <v>UNISON - DEALER RETAIL</v>
          </cell>
          <cell r="I3761" t="str">
            <v>Regular</v>
          </cell>
          <cell r="J3761" t="str">
            <v>REGULAR</v>
          </cell>
          <cell r="K3761" t="str">
            <v>MXN</v>
          </cell>
          <cell r="L3761">
            <v>2541869.54</v>
          </cell>
          <cell r="M3761">
            <v>138023.51603331792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MEXICO</v>
          </cell>
        </row>
        <row r="3762">
          <cell r="B3762" t="str">
            <v>702-30004343</v>
          </cell>
          <cell r="C3762" t="str">
            <v>MAQUINAS DIESEL  S.A. DE C.V.</v>
          </cell>
          <cell r="D3762">
            <v>309306</v>
          </cell>
          <cell r="E3762" t="str">
            <v>MAQUINAS DIESEL, S.A. DE C.V.</v>
          </cell>
          <cell r="F3762" t="str">
            <v>MADISA NTE</v>
          </cell>
          <cell r="G3762" t="str">
            <v>UNISON - CUSTOMER RETAIL</v>
          </cell>
          <cell r="H3762" t="str">
            <v>UNISON - DEALER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460717.87</v>
          </cell>
          <cell r="M3762">
            <v>460717.87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702-30004347</v>
          </cell>
          <cell r="C3763" t="str">
            <v>CM DEL GOLFO SA DE CV</v>
          </cell>
          <cell r="D3763">
            <v>360406</v>
          </cell>
          <cell r="E3763" t="str">
            <v>MAQUINAS DIESEL, S.A. DE C.V.</v>
          </cell>
          <cell r="F3763" t="str">
            <v>MADISA SUR</v>
          </cell>
          <cell r="G3763" t="str">
            <v>UNISON- CUSTOMER RETAIL</v>
          </cell>
          <cell r="H3763" t="str">
            <v>UNISON- CUSTOMER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33882727.740000002</v>
          </cell>
          <cell r="M3763">
            <v>1839832.1164328663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702-30004350</v>
          </cell>
          <cell r="C3764" t="str">
            <v>ARBO DESARROLLOS Y CONSTRUCCIONES  S.A. DE C.V.</v>
          </cell>
          <cell r="D3764">
            <v>359850</v>
          </cell>
          <cell r="E3764" t="str">
            <v>GRUPO LOGISTICO Y SOLUCIONES INTEGRAL DEL NORTE SA DE CV</v>
          </cell>
          <cell r="F3764" t="str">
            <v>MAQSA</v>
          </cell>
          <cell r="G3764" t="str">
            <v>UNISON- CUSTOMER RETAIL</v>
          </cell>
          <cell r="H3764" t="str">
            <v>UNISON- CUSTOMER RETAIL</v>
          </cell>
          <cell r="I3764" t="str">
            <v>Regular</v>
          </cell>
          <cell r="J3764" t="str">
            <v>REGULAR</v>
          </cell>
          <cell r="K3764" t="str">
            <v>MXN</v>
          </cell>
          <cell r="L3764">
            <v>1004506.99</v>
          </cell>
          <cell r="M3764">
            <v>54544.729561472668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702-30004353</v>
          </cell>
          <cell r="C3765" t="str">
            <v>CONSTRUMAQ  S.A. DE C.V.</v>
          </cell>
          <cell r="D3765">
            <v>309858</v>
          </cell>
          <cell r="E3765" t="str">
            <v>TRACSA, S.A.P.I. DE C.V.</v>
          </cell>
          <cell r="F3765" t="str">
            <v>TRACSA</v>
          </cell>
          <cell r="G3765" t="str">
            <v>UNISON- CUSTOMER RETAIL</v>
          </cell>
          <cell r="H3765" t="str">
            <v>UNISON- CUSTOMER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448867.21</v>
          </cell>
          <cell r="M3765">
            <v>24373.48950499863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702-30004354</v>
          </cell>
          <cell r="C3766" t="str">
            <v>NICARAGUA MACHINERY COMPANY  S.A.</v>
          </cell>
          <cell r="D3766">
            <v>313548</v>
          </cell>
          <cell r="E3766" t="str">
            <v>NICARAGUA MACHINERY COMPANY, S.A.</v>
          </cell>
          <cell r="F3766" t="str">
            <v>NIMAC</v>
          </cell>
          <cell r="G3766" t="str">
            <v>UNISON - DEALER WHOLESALE</v>
          </cell>
          <cell r="H3766" t="str">
            <v>UNISON - DEALER WHOLESALE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14458.43</v>
          </cell>
          <cell r="M3766">
            <v>14458.43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NICARAGUA</v>
          </cell>
        </row>
        <row r="3767">
          <cell r="B3767" t="str">
            <v>702-30004356</v>
          </cell>
          <cell r="C3767" t="str">
            <v>NICARAGUA MACHINERY COMPANY  S.A.</v>
          </cell>
          <cell r="D3767">
            <v>313548</v>
          </cell>
          <cell r="E3767" t="str">
            <v>NICARAGUA MACHINERY COMPANY, S.A.</v>
          </cell>
          <cell r="F3767" t="str">
            <v>NIMAC</v>
          </cell>
          <cell r="G3767" t="str">
            <v>UNISON - DEALER WHOLESALE</v>
          </cell>
          <cell r="H3767" t="str">
            <v>UNISON - DEALER WHOLESALE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112564.41</v>
          </cell>
          <cell r="M3767">
            <v>112564.41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NICARAGUA</v>
          </cell>
        </row>
        <row r="3768">
          <cell r="B3768" t="str">
            <v>702-30004298</v>
          </cell>
          <cell r="C3768" t="str">
            <v>ESTRUCTURAS Y MARCOS RIGIDOS ZARAGOZA  S.A. DE C.V.</v>
          </cell>
          <cell r="D3768">
            <v>358976</v>
          </cell>
          <cell r="E3768" t="str">
            <v>TRACSA, S.A.P.I. DE C.V.</v>
          </cell>
          <cell r="F3768" t="str">
            <v>TRACSA</v>
          </cell>
          <cell r="G3768" t="str">
            <v>UNISON- CUSTOMER RETAIL</v>
          </cell>
          <cell r="H3768" t="str">
            <v>UNISON- CUSTOMER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814473.19</v>
          </cell>
          <cell r="M3768">
            <v>44225.89422062652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702-30004360</v>
          </cell>
          <cell r="C3769" t="str">
            <v>NICARAGUA MACHINERY COMPANY  S.A.</v>
          </cell>
          <cell r="D3769">
            <v>313548</v>
          </cell>
          <cell r="E3769" t="str">
            <v>NICARAGUA MACHINERY COMPANY, S.A.</v>
          </cell>
          <cell r="F3769" t="str">
            <v>NIMAC</v>
          </cell>
          <cell r="G3769" t="str">
            <v>UNISON - DEALER RETAIL</v>
          </cell>
          <cell r="H3769" t="str">
            <v>UNISON - DEALER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65186.73</v>
          </cell>
          <cell r="M3769">
            <v>65186.73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NICARAGUA</v>
          </cell>
        </row>
        <row r="3770">
          <cell r="B3770" t="str">
            <v>702-30004335</v>
          </cell>
          <cell r="C3770" t="str">
            <v>GRUPO DESARROLLO INFRAESTRUCTURA  S.A. DE C.V.</v>
          </cell>
          <cell r="D3770">
            <v>310580</v>
          </cell>
          <cell r="E3770" t="str">
            <v>EMPRESAS MATCO, S.A. DE C.V.</v>
          </cell>
          <cell r="F3770" t="str">
            <v>MATCO</v>
          </cell>
          <cell r="G3770" t="str">
            <v>UNISON- CUSTOMER RETAIL</v>
          </cell>
          <cell r="H3770" t="str">
            <v>UNISON- CUSTOMER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1347977.2</v>
          </cell>
          <cell r="M3770">
            <v>1347977.2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702-30004364</v>
          </cell>
          <cell r="C3771" t="str">
            <v>CANTERAS LA VALENCIANA  S.A. DE C.V.</v>
          </cell>
          <cell r="D3771">
            <v>316408</v>
          </cell>
          <cell r="E3771" t="str">
            <v>MAQUINAS DIESEL, S.A. DE C.V.</v>
          </cell>
          <cell r="F3771" t="str">
            <v>MADISA SUR</v>
          </cell>
          <cell r="G3771" t="str">
            <v>UNISON- CUSTOMER RETAIL</v>
          </cell>
          <cell r="H3771" t="str">
            <v>UNISON- CUSTOMER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1246698.72</v>
          </cell>
          <cell r="M3771">
            <v>67695.740501551059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702-30004365</v>
          </cell>
          <cell r="C3772" t="str">
            <v>NICARAGUA MACHINERY COMPANY  S.A.</v>
          </cell>
          <cell r="D3772">
            <v>313548</v>
          </cell>
          <cell r="E3772" t="str">
            <v>NICARAGUA MACHINERY COMPANY, S.A.</v>
          </cell>
          <cell r="F3772" t="str">
            <v>NIMAC</v>
          </cell>
          <cell r="G3772" t="str">
            <v>UNISON - DEALER RETAIL</v>
          </cell>
          <cell r="H3772" t="str">
            <v>UNISON - DEALER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199308.03</v>
          </cell>
          <cell r="M3772">
            <v>199308.03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NICARAGUA</v>
          </cell>
        </row>
        <row r="3773">
          <cell r="B3773" t="str">
            <v>702-30004367</v>
          </cell>
          <cell r="C3773" t="str">
            <v>MAQUINARIA  S.A. DE C.V.</v>
          </cell>
          <cell r="D3773">
            <v>309847</v>
          </cell>
          <cell r="E3773" t="str">
            <v>MAQUINARIA, S.A. DE C.V.</v>
          </cell>
          <cell r="F3773" t="str">
            <v>MAQSA</v>
          </cell>
          <cell r="G3773" t="str">
            <v>UNISON - DEALER WHOLESALE</v>
          </cell>
          <cell r="H3773" t="str">
            <v>UNISON - DEALER WHOLESALE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3449979.28</v>
          </cell>
          <cell r="M3773">
            <v>3449979.28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702-30004370</v>
          </cell>
          <cell r="C3774" t="str">
            <v>NICARAGUA MACHINERY COMPANY  S.A.</v>
          </cell>
          <cell r="D3774">
            <v>313548</v>
          </cell>
          <cell r="E3774" t="str">
            <v>NICARAGUA MACHINERY COMPANY, S.A.</v>
          </cell>
          <cell r="F3774" t="str">
            <v>NIMAC</v>
          </cell>
          <cell r="G3774" t="str">
            <v>UNISON - DEALER RETAIL</v>
          </cell>
          <cell r="H3774" t="str">
            <v>UNISON - DEALER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3979.3</v>
          </cell>
          <cell r="M3774">
            <v>3979.3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NICARAGUA</v>
          </cell>
        </row>
        <row r="3775">
          <cell r="B3775" t="str">
            <v>702-30004371</v>
          </cell>
          <cell r="C3775" t="str">
            <v>MACO CONSTRUCCIONES Y MATERIALES S.A DE C.V.</v>
          </cell>
          <cell r="D3775">
            <v>322965</v>
          </cell>
          <cell r="E3775" t="str">
            <v>TRACSA, S.A.P.I. DE C.V.</v>
          </cell>
          <cell r="F3775" t="str">
            <v>TRACSA</v>
          </cell>
          <cell r="G3775" t="str">
            <v>UNISON- CUSTOMER RETAIL</v>
          </cell>
          <cell r="H3775" t="str">
            <v>UNISON- CUSTOMER RETAIL</v>
          </cell>
          <cell r="I3775" t="str">
            <v>Regular</v>
          </cell>
          <cell r="J3775" t="str">
            <v>REGULAR</v>
          </cell>
          <cell r="K3775" t="str">
            <v>MXN</v>
          </cell>
          <cell r="L3775">
            <v>1178613.8600000001</v>
          </cell>
          <cell r="M3775">
            <v>63998.732603247903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MEXICO</v>
          </cell>
        </row>
        <row r="3776">
          <cell r="B3776" t="str">
            <v>702-30004372</v>
          </cell>
          <cell r="C3776" t="str">
            <v>PARALELO 120  S. DE R.L. DE C.V.</v>
          </cell>
          <cell r="D3776">
            <v>360028</v>
          </cell>
          <cell r="E3776" t="str">
            <v>MAQTRAC DE OCCIDENTE S DE RL DE CV</v>
          </cell>
          <cell r="F3776" t="str">
            <v>TRACSA</v>
          </cell>
          <cell r="G3776" t="str">
            <v>UNISON- CUSTOMER RETAIL</v>
          </cell>
          <cell r="H3776" t="str">
            <v>UNISON- CUSTOMER RETAIL</v>
          </cell>
          <cell r="I3776" t="str">
            <v>Regular</v>
          </cell>
          <cell r="J3776" t="str">
            <v>REGULAR</v>
          </cell>
          <cell r="K3776" t="str">
            <v>MXN</v>
          </cell>
          <cell r="L3776">
            <v>2260461.65</v>
          </cell>
          <cell r="M3776">
            <v>122743.06760506493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702-30004373</v>
          </cell>
          <cell r="C3777" t="str">
            <v>NICARAGUA MACHINERY COMPANY  S.A.</v>
          </cell>
          <cell r="D3777">
            <v>313548</v>
          </cell>
          <cell r="E3777" t="str">
            <v>NICARAGUA MACHINERY COMPANY, S.A.</v>
          </cell>
          <cell r="F3777" t="str">
            <v>NIMAC</v>
          </cell>
          <cell r="G3777" t="str">
            <v>UNISON - DEALER RETAIL</v>
          </cell>
          <cell r="H3777" t="str">
            <v>UNISON - DEALER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124171.85</v>
          </cell>
          <cell r="M3777">
            <v>124171.85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NICARAGUA</v>
          </cell>
        </row>
        <row r="3778">
          <cell r="B3778" t="str">
            <v>702-30004377</v>
          </cell>
          <cell r="C3778" t="str">
            <v>GRUPO CONSTRUCTOR E INMOBILIARIO LIBERTAD  S.A. DE C.V.</v>
          </cell>
          <cell r="D3778">
            <v>310080</v>
          </cell>
          <cell r="E3778" t="str">
            <v>GRUPO LOGISTICO Y SOLUCIONES INTEGRAL DEL NORTE SA DE CV</v>
          </cell>
          <cell r="F3778" t="str">
            <v>MAQSA</v>
          </cell>
          <cell r="G3778" t="str">
            <v>UNISON- CUSTOMER RETAIL</v>
          </cell>
          <cell r="H3778" t="str">
            <v>UNISON- CUSTOMER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783545.11</v>
          </cell>
          <cell r="M3778">
            <v>42546.499476488811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702-30004378</v>
          </cell>
          <cell r="C3779" t="str">
            <v>NICARAGUA MACHINERY COMPANY  S.A.</v>
          </cell>
          <cell r="D3779">
            <v>313548</v>
          </cell>
          <cell r="E3779" t="str">
            <v>NICARAGUA MACHINERY COMPANY, S.A.</v>
          </cell>
          <cell r="F3779" t="str">
            <v>NIMAC</v>
          </cell>
          <cell r="G3779" t="str">
            <v>UNISON - DEALER RETAIL</v>
          </cell>
          <cell r="H3779" t="str">
            <v>UNISON - DEALER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65251.02</v>
          </cell>
          <cell r="M3779">
            <v>65251.02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NICARAGUA</v>
          </cell>
        </row>
        <row r="3780">
          <cell r="B3780" t="str">
            <v>702-30004111</v>
          </cell>
          <cell r="C3780" t="str">
            <v xml:space="preserve">ZELMAN JACK LINDOR LARA </v>
          </cell>
          <cell r="D3780">
            <v>355863</v>
          </cell>
          <cell r="E3780" t="str">
            <v>EMPRESAS MATCO, S.A. DE C.V.</v>
          </cell>
          <cell r="F3780" t="str">
            <v>MATCO</v>
          </cell>
          <cell r="G3780" t="str">
            <v>UNISON- CUSTOMER RETAIL</v>
          </cell>
          <cell r="H3780" t="str">
            <v>UNISON- CUSTOMER RETAIL</v>
          </cell>
          <cell r="I3780" t="str">
            <v>Regular</v>
          </cell>
          <cell r="J3780" t="str">
            <v>REGULAR</v>
          </cell>
          <cell r="K3780" t="str">
            <v>MXN</v>
          </cell>
          <cell r="L3780">
            <v>2585813.31</v>
          </cell>
          <cell r="M3780">
            <v>140409.6627445136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MEXICO</v>
          </cell>
        </row>
        <row r="3781">
          <cell r="B3781" t="str">
            <v>702-30004357</v>
          </cell>
          <cell r="C3781" t="str">
            <v>NICARAGUA MACHINERY COMPANY  S.A.</v>
          </cell>
          <cell r="D3781">
            <v>313548</v>
          </cell>
          <cell r="E3781" t="str">
            <v>NICARAGUA MACHINERY COMPANY, S.A.</v>
          </cell>
          <cell r="F3781" t="str">
            <v>NIMAC</v>
          </cell>
          <cell r="G3781" t="str">
            <v>UNISON - DEALER WHOLESALE</v>
          </cell>
          <cell r="H3781" t="str">
            <v>UNISON - DEALER WHOLESALE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204719.31</v>
          </cell>
          <cell r="M3781">
            <v>204719.31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NICARAGUA</v>
          </cell>
        </row>
        <row r="3782">
          <cell r="B3782" t="str">
            <v>702-30004320</v>
          </cell>
          <cell r="C3782" t="str">
            <v>Construcciones y Minado San Francisco S de RL de CV</v>
          </cell>
          <cell r="D3782">
            <v>328128</v>
          </cell>
          <cell r="E3782" t="str">
            <v>EMPRESAS MATCO, S.A. DE C.V.</v>
          </cell>
          <cell r="F3782" t="str">
            <v>MATCO</v>
          </cell>
          <cell r="G3782" t="str">
            <v>UNISON- CUSTOMER RETAIL</v>
          </cell>
          <cell r="H3782" t="str">
            <v>UNISON- CUSTOMER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2069440</v>
          </cell>
          <cell r="M3782">
            <v>2069440</v>
          </cell>
          <cell r="N3782">
            <v>0</v>
          </cell>
          <cell r="O3782">
            <v>0</v>
          </cell>
          <cell r="P3782">
            <v>0</v>
          </cell>
          <cell r="Q3782">
            <v>2069440</v>
          </cell>
          <cell r="R3782">
            <v>2069440</v>
          </cell>
          <cell r="S3782" t="str">
            <v>120+</v>
          </cell>
          <cell r="T3782" t="str">
            <v>MEXICO</v>
          </cell>
        </row>
        <row r="3783">
          <cell r="B3783" t="str">
            <v>702-30004240</v>
          </cell>
          <cell r="C3783" t="str">
            <v>NIETO CONSTRUCTORA  S.A. DE C.V.</v>
          </cell>
          <cell r="D3783">
            <v>316035</v>
          </cell>
          <cell r="E3783" t="str">
            <v>MAQUINAS DIESEL, S.A. DE C.V.</v>
          </cell>
          <cell r="F3783" t="str">
            <v>MADISA SUR</v>
          </cell>
          <cell r="G3783" t="str">
            <v>UNISON- CUSTOMER RETAIL</v>
          </cell>
          <cell r="H3783" t="str">
            <v>UNISON- CUSTOMER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1142656.6499999999</v>
          </cell>
          <cell r="M3783">
            <v>62046.25610008779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702-30004303</v>
          </cell>
          <cell r="C3784" t="str">
            <v>IMPULSORA EMERGENTE  S.A. DE C.V. SOFOM  E.N.R.</v>
          </cell>
          <cell r="D3784">
            <v>318359</v>
          </cell>
          <cell r="E3784" t="str">
            <v>IMPULSORA EMERGENTE, S.A. DE C.V. SOFOM, E.N.R.</v>
          </cell>
          <cell r="F3784" t="str">
            <v>MAQSA</v>
          </cell>
          <cell r="G3784" t="str">
            <v>UNISON - CUSTOMER RETAIL</v>
          </cell>
          <cell r="H3784" t="str">
            <v>UNISON - DEALER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338345.22</v>
          </cell>
          <cell r="M3784">
            <v>18372.145447506515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702-30003590</v>
          </cell>
          <cell r="C3785" t="str">
            <v>GRUPO DESARROLLO INFRAESTRUCTURA  S.A. DE C.V.</v>
          </cell>
          <cell r="D3785">
            <v>310580</v>
          </cell>
          <cell r="E3785" t="str">
            <v>TRACSA, S.A.P.I. DE C.V.</v>
          </cell>
          <cell r="F3785" t="str">
            <v>TRACSA</v>
          </cell>
          <cell r="G3785" t="str">
            <v>UNISON - CUSTOMER RETAIL</v>
          </cell>
          <cell r="H3785" t="str">
            <v>UNISON- CUSTOMER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321919.65000000002</v>
          </cell>
          <cell r="M3785">
            <v>321919.65000000002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702-30004309</v>
          </cell>
          <cell r="C3786" t="str">
            <v>FABRICACIONES METALICAS ESPECIALIZADAS DE SABINAS SA DE CV</v>
          </cell>
          <cell r="D3786">
            <v>355144</v>
          </cell>
          <cell r="E3786" t="str">
            <v>MAQUINAS DIESEL, S.A. DE C.V.</v>
          </cell>
          <cell r="F3786" t="str">
            <v>MADISA NTE</v>
          </cell>
          <cell r="G3786" t="str">
            <v>UNISON- CUSTOMER RETAIL</v>
          </cell>
          <cell r="H3786" t="str">
            <v>UNISON-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218535.49</v>
          </cell>
          <cell r="M3786">
            <v>11866.477107973051</v>
          </cell>
          <cell r="N3786">
            <v>0</v>
          </cell>
          <cell r="O3786">
            <v>218535.49</v>
          </cell>
          <cell r="P3786">
            <v>0</v>
          </cell>
          <cell r="Q3786">
            <v>0</v>
          </cell>
          <cell r="R3786">
            <v>218535.49</v>
          </cell>
          <cell r="S3786" t="str">
            <v>61-90</v>
          </cell>
          <cell r="T3786" t="str">
            <v>MEXICO</v>
          </cell>
        </row>
        <row r="3787">
          <cell r="B3787" t="str">
            <v>702-30003402</v>
          </cell>
          <cell r="C3787" t="str">
            <v>MAQUINARIA  S.A. DE C.V.</v>
          </cell>
          <cell r="D3787">
            <v>309847</v>
          </cell>
          <cell r="E3787" t="str">
            <v>MAQUINARIA, S.A. DE C.V.</v>
          </cell>
          <cell r="F3787" t="str">
            <v>MAQSA</v>
          </cell>
          <cell r="G3787" t="str">
            <v>UNISON - CUSTOMER RETAIL</v>
          </cell>
          <cell r="H3787" t="str">
            <v>UNISON - DEALER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16450.5</v>
          </cell>
          <cell r="M3787">
            <v>16450.5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702-30004311-001</v>
          </cell>
          <cell r="C3788" t="str">
            <v>INGENIEROS CIVILES ASOCIADOS  S.A. DE C.V.</v>
          </cell>
          <cell r="D3788">
            <v>316076</v>
          </cell>
          <cell r="E3788" t="str">
            <v>MAQUINAS DIESEL, S.A. DE C.V.</v>
          </cell>
          <cell r="F3788" t="str">
            <v>MADISA SUR</v>
          </cell>
          <cell r="G3788" t="str">
            <v>UNISON- CUSTOMER RETAIL</v>
          </cell>
          <cell r="H3788" t="str">
            <v>UNISON- CUSTOMER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21867798.309999999</v>
          </cell>
          <cell r="M3788">
            <v>14197179.616552161</v>
          </cell>
          <cell r="N3788">
            <v>0</v>
          </cell>
          <cell r="O3788">
            <v>0</v>
          </cell>
          <cell r="P3788">
            <v>0</v>
          </cell>
          <cell r="Q3788">
            <v>21867798.309999999</v>
          </cell>
          <cell r="R3788">
            <v>21867798.309999999</v>
          </cell>
          <cell r="S3788" t="str">
            <v>120+</v>
          </cell>
          <cell r="T3788" t="str">
            <v>MEXICO</v>
          </cell>
        </row>
        <row r="3789">
          <cell r="B3789" t="str">
            <v>702-30004311-002</v>
          </cell>
          <cell r="C3789" t="str">
            <v>INGENIEROS CIVILES ASOCIADOS  S.A. DE C.V.</v>
          </cell>
          <cell r="D3789">
            <v>316076</v>
          </cell>
          <cell r="E3789" t="str">
            <v>MAQUINAS DIESEL, S.A. DE C.V.</v>
          </cell>
          <cell r="F3789" t="str">
            <v>MADISA SUR</v>
          </cell>
          <cell r="G3789" t="str">
            <v>UNISON- CUSTOMER RETAIL</v>
          </cell>
          <cell r="H3789" t="str">
            <v>UNISON- CUSTOMER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20782707.620000001</v>
          </cell>
          <cell r="M3789">
            <v>20636195.061700009</v>
          </cell>
          <cell r="N3789">
            <v>0</v>
          </cell>
          <cell r="O3789">
            <v>0</v>
          </cell>
          <cell r="P3789">
            <v>0</v>
          </cell>
          <cell r="Q3789">
            <v>20782707.620000001</v>
          </cell>
          <cell r="R3789">
            <v>20782707.620000001</v>
          </cell>
          <cell r="S3789" t="str">
            <v>120+</v>
          </cell>
          <cell r="T3789" t="str">
            <v>MEXICO</v>
          </cell>
        </row>
        <row r="3790">
          <cell r="B3790" t="str">
            <v>702-30004312</v>
          </cell>
          <cell r="C3790" t="str">
            <v>GARSU CONSTRUCTORA Y ARRENDADORA DE MAQUINARIA  S.A. DE C.V.</v>
          </cell>
          <cell r="D3790">
            <v>360189</v>
          </cell>
          <cell r="E3790" t="str">
            <v>MAQUINAS DIESEL, S.A. DE C.V.</v>
          </cell>
          <cell r="F3790" t="str">
            <v>MADISA NTE</v>
          </cell>
          <cell r="G3790" t="str">
            <v>UNISON- CUSTOMER RETAIL</v>
          </cell>
          <cell r="H3790" t="str">
            <v>UNISON- CUSTOMER RETAIL</v>
          </cell>
          <cell r="I3790" t="str">
            <v>Regular</v>
          </cell>
          <cell r="J3790" t="str">
            <v>REGULAR</v>
          </cell>
          <cell r="K3790" t="str">
            <v>MXN</v>
          </cell>
          <cell r="L3790">
            <v>785931.25</v>
          </cell>
          <cell r="M3790">
            <v>42676.066878499441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MEXICO</v>
          </cell>
        </row>
        <row r="3791">
          <cell r="B3791" t="str">
            <v>702-30004313</v>
          </cell>
          <cell r="C3791" t="str">
            <v xml:space="preserve">ACACIO HERNANDEZ MARTINEZ </v>
          </cell>
          <cell r="D3791">
            <v>359694</v>
          </cell>
          <cell r="E3791" t="str">
            <v>MAQUINAS DIESEL, S.A. DE C.V.</v>
          </cell>
          <cell r="F3791" t="str">
            <v>MADISA SUR</v>
          </cell>
          <cell r="G3791" t="str">
            <v>UNISON- CUSTOMER RETAIL</v>
          </cell>
          <cell r="H3791" t="str">
            <v>UNISON- CUSTOMER RETAIL</v>
          </cell>
          <cell r="I3791" t="str">
            <v>Regular</v>
          </cell>
          <cell r="J3791" t="str">
            <v>REGULAR</v>
          </cell>
          <cell r="K3791" t="str">
            <v>MXN</v>
          </cell>
          <cell r="L3791">
            <v>713720.61</v>
          </cell>
          <cell r="M3791">
            <v>38755.029126177913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702-30004316-1</v>
          </cell>
          <cell r="C3792" t="str">
            <v>INGENIEROS CIVILES ASOCIADOS  S.A. DE C.V.</v>
          </cell>
          <cell r="D3792">
            <v>316076</v>
          </cell>
          <cell r="E3792" t="str">
            <v>MAQUINAS DIESEL, S.A. DE C.V.</v>
          </cell>
          <cell r="F3792" t="str">
            <v>MADISA SUR</v>
          </cell>
          <cell r="G3792" t="str">
            <v>UNISON - CUSTOMER RETAIL</v>
          </cell>
          <cell r="H3792" t="str">
            <v>UNISON- CUSTOMER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22999727.890000001</v>
          </cell>
          <cell r="M3792">
            <v>19664767.34595</v>
          </cell>
          <cell r="N3792">
            <v>0</v>
          </cell>
          <cell r="O3792">
            <v>0</v>
          </cell>
          <cell r="P3792">
            <v>0</v>
          </cell>
          <cell r="Q3792">
            <v>22999727.890000001</v>
          </cell>
          <cell r="R3792">
            <v>22999727.890000001</v>
          </cell>
          <cell r="S3792" t="str">
            <v>120+</v>
          </cell>
          <cell r="T3792" t="str">
            <v>MEXICO</v>
          </cell>
        </row>
        <row r="3793">
          <cell r="B3793" t="str">
            <v>702-30004339</v>
          </cell>
          <cell r="C3793" t="str">
            <v>MAQUINARIA Y TRACTORES  LTDA</v>
          </cell>
          <cell r="D3793">
            <v>314798</v>
          </cell>
          <cell r="E3793" t="str">
            <v>MAQUINARIA Y TRACTORES, LTDA</v>
          </cell>
          <cell r="F3793" t="str">
            <v>MATRA</v>
          </cell>
          <cell r="G3793" t="str">
            <v>UNISON - DEALER WHOLESALE</v>
          </cell>
          <cell r="H3793" t="str">
            <v>UNISON - DEALER WHOLESALE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47747.39</v>
          </cell>
          <cell r="M3793">
            <v>47747.39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702-30004318</v>
          </cell>
          <cell r="C3794" t="str">
            <v>AGROINDUSTRIAL LAS MELLIZAS  S.A.</v>
          </cell>
          <cell r="D3794">
            <v>360002</v>
          </cell>
          <cell r="E3794" t="str">
            <v>MAQUINARIA Y TRACTORES, LTDA</v>
          </cell>
          <cell r="F3794" t="str">
            <v>MATRA</v>
          </cell>
          <cell r="G3794" t="str">
            <v>UNISON - CUSTOMER RETAIL</v>
          </cell>
          <cell r="H3794" t="str">
            <v>UNISON- CUSTOMER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29680.03</v>
          </cell>
          <cell r="M3794">
            <v>29680.03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COSTA RICA</v>
          </cell>
        </row>
        <row r="3795">
          <cell r="B3795" t="str">
            <v>702-30004338</v>
          </cell>
          <cell r="C3795" t="str">
            <v>SOLUCIONES INTEGRALES PARA TRITURACION  S.A. DE C.V.</v>
          </cell>
          <cell r="D3795">
            <v>317050</v>
          </cell>
          <cell r="E3795" t="str">
            <v>SOLUCIONES INTEGRALES PARA TRITURACION, S.A. DE C.V.</v>
          </cell>
          <cell r="F3795" t="str">
            <v>TRACSA</v>
          </cell>
          <cell r="G3795" t="str">
            <v>UNISON - CUSTOMER RETAIL</v>
          </cell>
          <cell r="H3795" t="str">
            <v>UNISON - DEALER RETAIL</v>
          </cell>
          <cell r="I3795" t="str">
            <v>Regular</v>
          </cell>
          <cell r="J3795" t="str">
            <v>REGULAR</v>
          </cell>
          <cell r="K3795" t="str">
            <v>MXN</v>
          </cell>
          <cell r="L3795">
            <v>126930.99</v>
          </cell>
          <cell r="M3795">
            <v>6892.3527575651733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702-30004321</v>
          </cell>
          <cell r="C3796" t="str">
            <v>INARK CONSTRUCTORA  S. DE R.L. DE C.V.</v>
          </cell>
          <cell r="D3796">
            <v>360509</v>
          </cell>
          <cell r="E3796" t="str">
            <v>EMPIRE RIO COLORADO, S.A. DE C.V.</v>
          </cell>
          <cell r="F3796" t="str">
            <v>EMPIRE</v>
          </cell>
          <cell r="G3796" t="str">
            <v>UNISON- CUSTOMER RETAIL</v>
          </cell>
          <cell r="H3796" t="str">
            <v>UNISON-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310287.34000000003</v>
          </cell>
          <cell r="M3796">
            <v>16848.602563381588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702-30004322</v>
          </cell>
          <cell r="C3797" t="str">
            <v>MAQUINARIA Y TRACTORES  LTDA</v>
          </cell>
          <cell r="D3797">
            <v>314798</v>
          </cell>
          <cell r="E3797" t="str">
            <v>MAQUINARIA Y TRACTORES, LTDA</v>
          </cell>
          <cell r="F3797" t="str">
            <v>MATRA</v>
          </cell>
          <cell r="G3797" t="str">
            <v>UNISON - DEALER WHOLESALE</v>
          </cell>
          <cell r="H3797" t="str">
            <v>UNISON - DEALER WHOLESALE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207257.42</v>
          </cell>
          <cell r="M3797">
            <v>207257.42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COSTA RICA</v>
          </cell>
        </row>
        <row r="3798">
          <cell r="B3798" t="str">
            <v>702-30004323</v>
          </cell>
          <cell r="C3798" t="str">
            <v>AGUACATES AVALOS  S.A. DE C.V.</v>
          </cell>
          <cell r="D3798">
            <v>359807</v>
          </cell>
          <cell r="E3798" t="str">
            <v>MAQTRAC DE OCCIDENTE S DE RL DE CV</v>
          </cell>
          <cell r="F3798" t="str">
            <v>TRACSA</v>
          </cell>
          <cell r="G3798" t="str">
            <v>UNISON- CUSTOMER RETAIL</v>
          </cell>
          <cell r="H3798" t="str">
            <v>UNISON- CUSTOMER RETAIL</v>
          </cell>
          <cell r="I3798" t="str">
            <v>Regular</v>
          </cell>
          <cell r="J3798" t="str">
            <v>REGULAR</v>
          </cell>
          <cell r="K3798" t="str">
            <v>MXN</v>
          </cell>
          <cell r="L3798">
            <v>1109639.6000000001</v>
          </cell>
          <cell r="M3798">
            <v>60253.43028494079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702-30004324</v>
          </cell>
          <cell r="C3799" t="str">
            <v xml:space="preserve">VIRGINIO MARISCAL MARCOS </v>
          </cell>
          <cell r="D3799">
            <v>359760</v>
          </cell>
          <cell r="E3799" t="str">
            <v>MAQUINAS DIESEL, S.A. DE C.V.</v>
          </cell>
          <cell r="F3799" t="str">
            <v>MADISA SUR</v>
          </cell>
          <cell r="G3799" t="str">
            <v>UNISON- CUSTOMER RETAIL</v>
          </cell>
          <cell r="H3799" t="str">
            <v>UNISON- CUSTOMER RETAIL</v>
          </cell>
          <cell r="I3799" t="str">
            <v>Regular</v>
          </cell>
          <cell r="J3799" t="str">
            <v>REGULAR</v>
          </cell>
          <cell r="K3799" t="str">
            <v>MXN</v>
          </cell>
          <cell r="L3799">
            <v>953700.26</v>
          </cell>
          <cell r="M3799">
            <v>51785.924122246448</v>
          </cell>
          <cell r="N3799">
            <v>953700.26</v>
          </cell>
          <cell r="O3799">
            <v>0</v>
          </cell>
          <cell r="P3799">
            <v>0</v>
          </cell>
          <cell r="Q3799">
            <v>0</v>
          </cell>
          <cell r="R3799">
            <v>953700.26</v>
          </cell>
          <cell r="S3799" t="str">
            <v>31-60</v>
          </cell>
          <cell r="T3799" t="str">
            <v>MEXICO</v>
          </cell>
        </row>
        <row r="3800">
          <cell r="B3800" t="str">
            <v>702-30004328</v>
          </cell>
          <cell r="C3800" t="str">
            <v>ISVA CONSTRUCTORA  SA DE CV</v>
          </cell>
          <cell r="D3800">
            <v>317780</v>
          </cell>
          <cell r="E3800" t="str">
            <v>MAQUINAS DIESEL, S.A. DE C.V.</v>
          </cell>
          <cell r="F3800" t="str">
            <v>MADISA SUR</v>
          </cell>
          <cell r="G3800" t="str">
            <v>UNISON- CUSTOMER RETAIL</v>
          </cell>
          <cell r="H3800" t="str">
            <v>UNISON- CUSTOMER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4446430.3499999996</v>
          </cell>
          <cell r="M3800">
            <v>241441.16802479816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702-30004329</v>
          </cell>
          <cell r="C3801" t="str">
            <v>SOLUCIONES INTEGRALES PARA TRITURACION  S.A. DE C.V.</v>
          </cell>
          <cell r="D3801">
            <v>317050</v>
          </cell>
          <cell r="E3801" t="str">
            <v>SOLUCIONES INTEGRALES PARA TRITURACION, S.A. DE C.V.</v>
          </cell>
          <cell r="F3801" t="str">
            <v>TRACSA</v>
          </cell>
          <cell r="G3801" t="str">
            <v>UNISON - CUSTOMER RETAIL</v>
          </cell>
          <cell r="H3801" t="str">
            <v>UNISON - DEALER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131070.06</v>
          </cell>
          <cell r="M3801">
            <v>7117.104258583603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702-30004332</v>
          </cell>
          <cell r="C3802" t="str">
            <v>MAQUINARIA Y TRACTORES  LTDA</v>
          </cell>
          <cell r="D3802">
            <v>314798</v>
          </cell>
          <cell r="E3802" t="str">
            <v>MAQUINARIA Y TRACTORES, LTDA</v>
          </cell>
          <cell r="F3802" t="str">
            <v>MATRA</v>
          </cell>
          <cell r="G3802" t="str">
            <v>UNISON - DEALER WHOLESALE</v>
          </cell>
          <cell r="H3802" t="str">
            <v>UNISON - DEALER WHOLESALE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248996.11</v>
          </cell>
          <cell r="M3802">
            <v>248996.11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702-30004333</v>
          </cell>
          <cell r="C3803" t="str">
            <v>MAQUINARIA Y TRACTORES  LTDA</v>
          </cell>
          <cell r="D3803">
            <v>314798</v>
          </cell>
          <cell r="E3803" t="str">
            <v>MAQUINARIA Y TRACTORES, LTDA</v>
          </cell>
          <cell r="F3803" t="str">
            <v>MATRA</v>
          </cell>
          <cell r="G3803" t="str">
            <v>UNISON - DEALER WHOLESALE</v>
          </cell>
          <cell r="H3803" t="str">
            <v>UNISON - DEALER WHOLESALE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304086.83</v>
          </cell>
          <cell r="M3803">
            <v>304086.83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COSTA RICA</v>
          </cell>
        </row>
        <row r="3804">
          <cell r="B3804" t="str">
            <v>702-30004334</v>
          </cell>
          <cell r="C3804" t="str">
            <v>ADMIX TECH CENTRO  S.A. DE C.V.</v>
          </cell>
          <cell r="D3804">
            <v>361192</v>
          </cell>
          <cell r="E3804" t="str">
            <v>TRACSA, S.A.P.I. DE C.V.</v>
          </cell>
          <cell r="F3804" t="str">
            <v>TRACSA</v>
          </cell>
          <cell r="G3804" t="str">
            <v>UNISON- CUSTOMER RETAIL</v>
          </cell>
          <cell r="H3804" t="str">
            <v>UNISON- CUSTOMER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12769174.34</v>
          </cell>
          <cell r="M3804">
            <v>693366.16671885608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702-30004301</v>
          </cell>
          <cell r="C3805" t="str">
            <v>CONSTRUCTORA SANTA FE  LIMITADA</v>
          </cell>
          <cell r="D3805">
            <v>314376</v>
          </cell>
          <cell r="E3805" t="str">
            <v>NICARAGUA MACHINERY COMPANY, S.A.</v>
          </cell>
          <cell r="F3805" t="str">
            <v>MATRA</v>
          </cell>
          <cell r="G3805" t="str">
            <v>UNISON - CUSTOMER RETAIL</v>
          </cell>
          <cell r="H3805" t="str">
            <v>UNISON- CUSTOMER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97117.35</v>
          </cell>
          <cell r="M3805">
            <v>97117.35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COSTA RICA</v>
          </cell>
        </row>
        <row r="3806">
          <cell r="B3806" t="str">
            <v>702-30004317</v>
          </cell>
          <cell r="C3806" t="str">
            <v>MAQUINARIA Y TRACTORES  LTDA</v>
          </cell>
          <cell r="D3806">
            <v>314798</v>
          </cell>
          <cell r="E3806" t="str">
            <v>MAQUINARIA Y TRACTORES, LTDA</v>
          </cell>
          <cell r="F3806" t="str">
            <v>MATRA</v>
          </cell>
          <cell r="G3806" t="str">
            <v>UNISON - DEALER RETAIL</v>
          </cell>
          <cell r="H3806" t="str">
            <v>UNISON - DEALER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1331633.5</v>
          </cell>
          <cell r="M3806">
            <v>1331633.5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702-30004159</v>
          </cell>
          <cell r="C3807" t="str">
            <v>TRITURACIONES Y CONSTRUCCIONES DEL VALLE S.A. DE C.V.</v>
          </cell>
          <cell r="D3807">
            <v>333976</v>
          </cell>
          <cell r="E3807" t="str">
            <v>EMPRESAS MATCO, S.A. DE C.V.</v>
          </cell>
          <cell r="F3807" t="str">
            <v>MATCO</v>
          </cell>
          <cell r="G3807" t="str">
            <v>UNISON - CUSTOMER RETAIL</v>
          </cell>
          <cell r="H3807" t="str">
            <v>UNISON- CUSTOMER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3419127.07</v>
          </cell>
          <cell r="M3807">
            <v>185658.59991622402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702-30004147</v>
          </cell>
          <cell r="C3808" t="str">
            <v>COMPAÑIA AGRICOLA NOCHISTONGO S.A. DE C.V.</v>
          </cell>
          <cell r="D3808">
            <v>358373</v>
          </cell>
          <cell r="E3808" t="str">
            <v>EMPRESAS MATCO, S.A. DE C.V.</v>
          </cell>
          <cell r="F3808" t="str">
            <v>MATCO</v>
          </cell>
          <cell r="G3808" t="str">
            <v>UNISON- CUSTOMER RETAIL</v>
          </cell>
          <cell r="H3808" t="str">
            <v>UNISON- CUSTOMER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22228.03</v>
          </cell>
          <cell r="M3808">
            <v>22228.03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702-30004149</v>
          </cell>
          <cell r="C3809" t="str">
            <v>MOTORES E INGENIERIA MEXMOT  S.A. DE C.V.</v>
          </cell>
          <cell r="D3809">
            <v>355928</v>
          </cell>
          <cell r="E3809" t="str">
            <v>MAQUINAS DIESEL, S.A. DE C.V.</v>
          </cell>
          <cell r="F3809" t="str">
            <v>MADISA SUR</v>
          </cell>
          <cell r="G3809" t="str">
            <v>UNISON- CUSTOMER RETAIL</v>
          </cell>
          <cell r="H3809" t="str">
            <v>UNISON- CUSTOMER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6593711.54</v>
          </cell>
          <cell r="M3809">
            <v>358038.53665135917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702-30004150</v>
          </cell>
          <cell r="C3810" t="str">
            <v>CARLOS ALBERTO QUESADA ALVAREZ</v>
          </cell>
          <cell r="D3810">
            <v>358305</v>
          </cell>
          <cell r="E3810" t="str">
            <v>MAQUINARIA Y TRACTORES, LTDA</v>
          </cell>
          <cell r="F3810" t="str">
            <v>MATRA</v>
          </cell>
          <cell r="G3810" t="str">
            <v>UNISON - CUSTOMER RETAIL</v>
          </cell>
          <cell r="H3810" t="str">
            <v>UNISON- CUSTOMER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44151.05</v>
          </cell>
          <cell r="M3810">
            <v>44151.05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702-30004151</v>
          </cell>
          <cell r="C3811" t="str">
            <v>GRAVASE  S.A. DE C.V.</v>
          </cell>
          <cell r="D3811">
            <v>316522</v>
          </cell>
          <cell r="E3811" t="str">
            <v>TRACSA, S.A.P.I. DE C.V.</v>
          </cell>
          <cell r="F3811" t="str">
            <v>TRACSA</v>
          </cell>
          <cell r="G3811" t="str">
            <v>UNISON - CUSTOMER RETAIL</v>
          </cell>
          <cell r="H3811" t="str">
            <v>UNISON- CUSTOMER RETAIL</v>
          </cell>
          <cell r="I3811" t="str">
            <v>Regular</v>
          </cell>
          <cell r="J3811" t="str">
            <v>REGULAR</v>
          </cell>
          <cell r="K3811" t="str">
            <v>MXN</v>
          </cell>
          <cell r="L3811">
            <v>6999522.5499999998</v>
          </cell>
          <cell r="M3811">
            <v>380074.07449616608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702-30004152</v>
          </cell>
          <cell r="C3812" t="str">
            <v>GANADERA LOS MIGUELES S.A. DE C.V.</v>
          </cell>
          <cell r="D3812">
            <v>358338</v>
          </cell>
          <cell r="E3812" t="str">
            <v>EMPRESAS MATCO, S.A. DE C.V.</v>
          </cell>
          <cell r="F3812" t="str">
            <v>MATCO</v>
          </cell>
          <cell r="G3812" t="str">
            <v>UNISON- CUSTOMER RETAIL</v>
          </cell>
          <cell r="H3812" t="str">
            <v>UNISON- CUSTOMER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940666.69</v>
          </cell>
          <cell r="M3812">
            <v>51078.201271188409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702-30004153</v>
          </cell>
          <cell r="C3813" t="str">
            <v>DONALD GONZALEZ GONZALEZ</v>
          </cell>
          <cell r="D3813">
            <v>351121</v>
          </cell>
          <cell r="E3813" t="str">
            <v>MAQUINARIA Y TRACTORES, LTDA</v>
          </cell>
          <cell r="F3813" t="str">
            <v>MATRA</v>
          </cell>
          <cell r="G3813" t="str">
            <v>UNISON - CUSTOMER RETAIL</v>
          </cell>
          <cell r="H3813" t="str">
            <v>UNISON- CUSTOMER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64354.87</v>
          </cell>
          <cell r="M3813">
            <v>64354.87</v>
          </cell>
          <cell r="N3813">
            <v>64354.87</v>
          </cell>
          <cell r="O3813">
            <v>0</v>
          </cell>
          <cell r="P3813">
            <v>0</v>
          </cell>
          <cell r="Q3813">
            <v>0</v>
          </cell>
          <cell r="R3813">
            <v>64354.87</v>
          </cell>
          <cell r="S3813" t="str">
            <v>31-60</v>
          </cell>
          <cell r="T3813" t="str">
            <v>COSTA RICA</v>
          </cell>
        </row>
        <row r="3814">
          <cell r="B3814" t="str">
            <v>702-30004154</v>
          </cell>
          <cell r="C3814" t="str">
            <v>COMPAÑIA CONSTRUCTORA MAS  S.A. DE C.V.</v>
          </cell>
          <cell r="D3814">
            <v>318916</v>
          </cell>
          <cell r="E3814" t="str">
            <v>EMPRESAS MATCO, S.A. DE C.V.</v>
          </cell>
          <cell r="F3814" t="str">
            <v>MATCO</v>
          </cell>
          <cell r="G3814" t="str">
            <v>UNISON- CUSTOMER RETAIL</v>
          </cell>
          <cell r="H3814" t="str">
            <v>UNISON- CUSTOMER RETAIL</v>
          </cell>
          <cell r="I3814" t="str">
            <v>Regular</v>
          </cell>
          <cell r="J3814" t="str">
            <v>REGULAR</v>
          </cell>
          <cell r="K3814" t="str">
            <v>MXN</v>
          </cell>
          <cell r="L3814">
            <v>2871650.05</v>
          </cell>
          <cell r="M3814">
            <v>155930.59772778631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702-30004155</v>
          </cell>
          <cell r="C3815" t="str">
            <v>SALES DEL VALLE  S.A. DE C.V.</v>
          </cell>
          <cell r="D3815">
            <v>320104</v>
          </cell>
          <cell r="E3815" t="str">
            <v>EMPRESAS MATCO, S.A. DE C.V.</v>
          </cell>
          <cell r="F3815" t="str">
            <v>MATCO</v>
          </cell>
          <cell r="G3815" t="str">
            <v>UNISON- CUSTOMER RETAIL</v>
          </cell>
          <cell r="H3815" t="str">
            <v>UNISON- CUSTOMER RETAIL</v>
          </cell>
          <cell r="I3815" t="str">
            <v>Regular</v>
          </cell>
          <cell r="J3815" t="str">
            <v>REGULAR</v>
          </cell>
          <cell r="K3815" t="str">
            <v>MXN</v>
          </cell>
          <cell r="L3815">
            <v>227977.1</v>
          </cell>
          <cell r="M3815">
            <v>12379.156531015091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702-30004156</v>
          </cell>
          <cell r="C3816" t="str">
            <v>PROYECTOS KARSHE  S.A. DE C.V.</v>
          </cell>
          <cell r="D3816">
            <v>358457</v>
          </cell>
          <cell r="E3816" t="str">
            <v>MAQUINAS DIESEL, S.A. DE C.V.</v>
          </cell>
          <cell r="F3816" t="str">
            <v>MADISA SUR</v>
          </cell>
          <cell r="G3816" t="str">
            <v>UNISON- CUSTOMER RETAIL</v>
          </cell>
          <cell r="H3816" t="str">
            <v>UNISON- CUSTOMER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601239.05000000005</v>
          </cell>
          <cell r="M3816">
            <v>32647.280417677081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702-30004174</v>
          </cell>
          <cell r="C3817" t="str">
            <v>INGENIERIA ELECTRICA Y CONTROL INSTRUMENTAL  S.A. DE C.V.</v>
          </cell>
          <cell r="D3817">
            <v>316371</v>
          </cell>
          <cell r="E3817" t="str">
            <v>TRACSA, S.A.P.I. DE C.V.</v>
          </cell>
          <cell r="F3817" t="str">
            <v>TRACSA</v>
          </cell>
          <cell r="G3817" t="str">
            <v>UNISON- CUSTOMER RETAIL</v>
          </cell>
          <cell r="H3817" t="str">
            <v>UNISON- CUSTOMER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192185.64</v>
          </cell>
          <cell r="M3817">
            <v>10435.680252855727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702-30004158</v>
          </cell>
          <cell r="C3818" t="str">
            <v>COMPAÑIA CONSTRUCTORA MAS  S.A. DE C.V.</v>
          </cell>
          <cell r="D3818">
            <v>318916</v>
          </cell>
          <cell r="E3818" t="str">
            <v>EMPRESAS MATCO, S.A. DE C.V.</v>
          </cell>
          <cell r="F3818" t="str">
            <v>MATCO</v>
          </cell>
          <cell r="G3818" t="str">
            <v>UNISON- CUSTOMER RETAIL</v>
          </cell>
          <cell r="H3818" t="str">
            <v>UNISON- CUSTOMER RETAIL</v>
          </cell>
          <cell r="I3818" t="str">
            <v>Regular</v>
          </cell>
          <cell r="J3818" t="str">
            <v>REGULAR</v>
          </cell>
          <cell r="K3818" t="str">
            <v>MXN</v>
          </cell>
          <cell r="L3818">
            <v>11471746.51</v>
          </cell>
          <cell r="M3818">
            <v>622915.83554407908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702-30004141</v>
          </cell>
          <cell r="C3819" t="str">
            <v>CONSTRUCTORA ANGULAR  S.A. DE.C.V</v>
          </cell>
          <cell r="D3819">
            <v>316191</v>
          </cell>
          <cell r="E3819" t="str">
            <v>TRACSA, S.A.P.I. DE C.V.</v>
          </cell>
          <cell r="F3819" t="str">
            <v>MAQSA</v>
          </cell>
          <cell r="G3819" t="str">
            <v>UNISON- CUSTOMER RETAIL</v>
          </cell>
          <cell r="H3819" t="str">
            <v>UNISON- CUSTOMER RETAIL</v>
          </cell>
          <cell r="I3819" t="str">
            <v>Regular</v>
          </cell>
          <cell r="J3819" t="str">
            <v>LEGAL</v>
          </cell>
          <cell r="K3819" t="str">
            <v>MXN</v>
          </cell>
          <cell r="L3819">
            <v>10507585.460000001</v>
          </cell>
          <cell r="M3819">
            <v>570561.8905247862</v>
          </cell>
          <cell r="N3819">
            <v>0</v>
          </cell>
          <cell r="O3819">
            <v>0</v>
          </cell>
          <cell r="P3819">
            <v>0</v>
          </cell>
          <cell r="Q3819">
            <v>10507585.460000001</v>
          </cell>
          <cell r="R3819">
            <v>10507585.460000001</v>
          </cell>
          <cell r="S3819" t="str">
            <v>120+</v>
          </cell>
          <cell r="T3819" t="str">
            <v>MEXICO</v>
          </cell>
        </row>
        <row r="3820">
          <cell r="B3820" t="str">
            <v>702-30004160</v>
          </cell>
          <cell r="C3820" t="str">
            <v>EDIFICADORA INDUSTRIAL  S.A.</v>
          </cell>
          <cell r="D3820">
            <v>325447</v>
          </cell>
          <cell r="E3820" t="str">
            <v>MAQUINARIA Y TRACTORES, LTDA</v>
          </cell>
          <cell r="F3820" t="str">
            <v>MATRA</v>
          </cell>
          <cell r="G3820" t="str">
            <v>UNISON - CUSTOMER RETAIL</v>
          </cell>
          <cell r="H3820" t="str">
            <v>UNISON- CUSTOMER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36896.239999999998</v>
          </cell>
          <cell r="M3820">
            <v>36896.239999999998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702-30004161-001</v>
          </cell>
          <cell r="C3821" t="str">
            <v>AL  S.A. DE C.V.</v>
          </cell>
          <cell r="D3821">
            <v>310469</v>
          </cell>
          <cell r="E3821" t="str">
            <v>MAQUINAS DIESEL, S.A. DE C.V.</v>
          </cell>
          <cell r="F3821" t="str">
            <v>MADISA SUR</v>
          </cell>
          <cell r="G3821" t="str">
            <v>UNISON - CUSTOMER RETAIL</v>
          </cell>
          <cell r="H3821" t="str">
            <v>UNISON- CUSTOMER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45412.639999999999</v>
          </cell>
          <cell r="M3821">
            <v>45412.639999999999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702-30004162</v>
          </cell>
          <cell r="C3822" t="str">
            <v>AMERICA CONCRETOS  S.A.</v>
          </cell>
          <cell r="D3822">
            <v>333603</v>
          </cell>
          <cell r="E3822" t="str">
            <v>MAQUINARIA Y TRACTORES, LTDA</v>
          </cell>
          <cell r="F3822" t="str">
            <v>MATRA</v>
          </cell>
          <cell r="G3822" t="str">
            <v>UNISON - CUSTOMER RETAIL</v>
          </cell>
          <cell r="H3822" t="str">
            <v>UNISON- CUSTOMER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89394</v>
          </cell>
          <cell r="M3822">
            <v>89394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COSTA RICA</v>
          </cell>
        </row>
        <row r="3823">
          <cell r="B3823" t="str">
            <v>702-30004163-001</v>
          </cell>
          <cell r="C3823" t="str">
            <v>ASFALTOS TECNICOS DE LA BAJA  S.A. DE C.V.</v>
          </cell>
          <cell r="D3823">
            <v>349213</v>
          </cell>
          <cell r="E3823" t="str">
            <v>EMPIRE RIO COLORADO, S.A. DE C.V.</v>
          </cell>
          <cell r="F3823" t="str">
            <v>EMPIRE</v>
          </cell>
          <cell r="G3823" t="str">
            <v>UNISON - CUSTOMER RETAIL</v>
          </cell>
          <cell r="H3823" t="str">
            <v>UNISON- CUSTOMER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1227800.79</v>
          </cell>
          <cell r="M3823">
            <v>66669.582902466907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702-30004164</v>
          </cell>
          <cell r="C3824" t="str">
            <v>CONSTRUCTORA SANTA FE  LIMITADA</v>
          </cell>
          <cell r="D3824">
            <v>314376</v>
          </cell>
          <cell r="E3824" t="str">
            <v>NICARAGUA MACHINERY COMPANY, S.A.</v>
          </cell>
          <cell r="F3824" t="str">
            <v>MATRA</v>
          </cell>
          <cell r="G3824" t="str">
            <v>UNISON - CUSTOMER RETAIL</v>
          </cell>
          <cell r="H3824" t="str">
            <v>UNISON- CUSTOMER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1280390.22</v>
          </cell>
          <cell r="M3824">
            <v>1280390.22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702-30004165</v>
          </cell>
          <cell r="C3825" t="str">
            <v>INMOBILIARIA HNOS. SANDOVAL  S.A. DE C.V.</v>
          </cell>
          <cell r="D3825">
            <v>358230</v>
          </cell>
          <cell r="E3825" t="str">
            <v>MAQUINAS DIESEL, S.A. DE C.V.</v>
          </cell>
          <cell r="F3825" t="str">
            <v>MADISA SUR</v>
          </cell>
          <cell r="G3825" t="str">
            <v>UNISON- CUSTOMER RETAIL</v>
          </cell>
          <cell r="H3825" t="str">
            <v>UNISON- CUSTOMER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1153251.8799999999</v>
          </cell>
          <cell r="M3825">
            <v>62621.577089134968</v>
          </cell>
          <cell r="N3825">
            <v>0</v>
          </cell>
          <cell r="O3825">
            <v>1153251.8799999999</v>
          </cell>
          <cell r="P3825">
            <v>0</v>
          </cell>
          <cell r="Q3825">
            <v>0</v>
          </cell>
          <cell r="R3825">
            <v>1153251.8799999999</v>
          </cell>
          <cell r="S3825" t="str">
            <v>61-90</v>
          </cell>
          <cell r="T3825" t="str">
            <v>MEXICO</v>
          </cell>
        </row>
        <row r="3826">
          <cell r="B3826" t="str">
            <v>702-30004166</v>
          </cell>
          <cell r="C3826" t="str">
            <v>GRUPO G Y B GEMELOS  S.A. DE C.V.</v>
          </cell>
          <cell r="D3826">
            <v>312092</v>
          </cell>
          <cell r="E3826" t="str">
            <v>COMPAÑIA GENERAL DE EQUIPOS, S.A. DE C.V.</v>
          </cell>
          <cell r="F3826" t="str">
            <v>COGESA</v>
          </cell>
          <cell r="G3826" t="str">
            <v>UNISON - CUSTOMER RETAIL</v>
          </cell>
          <cell r="H3826" t="str">
            <v>UNISON- CUSTOMER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67670.490000000005</v>
          </cell>
          <cell r="M3826">
            <v>67670.490000000005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EL SALVADOR</v>
          </cell>
        </row>
        <row r="3827">
          <cell r="B3827" t="str">
            <v>702-30004167-001</v>
          </cell>
          <cell r="C3827" t="str">
            <v>VMSC CURACAO N.V.</v>
          </cell>
          <cell r="D3827">
            <v>317746</v>
          </cell>
          <cell r="E3827" t="str">
            <v>VMSC CURACAO N.V.</v>
          </cell>
          <cell r="F3827" t="str">
            <v>VENEQUIP</v>
          </cell>
          <cell r="G3827" t="str">
            <v>UNISON - CUSTOMER RETAIL</v>
          </cell>
          <cell r="H3827" t="str">
            <v>UNISON - DEALER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101958750</v>
          </cell>
          <cell r="M3827">
            <v>101958750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ANTILLAS PAISES BAJOS</v>
          </cell>
        </row>
        <row r="3828">
          <cell r="B3828" t="str">
            <v>702-30004170</v>
          </cell>
          <cell r="C3828" t="str">
            <v>EDIFICADORA INDUSTRIAL  S.A.</v>
          </cell>
          <cell r="D3828">
            <v>325447</v>
          </cell>
          <cell r="E3828" t="str">
            <v>MAQUINARIA Y TRACTORES, LTDA</v>
          </cell>
          <cell r="F3828" t="str">
            <v>MATRA</v>
          </cell>
          <cell r="G3828" t="str">
            <v>UNISON - CUSTOMER RETAIL</v>
          </cell>
          <cell r="H3828" t="str">
            <v>UNISON- CUSTOMER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36896.239999999998</v>
          </cell>
          <cell r="M3828">
            <v>36896.239999999998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COSTA RICA</v>
          </cell>
        </row>
        <row r="3829">
          <cell r="B3829" t="str">
            <v>702-30004242</v>
          </cell>
          <cell r="C3829" t="str">
            <v>LANDTRACK  SA DE CV</v>
          </cell>
          <cell r="D3829">
            <v>318126</v>
          </cell>
          <cell r="E3829" t="str">
            <v>MAQUINAS DIESEL, S.A. DE C.V.</v>
          </cell>
          <cell r="F3829" t="str">
            <v>MADISA NTE</v>
          </cell>
          <cell r="G3829" t="str">
            <v>UNISON - CUSTOMER RETAIL</v>
          </cell>
          <cell r="H3829" t="str">
            <v>UNISON- CUSTOMER RETAIL</v>
          </cell>
          <cell r="I3829" t="str">
            <v>Regular</v>
          </cell>
          <cell r="J3829" t="str">
            <v>REGULAR</v>
          </cell>
          <cell r="K3829" t="str">
            <v>MXN</v>
          </cell>
          <cell r="L3829">
            <v>3659433.74</v>
          </cell>
          <cell r="M3829">
            <v>198707.252098294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702-30004157</v>
          </cell>
          <cell r="C3830" t="str">
            <v>TRITURACIONES Y CONSTRUCCIONES DEL VALLE S.A. DE C.V.</v>
          </cell>
          <cell r="D3830">
            <v>333976</v>
          </cell>
          <cell r="E3830" t="str">
            <v>EMPRESAS MATCO, S.A. DE C.V.</v>
          </cell>
          <cell r="F3830" t="str">
            <v>MATCO</v>
          </cell>
          <cell r="G3830" t="str">
            <v>UNISON - CUSTOMER RETAIL</v>
          </cell>
          <cell r="H3830" t="str">
            <v>UNISON- CUSTOMER RETAIL</v>
          </cell>
          <cell r="I3830" t="str">
            <v>Regular</v>
          </cell>
          <cell r="J3830" t="str">
            <v>REGULAR</v>
          </cell>
          <cell r="K3830" t="str">
            <v>MXN</v>
          </cell>
          <cell r="L3830">
            <v>6837878.75</v>
          </cell>
          <cell r="M3830">
            <v>371296.81615544634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MEXICO</v>
          </cell>
        </row>
        <row r="3831">
          <cell r="B3831" t="str">
            <v>702-30004130</v>
          </cell>
          <cell r="C3831" t="str">
            <v>DESARROLLOS MINEROS Y VOLADURAS  S.A. DE C.V.</v>
          </cell>
          <cell r="D3831">
            <v>313761</v>
          </cell>
          <cell r="E3831" t="str">
            <v>GRUPO LOGISTICO Y SOLUCIONES INTEGRAL DEL NORTE SA DE CV</v>
          </cell>
          <cell r="F3831" t="str">
            <v>MAQSA</v>
          </cell>
          <cell r="G3831" t="str">
            <v>UNISON- CUSTOMER RETAIL</v>
          </cell>
          <cell r="H3831" t="str">
            <v>UNISON- CUSTOMER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284632.09999999998</v>
          </cell>
          <cell r="M3831">
            <v>15455.523031267352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702-30004112</v>
          </cell>
          <cell r="C3832" t="str">
            <v>BOSQUES DEL COBANO MyM  S.A.</v>
          </cell>
          <cell r="D3832">
            <v>357915</v>
          </cell>
          <cell r="E3832" t="str">
            <v>MAQUINARIA Y TRACTORES, LTDA</v>
          </cell>
          <cell r="F3832" t="str">
            <v>MATRA</v>
          </cell>
          <cell r="G3832" t="str">
            <v>UNISON - CUSTOMER RETAIL</v>
          </cell>
          <cell r="H3832" t="str">
            <v>UNISON- CUSTOMER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74620.89</v>
          </cell>
          <cell r="M3832">
            <v>74620.89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COSTA RICA</v>
          </cell>
        </row>
        <row r="3833">
          <cell r="B3833" t="str">
            <v>702-30004113</v>
          </cell>
          <cell r="C3833" t="str">
            <v>CASTRO ACOSTA SERGIO ALONZO</v>
          </cell>
          <cell r="D3833">
            <v>313693</v>
          </cell>
          <cell r="E3833" t="str">
            <v>EMPRESAS MATCO, S.A. DE C.V.</v>
          </cell>
          <cell r="F3833" t="str">
            <v>MATCO</v>
          </cell>
          <cell r="G3833" t="str">
            <v>UNISON- CUSTOMER RETAIL</v>
          </cell>
          <cell r="H3833" t="str">
            <v>UNISON- CUSTOMER RETAIL</v>
          </cell>
          <cell r="I3833" t="str">
            <v>Regular</v>
          </cell>
          <cell r="J3833" t="str">
            <v>REGULAR</v>
          </cell>
          <cell r="K3833" t="str">
            <v>MXN</v>
          </cell>
          <cell r="L3833">
            <v>1575007.42</v>
          </cell>
          <cell r="M3833">
            <v>85522.902913012877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702-30004114</v>
          </cell>
          <cell r="C3834" t="str">
            <v>SOLUCIONES INTEGRALES EN MAQUINARIA  S.A DE C.V.</v>
          </cell>
          <cell r="D3834">
            <v>312728</v>
          </cell>
          <cell r="E3834" t="str">
            <v>MAQUINAS DIESEL, S.A. DE C.V.</v>
          </cell>
          <cell r="F3834" t="str">
            <v>MADISA SUR</v>
          </cell>
          <cell r="G3834" t="str">
            <v>UNISON- CUSTOMER RETAIL</v>
          </cell>
          <cell r="H3834" t="str">
            <v>UNISON- CUSTOMER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1019489.06</v>
          </cell>
          <cell r="M3834">
            <v>55358.255962539384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702-30004115</v>
          </cell>
          <cell r="C3835" t="str">
            <v>INGENIERIA ELECTRICA Y CONTROL INSTRUMENTAL  S.A. DE C.V.</v>
          </cell>
          <cell r="D3835">
            <v>316371</v>
          </cell>
          <cell r="E3835" t="str">
            <v>MAQTRAC DE OCCIDENTE S DE RL DE CV</v>
          </cell>
          <cell r="F3835" t="str">
            <v>TRACSA</v>
          </cell>
          <cell r="G3835" t="str">
            <v>UNISON- CUSTOMER RETAIL</v>
          </cell>
          <cell r="H3835" t="str">
            <v>UNISON- CUSTOMER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914321.65</v>
          </cell>
          <cell r="M3835">
            <v>49647.665599071115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702-30004119</v>
          </cell>
          <cell r="C3836" t="str">
            <v>IMPULSORA EMERGENTE  S.A. DE C.V. SOFOM  E.N.R.</v>
          </cell>
          <cell r="D3836">
            <v>318359</v>
          </cell>
          <cell r="E3836" t="str">
            <v>IMPULSORA EMERGENTE, S.A. DE C.V. SOFOM, E.N.R.</v>
          </cell>
          <cell r="F3836" t="str">
            <v>MAQSA</v>
          </cell>
          <cell r="G3836" t="str">
            <v>UNISON - CUSTOMER RETAIL</v>
          </cell>
          <cell r="H3836" t="str">
            <v>UNISON - DEALER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3529486.91</v>
          </cell>
          <cell r="M3836">
            <v>191651.13922871542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702-30004120</v>
          </cell>
          <cell r="C3837" t="str">
            <v>IMPULSORA EMERGENTE  S.A. DE C.V. SOFOM  E.N.R.</v>
          </cell>
          <cell r="D3837">
            <v>318359</v>
          </cell>
          <cell r="E3837" t="str">
            <v>IMPULSORA EMERGENTE, S.A. DE C.V. SOFOM, E.N.R.</v>
          </cell>
          <cell r="F3837" t="str">
            <v>MAQSA</v>
          </cell>
          <cell r="G3837" t="str">
            <v>UNISON - CUSTOMER RETAIL</v>
          </cell>
          <cell r="H3837" t="str">
            <v>UNISON - DEALER RETAIL</v>
          </cell>
          <cell r="I3837" t="str">
            <v>Regular</v>
          </cell>
          <cell r="J3837" t="str">
            <v>REGULAR</v>
          </cell>
          <cell r="K3837" t="str">
            <v>MXN</v>
          </cell>
          <cell r="L3837">
            <v>406122.04</v>
          </cell>
          <cell r="M3837">
            <v>22052.4267738083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MEXICO</v>
          </cell>
        </row>
        <row r="3838">
          <cell r="B3838" t="str">
            <v>702-30004121</v>
          </cell>
          <cell r="C3838" t="str">
            <v>AMERICA CONSTRUCCIONES  S.A.</v>
          </cell>
          <cell r="D3838">
            <v>350308</v>
          </cell>
          <cell r="E3838" t="str">
            <v>MAQUINARIA Y TRACTORES, LTDA</v>
          </cell>
          <cell r="F3838" t="str">
            <v>MATRA</v>
          </cell>
          <cell r="G3838" t="str">
            <v>UNISON - CUSTOMER RETAIL</v>
          </cell>
          <cell r="H3838" t="str">
            <v>UNISON- CUSTOMER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126974.49</v>
          </cell>
          <cell r="M3838">
            <v>126974.49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COSTA RICA</v>
          </cell>
        </row>
        <row r="3839">
          <cell r="B3839" t="str">
            <v>702-30004122</v>
          </cell>
          <cell r="C3839" t="str">
            <v>EXPLORACIONES MINERAS DEL DESIERTO  S.A. DE C.V.</v>
          </cell>
          <cell r="D3839">
            <v>318099</v>
          </cell>
          <cell r="E3839" t="str">
            <v>EMPRESAS MATCO, S.A. DE C.V.</v>
          </cell>
          <cell r="F3839" t="str">
            <v>MATCO</v>
          </cell>
          <cell r="G3839" t="str">
            <v>UNISON- CUSTOMER RETAIL</v>
          </cell>
          <cell r="H3839" t="str">
            <v>UNISON- CUSTOMER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434340.27</v>
          </cell>
          <cell r="M3839">
            <v>434340.27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MEXICO</v>
          </cell>
        </row>
        <row r="3840">
          <cell r="B3840" t="str">
            <v>702-30004123</v>
          </cell>
          <cell r="C3840" t="str">
            <v>IMPULSORA EMERGENTE  S.A. DE C.V. SOFOM  E.N.R.</v>
          </cell>
          <cell r="D3840">
            <v>318359</v>
          </cell>
          <cell r="E3840" t="str">
            <v>IMPULSORA EMERGENTE, S.A. DE C.V. SOFOM, E.N.R.</v>
          </cell>
          <cell r="F3840" t="str">
            <v>MAQSA</v>
          </cell>
          <cell r="G3840" t="str">
            <v>UNISON - CUSTOMER RETAIL</v>
          </cell>
          <cell r="H3840" t="str">
            <v>UNISON - DEALER RETAIL</v>
          </cell>
          <cell r="I3840" t="str">
            <v>Regular</v>
          </cell>
          <cell r="J3840" t="str">
            <v>REGULAR</v>
          </cell>
          <cell r="K3840" t="str">
            <v>MXN</v>
          </cell>
          <cell r="L3840">
            <v>174856.36</v>
          </cell>
          <cell r="M3840">
            <v>9494.700348778566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MEXICO</v>
          </cell>
        </row>
        <row r="3841">
          <cell r="B3841" t="str">
            <v>702-30004127</v>
          </cell>
          <cell r="C3841" t="str">
            <v>AMERICA CONSTRUCCIONES  S.A.</v>
          </cell>
          <cell r="D3841">
            <v>350308</v>
          </cell>
          <cell r="E3841" t="str">
            <v>MAQUINARIA Y TRACTORES, LTDA</v>
          </cell>
          <cell r="F3841" t="str">
            <v>MATRA</v>
          </cell>
          <cell r="G3841" t="str">
            <v>UNISON - CUSTOMER RETAIL</v>
          </cell>
          <cell r="H3841" t="str">
            <v>UNISON- CUSTOMER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116748.03</v>
          </cell>
          <cell r="M3841">
            <v>116748.03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COSTA RICA</v>
          </cell>
        </row>
        <row r="3842">
          <cell r="B3842" t="str">
            <v>702-30004146</v>
          </cell>
          <cell r="C3842" t="str">
            <v xml:space="preserve">ALEJANDRO JOAQUIN MARTI GARCIA </v>
          </cell>
          <cell r="D3842">
            <v>357977</v>
          </cell>
          <cell r="E3842" t="str">
            <v>MAQUINAS DIESEL, S.A. DE C.V.</v>
          </cell>
          <cell r="F3842" t="str">
            <v>MADISA SUR</v>
          </cell>
          <cell r="G3842" t="str">
            <v>UNISON- CUSTOMER RETAIL</v>
          </cell>
          <cell r="H3842" t="str">
            <v>UNISON- CUSTOMER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688880.39</v>
          </cell>
          <cell r="M3842">
            <v>37406.205180067314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702-30004129</v>
          </cell>
          <cell r="C3843" t="str">
            <v>GRUPO CONSTRUCTO  S.A. DE C.V.</v>
          </cell>
          <cell r="D3843">
            <v>319670</v>
          </cell>
          <cell r="E3843" t="str">
            <v>MAQUINAS DIESEL, S.A. DE C.V.</v>
          </cell>
          <cell r="F3843" t="str">
            <v>MADISA SUR</v>
          </cell>
          <cell r="G3843" t="str">
            <v>UNISON- CUSTOMER RETAIL</v>
          </cell>
          <cell r="H3843" t="str">
            <v>UNISON-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1335212.46</v>
          </cell>
          <cell r="M3843">
            <v>72502.03658394517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702-30004142</v>
          </cell>
          <cell r="C3844" t="str">
            <v>MTZ PROYECTOS Y CONSTRUCCIONES EN INGENIERIA SA DE CV</v>
          </cell>
          <cell r="D3844">
            <v>358044</v>
          </cell>
          <cell r="E3844" t="str">
            <v>MAQUINAS DIESEL, S.A. DE C.V.</v>
          </cell>
          <cell r="F3844" t="str">
            <v>MADISA SUR</v>
          </cell>
          <cell r="G3844" t="str">
            <v>UNISON- CUSTOMER RETAIL</v>
          </cell>
          <cell r="H3844" t="str">
            <v>UNISON- CUSTOMER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596791.65</v>
          </cell>
          <cell r="M3844">
            <v>32405.786597657276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702-30004131</v>
          </cell>
          <cell r="C3845" t="str">
            <v xml:space="preserve">EDILBERTO TELESFORO CONSTANTINO FLORES BALBUENA </v>
          </cell>
          <cell r="D3845">
            <v>358105</v>
          </cell>
          <cell r="E3845" t="str">
            <v>MAQUINAS DIESEL, S.A. DE C.V.</v>
          </cell>
          <cell r="F3845" t="str">
            <v>MADISA SUR</v>
          </cell>
          <cell r="G3845" t="str">
            <v>UNISON- CUSTOMER RETAIL</v>
          </cell>
          <cell r="H3845" t="str">
            <v>UNISON- CUSTOMER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634403.83999999997</v>
          </cell>
          <cell r="M3845">
            <v>34448.128514824748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702-30004132</v>
          </cell>
          <cell r="C3846" t="str">
            <v>IMPULSORA EMERGENTE  S.A. DE C.V. SOFOM  E.N.R.</v>
          </cell>
          <cell r="D3846">
            <v>318359</v>
          </cell>
          <cell r="E3846" t="str">
            <v>IMPULSORA EMERGENTE, S.A. DE C.V. SOFOM, E.N.R.</v>
          </cell>
          <cell r="F3846" t="str">
            <v>MAQSA</v>
          </cell>
          <cell r="G3846" t="str">
            <v>UNISON - CUSTOMER RETAIL</v>
          </cell>
          <cell r="H3846" t="str">
            <v>UNISON - DEALER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533946.49</v>
          </cell>
          <cell r="M3846">
            <v>28993.294409377449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702-30004133</v>
          </cell>
          <cell r="C3847" t="str">
            <v>IMPULSORA EMERGENTE  S.A. DE C.V. SOFOM  E.N.R.</v>
          </cell>
          <cell r="D3847">
            <v>318359</v>
          </cell>
          <cell r="E3847" t="str">
            <v>IMPULSORA EMERGENTE, S.A. DE C.V. SOFOM, E.N.R.</v>
          </cell>
          <cell r="F3847" t="str">
            <v>MAQSA</v>
          </cell>
          <cell r="G3847" t="str">
            <v>UNISON - CUSTOMER RETAIL</v>
          </cell>
          <cell r="H3847" t="str">
            <v>UNISON - DEALER RETAIL</v>
          </cell>
          <cell r="I3847" t="str">
            <v>Regular</v>
          </cell>
          <cell r="J3847" t="str">
            <v>REGULAR</v>
          </cell>
          <cell r="K3847" t="str">
            <v>MXN</v>
          </cell>
          <cell r="L3847">
            <v>205781.54</v>
          </cell>
          <cell r="M3847">
            <v>11173.937622916264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702-30004134</v>
          </cell>
          <cell r="C3848" t="str">
            <v>SALINA DE LOBOS  S.A. DE C.V.</v>
          </cell>
          <cell r="D3848">
            <v>309862</v>
          </cell>
          <cell r="E3848" t="str">
            <v>EMPRESAS MATCO, S.A. DE C.V.</v>
          </cell>
          <cell r="F3848" t="str">
            <v>MATCO</v>
          </cell>
          <cell r="G3848" t="str">
            <v>UNISON- CUSTOMER RETAIL</v>
          </cell>
          <cell r="H3848" t="str">
            <v>UNISON- CUSTOMER RETAIL</v>
          </cell>
          <cell r="I3848" t="str">
            <v>Regular</v>
          </cell>
          <cell r="J3848" t="str">
            <v>REGULAR</v>
          </cell>
          <cell r="K3848" t="str">
            <v>MXN</v>
          </cell>
          <cell r="L3848">
            <v>1139000</v>
          </cell>
          <cell r="M3848">
            <v>61847.700005071514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MEXICO</v>
          </cell>
        </row>
        <row r="3849">
          <cell r="B3849" t="str">
            <v>702-30004135</v>
          </cell>
          <cell r="C3849" t="str">
            <v>IMPULSORA EMERGENTE  S.A. DE C.V. SOFOM  E.N.R.</v>
          </cell>
          <cell r="D3849">
            <v>318359</v>
          </cell>
          <cell r="E3849" t="str">
            <v>IMPULSORA EMERGENTE, S.A. DE C.V. SOFOM, E.N.R.</v>
          </cell>
          <cell r="F3849" t="str">
            <v>MAQSA</v>
          </cell>
          <cell r="G3849" t="str">
            <v>UNISON - CUSTOMER RETAIL</v>
          </cell>
          <cell r="H3849" t="str">
            <v>UNISON - DEALER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227488.53</v>
          </cell>
          <cell r="M3849">
            <v>12352.627180012916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MEXICO</v>
          </cell>
        </row>
        <row r="3850">
          <cell r="B3850" t="str">
            <v>702-30004136</v>
          </cell>
          <cell r="C3850" t="str">
            <v>IMPULSORA EMERGENTE  S.A. DE C.V. SOFOM  E.N.R.</v>
          </cell>
          <cell r="D3850">
            <v>318359</v>
          </cell>
          <cell r="E3850" t="str">
            <v>IMPULSORA EMERGENTE, S.A. DE C.V. SOFOM, E.N.R.</v>
          </cell>
          <cell r="F3850" t="str">
            <v>MAQSA</v>
          </cell>
          <cell r="G3850" t="str">
            <v>UNISON - CUSTOMER RETAIL</v>
          </cell>
          <cell r="H3850" t="str">
            <v>UNISON - DEALER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528683.66</v>
          </cell>
          <cell r="M3850">
            <v>28707.522740354019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702-30004137</v>
          </cell>
          <cell r="C3851" t="str">
            <v>IMPULSORA EMERGENTE  S.A. DE C.V. SOFOM  E.N.R.</v>
          </cell>
          <cell r="D3851">
            <v>318359</v>
          </cell>
          <cell r="E3851" t="str">
            <v>IMPULSORA EMERGENTE, S.A. DE C.V. SOFOM, E.N.R.</v>
          </cell>
          <cell r="F3851" t="str">
            <v>MAQSA</v>
          </cell>
          <cell r="G3851" t="str">
            <v>UNISON - CUSTOMER RETAIL</v>
          </cell>
          <cell r="H3851" t="str">
            <v>UNISON - DEALER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130634.08</v>
          </cell>
          <cell r="M3851">
            <v>7093.4305445816617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702-30004139</v>
          </cell>
          <cell r="C3852" t="str">
            <v>GRUPO INMOBILIARIO ARRENDADOR  S.A. DE C.V.</v>
          </cell>
          <cell r="D3852">
            <v>319617</v>
          </cell>
          <cell r="E3852" t="str">
            <v>MAQUINAS DIESEL, S.A. DE C.V.</v>
          </cell>
          <cell r="F3852" t="str">
            <v>MADISA NTE</v>
          </cell>
          <cell r="G3852" t="str">
            <v>UNISON- CUSTOMER RETAIL</v>
          </cell>
          <cell r="H3852" t="str">
            <v>UNISON- CUSTOMER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163333.32</v>
          </cell>
          <cell r="M3852">
            <v>163333.32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702-30004140</v>
          </cell>
          <cell r="C3853" t="str">
            <v>COMPAÑIA CONSTRUCTORA MAS  S.A. DE C.V.</v>
          </cell>
          <cell r="D3853">
            <v>318916</v>
          </cell>
          <cell r="E3853" t="str">
            <v>SITECH NOROESTE S.A. DE C.V.</v>
          </cell>
          <cell r="F3853" t="str">
            <v>MATCO</v>
          </cell>
          <cell r="G3853" t="str">
            <v>UNISON- CUSTOMER RETAIL</v>
          </cell>
          <cell r="H3853" t="str">
            <v>UNISON- CUSTOMER RETAIL</v>
          </cell>
          <cell r="I3853" t="str">
            <v>Regular</v>
          </cell>
          <cell r="J3853" t="str">
            <v>REGULAR</v>
          </cell>
          <cell r="K3853" t="str">
            <v>MXN</v>
          </cell>
          <cell r="L3853">
            <v>2662939.2599999998</v>
          </cell>
          <cell r="M3853">
            <v>144597.60182985698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MEXICO</v>
          </cell>
        </row>
        <row r="3854">
          <cell r="B3854" t="str">
            <v>702-30004177</v>
          </cell>
          <cell r="C3854" t="str">
            <v>TERRACERIAS PAVIMENTOS Y CAMINOS  S.A. DE C.V.</v>
          </cell>
          <cell r="D3854">
            <v>320302</v>
          </cell>
          <cell r="E3854" t="str">
            <v>TECNOLOGIA Y CONTROL DE MAQUINARIA, S.A. DE C.V.</v>
          </cell>
          <cell r="F3854" t="str">
            <v>TRACSA</v>
          </cell>
          <cell r="G3854" t="str">
            <v>UNISON- CUSTOMER RETAIL</v>
          </cell>
          <cell r="H3854" t="str">
            <v>UNISON- CUSTOMER RETAIL</v>
          </cell>
          <cell r="I3854" t="str">
            <v>Regular</v>
          </cell>
          <cell r="J3854" t="str">
            <v>REGULAR</v>
          </cell>
          <cell r="K3854" t="str">
            <v>MXN</v>
          </cell>
          <cell r="L3854">
            <v>730103.23</v>
          </cell>
          <cell r="M3854">
            <v>39644.605392250858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702-30004128</v>
          </cell>
          <cell r="C3855" t="str">
            <v>IMPULSORA EMERGENTE  S.A. DE C.V. SOFOM  E.N.R.</v>
          </cell>
          <cell r="D3855">
            <v>318359</v>
          </cell>
          <cell r="E3855" t="str">
            <v>IMPULSORA EMERGENTE, S.A. DE C.V. SOFOM, E.N.R.</v>
          </cell>
          <cell r="F3855" t="str">
            <v>MAQSA</v>
          </cell>
          <cell r="G3855" t="str">
            <v>UNISON - CUSTOMER RETAIL</v>
          </cell>
          <cell r="H3855" t="str">
            <v>UNISON - DEALER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86080.3</v>
          </cell>
          <cell r="M3855">
            <v>4674.1602903832818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702-30004225</v>
          </cell>
          <cell r="C3856" t="str">
            <v>NICARAGUA MACHINERY COMPANY  S.A.</v>
          </cell>
          <cell r="D3856">
            <v>313548</v>
          </cell>
          <cell r="E3856" t="str">
            <v>NICARAGUA MACHINERY COMPANY, S.A.</v>
          </cell>
          <cell r="F3856" t="str">
            <v>NIMAC</v>
          </cell>
          <cell r="G3856" t="str">
            <v>UNISON - DEALER WHOLESALE</v>
          </cell>
          <cell r="H3856" t="str">
            <v>UNISON - DEALER WHOLESALE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130055.19</v>
          </cell>
          <cell r="M3856">
            <v>130055.19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NICARAGUA</v>
          </cell>
        </row>
        <row r="3857">
          <cell r="B3857" t="str">
            <v>702-30004213</v>
          </cell>
          <cell r="C3857" t="str">
            <v>NICARAGUA MACHINERY COMPANY  S.A.</v>
          </cell>
          <cell r="D3857">
            <v>313548</v>
          </cell>
          <cell r="E3857" t="str">
            <v>NICARAGUA MACHINERY COMPANY, S.A.</v>
          </cell>
          <cell r="F3857" t="str">
            <v>NIMAC</v>
          </cell>
          <cell r="G3857" t="str">
            <v>UNISON - DEALER WHOLESALE</v>
          </cell>
          <cell r="H3857" t="str">
            <v>UNISON - DEALER WHOLESALE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132509.09</v>
          </cell>
          <cell r="M3857">
            <v>132509.09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NICARAGUA</v>
          </cell>
        </row>
        <row r="3858">
          <cell r="B3858" t="str">
            <v>702-30004214</v>
          </cell>
          <cell r="C3858" t="str">
            <v>NICARAGUA MACHINERY COMPANY  S.A.</v>
          </cell>
          <cell r="D3858">
            <v>313548</v>
          </cell>
          <cell r="E3858" t="str">
            <v>NICARAGUA MACHINERY COMPANY, S.A.</v>
          </cell>
          <cell r="F3858" t="str">
            <v>NIMAC</v>
          </cell>
          <cell r="G3858" t="str">
            <v>UNISON - DEALER WHOLESALE</v>
          </cell>
          <cell r="H3858" t="str">
            <v>UNISON - DEALER WHOLESALE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130055.09</v>
          </cell>
          <cell r="M3858">
            <v>130055.09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NICARAGUA</v>
          </cell>
        </row>
        <row r="3859">
          <cell r="B3859" t="str">
            <v>702-30004215</v>
          </cell>
          <cell r="C3859" t="str">
            <v>NICARAGUA MACHINERY COMPANY  S.A.</v>
          </cell>
          <cell r="D3859">
            <v>313548</v>
          </cell>
          <cell r="E3859" t="str">
            <v>NICARAGUA MACHINERY COMPANY, S.A.</v>
          </cell>
          <cell r="F3859" t="str">
            <v>NIMAC</v>
          </cell>
          <cell r="G3859" t="str">
            <v>UNISON - DEALER RETAIL</v>
          </cell>
          <cell r="H3859" t="str">
            <v>UNISON - DEALER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16028.58</v>
          </cell>
          <cell r="M3859">
            <v>16028.58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NICARAGUA</v>
          </cell>
        </row>
        <row r="3860">
          <cell r="B3860" t="str">
            <v>702-30004216</v>
          </cell>
          <cell r="C3860" t="str">
            <v>MAQUINARIA Y TRACTORES  LTDA</v>
          </cell>
          <cell r="D3860">
            <v>314798</v>
          </cell>
          <cell r="E3860" t="str">
            <v>MAQUINARIA Y TRACTORES, LTDA</v>
          </cell>
          <cell r="F3860" t="str">
            <v>MATRA</v>
          </cell>
          <cell r="G3860" t="str">
            <v>UNISON - DEALER RETAIL</v>
          </cell>
          <cell r="H3860" t="str">
            <v>UNISON - DEALER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239644.72</v>
          </cell>
          <cell r="M3860">
            <v>239644.72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COSTA RICA</v>
          </cell>
        </row>
        <row r="3861">
          <cell r="B3861" t="str">
            <v>702-30004217</v>
          </cell>
          <cell r="C3861" t="str">
            <v>CANTERAS PENINSULARES  S.A. DE C.V.</v>
          </cell>
          <cell r="D3861">
            <v>316409</v>
          </cell>
          <cell r="E3861" t="str">
            <v>MAQUINAS DIESEL, S.A. DE C.V.</v>
          </cell>
          <cell r="F3861" t="str">
            <v>MADISA SUR</v>
          </cell>
          <cell r="G3861" t="str">
            <v>UNISON- CUSTOMER RETAIL</v>
          </cell>
          <cell r="H3861" t="str">
            <v>UNISON- CUSTOMER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2418280.2000000002</v>
          </cell>
          <cell r="M3861">
            <v>131312.61487076766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702-30004218</v>
          </cell>
          <cell r="C3862" t="str">
            <v>OSCAR ANTONIO RODRIGUEZ RODRIGUEZ</v>
          </cell>
          <cell r="D3862">
            <v>358479</v>
          </cell>
          <cell r="E3862" t="str">
            <v>MAQUINARIA Y TRACTORES, LTDA</v>
          </cell>
          <cell r="F3862" t="str">
            <v>MATRA</v>
          </cell>
          <cell r="G3862" t="str">
            <v>UNISON - CUSTOMER RETAIL</v>
          </cell>
          <cell r="H3862" t="str">
            <v>UNISON- CUSTOMER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65436.92</v>
          </cell>
          <cell r="M3862">
            <v>65436.92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COSTA RICA</v>
          </cell>
        </row>
        <row r="3863">
          <cell r="B3863" t="str">
            <v>702-30004219</v>
          </cell>
          <cell r="C3863" t="str">
            <v>NICARAGUA MACHINERY COMPANY  S.A.</v>
          </cell>
          <cell r="D3863">
            <v>313548</v>
          </cell>
          <cell r="E3863" t="str">
            <v>NICARAGUA MACHINERY COMPANY, S.A.</v>
          </cell>
          <cell r="F3863" t="str">
            <v>NIMAC</v>
          </cell>
          <cell r="G3863" t="str">
            <v>UNISON - DEALER WHOLESALE</v>
          </cell>
          <cell r="H3863" t="str">
            <v>UNISON - DEALER WHOLESALE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130055.19</v>
          </cell>
          <cell r="M3863">
            <v>130055.19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NICARAGUA</v>
          </cell>
        </row>
        <row r="3864">
          <cell r="B3864" t="str">
            <v>702-30004220</v>
          </cell>
          <cell r="C3864" t="str">
            <v>NICARAGUA MACHINERY COMPANY  S.A.</v>
          </cell>
          <cell r="D3864">
            <v>313548</v>
          </cell>
          <cell r="E3864" t="str">
            <v>NICARAGUA MACHINERY COMPANY, S.A.</v>
          </cell>
          <cell r="F3864" t="str">
            <v>NIMAC</v>
          </cell>
          <cell r="G3864" t="str">
            <v>UNISON - DEALER WHOLESALE</v>
          </cell>
          <cell r="H3864" t="str">
            <v>UNISON - DEALER WHOLESALE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132509.09</v>
          </cell>
          <cell r="M3864">
            <v>132509.09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NICARAGUA</v>
          </cell>
        </row>
        <row r="3865">
          <cell r="B3865" t="str">
            <v>702-30004221</v>
          </cell>
          <cell r="C3865" t="str">
            <v xml:space="preserve">EDGAR SERRANO ACOSTA </v>
          </cell>
          <cell r="D3865">
            <v>358398</v>
          </cell>
          <cell r="E3865" t="str">
            <v>MAQUINAS DIESEL, S.A. DE C.V.</v>
          </cell>
          <cell r="F3865" t="str">
            <v>MADISA SUR</v>
          </cell>
          <cell r="G3865" t="str">
            <v>UNISON- CUSTOMER RETAIL</v>
          </cell>
          <cell r="H3865" t="str">
            <v>UNISON- CUSTOMER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407335.37</v>
          </cell>
          <cell r="M3865">
            <v>22118.310592813701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702-30004171</v>
          </cell>
          <cell r="C3866" t="str">
            <v>CLASIFICADORA Y DISTRIBUIDORA DE MATERIALES PARA CONSTRUCCION  S.A. DE C.V.</v>
          </cell>
          <cell r="D3866">
            <v>313353</v>
          </cell>
          <cell r="E3866" t="str">
            <v>TRACSA, S.A.P.I. DE C.V.</v>
          </cell>
          <cell r="F3866" t="str">
            <v>TRACSA</v>
          </cell>
          <cell r="G3866" t="str">
            <v>UNISON - CUSTOMER RETAIL</v>
          </cell>
          <cell r="H3866" t="str">
            <v>UNISON- CUSTOMER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514052.26</v>
          </cell>
          <cell r="M3866">
            <v>27913.03772028887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702-30004223</v>
          </cell>
          <cell r="C3867" t="str">
            <v>NICARAGUA MACHINERY COMPANY  S.A.</v>
          </cell>
          <cell r="D3867">
            <v>313548</v>
          </cell>
          <cell r="E3867" t="str">
            <v>NICARAGUA MACHINERY COMPANY, S.A.</v>
          </cell>
          <cell r="F3867" t="str">
            <v>NIMAC</v>
          </cell>
          <cell r="G3867" t="str">
            <v>UNISON - DEALER RETAIL</v>
          </cell>
          <cell r="H3867" t="str">
            <v>UNISON - DEALER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16028.58</v>
          </cell>
          <cell r="M3867">
            <v>16028.58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NICARAGUA</v>
          </cell>
        </row>
        <row r="3868">
          <cell r="B3868" t="str">
            <v>702-30004209</v>
          </cell>
          <cell r="C3868" t="str">
            <v>MAQUINARIA Y TRACTORES  LTDA</v>
          </cell>
          <cell r="D3868">
            <v>314798</v>
          </cell>
          <cell r="E3868" t="str">
            <v>MAQUINARIA Y TRACTORES, LTDA</v>
          </cell>
          <cell r="F3868" t="str">
            <v>MATRA</v>
          </cell>
          <cell r="G3868" t="str">
            <v>UNISON - DEALER RETAIL</v>
          </cell>
          <cell r="H3868" t="str">
            <v>UNISON - DEALER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33271.86</v>
          </cell>
          <cell r="M3868">
            <v>33271.86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702-30004226</v>
          </cell>
          <cell r="C3869" t="str">
            <v>NICARAGUA MACHINERY COMPANY  S.A.</v>
          </cell>
          <cell r="D3869">
            <v>313548</v>
          </cell>
          <cell r="E3869" t="str">
            <v>NICARAGUA MACHINERY COMPANY, S.A.</v>
          </cell>
          <cell r="F3869" t="str">
            <v>NIMAC</v>
          </cell>
          <cell r="G3869" t="str">
            <v>UNISON - DEALER RETAIL</v>
          </cell>
          <cell r="H3869" t="str">
            <v>UNISON - DEALER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48521.03</v>
          </cell>
          <cell r="M3869">
            <v>48521.03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NICARAGUA</v>
          </cell>
        </row>
        <row r="3870">
          <cell r="B3870" t="str">
            <v>702-30004229</v>
          </cell>
          <cell r="C3870" t="str">
            <v>AJ MONINA CONTRATISTA  S.A. DE C.V.</v>
          </cell>
          <cell r="D3870">
            <v>339712</v>
          </cell>
          <cell r="E3870" t="str">
            <v>MAQUINAS DIESEL, S.A. DE C.V.</v>
          </cell>
          <cell r="F3870" t="str">
            <v>MADISA SUR</v>
          </cell>
          <cell r="G3870" t="str">
            <v>UNISON- CUSTOMER RETAIL</v>
          </cell>
          <cell r="H3870" t="str">
            <v>UNISON- CUSTOMER RETAIL</v>
          </cell>
          <cell r="I3870" t="str">
            <v>Regular</v>
          </cell>
          <cell r="J3870" t="str">
            <v>REGULAR</v>
          </cell>
          <cell r="K3870" t="str">
            <v>MXN</v>
          </cell>
          <cell r="L3870">
            <v>653961</v>
          </cell>
          <cell r="M3870">
            <v>35510.082302911826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702-30004230</v>
          </cell>
          <cell r="C3871" t="str">
            <v>TERMINAL DE SERVICIOS HAZESA  S.A. DE C.V.</v>
          </cell>
          <cell r="D3871">
            <v>320453</v>
          </cell>
          <cell r="E3871" t="str">
            <v>TRACSA, S.A.P.I. DE C.V.</v>
          </cell>
          <cell r="F3871" t="str">
            <v>MATCO</v>
          </cell>
          <cell r="G3871" t="str">
            <v>UNISON- CUSTOMER RETAIL</v>
          </cell>
          <cell r="H3871" t="str">
            <v>UNISON- CUSTOMER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31875</v>
          </cell>
          <cell r="M3871">
            <v>31875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702-30004234</v>
          </cell>
          <cell r="C3872" t="str">
            <v>COMMERCIAL &amp; INDUSTRIAL EQUIPMENT  S.A. DE C.V.</v>
          </cell>
          <cell r="D3872">
            <v>340533</v>
          </cell>
          <cell r="E3872" t="str">
            <v>MAQUINAS DIESEL, S.A. DE C.V.</v>
          </cell>
          <cell r="F3872" t="str">
            <v>MADISA NTE</v>
          </cell>
          <cell r="G3872" t="str">
            <v>UNISON- CUSTOMER RETAIL</v>
          </cell>
          <cell r="H3872" t="str">
            <v>UNISON- CUSTOMER RETAIL</v>
          </cell>
          <cell r="I3872" t="str">
            <v>Regular</v>
          </cell>
          <cell r="J3872" t="str">
            <v>REGULAR</v>
          </cell>
          <cell r="K3872" t="str">
            <v>MXN</v>
          </cell>
          <cell r="L3872">
            <v>288149.53000000003</v>
          </cell>
          <cell r="M3872">
            <v>15646.519480283017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702-30004235</v>
          </cell>
          <cell r="C3873" t="str">
            <v>PREFABRICADOS DE PALENQUE  S.A. DE C.V.</v>
          </cell>
          <cell r="D3873">
            <v>319701</v>
          </cell>
          <cell r="E3873" t="str">
            <v>MAQUINAS DIESEL, S.A. DE C.V.</v>
          </cell>
          <cell r="F3873" t="str">
            <v>MADISA SUR</v>
          </cell>
          <cell r="G3873" t="str">
            <v>UNISON- CUSTOMER RETAIL</v>
          </cell>
          <cell r="H3873" t="str">
            <v>UNISON- CUSTOMER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1148834.57</v>
          </cell>
          <cell r="M3873">
            <v>62381.717156115308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702-30004236</v>
          </cell>
          <cell r="C3874" t="str">
            <v>MAQUINARIA Y TRACTORES  LTDA</v>
          </cell>
          <cell r="D3874">
            <v>314798</v>
          </cell>
          <cell r="E3874" t="str">
            <v>MAQUINARIA Y TRACTORES, LTDA</v>
          </cell>
          <cell r="F3874" t="str">
            <v>MATRA</v>
          </cell>
          <cell r="G3874" t="str">
            <v>UNISON - DEALER RETAIL</v>
          </cell>
          <cell r="H3874" t="str">
            <v>UNISON - DEALER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168604.56</v>
          </cell>
          <cell r="M3874">
            <v>168604.56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702-30004237</v>
          </cell>
          <cell r="C3875" t="str">
            <v xml:space="preserve">MARIA DE LOURDES TOLEDO VASQUEZ </v>
          </cell>
          <cell r="D3875">
            <v>358977</v>
          </cell>
          <cell r="E3875" t="str">
            <v>MAQUINAS DIESEL, S.A. DE C.V.</v>
          </cell>
          <cell r="F3875" t="str">
            <v>MADISA SUR</v>
          </cell>
          <cell r="G3875" t="str">
            <v>UNISON- CUSTOMER RETAIL</v>
          </cell>
          <cell r="H3875" t="str">
            <v>UNISON- CUSTOMER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1016024.57</v>
          </cell>
          <cell r="M3875">
            <v>55170.134155523949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702-30004238</v>
          </cell>
          <cell r="C3876" t="str">
            <v>CORPORATIVO DE SERVICIOS DEL SURESTE  S.A. DE C.V.</v>
          </cell>
          <cell r="D3876">
            <v>312667</v>
          </cell>
          <cell r="E3876" t="str">
            <v>MAQUINAS DIESEL, S.A. DE C.V.</v>
          </cell>
          <cell r="F3876" t="str">
            <v>MADISA SUR</v>
          </cell>
          <cell r="G3876" t="str">
            <v>UNISON- CUSTOMER RETAIL</v>
          </cell>
          <cell r="H3876" t="str">
            <v>UNISON- CUSTOMER RETAIL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235139.84</v>
          </cell>
          <cell r="M3876">
            <v>12768.093313046984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702-30004239</v>
          </cell>
          <cell r="C3877" t="str">
            <v>CONCRETOS Y MAS  S.A.</v>
          </cell>
          <cell r="D3877">
            <v>359438</v>
          </cell>
          <cell r="E3877" t="str">
            <v>NICARAGUA MACHINERY COMPANY, S.A.</v>
          </cell>
          <cell r="F3877" t="str">
            <v>NIMAC</v>
          </cell>
          <cell r="G3877" t="str">
            <v>UNISON - CUSTOMER RETAIL</v>
          </cell>
          <cell r="H3877" t="str">
            <v>UNISON- CUSTOMER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48636.9</v>
          </cell>
          <cell r="M3877">
            <v>48636.9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NICARAGUA</v>
          </cell>
        </row>
        <row r="3878">
          <cell r="B3878" t="str">
            <v>702-30004381</v>
          </cell>
          <cell r="C3878" t="str">
            <v>GRUPO DESARROLLO INFRAESTRUCTURA  S.A. DE C.V.</v>
          </cell>
          <cell r="D3878">
            <v>310580</v>
          </cell>
          <cell r="E3878" t="str">
            <v>EMPRESAS MATCO, S.A. DE C.V.</v>
          </cell>
          <cell r="F3878" t="str">
            <v>MATCO</v>
          </cell>
          <cell r="G3878" t="str">
            <v>UNISON - CUSTOMER RETAIL</v>
          </cell>
          <cell r="H3878" t="str">
            <v>UNISON- CUSTOMER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1411090.68</v>
          </cell>
          <cell r="M3878">
            <v>1411090.68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702-30004222</v>
          </cell>
          <cell r="C3879" t="str">
            <v>NICARAGUA MACHINERY COMPANY  S.A.</v>
          </cell>
          <cell r="D3879">
            <v>313548</v>
          </cell>
          <cell r="E3879" t="str">
            <v>NICARAGUA MACHINERY COMPANY, S.A.</v>
          </cell>
          <cell r="F3879" t="str">
            <v>NIMAC</v>
          </cell>
          <cell r="G3879" t="str">
            <v>UNISON - DEALER WHOLESALE</v>
          </cell>
          <cell r="H3879" t="str">
            <v>UNISON - DEALER WHOLESALE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130044.94</v>
          </cell>
          <cell r="M3879">
            <v>130044.94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NICARAGUA</v>
          </cell>
        </row>
        <row r="3880">
          <cell r="B3880" t="str">
            <v>702-30004197</v>
          </cell>
          <cell r="C3880" t="str">
            <v>DANNY JOSE ALVARADO SOLIS</v>
          </cell>
          <cell r="D3880">
            <v>358481</v>
          </cell>
          <cell r="E3880" t="str">
            <v>MAQUINARIA Y TRACTORES, LTDA</v>
          </cell>
          <cell r="F3880" t="str">
            <v>MATRA</v>
          </cell>
          <cell r="G3880" t="str">
            <v>UNISON - CUSTOMER RETAIL</v>
          </cell>
          <cell r="H3880" t="str">
            <v>UNISON- CUSTOMER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26210.71</v>
          </cell>
          <cell r="M3880">
            <v>26210.71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702-30004179</v>
          </cell>
          <cell r="C3881" t="str">
            <v>HORDAG TRADE  S.A. DE C.V.</v>
          </cell>
          <cell r="D3881">
            <v>355843</v>
          </cell>
          <cell r="E3881" t="str">
            <v>MAQUINAS DIESEL, S.A. DE C.V.</v>
          </cell>
          <cell r="F3881" t="str">
            <v>MADISA SUR</v>
          </cell>
          <cell r="G3881" t="str">
            <v>UNISON- CUSTOMER RETAIL</v>
          </cell>
          <cell r="H3881" t="str">
            <v>UNISON- CUSTOMER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385684.25</v>
          </cell>
          <cell r="M3881">
            <v>20942.6547767173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702-30004180</v>
          </cell>
          <cell r="C3882" t="str">
            <v>CELTOV CONSTRUCCIONES  S.A. DE C.V.</v>
          </cell>
          <cell r="D3882">
            <v>341948</v>
          </cell>
          <cell r="E3882" t="str">
            <v>TRACSA, S.A.P.I. DE C.V.</v>
          </cell>
          <cell r="F3882" t="str">
            <v>TRACSA</v>
          </cell>
          <cell r="G3882" t="str">
            <v>UNISON- CUSTOMER RETAIL</v>
          </cell>
          <cell r="H3882" t="str">
            <v>UNISON- CUSTOMER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1997239.51</v>
          </cell>
          <cell r="M3882">
            <v>108450.10540189291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702-30004181</v>
          </cell>
          <cell r="C3883" t="str">
            <v>CONCA INGENIERIA ADMINISTRATIVA S DE RL DE CV</v>
          </cell>
          <cell r="D3883">
            <v>358133</v>
          </cell>
          <cell r="E3883" t="str">
            <v>MAQUINAS DIESEL, S.A. DE C.V.</v>
          </cell>
          <cell r="F3883" t="str">
            <v>MADISA SUR</v>
          </cell>
          <cell r="G3883" t="str">
            <v>UNISON- CUSTOMER RETAIL</v>
          </cell>
          <cell r="H3883" t="str">
            <v>UNISON-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611479.11</v>
          </cell>
          <cell r="M3883">
            <v>33203.315675722675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702-30004182</v>
          </cell>
          <cell r="C3884" t="str">
            <v>GRUPO CONSTRUCTOR CONSOL  S.A. DE C.V.</v>
          </cell>
          <cell r="D3884">
            <v>315428</v>
          </cell>
          <cell r="E3884" t="str">
            <v>MAQUINAS DIESEL, S.A. DE C.V.</v>
          </cell>
          <cell r="F3884" t="str">
            <v>MADISA SUR</v>
          </cell>
          <cell r="G3884" t="str">
            <v>UNISON- CUSTOMER RETAIL</v>
          </cell>
          <cell r="H3884" t="str">
            <v>UNISON- CUSTOMER RETAIL</v>
          </cell>
          <cell r="I3884" t="str">
            <v>Regular</v>
          </cell>
          <cell r="J3884" t="str">
            <v>REGULAR</v>
          </cell>
          <cell r="K3884" t="str">
            <v>MXN</v>
          </cell>
          <cell r="L3884">
            <v>1346373.85</v>
          </cell>
          <cell r="M3884">
            <v>73108.100060994868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MEXICO</v>
          </cell>
        </row>
        <row r="3885">
          <cell r="B3885" t="str">
            <v>702-30004185</v>
          </cell>
          <cell r="C3885" t="str">
            <v>INDUSTRIAS NORM SA DE CV</v>
          </cell>
          <cell r="D3885">
            <v>358480</v>
          </cell>
          <cell r="E3885" t="str">
            <v>MAQUINAS DIESEL, S.A. DE C.V.</v>
          </cell>
          <cell r="F3885" t="str">
            <v>MADISA SUR</v>
          </cell>
          <cell r="G3885" t="str">
            <v>UNISON- CUSTOMER RETAIL</v>
          </cell>
          <cell r="H3885" t="str">
            <v>UNISON- CUSTOMER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64491.22</v>
          </cell>
          <cell r="M3885">
            <v>64491.22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MEXICO</v>
          </cell>
        </row>
        <row r="3886">
          <cell r="B3886" t="str">
            <v>702-30004187</v>
          </cell>
          <cell r="C3886" t="str">
            <v>ESTRUCTURAS Y MARCOS RIGIDOS ZARAGOZA  S.A. DE C.V.</v>
          </cell>
          <cell r="D3886">
            <v>358976</v>
          </cell>
          <cell r="E3886" t="str">
            <v>TRACSA, S.A.P.I. DE C.V.</v>
          </cell>
          <cell r="F3886" t="str">
            <v>TRACSA</v>
          </cell>
          <cell r="G3886" t="str">
            <v>UNISON- CUSTOMER RETAIL</v>
          </cell>
          <cell r="H3886" t="str">
            <v>UNISON- CUSTOMER RETAIL</v>
          </cell>
          <cell r="I3886" t="str">
            <v>Regular</v>
          </cell>
          <cell r="J3886" t="str">
            <v>REGULAR</v>
          </cell>
          <cell r="K3886" t="str">
            <v>MXN</v>
          </cell>
          <cell r="L3886">
            <v>1009913.4</v>
          </cell>
          <cell r="M3886">
            <v>54838.297624496743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MEXICO</v>
          </cell>
        </row>
        <row r="3887">
          <cell r="B3887" t="str">
            <v>702-30004189</v>
          </cell>
          <cell r="C3887" t="str">
            <v>MAQUINARIA  S.A. DE C.V.</v>
          </cell>
          <cell r="D3887">
            <v>309847</v>
          </cell>
          <cell r="E3887" t="str">
            <v>MAQUINARIA, S.A. DE C.V.</v>
          </cell>
          <cell r="F3887" t="str">
            <v>MAQSA</v>
          </cell>
          <cell r="G3887" t="str">
            <v>UNISON - DEALER RETAIL</v>
          </cell>
          <cell r="H3887" t="str">
            <v>UNISON - DEALER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1254987.92</v>
          </cell>
          <cell r="M3887">
            <v>1254987.92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702-30004190</v>
          </cell>
          <cell r="C3888" t="str">
            <v>RSC ARQUITECTOS  S.A. DE C.V.</v>
          </cell>
          <cell r="D3888">
            <v>317636</v>
          </cell>
          <cell r="E3888" t="str">
            <v>MAQUINAS DIESEL, S.A. DE C.V.</v>
          </cell>
          <cell r="F3888" t="str">
            <v>MADISA SUR</v>
          </cell>
          <cell r="G3888" t="str">
            <v>UNISON- CUSTOMER RETAIL</v>
          </cell>
          <cell r="H3888" t="str">
            <v>UNISON- CUSTOMER RETAIL</v>
          </cell>
          <cell r="I3888" t="str">
            <v>Regular</v>
          </cell>
          <cell r="J3888" t="str">
            <v>REGULAR</v>
          </cell>
          <cell r="K3888" t="str">
            <v>MXN</v>
          </cell>
          <cell r="L3888">
            <v>1211413.96</v>
          </cell>
          <cell r="M3888">
            <v>65779.778033393944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MEXICO</v>
          </cell>
        </row>
        <row r="3889">
          <cell r="B3889" t="str">
            <v>702-30004192</v>
          </cell>
          <cell r="C3889" t="str">
            <v>MAQUINARIA Y TRACTORES  LTDA</v>
          </cell>
          <cell r="D3889">
            <v>314798</v>
          </cell>
          <cell r="E3889" t="str">
            <v>MAQUINARIA Y TRACTORES, LTDA</v>
          </cell>
          <cell r="F3889" t="str">
            <v>MATRA</v>
          </cell>
          <cell r="G3889" t="str">
            <v>UNISON - DEALER RETAIL</v>
          </cell>
          <cell r="H3889" t="str">
            <v>UNISON - DEALER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165256.07</v>
          </cell>
          <cell r="M3889">
            <v>165256.07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COSTA RICA</v>
          </cell>
        </row>
        <row r="3890">
          <cell r="B3890" t="str">
            <v>702-30004193</v>
          </cell>
          <cell r="C3890" t="str">
            <v>MAQUINARIA Y TRACTORES  LTDA</v>
          </cell>
          <cell r="D3890">
            <v>314798</v>
          </cell>
          <cell r="E3890" t="str">
            <v>MAQUINARIA Y TRACTORES, LTDA</v>
          </cell>
          <cell r="F3890" t="str">
            <v>MATRA</v>
          </cell>
          <cell r="G3890" t="str">
            <v>UNISON - DEALER RETAIL</v>
          </cell>
          <cell r="H3890" t="str">
            <v>UNISON - DEALER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92331.37</v>
          </cell>
          <cell r="M3890">
            <v>92331.37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COSTA RICA</v>
          </cell>
        </row>
        <row r="3891">
          <cell r="B3891" t="str">
            <v>702-30004212</v>
          </cell>
          <cell r="C3891" t="str">
            <v>PROYEXTRA  S.A. DE C.V.</v>
          </cell>
          <cell r="D3891">
            <v>315405</v>
          </cell>
          <cell r="E3891" t="str">
            <v>MAQUINAS DIESEL, S.A. DE C.V.</v>
          </cell>
          <cell r="F3891" t="str">
            <v>MADISA NTE</v>
          </cell>
          <cell r="G3891" t="str">
            <v>UNISON- CUSTOMER RETAIL</v>
          </cell>
          <cell r="H3891" t="str">
            <v>UNISON- CUSTOMER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396422.56</v>
          </cell>
          <cell r="M3891">
            <v>21525.745009765113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702-30004196</v>
          </cell>
          <cell r="C3892" t="str">
            <v>B. LANZAS CONTRATISTAS CIVILES  S.A.</v>
          </cell>
          <cell r="D3892">
            <v>313545</v>
          </cell>
          <cell r="E3892" t="str">
            <v>NICARAGUA MACHINERY COMPANY, S.A.</v>
          </cell>
          <cell r="F3892" t="str">
            <v>NIMAC</v>
          </cell>
          <cell r="G3892" t="str">
            <v>UNISON - CUSTOMER RETAIL</v>
          </cell>
          <cell r="H3892" t="str">
            <v>UNISON- CUSTOMER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67992.899999999994</v>
          </cell>
          <cell r="M3892">
            <v>67992.899999999994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NICARAGUA</v>
          </cell>
        </row>
        <row r="3893">
          <cell r="B3893" t="str">
            <v>702-30004211</v>
          </cell>
          <cell r="C3893" t="str">
            <v>MINERA COSALA  SA DE CV</v>
          </cell>
          <cell r="D3893">
            <v>311866</v>
          </cell>
          <cell r="E3893" t="str">
            <v>EMPRESAS MATCO, S.A. DE C.V.</v>
          </cell>
          <cell r="F3893" t="str">
            <v>MATCO</v>
          </cell>
          <cell r="G3893" t="str">
            <v>UNISON- CUSTOMER RETAIL</v>
          </cell>
          <cell r="H3893" t="str">
            <v>UNISON- CUSTOMER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195224.42</v>
          </cell>
          <cell r="M3893">
            <v>195224.42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MEXICO</v>
          </cell>
        </row>
        <row r="3894">
          <cell r="B3894" t="str">
            <v>702-30004199</v>
          </cell>
          <cell r="C3894" t="str">
            <v xml:space="preserve">ALEJANDRO MARLON RODRIGUEZ ORTIZ </v>
          </cell>
          <cell r="D3894">
            <v>358720</v>
          </cell>
          <cell r="E3894" t="str">
            <v>MAQUINAS DIESEL, S.A. DE C.V.</v>
          </cell>
          <cell r="F3894" t="str">
            <v>MADISA SUR</v>
          </cell>
          <cell r="G3894" t="str">
            <v>UNISON- CUSTOMER RETAIL</v>
          </cell>
          <cell r="H3894" t="str">
            <v>UNISON- CUSTOMER RETAIL</v>
          </cell>
          <cell r="I3894" t="str">
            <v>Regular</v>
          </cell>
          <cell r="J3894" t="str">
            <v>REGULAR</v>
          </cell>
          <cell r="K3894" t="str">
            <v>MXN</v>
          </cell>
          <cell r="L3894">
            <v>762387.06</v>
          </cell>
          <cell r="M3894">
            <v>41397.617361394608</v>
          </cell>
          <cell r="N3894">
            <v>762387.06</v>
          </cell>
          <cell r="O3894">
            <v>0</v>
          </cell>
          <cell r="P3894">
            <v>0</v>
          </cell>
          <cell r="Q3894">
            <v>0</v>
          </cell>
          <cell r="R3894">
            <v>762387.06</v>
          </cell>
          <cell r="S3894" t="str">
            <v>31-60</v>
          </cell>
          <cell r="T3894" t="str">
            <v>MEXICO</v>
          </cell>
        </row>
        <row r="3895">
          <cell r="B3895" t="str">
            <v>702-30004200</v>
          </cell>
          <cell r="C3895" t="str">
            <v>IMPLEMENTOS Y MAQUINARIAS  S.A.</v>
          </cell>
          <cell r="D3895">
            <v>312088</v>
          </cell>
          <cell r="E3895" t="str">
            <v>IMPLEMENTOS Y MAQUINARIAS, S.A.</v>
          </cell>
          <cell r="F3895" t="str">
            <v>IMCA</v>
          </cell>
          <cell r="G3895" t="str">
            <v>UNISON - DEALER RETAIL</v>
          </cell>
          <cell r="H3895" t="str">
            <v>UNISON - DEALER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1264484.71</v>
          </cell>
          <cell r="M3895">
            <v>1264484.71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REPUBLICA DOMINICANA</v>
          </cell>
        </row>
        <row r="3896">
          <cell r="B3896" t="str">
            <v>702-30004201</v>
          </cell>
          <cell r="C3896" t="str">
            <v>PUENTES AUTOPISTAS Y AGREGADOS PYAA  S.A. DE C.V.</v>
          </cell>
          <cell r="D3896">
            <v>356788</v>
          </cell>
          <cell r="E3896" t="str">
            <v>MAQUINAS DIESEL, S.A. DE C.V.</v>
          </cell>
          <cell r="F3896" t="str">
            <v>MADISA SUR</v>
          </cell>
          <cell r="G3896" t="str">
            <v>UNISON- CUSTOMER RETAIL</v>
          </cell>
          <cell r="H3896" t="str">
            <v>UNISON- CUSTOMER RETAIL</v>
          </cell>
          <cell r="I3896" t="str">
            <v>Regular</v>
          </cell>
          <cell r="J3896" t="str">
            <v>REGULAR</v>
          </cell>
          <cell r="K3896" t="str">
            <v>MXN</v>
          </cell>
          <cell r="L3896">
            <v>1489231.36</v>
          </cell>
          <cell r="M3896">
            <v>80865.262854630957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702-30004202</v>
          </cell>
          <cell r="C3897" t="str">
            <v>REVI MINERALS  S.A. DE C.V.</v>
          </cell>
          <cell r="D3897">
            <v>337153</v>
          </cell>
          <cell r="E3897" t="str">
            <v>MAQUINAS DIESEL, S.A. DE C.V.</v>
          </cell>
          <cell r="F3897" t="str">
            <v>MADISA SUR</v>
          </cell>
          <cell r="G3897" t="str">
            <v>UNISON- CUSTOMER RETAIL</v>
          </cell>
          <cell r="H3897" t="str">
            <v>UNISON- CUSTOMER RETAIL</v>
          </cell>
          <cell r="I3897" t="str">
            <v>Regular</v>
          </cell>
          <cell r="J3897" t="str">
            <v>REGULAR</v>
          </cell>
          <cell r="K3897" t="str">
            <v>MXN</v>
          </cell>
          <cell r="L3897">
            <v>2334451.9300000002</v>
          </cell>
          <cell r="M3897">
            <v>126760.73980939439</v>
          </cell>
          <cell r="N3897">
            <v>0</v>
          </cell>
          <cell r="O3897">
            <v>2334451.9300000002</v>
          </cell>
          <cell r="P3897">
            <v>0</v>
          </cell>
          <cell r="Q3897">
            <v>0</v>
          </cell>
          <cell r="R3897">
            <v>2334451.9300000002</v>
          </cell>
          <cell r="S3897" t="str">
            <v>61-90</v>
          </cell>
          <cell r="T3897" t="str">
            <v>MEXICO</v>
          </cell>
        </row>
        <row r="3898">
          <cell r="B3898" t="str">
            <v>702-30004203</v>
          </cell>
          <cell r="C3898" t="str">
            <v>MAQUINARIA Y TRACTORES  LTDA</v>
          </cell>
          <cell r="D3898">
            <v>314798</v>
          </cell>
          <cell r="E3898" t="str">
            <v>MAQUINARIA Y TRACTORES, LTDA</v>
          </cell>
          <cell r="F3898" t="str">
            <v>MATRA</v>
          </cell>
          <cell r="G3898" t="str">
            <v>UNISON - DEALER WHOLESALE</v>
          </cell>
          <cell r="H3898" t="str">
            <v>UNISON - DEALER WHOLESALE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309839.84000000003</v>
          </cell>
          <cell r="M3898">
            <v>309839.84000000003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COSTA RICA</v>
          </cell>
        </row>
        <row r="3899">
          <cell r="B3899" t="str">
            <v>702-30004204</v>
          </cell>
          <cell r="C3899" t="str">
            <v>YESO INDUSTRIAL DE NAVOJOA  S.A. DE C.V.</v>
          </cell>
          <cell r="D3899">
            <v>312580</v>
          </cell>
          <cell r="E3899" t="str">
            <v>EMPRESAS MATCO, S.A. DE C.V.</v>
          </cell>
          <cell r="F3899" t="str">
            <v>MATCO</v>
          </cell>
          <cell r="G3899" t="str">
            <v>UNISON- CUSTOMER RETAIL</v>
          </cell>
          <cell r="H3899" t="str">
            <v>UNISON- CUSTOMER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287547.34000000003</v>
          </cell>
          <cell r="M3899">
            <v>15613.820563280335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702-30004205</v>
          </cell>
          <cell r="C3900" t="str">
            <v>MAQUINARIA Y TRACTORES  LTDA</v>
          </cell>
          <cell r="D3900">
            <v>314798</v>
          </cell>
          <cell r="E3900" t="str">
            <v>MAQUINARIA Y TRACTORES, LTDA</v>
          </cell>
          <cell r="F3900" t="str">
            <v>MATRA</v>
          </cell>
          <cell r="G3900" t="str">
            <v>UNISON - DEALER WHOLESALE</v>
          </cell>
          <cell r="H3900" t="str">
            <v>UNISON - DEALER WHOLESALE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21379.69</v>
          </cell>
          <cell r="M3900">
            <v>21379.69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COSTA RICA</v>
          </cell>
        </row>
        <row r="3901">
          <cell r="B3901" t="str">
            <v>702-30004206</v>
          </cell>
          <cell r="C3901" t="str">
            <v>NICARAGUA MACHINERY COMPANY  S.A.</v>
          </cell>
          <cell r="D3901">
            <v>313548</v>
          </cell>
          <cell r="E3901" t="str">
            <v>NICARAGUA MACHINERY COMPANY, S.A.</v>
          </cell>
          <cell r="F3901" t="str">
            <v>NIMAC</v>
          </cell>
          <cell r="G3901" t="str">
            <v>UNISON - DEALER RETAIL</v>
          </cell>
          <cell r="H3901" t="str">
            <v>UNISON - DEALER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16028.58</v>
          </cell>
          <cell r="M3901">
            <v>16028.58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NICARAGUA</v>
          </cell>
        </row>
        <row r="3902">
          <cell r="B3902" t="str">
            <v>702-30004207</v>
          </cell>
          <cell r="C3902" t="str">
            <v>NICARAGUA MACHINERY COMPANY  S.A.</v>
          </cell>
          <cell r="D3902">
            <v>313548</v>
          </cell>
          <cell r="E3902" t="str">
            <v>NICARAGUA MACHINERY COMPANY, S.A.</v>
          </cell>
          <cell r="F3902" t="str">
            <v>NIMAC</v>
          </cell>
          <cell r="G3902" t="str">
            <v>UNISON - DEALER WHOLESALE</v>
          </cell>
          <cell r="H3902" t="str">
            <v>UNISON - DEALER WHOLESALE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27751.4</v>
          </cell>
          <cell r="M3902">
            <v>27751.4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NICARAGUA</v>
          </cell>
        </row>
        <row r="3903">
          <cell r="B3903" t="str">
            <v>702-30004241</v>
          </cell>
          <cell r="C3903" t="str">
            <v>GRUPO INMOBILIARIO ARRENDADOR  S.A. DE C.V.</v>
          </cell>
          <cell r="D3903">
            <v>319617</v>
          </cell>
          <cell r="E3903" t="str">
            <v>MAQUINAS DIESEL, S.A. DE C.V.</v>
          </cell>
          <cell r="F3903" t="str">
            <v>MADISA NTE</v>
          </cell>
          <cell r="G3903" t="str">
            <v>UNISON- CUSTOMER RETAIL</v>
          </cell>
          <cell r="H3903" t="str">
            <v>UNISON- CUSTOMER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258124.99</v>
          </cell>
          <cell r="M3903">
            <v>258124.99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702-30004195</v>
          </cell>
          <cell r="C3904" t="str">
            <v>MAQUINARIA Y TRACTORES  LTDA</v>
          </cell>
          <cell r="D3904">
            <v>314798</v>
          </cell>
          <cell r="E3904" t="str">
            <v>MAQUINARIA Y TRACTORES, LTDA</v>
          </cell>
          <cell r="F3904" t="str">
            <v>MATRA</v>
          </cell>
          <cell r="G3904" t="str">
            <v>UNISON - DEALER WHOLESALE</v>
          </cell>
          <cell r="H3904" t="str">
            <v>UNISON - DEALER WHOLESALE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132490.54</v>
          </cell>
          <cell r="M3904">
            <v>132490.54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COSTA RICA</v>
          </cell>
        </row>
        <row r="3905">
          <cell r="B3905" t="str">
            <v>702-30004557</v>
          </cell>
          <cell r="C3905" t="str">
            <v>TRACTORES ESCAZU  S.A.</v>
          </cell>
          <cell r="D3905">
            <v>320416</v>
          </cell>
          <cell r="E3905" t="str">
            <v>MAQUINARIA Y TRACTORES, LTDA</v>
          </cell>
          <cell r="F3905" t="str">
            <v>MATRA</v>
          </cell>
          <cell r="G3905" t="str">
            <v>UNISON - CUSTOMER RETAIL</v>
          </cell>
          <cell r="H3905" t="str">
            <v>UNISON- CUSTOMER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88056.09</v>
          </cell>
          <cell r="M3905">
            <v>88056.09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COSTA RICA</v>
          </cell>
        </row>
        <row r="3906">
          <cell r="B3906" t="str">
            <v>702-30004379</v>
          </cell>
          <cell r="C3906" t="str">
            <v>NICARAGUA MACHINERY COMPANY  S.A.</v>
          </cell>
          <cell r="D3906">
            <v>313548</v>
          </cell>
          <cell r="E3906" t="str">
            <v>NICARAGUA MACHINERY COMPANY, S.A.</v>
          </cell>
          <cell r="F3906" t="str">
            <v>NIMAC</v>
          </cell>
          <cell r="G3906" t="str">
            <v>UNISON - DEALER RETAIL</v>
          </cell>
          <cell r="H3906" t="str">
            <v>UNISON - DEALER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65186.73</v>
          </cell>
          <cell r="M3906">
            <v>65186.73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NICARAGUA</v>
          </cell>
        </row>
        <row r="3907">
          <cell r="B3907" t="str">
            <v>702-30004546</v>
          </cell>
          <cell r="C3907" t="str">
            <v>CONSTRUCTORA SANTA FE  LIMITADA</v>
          </cell>
          <cell r="D3907">
            <v>314376</v>
          </cell>
          <cell r="E3907" t="str">
            <v>NICARAGUA MACHINERY COMPANY, S.A.</v>
          </cell>
          <cell r="F3907" t="str">
            <v>MATRA</v>
          </cell>
          <cell r="G3907" t="str">
            <v>UNISON - CUSTOMER RETAIL</v>
          </cell>
          <cell r="H3907" t="str">
            <v>UNISON-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1613759.5</v>
          </cell>
          <cell r="M3907">
            <v>1613759.5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702-30004547</v>
          </cell>
          <cell r="C3908" t="str">
            <v>VARMOXZ  S.A. DE C.V.</v>
          </cell>
          <cell r="D3908">
            <v>318173</v>
          </cell>
          <cell r="E3908" t="str">
            <v>MAQUINAS DIESEL, S.A. DE C.V.</v>
          </cell>
          <cell r="F3908" t="str">
            <v>MADISA NTE</v>
          </cell>
          <cell r="G3908" t="str">
            <v>UNISON- CUSTOMER RETAIL</v>
          </cell>
          <cell r="H3908" t="str">
            <v>UNISON- CUSTOMER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378773.35</v>
          </cell>
          <cell r="M3908">
            <v>378773.35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702-30004549</v>
          </cell>
          <cell r="C3909" t="str">
            <v>B Y JIMENEZ DOS MIL TRES  S.A</v>
          </cell>
          <cell r="D3909">
            <v>351332</v>
          </cell>
          <cell r="E3909" t="str">
            <v>MAQUINARIA Y TRACTORES, LTDA</v>
          </cell>
          <cell r="F3909" t="str">
            <v>MATRA</v>
          </cell>
          <cell r="G3909" t="str">
            <v>UNISON - CUSTOMER RETAIL</v>
          </cell>
          <cell r="H3909" t="str">
            <v>UNISON- CUSTOMER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59784.87</v>
          </cell>
          <cell r="M3909">
            <v>59784.87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COSTA RICA</v>
          </cell>
        </row>
        <row r="3910">
          <cell r="B3910" t="str">
            <v>702-30004550</v>
          </cell>
          <cell r="C3910" t="str">
            <v>DOLOMITA MONCLOVA  S.A. DE C.V.</v>
          </cell>
          <cell r="D3910">
            <v>309758</v>
          </cell>
          <cell r="E3910" t="str">
            <v>MAQUINAS DIESEL, S.A. DE C.V.</v>
          </cell>
          <cell r="F3910" t="str">
            <v>MADISA NTE</v>
          </cell>
          <cell r="G3910" t="str">
            <v>UNISON- CUSTOMER RETAIL</v>
          </cell>
          <cell r="H3910" t="str">
            <v>UNISON- CUSTOMER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8435157.0700000003</v>
          </cell>
          <cell r="M3910">
            <v>458029.02893855842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702-30004551</v>
          </cell>
          <cell r="C3911" t="str">
            <v>TRANSPORTES ILANGUEÑOS  S. DE R.L. DE C.V.</v>
          </cell>
          <cell r="D3911">
            <v>360932</v>
          </cell>
          <cell r="E3911" t="str">
            <v>CASA COMERCIAL MATHEWS, S.A. DE C.V.</v>
          </cell>
          <cell r="F3911" t="str">
            <v>CEMCOL</v>
          </cell>
          <cell r="G3911" t="str">
            <v>UNISON - CUSTOMER RETAIL</v>
          </cell>
          <cell r="H3911" t="str">
            <v>UNISON- CUSTOMER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63438.64</v>
          </cell>
          <cell r="M3911">
            <v>63438.64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HONDURAS</v>
          </cell>
        </row>
        <row r="3912">
          <cell r="B3912" t="str">
            <v>702-30004552</v>
          </cell>
          <cell r="C3912" t="str">
            <v>UNION DE PRODUCTORES DE SOMBRERETE RELA DEL CAMPO  S. DE R.L. DE C.V.</v>
          </cell>
          <cell r="D3912">
            <v>360871</v>
          </cell>
          <cell r="E3912" t="str">
            <v>TRACSA, S.A.P.I. DE C.V.</v>
          </cell>
          <cell r="F3912" t="str">
            <v>TRACSA</v>
          </cell>
          <cell r="G3912" t="str">
            <v>UNISON- CUSTOMER RETAIL</v>
          </cell>
          <cell r="H3912" t="str">
            <v>UNISON- CUSTOMER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1023541.68</v>
          </cell>
          <cell r="M3912">
            <v>55578.313228557425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702-30004553</v>
          </cell>
          <cell r="C3913" t="str">
            <v xml:space="preserve">ROGELIO VAZQUEZ ROMERO </v>
          </cell>
          <cell r="D3913">
            <v>361277</v>
          </cell>
          <cell r="E3913" t="str">
            <v>MAQUINAS DIESEL, S.A. DE C.V.</v>
          </cell>
          <cell r="F3913" t="str">
            <v>MADISA SUR</v>
          </cell>
          <cell r="G3913" t="str">
            <v>UNISON- CUSTOMER RETAIL</v>
          </cell>
          <cell r="H3913" t="str">
            <v>UNISON- CUSTOMER RETAIL</v>
          </cell>
          <cell r="I3913" t="str">
            <v>Regular</v>
          </cell>
          <cell r="J3913" t="str">
            <v>REGULAR</v>
          </cell>
          <cell r="K3913" t="str">
            <v>MXN</v>
          </cell>
          <cell r="L3913">
            <v>9844427.4499999993</v>
          </cell>
          <cell r="M3913">
            <v>534552.41057883331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MEXICO</v>
          </cell>
        </row>
        <row r="3914">
          <cell r="B3914" t="str">
            <v>702-30004554</v>
          </cell>
          <cell r="C3914" t="str">
            <v>TRACTORES ESCAZU  S.A.</v>
          </cell>
          <cell r="D3914">
            <v>320416</v>
          </cell>
          <cell r="E3914" t="str">
            <v>MAQUINARIA Y TRACTORES, LTDA</v>
          </cell>
          <cell r="F3914" t="str">
            <v>MATRA</v>
          </cell>
          <cell r="G3914" t="str">
            <v>UNISON - CUSTOMER RETAIL</v>
          </cell>
          <cell r="H3914" t="str">
            <v>UNISON- CUSTOMER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91442.85</v>
          </cell>
          <cell r="M3914">
            <v>91442.85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COSTA RICA</v>
          </cell>
        </row>
        <row r="3915">
          <cell r="B3915" t="str">
            <v>702-30004544</v>
          </cell>
          <cell r="C3915" t="str">
            <v>NICARAGUA MACHINERY COMPANY  S.A.</v>
          </cell>
          <cell r="D3915">
            <v>313548</v>
          </cell>
          <cell r="E3915" t="str">
            <v>NICARAGUA MACHINERY COMPANY, S.A.</v>
          </cell>
          <cell r="F3915" t="str">
            <v>NIMAC</v>
          </cell>
          <cell r="G3915" t="str">
            <v>UNISON - DEALER RETAIL</v>
          </cell>
          <cell r="H3915" t="str">
            <v>UNISON - DEALER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48190.18</v>
          </cell>
          <cell r="M3915">
            <v>48190.18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NICARAGUA</v>
          </cell>
        </row>
        <row r="3916">
          <cell r="B3916" t="str">
            <v>702-30004556</v>
          </cell>
          <cell r="C3916" t="str">
            <v>TRACTORES ESCAZU  S.A.</v>
          </cell>
          <cell r="D3916">
            <v>320416</v>
          </cell>
          <cell r="E3916" t="str">
            <v>MAQUINARIA Y TRACTORES, LTDA</v>
          </cell>
          <cell r="F3916" t="str">
            <v>MATRA</v>
          </cell>
          <cell r="G3916" t="str">
            <v>UNISON - CUSTOMER RETAIL</v>
          </cell>
          <cell r="H3916" t="str">
            <v>UNISON- CUSTOMER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91442.85</v>
          </cell>
          <cell r="M3916">
            <v>91442.85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702-30004543</v>
          </cell>
          <cell r="C3917" t="str">
            <v>NICARAGUA MACHINERY COMPANY  S.A.</v>
          </cell>
          <cell r="D3917">
            <v>313548</v>
          </cell>
          <cell r="E3917" t="str">
            <v>NICARAGUA MACHINERY COMPANY, S.A.</v>
          </cell>
          <cell r="F3917" t="str">
            <v>NIMAC</v>
          </cell>
          <cell r="G3917" t="str">
            <v>UNISON - DEALER RETAIL</v>
          </cell>
          <cell r="H3917" t="str">
            <v>UNISON - DEALER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24148.27</v>
          </cell>
          <cell r="M3917">
            <v>24148.27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NICARAGUA</v>
          </cell>
        </row>
        <row r="3918">
          <cell r="B3918" t="str">
            <v>702-30004558</v>
          </cell>
          <cell r="C3918" t="str">
            <v>TRANSPORTES ILANGUEÑOS  S. DE R.L. DE C.V.</v>
          </cell>
          <cell r="D3918">
            <v>360932</v>
          </cell>
          <cell r="E3918" t="str">
            <v>CASA COMERCIAL MATHEWS, S.A. DE C.V.</v>
          </cell>
          <cell r="F3918" t="str">
            <v>CEMCOL</v>
          </cell>
          <cell r="G3918" t="str">
            <v>UNISON - CUSTOMER RETAIL</v>
          </cell>
          <cell r="H3918" t="str">
            <v>UNISON- CUSTOMER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71073.23</v>
          </cell>
          <cell r="M3918">
            <v>71073.23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HONDURAS</v>
          </cell>
        </row>
        <row r="3919">
          <cell r="B3919" t="str">
            <v>702-30004559</v>
          </cell>
          <cell r="C3919" t="str">
            <v>TRACTORES ESCAZU  S.A.</v>
          </cell>
          <cell r="D3919">
            <v>320416</v>
          </cell>
          <cell r="E3919" t="str">
            <v>MAQUINARIA Y TRACTORES, LTDA</v>
          </cell>
          <cell r="F3919" t="str">
            <v>MATRA</v>
          </cell>
          <cell r="G3919" t="str">
            <v>UNISON - CUSTOMER RETAIL</v>
          </cell>
          <cell r="H3919" t="str">
            <v>UNISON- CUSTOMER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91442.85</v>
          </cell>
          <cell r="M3919">
            <v>91442.85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702-30004560-001</v>
          </cell>
          <cell r="C3920" t="str">
            <v>CONSTRUMAQ  S.A. DE C.V.</v>
          </cell>
          <cell r="D3920">
            <v>309858</v>
          </cell>
          <cell r="E3920" t="str">
            <v>TRACSA, S.A.P.I. DE C.V.</v>
          </cell>
          <cell r="F3920" t="str">
            <v>TRACSA</v>
          </cell>
          <cell r="G3920" t="str">
            <v>UNISON - CUSTOMER RETAIL</v>
          </cell>
          <cell r="H3920" t="str">
            <v>UNISON- CUSTOMER RETAIL</v>
          </cell>
          <cell r="I3920" t="str">
            <v>Regular</v>
          </cell>
          <cell r="J3920" t="str">
            <v>REGULAR</v>
          </cell>
          <cell r="K3920" t="str">
            <v>MXN</v>
          </cell>
          <cell r="L3920">
            <v>320246.62</v>
          </cell>
          <cell r="M3920">
            <v>17389.391467425932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702-30004561</v>
          </cell>
          <cell r="C3921" t="str">
            <v>TRACTORES ESCAZU  S.A.</v>
          </cell>
          <cell r="D3921">
            <v>320416</v>
          </cell>
          <cell r="E3921" t="str">
            <v>MAQUINARIA Y TRACTORES, LTDA</v>
          </cell>
          <cell r="F3921" t="str">
            <v>MATRA</v>
          </cell>
          <cell r="G3921" t="str">
            <v>UNISON - CUSTOMER RETAIL</v>
          </cell>
          <cell r="H3921" t="str">
            <v>UNISON- CUSTOMER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88056.09</v>
          </cell>
          <cell r="M3921">
            <v>88056.09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COSTA RICA</v>
          </cell>
        </row>
        <row r="3922">
          <cell r="B3922" t="str">
            <v>702-30004562</v>
          </cell>
          <cell r="C3922" t="str">
            <v>TRACTORES ESCAZU  S.A.</v>
          </cell>
          <cell r="D3922">
            <v>320416</v>
          </cell>
          <cell r="E3922" t="str">
            <v>MAQUINARIA Y TRACTORES, LTDA</v>
          </cell>
          <cell r="F3922" t="str">
            <v>MATRA</v>
          </cell>
          <cell r="G3922" t="str">
            <v>UNISON - CUSTOMER RETAIL</v>
          </cell>
          <cell r="H3922" t="str">
            <v>UNISON- CUSTOMER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91442.85</v>
          </cell>
          <cell r="M3922">
            <v>91442.85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COSTA RICA</v>
          </cell>
        </row>
        <row r="3923">
          <cell r="B3923" t="str">
            <v>702-30004563</v>
          </cell>
          <cell r="C3923" t="str">
            <v>TRACTORES ESCAZU  S.A.</v>
          </cell>
          <cell r="D3923">
            <v>320416</v>
          </cell>
          <cell r="E3923" t="str">
            <v>MAQUINARIA Y TRACTORES, LTDA</v>
          </cell>
          <cell r="F3923" t="str">
            <v>MATRA</v>
          </cell>
          <cell r="G3923" t="str">
            <v>UNISON - CUSTOMER RETAIL</v>
          </cell>
          <cell r="H3923" t="str">
            <v>UNISON- CUSTOMER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153729.44</v>
          </cell>
          <cell r="M3923">
            <v>153729.44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COSTA RICA</v>
          </cell>
        </row>
        <row r="3924">
          <cell r="B3924" t="str">
            <v>702-30004564</v>
          </cell>
          <cell r="C3924" t="str">
            <v>MAQUINARIA Y TRACTORES  LTDA</v>
          </cell>
          <cell r="D3924">
            <v>314798</v>
          </cell>
          <cell r="E3924" t="str">
            <v>MAQUINARIA Y TRACTORES, LTDA</v>
          </cell>
          <cell r="F3924" t="str">
            <v>MATRA</v>
          </cell>
          <cell r="G3924" t="str">
            <v>UNISON - DEALER RETAIL</v>
          </cell>
          <cell r="H3924" t="str">
            <v>UNISON - DEALER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309548.24</v>
          </cell>
          <cell r="M3924">
            <v>309548.24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702-30004565</v>
          </cell>
          <cell r="C3925" t="str">
            <v>TRACTORES ESCAZU  S.A.</v>
          </cell>
          <cell r="D3925">
            <v>320416</v>
          </cell>
          <cell r="E3925" t="str">
            <v>MAQUINARIA Y TRACTORES, LTDA</v>
          </cell>
          <cell r="F3925" t="str">
            <v>MATRA</v>
          </cell>
          <cell r="G3925" t="str">
            <v>UNISON - CUSTOMER RETAIL</v>
          </cell>
          <cell r="H3925" t="str">
            <v>UNISON- CUSTOMER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88056.09</v>
          </cell>
          <cell r="M3925">
            <v>88056.09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COSTA RICA</v>
          </cell>
        </row>
        <row r="3926">
          <cell r="B3926" t="str">
            <v>702-30004566</v>
          </cell>
          <cell r="C3926" t="str">
            <v>MAQUINARIA Y TRACTORES  LTDA</v>
          </cell>
          <cell r="D3926">
            <v>314798</v>
          </cell>
          <cell r="E3926" t="str">
            <v>MAQUINARIA Y TRACTORES, LTDA</v>
          </cell>
          <cell r="F3926" t="str">
            <v>MATRA</v>
          </cell>
          <cell r="G3926" t="str">
            <v>UNISON - DEALER RETAIL</v>
          </cell>
          <cell r="H3926" t="str">
            <v>UNISON - DEALER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1341327.3400000001</v>
          </cell>
          <cell r="M3926">
            <v>1341327.3400000001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COSTA RICA</v>
          </cell>
        </row>
        <row r="3927">
          <cell r="B3927" t="str">
            <v>702-30004568</v>
          </cell>
          <cell r="C3927" t="str">
            <v>SOLUCIONES VIALES  S.A.</v>
          </cell>
          <cell r="D3927">
            <v>364697</v>
          </cell>
          <cell r="E3927" t="str">
            <v>NICARAGUA MACHINERY COMPANY, S.A.</v>
          </cell>
          <cell r="F3927" t="str">
            <v>NIMAC</v>
          </cell>
          <cell r="G3927" t="str">
            <v>UNISON - CUSTOMER RETAIL</v>
          </cell>
          <cell r="H3927" t="str">
            <v>UNISON- CUSTOMER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22567.57</v>
          </cell>
          <cell r="M3927">
            <v>22567.57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NICARAGUA</v>
          </cell>
        </row>
        <row r="3928">
          <cell r="B3928" t="str">
            <v>702-30004555</v>
          </cell>
          <cell r="C3928" t="str">
            <v>TRACTORES ESCAZU  S.A.</v>
          </cell>
          <cell r="D3928">
            <v>320416</v>
          </cell>
          <cell r="E3928" t="str">
            <v>MAQUINARIA Y TRACTORES, LTDA</v>
          </cell>
          <cell r="F3928" t="str">
            <v>MATRA</v>
          </cell>
          <cell r="G3928" t="str">
            <v>UNISON - CUSTOMER RETAIL</v>
          </cell>
          <cell r="H3928" t="str">
            <v>UNISON- CUSTOMER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88056.09</v>
          </cell>
          <cell r="M3928">
            <v>88056.09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COSTA RICA</v>
          </cell>
        </row>
        <row r="3929">
          <cell r="B3929" t="str">
            <v>702-30004532</v>
          </cell>
          <cell r="C3929" t="str">
            <v>NICARAGUA MACHINERY COMPANY  S.A.</v>
          </cell>
          <cell r="D3929">
            <v>313548</v>
          </cell>
          <cell r="E3929" t="str">
            <v>NICARAGUA MACHINERY COMPANY, S.A.</v>
          </cell>
          <cell r="F3929" t="str">
            <v>NIMAC</v>
          </cell>
          <cell r="G3929" t="str">
            <v>UNISON - DEALER RETAIL</v>
          </cell>
          <cell r="H3929" t="str">
            <v>UNISON - DEALER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12190.18</v>
          </cell>
          <cell r="M3929">
            <v>12190.18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NICARAGUA</v>
          </cell>
        </row>
        <row r="3930">
          <cell r="B3930" t="str">
            <v>702-30004520</v>
          </cell>
          <cell r="C3930" t="str">
            <v>NICARAGUA MACHINERY COMPANY  S.A.</v>
          </cell>
          <cell r="D3930">
            <v>313548</v>
          </cell>
          <cell r="E3930" t="str">
            <v>NICARAGUA MACHINERY COMPANY, S.A.</v>
          </cell>
          <cell r="F3930" t="str">
            <v>NIMAC</v>
          </cell>
          <cell r="G3930" t="str">
            <v>UNISON - DEALER WHOLESALE</v>
          </cell>
          <cell r="H3930" t="str">
            <v>UNISON - DEALER WHOLESALE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62915.06</v>
          </cell>
          <cell r="M3930">
            <v>62915.06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NICARAGUA</v>
          </cell>
        </row>
        <row r="3931">
          <cell r="B3931" t="str">
            <v>702-30004521</v>
          </cell>
          <cell r="C3931" t="str">
            <v>A Y H CONSULTORES CIVILES  LTDA.</v>
          </cell>
          <cell r="D3931">
            <v>362332</v>
          </cell>
          <cell r="E3931" t="str">
            <v>MAQUINARIA Y TRACTORES, LTDA</v>
          </cell>
          <cell r="F3931" t="str">
            <v>MATRA</v>
          </cell>
          <cell r="G3931" t="str">
            <v>UNISON - CUSTOMER RETAIL</v>
          </cell>
          <cell r="H3931" t="str">
            <v>UNISON- CUSTOMER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97295.48</v>
          </cell>
          <cell r="M3931">
            <v>97295.48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702-30004523</v>
          </cell>
          <cell r="C3932" t="str">
            <v>NICARAGUA MACHINERY COMPANY  S.A.</v>
          </cell>
          <cell r="D3932">
            <v>313548</v>
          </cell>
          <cell r="E3932" t="str">
            <v>NICARAGUA MACHINERY COMPANY, S.A.</v>
          </cell>
          <cell r="F3932" t="str">
            <v>NIMAC</v>
          </cell>
          <cell r="G3932" t="str">
            <v>UNISON - DEALER WHOLESALE</v>
          </cell>
          <cell r="H3932" t="str">
            <v>UNISON - DEALER WHOLESALE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112324.72</v>
          </cell>
          <cell r="M3932">
            <v>112324.72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NICARAGUA</v>
          </cell>
        </row>
        <row r="3933">
          <cell r="B3933" t="str">
            <v>702-30004524</v>
          </cell>
          <cell r="C3933" t="str">
            <v>NICARAGUA MACHINERY COMPANY  S.A.</v>
          </cell>
          <cell r="D3933">
            <v>313548</v>
          </cell>
          <cell r="E3933" t="str">
            <v>NICARAGUA MACHINERY COMPANY, S.A.</v>
          </cell>
          <cell r="F3933" t="str">
            <v>NIMAC</v>
          </cell>
          <cell r="G3933" t="str">
            <v>UNISON - DEALER RETAIL</v>
          </cell>
          <cell r="H3933" t="str">
            <v>UNISON - DEALER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34686.58</v>
          </cell>
          <cell r="M3933">
            <v>34686.58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NICARAGUA</v>
          </cell>
        </row>
        <row r="3934">
          <cell r="B3934" t="str">
            <v>702-30004525</v>
          </cell>
          <cell r="C3934" t="str">
            <v>NICARAGUA MACHINERY COMPANY  S.A.</v>
          </cell>
          <cell r="D3934">
            <v>313548</v>
          </cell>
          <cell r="E3934" t="str">
            <v>NICARAGUA MACHINERY COMPANY, S.A.</v>
          </cell>
          <cell r="F3934" t="str">
            <v>NIMAC</v>
          </cell>
          <cell r="G3934" t="str">
            <v>UNISON - DEALER RETAIL</v>
          </cell>
          <cell r="H3934" t="str">
            <v>UNISON - DEALER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34686.58</v>
          </cell>
          <cell r="M3934">
            <v>34686.58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NICARAGUA</v>
          </cell>
        </row>
        <row r="3935">
          <cell r="B3935" t="str">
            <v>702-30004526</v>
          </cell>
          <cell r="C3935" t="str">
            <v>NICARAGUA MACHINERY COMPANY  S.A.</v>
          </cell>
          <cell r="D3935">
            <v>313548</v>
          </cell>
          <cell r="E3935" t="str">
            <v>NICARAGUA MACHINERY COMPANY, S.A.</v>
          </cell>
          <cell r="F3935" t="str">
            <v>NIMAC</v>
          </cell>
          <cell r="G3935" t="str">
            <v>UNISON - DEALER WHOLESALE</v>
          </cell>
          <cell r="H3935" t="str">
            <v>UNISON - DEALER WHOLESALE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44476.22</v>
          </cell>
          <cell r="M3935">
            <v>44476.22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NICARAGUA</v>
          </cell>
        </row>
        <row r="3936">
          <cell r="B3936" t="str">
            <v>702-30004527</v>
          </cell>
          <cell r="C3936" t="str">
            <v>NICARAGUA MACHINERY COMPANY  S.A.</v>
          </cell>
          <cell r="D3936">
            <v>313548</v>
          </cell>
          <cell r="E3936" t="str">
            <v>NICARAGUA MACHINERY COMPANY, S.A.</v>
          </cell>
          <cell r="F3936" t="str">
            <v>NIMAC</v>
          </cell>
          <cell r="G3936" t="str">
            <v>UNISON - DEALER RETAIL</v>
          </cell>
          <cell r="H3936" t="str">
            <v>UNISON - DEALER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34686.58</v>
          </cell>
          <cell r="M3936">
            <v>34686.58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NICARAGUA</v>
          </cell>
        </row>
        <row r="3937">
          <cell r="B3937" t="str">
            <v>702-30004528</v>
          </cell>
          <cell r="C3937" t="str">
            <v>NICARAGUA MACHINERY COMPANY  S.A.</v>
          </cell>
          <cell r="D3937">
            <v>313548</v>
          </cell>
          <cell r="E3937" t="str">
            <v>NICARAGUA MACHINERY COMPANY, S.A.</v>
          </cell>
          <cell r="F3937" t="str">
            <v>NIMAC</v>
          </cell>
          <cell r="G3937" t="str">
            <v>UNISON - DEALER RETAIL</v>
          </cell>
          <cell r="H3937" t="str">
            <v>UNISON - DEALER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15919.28</v>
          </cell>
          <cell r="M3937">
            <v>15919.28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NICARAGUA</v>
          </cell>
        </row>
        <row r="3938">
          <cell r="B3938" t="str">
            <v>702-30004529</v>
          </cell>
          <cell r="C3938" t="str">
            <v>NICARAGUA MACHINERY COMPANY  S.A.</v>
          </cell>
          <cell r="D3938">
            <v>313548</v>
          </cell>
          <cell r="E3938" t="str">
            <v>NICARAGUA MACHINERY COMPANY, S.A.</v>
          </cell>
          <cell r="F3938" t="str">
            <v>NIMAC</v>
          </cell>
          <cell r="G3938" t="str">
            <v>UNISON - DEALER RETAIL</v>
          </cell>
          <cell r="H3938" t="str">
            <v>UNISON - DEALER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12190.18</v>
          </cell>
          <cell r="M3938">
            <v>12190.18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NICARAGUA</v>
          </cell>
        </row>
        <row r="3939">
          <cell r="B3939" t="str">
            <v>702-30004545</v>
          </cell>
          <cell r="C3939" t="str">
            <v>HYDROPOLYS EL MUNDO DEL AGUA  S.A. DE C.V.</v>
          </cell>
          <cell r="D3939">
            <v>338732</v>
          </cell>
          <cell r="E3939" t="str">
            <v>EMPRESAS MATCO, S.A. DE C.V.</v>
          </cell>
          <cell r="F3939" t="str">
            <v>MATCO</v>
          </cell>
          <cell r="G3939" t="str">
            <v>UNISON- CUSTOMER RETAIL</v>
          </cell>
          <cell r="H3939" t="str">
            <v>UNISON- CUSTOMER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465482.99</v>
          </cell>
          <cell r="M3939">
            <v>25275.726359072611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702-30004531</v>
          </cell>
          <cell r="C3940" t="str">
            <v>NICARAGUA MACHINERY COMPANY  S.A.</v>
          </cell>
          <cell r="D3940">
            <v>313548</v>
          </cell>
          <cell r="E3940" t="str">
            <v>NICARAGUA MACHINERY COMPANY, S.A.</v>
          </cell>
          <cell r="F3940" t="str">
            <v>NIMAC</v>
          </cell>
          <cell r="G3940" t="str">
            <v>UNISON - DEALER RETAIL</v>
          </cell>
          <cell r="H3940" t="str">
            <v>UNISON - DEALER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34686.58</v>
          </cell>
          <cell r="M3940">
            <v>34686.58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NICARAGUA</v>
          </cell>
        </row>
        <row r="3941">
          <cell r="B3941" t="str">
            <v>702-30004571</v>
          </cell>
          <cell r="C3941" t="str">
            <v>MAQUINARIA Y TRACTORES  LTDA</v>
          </cell>
          <cell r="D3941">
            <v>314798</v>
          </cell>
          <cell r="E3941" t="str">
            <v>MAQUINARIA Y TRACTORES, LTDA</v>
          </cell>
          <cell r="F3941" t="str">
            <v>MATRA</v>
          </cell>
          <cell r="G3941" t="str">
            <v>UNISON - DEALER WHOLESALE</v>
          </cell>
          <cell r="H3941" t="str">
            <v>UNISON - DEALER WHOLESALE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56935.519999999997</v>
          </cell>
          <cell r="M3941">
            <v>56935.519999999997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COSTA RICA</v>
          </cell>
        </row>
        <row r="3942">
          <cell r="B3942" t="str">
            <v>702-30004533</v>
          </cell>
          <cell r="C3942" t="str">
            <v>NICARAGUA MACHINERY COMPANY  S.A.</v>
          </cell>
          <cell r="D3942">
            <v>313548</v>
          </cell>
          <cell r="E3942" t="str">
            <v>NICARAGUA MACHINERY COMPANY, S.A.</v>
          </cell>
          <cell r="F3942" t="str">
            <v>NIMAC</v>
          </cell>
          <cell r="G3942" t="str">
            <v>UNISON - DEALER RETAIL</v>
          </cell>
          <cell r="H3942" t="str">
            <v>UNISON - DEALER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24148.27</v>
          </cell>
          <cell r="M3942">
            <v>24148.27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NICARAGUA</v>
          </cell>
        </row>
        <row r="3943">
          <cell r="B3943" t="str">
            <v>702-30004534</v>
          </cell>
          <cell r="C3943" t="str">
            <v>NICARAGUA MACHINERY COMPANY  S.A.</v>
          </cell>
          <cell r="D3943">
            <v>313548</v>
          </cell>
          <cell r="E3943" t="str">
            <v>NICARAGUA MACHINERY COMPANY, S.A.</v>
          </cell>
          <cell r="F3943" t="str">
            <v>NIMAC</v>
          </cell>
          <cell r="G3943" t="str">
            <v>UNISON - DEALER RETAIL</v>
          </cell>
          <cell r="H3943" t="str">
            <v>UNISON - DEALER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12190.18</v>
          </cell>
          <cell r="M3943">
            <v>12190.18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NICARAGUA</v>
          </cell>
        </row>
        <row r="3944">
          <cell r="B3944" t="str">
            <v>702-30004535</v>
          </cell>
          <cell r="C3944" t="str">
            <v>NICARAGUA MACHINERY COMPANY  S.A.</v>
          </cell>
          <cell r="D3944">
            <v>313548</v>
          </cell>
          <cell r="E3944" t="str">
            <v>NICARAGUA MACHINERY COMPANY, S.A.</v>
          </cell>
          <cell r="F3944" t="str">
            <v>NIMAC</v>
          </cell>
          <cell r="G3944" t="str">
            <v>UNISON - DEALER RETAIL</v>
          </cell>
          <cell r="H3944" t="str">
            <v>UNISON - DEALER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12190.19</v>
          </cell>
          <cell r="M3944">
            <v>12190.19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NICARAGUA</v>
          </cell>
        </row>
        <row r="3945">
          <cell r="B3945" t="str">
            <v>702-30004536</v>
          </cell>
          <cell r="C3945" t="str">
            <v>NICARAGUA MACHINERY COMPANY  S.A.</v>
          </cell>
          <cell r="D3945">
            <v>313548</v>
          </cell>
          <cell r="E3945" t="str">
            <v>NICARAGUA MACHINERY COMPANY, S.A.</v>
          </cell>
          <cell r="F3945" t="str">
            <v>NIMAC</v>
          </cell>
          <cell r="G3945" t="str">
            <v>UNISON - DEALER RETAIL</v>
          </cell>
          <cell r="H3945" t="str">
            <v>UNISON - DEALER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15919.28</v>
          </cell>
          <cell r="M3945">
            <v>15919.28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NICARAGUA</v>
          </cell>
        </row>
        <row r="3946">
          <cell r="B3946" t="str">
            <v>702-30004537</v>
          </cell>
          <cell r="C3946" t="str">
            <v>NICARAGUA MACHINERY COMPANY  S.A.</v>
          </cell>
          <cell r="D3946">
            <v>313548</v>
          </cell>
          <cell r="E3946" t="str">
            <v>NICARAGUA MACHINERY COMPANY, S.A.</v>
          </cell>
          <cell r="F3946" t="str">
            <v>NIMAC</v>
          </cell>
          <cell r="G3946" t="str">
            <v>UNISON - DEALER RETAIL</v>
          </cell>
          <cell r="H3946" t="str">
            <v>UNISON - DEALER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15919.28</v>
          </cell>
          <cell r="M3946">
            <v>15919.28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NICARAGUA</v>
          </cell>
        </row>
        <row r="3947">
          <cell r="B3947" t="str">
            <v>702-30004538</v>
          </cell>
          <cell r="C3947" t="str">
            <v>NICARAGUA MACHINERY COMPANY  S.A.</v>
          </cell>
          <cell r="D3947">
            <v>313548</v>
          </cell>
          <cell r="E3947" t="str">
            <v>NICARAGUA MACHINERY COMPANY, S.A.</v>
          </cell>
          <cell r="F3947" t="str">
            <v>NIMAC</v>
          </cell>
          <cell r="G3947" t="str">
            <v>UNISON - DEALER WHOLESALE</v>
          </cell>
          <cell r="H3947" t="str">
            <v>UNISON - DEALER WHOLESALE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137668.29999999999</v>
          </cell>
          <cell r="M3947">
            <v>137668.29999999999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NICARAGUA</v>
          </cell>
        </row>
        <row r="3948">
          <cell r="B3948" t="str">
            <v>702-30004539</v>
          </cell>
          <cell r="C3948" t="str">
            <v>NICARAGUA MACHINERY COMPANY  S.A.</v>
          </cell>
          <cell r="D3948">
            <v>313548</v>
          </cell>
          <cell r="E3948" t="str">
            <v>NICARAGUA MACHINERY COMPANY, S.A.</v>
          </cell>
          <cell r="F3948" t="str">
            <v>NIMAC</v>
          </cell>
          <cell r="G3948" t="str">
            <v>UNISON - DEALER WHOLESALE</v>
          </cell>
          <cell r="H3948" t="str">
            <v>UNISON - DEALER WHOLESALE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137668.29999999999</v>
          </cell>
          <cell r="M3948">
            <v>137668.29999999999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NICARAGUA</v>
          </cell>
        </row>
        <row r="3949">
          <cell r="B3949" t="str">
            <v>702-30004540</v>
          </cell>
          <cell r="C3949" t="str">
            <v>NICARAGUA MACHINERY COMPANY  S.A.</v>
          </cell>
          <cell r="D3949">
            <v>313548</v>
          </cell>
          <cell r="E3949" t="str">
            <v>NICARAGUA MACHINERY COMPANY, S.A.</v>
          </cell>
          <cell r="F3949" t="str">
            <v>NIMAC</v>
          </cell>
          <cell r="G3949" t="str">
            <v>UNISON - DEALER RETAIL</v>
          </cell>
          <cell r="H3949" t="str">
            <v>UNISON - DEALER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11244.32</v>
          </cell>
          <cell r="M3949">
            <v>11244.32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NICARAGUA</v>
          </cell>
        </row>
        <row r="3950">
          <cell r="B3950" t="str">
            <v>702-30004541</v>
          </cell>
          <cell r="C3950" t="str">
            <v>NICARAGUA MACHINERY COMPANY  S.A.</v>
          </cell>
          <cell r="D3950">
            <v>313548</v>
          </cell>
          <cell r="E3950" t="str">
            <v>NICARAGUA MACHINERY COMPANY, S.A.</v>
          </cell>
          <cell r="F3950" t="str">
            <v>NIMAC</v>
          </cell>
          <cell r="G3950" t="str">
            <v>UNISON - DEALER RETAIL</v>
          </cell>
          <cell r="H3950" t="str">
            <v>UNISON - DEALER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11244.32</v>
          </cell>
          <cell r="M3950">
            <v>11244.32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NICARAGUA</v>
          </cell>
        </row>
        <row r="3951">
          <cell r="B3951" t="str">
            <v>702-30004542</v>
          </cell>
          <cell r="C3951" t="str">
            <v>NICARAGUA MACHINERY COMPANY  S.A.</v>
          </cell>
          <cell r="D3951">
            <v>313548</v>
          </cell>
          <cell r="E3951" t="str">
            <v>NICARAGUA MACHINERY COMPANY, S.A.</v>
          </cell>
          <cell r="F3951" t="str">
            <v>NIMAC</v>
          </cell>
          <cell r="G3951" t="str">
            <v>UNISON - DEALER RETAIL</v>
          </cell>
          <cell r="H3951" t="str">
            <v>UNISON - DEALER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24148.27</v>
          </cell>
          <cell r="M3951">
            <v>24148.27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NICARAGUA</v>
          </cell>
        </row>
        <row r="3952">
          <cell r="B3952" t="str">
            <v>702-30004530</v>
          </cell>
          <cell r="C3952" t="str">
            <v>NICARAGUA MACHINERY COMPANY  S.A.</v>
          </cell>
          <cell r="D3952">
            <v>313548</v>
          </cell>
          <cell r="E3952" t="str">
            <v>NICARAGUA MACHINERY COMPANY, S.A.</v>
          </cell>
          <cell r="F3952" t="str">
            <v>NIMAC</v>
          </cell>
          <cell r="G3952" t="str">
            <v>UNISON - DEALER RETAIL</v>
          </cell>
          <cell r="H3952" t="str">
            <v>UNISON - DEALER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34686.58</v>
          </cell>
          <cell r="M3952">
            <v>34686.58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NICARAGUA</v>
          </cell>
        </row>
        <row r="3953">
          <cell r="B3953" t="str">
            <v>702-30004608</v>
          </cell>
          <cell r="C3953" t="str">
            <v>INDUSTRIAL DE ASFALTOS Y PAVIMENTOS  S.A. DE C.V.</v>
          </cell>
          <cell r="D3953">
            <v>318312</v>
          </cell>
          <cell r="E3953" t="str">
            <v>GRUPO LOGISTICO Y SOLUCIONES INTEGRAL DEL NORTE SA DE CV</v>
          </cell>
          <cell r="F3953" t="str">
            <v>MAQSA</v>
          </cell>
          <cell r="G3953" t="str">
            <v>UNISON- CUSTOMER RETAIL</v>
          </cell>
          <cell r="H3953" t="str">
            <v>UNISON- CUSTOMER RETAIL</v>
          </cell>
          <cell r="I3953" t="str">
            <v>Regular</v>
          </cell>
          <cell r="J3953" t="str">
            <v>REGULAR</v>
          </cell>
          <cell r="K3953" t="str">
            <v>MXN</v>
          </cell>
          <cell r="L3953">
            <v>688065.85</v>
          </cell>
          <cell r="M3953">
            <v>37361.975658063682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MEXICO</v>
          </cell>
        </row>
        <row r="3954">
          <cell r="B3954" t="str">
            <v>702-30004597</v>
          </cell>
          <cell r="C3954" t="str">
            <v>CONSTRUCTORA SANTA FE  LIMITADA</v>
          </cell>
          <cell r="D3954">
            <v>314376</v>
          </cell>
          <cell r="E3954" t="str">
            <v>NICARAGUA MACHINERY COMPANY, S.A.</v>
          </cell>
          <cell r="F3954" t="str">
            <v>MATRA</v>
          </cell>
          <cell r="G3954" t="str">
            <v>UNISON - CUSTOMER RETAIL</v>
          </cell>
          <cell r="H3954" t="str">
            <v>UNISON- CUSTOMER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967421.82</v>
          </cell>
          <cell r="M3954">
            <v>967421.82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COSTA RICA</v>
          </cell>
        </row>
        <row r="3955">
          <cell r="B3955" t="str">
            <v>702-30004598</v>
          </cell>
          <cell r="C3955" t="str">
            <v>MAQUINARIA Y TRACTORES  LTDA</v>
          </cell>
          <cell r="D3955">
            <v>314798</v>
          </cell>
          <cell r="E3955" t="str">
            <v>MAQUINARIA Y TRACTORES, LTDA</v>
          </cell>
          <cell r="F3955" t="str">
            <v>MATRA</v>
          </cell>
          <cell r="G3955" t="str">
            <v>UNISON - CUSTOMER RETAIL</v>
          </cell>
          <cell r="H3955" t="str">
            <v>UNISON - DEALER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61293.59</v>
          </cell>
          <cell r="M3955">
            <v>61293.59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COSTA RICA</v>
          </cell>
        </row>
        <row r="3956">
          <cell r="B3956" t="str">
            <v>702-30004599</v>
          </cell>
          <cell r="C3956" t="str">
            <v>MD INVERSIONES Y SERVICIOS  S.A. DE C.V.</v>
          </cell>
          <cell r="D3956">
            <v>362092</v>
          </cell>
          <cell r="E3956" t="str">
            <v>COMPAÑIA GENERAL DE EQUIPOS, S.A. DE C.V.</v>
          </cell>
          <cell r="F3956" t="str">
            <v>COGESA</v>
          </cell>
          <cell r="G3956" t="str">
            <v>UNISON - CUSTOMER RETAIL</v>
          </cell>
          <cell r="H3956" t="str">
            <v>UNISON- CUSTOMER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87798.29</v>
          </cell>
          <cell r="M3956">
            <v>87798.29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EL SALVADOR</v>
          </cell>
        </row>
        <row r="3957">
          <cell r="B3957" t="str">
            <v>702-30004600</v>
          </cell>
          <cell r="C3957" t="str">
            <v>MAQUINARIA  S.A. DE C.V.</v>
          </cell>
          <cell r="D3957">
            <v>309847</v>
          </cell>
          <cell r="E3957" t="str">
            <v>MAQUINARIA, S.A. DE C.V.</v>
          </cell>
          <cell r="F3957" t="str">
            <v>MAQSA</v>
          </cell>
          <cell r="G3957" t="str">
            <v>UNISON - CUSTOMER RETAIL</v>
          </cell>
          <cell r="H3957" t="str">
            <v>UNISON - DEALER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6342.59</v>
          </cell>
          <cell r="M3957">
            <v>6342.59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MEXICO</v>
          </cell>
        </row>
        <row r="3958">
          <cell r="B3958" t="str">
            <v>702-30004601</v>
          </cell>
          <cell r="C3958" t="str">
            <v>MAQUINARIA  S.A. DE C.V.</v>
          </cell>
          <cell r="D3958">
            <v>309847</v>
          </cell>
          <cell r="E3958" t="str">
            <v>MAQUINARIA, S.A. DE C.V.</v>
          </cell>
          <cell r="F3958" t="str">
            <v>MAQSA</v>
          </cell>
          <cell r="G3958" t="str">
            <v>UNISON - DEALER RETAIL</v>
          </cell>
          <cell r="H3958" t="str">
            <v>UNISON - DEALER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675860.26</v>
          </cell>
          <cell r="M3958">
            <v>675860.26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702-30004602</v>
          </cell>
          <cell r="C3959" t="str">
            <v>CASTRO ACOSTA SERGIO ALONZO</v>
          </cell>
          <cell r="D3959">
            <v>313693</v>
          </cell>
          <cell r="E3959" t="str">
            <v>EMPRESAS MATCO, S.A. DE C.V.</v>
          </cell>
          <cell r="F3959" t="str">
            <v>MATCO</v>
          </cell>
          <cell r="G3959" t="str">
            <v>UNISON- CUSTOMER RETAIL</v>
          </cell>
          <cell r="H3959" t="str">
            <v>UNISON- CUSTOMER RETAIL</v>
          </cell>
          <cell r="I3959" t="str">
            <v>Regular</v>
          </cell>
          <cell r="J3959" t="str">
            <v>REGULAR</v>
          </cell>
          <cell r="K3959" t="str">
            <v>MXN</v>
          </cell>
          <cell r="L3959">
            <v>1799640.66</v>
          </cell>
          <cell r="M3959">
            <v>97720.487846013086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702-30004603</v>
          </cell>
          <cell r="C3960" t="str">
            <v>INDUSTRIAL DE ASFALTOS Y PAVIMENTOS  S.A. DE C.V.</v>
          </cell>
          <cell r="D3960">
            <v>318312</v>
          </cell>
          <cell r="E3960" t="str">
            <v>GRUPO LOGISTICO Y SOLUCIONES INTEGRAL DEL NORTE SA DE CV</v>
          </cell>
          <cell r="F3960" t="str">
            <v>MAQSA</v>
          </cell>
          <cell r="G3960" t="str">
            <v>UNISON- CUSTOMER RETAIL</v>
          </cell>
          <cell r="H3960" t="str">
            <v>UNISON- CUSTOMER RETAIL</v>
          </cell>
          <cell r="I3960" t="str">
            <v>Regular</v>
          </cell>
          <cell r="J3960" t="str">
            <v>REGULAR</v>
          </cell>
          <cell r="K3960" t="str">
            <v>MXN</v>
          </cell>
          <cell r="L3960">
            <v>146393.71</v>
          </cell>
          <cell r="M3960">
            <v>7949.1784536518326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702-30004604</v>
          </cell>
          <cell r="C3961" t="str">
            <v>MAQUINARIA Y TRACTORES  LTDA</v>
          </cell>
          <cell r="D3961">
            <v>314798</v>
          </cell>
          <cell r="E3961" t="str">
            <v>MAQUINARIA Y TRACTORES, LTDA</v>
          </cell>
          <cell r="F3961" t="str">
            <v>MATRA</v>
          </cell>
          <cell r="G3961" t="str">
            <v>UNISON - CUSTOMER RETAIL</v>
          </cell>
          <cell r="H3961" t="str">
            <v>UNISON - DEALER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236496.18</v>
          </cell>
          <cell r="M3961">
            <v>236496.18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COSTA RICA</v>
          </cell>
        </row>
        <row r="3962">
          <cell r="B3962" t="str">
            <v>702-30004605</v>
          </cell>
          <cell r="C3962" t="str">
            <v>CASTRO ACOSTA SERGIO ALONZO</v>
          </cell>
          <cell r="D3962">
            <v>313693</v>
          </cell>
          <cell r="E3962" t="str">
            <v>EMPRESAS MATCO, S.A. DE C.V.</v>
          </cell>
          <cell r="F3962" t="str">
            <v>MATCO</v>
          </cell>
          <cell r="G3962" t="str">
            <v>UNISON- CUSTOMER RETAIL</v>
          </cell>
          <cell r="H3962" t="str">
            <v>UNISON- CUSTOMER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887822.74</v>
          </cell>
          <cell r="M3962">
            <v>48208.774785953123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MEXICO</v>
          </cell>
        </row>
        <row r="3963">
          <cell r="B3963" t="str">
            <v>702-30004569</v>
          </cell>
          <cell r="C3963" t="str">
            <v>MAQUINARIA Y TRACTORES  LTDA</v>
          </cell>
          <cell r="D3963">
            <v>314798</v>
          </cell>
          <cell r="E3963" t="str">
            <v>MAQUINARIA Y TRACTORES, LTDA</v>
          </cell>
          <cell r="F3963" t="str">
            <v>MATRA</v>
          </cell>
          <cell r="G3963" t="str">
            <v>UNISON - DEALER RETAIL</v>
          </cell>
          <cell r="H3963" t="str">
            <v>UNISON - DEALER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208240.88</v>
          </cell>
          <cell r="M3963">
            <v>208240.88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COSTA RICA</v>
          </cell>
        </row>
        <row r="3964">
          <cell r="B3964" t="str">
            <v>702-30004607</v>
          </cell>
          <cell r="C3964" t="str">
            <v>CONSORCIO INDUSTRIAL DE CONSTRUCCION TITANES  S.A. DE C.V.</v>
          </cell>
          <cell r="D3964">
            <v>315628</v>
          </cell>
          <cell r="E3964" t="str">
            <v>MAQUINAS DIESEL, S.A. DE C.V.</v>
          </cell>
          <cell r="F3964" t="str">
            <v>MADISA NTE</v>
          </cell>
          <cell r="G3964" t="str">
            <v>UNISON- CUSTOMER RETAIL</v>
          </cell>
          <cell r="H3964" t="str">
            <v>UNISON- CUSTOMER RETAIL</v>
          </cell>
          <cell r="I3964" t="str">
            <v>Regular</v>
          </cell>
          <cell r="J3964" t="str">
            <v>REGULAR</v>
          </cell>
          <cell r="K3964" t="str">
            <v>MXN</v>
          </cell>
          <cell r="L3964">
            <v>31394596.949999999</v>
          </cell>
          <cell r="M3964">
            <v>1704726.6145247875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MEXICO</v>
          </cell>
        </row>
        <row r="3965">
          <cell r="B3965" t="str">
            <v>702-30004594</v>
          </cell>
          <cell r="C3965" t="str">
            <v>CONSTRUCTORA SANTA FE  LIMITADA</v>
          </cell>
          <cell r="D3965">
            <v>314376</v>
          </cell>
          <cell r="E3965" t="str">
            <v>NICARAGUA MACHINERY COMPANY, S.A.</v>
          </cell>
          <cell r="F3965" t="str">
            <v>MATRA</v>
          </cell>
          <cell r="G3965" t="str">
            <v>UNISON - CUSTOMER RETAIL</v>
          </cell>
          <cell r="H3965" t="str">
            <v>UNISON- CUSTOMER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4811613.34</v>
          </cell>
          <cell r="M3965">
            <v>4811613.34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COSTA RICA</v>
          </cell>
        </row>
        <row r="3966">
          <cell r="B3966" t="str">
            <v>702-30004609</v>
          </cell>
          <cell r="C3966" t="str">
            <v xml:space="preserve">DOLORES AVILA LOPEZ </v>
          </cell>
          <cell r="D3966">
            <v>361218</v>
          </cell>
          <cell r="E3966" t="str">
            <v>MAQUINAS DIESEL, S.A. DE C.V.</v>
          </cell>
          <cell r="F3966" t="str">
            <v>MADISA SUR</v>
          </cell>
          <cell r="G3966" t="str">
            <v>UNISON- CUSTOMER RETAIL</v>
          </cell>
          <cell r="H3966" t="str">
            <v>UNISON- CUSTOMER RETAIL</v>
          </cell>
          <cell r="I3966" t="str">
            <v>Regular</v>
          </cell>
          <cell r="J3966" t="str">
            <v>REGULAR</v>
          </cell>
          <cell r="K3966" t="str">
            <v>MXN</v>
          </cell>
          <cell r="L3966">
            <v>1359627.36</v>
          </cell>
          <cell r="M3966">
            <v>73827.765654053888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702-30004610</v>
          </cell>
          <cell r="C3967" t="str">
            <v>AGREGADOS Y TRITURADOS DEL PACIFICO  S.A. DE C.V.</v>
          </cell>
          <cell r="D3967">
            <v>312479</v>
          </cell>
          <cell r="E3967" t="str">
            <v>MAQUINAS DIESEL, S.A. DE C.V.</v>
          </cell>
          <cell r="F3967" t="str">
            <v>MADISA SUR</v>
          </cell>
          <cell r="G3967" t="str">
            <v>UNISON- CUSTOMER RETAIL</v>
          </cell>
          <cell r="H3967" t="str">
            <v>UNISON- CUSTOMER RETAIL</v>
          </cell>
          <cell r="I3967" t="str">
            <v>Regular</v>
          </cell>
          <cell r="J3967" t="str">
            <v>REGULAR</v>
          </cell>
          <cell r="K3967" t="str">
            <v>MXN</v>
          </cell>
          <cell r="L3967">
            <v>3130774.52</v>
          </cell>
          <cell r="M3967">
            <v>170001.05644994011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MEXICO</v>
          </cell>
        </row>
        <row r="3968">
          <cell r="B3968" t="str">
            <v>702-30004611</v>
          </cell>
          <cell r="C3968" t="str">
            <v xml:space="preserve">FRANCISCO JAVIER MENDOZA ZAVALA </v>
          </cell>
          <cell r="D3968">
            <v>361628</v>
          </cell>
          <cell r="E3968" t="str">
            <v>MAQUINAS DIESEL, S.A. DE C.V.</v>
          </cell>
          <cell r="F3968" t="str">
            <v>MADISA SUR</v>
          </cell>
          <cell r="G3968" t="str">
            <v>UNISON- CUSTOMER RETAIL</v>
          </cell>
          <cell r="H3968" t="str">
            <v>UNISON- CUSTOMER RETAIL</v>
          </cell>
          <cell r="I3968" t="str">
            <v>Regular</v>
          </cell>
          <cell r="J3968" t="str">
            <v>REGULAR</v>
          </cell>
          <cell r="K3968" t="str">
            <v>MXN</v>
          </cell>
          <cell r="L3968">
            <v>1209779.46</v>
          </cell>
          <cell r="M3968">
            <v>65691.024683386669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MEXICO</v>
          </cell>
        </row>
        <row r="3969">
          <cell r="B3969" t="str">
            <v>702-30004613</v>
          </cell>
          <cell r="C3969" t="str">
            <v>NUSANTARA DE MÉXICO S.A. DE C.V.</v>
          </cell>
          <cell r="D3969">
            <v>364437</v>
          </cell>
          <cell r="E3969" t="str">
            <v>EMPRESAS MATCO, S.A. DE C.V.</v>
          </cell>
          <cell r="F3969" t="str">
            <v>MATCO</v>
          </cell>
          <cell r="G3969" t="str">
            <v>UNISON- CUSTOMER RETAIL</v>
          </cell>
          <cell r="H3969" t="str">
            <v>UNISON- CUSTOMER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116249.78</v>
          </cell>
          <cell r="M3969">
            <v>116249.78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702-30004614</v>
          </cell>
          <cell r="C3970" t="str">
            <v>PREFABRICADOS ALESA  S.A. DE C.V.</v>
          </cell>
          <cell r="D3970">
            <v>317159</v>
          </cell>
          <cell r="E3970" t="str">
            <v>MAQUINAS DIESEL, S.A. DE C.V.</v>
          </cell>
          <cell r="F3970" t="str">
            <v>MADISA SUR</v>
          </cell>
          <cell r="G3970" t="str">
            <v>UNISON- CUSTOMER RETAIL</v>
          </cell>
          <cell r="H3970" t="str">
            <v>UNISON- CUSTOMER RETAIL</v>
          </cell>
          <cell r="I3970" t="str">
            <v>Regular</v>
          </cell>
          <cell r="J3970" t="str">
            <v>REGULAR</v>
          </cell>
          <cell r="K3970" t="str">
            <v>MXN</v>
          </cell>
          <cell r="L3970">
            <v>2739166.68</v>
          </cell>
          <cell r="M3970">
            <v>148736.75073619644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MEXICO</v>
          </cell>
        </row>
        <row r="3971">
          <cell r="B3971" t="str">
            <v>702-30004617</v>
          </cell>
          <cell r="C3971" t="str">
            <v>HYDRO FUSION  S.A. DE C.V.</v>
          </cell>
          <cell r="D3971">
            <v>361459</v>
          </cell>
          <cell r="E3971" t="str">
            <v>MAQUINAS DIESEL, S.A. DE C.V.</v>
          </cell>
          <cell r="F3971" t="str">
            <v>MADISA SUR</v>
          </cell>
          <cell r="G3971" t="str">
            <v>UNISON- CUSTOMER RETAIL</v>
          </cell>
          <cell r="H3971" t="str">
            <v>UNISON- CUSTOMER RETAIL</v>
          </cell>
          <cell r="I3971" t="str">
            <v>Regular</v>
          </cell>
          <cell r="J3971" t="str">
            <v>REGULAR</v>
          </cell>
          <cell r="K3971" t="str">
            <v>MXN</v>
          </cell>
          <cell r="L3971">
            <v>545882.38</v>
          </cell>
          <cell r="M3971">
            <v>29641.413236430599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MEXICO</v>
          </cell>
        </row>
        <row r="3972">
          <cell r="B3972" t="str">
            <v>702-30004620</v>
          </cell>
          <cell r="C3972" t="str">
            <v>ABASTECEDORA SALMANTINA  S.A. DE C.V.</v>
          </cell>
          <cell r="D3972">
            <v>361805</v>
          </cell>
          <cell r="E3972" t="str">
            <v>TRACSA, S.A.P.I. DE C.V.</v>
          </cell>
          <cell r="F3972" t="str">
            <v>TRACSA</v>
          </cell>
          <cell r="G3972" t="str">
            <v>UNISON- CUSTOMER RETAIL</v>
          </cell>
          <cell r="H3972" t="str">
            <v>UNISON- CUSTOMER RETAIL</v>
          </cell>
          <cell r="I3972" t="str">
            <v>Regular</v>
          </cell>
          <cell r="J3972" t="str">
            <v>REGULAR</v>
          </cell>
          <cell r="K3972" t="str">
            <v>MXN</v>
          </cell>
          <cell r="L3972">
            <v>503229.02</v>
          </cell>
          <cell r="M3972">
            <v>27325.335788240678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MEXICO</v>
          </cell>
        </row>
        <row r="3973">
          <cell r="B3973" t="str">
            <v>702-30004621</v>
          </cell>
          <cell r="C3973" t="str">
            <v>CONSTRUCTORA FELUXA  S.A. DE C.V.</v>
          </cell>
          <cell r="D3973">
            <v>361230</v>
          </cell>
          <cell r="E3973" t="str">
            <v>TRACSA, S.A.P.I. DE C.V.</v>
          </cell>
          <cell r="F3973" t="str">
            <v>TRACSA</v>
          </cell>
          <cell r="G3973" t="str">
            <v>UNISON- CUSTOMER RETAIL</v>
          </cell>
          <cell r="H3973" t="str">
            <v>UNISON- CUSTOMER RETAIL</v>
          </cell>
          <cell r="I3973" t="str">
            <v>Regular</v>
          </cell>
          <cell r="J3973" t="str">
            <v>REGULAR</v>
          </cell>
          <cell r="K3973" t="str">
            <v>MXN</v>
          </cell>
          <cell r="L3973">
            <v>15755316.68</v>
          </cell>
          <cell r="M3973">
            <v>855513.6957941521</v>
          </cell>
          <cell r="N3973">
            <v>15755316.68</v>
          </cell>
          <cell r="O3973">
            <v>0</v>
          </cell>
          <cell r="P3973">
            <v>0</v>
          </cell>
          <cell r="Q3973">
            <v>0</v>
          </cell>
          <cell r="R3973">
            <v>15755316.68</v>
          </cell>
          <cell r="S3973" t="str">
            <v>31-60</v>
          </cell>
          <cell r="T3973" t="str">
            <v>MEXICO</v>
          </cell>
        </row>
        <row r="3974">
          <cell r="B3974" t="str">
            <v>702-30004622</v>
          </cell>
          <cell r="C3974" t="str">
            <v>ALMACENAMIENTO Y LOGISTICA PORTUARIA DE ALTAMIRA  S.A. DE C.V.</v>
          </cell>
          <cell r="D3974">
            <v>308327</v>
          </cell>
          <cell r="E3974" t="str">
            <v>MAQUINAS DIESEL, S.A. DE C.V.</v>
          </cell>
          <cell r="F3974" t="str">
            <v>MADISA NTE</v>
          </cell>
          <cell r="G3974" t="str">
            <v>UNISON- CUSTOMER RETAIL</v>
          </cell>
          <cell r="H3974" t="str">
            <v>UNISON- CUSTOMER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608656.43000000005</v>
          </cell>
          <cell r="M3974">
            <v>608656.43000000005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MEXICO</v>
          </cell>
        </row>
        <row r="3975">
          <cell r="B3975" t="str">
            <v>702-30004623</v>
          </cell>
          <cell r="C3975" t="str">
            <v>DESARROLLO Y PROYECTOS DE LAS HUASTECAS  S.A. DE C.V.</v>
          </cell>
          <cell r="D3975">
            <v>316851</v>
          </cell>
          <cell r="E3975" t="str">
            <v>MAQUINAS DIESEL, S.A. DE C.V.</v>
          </cell>
          <cell r="F3975" t="str">
            <v>MADISA NTE</v>
          </cell>
          <cell r="G3975" t="str">
            <v>UNISON- CUSTOMER RETAIL</v>
          </cell>
          <cell r="H3975" t="str">
            <v>UNISON- CUSTOMER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4117400</v>
          </cell>
          <cell r="M3975">
            <v>223574.82001833315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702-30004606-001</v>
          </cell>
          <cell r="C3976" t="str">
            <v>GRUPO CONSTRUCTOR PONTO  S.A. DE C.V.</v>
          </cell>
          <cell r="D3976">
            <v>308768</v>
          </cell>
          <cell r="E3976" t="str">
            <v>MAQUINAS DIESEL, S.A. DE C.V.</v>
          </cell>
          <cell r="F3976" t="str">
            <v>MADISA SUR</v>
          </cell>
          <cell r="G3976" t="str">
            <v>UNISON - CUSTOMER RETAIL</v>
          </cell>
          <cell r="H3976" t="str">
            <v>UNISON- CUSTOMER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1727500</v>
          </cell>
          <cell r="M3976">
            <v>93803.250007691866</v>
          </cell>
          <cell r="N3976">
            <v>0</v>
          </cell>
          <cell r="O3976">
            <v>1727500</v>
          </cell>
          <cell r="P3976">
            <v>0</v>
          </cell>
          <cell r="Q3976">
            <v>0</v>
          </cell>
          <cell r="R3976">
            <v>1727500</v>
          </cell>
          <cell r="S3976" t="str">
            <v>61-90</v>
          </cell>
          <cell r="T3976" t="str">
            <v>MEXICO</v>
          </cell>
        </row>
        <row r="3977">
          <cell r="B3977" t="str">
            <v>702-30004583</v>
          </cell>
          <cell r="C3977" t="str">
            <v>NICARAGUA MACHINERY COMPANY  S.A.</v>
          </cell>
          <cell r="D3977">
            <v>313548</v>
          </cell>
          <cell r="E3977" t="str">
            <v>NICARAGUA MACHINERY COMPANY, S.A.</v>
          </cell>
          <cell r="F3977" t="str">
            <v>NIMAC</v>
          </cell>
          <cell r="G3977" t="str">
            <v>UNISON - DEALER WHOLESALE</v>
          </cell>
          <cell r="H3977" t="str">
            <v>UNISON - DEALER WHOLESALE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58382.47</v>
          </cell>
          <cell r="M3977">
            <v>58382.47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NICARAGUA</v>
          </cell>
        </row>
        <row r="3978">
          <cell r="B3978" t="str">
            <v>702-30004517</v>
          </cell>
          <cell r="C3978" t="str">
            <v>OBRAS MINERAS Y TIROS DEL CENTRO  S.A. DE C.V.</v>
          </cell>
          <cell r="D3978">
            <v>318945</v>
          </cell>
          <cell r="E3978" t="str">
            <v>MAQTRAC DE OCCIDENTE S DE RL DE CV</v>
          </cell>
          <cell r="F3978" t="str">
            <v>TRACSA</v>
          </cell>
          <cell r="G3978" t="str">
            <v>UNISON- CUSTOMER RETAIL</v>
          </cell>
          <cell r="H3978" t="str">
            <v>UNISON- CUSTOMER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699849.14</v>
          </cell>
          <cell r="M3978">
            <v>699849.14</v>
          </cell>
          <cell r="N3978">
            <v>0</v>
          </cell>
          <cell r="O3978">
            <v>699849.14</v>
          </cell>
          <cell r="P3978">
            <v>0</v>
          </cell>
          <cell r="Q3978">
            <v>0</v>
          </cell>
          <cell r="R3978">
            <v>699849.14</v>
          </cell>
          <cell r="S3978" t="str">
            <v>61-90</v>
          </cell>
          <cell r="T3978" t="str">
            <v>MEXICO</v>
          </cell>
        </row>
        <row r="3979">
          <cell r="B3979" t="str">
            <v>702-30004572</v>
          </cell>
          <cell r="C3979" t="str">
            <v>IMPORTADORA DE ARTICULOS GARYLOP  S.A. DE C.V.</v>
          </cell>
          <cell r="D3979">
            <v>318506</v>
          </cell>
          <cell r="E3979" t="str">
            <v>MAQUINAS DIESEL, S.A. DE C.V.</v>
          </cell>
          <cell r="F3979" t="str">
            <v>MAQSA</v>
          </cell>
          <cell r="G3979" t="str">
            <v>UNISON- CUSTOMER RETAIL</v>
          </cell>
          <cell r="H3979" t="str">
            <v>UNISON- CUSTOMER RETAIL</v>
          </cell>
          <cell r="I3979" t="str">
            <v>Regular</v>
          </cell>
          <cell r="J3979" t="str">
            <v>REGULAR</v>
          </cell>
          <cell r="K3979" t="str">
            <v>MXN</v>
          </cell>
          <cell r="L3979">
            <v>883519.82</v>
          </cell>
          <cell r="M3979">
            <v>47975.126229933958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MEXICO</v>
          </cell>
        </row>
        <row r="3980">
          <cell r="B3980" t="str">
            <v>702-30004573</v>
          </cell>
          <cell r="C3980" t="str">
            <v>SOLUCIONES VIALES  S.A.</v>
          </cell>
          <cell r="D3980">
            <v>364697</v>
          </cell>
          <cell r="E3980" t="str">
            <v>NICARAGUA MACHINERY COMPANY, S.A.</v>
          </cell>
          <cell r="F3980" t="str">
            <v>NIMAC</v>
          </cell>
          <cell r="G3980" t="str">
            <v>UNISON - CUSTOMER RETAIL</v>
          </cell>
          <cell r="H3980" t="str">
            <v>UNISON- CUSTOMER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70696.2</v>
          </cell>
          <cell r="M3980">
            <v>70696.2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NICARAGUA</v>
          </cell>
        </row>
        <row r="3981">
          <cell r="B3981" t="str">
            <v>702-30004574</v>
          </cell>
          <cell r="C3981" t="str">
            <v>PROYECTOS Y CONSTRUCCIONES VIRGO  S.A. DE C.V.</v>
          </cell>
          <cell r="D3981">
            <v>319909</v>
          </cell>
          <cell r="E3981" t="str">
            <v>EMPRESAS MATCO, S.A. DE C.V.</v>
          </cell>
          <cell r="F3981" t="str">
            <v>MATCO</v>
          </cell>
          <cell r="G3981" t="str">
            <v>UNISON - CUSTOMER RETAIL</v>
          </cell>
          <cell r="H3981" t="str">
            <v>UNISON- CUSTOMER RETAIL</v>
          </cell>
          <cell r="I3981" t="str">
            <v>Regular</v>
          </cell>
          <cell r="J3981" t="str">
            <v>REGULAR</v>
          </cell>
          <cell r="K3981" t="str">
            <v>MXN</v>
          </cell>
          <cell r="L3981">
            <v>708881.58</v>
          </cell>
          <cell r="M3981">
            <v>38492.269797156368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702-30004575</v>
          </cell>
          <cell r="C3982" t="str">
            <v>NICARAGUA MACHINERY COMPANY  S.A.</v>
          </cell>
          <cell r="D3982">
            <v>313548</v>
          </cell>
          <cell r="E3982" t="str">
            <v>NICARAGUA MACHINERY COMPANY, S.A.</v>
          </cell>
          <cell r="F3982" t="str">
            <v>NIMAC</v>
          </cell>
          <cell r="G3982" t="str">
            <v>UNISON - DEALER WHOLESALE</v>
          </cell>
          <cell r="H3982" t="str">
            <v>UNISON - DEALER WHOLESALE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58382.47</v>
          </cell>
          <cell r="M3982">
            <v>58382.47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NICARAGUA</v>
          </cell>
        </row>
        <row r="3983">
          <cell r="B3983" t="str">
            <v>702-30004576</v>
          </cell>
          <cell r="C3983" t="str">
            <v>MAQUINARIA  S.A. DE C.V.</v>
          </cell>
          <cell r="D3983">
            <v>309847</v>
          </cell>
          <cell r="E3983" t="str">
            <v>MAQUINARIA, S.A. DE C.V.</v>
          </cell>
          <cell r="F3983" t="str">
            <v>MAQSA</v>
          </cell>
          <cell r="G3983" t="str">
            <v>UNISON - CUSTOMER RETAIL</v>
          </cell>
          <cell r="H3983" t="str">
            <v>UNISON - DEALER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6617.48</v>
          </cell>
          <cell r="M3983">
            <v>6617.48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MEXICO</v>
          </cell>
        </row>
        <row r="3984">
          <cell r="B3984" t="str">
            <v>702-30004577</v>
          </cell>
          <cell r="C3984" t="str">
            <v>MAQUINARIA  S.A. DE C.V.</v>
          </cell>
          <cell r="D3984">
            <v>309847</v>
          </cell>
          <cell r="E3984" t="str">
            <v>MAQUINARIA, S.A. DE C.V.</v>
          </cell>
          <cell r="F3984" t="str">
            <v>MAQSA</v>
          </cell>
          <cell r="G3984" t="str">
            <v>UNISON - CUSTOMER RETAIL</v>
          </cell>
          <cell r="H3984" t="str">
            <v>UNISON - DEALER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6418.01</v>
          </cell>
          <cell r="M3984">
            <v>6418.01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MEXICO</v>
          </cell>
        </row>
        <row r="3985">
          <cell r="B3985" t="str">
            <v>702-30004578</v>
          </cell>
          <cell r="C3985" t="str">
            <v>NICARAGUA MACHINERY COMPANY  S.A.</v>
          </cell>
          <cell r="D3985">
            <v>313548</v>
          </cell>
          <cell r="E3985" t="str">
            <v>NICARAGUA MACHINERY COMPANY, S.A.</v>
          </cell>
          <cell r="F3985" t="str">
            <v>NIMAC</v>
          </cell>
          <cell r="G3985" t="str">
            <v>UNISON - DEALER WHOLESALE</v>
          </cell>
          <cell r="H3985" t="str">
            <v>UNISON - DEALER WHOLESALE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58382.47</v>
          </cell>
          <cell r="M3985">
            <v>58382.47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NICARAGUA</v>
          </cell>
        </row>
        <row r="3986">
          <cell r="B3986" t="str">
            <v>702-30004579</v>
          </cell>
          <cell r="C3986" t="str">
            <v>MAQUINARIA  S.A. DE C.V.</v>
          </cell>
          <cell r="D3986">
            <v>309847</v>
          </cell>
          <cell r="E3986" t="str">
            <v>MAQUINARIA, S.A. DE C.V.</v>
          </cell>
          <cell r="F3986" t="str">
            <v>MAQSA</v>
          </cell>
          <cell r="G3986" t="str">
            <v>UNISON - CUSTOMER RETAIL</v>
          </cell>
          <cell r="H3986" t="str">
            <v>UNISON - DEALER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6570.04</v>
          </cell>
          <cell r="M3986">
            <v>6570.04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MEXICO</v>
          </cell>
        </row>
        <row r="3987">
          <cell r="B3987" t="str">
            <v>702-30004580</v>
          </cell>
          <cell r="C3987" t="str">
            <v>NICARAGUA MACHINERY COMPANY  S.A.</v>
          </cell>
          <cell r="D3987">
            <v>313548</v>
          </cell>
          <cell r="E3987" t="str">
            <v>NICARAGUA MACHINERY COMPANY, S.A.</v>
          </cell>
          <cell r="F3987" t="str">
            <v>NIMAC</v>
          </cell>
          <cell r="G3987" t="str">
            <v>UNISON - DEALER WHOLESALE</v>
          </cell>
          <cell r="H3987" t="str">
            <v>UNISON - DEALER WHOLESALE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58382.47</v>
          </cell>
          <cell r="M3987">
            <v>58382.47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NICARAGUA</v>
          </cell>
        </row>
        <row r="3988">
          <cell r="B3988" t="str">
            <v>702-30004596</v>
          </cell>
          <cell r="C3988" t="str">
            <v>MAQUINARIA  S.A. DE C.V.</v>
          </cell>
          <cell r="D3988">
            <v>309847</v>
          </cell>
          <cell r="E3988" t="str">
            <v>MAQUINARIA, S.A. DE C.V.</v>
          </cell>
          <cell r="F3988" t="str">
            <v>MAQSA</v>
          </cell>
          <cell r="G3988" t="str">
            <v>UNISON - CUSTOMER RETAIL</v>
          </cell>
          <cell r="H3988" t="str">
            <v>UNISON - DEALER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5921.14</v>
          </cell>
          <cell r="M3988">
            <v>5921.14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MEXICO</v>
          </cell>
        </row>
        <row r="3989">
          <cell r="B3989" t="str">
            <v>702-30004582</v>
          </cell>
          <cell r="C3989" t="str">
            <v>NICARAGUA MACHINERY COMPANY  S.A.</v>
          </cell>
          <cell r="D3989">
            <v>313548</v>
          </cell>
          <cell r="E3989" t="str">
            <v>NICARAGUA MACHINERY COMPANY, S.A.</v>
          </cell>
          <cell r="F3989" t="str">
            <v>NIMAC</v>
          </cell>
          <cell r="G3989" t="str">
            <v>UNISON - DEALER WHOLESALE</v>
          </cell>
          <cell r="H3989" t="str">
            <v>UNISON - DEALER WHOLESALE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58382.47</v>
          </cell>
          <cell r="M3989">
            <v>58382.47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NICARAGUA</v>
          </cell>
        </row>
        <row r="3990">
          <cell r="B3990" t="str">
            <v>702-30004595</v>
          </cell>
          <cell r="C3990" t="str">
            <v>MAQUINARIA  S.A. DE C.V.</v>
          </cell>
          <cell r="D3990">
            <v>309847</v>
          </cell>
          <cell r="E3990" t="str">
            <v>MAQUINARIA, S.A. DE C.V.</v>
          </cell>
          <cell r="F3990" t="str">
            <v>MAQSA</v>
          </cell>
          <cell r="G3990" t="str">
            <v>UNISON - CUSTOMER RETAIL</v>
          </cell>
          <cell r="H3990" t="str">
            <v>UNISON - DEALER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6131.88</v>
          </cell>
          <cell r="M3990">
            <v>6131.88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MEXICO</v>
          </cell>
        </row>
        <row r="3991">
          <cell r="B3991" t="str">
            <v>702-30004584</v>
          </cell>
          <cell r="C3991" t="str">
            <v>NICARAGUA MACHINERY COMPANY  S.A.</v>
          </cell>
          <cell r="D3991">
            <v>313548</v>
          </cell>
          <cell r="E3991" t="str">
            <v>NICARAGUA MACHINERY COMPANY, S.A.</v>
          </cell>
          <cell r="F3991" t="str">
            <v>NIMAC</v>
          </cell>
          <cell r="G3991" t="str">
            <v>UNISON - DEALER WHOLESALE</v>
          </cell>
          <cell r="H3991" t="str">
            <v>UNISON - DEALER WHOLESALE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58382.47</v>
          </cell>
          <cell r="M3991">
            <v>58382.47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NICARAGUA</v>
          </cell>
        </row>
        <row r="3992">
          <cell r="B3992" t="str">
            <v>702-30004585</v>
          </cell>
          <cell r="C3992" t="str">
            <v>NICARAGUA MACHINERY COMPANY  S.A.</v>
          </cell>
          <cell r="D3992">
            <v>313548</v>
          </cell>
          <cell r="E3992" t="str">
            <v>NICARAGUA MACHINERY COMPANY, S.A.</v>
          </cell>
          <cell r="F3992" t="str">
            <v>NIMAC</v>
          </cell>
          <cell r="G3992" t="str">
            <v>UNISON - DEALER WHOLESALE</v>
          </cell>
          <cell r="H3992" t="str">
            <v>UNISON - DEALER WHOLESALE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58382.47</v>
          </cell>
          <cell r="M3992">
            <v>58382.47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702-30004586</v>
          </cell>
          <cell r="C3993" t="str">
            <v>NICARAGUA MACHINERY COMPANY  S.A.</v>
          </cell>
          <cell r="D3993">
            <v>313548</v>
          </cell>
          <cell r="E3993" t="str">
            <v>NICARAGUA MACHINERY COMPANY, S.A.</v>
          </cell>
          <cell r="F3993" t="str">
            <v>NIMAC</v>
          </cell>
          <cell r="G3993" t="str">
            <v>UNISON - DEALER WHOLESALE</v>
          </cell>
          <cell r="H3993" t="str">
            <v>UNISON - DEALER WHOLESALE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58382.47</v>
          </cell>
          <cell r="M3993">
            <v>58382.47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NICARAGUA</v>
          </cell>
        </row>
        <row r="3994">
          <cell r="B3994" t="str">
            <v>702-30004587</v>
          </cell>
          <cell r="C3994" t="str">
            <v>NICARAGUA MACHINERY COMPANY  S.A.</v>
          </cell>
          <cell r="D3994">
            <v>313548</v>
          </cell>
          <cell r="E3994" t="str">
            <v>NICARAGUA MACHINERY COMPANY, S.A.</v>
          </cell>
          <cell r="F3994" t="str">
            <v>NIMAC</v>
          </cell>
          <cell r="G3994" t="str">
            <v>UNISON - DEALER WHOLESALE</v>
          </cell>
          <cell r="H3994" t="str">
            <v>UNISON - DEALER WHOLESALE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58382.47</v>
          </cell>
          <cell r="M3994">
            <v>58382.47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NICARAGUA</v>
          </cell>
        </row>
        <row r="3995">
          <cell r="B3995" t="str">
            <v>702-30004588</v>
          </cell>
          <cell r="C3995" t="str">
            <v>MAQUINARIA  S.A. DE C.V.</v>
          </cell>
          <cell r="D3995">
            <v>309847</v>
          </cell>
          <cell r="E3995" t="str">
            <v>MAQUINARIA, S.A. DE C.V.</v>
          </cell>
          <cell r="F3995" t="str">
            <v>MAQSA</v>
          </cell>
          <cell r="G3995" t="str">
            <v>UNISON - CUSTOMER RETAIL</v>
          </cell>
          <cell r="H3995" t="str">
            <v>UNISON - DEALER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8211.9599999999991</v>
          </cell>
          <cell r="M3995">
            <v>8211.9599999999991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MEXICO</v>
          </cell>
        </row>
        <row r="3996">
          <cell r="B3996" t="str">
            <v>702-30004589</v>
          </cell>
          <cell r="C3996" t="str">
            <v>NICARAGUA MACHINERY COMPANY  S.A.</v>
          </cell>
          <cell r="D3996">
            <v>313548</v>
          </cell>
          <cell r="E3996" t="str">
            <v>NICARAGUA MACHINERY COMPANY, S.A.</v>
          </cell>
          <cell r="F3996" t="str">
            <v>NIMAC</v>
          </cell>
          <cell r="G3996" t="str">
            <v>UNISON - DEALER WHOLESALE</v>
          </cell>
          <cell r="H3996" t="str">
            <v>UNISON - DEALER WHOLESALE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58382.47</v>
          </cell>
          <cell r="M3996">
            <v>58382.47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NICARAGUA</v>
          </cell>
        </row>
        <row r="3997">
          <cell r="B3997" t="str">
            <v>702-30004590</v>
          </cell>
          <cell r="C3997" t="str">
            <v>NICARAGUA MACHINERY COMPANY  S.A.</v>
          </cell>
          <cell r="D3997">
            <v>313548</v>
          </cell>
          <cell r="E3997" t="str">
            <v>NICARAGUA MACHINERY COMPANY, S.A.</v>
          </cell>
          <cell r="F3997" t="str">
            <v>NIMAC</v>
          </cell>
          <cell r="G3997" t="str">
            <v>UNISON - DEALER WHOLESALE</v>
          </cell>
          <cell r="H3997" t="str">
            <v>UNISON - DEALER WHOLESALE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58382.47</v>
          </cell>
          <cell r="M3997">
            <v>58382.47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NICARAGUA</v>
          </cell>
        </row>
        <row r="3998">
          <cell r="B3998" t="str">
            <v>702-30004591</v>
          </cell>
          <cell r="C3998" t="str">
            <v>MAQUINARIA  S.A. DE C.V.</v>
          </cell>
          <cell r="D3998">
            <v>309847</v>
          </cell>
          <cell r="E3998" t="str">
            <v>MAQUINARIA, S.A. DE C.V.</v>
          </cell>
          <cell r="F3998" t="str">
            <v>MAQSA</v>
          </cell>
          <cell r="G3998" t="str">
            <v>UNISON- CUSTOMER RETAIL</v>
          </cell>
          <cell r="H3998" t="str">
            <v>UNISON - DEALER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227060.01</v>
          </cell>
          <cell r="M3998">
            <v>227060.01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MEXICO</v>
          </cell>
        </row>
        <row r="3999">
          <cell r="B3999" t="str">
            <v>702-30004592</v>
          </cell>
          <cell r="C3999" t="str">
            <v>MAQUINARIA  S.A. DE C.V.</v>
          </cell>
          <cell r="D3999">
            <v>309847</v>
          </cell>
          <cell r="E3999" t="str">
            <v>MAQUINARIA, S.A. DE C.V.</v>
          </cell>
          <cell r="F3999" t="str">
            <v>MAQSA</v>
          </cell>
          <cell r="G3999" t="str">
            <v>UNISON - CUSTOMER RETAIL</v>
          </cell>
          <cell r="H3999" t="str">
            <v>UNISON - DEALER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9557.9699999999993</v>
          </cell>
          <cell r="M3999">
            <v>9557.9699999999993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702-30004570</v>
          </cell>
          <cell r="C4000" t="str">
            <v>PRODUCTOS INDUSTRIALES DE CONCRETO  S.A.</v>
          </cell>
          <cell r="D4000">
            <v>319893</v>
          </cell>
          <cell r="E4000" t="str">
            <v>NICARAGUA MACHINERY COMPANY, S.A.</v>
          </cell>
          <cell r="F4000" t="str">
            <v>NIMAC</v>
          </cell>
          <cell r="G4000" t="str">
            <v>UNISON - CUSTOMER RETAIL</v>
          </cell>
          <cell r="H4000" t="str">
            <v>UNISON-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196390.96</v>
          </cell>
          <cell r="M4000">
            <v>196390.96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NICARAGUA</v>
          </cell>
        </row>
        <row r="4001">
          <cell r="B4001" t="str">
            <v>702-30004581</v>
          </cell>
          <cell r="C4001" t="str">
            <v>NICARAGUA MACHINERY COMPANY  S.A.</v>
          </cell>
          <cell r="D4001">
            <v>313548</v>
          </cell>
          <cell r="E4001" t="str">
            <v>NICARAGUA MACHINERY COMPANY, S.A.</v>
          </cell>
          <cell r="F4001" t="str">
            <v>NIMAC</v>
          </cell>
          <cell r="G4001" t="str">
            <v>UNISON - DEALER WHOLESALE</v>
          </cell>
          <cell r="H4001" t="str">
            <v>UNISON - DEALER WHOLESALE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58382.47</v>
          </cell>
          <cell r="M4001">
            <v>58382.47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702-30004429</v>
          </cell>
          <cell r="C4002" t="str">
            <v>ZISSA DISEÑO ASESORIA Y CONSTRUCCION  S.A. DE C.V.</v>
          </cell>
          <cell r="D4002">
            <v>320587</v>
          </cell>
          <cell r="E4002" t="str">
            <v>MAQUINAS DIESEL, S.A. DE C.V.</v>
          </cell>
          <cell r="F4002" t="str">
            <v>MADISA SUR</v>
          </cell>
          <cell r="G4002" t="str">
            <v>UNISON- CUSTOMER RETAIL</v>
          </cell>
          <cell r="H4002" t="str">
            <v>UNISON- CUSTOMER RETAIL</v>
          </cell>
          <cell r="I4002" t="str">
            <v>Regular</v>
          </cell>
          <cell r="J4002" t="str">
            <v>REGULAR</v>
          </cell>
          <cell r="K4002" t="str">
            <v>MXN</v>
          </cell>
          <cell r="L4002">
            <v>786144.75</v>
          </cell>
          <cell r="M4002">
            <v>42687.65992850039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MEXICO</v>
          </cell>
        </row>
        <row r="4003">
          <cell r="B4003" t="str">
            <v>702-30004418</v>
          </cell>
          <cell r="C4003" t="str">
            <v>ENTORNOS INTEGRALES DEL CENTRO  S.A. DE C.V.</v>
          </cell>
          <cell r="D4003">
            <v>360025</v>
          </cell>
          <cell r="E4003" t="str">
            <v>MAQTRAC DE OCCIDENTE S DE RL DE CV</v>
          </cell>
          <cell r="F4003" t="str">
            <v>TRACSA</v>
          </cell>
          <cell r="G4003" t="str">
            <v>UNISON- CUSTOMER RETAIL</v>
          </cell>
          <cell r="H4003" t="str">
            <v>UNISON- CUSTOMER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2021937.48</v>
          </cell>
          <cell r="M4003">
            <v>109791.20517300288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MEXICO</v>
          </cell>
        </row>
        <row r="4004">
          <cell r="B4004" t="str">
            <v>702-30004419</v>
          </cell>
          <cell r="C4004" t="str">
            <v>CONSTRUCTORA HERNAN SOLIS  S.R.L.</v>
          </cell>
          <cell r="D4004">
            <v>316241</v>
          </cell>
          <cell r="E4004" t="str">
            <v>MAQUINARIA Y TRACTORES, LTDA</v>
          </cell>
          <cell r="F4004" t="str">
            <v>MATRA</v>
          </cell>
          <cell r="G4004" t="str">
            <v>UNISON - CUSTOMER RETAIL</v>
          </cell>
          <cell r="H4004" t="str">
            <v>UNISON- CUSTOMER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133479.38</v>
          </cell>
          <cell r="M4004">
            <v>133479.38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702-30004420</v>
          </cell>
          <cell r="C4005" t="str">
            <v>DODECAEDRO  S.A. DE C.V.</v>
          </cell>
          <cell r="D4005">
            <v>360404</v>
          </cell>
          <cell r="E4005" t="str">
            <v>TRACSA, S.A.P.I. DE C.V.</v>
          </cell>
          <cell r="F4005" t="str">
            <v>TRACSA</v>
          </cell>
          <cell r="G4005" t="str">
            <v>UNISON- CUSTOMER RETAIL</v>
          </cell>
          <cell r="H4005" t="str">
            <v>UNISON-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1833765.2</v>
          </cell>
          <cell r="M4005">
            <v>99573.450368165024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702-30004421</v>
          </cell>
          <cell r="C4006" t="str">
            <v>CONSTRUCTORA HERNAN SOLIS  S.R.L.</v>
          </cell>
          <cell r="D4006">
            <v>316241</v>
          </cell>
          <cell r="E4006" t="str">
            <v>MAQUINARIA Y TRACTORES, LTDA</v>
          </cell>
          <cell r="F4006" t="str">
            <v>MATRA</v>
          </cell>
          <cell r="G4006" t="str">
            <v>UNISON - CUSTOMER RETAIL</v>
          </cell>
          <cell r="H4006" t="str">
            <v>UNISON- CUSTOMER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133479.38</v>
          </cell>
          <cell r="M4006">
            <v>133479.38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COSTA RICA</v>
          </cell>
        </row>
        <row r="4007">
          <cell r="B4007" t="str">
            <v>702-30004422</v>
          </cell>
          <cell r="C4007" t="str">
            <v>CONSTRUCTORA HERNAN SOLIS  S.R.L.</v>
          </cell>
          <cell r="D4007">
            <v>316241</v>
          </cell>
          <cell r="E4007" t="str">
            <v>MAQUINARIA Y TRACTORES, LTDA</v>
          </cell>
          <cell r="F4007" t="str">
            <v>MATRA</v>
          </cell>
          <cell r="G4007" t="str">
            <v>UNISON - CUSTOMER RETAIL</v>
          </cell>
          <cell r="H4007" t="str">
            <v>UNISON- CUSTOMER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153254.13</v>
          </cell>
          <cell r="M4007">
            <v>153254.13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COSTA RICA</v>
          </cell>
        </row>
        <row r="4008">
          <cell r="B4008" t="str">
            <v>702-30004423</v>
          </cell>
          <cell r="C4008" t="str">
            <v>ENVASES EMPAQUES Y EMBALAJES INTERNACIONALES SA DE CV</v>
          </cell>
          <cell r="D4008">
            <v>356783</v>
          </cell>
          <cell r="E4008" t="str">
            <v>MAQUINAS DIESEL, S.A. DE C.V.</v>
          </cell>
          <cell r="F4008" t="str">
            <v>MADISA SUR</v>
          </cell>
          <cell r="G4008" t="str">
            <v>UNISON- CUSTOMER RETAIL</v>
          </cell>
          <cell r="H4008" t="str">
            <v>UNISON- CUSTOMER RETAIL</v>
          </cell>
          <cell r="I4008" t="str">
            <v>Regular</v>
          </cell>
          <cell r="J4008" t="str">
            <v>REGULAR</v>
          </cell>
          <cell r="K4008" t="str">
            <v>MXN</v>
          </cell>
          <cell r="L4008">
            <v>1693461.24</v>
          </cell>
          <cell r="M4008">
            <v>91954.945339540311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MEXICO</v>
          </cell>
        </row>
        <row r="4009">
          <cell r="B4009" t="str">
            <v>702-30004424</v>
          </cell>
          <cell r="C4009" t="str">
            <v>GRUPO TERRASOL CONSTRUCCION Y ARRENDADORA  S.A. DE C.V.</v>
          </cell>
          <cell r="D4009">
            <v>319707</v>
          </cell>
          <cell r="E4009" t="str">
            <v>MAQUINAS DIESEL, S.A. DE C.V.</v>
          </cell>
          <cell r="F4009" t="str">
            <v>MADISA SUR</v>
          </cell>
          <cell r="G4009" t="str">
            <v>UNISON- CUSTOMER RETAIL</v>
          </cell>
          <cell r="H4009" t="str">
            <v>UNISON- CUSTOMER RETAIL</v>
          </cell>
          <cell r="I4009" t="str">
            <v>Regular</v>
          </cell>
          <cell r="J4009" t="str">
            <v>REGULAR</v>
          </cell>
          <cell r="K4009" t="str">
            <v>MXN</v>
          </cell>
          <cell r="L4009">
            <v>1162511.99</v>
          </cell>
          <cell r="M4009">
            <v>63124.401062176206</v>
          </cell>
          <cell r="N4009">
            <v>1162511.99</v>
          </cell>
          <cell r="O4009">
            <v>0</v>
          </cell>
          <cell r="P4009">
            <v>0</v>
          </cell>
          <cell r="Q4009">
            <v>0</v>
          </cell>
          <cell r="R4009">
            <v>1162511.99</v>
          </cell>
          <cell r="S4009" t="str">
            <v>31-60</v>
          </cell>
          <cell r="T4009" t="str">
            <v>MEXICO</v>
          </cell>
        </row>
        <row r="4010">
          <cell r="B4010" t="str">
            <v>702-30004425</v>
          </cell>
          <cell r="C4010" t="str">
            <v>SOCIEDAD COOPERATIVA DE PRODUCCION DE SERVICIOS JUAREZ  S.C.L.</v>
          </cell>
          <cell r="D4010">
            <v>320414</v>
          </cell>
          <cell r="E4010" t="str">
            <v>MAQUINAS DIESEL, S.A. DE C.V.</v>
          </cell>
          <cell r="F4010" t="str">
            <v>MADISA SUR</v>
          </cell>
          <cell r="G4010" t="str">
            <v>UNISON- CUSTOMER RETAIL</v>
          </cell>
          <cell r="H4010" t="str">
            <v>UNISON- CUSTOMER RETAIL</v>
          </cell>
          <cell r="I4010" t="str">
            <v>Regular</v>
          </cell>
          <cell r="J4010" t="str">
            <v>REGULAR</v>
          </cell>
          <cell r="K4010" t="str">
            <v>MXN</v>
          </cell>
          <cell r="L4010">
            <v>6303897.5599999996</v>
          </cell>
          <cell r="M4010">
            <v>342301.63753606874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702-30004426</v>
          </cell>
          <cell r="C4011" t="str">
            <v>INFRAESTRUCTURAS CIVILES ABELIM  S.A. DE C.V.</v>
          </cell>
          <cell r="D4011">
            <v>360049</v>
          </cell>
          <cell r="E4011" t="str">
            <v>MAQUINAS DIESEL, S.A. DE C.V.</v>
          </cell>
          <cell r="F4011" t="str">
            <v>MADISA SUR</v>
          </cell>
          <cell r="G4011" t="str">
            <v>UNISON- CUSTOMER RETAIL</v>
          </cell>
          <cell r="H4011" t="str">
            <v>UNISON- CUSTOMER RETAIL</v>
          </cell>
          <cell r="I4011" t="str">
            <v>Regular</v>
          </cell>
          <cell r="J4011" t="str">
            <v>REGULAR</v>
          </cell>
          <cell r="K4011" t="str">
            <v>MXN</v>
          </cell>
          <cell r="L4011">
            <v>779041.22</v>
          </cell>
          <cell r="M4011">
            <v>42301.93824946876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MEXICO</v>
          </cell>
        </row>
        <row r="4012">
          <cell r="B4012" t="str">
            <v>702-30004445</v>
          </cell>
          <cell r="C4012" t="str">
            <v>CONSTRUCTORA GRUPO VRJ  S.A. DE C.V.</v>
          </cell>
          <cell r="D4012">
            <v>318626</v>
          </cell>
          <cell r="E4012" t="str">
            <v>EMPRESAS MATCO, S.A. DE C.V.</v>
          </cell>
          <cell r="F4012" t="str">
            <v>MATCO</v>
          </cell>
          <cell r="G4012" t="str">
            <v>UNISON- CUSTOMER RETAIL</v>
          </cell>
          <cell r="H4012" t="str">
            <v>UNISON- CUSTOMER RETAIL</v>
          </cell>
          <cell r="I4012" t="str">
            <v>Regular</v>
          </cell>
          <cell r="J4012" t="str">
            <v>REGULAR</v>
          </cell>
          <cell r="K4012" t="str">
            <v>MXN</v>
          </cell>
          <cell r="L4012">
            <v>1714021.74</v>
          </cell>
          <cell r="M4012">
            <v>93071.380489631862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MEXICO</v>
          </cell>
        </row>
        <row r="4013">
          <cell r="B4013" t="str">
            <v>702-30004428</v>
          </cell>
          <cell r="C4013" t="str">
            <v>ANTEUS CONSTRUCTORA  S.A. DE C.V.</v>
          </cell>
          <cell r="D4013">
            <v>315591</v>
          </cell>
          <cell r="E4013" t="str">
            <v>MAQTRAC DE OCCIDENTE S DE RL DE CV</v>
          </cell>
          <cell r="F4013" t="str">
            <v>TRACSA</v>
          </cell>
          <cell r="G4013" t="str">
            <v>UNISON- CUSTOMER RETAIL</v>
          </cell>
          <cell r="H4013" t="str">
            <v>UNISON- CUSTOMER RETAIL</v>
          </cell>
          <cell r="I4013" t="str">
            <v>Regular</v>
          </cell>
          <cell r="J4013" t="str">
            <v>REGULAR</v>
          </cell>
          <cell r="K4013" t="str">
            <v>MXN</v>
          </cell>
          <cell r="L4013">
            <v>5242693.75</v>
          </cell>
          <cell r="M4013">
            <v>284678.2706483436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MEXICO</v>
          </cell>
        </row>
        <row r="4014">
          <cell r="B4014" t="str">
            <v>702-30004413</v>
          </cell>
          <cell r="C4014" t="str">
            <v>BAUEN ARRENDAMIENTO Y OBRAS  S.A. DE C.V.</v>
          </cell>
          <cell r="D4014">
            <v>312302</v>
          </cell>
          <cell r="E4014" t="str">
            <v>MAQTRAC DE OCCIDENTE S DE RL DE CV</v>
          </cell>
          <cell r="F4014" t="str">
            <v>TRACSA</v>
          </cell>
          <cell r="G4014" t="str">
            <v>UNISON- CUSTOMER RETAIL</v>
          </cell>
          <cell r="H4014" t="str">
            <v>UNISON- CUSTOMER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1090140.8500000001</v>
          </cell>
          <cell r="M4014">
            <v>59194.648159853969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702-30004430-001</v>
          </cell>
          <cell r="C4015" t="str">
            <v>ROSI CONSTRUCCIONES S.A. DE C.V.</v>
          </cell>
          <cell r="D4015">
            <v>317622</v>
          </cell>
          <cell r="E4015" t="str">
            <v>EMPRESAS MATCO, S.A. DE C.V.</v>
          </cell>
          <cell r="F4015" t="str">
            <v>MATCO</v>
          </cell>
          <cell r="G4015" t="str">
            <v>UNISON - CUSTOMER RETAIL</v>
          </cell>
          <cell r="H4015" t="str">
            <v>UNISON- CUSTOMER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399005.73</v>
          </cell>
          <cell r="M4015">
            <v>21666.011140776613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702-30004431</v>
          </cell>
          <cell r="C4016" t="str">
            <v>CONSTRUCTORA RAYSA  S.A. DE C.V.</v>
          </cell>
          <cell r="D4016">
            <v>360370</v>
          </cell>
          <cell r="E4016" t="str">
            <v>MAQUINAS DIESEL, S.A. DE C.V.</v>
          </cell>
          <cell r="F4016" t="str">
            <v>MADISA SUR</v>
          </cell>
          <cell r="G4016" t="str">
            <v>UNISON - CUSTOMER RETAIL</v>
          </cell>
          <cell r="H4016" t="str">
            <v>UNISON- CUSTOMER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632796.43000000005</v>
          </cell>
          <cell r="M4016">
            <v>34360.846151817597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702-30004432</v>
          </cell>
          <cell r="C4017" t="str">
            <v>CONSTRUCTORA LALPE  S.A.</v>
          </cell>
          <cell r="D4017">
            <v>316300</v>
          </cell>
          <cell r="E4017" t="str">
            <v>IMPLEMENTOS Y MAQUINARIAS, S.A.</v>
          </cell>
          <cell r="F4017" t="str">
            <v>IMCA</v>
          </cell>
          <cell r="G4017" t="str">
            <v>UNISON - CUSTOMER RETAIL</v>
          </cell>
          <cell r="H4017" t="str">
            <v>UNISON- CUSTOMER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169462.8</v>
          </cell>
          <cell r="M4017">
            <v>169462.8</v>
          </cell>
          <cell r="N4017">
            <v>169462.8</v>
          </cell>
          <cell r="O4017">
            <v>0</v>
          </cell>
          <cell r="P4017">
            <v>0</v>
          </cell>
          <cell r="Q4017">
            <v>0</v>
          </cell>
          <cell r="R4017">
            <v>169462.8</v>
          </cell>
          <cell r="S4017" t="str">
            <v>31-60</v>
          </cell>
          <cell r="T4017" t="str">
            <v>REPUBLICA DOMINICANA</v>
          </cell>
        </row>
        <row r="4018">
          <cell r="B4018" t="str">
            <v>702-30004433</v>
          </cell>
          <cell r="C4018" t="str">
            <v>ROLANDO ROJAS CALVO</v>
          </cell>
          <cell r="D4018">
            <v>360741</v>
          </cell>
          <cell r="E4018" t="str">
            <v>MAQUINARIA Y TRACTORES, LTDA</v>
          </cell>
          <cell r="F4018" t="str">
            <v>MATRA</v>
          </cell>
          <cell r="G4018" t="str">
            <v>UNISON - CUSTOMER RETAIL</v>
          </cell>
          <cell r="H4018" t="str">
            <v>UNISON- CUSTOMER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76238.19</v>
          </cell>
          <cell r="M4018">
            <v>76238.19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702-30004434</v>
          </cell>
          <cell r="C4019" t="str">
            <v>CONSTRU EDIFICACIONES DE S  S.A. DE C.V.</v>
          </cell>
          <cell r="D4019">
            <v>360378</v>
          </cell>
          <cell r="E4019" t="str">
            <v>MAQUINAS DIESEL, S.A. DE C.V.</v>
          </cell>
          <cell r="F4019" t="str">
            <v>MADISA SUR</v>
          </cell>
          <cell r="G4019" t="str">
            <v>UNISON- CUSTOMER RETAIL</v>
          </cell>
          <cell r="H4019" t="str">
            <v>UNISON- CUSTOMER RETAIL</v>
          </cell>
          <cell r="I4019" t="str">
            <v>Regular</v>
          </cell>
          <cell r="J4019" t="str">
            <v>REGULAR</v>
          </cell>
          <cell r="K4019" t="str">
            <v>MXN</v>
          </cell>
          <cell r="L4019">
            <v>2678815.04</v>
          </cell>
          <cell r="M4019">
            <v>145459.65668392769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MEXICO</v>
          </cell>
        </row>
        <row r="4020">
          <cell r="B4020" t="str">
            <v>702-30004435</v>
          </cell>
          <cell r="C4020" t="str">
            <v>LUZ MARINA VALVERDE ORTIZ</v>
          </cell>
          <cell r="D4020">
            <v>361604</v>
          </cell>
          <cell r="E4020" t="str">
            <v>NICARAGUA MACHINERY COMPANY, S.A.</v>
          </cell>
          <cell r="F4020" t="str">
            <v>NIMAC</v>
          </cell>
          <cell r="G4020" t="str">
            <v>UNISON - CUSTOMER RETAIL</v>
          </cell>
          <cell r="H4020" t="str">
            <v>UNISON- CUSTOMER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23400.11</v>
          </cell>
          <cell r="M4020">
            <v>23400.11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NICARAGUA</v>
          </cell>
        </row>
        <row r="4021">
          <cell r="B4021" t="str">
            <v>702-30004438</v>
          </cell>
          <cell r="C4021" t="str">
            <v>COMPAÑIA CONSTRUCTORA MAS  S.A. DE C.V.</v>
          </cell>
          <cell r="D4021">
            <v>318916</v>
          </cell>
          <cell r="E4021" t="str">
            <v>EMPRESAS MATCO, S.A. DE C.V.</v>
          </cell>
          <cell r="F4021" t="str">
            <v>MATCO</v>
          </cell>
          <cell r="G4021" t="str">
            <v>UNISON- CUSTOMER RETAIL</v>
          </cell>
          <cell r="H4021" t="str">
            <v>UNISON-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1322351.8600000001</v>
          </cell>
          <cell r="M4021">
            <v>71803.706003887914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MEXICO</v>
          </cell>
        </row>
        <row r="4022">
          <cell r="B4022" t="str">
            <v>702-30004439</v>
          </cell>
          <cell r="C4022" t="str">
            <v>RONALD NÚÑEZ QUIROS</v>
          </cell>
          <cell r="D4022">
            <v>360349</v>
          </cell>
          <cell r="E4022" t="str">
            <v>MAQUINARIA Y TRACTORES, LTDA</v>
          </cell>
          <cell r="F4022" t="str">
            <v>MATRA</v>
          </cell>
          <cell r="G4022" t="str">
            <v>UNISON - CUSTOMER RETAIL</v>
          </cell>
          <cell r="H4022" t="str">
            <v>UNISON- CUSTOMER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70437.460000000006</v>
          </cell>
          <cell r="M4022">
            <v>70437.460000000006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COSTA RICA</v>
          </cell>
        </row>
        <row r="4023">
          <cell r="B4023" t="str">
            <v>702-30004440</v>
          </cell>
          <cell r="C4023" t="str">
            <v>CONSTRUCTORA AE  S.R.L.</v>
          </cell>
          <cell r="D4023">
            <v>359531</v>
          </cell>
          <cell r="E4023" t="str">
            <v>IMPLEMENTOS Y MAQUINARIAS, S.A.</v>
          </cell>
          <cell r="F4023" t="str">
            <v>IMCA</v>
          </cell>
          <cell r="G4023" t="str">
            <v>UNISON - CUSTOMER RETAIL</v>
          </cell>
          <cell r="H4023" t="str">
            <v>UNISON- CUSTOMER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180429.27</v>
          </cell>
          <cell r="M4023">
            <v>180429.27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REPUBLICA DOMINICANA</v>
          </cell>
        </row>
        <row r="4024">
          <cell r="B4024" t="str">
            <v>702-30004519</v>
          </cell>
          <cell r="C4024" t="str">
            <v>NICARAGUA MACHINERY COMPANY  S.A.</v>
          </cell>
          <cell r="D4024">
            <v>313548</v>
          </cell>
          <cell r="E4024" t="str">
            <v>NICARAGUA MACHINERY COMPANY, S.A.</v>
          </cell>
          <cell r="F4024" t="str">
            <v>NIMAC</v>
          </cell>
          <cell r="G4024" t="str">
            <v>UNISON - DEALER WHOLESALE</v>
          </cell>
          <cell r="H4024" t="str">
            <v>UNISON - DEALER WHOLESALE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77191.899999999994</v>
          </cell>
          <cell r="M4024">
            <v>77191.899999999994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NICARAGUA</v>
          </cell>
        </row>
        <row r="4025">
          <cell r="B4025" t="str">
            <v>702-30004427</v>
          </cell>
          <cell r="C4025" t="str">
            <v>COMPAÑIA MINERA MEXICANA DE AVINO  S.A. DE C.V.</v>
          </cell>
          <cell r="D4025">
            <v>318822</v>
          </cell>
          <cell r="E4025" t="str">
            <v>GRUPO LOGISTICO Y SOLUCIONES INTEGRAL DEL NORTE SA DE CV</v>
          </cell>
          <cell r="F4025" t="str">
            <v>MAQSA</v>
          </cell>
          <cell r="G4025" t="str">
            <v>UNISON- CUSTOMER RETAIL</v>
          </cell>
          <cell r="H4025" t="str">
            <v>UNISON- CUSTOMER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265083.75</v>
          </cell>
          <cell r="M4025">
            <v>265083.75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702-30004401</v>
          </cell>
          <cell r="C4026" t="str">
            <v>CONSTRUCTORA HERNAN SOLIS  S.R.L.</v>
          </cell>
          <cell r="D4026">
            <v>316241</v>
          </cell>
          <cell r="E4026" t="str">
            <v>MAQUINARIA Y TRACTORES, LTDA</v>
          </cell>
          <cell r="F4026" t="str">
            <v>MATRA</v>
          </cell>
          <cell r="G4026" t="str">
            <v>UNISON - CUSTOMER RETAIL</v>
          </cell>
          <cell r="H4026" t="str">
            <v>UNISON- CUSTOMER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133479.38</v>
          </cell>
          <cell r="M4026">
            <v>133479.38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COSTA RICA</v>
          </cell>
        </row>
        <row r="4027">
          <cell r="B4027" t="str">
            <v>702-30004384</v>
          </cell>
          <cell r="C4027" t="str">
            <v>NICARAGUA MACHINERY COMPANY  S.A.</v>
          </cell>
          <cell r="D4027">
            <v>313548</v>
          </cell>
          <cell r="E4027" t="str">
            <v>NICARAGUA MACHINERY COMPANY, S.A.</v>
          </cell>
          <cell r="F4027" t="str">
            <v>NIMAC</v>
          </cell>
          <cell r="G4027" t="str">
            <v>UNISON - DEALER RETAIL</v>
          </cell>
          <cell r="H4027" t="str">
            <v>UNISON - DEALER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65251.01</v>
          </cell>
          <cell r="M4027">
            <v>65251.01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NICARAGUA</v>
          </cell>
        </row>
        <row r="4028">
          <cell r="B4028" t="str">
            <v>702-30004385</v>
          </cell>
          <cell r="C4028" t="str">
            <v>NICARAGUA MACHINERY COMPANY  S.A.</v>
          </cell>
          <cell r="D4028">
            <v>313548</v>
          </cell>
          <cell r="E4028" t="str">
            <v>NICARAGUA MACHINERY COMPANY, S.A.</v>
          </cell>
          <cell r="F4028" t="str">
            <v>NIMAC</v>
          </cell>
          <cell r="G4028" t="str">
            <v>UNISON - DEALER RETAIL</v>
          </cell>
          <cell r="H4028" t="str">
            <v>UNISON - DEALER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127040.64</v>
          </cell>
          <cell r="M4028">
            <v>127040.64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NICARAGUA</v>
          </cell>
        </row>
        <row r="4029">
          <cell r="B4029" t="str">
            <v>702-30004389</v>
          </cell>
          <cell r="C4029" t="str">
            <v>BARRERA MEDEL JOSE  MARIA</v>
          </cell>
          <cell r="D4029">
            <v>310863</v>
          </cell>
          <cell r="E4029" t="str">
            <v>MAQUINAS DIESEL, S.A. DE C.V.</v>
          </cell>
          <cell r="F4029" t="str">
            <v>MADISA SUR</v>
          </cell>
          <cell r="G4029" t="str">
            <v>UNISON- CUSTOMER RETAIL</v>
          </cell>
          <cell r="H4029" t="str">
            <v>UNISON-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1891436.03</v>
          </cell>
          <cell r="M4029">
            <v>102704.97643742182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702-30004390</v>
          </cell>
          <cell r="C4030" t="str">
            <v>NICARAGUA MACHINERY COMPANY  S.A.</v>
          </cell>
          <cell r="D4030">
            <v>313548</v>
          </cell>
          <cell r="E4030" t="str">
            <v>NICARAGUA MACHINERY COMPANY, S.A.</v>
          </cell>
          <cell r="F4030" t="str">
            <v>NIMAC</v>
          </cell>
          <cell r="G4030" t="str">
            <v>UNISON - DEALER RETAIL</v>
          </cell>
          <cell r="H4030" t="str">
            <v>UNISON - DEALER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25049.279999999999</v>
          </cell>
          <cell r="M4030">
            <v>25049.279999999999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NICARAGUA</v>
          </cell>
        </row>
        <row r="4031">
          <cell r="B4031" t="str">
            <v>702-30004391</v>
          </cell>
          <cell r="C4031" t="str">
            <v>HYDROPOLYS EL MUNDO DEL AGUA  S.A. DE C.V.</v>
          </cell>
          <cell r="D4031">
            <v>338732</v>
          </cell>
          <cell r="E4031" t="str">
            <v>EMPRESAS MATCO, S.A. DE C.V.</v>
          </cell>
          <cell r="F4031" t="str">
            <v>MATCO</v>
          </cell>
          <cell r="G4031" t="str">
            <v>UNISON- CUSTOMER RETAIL</v>
          </cell>
          <cell r="H4031" t="str">
            <v>UNISON- CUSTOMER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1066349.54</v>
          </cell>
          <cell r="M4031">
            <v>57902.780026748034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702-30004392</v>
          </cell>
          <cell r="C4032" t="str">
            <v>CONSTRUCTORA INTEGRAL DE COLIMA  S.A. DE C.V.</v>
          </cell>
          <cell r="D4032">
            <v>360010</v>
          </cell>
          <cell r="E4032" t="str">
            <v>MAQTRAC DE OCCIDENTE S DE RL DE CV</v>
          </cell>
          <cell r="F4032" t="str">
            <v>TRACSA</v>
          </cell>
          <cell r="G4032" t="str">
            <v>UNISON- CUSTOMER RETAIL</v>
          </cell>
          <cell r="H4032" t="str">
            <v>UNISON- CUSTOMER RETAIL</v>
          </cell>
          <cell r="I4032" t="str">
            <v>Regular</v>
          </cell>
          <cell r="J4032" t="str">
            <v>REGULAR</v>
          </cell>
          <cell r="K4032" t="str">
            <v>MXN</v>
          </cell>
          <cell r="L4032">
            <v>553373.67000000004</v>
          </cell>
          <cell r="M4032">
            <v>30048.190283463955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MEXICO</v>
          </cell>
        </row>
        <row r="4033">
          <cell r="B4033" t="str">
            <v>702-30004393</v>
          </cell>
          <cell r="C4033" t="str">
            <v>INCONROD  S.R.L.</v>
          </cell>
          <cell r="D4033">
            <v>311352</v>
          </cell>
          <cell r="E4033" t="str">
            <v>IMPLEMENTOS Y MAQUINARIAS, S.A.</v>
          </cell>
          <cell r="F4033" t="str">
            <v>IMCA</v>
          </cell>
          <cell r="G4033" t="str">
            <v>UNISON - CUSTOMER RETAIL</v>
          </cell>
          <cell r="H4033" t="str">
            <v>UNISON- CUSTOMER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501813</v>
          </cell>
          <cell r="M4033">
            <v>501813</v>
          </cell>
          <cell r="N4033">
            <v>0</v>
          </cell>
          <cell r="O4033">
            <v>501813</v>
          </cell>
          <cell r="P4033">
            <v>0</v>
          </cell>
          <cell r="Q4033">
            <v>0</v>
          </cell>
          <cell r="R4033">
            <v>501813</v>
          </cell>
          <cell r="S4033" t="str">
            <v>61-90</v>
          </cell>
          <cell r="T4033" t="str">
            <v>REPUBLICA DOMINICANA</v>
          </cell>
        </row>
        <row r="4034">
          <cell r="B4034" t="str">
            <v>702-30004395</v>
          </cell>
          <cell r="C4034" t="str">
            <v>PERFILES NACIONALES PARA GYPSUM  S.A.</v>
          </cell>
          <cell r="D4034">
            <v>360689</v>
          </cell>
          <cell r="E4034" t="str">
            <v>MAQUINARIA Y TRACTORES, LTDA</v>
          </cell>
          <cell r="F4034" t="str">
            <v>MATRA</v>
          </cell>
          <cell r="G4034" t="str">
            <v>UNISON - CUSTOMER RETAIL</v>
          </cell>
          <cell r="H4034" t="str">
            <v>UNISON- CUSTOMER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27932.75</v>
          </cell>
          <cell r="M4034">
            <v>27932.75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COSTA RICA</v>
          </cell>
        </row>
        <row r="4035">
          <cell r="B4035" t="str">
            <v>702-30004396</v>
          </cell>
          <cell r="C4035" t="str">
            <v>CONSULTORIA E INVERSIONES LA ESMERALDA  S.A.</v>
          </cell>
          <cell r="D4035">
            <v>319044</v>
          </cell>
          <cell r="E4035" t="str">
            <v>MAQUINARIA Y TRACTORES, LTDA</v>
          </cell>
          <cell r="F4035" t="str">
            <v>MATRA</v>
          </cell>
          <cell r="G4035" t="str">
            <v>UNISON - CUSTOMER RETAIL</v>
          </cell>
          <cell r="H4035" t="str">
            <v>UNISON- CUSTOMER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318493.87</v>
          </cell>
          <cell r="M4035">
            <v>318493.87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COSTA RICA</v>
          </cell>
        </row>
        <row r="4036">
          <cell r="B4036" t="str">
            <v>702-30004397</v>
          </cell>
          <cell r="C4036" t="str">
            <v>ISVA CONSTRUCTORA  SA DE CV</v>
          </cell>
          <cell r="D4036">
            <v>317780</v>
          </cell>
          <cell r="E4036" t="str">
            <v>MAQUINAS DIESEL, S.A. DE C.V.</v>
          </cell>
          <cell r="F4036" t="str">
            <v>MADISA SUR</v>
          </cell>
          <cell r="G4036" t="str">
            <v>UNISON- CUSTOMER RETAIL</v>
          </cell>
          <cell r="H4036" t="str">
            <v>UNISON- CUSTOMER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4392470.6500000004</v>
          </cell>
          <cell r="M4036">
            <v>238511.15631455794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MEXICO</v>
          </cell>
        </row>
        <row r="4037">
          <cell r="B4037" t="str">
            <v>702-30004416</v>
          </cell>
          <cell r="C4037" t="str">
            <v>CONSTRUCTORA HERNAN SOLIS  S.R.L.</v>
          </cell>
          <cell r="D4037">
            <v>316241</v>
          </cell>
          <cell r="E4037" t="str">
            <v>MAQUINARIA Y TRACTORES, LTDA</v>
          </cell>
          <cell r="F4037" t="str">
            <v>MATRA</v>
          </cell>
          <cell r="G4037" t="str">
            <v>UNISON - CUSTOMER RETAIL</v>
          </cell>
          <cell r="H4037" t="str">
            <v>UNISON- CUSTOMER RETAIL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153254.13</v>
          </cell>
          <cell r="M4037">
            <v>153254.13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COSTA RICA</v>
          </cell>
        </row>
        <row r="4038">
          <cell r="B4038" t="str">
            <v>702-30004399</v>
          </cell>
          <cell r="C4038" t="str">
            <v>CONSTRUCTORA HERNAN SOLIS  S.R.L.</v>
          </cell>
          <cell r="D4038">
            <v>316241</v>
          </cell>
          <cell r="E4038" t="str">
            <v>MAQUINARIA Y TRACTORES, LTDA</v>
          </cell>
          <cell r="F4038" t="str">
            <v>MATRA</v>
          </cell>
          <cell r="G4038" t="str">
            <v>UNISON - CUSTOMER RETAIL</v>
          </cell>
          <cell r="H4038" t="str">
            <v>UNISON- CUSTOMER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133479.38</v>
          </cell>
          <cell r="M4038">
            <v>133479.38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COSTA RICA</v>
          </cell>
        </row>
        <row r="4039">
          <cell r="B4039" t="str">
            <v>702-30004414</v>
          </cell>
          <cell r="C4039" t="str">
            <v>CONSTRUCTORA HERNAN SOLIS  S.R.L.</v>
          </cell>
          <cell r="D4039">
            <v>316241</v>
          </cell>
          <cell r="E4039" t="str">
            <v>MAQUINARIA Y TRACTORES, LTDA</v>
          </cell>
          <cell r="F4039" t="str">
            <v>MATRA</v>
          </cell>
          <cell r="G4039" t="str">
            <v>UNISON - CUSTOMER RETAIL</v>
          </cell>
          <cell r="H4039" t="str">
            <v>UNISON- CUSTOMER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133479.38</v>
          </cell>
          <cell r="M4039">
            <v>133479.38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COSTA RICA</v>
          </cell>
        </row>
        <row r="4040">
          <cell r="B4040" t="str">
            <v>702-30004402</v>
          </cell>
          <cell r="C4040" t="str">
            <v>CONSTRUCTORA HERNAN SOLIS  S.R.L.</v>
          </cell>
          <cell r="D4040">
            <v>316241</v>
          </cell>
          <cell r="E4040" t="str">
            <v>MAQUINARIA Y TRACTORES, LTDA</v>
          </cell>
          <cell r="F4040" t="str">
            <v>MATRA</v>
          </cell>
          <cell r="G4040" t="str">
            <v>UNISON - CUSTOMER RETAIL</v>
          </cell>
          <cell r="H4040" t="str">
            <v>UNISON- CUSTOMER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133479.38</v>
          </cell>
          <cell r="M4040">
            <v>133479.38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COSTA RICA</v>
          </cell>
        </row>
        <row r="4041">
          <cell r="B4041" t="str">
            <v>702-30004404</v>
          </cell>
          <cell r="C4041" t="str">
            <v>CONSTRUCTORA HERNAN SOLIS  S.R.L.</v>
          </cell>
          <cell r="D4041">
            <v>316241</v>
          </cell>
          <cell r="E4041" t="str">
            <v>MAQUINARIA Y TRACTORES, LTDA</v>
          </cell>
          <cell r="F4041" t="str">
            <v>MATRA</v>
          </cell>
          <cell r="G4041" t="str">
            <v>UNISON - CUSTOMER RETAIL</v>
          </cell>
          <cell r="H4041" t="str">
            <v>UNISON-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24719.61</v>
          </cell>
          <cell r="M4041">
            <v>24719.61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COSTA RICA</v>
          </cell>
        </row>
        <row r="4042">
          <cell r="B4042" t="str">
            <v>702-30004406</v>
          </cell>
          <cell r="C4042" t="str">
            <v>CONSTRUCTORA HERNAN SOLIS  S.R.L.</v>
          </cell>
          <cell r="D4042">
            <v>316241</v>
          </cell>
          <cell r="E4042" t="str">
            <v>MAQUINARIA Y TRACTORES, LTDA</v>
          </cell>
          <cell r="F4042" t="str">
            <v>MATRA</v>
          </cell>
          <cell r="G4042" t="str">
            <v>UNISON - CUSTOMER RETAIL</v>
          </cell>
          <cell r="H4042" t="str">
            <v>UNISON- CUSTOMER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153254.13</v>
          </cell>
          <cell r="M4042">
            <v>153254.13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COSTA RICA</v>
          </cell>
        </row>
        <row r="4043">
          <cell r="B4043" t="str">
            <v>702-30004407</v>
          </cell>
          <cell r="C4043" t="str">
            <v>FERRETERIA U &amp; P  S.R.L.</v>
          </cell>
          <cell r="D4043">
            <v>360937</v>
          </cell>
          <cell r="E4043" t="str">
            <v>IMPLEMENTOS Y MAQUINARIAS, S.A.</v>
          </cell>
          <cell r="F4043" t="str">
            <v>MATRA</v>
          </cell>
          <cell r="G4043" t="str">
            <v>UNISON - CUSTOMER RETAIL</v>
          </cell>
          <cell r="H4043" t="str">
            <v>UNISON- CUSTOMER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31422.01</v>
          </cell>
          <cell r="M4043">
            <v>31422.01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COSTA RICA</v>
          </cell>
        </row>
        <row r="4044">
          <cell r="B4044" t="str">
            <v>702-30004408</v>
          </cell>
          <cell r="C4044" t="str">
            <v>CONSTRUCTORA HERNAN SOLIS  S.R.L.</v>
          </cell>
          <cell r="D4044">
            <v>316241</v>
          </cell>
          <cell r="E4044" t="str">
            <v>MAQUINARIA Y TRACTORES, LTDA</v>
          </cell>
          <cell r="F4044" t="str">
            <v>MATRA</v>
          </cell>
          <cell r="G4044" t="str">
            <v>UNISON - CUSTOMER RETAIL</v>
          </cell>
          <cell r="H4044" t="str">
            <v>UNISON- CUSTOMER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133479.38</v>
          </cell>
          <cell r="M4044">
            <v>133479.38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COSTA RICA</v>
          </cell>
        </row>
        <row r="4045">
          <cell r="B4045" t="str">
            <v>702-30004409</v>
          </cell>
          <cell r="C4045" t="str">
            <v>CONSTRUCTORA HERNAN SOLIS  S.R.L.</v>
          </cell>
          <cell r="D4045">
            <v>316241</v>
          </cell>
          <cell r="E4045" t="str">
            <v>MAQUINARIA Y TRACTORES, LTDA</v>
          </cell>
          <cell r="F4045" t="str">
            <v>MATRA</v>
          </cell>
          <cell r="G4045" t="str">
            <v>UNISON - CUSTOMER RETAIL</v>
          </cell>
          <cell r="H4045" t="str">
            <v>UNISON- CUSTOMER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24719.8</v>
          </cell>
          <cell r="M4045">
            <v>24719.8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COSTA RICA</v>
          </cell>
        </row>
        <row r="4046">
          <cell r="B4046" t="str">
            <v>702-30004410</v>
          </cell>
          <cell r="C4046" t="str">
            <v>CONSTRUCTORA HERNAN SOLIS  S.R.L.</v>
          </cell>
          <cell r="D4046">
            <v>316241</v>
          </cell>
          <cell r="E4046" t="str">
            <v>MAQUINARIA Y TRACTORES, LTDA</v>
          </cell>
          <cell r="F4046" t="str">
            <v>MATRA</v>
          </cell>
          <cell r="G4046" t="str">
            <v>UNISON - CUSTOMER RETAIL</v>
          </cell>
          <cell r="H4046" t="str">
            <v>UNISON- CUSTOMER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133479.38</v>
          </cell>
          <cell r="M4046">
            <v>133479.38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COSTA RICA</v>
          </cell>
        </row>
        <row r="4047">
          <cell r="B4047" t="str">
            <v>702-30004411</v>
          </cell>
          <cell r="C4047" t="str">
            <v>CONSTRUCTORA HERNAN SOLIS  S.R.L.</v>
          </cell>
          <cell r="D4047">
            <v>316241</v>
          </cell>
          <cell r="E4047" t="str">
            <v>MAQUINARIA Y TRACTORES, LTDA</v>
          </cell>
          <cell r="F4047" t="str">
            <v>MATRA</v>
          </cell>
          <cell r="G4047" t="str">
            <v>UNISON - CUSTOMER RETAIL</v>
          </cell>
          <cell r="H4047" t="str">
            <v>UNISON- CUSTOMER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133479.39000000001</v>
          </cell>
          <cell r="M4047">
            <v>133479.39000000001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COSTA RICA</v>
          </cell>
        </row>
        <row r="4048">
          <cell r="B4048" t="str">
            <v>702-30004412</v>
          </cell>
          <cell r="C4048" t="str">
            <v>CONSTRUCTORA HERNAN SOLIS  S.R.L.</v>
          </cell>
          <cell r="D4048">
            <v>316241</v>
          </cell>
          <cell r="E4048" t="str">
            <v>MAQUINARIA Y TRACTORES, LTDA</v>
          </cell>
          <cell r="F4048" t="str">
            <v>MATRA</v>
          </cell>
          <cell r="G4048" t="str">
            <v>UNISON - CUSTOMER RETAIL</v>
          </cell>
          <cell r="H4048" t="str">
            <v>UNISON- CUSTOMER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153254.13</v>
          </cell>
          <cell r="M4048">
            <v>153254.13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COSTA RICA</v>
          </cell>
        </row>
        <row r="4049">
          <cell r="B4049" t="str">
            <v>702-30004451</v>
          </cell>
          <cell r="C4049" t="str">
            <v>SERVICIO INTEGRAL CONSTRUCTIVO SA DE CV</v>
          </cell>
          <cell r="D4049">
            <v>360218</v>
          </cell>
          <cell r="E4049" t="str">
            <v>MAQUINAS DIESEL, S.A. DE C.V.</v>
          </cell>
          <cell r="F4049" t="str">
            <v>MADISA SUR</v>
          </cell>
          <cell r="G4049" t="str">
            <v>UNISON- CUSTOMER RETAIL</v>
          </cell>
          <cell r="H4049" t="str">
            <v>UNISON- CUSTOMER RETAIL</v>
          </cell>
          <cell r="I4049" t="str">
            <v>Regular</v>
          </cell>
          <cell r="J4049" t="str">
            <v>REGULAR</v>
          </cell>
          <cell r="K4049" t="str">
            <v>MXN</v>
          </cell>
          <cell r="L4049">
            <v>1079493.01</v>
          </cell>
          <cell r="M4049">
            <v>58616.470447806554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MEXICO</v>
          </cell>
        </row>
        <row r="4050">
          <cell r="B4050" t="str">
            <v>702-30004398</v>
          </cell>
          <cell r="C4050" t="str">
            <v>CONSTRUCCIONES CERRATO Y ASOCIADOS  S. DE R.L.</v>
          </cell>
          <cell r="D4050">
            <v>361314</v>
          </cell>
          <cell r="E4050" t="str">
            <v>CASA COMERCIAL MATHEWS, S.A. DE C.V.</v>
          </cell>
          <cell r="F4050" t="str">
            <v>CEMCOL</v>
          </cell>
          <cell r="G4050" t="str">
            <v>UNISON - CUSTOMER RETAIL</v>
          </cell>
          <cell r="H4050" t="str">
            <v>UNISON- CUSTOMER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68660.66</v>
          </cell>
          <cell r="M4050">
            <v>68660.66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HONDURAS</v>
          </cell>
        </row>
        <row r="4051">
          <cell r="B4051" t="str">
            <v>702-30004502</v>
          </cell>
          <cell r="C4051" t="str">
            <v>FRUTAS SELECCIONADAS LA MEZA  S.P.R. DE R.L.</v>
          </cell>
          <cell r="D4051">
            <v>360942</v>
          </cell>
          <cell r="E4051" t="str">
            <v>TRACSA, S.A.P.I. DE C.V.</v>
          </cell>
          <cell r="F4051" t="str">
            <v>TRACSA</v>
          </cell>
          <cell r="G4051" t="str">
            <v>UNISON- CUSTOMER RETAIL</v>
          </cell>
          <cell r="H4051" t="str">
            <v>UNISON- CUSTOMER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1936576</v>
          </cell>
          <cell r="M4051">
            <v>105156.07680862281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702-30004488</v>
          </cell>
          <cell r="C4052" t="str">
            <v>CONSTRUCCIONES REYES  S.A.</v>
          </cell>
          <cell r="D4052">
            <v>337631</v>
          </cell>
          <cell r="E4052" t="str">
            <v>NICARAGUA MACHINERY COMPANY, S.A.</v>
          </cell>
          <cell r="F4052" t="str">
            <v>NIMAC</v>
          </cell>
          <cell r="G4052" t="str">
            <v>UNISON - CUSTOMER RETAIL</v>
          </cell>
          <cell r="H4052" t="str">
            <v>UNISON- CUSTOMER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92137.5</v>
          </cell>
          <cell r="M4052">
            <v>92137.5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NICARAGUA</v>
          </cell>
        </row>
        <row r="4053">
          <cell r="B4053" t="str">
            <v>702-30004489</v>
          </cell>
          <cell r="C4053" t="str">
            <v xml:space="preserve">MIGUEL CRUZ PUEBLA </v>
          </cell>
          <cell r="D4053">
            <v>339690</v>
          </cell>
          <cell r="E4053" t="str">
            <v>EMPRESAS MATCO, S.A. DE C.V.</v>
          </cell>
          <cell r="F4053" t="str">
            <v>MATCO</v>
          </cell>
          <cell r="G4053" t="str">
            <v>UNISON- CUSTOMER RETAIL</v>
          </cell>
          <cell r="H4053" t="str">
            <v>UNISON- CUSTOMER RETAIL</v>
          </cell>
          <cell r="I4053" t="str">
            <v>Regular</v>
          </cell>
          <cell r="J4053" t="str">
            <v>REGULAR</v>
          </cell>
          <cell r="K4053" t="str">
            <v>MXN</v>
          </cell>
          <cell r="L4053">
            <v>446820.4</v>
          </cell>
          <cell r="M4053">
            <v>24262.347721989514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MEXICO</v>
          </cell>
        </row>
        <row r="4054">
          <cell r="B4054" t="str">
            <v>702-30004490</v>
          </cell>
          <cell r="C4054" t="str">
            <v>MAQUINARIA DE ELEVACION Y CARGA  S.A. DE C.V.</v>
          </cell>
          <cell r="D4054">
            <v>342620</v>
          </cell>
          <cell r="E4054" t="str">
            <v>TRACSA, S.A.P.I. DE C.V.</v>
          </cell>
          <cell r="F4054" t="str">
            <v>TRACSA</v>
          </cell>
          <cell r="G4054" t="str">
            <v>UNISON- CUSTOMER RETAIL</v>
          </cell>
          <cell r="H4054" t="str">
            <v>UNISON- CUSTOMER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1029459.5</v>
          </cell>
          <cell r="M4054">
            <v>55899.650854583771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702-30004491</v>
          </cell>
          <cell r="C4055" t="str">
            <v>CHIRRACA  S.A.</v>
          </cell>
          <cell r="D4055">
            <v>360770</v>
          </cell>
          <cell r="E4055" t="str">
            <v>MAQUINARIA Y TRACTORES, LTDA</v>
          </cell>
          <cell r="F4055" t="str">
            <v>MATRA</v>
          </cell>
          <cell r="G4055" t="str">
            <v>UNISON - CUSTOMER RETAIL</v>
          </cell>
          <cell r="H4055" t="str">
            <v>UNISON- CUSTOMER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178170.04</v>
          </cell>
          <cell r="M4055">
            <v>178170.04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702-30004492</v>
          </cell>
          <cell r="C4056" t="str">
            <v>ARZA INFRAESTRUCTURA  S.A. DE C.V.</v>
          </cell>
          <cell r="D4056">
            <v>311051</v>
          </cell>
          <cell r="E4056" t="str">
            <v>MAQTRAC DE OCCIDENTE S DE RL DE CV</v>
          </cell>
          <cell r="F4056" t="str">
            <v>TRACSA</v>
          </cell>
          <cell r="G4056" t="str">
            <v>UNISON- CUSTOMER RETAIL</v>
          </cell>
          <cell r="H4056" t="str">
            <v>UNISON- CUSTOMER RETAIL</v>
          </cell>
          <cell r="I4056" t="str">
            <v>Regular</v>
          </cell>
          <cell r="J4056" t="str">
            <v>REGULAR</v>
          </cell>
          <cell r="K4056" t="str">
            <v>MXN</v>
          </cell>
          <cell r="L4056">
            <v>765694.47</v>
          </cell>
          <cell r="M4056">
            <v>41577.209724409331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702-30004493-001</v>
          </cell>
          <cell r="C4057" t="str">
            <v>GRUPO CONSTRUCTOR RAITA  S.A. DE C.V.</v>
          </cell>
          <cell r="D4057">
            <v>360859</v>
          </cell>
          <cell r="E4057" t="str">
            <v>MAQUINAS DIESEL, S.A. DE C.V.</v>
          </cell>
          <cell r="F4057" t="str">
            <v>MADISA SUR</v>
          </cell>
          <cell r="G4057" t="str">
            <v>UNISON - CUSTOMER RETAIL</v>
          </cell>
          <cell r="H4057" t="str">
            <v>UNISON- CUSTOMER RETAIL</v>
          </cell>
          <cell r="I4057" t="str">
            <v>Regular</v>
          </cell>
          <cell r="J4057" t="str">
            <v>REGULAR</v>
          </cell>
          <cell r="K4057" t="str">
            <v>MXN</v>
          </cell>
          <cell r="L4057">
            <v>378780.23</v>
          </cell>
          <cell r="M4057">
            <v>20567.766490686558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702-30004494</v>
          </cell>
          <cell r="C4058" t="str">
            <v>APOYO TOTAL  S.A.</v>
          </cell>
          <cell r="D4058">
            <v>309344</v>
          </cell>
          <cell r="E4058" t="str">
            <v>MAQUINARIA Y TRACTORES, LTDA</v>
          </cell>
          <cell r="F4058" t="str">
            <v>MATRA</v>
          </cell>
          <cell r="G4058" t="str">
            <v>UNISON - CUSTOMER RETAIL</v>
          </cell>
          <cell r="H4058" t="str">
            <v>UNISON- CUSTOMER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61920.49</v>
          </cell>
          <cell r="M4058">
            <v>61920.49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COSTA RICA</v>
          </cell>
        </row>
        <row r="4059">
          <cell r="B4059" t="str">
            <v>702-30004496</v>
          </cell>
          <cell r="C4059" t="str">
            <v>MTZ MOBILIARIA  S.A. DE C.V.</v>
          </cell>
          <cell r="D4059">
            <v>308454</v>
          </cell>
          <cell r="E4059" t="str">
            <v>MAQUINAS DIESEL, S.A. DE C.V.</v>
          </cell>
          <cell r="F4059" t="str">
            <v>MADISA NTE</v>
          </cell>
          <cell r="G4059" t="str">
            <v>UNISON- CUSTOMER RETAIL</v>
          </cell>
          <cell r="H4059" t="str">
            <v>UNISON- CUSTOMER RETAIL</v>
          </cell>
          <cell r="I4059" t="str">
            <v>Regular</v>
          </cell>
          <cell r="J4059" t="str">
            <v>REGULAR</v>
          </cell>
          <cell r="K4059" t="str">
            <v>MXN</v>
          </cell>
          <cell r="L4059">
            <v>600902.39</v>
          </cell>
          <cell r="M4059">
            <v>32628.999779675582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MEXICO</v>
          </cell>
        </row>
        <row r="4060">
          <cell r="B4060" t="str">
            <v>702-30004497</v>
          </cell>
          <cell r="C4060" t="str">
            <v>MAQUINARIA Y TRACTORES  LTDA</v>
          </cell>
          <cell r="D4060">
            <v>314798</v>
          </cell>
          <cell r="E4060" t="str">
            <v>MAQUINARIA Y TRACTORES, LTDA</v>
          </cell>
          <cell r="F4060" t="str">
            <v>MATRA</v>
          </cell>
          <cell r="G4060" t="str">
            <v>UNISON - DEALER RETAIL</v>
          </cell>
          <cell r="H4060" t="str">
            <v>UNISON - DEALER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843802.94</v>
          </cell>
          <cell r="M4060">
            <v>843802.94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COSTA RICA</v>
          </cell>
        </row>
        <row r="4061">
          <cell r="B4061" t="str">
            <v>702-30004441</v>
          </cell>
          <cell r="C4061" t="str">
            <v>CONTRIMEX AUTLAN  S.A. DE C.V.</v>
          </cell>
          <cell r="D4061">
            <v>316411</v>
          </cell>
          <cell r="E4061" t="str">
            <v>MAQTRAC DE OCCIDENTE S DE RL DE CV</v>
          </cell>
          <cell r="F4061" t="str">
            <v>TRACSA</v>
          </cell>
          <cell r="G4061" t="str">
            <v>UNISON- CUSTOMER RETAIL</v>
          </cell>
          <cell r="H4061" t="str">
            <v>UNISON- CUSTOMER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2279275</v>
          </cell>
          <cell r="M4061">
            <v>123764.6325101487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702-30004501</v>
          </cell>
          <cell r="C4062" t="str">
            <v>MAQUINARIA Y TRACTORES  LTDA</v>
          </cell>
          <cell r="D4062">
            <v>314798</v>
          </cell>
          <cell r="E4062" t="str">
            <v>MAQUINARIA Y TRACTORES, LTDA</v>
          </cell>
          <cell r="F4062" t="str">
            <v>MATRA</v>
          </cell>
          <cell r="G4062" t="str">
            <v>UNISON - DEALER RETAIL</v>
          </cell>
          <cell r="H4062" t="str">
            <v>UNISON - DEALER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130394.17</v>
          </cell>
          <cell r="M4062">
            <v>130394.17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702-30004483</v>
          </cell>
          <cell r="C4063" t="str">
            <v>CONSTRUCTORA VARGSANG  S.R.L.</v>
          </cell>
          <cell r="D4063">
            <v>309098</v>
          </cell>
          <cell r="E4063" t="str">
            <v>IMPLEMENTOS Y MAQUINARIAS, S.A.</v>
          </cell>
          <cell r="F4063" t="str">
            <v>IMCA</v>
          </cell>
          <cell r="G4063" t="str">
            <v>UNISON - CUSTOMER RETAIL</v>
          </cell>
          <cell r="H4063" t="str">
            <v>UNISON- CUSTOMER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524066.89</v>
          </cell>
          <cell r="M4063">
            <v>524066.89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REPUBLICA DOMINICANA</v>
          </cell>
        </row>
        <row r="4064">
          <cell r="B4064" t="str">
            <v>702-30004503</v>
          </cell>
          <cell r="C4064" t="str">
            <v>IMPLEMENTOS Y MAQUINARIAS  S.A.</v>
          </cell>
          <cell r="D4064">
            <v>312088</v>
          </cell>
          <cell r="E4064" t="str">
            <v>IMPLEMENTOS Y MAQUINARIAS, S.A.</v>
          </cell>
          <cell r="F4064" t="str">
            <v>IMCA</v>
          </cell>
          <cell r="G4064" t="str">
            <v>UNISON - DEALER RETAIL</v>
          </cell>
          <cell r="H4064" t="str">
            <v>UNISON - DEALER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836554.44</v>
          </cell>
          <cell r="M4064">
            <v>836554.44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REPUBLICA DOMINICANA</v>
          </cell>
        </row>
        <row r="4065">
          <cell r="B4065" t="str">
            <v>702-30004504</v>
          </cell>
          <cell r="C4065" t="str">
            <v>RAVSER CONSTRUCCIONES  SA DE CV</v>
          </cell>
          <cell r="D4065">
            <v>317645</v>
          </cell>
          <cell r="E4065" t="str">
            <v>GRUPO LOGISTICO Y SOLUCIONES INTEGRAL DEL NORTE SA DE CV</v>
          </cell>
          <cell r="F4065" t="str">
            <v>MAQSA</v>
          </cell>
          <cell r="G4065" t="str">
            <v>UNISON- CUSTOMER RETAIL</v>
          </cell>
          <cell r="H4065" t="str">
            <v>UNISON- CUSTOMER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6251080.8399999999</v>
          </cell>
          <cell r="M4065">
            <v>339433.68963983358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702-30004505</v>
          </cell>
          <cell r="C4066" t="str">
            <v>COMPAÑIA GENERAL DE EQUIPOS  S.A. DE C.V.</v>
          </cell>
          <cell r="D4066">
            <v>318632</v>
          </cell>
          <cell r="E4066" t="str">
            <v>COMPAÑIA GENERAL DE EQUIPOS, S.A. DE C.V.</v>
          </cell>
          <cell r="F4066" t="str">
            <v>COGESA</v>
          </cell>
          <cell r="G4066" t="str">
            <v>UNISON - DEALER WHOLESALE</v>
          </cell>
          <cell r="H4066" t="str">
            <v>UNISON - DEALER WHOLESALE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901964.44</v>
          </cell>
          <cell r="M4066">
            <v>901964.44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EL SALVADOR</v>
          </cell>
        </row>
        <row r="4067">
          <cell r="B4067" t="str">
            <v>702-30004508</v>
          </cell>
          <cell r="C4067" t="str">
            <v>AMERICA CONSTRUCCIONES  S.A.</v>
          </cell>
          <cell r="D4067">
            <v>350308</v>
          </cell>
          <cell r="E4067" t="str">
            <v>MAQUINARIA Y TRACTORES, LTDA</v>
          </cell>
          <cell r="F4067" t="str">
            <v>MATRA</v>
          </cell>
          <cell r="G4067" t="str">
            <v>UNISON - CUSTOMER RETAIL</v>
          </cell>
          <cell r="H4067" t="str">
            <v>UNISON- CUSTOMER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153808.19</v>
          </cell>
          <cell r="M4067">
            <v>153808.19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702-30004509</v>
          </cell>
          <cell r="C4068" t="str">
            <v>JOEL TAMEZ TAMEZ</v>
          </cell>
          <cell r="D4068">
            <v>360826</v>
          </cell>
          <cell r="E4068" t="str">
            <v>TRACSA, S.A.P.I. DE C.V.</v>
          </cell>
          <cell r="F4068" t="str">
            <v>TRACSA</v>
          </cell>
          <cell r="G4068" t="str">
            <v>UNISON- CUSTOMER RETAIL</v>
          </cell>
          <cell r="H4068" t="str">
            <v>UNISON- CUSTOMER RETAIL</v>
          </cell>
          <cell r="I4068" t="str">
            <v>Regular</v>
          </cell>
          <cell r="J4068" t="str">
            <v>REGULAR</v>
          </cell>
          <cell r="K4068" t="str">
            <v>MXN</v>
          </cell>
          <cell r="L4068">
            <v>735000</v>
          </cell>
          <cell r="M4068">
            <v>39910.50000327266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MEXICO</v>
          </cell>
        </row>
        <row r="4069">
          <cell r="B4069" t="str">
            <v>702-30004510</v>
          </cell>
          <cell r="C4069" t="str">
            <v>URBANIZACIONES SAN RAFAEL  S.A. DE C.V.</v>
          </cell>
          <cell r="D4069">
            <v>315519</v>
          </cell>
          <cell r="E4069" t="str">
            <v>MAQUINAS DIESEL, S.A. DE C.V.</v>
          </cell>
          <cell r="F4069" t="str">
            <v>MADISA NTE</v>
          </cell>
          <cell r="G4069" t="str">
            <v>UNISON- CUSTOMER RETAIL</v>
          </cell>
          <cell r="H4069" t="str">
            <v>UNISON- CUSTOMER RETAIL</v>
          </cell>
          <cell r="I4069" t="str">
            <v>Regular</v>
          </cell>
          <cell r="J4069" t="str">
            <v>REGULAR</v>
          </cell>
          <cell r="K4069" t="str">
            <v>MXN</v>
          </cell>
          <cell r="L4069">
            <v>24531992.460000001</v>
          </cell>
          <cell r="M4069">
            <v>1332087.1906872313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MEXICO</v>
          </cell>
        </row>
        <row r="4070">
          <cell r="B4070" t="str">
            <v>702-30004512</v>
          </cell>
          <cell r="C4070" t="str">
            <v>MINERALES ARCILLOSOS 1919  S.A. DE C.V.</v>
          </cell>
          <cell r="D4070">
            <v>310336</v>
          </cell>
          <cell r="E4070" t="str">
            <v>MAQUINAS DIESEL, S.A. DE C.V.</v>
          </cell>
          <cell r="F4070" t="str">
            <v>MADISA SUR</v>
          </cell>
          <cell r="G4070" t="str">
            <v>UNISON- CUSTOMER RETAIL</v>
          </cell>
          <cell r="H4070" t="str">
            <v>UNISON- CUSTOMER RETAIL</v>
          </cell>
          <cell r="I4070" t="str">
            <v>Regular</v>
          </cell>
          <cell r="J4070" t="str">
            <v>REGULAR</v>
          </cell>
          <cell r="K4070" t="str">
            <v>MXN</v>
          </cell>
          <cell r="L4070">
            <v>599003.93000000005</v>
          </cell>
          <cell r="M4070">
            <v>32525.913401667131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702-30004515</v>
          </cell>
          <cell r="C4071" t="str">
            <v>SOCIEDAD COOPERATIVA DE PRODUCCION DE SERVICIOS JUAREZ  S.C.L.</v>
          </cell>
          <cell r="D4071">
            <v>320414</v>
          </cell>
          <cell r="E4071" t="str">
            <v>MAQUINAS DIESEL, S.A. DE C.V.</v>
          </cell>
          <cell r="F4071" t="str">
            <v>MADISA SUR</v>
          </cell>
          <cell r="G4071" t="str">
            <v>UNISON- CUSTOMER RETAIL</v>
          </cell>
          <cell r="H4071" t="str">
            <v>UNISON- CUSTOMER RETAIL</v>
          </cell>
          <cell r="I4071" t="str">
            <v>Regular</v>
          </cell>
          <cell r="J4071" t="str">
            <v>REGULAR</v>
          </cell>
          <cell r="K4071" t="str">
            <v>MXN</v>
          </cell>
          <cell r="L4071">
            <v>8981345.1199999992</v>
          </cell>
          <cell r="M4071">
            <v>487687.04005599034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MEXICO</v>
          </cell>
        </row>
        <row r="4072">
          <cell r="B4072" t="str">
            <v>702-30004516</v>
          </cell>
          <cell r="C4072" t="str">
            <v>OBRAS MINERAS Y TIROS DEL CENTRO  S.A. DE C.V.</v>
          </cell>
          <cell r="D4072">
            <v>318945</v>
          </cell>
          <cell r="E4072" t="str">
            <v>MAQTRAC DE OCCIDENTE S DE RL DE CV</v>
          </cell>
          <cell r="F4072" t="str">
            <v>TRACSA</v>
          </cell>
          <cell r="G4072" t="str">
            <v>UNISON- CUSTOMER RETAIL</v>
          </cell>
          <cell r="H4072" t="str">
            <v>UNISON- CUSTOMER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94766.71</v>
          </cell>
          <cell r="M4072">
            <v>94766.71</v>
          </cell>
          <cell r="N4072">
            <v>0</v>
          </cell>
          <cell r="O4072">
            <v>94766.71</v>
          </cell>
          <cell r="P4072">
            <v>0</v>
          </cell>
          <cell r="Q4072">
            <v>0</v>
          </cell>
          <cell r="R4072">
            <v>94766.71</v>
          </cell>
          <cell r="S4072" t="str">
            <v>61-90</v>
          </cell>
          <cell r="T4072" t="str">
            <v>MEXICO</v>
          </cell>
        </row>
        <row r="4073">
          <cell r="B4073" t="str">
            <v>702-30004306</v>
          </cell>
          <cell r="C4073" t="str">
            <v>GRUPO EDIFICADOR GENESIS  S.A. DE C.V.</v>
          </cell>
          <cell r="D4073">
            <v>359409</v>
          </cell>
          <cell r="E4073" t="str">
            <v>MAQTRAC DE OCCIDENTE S DE RL DE CV</v>
          </cell>
          <cell r="F4073" t="str">
            <v>TRACSA</v>
          </cell>
          <cell r="G4073" t="str">
            <v>UNISON- CUSTOMER RETAIL</v>
          </cell>
          <cell r="H4073" t="str">
            <v>UNISON- CUSTOMER RETAIL</v>
          </cell>
          <cell r="I4073" t="str">
            <v>Regular</v>
          </cell>
          <cell r="J4073" t="str">
            <v>REGULAR</v>
          </cell>
          <cell r="K4073" t="str">
            <v>MXN</v>
          </cell>
          <cell r="L4073">
            <v>1158018.77</v>
          </cell>
          <cell r="M4073">
            <v>62880.419216156195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MEXICO</v>
          </cell>
        </row>
        <row r="4074">
          <cell r="B4074" t="str">
            <v>702-30004500</v>
          </cell>
          <cell r="C4074" t="str">
            <v>JOSE MARIA CASTRO LARA</v>
          </cell>
          <cell r="D4074">
            <v>360789</v>
          </cell>
          <cell r="E4074" t="str">
            <v>COMPAÑIA GENERAL DE EQUIPOS, S.A. DE C.V.</v>
          </cell>
          <cell r="F4074" t="str">
            <v>COGESA</v>
          </cell>
          <cell r="G4074" t="str">
            <v>UNISON - CUSTOMER RETAIL</v>
          </cell>
          <cell r="H4074" t="str">
            <v>UNISON- CUSTOMER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44940</v>
          </cell>
          <cell r="M4074">
            <v>44940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EL SALVADOR</v>
          </cell>
        </row>
        <row r="4075">
          <cell r="B4075" t="str">
            <v>702-30004472</v>
          </cell>
          <cell r="C4075" t="str">
            <v>TRACTORES ESCAZU  S.A.</v>
          </cell>
          <cell r="D4075">
            <v>320416</v>
          </cell>
          <cell r="E4075" t="str">
            <v>MAQUINARIA Y TRACTORES, LTDA</v>
          </cell>
          <cell r="F4075" t="str">
            <v>MATRA</v>
          </cell>
          <cell r="G4075" t="str">
            <v>UNISON - CUSTOMER RETAIL</v>
          </cell>
          <cell r="H4075" t="str">
            <v>UNISON- CUSTOMER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160030.29</v>
          </cell>
          <cell r="M4075">
            <v>160030.29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702-30004455</v>
          </cell>
          <cell r="C4076" t="str">
            <v>MAQUINARIA Y TRACTORES  LTDA</v>
          </cell>
          <cell r="D4076">
            <v>314798</v>
          </cell>
          <cell r="E4076" t="str">
            <v>MAQUINARIA Y TRACTORES, LTDA</v>
          </cell>
          <cell r="F4076" t="str">
            <v>MATRA</v>
          </cell>
          <cell r="G4076" t="str">
            <v>UNISON - DEALER RETAIL</v>
          </cell>
          <cell r="H4076" t="str">
            <v>UNISON - DEALER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544171.30000000005</v>
          </cell>
          <cell r="M4076">
            <v>544171.30000000005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COSTA RICA</v>
          </cell>
        </row>
        <row r="4077">
          <cell r="B4077" t="str">
            <v>702-30004456</v>
          </cell>
          <cell r="C4077" t="str">
            <v>ALTITUD EN PROYECTOS  S.A. DE C.V.</v>
          </cell>
          <cell r="D4077">
            <v>360849</v>
          </cell>
          <cell r="E4077" t="str">
            <v>TRACSA, S.A.P.I. DE C.V.</v>
          </cell>
          <cell r="F4077" t="str">
            <v>TRACSA</v>
          </cell>
          <cell r="G4077" t="str">
            <v>UNISON - CUSTOMER RETAIL</v>
          </cell>
          <cell r="H4077" t="str">
            <v>UNISON- CUSTOMER RETAIL</v>
          </cell>
          <cell r="I4077" t="str">
            <v>Regular</v>
          </cell>
          <cell r="J4077" t="str">
            <v>REGULAR</v>
          </cell>
          <cell r="K4077" t="str">
            <v>MXN</v>
          </cell>
          <cell r="L4077">
            <v>1136076.1499999999</v>
          </cell>
          <cell r="M4077">
            <v>61688.934950058494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702-30004457</v>
          </cell>
          <cell r="C4078" t="str">
            <v>EXPORTACIONES NORTEÑAS  S.A.</v>
          </cell>
          <cell r="D4078">
            <v>318117</v>
          </cell>
          <cell r="E4078" t="str">
            <v>MAQUINARIA Y TRACTORES, LTDA</v>
          </cell>
          <cell r="F4078" t="str">
            <v>MATRA</v>
          </cell>
          <cell r="G4078" t="str">
            <v>UNISON - CUSTOMER RETAIL</v>
          </cell>
          <cell r="H4078" t="str">
            <v>UNISON- CUSTOMER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142697.17000000001</v>
          </cell>
          <cell r="M4078">
            <v>142697.17000000001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702-30004462</v>
          </cell>
          <cell r="C4079" t="str">
            <v>EXPORTACIONES NORTEÑAS  S.A.</v>
          </cell>
          <cell r="D4079">
            <v>318117</v>
          </cell>
          <cell r="E4079" t="str">
            <v>MAQUINARIA Y TRACTORES, LTDA</v>
          </cell>
          <cell r="F4079" t="str">
            <v>MATRA</v>
          </cell>
          <cell r="G4079" t="str">
            <v>UNISON - CUSTOMER RETAIL</v>
          </cell>
          <cell r="H4079" t="str">
            <v>UNISON- CUSTOMER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142697.17000000001</v>
          </cell>
          <cell r="M4079">
            <v>142697.17000000001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COSTA RICA</v>
          </cell>
        </row>
        <row r="4080">
          <cell r="B4080" t="str">
            <v>702-30004463</v>
          </cell>
          <cell r="C4080" t="str">
            <v>EXPORTACIONES NORTEÑAS  S.A.</v>
          </cell>
          <cell r="D4080">
            <v>318117</v>
          </cell>
          <cell r="E4080" t="str">
            <v>MAQUINARIA Y TRACTORES, LTDA</v>
          </cell>
          <cell r="F4080" t="str">
            <v>MATRA</v>
          </cell>
          <cell r="G4080" t="str">
            <v>UNISON - CUSTOMER RETAIL</v>
          </cell>
          <cell r="H4080" t="str">
            <v>UNISON- CUSTOMER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142697.17000000001</v>
          </cell>
          <cell r="M4080">
            <v>142697.17000000001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COSTA RICA</v>
          </cell>
        </row>
        <row r="4081">
          <cell r="B4081" t="str">
            <v>702-30004464</v>
          </cell>
          <cell r="C4081" t="str">
            <v>CONSTRUCTORA SANTA FE  LIMITADA</v>
          </cell>
          <cell r="D4081">
            <v>314376</v>
          </cell>
          <cell r="E4081" t="str">
            <v>NICARAGUA MACHINERY COMPANY, S.A.</v>
          </cell>
          <cell r="F4081" t="str">
            <v>MATRA</v>
          </cell>
          <cell r="G4081" t="str">
            <v>UNISON - CUSTOMER RETAIL</v>
          </cell>
          <cell r="H4081" t="str">
            <v>UNISON- CUSTOMER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202044.65</v>
          </cell>
          <cell r="M4081">
            <v>202044.65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COSTA RICA</v>
          </cell>
        </row>
        <row r="4082">
          <cell r="B4082" t="str">
            <v>702-30004466</v>
          </cell>
          <cell r="C4082" t="str">
            <v>HAYTIAN TRACTOR &amp; EQUIPMENT CO.  S.A.</v>
          </cell>
          <cell r="D4082">
            <v>317033</v>
          </cell>
          <cell r="E4082" t="str">
            <v>HAYTIAN TRACTOR &amp; EQUIPMENT CO., S.A.</v>
          </cell>
          <cell r="F4082" t="str">
            <v>HAYTRAC</v>
          </cell>
          <cell r="G4082" t="str">
            <v>UNISON - DEALER RETAIL</v>
          </cell>
          <cell r="H4082" t="str">
            <v>UNISON - DEALER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254957.93</v>
          </cell>
          <cell r="M4082">
            <v>254957.93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HAITI</v>
          </cell>
        </row>
        <row r="4083">
          <cell r="B4083" t="str">
            <v>702-30004467</v>
          </cell>
          <cell r="C4083" t="str">
            <v xml:space="preserve">RUBEN RIVERA SANCHEZ </v>
          </cell>
          <cell r="D4083">
            <v>361088</v>
          </cell>
          <cell r="E4083" t="str">
            <v>TRACSA, S.A.P.I. DE C.V.</v>
          </cell>
          <cell r="F4083" t="str">
            <v>TRACSA</v>
          </cell>
          <cell r="G4083" t="str">
            <v>UNISON- CUSTOMER RETAIL</v>
          </cell>
          <cell r="H4083" t="str">
            <v>UNISON- CUSTOMER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2388450.4</v>
          </cell>
          <cell r="M4083">
            <v>129692.85673063481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702-30004468</v>
          </cell>
          <cell r="C4084" t="str">
            <v>INGENIEROS CIVILES  S.A. DE C.V.</v>
          </cell>
          <cell r="D4084">
            <v>311432</v>
          </cell>
          <cell r="E4084" t="str">
            <v>EMPRESAS MATCO, S.A. DE C.V.</v>
          </cell>
          <cell r="F4084" t="str">
            <v>MATCO</v>
          </cell>
          <cell r="G4084" t="str">
            <v>UNISON- CUSTOMER RETAIL</v>
          </cell>
          <cell r="H4084" t="str">
            <v>UNISON- CUSTOMER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1383158.95</v>
          </cell>
          <cell r="M4084">
            <v>75105.530991158652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702-30004469</v>
          </cell>
          <cell r="C4085" t="str">
            <v>CASA COMERCIAL MATHEWS  S.A. DE C.V.</v>
          </cell>
          <cell r="D4085">
            <v>313002</v>
          </cell>
          <cell r="E4085" t="str">
            <v>CASA COMERCIAL MATHEWS, S.A. DE C.V.</v>
          </cell>
          <cell r="F4085" t="str">
            <v>CEMCOL</v>
          </cell>
          <cell r="G4085" t="str">
            <v>UNISON - CUSTOMER RETAIL</v>
          </cell>
          <cell r="H4085" t="str">
            <v>UNISON - DEALER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2880518.74</v>
          </cell>
          <cell r="M4085">
            <v>2880518.74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HONDURAS</v>
          </cell>
        </row>
        <row r="4086">
          <cell r="B4086" t="str">
            <v>702-30004486</v>
          </cell>
          <cell r="C4086" t="str">
            <v>APOYO TOTAL  S.A.</v>
          </cell>
          <cell r="D4086">
            <v>309344</v>
          </cell>
          <cell r="E4086" t="str">
            <v>MAQUINARIA Y TRACTORES, LTDA</v>
          </cell>
          <cell r="F4086" t="str">
            <v>MATRA</v>
          </cell>
          <cell r="G4086" t="str">
            <v>UNISON - CUSTOMER RETAIL</v>
          </cell>
          <cell r="H4086" t="str">
            <v>UNISON- CUSTOMER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76078.399999999994</v>
          </cell>
          <cell r="M4086">
            <v>76078.399999999994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COSTA RICA</v>
          </cell>
        </row>
        <row r="4087">
          <cell r="B4087" t="str">
            <v>702-30004471</v>
          </cell>
          <cell r="C4087" t="str">
            <v>INGENIEROS CIVILES  S.A. DE C.V.</v>
          </cell>
          <cell r="D4087">
            <v>311432</v>
          </cell>
          <cell r="E4087" t="str">
            <v>EMPRESAS MATCO, S.A. DE C.V.</v>
          </cell>
          <cell r="F4087" t="str">
            <v>MATCO</v>
          </cell>
          <cell r="G4087" t="str">
            <v>UNISON- CUSTOMER RETAIL</v>
          </cell>
          <cell r="H4087" t="str">
            <v>UNISON- CUSTOMER RETAIL</v>
          </cell>
          <cell r="I4087" t="str">
            <v>Regular</v>
          </cell>
          <cell r="J4087" t="str">
            <v>REGULAR</v>
          </cell>
          <cell r="K4087" t="str">
            <v>MXN</v>
          </cell>
          <cell r="L4087">
            <v>3249649.91</v>
          </cell>
          <cell r="M4087">
            <v>176455.99012746941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MEXICO</v>
          </cell>
        </row>
        <row r="4088">
          <cell r="B4088" t="str">
            <v>702-30004484</v>
          </cell>
          <cell r="C4088" t="str">
            <v>PAKNAL  S.P.R. DE R.L. DE C.V.</v>
          </cell>
          <cell r="D4088">
            <v>308681</v>
          </cell>
          <cell r="E4088" t="str">
            <v>MAQUINAS DIESEL, S.A. DE C.V.</v>
          </cell>
          <cell r="F4088" t="str">
            <v>MADISA SUR</v>
          </cell>
          <cell r="G4088" t="str">
            <v>UNISON - CUSTOMER RETAIL</v>
          </cell>
          <cell r="H4088" t="str">
            <v>UNISON- CUSTOMER RETAIL</v>
          </cell>
          <cell r="I4088" t="str">
            <v>Regular</v>
          </cell>
          <cell r="J4088" t="str">
            <v>REGULAR</v>
          </cell>
          <cell r="K4088" t="str">
            <v>MXN</v>
          </cell>
          <cell r="L4088">
            <v>893453.1</v>
          </cell>
          <cell r="M4088">
            <v>48514.503333978188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MEXICO</v>
          </cell>
        </row>
        <row r="4089">
          <cell r="B4089" t="str">
            <v>702-30004473</v>
          </cell>
          <cell r="C4089" t="str">
            <v>DIAV SA DE CV</v>
          </cell>
          <cell r="D4089">
            <v>360827</v>
          </cell>
          <cell r="E4089" t="str">
            <v>MAQUINAS DIESEL, S.A. DE C.V.</v>
          </cell>
          <cell r="F4089" t="str">
            <v>MADISA NTE</v>
          </cell>
          <cell r="G4089" t="str">
            <v>UNISON- CUSTOMER RETAIL</v>
          </cell>
          <cell r="H4089" t="str">
            <v>UNISON- CUSTOMER RETAIL</v>
          </cell>
          <cell r="I4089" t="str">
            <v>Regular</v>
          </cell>
          <cell r="J4089" t="str">
            <v>REGULAR</v>
          </cell>
          <cell r="K4089" t="str">
            <v>MXN</v>
          </cell>
          <cell r="L4089">
            <v>1799153.05</v>
          </cell>
          <cell r="M4089">
            <v>97694.010623010909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MEXICO</v>
          </cell>
        </row>
        <row r="4090">
          <cell r="B4090" t="str">
            <v>702-30004474</v>
          </cell>
          <cell r="C4090" t="str">
            <v>BUSES DE SAN IGNACIO DE LOYOLA  S.A.</v>
          </cell>
          <cell r="D4090">
            <v>360854</v>
          </cell>
          <cell r="E4090" t="str">
            <v>MAQUINARIA Y TRACTORES, LTDA</v>
          </cell>
          <cell r="F4090" t="str">
            <v>MATRA</v>
          </cell>
          <cell r="G4090" t="str">
            <v>UNISON - CUSTOMER RETAIL</v>
          </cell>
          <cell r="H4090" t="str">
            <v>UNISON- CUSTOMER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74633.179999999993</v>
          </cell>
          <cell r="M4090">
            <v>74633.179999999993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702-30004475</v>
          </cell>
          <cell r="C4091" t="str">
            <v>MAQUINARIA Y TRACTORES  LTDA</v>
          </cell>
          <cell r="D4091">
            <v>314798</v>
          </cell>
          <cell r="E4091" t="str">
            <v>MAQUINARIA Y TRACTORES, LTDA</v>
          </cell>
          <cell r="F4091" t="str">
            <v>MATRA</v>
          </cell>
          <cell r="G4091" t="str">
            <v>UNISON - DEALER RETAIL</v>
          </cell>
          <cell r="H4091" t="str">
            <v>UNISON - DEALER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83703.31</v>
          </cell>
          <cell r="M4091">
            <v>83703.31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702-30004476</v>
          </cell>
          <cell r="C4092" t="str">
            <v>COMPAÑIA TRANSPORTADORA DE CATALUÑA  S.A.</v>
          </cell>
          <cell r="D4092">
            <v>356035</v>
          </cell>
          <cell r="E4092" t="str">
            <v>MAQUINARIA Y TRACTORES, LTDA</v>
          </cell>
          <cell r="F4092" t="str">
            <v>MATRA</v>
          </cell>
          <cell r="G4092" t="str">
            <v>UNISON - CUSTOMER RETAIL</v>
          </cell>
          <cell r="H4092" t="str">
            <v>UNISON- CUSTOMER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63487.56</v>
          </cell>
          <cell r="M4092">
            <v>63487.56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COSTA RICA</v>
          </cell>
        </row>
        <row r="4093">
          <cell r="B4093" t="str">
            <v>702-30004477</v>
          </cell>
          <cell r="C4093" t="str">
            <v>COMPAÑIA TRANSPORTADORA DE CATALUÑA  S.A.</v>
          </cell>
          <cell r="D4093">
            <v>356035</v>
          </cell>
          <cell r="E4093" t="str">
            <v>MAQUINARIA Y TRACTORES, LTDA</v>
          </cell>
          <cell r="F4093" t="str">
            <v>MATRA</v>
          </cell>
          <cell r="G4093" t="str">
            <v>UNISON - CUSTOMER RETAIL</v>
          </cell>
          <cell r="H4093" t="str">
            <v>UNISON- CUSTOMER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63487.56</v>
          </cell>
          <cell r="M4093">
            <v>63487.56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COSTA RICA</v>
          </cell>
        </row>
        <row r="4094">
          <cell r="B4094" t="str">
            <v>702-30004478</v>
          </cell>
          <cell r="C4094" t="str">
            <v>BUSES DE SAN IGNACIO DE LOYOLA  S.A.</v>
          </cell>
          <cell r="D4094">
            <v>360854</v>
          </cell>
          <cell r="E4094" t="str">
            <v>MAQUINARIA Y TRACTORES, LTDA</v>
          </cell>
          <cell r="F4094" t="str">
            <v>MATRA</v>
          </cell>
          <cell r="G4094" t="str">
            <v>UNISON - CUSTOMER RETAIL</v>
          </cell>
          <cell r="H4094" t="str">
            <v>UNISON- CUSTOMER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74633.179999999993</v>
          </cell>
          <cell r="M4094">
            <v>74633.179999999993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COSTA RICA</v>
          </cell>
        </row>
        <row r="4095">
          <cell r="B4095" t="str">
            <v>702-30004479</v>
          </cell>
          <cell r="C4095" t="str">
            <v>MAQUINARIA Y TRACTORES  LTDA</v>
          </cell>
          <cell r="D4095">
            <v>314798</v>
          </cell>
          <cell r="E4095" t="str">
            <v>MAQUINARIA Y TRACTORES, LTDA</v>
          </cell>
          <cell r="F4095" t="str">
            <v>MATRA</v>
          </cell>
          <cell r="G4095" t="str">
            <v>UNISON - DEALER RETAIL</v>
          </cell>
          <cell r="H4095" t="str">
            <v>UNISON - DEALER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822463.57</v>
          </cell>
          <cell r="M4095">
            <v>822463.57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702-30004480</v>
          </cell>
          <cell r="C4096" t="str">
            <v>AGRICOLA BACATETE  S.A DE C.V</v>
          </cell>
          <cell r="D4096">
            <v>341466</v>
          </cell>
          <cell r="E4096" t="str">
            <v>EMPRESAS MATCO, S.A. DE C.V.</v>
          </cell>
          <cell r="F4096" t="str">
            <v>MATCO</v>
          </cell>
          <cell r="G4096" t="str">
            <v>UNISON- CUSTOMER RETAIL</v>
          </cell>
          <cell r="H4096" t="str">
            <v>UNISON- CUSTOMER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13406.44</v>
          </cell>
          <cell r="M4096">
            <v>13406.44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702-30004481</v>
          </cell>
          <cell r="C4097" t="str">
            <v>CONSTRUCTORA SANTA FE  LIMITADA</v>
          </cell>
          <cell r="D4097">
            <v>314376</v>
          </cell>
          <cell r="E4097" t="str">
            <v>NICARAGUA MACHINERY COMPANY, S.A.</v>
          </cell>
          <cell r="F4097" t="str">
            <v>MATRA</v>
          </cell>
          <cell r="G4097" t="str">
            <v>UNISON - CUSTOMER RETAIL</v>
          </cell>
          <cell r="H4097" t="str">
            <v>UNISON- CUSTOMER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565964.52</v>
          </cell>
          <cell r="M4097">
            <v>565964.52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702-30004518</v>
          </cell>
          <cell r="C4098" t="str">
            <v>NICARAGUA MACHINERY COMPANY  S.A.</v>
          </cell>
          <cell r="D4098">
            <v>313548</v>
          </cell>
          <cell r="E4098" t="str">
            <v>NICARAGUA MACHINERY COMPANY, S.A.</v>
          </cell>
          <cell r="F4098" t="str">
            <v>NIMAC</v>
          </cell>
          <cell r="G4098" t="str">
            <v>UNISON - DEALER WHOLESALE</v>
          </cell>
          <cell r="H4098" t="str">
            <v>UNISON - DEALER WHOLESALE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58253.96</v>
          </cell>
          <cell r="M4098">
            <v>58253.96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NICARAGUA</v>
          </cell>
        </row>
        <row r="4099">
          <cell r="B4099" t="str">
            <v>702-30004470</v>
          </cell>
          <cell r="C4099" t="str">
            <v xml:space="preserve">CESAR ANTONIO CASTELLANOS CASTELLANOS </v>
          </cell>
          <cell r="D4099">
            <v>360471</v>
          </cell>
          <cell r="E4099" t="str">
            <v>MAQUINAS DIESEL, S.A. DE C.V.</v>
          </cell>
          <cell r="F4099" t="str">
            <v>MADISA SUR</v>
          </cell>
          <cell r="G4099" t="str">
            <v>UNISON- CUSTOMER RETAIL</v>
          </cell>
          <cell r="H4099" t="str">
            <v>UNISON- CUSTOMER RETAIL</v>
          </cell>
          <cell r="I4099" t="str">
            <v>Regular</v>
          </cell>
          <cell r="J4099" t="str">
            <v>REGULAR</v>
          </cell>
          <cell r="K4099" t="str">
            <v>MXN</v>
          </cell>
          <cell r="L4099">
            <v>812348.07</v>
          </cell>
          <cell r="M4099">
            <v>44110.500204617063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MEXICO</v>
          </cell>
        </row>
        <row r="4100">
          <cell r="B4100" t="str">
            <v>702-30003794</v>
          </cell>
          <cell r="C4100" t="str">
            <v>BUFETE EDIFICADOR Y CONSTRUCTOR  S.A. DE C.V.</v>
          </cell>
          <cell r="D4100">
            <v>356532</v>
          </cell>
          <cell r="E4100" t="str">
            <v>TRACSA, S.A.P.I. DE C.V.</v>
          </cell>
          <cell r="F4100" t="str">
            <v>TRACSA</v>
          </cell>
          <cell r="G4100" t="str">
            <v>UNISON- CUSTOMER RETAIL</v>
          </cell>
          <cell r="H4100" t="str">
            <v>UNISON- CUSTOMER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154983.04000000001</v>
          </cell>
          <cell r="M4100">
            <v>8415.5790726900777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702-30003748</v>
          </cell>
          <cell r="C4101" t="str">
            <v>INVERSIONES JIMEZA J Y V  S.A.</v>
          </cell>
          <cell r="D4101">
            <v>356272</v>
          </cell>
          <cell r="E4101" t="str">
            <v>MAQUINARIA Y TRACTORES, LTDA</v>
          </cell>
          <cell r="F4101" t="str">
            <v>MATRA</v>
          </cell>
          <cell r="G4101" t="str">
            <v>UNISON - CUSTOMER RETAIL</v>
          </cell>
          <cell r="H4101" t="str">
            <v>UNISON- CUSTOMER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53340.25</v>
          </cell>
          <cell r="M4101">
            <v>53340.25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COSTA RICA</v>
          </cell>
        </row>
        <row r="4102">
          <cell r="B4102" t="str">
            <v>702-30003779</v>
          </cell>
          <cell r="C4102" t="str">
            <v>CONSTRUCCIONES EXCAVACIONES ENSASTIGA  SA DE CV</v>
          </cell>
          <cell r="D4102">
            <v>319141</v>
          </cell>
          <cell r="E4102" t="str">
            <v>MAQUINAS DIESEL, S.A. DE C.V.</v>
          </cell>
          <cell r="F4102" t="str">
            <v>MADISA SUR</v>
          </cell>
          <cell r="G4102" t="str">
            <v>UNISON- CUSTOMER RETAIL</v>
          </cell>
          <cell r="H4102" t="str">
            <v>UNISON- CUSTOMER RETAIL</v>
          </cell>
          <cell r="I4102" t="str">
            <v>Regular</v>
          </cell>
          <cell r="J4102" t="str">
            <v>REGULAR</v>
          </cell>
          <cell r="K4102" t="str">
            <v>MXN</v>
          </cell>
          <cell r="L4102">
            <v>1066348.8</v>
          </cell>
          <cell r="M4102">
            <v>57902.73984474803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MEXICO</v>
          </cell>
        </row>
        <row r="4103">
          <cell r="B4103" t="str">
            <v>702-30003782</v>
          </cell>
          <cell r="C4103" t="str">
            <v>PEAL MEXICO  S.A. DE C.V.</v>
          </cell>
          <cell r="D4103">
            <v>315701</v>
          </cell>
          <cell r="E4103" t="str">
            <v>EMPRESAS MATCO, S.A. DE C.V.</v>
          </cell>
          <cell r="F4103" t="str">
            <v>MATCO</v>
          </cell>
          <cell r="G4103" t="str">
            <v>UNISON- CUSTOMER RETAIL</v>
          </cell>
          <cell r="H4103" t="str">
            <v>UNISON- CUSTOMER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623537.88</v>
          </cell>
          <cell r="M4103">
            <v>623537.88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MEXICO</v>
          </cell>
        </row>
        <row r="4104">
          <cell r="B4104" t="str">
            <v>702-30003783</v>
          </cell>
          <cell r="C4104" t="str">
            <v>EDIFICADORA Y URBANIZADORA  CRAWLER  S.A. DE C.V.</v>
          </cell>
          <cell r="D4104">
            <v>310450</v>
          </cell>
          <cell r="E4104" t="str">
            <v>MAQUINAS DIESEL, S.A. DE C.V.</v>
          </cell>
          <cell r="F4104" t="str">
            <v>MADISA SUR</v>
          </cell>
          <cell r="G4104" t="str">
            <v>UNISON- CUSTOMER RETAIL</v>
          </cell>
          <cell r="H4104" t="str">
            <v>UNISON- CUSTOMER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1097257.92</v>
          </cell>
          <cell r="M4104">
            <v>59581.105060885646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702-30003784</v>
          </cell>
          <cell r="C4105" t="str">
            <v>TROFEO CAMELLO  S.A.</v>
          </cell>
          <cell r="D4105">
            <v>356307</v>
          </cell>
          <cell r="E4105" t="str">
            <v>MAQUINARIA Y TRACTORES, LTDA</v>
          </cell>
          <cell r="F4105" t="str">
            <v>MATRA</v>
          </cell>
          <cell r="G4105" t="str">
            <v>UNISON - CUSTOMER RETAIL</v>
          </cell>
          <cell r="H4105" t="str">
            <v>UNISON- CUSTOMER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170201.25</v>
          </cell>
          <cell r="M4105">
            <v>170201.25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COSTA RICA</v>
          </cell>
        </row>
        <row r="4106">
          <cell r="B4106" t="str">
            <v>702-30003785</v>
          </cell>
          <cell r="C4106" t="str">
            <v>PAREDES CAMINO JOSE BENJAMIN</v>
          </cell>
          <cell r="D4106">
            <v>310572</v>
          </cell>
          <cell r="E4106" t="str">
            <v>MAQUINAS DIESEL, S.A. DE C.V.</v>
          </cell>
          <cell r="F4106" t="str">
            <v>MADISA SUR</v>
          </cell>
          <cell r="G4106" t="str">
            <v>UNISON - CUSTOMER RETAIL</v>
          </cell>
          <cell r="H4106" t="str">
            <v>UNISON- CUSTOMER RETAIL</v>
          </cell>
          <cell r="I4106" t="str">
            <v>Regular</v>
          </cell>
          <cell r="J4106" t="str">
            <v>REGULAR</v>
          </cell>
          <cell r="K4106" t="str">
            <v>MXN</v>
          </cell>
          <cell r="L4106">
            <v>894702.29</v>
          </cell>
          <cell r="M4106">
            <v>48582.334350983758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702-30003788</v>
          </cell>
          <cell r="C4107" t="str">
            <v xml:space="preserve">JOSE RAMON NOVELO RIVERO </v>
          </cell>
          <cell r="D4107">
            <v>356308</v>
          </cell>
          <cell r="E4107" t="str">
            <v>MAQUINAS DIESEL, S.A. DE C.V.</v>
          </cell>
          <cell r="F4107" t="str">
            <v>MADISA SUR</v>
          </cell>
          <cell r="G4107" t="str">
            <v>UNISON- CUSTOMER RETAIL</v>
          </cell>
          <cell r="H4107" t="str">
            <v>UNISON- CUSTOMER RETAIL</v>
          </cell>
          <cell r="I4107" t="str">
            <v>Regular</v>
          </cell>
          <cell r="J4107" t="str">
            <v>REGULAR</v>
          </cell>
          <cell r="K4107" t="str">
            <v>MXN</v>
          </cell>
          <cell r="L4107">
            <v>449381.7</v>
          </cell>
          <cell r="M4107">
            <v>24401.42631200092</v>
          </cell>
          <cell r="N4107">
            <v>449381.7</v>
          </cell>
          <cell r="O4107">
            <v>0</v>
          </cell>
          <cell r="P4107">
            <v>0</v>
          </cell>
          <cell r="Q4107">
            <v>0</v>
          </cell>
          <cell r="R4107">
            <v>449381.7</v>
          </cell>
          <cell r="S4107" t="str">
            <v>31-60</v>
          </cell>
          <cell r="T4107" t="str">
            <v>MEXICO</v>
          </cell>
        </row>
        <row r="4108">
          <cell r="B4108" t="str">
            <v>702-30003789</v>
          </cell>
          <cell r="C4108" t="str">
            <v>Union de Ejidos para la produccion  industrializacion  comercializacion y de servicios del ramo agropecuario de R.I.</v>
          </cell>
          <cell r="D4108">
            <v>356853</v>
          </cell>
          <cell r="E4108" t="str">
            <v>EMPRESAS MATCO, S.A. DE C.V.</v>
          </cell>
          <cell r="F4108" t="str">
            <v>MATCO</v>
          </cell>
          <cell r="G4108" t="str">
            <v>UNISON- CUSTOMER RETAIL</v>
          </cell>
          <cell r="H4108" t="str">
            <v>UNISON- CUSTOMER RETAIL</v>
          </cell>
          <cell r="I4108" t="str">
            <v>Regular</v>
          </cell>
          <cell r="J4108" t="str">
            <v>REGULAR</v>
          </cell>
          <cell r="K4108" t="str">
            <v>MXN</v>
          </cell>
          <cell r="L4108">
            <v>232522.51</v>
          </cell>
          <cell r="M4108">
            <v>12625.972294035331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MEXICO</v>
          </cell>
        </row>
        <row r="4109">
          <cell r="B4109" t="str">
            <v>702-30003790</v>
          </cell>
          <cell r="C4109" t="str">
            <v>VIVE POMOCA  S.A. DE C.V.</v>
          </cell>
          <cell r="D4109">
            <v>354884</v>
          </cell>
          <cell r="E4109" t="str">
            <v>MAQUINAS DIESEL, S.A. DE C.V.</v>
          </cell>
          <cell r="F4109" t="str">
            <v>MADISA SUR</v>
          </cell>
          <cell r="G4109" t="str">
            <v>UNISON- CUSTOMER RETAIL</v>
          </cell>
          <cell r="H4109" t="str">
            <v>UNISON- CUSTOMER RETAIL</v>
          </cell>
          <cell r="I4109" t="str">
            <v>Regular</v>
          </cell>
          <cell r="J4109" t="str">
            <v>REGULAR</v>
          </cell>
          <cell r="K4109" t="str">
            <v>MXN</v>
          </cell>
          <cell r="L4109">
            <v>1238763.42</v>
          </cell>
          <cell r="M4109">
            <v>67264.853711515723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MEXICO</v>
          </cell>
        </row>
        <row r="4110">
          <cell r="B4110" t="str">
            <v>702-30003775</v>
          </cell>
          <cell r="C4110" t="str">
            <v>MAQUINARIA Y TRACTORES  LTDA</v>
          </cell>
          <cell r="D4110">
            <v>314798</v>
          </cell>
          <cell r="E4110" t="str">
            <v>MAQUINARIA Y TRACTORES, LTDA</v>
          </cell>
          <cell r="F4110" t="str">
            <v>MATRA</v>
          </cell>
          <cell r="G4110" t="str">
            <v>UNISON - DEALER RETAIL</v>
          </cell>
          <cell r="H4110" t="str">
            <v>UNISON - DEALER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265268.40000000002</v>
          </cell>
          <cell r="M4110">
            <v>265268.40000000002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COSTA RICA</v>
          </cell>
        </row>
        <row r="4111">
          <cell r="B4111" t="str">
            <v>702-30003792</v>
          </cell>
          <cell r="C4111" t="str">
            <v>IMPULSORA EMPRESARIAL DEL NORTE  S.A. DE C.V.</v>
          </cell>
          <cell r="D4111">
            <v>313825</v>
          </cell>
          <cell r="E4111" t="str">
            <v>IMPULSORA EMPRESARIAL DEL NORTE S.A. DE C.V.</v>
          </cell>
          <cell r="F4111" t="str">
            <v>MAQSA</v>
          </cell>
          <cell r="G4111" t="str">
            <v>UNISON - DEALER RETAIL</v>
          </cell>
          <cell r="H4111" t="str">
            <v>UNISON - DEALER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233121.54</v>
          </cell>
          <cell r="M4111">
            <v>233121.54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702-30003774</v>
          </cell>
          <cell r="C4112" t="str">
            <v>MASTER CONSTRUCTION  S.A.</v>
          </cell>
          <cell r="D4112">
            <v>334208</v>
          </cell>
          <cell r="E4112" t="str">
            <v>NICARAGUA MACHINERY COMPANY, S.A.</v>
          </cell>
          <cell r="F4112" t="str">
            <v>NIMAC</v>
          </cell>
          <cell r="G4112" t="str">
            <v>UNISON - CUSTOMER RETAIL</v>
          </cell>
          <cell r="H4112" t="str">
            <v>UNISON- CUSTOMER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12922.8</v>
          </cell>
          <cell r="M4112">
            <v>12922.8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702-30003795</v>
          </cell>
          <cell r="C4113" t="str">
            <v>NICARAGUA INGENIEROS  S.A.</v>
          </cell>
          <cell r="D4113">
            <v>309736</v>
          </cell>
          <cell r="E4113" t="str">
            <v>NICARAGUA MACHINERY COMPANY, S.A.</v>
          </cell>
          <cell r="F4113" t="str">
            <v>NIMAC</v>
          </cell>
          <cell r="G4113" t="str">
            <v>UNISON - CUSTOMER RETAIL</v>
          </cell>
          <cell r="H4113" t="str">
            <v>UNISON- CUSTOMER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162941.49</v>
          </cell>
          <cell r="M4113">
            <v>162941.49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NICARAGUA</v>
          </cell>
        </row>
        <row r="4114">
          <cell r="B4114" t="str">
            <v>702-30003796</v>
          </cell>
          <cell r="C4114" t="str">
            <v>GUDIÑO TOSCANO SIGIFREDO</v>
          </cell>
          <cell r="D4114">
            <v>319271</v>
          </cell>
          <cell r="E4114" t="str">
            <v>TRACSA, S.A.P.I. DE C.V.</v>
          </cell>
          <cell r="F4114" t="str">
            <v>TRACSA</v>
          </cell>
          <cell r="G4114" t="str">
            <v>UNISON- CUSTOMER RETAIL</v>
          </cell>
          <cell r="H4114" t="str">
            <v>UNISON- CUSTOMER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930325.02</v>
          </cell>
          <cell r="M4114">
            <v>50516.648590142366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702-30003797</v>
          </cell>
          <cell r="C4115" t="str">
            <v>GRANJA SIERRA OBSCURA S.A. DE C.V.</v>
          </cell>
          <cell r="D4115">
            <v>356922</v>
          </cell>
          <cell r="E4115" t="str">
            <v>EMPRESAS MATCO, S.A. DE C.V.</v>
          </cell>
          <cell r="F4115" t="str">
            <v>MATCO</v>
          </cell>
          <cell r="G4115" t="str">
            <v>UNISON- CUSTOMER RETAIL</v>
          </cell>
          <cell r="H4115" t="str">
            <v>UNISON- CUSTOMER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135807.85</v>
          </cell>
          <cell r="M4115">
            <v>135807.85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702-30003798</v>
          </cell>
          <cell r="C4116" t="str">
            <v>GOMA SISTEMAS DINAMICO  S.A. DE C.V.</v>
          </cell>
          <cell r="D4116">
            <v>356207</v>
          </cell>
          <cell r="E4116" t="str">
            <v>GOMA SISTEMAS DINÁMICOS S.A. DE C.V.</v>
          </cell>
          <cell r="F4116" t="str">
            <v>MAQSA</v>
          </cell>
          <cell r="G4116" t="str">
            <v>UNISON - DEALER RETAIL</v>
          </cell>
          <cell r="H4116" t="str">
            <v>UNISON - DEALER RETAIL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355718.86</v>
          </cell>
          <cell r="M4116">
            <v>355718.86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702-30003802</v>
          </cell>
          <cell r="C4117" t="str">
            <v>NICARAGUA MACHINERY COMPANY  S.A.</v>
          </cell>
          <cell r="D4117">
            <v>313548</v>
          </cell>
          <cell r="E4117" t="str">
            <v>NICARAGUA MACHINERY COMPANY, S.A.</v>
          </cell>
          <cell r="F4117" t="str">
            <v>NIMAC</v>
          </cell>
          <cell r="G4117" t="str">
            <v>UNISON - DEALER RETAIL</v>
          </cell>
          <cell r="H4117" t="str">
            <v>UNISON - DEALER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126849.22</v>
          </cell>
          <cell r="M4117">
            <v>126849.22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702-30003805</v>
          </cell>
          <cell r="C4118" t="str">
            <v>TERRACERIAS Y CAMINOS DE OCCIDENTE S.A. DE C.V.</v>
          </cell>
          <cell r="D4118">
            <v>330242</v>
          </cell>
          <cell r="E4118" t="str">
            <v>TRACSA, S.A.P.I. DE C.V.</v>
          </cell>
          <cell r="F4118" t="str">
            <v>TRACSA</v>
          </cell>
          <cell r="G4118" t="str">
            <v>UNISON- CUSTOMER RETAIL</v>
          </cell>
          <cell r="H4118" t="str">
            <v>UNISON- CUSTOMER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2803212.5</v>
          </cell>
          <cell r="M4118">
            <v>152214.43876248159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702-30003807</v>
          </cell>
          <cell r="C4119" t="str">
            <v>ESPINOZA LOPEZ INVERSIONES  S.A. DE C.V</v>
          </cell>
          <cell r="D4119">
            <v>356504</v>
          </cell>
          <cell r="E4119" t="str">
            <v>COMPAÑIA GENERAL DE EQUIPOS, S.A. DE C.V.</v>
          </cell>
          <cell r="F4119" t="str">
            <v>COGESA</v>
          </cell>
          <cell r="G4119" t="str">
            <v>UNISON - CUSTOMER RETAIL</v>
          </cell>
          <cell r="H4119" t="str">
            <v>UNISON- CUSTOMER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132990.19</v>
          </cell>
          <cell r="M4119">
            <v>132990.19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EL SALVADOR</v>
          </cell>
        </row>
        <row r="4120">
          <cell r="B4120" t="str">
            <v>702-30003809</v>
          </cell>
          <cell r="C4120" t="str">
            <v>PURIFICACION MEJIA</v>
          </cell>
          <cell r="D4120">
            <v>356693</v>
          </cell>
          <cell r="E4120" t="str">
            <v>NICARAGUA MACHINERY COMPANY, S.A.</v>
          </cell>
          <cell r="F4120" t="str">
            <v>NIMAC</v>
          </cell>
          <cell r="G4120" t="str">
            <v>UNISON - CUSTOMER RETAIL</v>
          </cell>
          <cell r="H4120" t="str">
            <v>UNISON- CUSTOMER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60375</v>
          </cell>
          <cell r="M4120">
            <v>60375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NICARAGUA</v>
          </cell>
        </row>
        <row r="4121">
          <cell r="B4121" t="str">
            <v>702-30003810</v>
          </cell>
          <cell r="C4121" t="str">
            <v xml:space="preserve">RICARDO VERA GONZALEZ </v>
          </cell>
          <cell r="D4121">
            <v>356943</v>
          </cell>
          <cell r="E4121" t="str">
            <v>MAQUINAS DIESEL, S.A. DE C.V.</v>
          </cell>
          <cell r="F4121" t="str">
            <v>MADISA SUR</v>
          </cell>
          <cell r="G4121" t="str">
            <v>UNISON - CUSTOMER RETAIL</v>
          </cell>
          <cell r="H4121" t="str">
            <v>UNISON- CUSTOMER RETAIL</v>
          </cell>
          <cell r="I4121" t="str">
            <v>Regular</v>
          </cell>
          <cell r="J4121" t="str">
            <v>REGULAR</v>
          </cell>
          <cell r="K4121" t="str">
            <v>MXN</v>
          </cell>
          <cell r="L4121">
            <v>1251296.6299999999</v>
          </cell>
          <cell r="M4121">
            <v>67945.407014571523</v>
          </cell>
          <cell r="N4121">
            <v>1251296.6299999999</v>
          </cell>
          <cell r="O4121">
            <v>0</v>
          </cell>
          <cell r="P4121">
            <v>0</v>
          </cell>
          <cell r="Q4121">
            <v>0</v>
          </cell>
          <cell r="R4121">
            <v>1251296.6299999999</v>
          </cell>
          <cell r="S4121" t="str">
            <v>31-60</v>
          </cell>
          <cell r="T4121" t="str">
            <v>MEXICO</v>
          </cell>
        </row>
        <row r="4122">
          <cell r="B4122" t="str">
            <v>702-30003811-001</v>
          </cell>
          <cell r="C4122" t="str">
            <v>TRANSFORMADORA DE ENERGIA ELECTRICA DE JUAREZ  S.A. DE C.V.</v>
          </cell>
          <cell r="D4122">
            <v>335834</v>
          </cell>
          <cell r="E4122" t="str">
            <v>MAQUINARIA, S.A. DE C.V.</v>
          </cell>
          <cell r="F4122" t="str">
            <v>MAQSA</v>
          </cell>
          <cell r="G4122" t="str">
            <v>UNISON - CUSTOMER RETAIL</v>
          </cell>
          <cell r="H4122" t="str">
            <v>UNISON- CUSTOMER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1053703.2</v>
          </cell>
          <cell r="M4122">
            <v>57216.083764691721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702-30003791</v>
          </cell>
          <cell r="C4123" t="str">
            <v>GOMA SISTEMAS DINAMICO  S.A. DE C.V.</v>
          </cell>
          <cell r="D4123">
            <v>356207</v>
          </cell>
          <cell r="E4123" t="str">
            <v>GOMA SISTEMAS DINÁMICOS S.A. DE C.V.</v>
          </cell>
          <cell r="F4123" t="str">
            <v>MAQSA</v>
          </cell>
          <cell r="G4123" t="str">
            <v>UNISON - DEALER RETAIL</v>
          </cell>
          <cell r="H4123" t="str">
            <v>UNISON - DEALER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2154273.1</v>
          </cell>
          <cell r="M4123">
            <v>2154273.1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702-30003762</v>
          </cell>
          <cell r="C4124" t="str">
            <v>DISEÑO Y MECANICA AGROINDUSTRIAL SA DE CV</v>
          </cell>
          <cell r="D4124">
            <v>356383</v>
          </cell>
          <cell r="E4124" t="str">
            <v>EMPRESAS MATCO, S.A. DE C.V.</v>
          </cell>
          <cell r="F4124" t="str">
            <v>MATCO</v>
          </cell>
          <cell r="G4124" t="str">
            <v>UNISON- CUSTOMER RETAIL</v>
          </cell>
          <cell r="H4124" t="str">
            <v>UNISON- CUSTOMER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1074470.8899999999</v>
          </cell>
          <cell r="M4124">
            <v>58343.769331784184</v>
          </cell>
          <cell r="N4124">
            <v>1074470.8899999999</v>
          </cell>
          <cell r="O4124">
            <v>0</v>
          </cell>
          <cell r="P4124">
            <v>0</v>
          </cell>
          <cell r="Q4124">
            <v>0</v>
          </cell>
          <cell r="R4124">
            <v>1074470.8899999999</v>
          </cell>
          <cell r="S4124" t="str">
            <v>31-60</v>
          </cell>
          <cell r="T4124" t="str">
            <v>MEXICO</v>
          </cell>
        </row>
        <row r="4125">
          <cell r="B4125" t="str">
            <v>702-30003859-025</v>
          </cell>
          <cell r="C4125" t="str">
            <v>EMPRESAS MATCO  S.A. DE C.V.</v>
          </cell>
          <cell r="D4125">
            <v>311796</v>
          </cell>
          <cell r="E4125" t="str">
            <v>EMPRESAS MATCO, S.A. DE C.V.</v>
          </cell>
          <cell r="F4125" t="str">
            <v>MATCO</v>
          </cell>
          <cell r="G4125" t="str">
            <v>UNISON - CUSTOMER RETAIL</v>
          </cell>
          <cell r="H4125" t="str">
            <v>UNISON - DEALER RETAIL</v>
          </cell>
          <cell r="I4125" t="str">
            <v>Regular</v>
          </cell>
          <cell r="J4125" t="str">
            <v>REGULAR</v>
          </cell>
          <cell r="K4125" t="str">
            <v>MXN</v>
          </cell>
          <cell r="L4125">
            <v>278616.87</v>
          </cell>
          <cell r="M4125">
            <v>15128.896042240571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702-30003750</v>
          </cell>
          <cell r="C4126" t="str">
            <v>MAQUINARIA Y TRACTORES  LTDA</v>
          </cell>
          <cell r="D4126">
            <v>314798</v>
          </cell>
          <cell r="E4126" t="str">
            <v>MAQUINARIA Y TRACTORES, LTDA</v>
          </cell>
          <cell r="F4126" t="str">
            <v>MATRA</v>
          </cell>
          <cell r="G4126" t="str">
            <v>UNISON - DEALER RETAIL</v>
          </cell>
          <cell r="H4126" t="str">
            <v>UNISON - DEALER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32239.86</v>
          </cell>
          <cell r="M4126">
            <v>32239.86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COSTA RICA</v>
          </cell>
        </row>
        <row r="4127">
          <cell r="B4127" t="str">
            <v>702-30003751</v>
          </cell>
          <cell r="C4127" t="str">
            <v>GRUPO CONSTRUCCIONES PLANIFICADAS  S.A. DE C.V.</v>
          </cell>
          <cell r="D4127">
            <v>319669</v>
          </cell>
          <cell r="E4127" t="str">
            <v>EMPRESAS MATCO, S.A. DE C.V.</v>
          </cell>
          <cell r="F4127" t="str">
            <v>MATCO</v>
          </cell>
          <cell r="G4127" t="str">
            <v>UNISON - CUSTOMER RETAIL</v>
          </cell>
          <cell r="H4127" t="str">
            <v>UNISON- CUSTOMER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1249011.31</v>
          </cell>
          <cell r="M4127">
            <v>1249011.31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MEXICO</v>
          </cell>
        </row>
        <row r="4128">
          <cell r="B4128" t="str">
            <v>702-30003752</v>
          </cell>
          <cell r="C4128" t="str">
            <v>CARBONIFERA LA ESPERANZA  S.A DE C.V.</v>
          </cell>
          <cell r="D4128">
            <v>311366</v>
          </cell>
          <cell r="E4128" t="str">
            <v>MAQUINAS DIESEL, S.A. DE C.V.</v>
          </cell>
          <cell r="F4128" t="str">
            <v>MADISA NTE</v>
          </cell>
          <cell r="G4128" t="str">
            <v>UNISON- CUSTOMER RETAIL</v>
          </cell>
          <cell r="H4128" t="str">
            <v>UNISON- CUSTOMER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3008189.13</v>
          </cell>
          <cell r="M4128">
            <v>163344.66977239426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702-30003755</v>
          </cell>
          <cell r="C4129" t="str">
            <v>GRUPO CONSTRUCCIONES PLANIFICADAS  S.A. DE C.V.</v>
          </cell>
          <cell r="D4129">
            <v>319669</v>
          </cell>
          <cell r="E4129" t="str">
            <v>CATERPILLAR CREDITO, S.A DE C.V. SOFOM, E.N.R.</v>
          </cell>
          <cell r="F4129" t="str">
            <v>MATCO</v>
          </cell>
          <cell r="G4129" t="str">
            <v>UNISON - CUSTOMER RETAIL</v>
          </cell>
          <cell r="H4129" t="str">
            <v>UNISON- CUSTOMER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1083236.6399999999</v>
          </cell>
          <cell r="M4129">
            <v>1083236.6399999999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702-30003756</v>
          </cell>
          <cell r="C4130" t="str">
            <v>GRUPO CONSTRUCCIONES PLANIFICADAS  S.A. DE C.V.</v>
          </cell>
          <cell r="D4130">
            <v>319669</v>
          </cell>
          <cell r="E4130" t="str">
            <v>CATERPILLAR CREDITO, S.A DE C.V. SOFOM, E.N.R.</v>
          </cell>
          <cell r="F4130" t="str">
            <v>MATCO</v>
          </cell>
          <cell r="G4130" t="str">
            <v>UNISON - CUSTOMER RETAIL</v>
          </cell>
          <cell r="H4130" t="str">
            <v>UNISON- CUSTOMER RETAIL</v>
          </cell>
          <cell r="I4130" t="str">
            <v>Regular</v>
          </cell>
          <cell r="J4130" t="str">
            <v>REGULAR</v>
          </cell>
          <cell r="K4130" t="str">
            <v>MXN</v>
          </cell>
          <cell r="L4130">
            <v>40410248.57</v>
          </cell>
          <cell r="M4130">
            <v>2194276.4975309307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MEXICO</v>
          </cell>
        </row>
        <row r="4131">
          <cell r="B4131" t="str">
            <v>702-30003757</v>
          </cell>
          <cell r="C4131" t="str">
            <v>GRUPO CONSTRUCCIONES PLANIFICADAS  S.A. DE C.V.</v>
          </cell>
          <cell r="D4131">
            <v>319669</v>
          </cell>
          <cell r="E4131" t="str">
            <v>CATERPILLAR CREDITO, S.A DE C.V. SOFOM, E.N.R.</v>
          </cell>
          <cell r="F4131" t="str">
            <v>MATCO</v>
          </cell>
          <cell r="G4131" t="str">
            <v>UNISON - CUSTOMER RETAIL</v>
          </cell>
          <cell r="H4131" t="str">
            <v>UNISON- CUSTOMER RETAIL</v>
          </cell>
          <cell r="I4131" t="str">
            <v>Regular</v>
          </cell>
          <cell r="J4131" t="str">
            <v>REGULAR</v>
          </cell>
          <cell r="K4131" t="str">
            <v>MXN</v>
          </cell>
          <cell r="L4131">
            <v>3925147.56</v>
          </cell>
          <cell r="M4131">
            <v>213135.51252547713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702-30003758</v>
          </cell>
          <cell r="C4132" t="str">
            <v>GRUPO CONSTRUCCIONES PLANIFICADAS  S.A. DE C.V.</v>
          </cell>
          <cell r="D4132">
            <v>319669</v>
          </cell>
          <cell r="E4132" t="str">
            <v>CATERPILLAR CREDITO, S.A DE C.V. SOFOM, E.N.R.</v>
          </cell>
          <cell r="F4132" t="str">
            <v>MATCO</v>
          </cell>
          <cell r="G4132" t="str">
            <v>UNISON - CUSTOMER RETAIL</v>
          </cell>
          <cell r="H4132" t="str">
            <v>UNISON- CUSTOMER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14013864.48</v>
          </cell>
          <cell r="M4132">
            <v>14013864.48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702-30003759</v>
          </cell>
          <cell r="C4133" t="str">
            <v>INTEGRA INFRAESTRUCTURA SUSTENTABLE  S.A. DE C.V.</v>
          </cell>
          <cell r="D4133">
            <v>318071</v>
          </cell>
          <cell r="E4133" t="str">
            <v>GRUPO LOGISTICO Y SOLUCIONES INTEGRAL DEL NORTE SA DE CV</v>
          </cell>
          <cell r="F4133" t="str">
            <v>MAQSA</v>
          </cell>
          <cell r="G4133" t="str">
            <v>UNISON- CUSTOMER RETAIL</v>
          </cell>
          <cell r="H4133" t="str">
            <v>UNISON- CUSTOMER RETAIL</v>
          </cell>
          <cell r="I4133" t="str">
            <v>Regular</v>
          </cell>
          <cell r="J4133" t="str">
            <v>REGULAR</v>
          </cell>
          <cell r="K4133" t="str">
            <v>MXN</v>
          </cell>
          <cell r="L4133">
            <v>3766296</v>
          </cell>
          <cell r="M4133">
            <v>204509.87281676981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MEXICO</v>
          </cell>
        </row>
        <row r="4134">
          <cell r="B4134" t="str">
            <v>702-30003776</v>
          </cell>
          <cell r="C4134" t="str">
            <v>MAQUINARIA Y TRACTORES  LTDA</v>
          </cell>
          <cell r="D4134">
            <v>314798</v>
          </cell>
          <cell r="E4134" t="str">
            <v>MAQUINARIA Y TRACTORES, LTDA</v>
          </cell>
          <cell r="F4134" t="str">
            <v>MATRA</v>
          </cell>
          <cell r="G4134" t="str">
            <v>UNISON - DEALER WHOLESALE</v>
          </cell>
          <cell r="H4134" t="str">
            <v>UNISON - DEALER WHOLESALE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349962.72</v>
          </cell>
          <cell r="M4134">
            <v>349962.72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COSTA RICA</v>
          </cell>
        </row>
        <row r="4135">
          <cell r="B4135" t="str">
            <v>702-30003761</v>
          </cell>
          <cell r="C4135" t="str">
            <v>MAQUINARIA Y TRACTORES  LTDA</v>
          </cell>
          <cell r="D4135">
            <v>314798</v>
          </cell>
          <cell r="E4135" t="str">
            <v>MAQUINARIA Y TRACTORES, LTDA</v>
          </cell>
          <cell r="F4135" t="str">
            <v>MATRA</v>
          </cell>
          <cell r="G4135" t="str">
            <v>UNISON - DEALER WHOLESALE</v>
          </cell>
          <cell r="H4135" t="str">
            <v>UNISON - DEALER WHOLESALE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43638.23</v>
          </cell>
          <cell r="M4135">
            <v>43638.23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COSTA RICA</v>
          </cell>
        </row>
        <row r="4136">
          <cell r="B4136" t="str">
            <v>702-30003814</v>
          </cell>
          <cell r="C4136" t="str">
            <v>NORMAN PANIAGUA RAMIREZ</v>
          </cell>
          <cell r="D4136">
            <v>356666</v>
          </cell>
          <cell r="E4136" t="str">
            <v>MAQUINARIA Y TRACTORES, LTDA</v>
          </cell>
          <cell r="F4136" t="str">
            <v>MATRA</v>
          </cell>
          <cell r="G4136" t="str">
            <v>UNISON - CUSTOMER RETAIL</v>
          </cell>
          <cell r="H4136" t="str">
            <v>UNISON- CUSTOMER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49779.87</v>
          </cell>
          <cell r="M4136">
            <v>49779.87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COSTA RICA</v>
          </cell>
        </row>
        <row r="4137">
          <cell r="B4137" t="str">
            <v>702-30003763</v>
          </cell>
          <cell r="C4137" t="str">
            <v>FAVMA CONSTRUCCION  S.A. DE C.V.</v>
          </cell>
          <cell r="D4137">
            <v>319593</v>
          </cell>
          <cell r="E4137" t="str">
            <v>MAQUINAS DIESEL, S.A. DE C.V.</v>
          </cell>
          <cell r="F4137" t="str">
            <v>MAQSA</v>
          </cell>
          <cell r="G4137" t="str">
            <v>UNISON- CUSTOMER RETAIL</v>
          </cell>
          <cell r="H4137" t="str">
            <v>UNISON- CUSTOMER RETAIL</v>
          </cell>
          <cell r="I4137" t="str">
            <v>Regular</v>
          </cell>
          <cell r="J4137" t="str">
            <v>REGULAR</v>
          </cell>
          <cell r="K4137" t="str">
            <v>MXN</v>
          </cell>
          <cell r="L4137">
            <v>371035.07</v>
          </cell>
          <cell r="M4137">
            <v>20147.204302652073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MEXICO</v>
          </cell>
        </row>
        <row r="4138">
          <cell r="B4138" t="str">
            <v>702-30003764</v>
          </cell>
          <cell r="C4138" t="str">
            <v>MAQUINARIA Y TRACTORES  LTDA</v>
          </cell>
          <cell r="D4138">
            <v>314798</v>
          </cell>
          <cell r="E4138" t="str">
            <v>MAQUINARIA Y TRACTORES, LTDA</v>
          </cell>
          <cell r="F4138" t="str">
            <v>MATRA</v>
          </cell>
          <cell r="G4138" t="str">
            <v>UNISON - DEALER WHOLESALE</v>
          </cell>
          <cell r="H4138" t="str">
            <v>UNISON - DEALER WHOLESALE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377675.16</v>
          </cell>
          <cell r="M4138">
            <v>377675.16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702-30003765</v>
          </cell>
          <cell r="C4139" t="str">
            <v>MAQUINARIA Y TRACTORES  LTDA</v>
          </cell>
          <cell r="D4139">
            <v>314798</v>
          </cell>
          <cell r="E4139" t="str">
            <v>MAQUINARIA Y TRACTORES, LTDA</v>
          </cell>
          <cell r="F4139" t="str">
            <v>MATRA</v>
          </cell>
          <cell r="G4139" t="str">
            <v>UNISON - DEALER RETAIL</v>
          </cell>
          <cell r="H4139" t="str">
            <v>UNISON - DEALER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111214.88</v>
          </cell>
          <cell r="M4139">
            <v>111214.88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COSTA RICA</v>
          </cell>
        </row>
        <row r="4140">
          <cell r="B4140" t="str">
            <v>702-30003766</v>
          </cell>
          <cell r="C4140" t="str">
            <v>BINGSA  S.A. DE C.V</v>
          </cell>
          <cell r="D4140">
            <v>351438</v>
          </cell>
          <cell r="E4140" t="str">
            <v>MAQTRAC DE OCCIDENTE S DE RL DE CV</v>
          </cell>
          <cell r="F4140" t="str">
            <v>TRACSA</v>
          </cell>
          <cell r="G4140" t="str">
            <v>UNISON- CUSTOMER RETAIL</v>
          </cell>
          <cell r="H4140" t="str">
            <v>UNISON- CUSTOMER RETAIL</v>
          </cell>
          <cell r="I4140" t="str">
            <v>Regular</v>
          </cell>
          <cell r="J4140" t="str">
            <v>REGULAR</v>
          </cell>
          <cell r="K4140" t="str">
            <v>MXN</v>
          </cell>
          <cell r="L4140">
            <v>1504467.17</v>
          </cell>
          <cell r="M4140">
            <v>81692.567337698783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MEXICO</v>
          </cell>
        </row>
        <row r="4141">
          <cell r="B4141" t="str">
            <v>702-30003767</v>
          </cell>
          <cell r="C4141" t="str">
            <v>EMPRESAS MATCO  S.A. DE C.V.</v>
          </cell>
          <cell r="D4141">
            <v>311796</v>
          </cell>
          <cell r="E4141" t="str">
            <v>EMPRESAS MATCO, S.A. DE C.V.</v>
          </cell>
          <cell r="F4141" t="str">
            <v>MATCO</v>
          </cell>
          <cell r="G4141" t="str">
            <v>UNISON - CUSTOMER RETAIL</v>
          </cell>
          <cell r="H4141" t="str">
            <v>UNISON - DEALER RETAIL</v>
          </cell>
          <cell r="I4141" t="str">
            <v>Regular</v>
          </cell>
          <cell r="J4141" t="str">
            <v>REGULAR</v>
          </cell>
          <cell r="K4141" t="str">
            <v>MXN</v>
          </cell>
          <cell r="L4141">
            <v>369979.19</v>
          </cell>
          <cell r="M4141">
            <v>20089.870018647369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MEXICO</v>
          </cell>
        </row>
        <row r="4142">
          <cell r="B4142" t="str">
            <v>702-30003768-1</v>
          </cell>
          <cell r="C4142" t="str">
            <v>GRAVASE  S.A. DE C.V.</v>
          </cell>
          <cell r="D4142">
            <v>316522</v>
          </cell>
          <cell r="E4142" t="str">
            <v>TRACSA, S.A.P.I. DE C.V.</v>
          </cell>
          <cell r="F4142" t="str">
            <v>TRACSA</v>
          </cell>
          <cell r="G4142" t="str">
            <v>UNISON- CUSTOMER RETAIL</v>
          </cell>
          <cell r="H4142" t="str">
            <v>UNISON- CUSTOMER RETAIL</v>
          </cell>
          <cell r="I4142" t="str">
            <v>Regular</v>
          </cell>
          <cell r="J4142" t="str">
            <v>REGULAR</v>
          </cell>
          <cell r="K4142" t="str">
            <v>MXN</v>
          </cell>
          <cell r="L4142">
            <v>623096.47</v>
          </cell>
          <cell r="M4142">
            <v>33834.138323774401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MEXICO</v>
          </cell>
        </row>
        <row r="4143">
          <cell r="B4143" t="str">
            <v>702-30003769</v>
          </cell>
          <cell r="C4143" t="str">
            <v>EMPRESAS MATCO  S.A. DE C.V.</v>
          </cell>
          <cell r="D4143">
            <v>311796</v>
          </cell>
          <cell r="E4143" t="str">
            <v>EMPRESAS MATCO, S.A. DE C.V.</v>
          </cell>
          <cell r="F4143" t="str">
            <v>MATCO</v>
          </cell>
          <cell r="G4143" t="str">
            <v>UNISON - CUSTOMER RETAIL</v>
          </cell>
          <cell r="H4143" t="str">
            <v>UNISON - DEALER RETAIL</v>
          </cell>
          <cell r="I4143" t="str">
            <v>Regular</v>
          </cell>
          <cell r="J4143" t="str">
            <v>REGULAR</v>
          </cell>
          <cell r="K4143" t="str">
            <v>MXN</v>
          </cell>
          <cell r="L4143">
            <v>248946.06</v>
          </cell>
          <cell r="M4143">
            <v>13517.771059108458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MEXICO</v>
          </cell>
        </row>
        <row r="4144">
          <cell r="B4144" t="str">
            <v>702-30003771</v>
          </cell>
          <cell r="C4144" t="str">
            <v>EQUIPOS Y CONSTRUCCIONES DEL CIBAO  S.R.L.</v>
          </cell>
          <cell r="D4144">
            <v>320482</v>
          </cell>
          <cell r="E4144" t="str">
            <v>IMPLEMENTOS Y MAQUINARIAS, S.A.</v>
          </cell>
          <cell r="F4144" t="str">
            <v>IMCA</v>
          </cell>
          <cell r="G4144" t="str">
            <v>UNISON - CUSTOMER RETAIL</v>
          </cell>
          <cell r="H4144" t="str">
            <v>UNISON- CUSTOMER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191383.02</v>
          </cell>
          <cell r="M4144">
            <v>191383.02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702-30003772</v>
          </cell>
          <cell r="C4145" t="str">
            <v>EMPRESAS MATCO  S.A. DE C.V.</v>
          </cell>
          <cell r="D4145">
            <v>311796</v>
          </cell>
          <cell r="E4145" t="str">
            <v>EMPRESAS MATCO, S.A. DE C.V.</v>
          </cell>
          <cell r="F4145" t="str">
            <v>MATCO</v>
          </cell>
          <cell r="G4145" t="str">
            <v>UNISON - CUSTOMER RETAIL</v>
          </cell>
          <cell r="H4145" t="str">
            <v>UNISON - DEALER RETAIL</v>
          </cell>
          <cell r="I4145" t="str">
            <v>Regular</v>
          </cell>
          <cell r="J4145" t="str">
            <v>REGULAR</v>
          </cell>
          <cell r="K4145" t="str">
            <v>MXN</v>
          </cell>
          <cell r="L4145">
            <v>318499.96000000002</v>
          </cell>
          <cell r="M4145">
            <v>17294.547829418156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702-30003773</v>
          </cell>
          <cell r="C4146" t="str">
            <v>EMPRESAS MATCO  S.A. DE C.V.</v>
          </cell>
          <cell r="D4146">
            <v>311796</v>
          </cell>
          <cell r="E4146" t="str">
            <v>EMPRESAS MATCO, S.A. DE C.V.</v>
          </cell>
          <cell r="F4146" t="str">
            <v>MATCO</v>
          </cell>
          <cell r="G4146" t="str">
            <v>UNISON - CUSTOMER RETAIL</v>
          </cell>
          <cell r="H4146" t="str">
            <v>UNISON - DEALER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248946.06</v>
          </cell>
          <cell r="M4146">
            <v>13517.771059108458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702-30003760</v>
          </cell>
          <cell r="C4147" t="str">
            <v>BLOQUES PEDREGAL  S.A.</v>
          </cell>
          <cell r="D4147">
            <v>308900</v>
          </cell>
          <cell r="E4147" t="str">
            <v>MAQUINARIA Y TRACTORES, LTDA</v>
          </cell>
          <cell r="F4147" t="str">
            <v>MATRA</v>
          </cell>
          <cell r="G4147" t="str">
            <v>UNISON - CUSTOMER RETAIL</v>
          </cell>
          <cell r="H4147" t="str">
            <v>UNISON- CUSTOMER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63953.24</v>
          </cell>
          <cell r="M4147">
            <v>63953.24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COSTA RICA</v>
          </cell>
        </row>
        <row r="4148">
          <cell r="B4148" t="str">
            <v>702-30003859-014</v>
          </cell>
          <cell r="C4148" t="str">
            <v>EMPRESAS MATCO  S.A. DE C.V.</v>
          </cell>
          <cell r="D4148">
            <v>311796</v>
          </cell>
          <cell r="E4148" t="str">
            <v>EMPRESAS MATCO, S.A. DE C.V.</v>
          </cell>
          <cell r="F4148" t="str">
            <v>MATCO</v>
          </cell>
          <cell r="G4148" t="str">
            <v>UNISON - CUSTOMER RETAIL</v>
          </cell>
          <cell r="H4148" t="str">
            <v>UNISON - DEALER RETAIL</v>
          </cell>
          <cell r="I4148" t="str">
            <v>Regular</v>
          </cell>
          <cell r="J4148" t="str">
            <v>REGULAR</v>
          </cell>
          <cell r="K4148" t="str">
            <v>MXN</v>
          </cell>
          <cell r="L4148">
            <v>389498.22</v>
          </cell>
          <cell r="M4148">
            <v>21149.75334773428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MEXICO</v>
          </cell>
        </row>
        <row r="4149">
          <cell r="B4149" t="str">
            <v>702-30003859-003</v>
          </cell>
          <cell r="C4149" t="str">
            <v>EMPRESAS MATCO  S.A. DE C.V.</v>
          </cell>
          <cell r="D4149">
            <v>311796</v>
          </cell>
          <cell r="E4149" t="str">
            <v>EMPRESAS MATCO, S.A. DE C.V.</v>
          </cell>
          <cell r="F4149" t="str">
            <v>MATCO</v>
          </cell>
          <cell r="G4149" t="str">
            <v>UNISON - CUSTOMER RETAIL</v>
          </cell>
          <cell r="H4149" t="str">
            <v>UNISON - DEALER RETAIL</v>
          </cell>
          <cell r="I4149" t="str">
            <v>Regular</v>
          </cell>
          <cell r="J4149" t="str">
            <v>REGULAR</v>
          </cell>
          <cell r="K4149" t="str">
            <v>MXN</v>
          </cell>
          <cell r="L4149">
            <v>254152.79</v>
          </cell>
          <cell r="M4149">
            <v>13800.496498131643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MEXICO</v>
          </cell>
        </row>
        <row r="4150">
          <cell r="B4150" t="str">
            <v>702-30003859-004</v>
          </cell>
          <cell r="C4150" t="str">
            <v>EMPRESAS MATCO  S.A. DE C.V.</v>
          </cell>
          <cell r="D4150">
            <v>311796</v>
          </cell>
          <cell r="E4150" t="str">
            <v>EMPRESAS MATCO, S.A. DE C.V.</v>
          </cell>
          <cell r="F4150" t="str">
            <v>MATCO</v>
          </cell>
          <cell r="G4150" t="str">
            <v>UNISON - CUSTOMER RETAIL</v>
          </cell>
          <cell r="H4150" t="str">
            <v>UNISON - DEALER RETAIL</v>
          </cell>
          <cell r="I4150" t="str">
            <v>Regular</v>
          </cell>
          <cell r="J4150" t="str">
            <v>REGULAR</v>
          </cell>
          <cell r="K4150" t="str">
            <v>MXN</v>
          </cell>
          <cell r="L4150">
            <v>254152.79</v>
          </cell>
          <cell r="M4150">
            <v>13800.496498131643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MEXICO</v>
          </cell>
        </row>
        <row r="4151">
          <cell r="B4151" t="str">
            <v>702-30003859-005</v>
          </cell>
          <cell r="C4151" t="str">
            <v>EMPRESAS MATCO  S.A. DE C.V.</v>
          </cell>
          <cell r="D4151">
            <v>311796</v>
          </cell>
          <cell r="E4151" t="str">
            <v>EMPRESAS MATCO, S.A. DE C.V.</v>
          </cell>
          <cell r="F4151" t="str">
            <v>MATCO</v>
          </cell>
          <cell r="G4151" t="str">
            <v>UNISON - CUSTOMER RETAIL</v>
          </cell>
          <cell r="H4151" t="str">
            <v>UNISON - DEALER RETAIL</v>
          </cell>
          <cell r="I4151" t="str">
            <v>Regular</v>
          </cell>
          <cell r="J4151" t="str">
            <v>REGULAR</v>
          </cell>
          <cell r="K4151" t="str">
            <v>MXN</v>
          </cell>
          <cell r="L4151">
            <v>254152.79</v>
          </cell>
          <cell r="M4151">
            <v>13800.496498131643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MEXICO</v>
          </cell>
        </row>
        <row r="4152">
          <cell r="B4152" t="str">
            <v>702-30003859-006</v>
          </cell>
          <cell r="C4152" t="str">
            <v>EMPRESAS MATCO  S.A. DE C.V.</v>
          </cell>
          <cell r="D4152">
            <v>311796</v>
          </cell>
          <cell r="E4152" t="str">
            <v>EMPRESAS MATCO, S.A. DE C.V.</v>
          </cell>
          <cell r="F4152" t="str">
            <v>MATCO</v>
          </cell>
          <cell r="G4152" t="str">
            <v>UNISON - CUSTOMER RETAIL</v>
          </cell>
          <cell r="H4152" t="str">
            <v>UNISON - DEALER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254152.79</v>
          </cell>
          <cell r="M4152">
            <v>13800.496498131643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702-30003859-007</v>
          </cell>
          <cell r="C4153" t="str">
            <v>EMPRESAS MATCO  S.A. DE C.V.</v>
          </cell>
          <cell r="D4153">
            <v>311796</v>
          </cell>
          <cell r="E4153" t="str">
            <v>EMPRESAS MATCO, S.A. DE C.V.</v>
          </cell>
          <cell r="F4153" t="str">
            <v>MATCO</v>
          </cell>
          <cell r="G4153" t="str">
            <v>UNISON - CUSTOMER RETAIL</v>
          </cell>
          <cell r="H4153" t="str">
            <v>UNISON - DEALER RETAIL</v>
          </cell>
          <cell r="I4153" t="str">
            <v>Regular</v>
          </cell>
          <cell r="J4153" t="str">
            <v>REGULAR</v>
          </cell>
          <cell r="K4153" t="str">
            <v>MXN</v>
          </cell>
          <cell r="L4153">
            <v>243880.28</v>
          </cell>
          <cell r="M4153">
            <v>13242.699205085903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MEXICO</v>
          </cell>
        </row>
        <row r="4154">
          <cell r="B4154" t="str">
            <v>702-30003859-008</v>
          </cell>
          <cell r="C4154" t="str">
            <v>EMPRESAS MATCO  S.A. DE C.V.</v>
          </cell>
          <cell r="D4154">
            <v>311796</v>
          </cell>
          <cell r="E4154" t="str">
            <v>EMPRESAS MATCO, S.A. DE C.V.</v>
          </cell>
          <cell r="F4154" t="str">
            <v>MATCO</v>
          </cell>
          <cell r="G4154" t="str">
            <v>UNISON - CUSTOMER RETAIL</v>
          </cell>
          <cell r="H4154" t="str">
            <v>UNISON - DEALER RETAIL</v>
          </cell>
          <cell r="I4154" t="str">
            <v>Regular</v>
          </cell>
          <cell r="J4154" t="str">
            <v>REGULAR</v>
          </cell>
          <cell r="K4154" t="str">
            <v>MXN</v>
          </cell>
          <cell r="L4154">
            <v>284623.32</v>
          </cell>
          <cell r="M4154">
            <v>15455.046277267315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MEXICO</v>
          </cell>
        </row>
        <row r="4155">
          <cell r="B4155" t="str">
            <v>702-30003859-009</v>
          </cell>
          <cell r="C4155" t="str">
            <v>EMPRESAS MATCO  S.A. DE C.V.</v>
          </cell>
          <cell r="D4155">
            <v>311796</v>
          </cell>
          <cell r="E4155" t="str">
            <v>EMPRESAS MATCO, S.A. DE C.V.</v>
          </cell>
          <cell r="F4155" t="str">
            <v>MATCO</v>
          </cell>
          <cell r="G4155" t="str">
            <v>UNISON - CUSTOMER RETAIL</v>
          </cell>
          <cell r="H4155" t="str">
            <v>UNISON - DEALER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386476.79999999999</v>
          </cell>
          <cell r="M4155">
            <v>20985.690241720826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702-30003859-010</v>
          </cell>
          <cell r="C4156" t="str">
            <v>EMPRESAS MATCO  S.A. DE C.V.</v>
          </cell>
          <cell r="D4156">
            <v>311796</v>
          </cell>
          <cell r="E4156" t="str">
            <v>EMPRESAS MATCO, S.A. DE C.V.</v>
          </cell>
          <cell r="F4156" t="str">
            <v>MATCO</v>
          </cell>
          <cell r="G4156" t="str">
            <v>UNISON - CUSTOMER RETAIL</v>
          </cell>
          <cell r="H4156" t="str">
            <v>UNISON - DEALER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290708.58</v>
          </cell>
          <cell r="M4156">
            <v>15785.47589529441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702-30003859-011</v>
          </cell>
          <cell r="C4157" t="str">
            <v>EMPRESAS MATCO  S.A. DE C.V.</v>
          </cell>
          <cell r="D4157">
            <v>311796</v>
          </cell>
          <cell r="E4157" t="str">
            <v>EMPRESAS MATCO, S.A. DE C.V.</v>
          </cell>
          <cell r="F4157" t="str">
            <v>MATCO</v>
          </cell>
          <cell r="G4157" t="str">
            <v>UNISON - CUSTOMER RETAIL</v>
          </cell>
          <cell r="H4157" t="str">
            <v>UNISON - DEALER RETAIL</v>
          </cell>
          <cell r="I4157" t="str">
            <v>Regular</v>
          </cell>
          <cell r="J4157" t="str">
            <v>REGULAR</v>
          </cell>
          <cell r="K4157" t="str">
            <v>MXN</v>
          </cell>
          <cell r="L4157">
            <v>209138.59</v>
          </cell>
          <cell r="M4157">
            <v>11356.225437931211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702-30003811-002</v>
          </cell>
          <cell r="C4158" t="str">
            <v>TRANSFORMADORA DE ENERGIA ELECTRICA DE JUAREZ  S.A. DE C.V.</v>
          </cell>
          <cell r="D4158">
            <v>335834</v>
          </cell>
          <cell r="E4158" t="str">
            <v>MAQUINARIA, S.A. DE C.V.</v>
          </cell>
          <cell r="F4158" t="str">
            <v>MAQSA</v>
          </cell>
          <cell r="G4158" t="str">
            <v>UNISON - CUSTOMER RETAIL</v>
          </cell>
          <cell r="H4158" t="str">
            <v>UNISON- CUSTOMER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1738880.98</v>
          </cell>
          <cell r="M4158">
            <v>94421.237221742544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702-30003859-013</v>
          </cell>
          <cell r="C4159" t="str">
            <v>EMPRESAS MATCO  S.A. DE C.V.</v>
          </cell>
          <cell r="D4159">
            <v>311796</v>
          </cell>
          <cell r="E4159" t="str">
            <v>EMPRESAS MATCO, S.A. DE C.V.</v>
          </cell>
          <cell r="F4159" t="str">
            <v>MATCO</v>
          </cell>
          <cell r="G4159" t="str">
            <v>UNISON - CUSTOMER RETAIL</v>
          </cell>
          <cell r="H4159" t="str">
            <v>UNISON - DEALER RETAIL</v>
          </cell>
          <cell r="I4159" t="str">
            <v>Regular</v>
          </cell>
          <cell r="J4159" t="str">
            <v>REGULAR</v>
          </cell>
          <cell r="K4159" t="str">
            <v>MXN</v>
          </cell>
          <cell r="L4159">
            <v>254155.76</v>
          </cell>
          <cell r="M4159">
            <v>13800.657769131654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MEXICO</v>
          </cell>
        </row>
        <row r="4160">
          <cell r="B4160" t="str">
            <v>702-30003858</v>
          </cell>
          <cell r="C4160" t="str">
            <v>ESPINOZA INGENIEROS  S.A.</v>
          </cell>
          <cell r="D4160">
            <v>310871</v>
          </cell>
          <cell r="E4160" t="str">
            <v>NICARAGUA MACHINERY COMPANY, S.A.</v>
          </cell>
          <cell r="F4160" t="str">
            <v>NIMAC</v>
          </cell>
          <cell r="G4160" t="str">
            <v>UNISON - CUSTOMER RETAIL</v>
          </cell>
          <cell r="H4160" t="str">
            <v>UNISON- CUSTOMER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68279.740000000005</v>
          </cell>
          <cell r="M4160">
            <v>68279.740000000005</v>
          </cell>
          <cell r="N4160">
            <v>0</v>
          </cell>
          <cell r="O4160">
            <v>68279.740000000005</v>
          </cell>
          <cell r="P4160">
            <v>0</v>
          </cell>
          <cell r="Q4160">
            <v>0</v>
          </cell>
          <cell r="R4160">
            <v>68279.740000000005</v>
          </cell>
          <cell r="S4160" t="str">
            <v>61-90</v>
          </cell>
          <cell r="T4160" t="str">
            <v>NICARAGUA</v>
          </cell>
        </row>
        <row r="4161">
          <cell r="B4161" t="str">
            <v>702-30003859-015</v>
          </cell>
          <cell r="C4161" t="str">
            <v>EMPRESAS MATCO  S.A. DE C.V.</v>
          </cell>
          <cell r="D4161">
            <v>311796</v>
          </cell>
          <cell r="E4161" t="str">
            <v>EMPRESAS MATCO, S.A. DE C.V.</v>
          </cell>
          <cell r="F4161" t="str">
            <v>MATCO</v>
          </cell>
          <cell r="G4161" t="str">
            <v>UNISON - CUSTOMER RETAIL</v>
          </cell>
          <cell r="H4161" t="str">
            <v>UNISON - DEALER RETAIL</v>
          </cell>
          <cell r="I4161" t="str">
            <v>Regular</v>
          </cell>
          <cell r="J4161" t="str">
            <v>REGULAR</v>
          </cell>
          <cell r="K4161" t="str">
            <v>MXN</v>
          </cell>
          <cell r="L4161">
            <v>286277.3</v>
          </cell>
          <cell r="M4161">
            <v>15544.857391274678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MEXICO</v>
          </cell>
        </row>
        <row r="4162">
          <cell r="B4162" t="str">
            <v>702-30003859-016</v>
          </cell>
          <cell r="C4162" t="str">
            <v>EMPRESAS MATCO  S.A. DE C.V.</v>
          </cell>
          <cell r="D4162">
            <v>311796</v>
          </cell>
          <cell r="E4162" t="str">
            <v>EMPRESAS MATCO, S.A. DE C.V.</v>
          </cell>
          <cell r="F4162" t="str">
            <v>MATCO</v>
          </cell>
          <cell r="G4162" t="str">
            <v>UNISON - CUSTOMER RETAIL</v>
          </cell>
          <cell r="H4162" t="str">
            <v>UNISON - DEALER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250951.04000000001</v>
          </cell>
          <cell r="M4162">
            <v>13626.641473117386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702-30003859-017</v>
          </cell>
          <cell r="C4163" t="str">
            <v>EMPRESAS MATCO  S.A. DE C.V.</v>
          </cell>
          <cell r="D4163">
            <v>311796</v>
          </cell>
          <cell r="E4163" t="str">
            <v>EMPRESAS MATCO, S.A. DE C.V.</v>
          </cell>
          <cell r="F4163" t="str">
            <v>MATCO</v>
          </cell>
          <cell r="G4163" t="str">
            <v>UNISON - CUSTOMER RETAIL</v>
          </cell>
          <cell r="H4163" t="str">
            <v>UNISON - DEALER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250938.22</v>
          </cell>
          <cell r="M4163">
            <v>13625.945347117327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702-30003859-018</v>
          </cell>
          <cell r="C4164" t="str">
            <v>EMPRESAS MATCO  S.A. DE C.V.</v>
          </cell>
          <cell r="D4164">
            <v>311796</v>
          </cell>
          <cell r="E4164" t="str">
            <v>EMPRESAS MATCO, S.A. DE C.V.</v>
          </cell>
          <cell r="F4164" t="str">
            <v>MATCO</v>
          </cell>
          <cell r="G4164" t="str">
            <v>UNISON - CUSTOMER RETAIL</v>
          </cell>
          <cell r="H4164" t="str">
            <v>UNISON - DEALER RETAIL</v>
          </cell>
          <cell r="I4164" t="str">
            <v>Regular</v>
          </cell>
          <cell r="J4164" t="str">
            <v>REGULAR</v>
          </cell>
          <cell r="K4164" t="str">
            <v>MXN</v>
          </cell>
          <cell r="L4164">
            <v>266604.55</v>
          </cell>
          <cell r="M4164">
            <v>14476.627066187084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MEXICO</v>
          </cell>
        </row>
        <row r="4165">
          <cell r="B4165" t="str">
            <v>702-30003859-019</v>
          </cell>
          <cell r="C4165" t="str">
            <v>EMPRESAS MATCO  S.A. DE C.V.</v>
          </cell>
          <cell r="D4165">
            <v>311796</v>
          </cell>
          <cell r="E4165" t="str">
            <v>EMPRESAS MATCO, S.A. DE C.V.</v>
          </cell>
          <cell r="F4165" t="str">
            <v>MATCO</v>
          </cell>
          <cell r="G4165" t="str">
            <v>UNISON - CUSTOMER RETAIL</v>
          </cell>
          <cell r="H4165" t="str">
            <v>UNISON - DEALER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287777.69</v>
          </cell>
          <cell r="M4165">
            <v>15626.32856828136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702-30003859-020</v>
          </cell>
          <cell r="C4166" t="str">
            <v>EMPRESAS MATCO  S.A. DE C.V.</v>
          </cell>
          <cell r="D4166">
            <v>311796</v>
          </cell>
          <cell r="E4166" t="str">
            <v>EMPRESAS MATCO, S.A. DE C.V.</v>
          </cell>
          <cell r="F4166" t="str">
            <v>MATCO</v>
          </cell>
          <cell r="G4166" t="str">
            <v>UNISON - CUSTOMER RETAIL</v>
          </cell>
          <cell r="H4166" t="str">
            <v>UNISON - DEALER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266597.65999999997</v>
          </cell>
          <cell r="M4166">
            <v>14476.252939187052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702-30003859-021</v>
          </cell>
          <cell r="C4167" t="str">
            <v>EMPRESAS MATCO  S.A. DE C.V.</v>
          </cell>
          <cell r="D4167">
            <v>311796</v>
          </cell>
          <cell r="E4167" t="str">
            <v>EMPRESAS MATCO, S.A. DE C.V.</v>
          </cell>
          <cell r="F4167" t="str">
            <v>MATCO</v>
          </cell>
          <cell r="G4167" t="str">
            <v>UNISON - CUSTOMER RETAIL</v>
          </cell>
          <cell r="H4167" t="str">
            <v>UNISON - DEALER RETAIL</v>
          </cell>
          <cell r="I4167" t="str">
            <v>Regular</v>
          </cell>
          <cell r="J4167" t="str">
            <v>REGULAR</v>
          </cell>
          <cell r="K4167" t="str">
            <v>MXN</v>
          </cell>
          <cell r="L4167">
            <v>285816.36</v>
          </cell>
          <cell r="M4167">
            <v>15519.828349272626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MEXICO</v>
          </cell>
        </row>
        <row r="4168">
          <cell r="B4168" t="str">
            <v>702-30003859-022</v>
          </cell>
          <cell r="C4168" t="str">
            <v>EMPRESAS MATCO  S.A. DE C.V.</v>
          </cell>
          <cell r="D4168">
            <v>311796</v>
          </cell>
          <cell r="E4168" t="str">
            <v>EMPRESAS MATCO, S.A. DE C.V.</v>
          </cell>
          <cell r="F4168" t="str">
            <v>MATCO</v>
          </cell>
          <cell r="G4168" t="str">
            <v>UNISON - CUSTOMER RETAIL</v>
          </cell>
          <cell r="H4168" t="str">
            <v>UNISON - DEALER RETAIL</v>
          </cell>
          <cell r="I4168" t="str">
            <v>Regular</v>
          </cell>
          <cell r="J4168" t="str">
            <v>REGULAR</v>
          </cell>
          <cell r="K4168" t="str">
            <v>MXN</v>
          </cell>
          <cell r="L4168">
            <v>322195.18</v>
          </cell>
          <cell r="M4168">
            <v>17495.198275434606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702-30003859-023</v>
          </cell>
          <cell r="C4169" t="str">
            <v>EMPRESAS MATCO  S.A. DE C.V.</v>
          </cell>
          <cell r="D4169">
            <v>311796</v>
          </cell>
          <cell r="E4169" t="str">
            <v>EMPRESAS MATCO, S.A. DE C.V.</v>
          </cell>
          <cell r="F4169" t="str">
            <v>MATCO</v>
          </cell>
          <cell r="G4169" t="str">
            <v>UNISON - CUSTOMER RETAIL</v>
          </cell>
          <cell r="H4169" t="str">
            <v>UNISON - DEALER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322195.18</v>
          </cell>
          <cell r="M4169">
            <v>17495.198275434606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702-30003859-024</v>
          </cell>
          <cell r="C4170" t="str">
            <v>EMPRESAS MATCO  S.A. DE C.V.</v>
          </cell>
          <cell r="D4170">
            <v>311796</v>
          </cell>
          <cell r="E4170" t="str">
            <v>EMPRESAS MATCO, S.A. DE C.V.</v>
          </cell>
          <cell r="F4170" t="str">
            <v>MATCO</v>
          </cell>
          <cell r="G4170" t="str">
            <v>UNISON - CUSTOMER RETAIL</v>
          </cell>
          <cell r="H4170" t="str">
            <v>UNISON - DEALER RETAIL</v>
          </cell>
          <cell r="I4170" t="str">
            <v>Regular</v>
          </cell>
          <cell r="J4170" t="str">
            <v>REGULAR</v>
          </cell>
          <cell r="K4170" t="str">
            <v>MXN</v>
          </cell>
          <cell r="L4170">
            <v>314817.15000000002</v>
          </cell>
          <cell r="M4170">
            <v>17094.571246401756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MEXICO</v>
          </cell>
        </row>
        <row r="4171">
          <cell r="B4171" t="str">
            <v>702-30003859-012</v>
          </cell>
          <cell r="C4171" t="str">
            <v>EMPRESAS MATCO  S.A. DE C.V.</v>
          </cell>
          <cell r="D4171">
            <v>311796</v>
          </cell>
          <cell r="E4171" t="str">
            <v>EMPRESAS MATCO, S.A. DE C.V.</v>
          </cell>
          <cell r="F4171" t="str">
            <v>MATCO</v>
          </cell>
          <cell r="G4171" t="str">
            <v>UNISON - CUSTOMER RETAIL</v>
          </cell>
          <cell r="H4171" t="str">
            <v>UNISON - DEALER RETAIL</v>
          </cell>
          <cell r="I4171" t="str">
            <v>Regular</v>
          </cell>
          <cell r="J4171" t="str">
            <v>REGULAR</v>
          </cell>
          <cell r="K4171" t="str">
            <v>MXN</v>
          </cell>
          <cell r="L4171">
            <v>389498.22</v>
          </cell>
          <cell r="M4171">
            <v>21149.75334773428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MEXICO</v>
          </cell>
        </row>
        <row r="4172">
          <cell r="B4172" t="str">
            <v>702-30003848-002</v>
          </cell>
          <cell r="C4172" t="str">
            <v>CONSTRUCTORA HOKI  S.A. DE C.V.</v>
          </cell>
          <cell r="D4172">
            <v>356734</v>
          </cell>
          <cell r="E4172" t="str">
            <v>MAQTRAC DE OCCIDENTE S DE RL DE CV</v>
          </cell>
          <cell r="F4172" t="str">
            <v>TRACSA</v>
          </cell>
          <cell r="G4172" t="str">
            <v>UNISON- CUSTOMER RETAIL</v>
          </cell>
          <cell r="H4172" t="str">
            <v>UNISON- CUSTOMER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700157.92</v>
          </cell>
          <cell r="M4172">
            <v>38018.575059117524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702-30003747</v>
          </cell>
          <cell r="C4173" t="str">
            <v>DRAGADOS Y ASFALTOS DE GUATEMALA  S.A.</v>
          </cell>
          <cell r="D4173">
            <v>312141</v>
          </cell>
          <cell r="E4173" t="str">
            <v>CORPORACION GENERAL DE TRACTORES, S.A.</v>
          </cell>
          <cell r="F4173" t="str">
            <v>GENTRAC</v>
          </cell>
          <cell r="G4173" t="str">
            <v>UNISON - CUSTOMER RETAIL</v>
          </cell>
          <cell r="H4173" t="str">
            <v>UNISON- CUSTOMER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95076.45</v>
          </cell>
          <cell r="M4173">
            <v>95076.45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GUATEMALA</v>
          </cell>
        </row>
        <row r="4174">
          <cell r="B4174" t="str">
            <v>702-30003822</v>
          </cell>
          <cell r="C4174" t="str">
            <v>CONSTRUCTORA SANTA FE  LIMITADA</v>
          </cell>
          <cell r="D4174">
            <v>314376</v>
          </cell>
          <cell r="E4174" t="str">
            <v>NICARAGUA MACHINERY COMPANY, S.A.</v>
          </cell>
          <cell r="F4174" t="str">
            <v>MATRA</v>
          </cell>
          <cell r="G4174" t="str">
            <v>UNISON - CUSTOMER RETAIL</v>
          </cell>
          <cell r="H4174" t="str">
            <v>UNISON- CUSTOMER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119203.06</v>
          </cell>
          <cell r="M4174">
            <v>119203.06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COSTA RICA</v>
          </cell>
        </row>
        <row r="4175">
          <cell r="B4175" t="str">
            <v>702-30003825</v>
          </cell>
          <cell r="C4175" t="str">
            <v>WILLIAM JOSE HERRERA MONTENEGRO</v>
          </cell>
          <cell r="D4175">
            <v>356640</v>
          </cell>
          <cell r="E4175" t="str">
            <v>NICARAGUA MACHINERY COMPANY, S.A.</v>
          </cell>
          <cell r="F4175" t="str">
            <v>NIMAC</v>
          </cell>
          <cell r="G4175" t="str">
            <v>UNISON - CUSTOMER RETAIL</v>
          </cell>
          <cell r="H4175" t="str">
            <v>UNISON- CUSTOMER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68003.17</v>
          </cell>
          <cell r="M4175">
            <v>68003.17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NICARAGUA</v>
          </cell>
        </row>
        <row r="4176">
          <cell r="B4176" t="str">
            <v>702-30003826</v>
          </cell>
          <cell r="C4176" t="str">
            <v>MAQUINARIA Y TRACTORES  LTDA</v>
          </cell>
          <cell r="D4176">
            <v>314798</v>
          </cell>
          <cell r="E4176" t="str">
            <v>MAQUINARIA Y TRACTORES, LTDA</v>
          </cell>
          <cell r="F4176" t="str">
            <v>MATRA</v>
          </cell>
          <cell r="G4176" t="str">
            <v>UNISON - DEALER RETAIL</v>
          </cell>
          <cell r="H4176" t="str">
            <v>UNISON - DEALER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197466.6</v>
          </cell>
          <cell r="M4176">
            <v>197466.6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COSTA RICA</v>
          </cell>
        </row>
        <row r="4177">
          <cell r="B4177" t="str">
            <v>702-30003828</v>
          </cell>
          <cell r="C4177" t="str">
            <v>ENVASES EMPAQUES Y EMBALAJES INTERNACIONALES SA DE CV</v>
          </cell>
          <cell r="D4177">
            <v>356783</v>
          </cell>
          <cell r="E4177" t="str">
            <v>MAQUINAS DIESEL, S.A. DE C.V.</v>
          </cell>
          <cell r="F4177" t="str">
            <v>MADISA SUR</v>
          </cell>
          <cell r="G4177" t="str">
            <v>UNISON- CUSTOMER RETAIL</v>
          </cell>
          <cell r="H4177" t="str">
            <v>UNISON- CUSTOMER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1759923.22</v>
          </cell>
          <cell r="M4177">
            <v>95563.830853836233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MEXICO</v>
          </cell>
        </row>
        <row r="4178">
          <cell r="B4178" t="str">
            <v>702-30003833</v>
          </cell>
          <cell r="C4178" t="str">
            <v>SOCOCO DE COSTA RICA DOMINICANA  S.A.</v>
          </cell>
          <cell r="D4178">
            <v>317922</v>
          </cell>
          <cell r="E4178" t="str">
            <v>IMPLEMENTOS Y MAQUINARIAS, S.A.</v>
          </cell>
          <cell r="F4178" t="str">
            <v>IMCA</v>
          </cell>
          <cell r="G4178" t="str">
            <v>UNISON - CUSTOMER RETAIL</v>
          </cell>
          <cell r="H4178" t="str">
            <v>UNISON- CUSTOMER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305154.19</v>
          </cell>
          <cell r="M4178">
            <v>305154.19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REPUBLICA DOMINICANA</v>
          </cell>
        </row>
        <row r="4179">
          <cell r="B4179" t="str">
            <v>702-30003834</v>
          </cell>
          <cell r="C4179" t="str">
            <v>CONSTRUCTORA RASCON  S.A. DE C.V.</v>
          </cell>
          <cell r="D4179">
            <v>318726</v>
          </cell>
          <cell r="E4179" t="str">
            <v>GRUPO LOGISTICO Y SOLUCIONES INTEGRAL DEL NORTE SA DE CV</v>
          </cell>
          <cell r="F4179" t="str">
            <v>MAQSA</v>
          </cell>
          <cell r="G4179" t="str">
            <v>UNISON- CUSTOMER RETAIL</v>
          </cell>
          <cell r="H4179" t="str">
            <v>UNISON- CUSTOMER RETAIL</v>
          </cell>
          <cell r="I4179" t="str">
            <v>Regular</v>
          </cell>
          <cell r="J4179" t="str">
            <v>REGULAR</v>
          </cell>
          <cell r="K4179" t="str">
            <v>MXN</v>
          </cell>
          <cell r="L4179">
            <v>2148349.44</v>
          </cell>
          <cell r="M4179">
            <v>116655.37460156574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MEXICO</v>
          </cell>
        </row>
        <row r="4180">
          <cell r="B4180" t="str">
            <v>702-30003842</v>
          </cell>
          <cell r="C4180" t="str">
            <v>PECUARIA PENINSULAR  S.P.R DE R.L DE C.V</v>
          </cell>
          <cell r="D4180">
            <v>356729</v>
          </cell>
          <cell r="E4180" t="str">
            <v>MAQUINAS DIESEL, S.A. DE C.V.</v>
          </cell>
          <cell r="F4180" t="str">
            <v>MADISA SUR</v>
          </cell>
          <cell r="G4180" t="str">
            <v>UNISON- CUSTOMER RETAIL</v>
          </cell>
          <cell r="H4180" t="str">
            <v>UNISON- CUSTOMER RETAIL</v>
          </cell>
          <cell r="I4180" t="str">
            <v>Regular</v>
          </cell>
          <cell r="J4180" t="str">
            <v>REGULAR</v>
          </cell>
          <cell r="K4180" t="str">
            <v>MXN</v>
          </cell>
          <cell r="L4180">
            <v>583955.80000000005</v>
          </cell>
          <cell r="M4180">
            <v>31708.799942600126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MEXICO</v>
          </cell>
        </row>
        <row r="4181">
          <cell r="B4181" t="str">
            <v>702-30003844</v>
          </cell>
          <cell r="C4181" t="str">
            <v>CONSTRUCCIONES KAPXA  S.A. DE C.V.</v>
          </cell>
          <cell r="D4181">
            <v>357445</v>
          </cell>
          <cell r="E4181" t="str">
            <v>MAQUINAS DIESEL, S.A. DE C.V.</v>
          </cell>
          <cell r="F4181" t="str">
            <v>MADISA SUR</v>
          </cell>
          <cell r="G4181" t="str">
            <v>UNISON- CUSTOMER RETAIL</v>
          </cell>
          <cell r="H4181" t="str">
            <v>UNISON- CUSTOMER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1201042.06</v>
          </cell>
          <cell r="M4181">
            <v>65216.583863347769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702-30003845</v>
          </cell>
          <cell r="C4182" t="str">
            <v>AGROEXPORTADORA PETATLAN S.A. DE C.V.</v>
          </cell>
          <cell r="D4182">
            <v>356810</v>
          </cell>
          <cell r="E4182" t="str">
            <v>EMPRESAS MATCO, S.A. DE C.V.</v>
          </cell>
          <cell r="F4182" t="str">
            <v>MATCO</v>
          </cell>
          <cell r="G4182" t="str">
            <v>UNISON- CUSTOMER RETAIL</v>
          </cell>
          <cell r="H4182" t="str">
            <v>UNISON- CUSTOMER RETAIL</v>
          </cell>
          <cell r="I4182" t="str">
            <v>Regular</v>
          </cell>
          <cell r="J4182" t="str">
            <v>REGULAR</v>
          </cell>
          <cell r="K4182" t="str">
            <v>MXN</v>
          </cell>
          <cell r="L4182">
            <v>961066.72</v>
          </cell>
          <cell r="M4182">
            <v>52185.922900279249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702-30003859-002</v>
          </cell>
          <cell r="C4183" t="str">
            <v>EMPRESAS MATCO  S.A. DE C.V.</v>
          </cell>
          <cell r="D4183">
            <v>311796</v>
          </cell>
          <cell r="E4183" t="str">
            <v>EMPRESAS MATCO, S.A. DE C.V.</v>
          </cell>
          <cell r="F4183" t="str">
            <v>MATCO</v>
          </cell>
          <cell r="G4183" t="str">
            <v>UNISON - CUSTOMER RETAIL</v>
          </cell>
          <cell r="H4183" t="str">
            <v>UNISON - DEALER RETAIL</v>
          </cell>
          <cell r="I4183" t="str">
            <v>Regular</v>
          </cell>
          <cell r="J4183" t="str">
            <v>REGULAR</v>
          </cell>
          <cell r="K4183" t="str">
            <v>MXN</v>
          </cell>
          <cell r="L4183">
            <v>254152.79</v>
          </cell>
          <cell r="M4183">
            <v>13800.496498131643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MEXICO</v>
          </cell>
        </row>
        <row r="4184">
          <cell r="B4184" t="str">
            <v>702-30003848-001</v>
          </cell>
          <cell r="C4184" t="str">
            <v>CONSTRUCTORA HOKI  S.A. DE C.V.</v>
          </cell>
          <cell r="D4184">
            <v>356734</v>
          </cell>
          <cell r="E4184" t="str">
            <v>TRACSA, S.A.P.I. DE C.V.</v>
          </cell>
          <cell r="F4184" t="str">
            <v>TRACSA</v>
          </cell>
          <cell r="G4184" t="str">
            <v>UNISON- CUSTOMER RETAIL</v>
          </cell>
          <cell r="H4184" t="str">
            <v>UNISON- CUSTOMER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1114342.29</v>
          </cell>
          <cell r="M4184">
            <v>60508.786351961724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702-30003859-001</v>
          </cell>
          <cell r="C4185" t="str">
            <v>EMPRESAS MATCO  S.A. DE C.V.</v>
          </cell>
          <cell r="D4185">
            <v>311796</v>
          </cell>
          <cell r="E4185" t="str">
            <v>EMPRESAS MATCO, S.A. DE C.V.</v>
          </cell>
          <cell r="F4185" t="str">
            <v>MATCO</v>
          </cell>
          <cell r="G4185" t="str">
            <v>UNISON - CUSTOMER RETAIL</v>
          </cell>
          <cell r="H4185" t="str">
            <v>UNISON - DEALER RETAIL</v>
          </cell>
          <cell r="I4185" t="str">
            <v>Regular</v>
          </cell>
          <cell r="J4185" t="str">
            <v>REGULAR</v>
          </cell>
          <cell r="K4185" t="str">
            <v>MXN</v>
          </cell>
          <cell r="L4185">
            <v>512435.49</v>
          </cell>
          <cell r="M4185">
            <v>27825.24710928167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MEXICO</v>
          </cell>
        </row>
        <row r="4186">
          <cell r="B4186" t="str">
            <v>702-30003848-003</v>
          </cell>
          <cell r="C4186" t="str">
            <v>CONSTRUCTORA HOKI  S.A. DE C.V.</v>
          </cell>
          <cell r="D4186">
            <v>356734</v>
          </cell>
          <cell r="E4186" t="str">
            <v>TRACSA, S.A.P.I. DE C.V.</v>
          </cell>
          <cell r="F4186" t="str">
            <v>TRACSA</v>
          </cell>
          <cell r="G4186" t="str">
            <v>UNISON- CUSTOMER RETAIL</v>
          </cell>
          <cell r="H4186" t="str">
            <v>UNISON- CUSTOMER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2157300</v>
          </cell>
          <cell r="M4186">
            <v>117141.3900096056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702-30003849</v>
          </cell>
          <cell r="C4187" t="str">
            <v>MACOAR EL YAQUI  S.A. DE C.V.</v>
          </cell>
          <cell r="D4187">
            <v>316250</v>
          </cell>
          <cell r="E4187" t="str">
            <v>GRUPO LOGISTICO Y SOLUCIONES INTEGRAL DEL NORTE SA DE CV</v>
          </cell>
          <cell r="F4187" t="str">
            <v>MAQSA</v>
          </cell>
          <cell r="G4187" t="str">
            <v>UNISON- CUSTOMER RETAIL</v>
          </cell>
          <cell r="H4187" t="str">
            <v>UNISON- CUSTOMER RETAIL</v>
          </cell>
          <cell r="I4187" t="str">
            <v>Regular</v>
          </cell>
          <cell r="J4187" t="str">
            <v>REGULAR</v>
          </cell>
          <cell r="K4187" t="str">
            <v>MXN</v>
          </cell>
          <cell r="L4187">
            <v>1092070.98</v>
          </cell>
          <cell r="M4187">
            <v>59299.454218862556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702-30003850</v>
          </cell>
          <cell r="C4188" t="str">
            <v>SILVEYRA  S.A. DE C.V.</v>
          </cell>
          <cell r="D4188">
            <v>320096</v>
          </cell>
          <cell r="E4188" t="str">
            <v>MAQUINAS DIESEL, S.A. DE C.V.</v>
          </cell>
          <cell r="F4188" t="str">
            <v>MADISA NTE</v>
          </cell>
          <cell r="G4188" t="str">
            <v>UNISON- CUSTOMER RETAIL</v>
          </cell>
          <cell r="H4188" t="str">
            <v>UNISON- CUSTOMER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9823391.1099999994</v>
          </cell>
          <cell r="M4188">
            <v>533410.13731673965</v>
          </cell>
          <cell r="N4188">
            <v>0</v>
          </cell>
          <cell r="O4188">
            <v>0</v>
          </cell>
          <cell r="P4188">
            <v>0</v>
          </cell>
          <cell r="Q4188">
            <v>9823391.1099999994</v>
          </cell>
          <cell r="R4188">
            <v>9823391.1099999994</v>
          </cell>
          <cell r="S4188" t="str">
            <v>120+</v>
          </cell>
          <cell r="T4188" t="str">
            <v>MEXICO</v>
          </cell>
        </row>
        <row r="4189">
          <cell r="B4189" t="str">
            <v>702-30003851</v>
          </cell>
          <cell r="C4189" t="str">
            <v>INMOBILIARIA ARRENDADORA CARULILYILS  S.A. DE C.V.</v>
          </cell>
          <cell r="D4189">
            <v>314557</v>
          </cell>
          <cell r="E4189" t="str">
            <v>MAQUINAS DIESEL, S.A. DE C.V.</v>
          </cell>
          <cell r="F4189" t="str">
            <v>MADISA SUR</v>
          </cell>
          <cell r="G4189" t="str">
            <v>UNISON- CUSTOMER RETAIL</v>
          </cell>
          <cell r="H4189" t="str">
            <v>UNISON- CUSTOMER RETAIL</v>
          </cell>
          <cell r="I4189" t="str">
            <v>Regular</v>
          </cell>
          <cell r="J4189" t="str">
            <v>REGULAR</v>
          </cell>
          <cell r="K4189" t="str">
            <v>MXN</v>
          </cell>
          <cell r="L4189">
            <v>610398.52</v>
          </cell>
          <cell r="M4189">
            <v>33144.639638717861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MEXICO</v>
          </cell>
        </row>
        <row r="4190">
          <cell r="B4190" t="str">
            <v>702-30003853</v>
          </cell>
          <cell r="C4190" t="str">
            <v>CONSORCIO CRETO  S.A. DE C.V.</v>
          </cell>
          <cell r="D4190">
            <v>357257</v>
          </cell>
          <cell r="E4190" t="str">
            <v>MAQUINAS DIESEL, S.A. DE C.V.</v>
          </cell>
          <cell r="F4190" t="str">
            <v>MADISA SUR</v>
          </cell>
          <cell r="G4190" t="str">
            <v>UNISON- CUSTOMER RETAIL</v>
          </cell>
          <cell r="H4190" t="str">
            <v>UNISON- CUSTOMER RETAIL</v>
          </cell>
          <cell r="I4190" t="str">
            <v>Regular</v>
          </cell>
          <cell r="J4190" t="str">
            <v>REGULAR</v>
          </cell>
          <cell r="K4190" t="str">
            <v>MXN</v>
          </cell>
          <cell r="L4190">
            <v>943913</v>
          </cell>
          <cell r="M4190">
            <v>51254.475904202867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702-30003854</v>
          </cell>
          <cell r="C4191" t="str">
            <v>COMPAÑIA MINERA PANGEA S.A. DE C.V.</v>
          </cell>
          <cell r="D4191">
            <v>356981</v>
          </cell>
          <cell r="E4191" t="str">
            <v>EMPRESAS MATCO, S.A. DE C.V.</v>
          </cell>
          <cell r="F4191" t="str">
            <v>MATCO</v>
          </cell>
          <cell r="G4191" t="str">
            <v>UNISON- CUSTOMER RETAIL</v>
          </cell>
          <cell r="H4191" t="str">
            <v>UNISON- CUSTOMER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91666.64</v>
          </cell>
          <cell r="M4191">
            <v>91666.64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MEXICO</v>
          </cell>
        </row>
        <row r="4192">
          <cell r="B4192" t="str">
            <v>702-30003855</v>
          </cell>
          <cell r="C4192" t="str">
            <v>PURIFICACION MEJIA</v>
          </cell>
          <cell r="D4192">
            <v>356693</v>
          </cell>
          <cell r="E4192" t="str">
            <v>NICARAGUA MACHINERY COMPANY, S.A.</v>
          </cell>
          <cell r="F4192" t="str">
            <v>NIMAC</v>
          </cell>
          <cell r="G4192" t="str">
            <v>UNISON - CUSTOMER RETAIL</v>
          </cell>
          <cell r="H4192" t="str">
            <v>UNISON- CUSTOMER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125729.41</v>
          </cell>
          <cell r="M4192">
            <v>125729.41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NICARAGUA</v>
          </cell>
        </row>
        <row r="4193">
          <cell r="B4193" t="str">
            <v>702-30003856</v>
          </cell>
          <cell r="C4193" t="str">
            <v>EEEG TRADE  S.A. DE C.V.</v>
          </cell>
          <cell r="D4193">
            <v>355871</v>
          </cell>
          <cell r="E4193" t="str">
            <v>MAQUINAS DIESEL, S.A. DE C.V.</v>
          </cell>
          <cell r="F4193" t="str">
            <v>MADISA SUR</v>
          </cell>
          <cell r="G4193" t="str">
            <v>UNISON- CUSTOMER RETAIL</v>
          </cell>
          <cell r="H4193" t="str">
            <v>UNISON- CUSTOMER RETAIL</v>
          </cell>
          <cell r="I4193" t="str">
            <v>Regular</v>
          </cell>
          <cell r="J4193" t="str">
            <v>REGULAR</v>
          </cell>
          <cell r="K4193" t="str">
            <v>MXN</v>
          </cell>
          <cell r="L4193">
            <v>9876658.1400000006</v>
          </cell>
          <cell r="M4193">
            <v>536302.53704597685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MEXICO</v>
          </cell>
        </row>
        <row r="4194">
          <cell r="B4194" t="str">
            <v>702-30003857</v>
          </cell>
          <cell r="C4194" t="str">
            <v>MINERA TAPACOYA  S.A. DE C.V.</v>
          </cell>
          <cell r="D4194">
            <v>318499</v>
          </cell>
          <cell r="E4194" t="str">
            <v>EMPRESAS MATCO, S.A. DE C.V.</v>
          </cell>
          <cell r="F4194" t="str">
            <v>MATCO</v>
          </cell>
          <cell r="G4194" t="str">
            <v>UNISON- CUSTOMER RETAIL</v>
          </cell>
          <cell r="H4194" t="str">
            <v>UNISON-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18076.68</v>
          </cell>
          <cell r="M4194">
            <v>18076.68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702-30003812</v>
          </cell>
          <cell r="C4195" t="str">
            <v>AGROBASTAN  S.DE P.R. DE R.L.</v>
          </cell>
          <cell r="D4195">
            <v>356627</v>
          </cell>
          <cell r="E4195" t="str">
            <v>TRACSA, S.A.P.I. DE C.V.</v>
          </cell>
          <cell r="F4195" t="str">
            <v>TRACSA</v>
          </cell>
          <cell r="G4195" t="str">
            <v>UNISON- CUSTOMER RETAIL</v>
          </cell>
          <cell r="H4195" t="str">
            <v>UNISON- CUSTOMER RETAIL</v>
          </cell>
          <cell r="I4195" t="str">
            <v>Regular</v>
          </cell>
          <cell r="J4195" t="str">
            <v>REGULAR</v>
          </cell>
          <cell r="K4195" t="str">
            <v>MXN</v>
          </cell>
          <cell r="L4195">
            <v>514600</v>
          </cell>
          <cell r="M4195">
            <v>27942.780002291311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MEXICO</v>
          </cell>
        </row>
        <row r="4196">
          <cell r="B4196" t="str">
            <v>702-30003846</v>
          </cell>
          <cell r="C4196" t="str">
            <v>RENTAL MAQ S.A. DE C.V.</v>
          </cell>
          <cell r="D4196">
            <v>337354</v>
          </cell>
          <cell r="E4196" t="str">
            <v>MAQUINAS DIESEL, S.A. DE C.V.</v>
          </cell>
          <cell r="F4196" t="str">
            <v>MADISA SUR</v>
          </cell>
          <cell r="G4196" t="str">
            <v>UNISON- CUSTOMER RETAIL</v>
          </cell>
          <cell r="H4196" t="str">
            <v>UNISON- CUSTOMER RETAIL</v>
          </cell>
          <cell r="I4196" t="str">
            <v>Regular</v>
          </cell>
          <cell r="J4196" t="str">
            <v>REGULAR</v>
          </cell>
          <cell r="K4196" t="str">
            <v>MXN</v>
          </cell>
          <cell r="L4196">
            <v>1452330.39</v>
          </cell>
          <cell r="M4196">
            <v>78861.540183466641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MEXICO</v>
          </cell>
        </row>
        <row r="4197">
          <cell r="B4197" t="str">
            <v>702-30003657-002</v>
          </cell>
          <cell r="C4197" t="str">
            <v>DULSA MAQUINARIA  S.A. DE C.V.</v>
          </cell>
          <cell r="D4197">
            <v>319322</v>
          </cell>
          <cell r="E4197" t="str">
            <v>MAQUINARIA, S.A. DE C.V.</v>
          </cell>
          <cell r="F4197" t="str">
            <v>MAQSA</v>
          </cell>
          <cell r="G4197" t="str">
            <v>UNISON - CUSTOMER RETAIL</v>
          </cell>
          <cell r="H4197" t="str">
            <v>UNISON- CUSTOMER RETAIL</v>
          </cell>
          <cell r="I4197" t="str">
            <v>Regular</v>
          </cell>
          <cell r="J4197" t="str">
            <v>REGULAR</v>
          </cell>
          <cell r="K4197" t="str">
            <v>MXN</v>
          </cell>
          <cell r="L4197">
            <v>426316.24</v>
          </cell>
          <cell r="M4197">
            <v>23148.971833898217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MEXICO</v>
          </cell>
        </row>
        <row r="4198">
          <cell r="B4198" t="str">
            <v>702-30003749</v>
          </cell>
          <cell r="C4198" t="str">
            <v>INGENIERIA DE LA CORROSION Y MANTENIMIENTO INDUSTRIAL  S.A. DE C.V.</v>
          </cell>
          <cell r="D4198">
            <v>316354</v>
          </cell>
          <cell r="E4198" t="str">
            <v>MAQUINAS DIESEL, S.A. DE C.V.</v>
          </cell>
          <cell r="F4198" t="str">
            <v>MADISA SUR</v>
          </cell>
          <cell r="G4198" t="str">
            <v>UNISON- CUSTOMER RETAIL</v>
          </cell>
          <cell r="H4198" t="str">
            <v>UNISON- CUSTOMER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150703.35999999999</v>
          </cell>
          <cell r="M4198">
            <v>8183.1924486710213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702-30003643</v>
          </cell>
          <cell r="C4199" t="str">
            <v>RANCHO PRODUCTOR DE LECHE VILLA AHUMADA  SA DE CV</v>
          </cell>
          <cell r="D4199">
            <v>310409</v>
          </cell>
          <cell r="E4199" t="str">
            <v>GRUPO LOGISTICO Y SOLUCIONES INTEGRAL DEL NORTE SA DE CV</v>
          </cell>
          <cell r="F4199" t="str">
            <v>MAQSA</v>
          </cell>
          <cell r="G4199" t="str">
            <v>UNISON- CUSTOMER RETAIL</v>
          </cell>
          <cell r="H4199" t="str">
            <v>UNISON- CUSTOMER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87687.17</v>
          </cell>
          <cell r="M4199">
            <v>87687.17</v>
          </cell>
          <cell r="N4199">
            <v>87687.17</v>
          </cell>
          <cell r="O4199">
            <v>0</v>
          </cell>
          <cell r="P4199">
            <v>0</v>
          </cell>
          <cell r="Q4199">
            <v>0</v>
          </cell>
          <cell r="R4199">
            <v>87687.17</v>
          </cell>
          <cell r="S4199" t="str">
            <v>31-60</v>
          </cell>
          <cell r="T4199" t="str">
            <v>MEXICO</v>
          </cell>
        </row>
        <row r="4200">
          <cell r="B4200" t="str">
            <v>702-30003644</v>
          </cell>
          <cell r="C4200" t="str">
            <v>PREFABRICADOS ALESA  S.A. DE C.V.</v>
          </cell>
          <cell r="D4200">
            <v>317159</v>
          </cell>
          <cell r="E4200" t="str">
            <v>MAQUINAS DIESEL, S.A. DE C.V.</v>
          </cell>
          <cell r="F4200" t="str">
            <v>MADISA SUR</v>
          </cell>
          <cell r="G4200" t="str">
            <v>UNISON- CUSTOMER RETAIL</v>
          </cell>
          <cell r="H4200" t="str">
            <v>UNISON- CUSTOMER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338982.35</v>
          </cell>
          <cell r="M4200">
            <v>18406.741606509353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702-30003646</v>
          </cell>
          <cell r="C4201" t="str">
            <v>ALBA CONSTRUMAQUINARIA  S.A. DE C.V.</v>
          </cell>
          <cell r="D4201">
            <v>310500</v>
          </cell>
          <cell r="E4201" t="str">
            <v>GRUPO LOGISTICO Y SOLUCIONES INTEGRAL DEL NORTE SA DE CV</v>
          </cell>
          <cell r="F4201" t="str">
            <v>MAQSA</v>
          </cell>
          <cell r="G4201" t="str">
            <v>UNISON- CUSTOMER RETAIL</v>
          </cell>
          <cell r="H4201" t="str">
            <v>UNISON- CUSTOMER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242340.33</v>
          </cell>
          <cell r="M4201">
            <v>242340.33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MEXICO</v>
          </cell>
        </row>
        <row r="4202">
          <cell r="B4202" t="str">
            <v>702-30003649</v>
          </cell>
          <cell r="C4202" t="str">
            <v>LOTIFICADORA DE BAJA CALIFORNIA  S.A. DE C.V.</v>
          </cell>
          <cell r="D4202">
            <v>356582</v>
          </cell>
          <cell r="E4202" t="str">
            <v>EMPIRE RIO COLORADO, S.A. DE C.V.</v>
          </cell>
          <cell r="F4202" t="str">
            <v>EMPIRE</v>
          </cell>
          <cell r="G4202" t="str">
            <v>UNISON- CUSTOMER RETAIL</v>
          </cell>
          <cell r="H4202" t="str">
            <v>UNISON- CUSTOMER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781585.95</v>
          </cell>
          <cell r="M4202">
            <v>42440.117088480089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702-30003651</v>
          </cell>
          <cell r="C4203" t="str">
            <v>MADERAS Y PLASTICOS  S.A. DE C.V.</v>
          </cell>
          <cell r="D4203">
            <v>318435</v>
          </cell>
          <cell r="E4203" t="str">
            <v>MAQUINAS DIESEL, S.A. DE C.V.</v>
          </cell>
          <cell r="F4203" t="str">
            <v>MADISA SUR</v>
          </cell>
          <cell r="G4203" t="str">
            <v>UNISON- CUSTOMER RETAIL</v>
          </cell>
          <cell r="H4203" t="str">
            <v>UNISON- CUSTOMER RETAIL</v>
          </cell>
          <cell r="I4203" t="str">
            <v>Regular</v>
          </cell>
          <cell r="J4203" t="str">
            <v>REGULAR</v>
          </cell>
          <cell r="K4203" t="str">
            <v>MXN</v>
          </cell>
          <cell r="L4203">
            <v>405236.81</v>
          </cell>
          <cell r="M4203">
            <v>22004.358784804357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702-30003652</v>
          </cell>
          <cell r="C4204" t="str">
            <v>PROYECTOS Y CONSTRUCCIONES GUERRERO DE LEON  S.A. DE C.V.</v>
          </cell>
          <cell r="D4204">
            <v>355678</v>
          </cell>
          <cell r="E4204" t="str">
            <v>MAQTRAC DE OCCIDENTE S DE RL DE CV</v>
          </cell>
          <cell r="F4204" t="str">
            <v>TRACSA</v>
          </cell>
          <cell r="G4204" t="str">
            <v>UNISON- CUSTOMER RETAIL</v>
          </cell>
          <cell r="H4204" t="str">
            <v>UNISON- CUSTOMER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126823.57</v>
          </cell>
          <cell r="M4204">
            <v>6886.5198515646953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702-30003653</v>
          </cell>
          <cell r="C4205" t="str">
            <v>CORPORATIVO NAERCRIS SA DE CV</v>
          </cell>
          <cell r="D4205">
            <v>355947</v>
          </cell>
          <cell r="E4205" t="str">
            <v>MAQUINAS DIESEL, S.A. DE C.V.</v>
          </cell>
          <cell r="F4205" t="str">
            <v>MADISA SUR</v>
          </cell>
          <cell r="G4205" t="str">
            <v>UNISON- CUSTOMER RETAIL</v>
          </cell>
          <cell r="H4205" t="str">
            <v>UNISON- CUSTOMER RETAIL</v>
          </cell>
          <cell r="I4205" t="str">
            <v>Regular</v>
          </cell>
          <cell r="J4205" t="str">
            <v>REGULAR</v>
          </cell>
          <cell r="K4205" t="str">
            <v>MXN</v>
          </cell>
          <cell r="L4205">
            <v>869500.97</v>
          </cell>
          <cell r="M4205">
            <v>47213.902674871541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MEXICO</v>
          </cell>
        </row>
        <row r="4206">
          <cell r="B4206" t="str">
            <v>702-30003655</v>
          </cell>
          <cell r="C4206" t="str">
            <v>ELISEO COTA CASTRO</v>
          </cell>
          <cell r="D4206">
            <v>350132</v>
          </cell>
          <cell r="E4206" t="str">
            <v>GRUPO LOGISTICO Y SOLUCIONES INTEGRAL DEL NORTE SA DE CV</v>
          </cell>
          <cell r="F4206" t="str">
            <v>MAQSA</v>
          </cell>
          <cell r="G4206" t="str">
            <v>UNISON - CUSTOMER RETAIL</v>
          </cell>
          <cell r="H4206" t="str">
            <v>UNISON- CUSTOMER RETAIL</v>
          </cell>
          <cell r="I4206" t="str">
            <v>Regular</v>
          </cell>
          <cell r="J4206" t="str">
            <v>REGULAR</v>
          </cell>
          <cell r="K4206" t="str">
            <v>MXN</v>
          </cell>
          <cell r="L4206">
            <v>413954.29</v>
          </cell>
          <cell r="M4206">
            <v>22477.717948843172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MEXICO</v>
          </cell>
        </row>
        <row r="4207">
          <cell r="B4207" t="str">
            <v>702-30003640</v>
          </cell>
          <cell r="C4207" t="str">
            <v>HORDAG TRADE  S.A. DE C.V.</v>
          </cell>
          <cell r="D4207">
            <v>355843</v>
          </cell>
          <cell r="E4207" t="str">
            <v>MAQUINAS DIESEL, S.A. DE C.V.</v>
          </cell>
          <cell r="F4207" t="str">
            <v>MADISA SUR</v>
          </cell>
          <cell r="G4207" t="str">
            <v>UNISON- CUSTOMER RETAIL</v>
          </cell>
          <cell r="H4207" t="str">
            <v>UNISON- CUSTOMER RETAIL</v>
          </cell>
          <cell r="I4207" t="str">
            <v>Regular</v>
          </cell>
          <cell r="J4207" t="str">
            <v>REGULAR</v>
          </cell>
          <cell r="K4207" t="str">
            <v>MXN</v>
          </cell>
          <cell r="L4207">
            <v>4808700</v>
          </cell>
          <cell r="M4207">
            <v>261112.41002141123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MEXICO</v>
          </cell>
        </row>
        <row r="4208">
          <cell r="B4208" t="str">
            <v>702-30003657-001</v>
          </cell>
          <cell r="C4208" t="str">
            <v>DULSA MAQUINARIA  S.A. DE C.V.</v>
          </cell>
          <cell r="D4208">
            <v>319322</v>
          </cell>
          <cell r="E4208" t="str">
            <v>MAQUINARIA, S.A. DE C.V.</v>
          </cell>
          <cell r="F4208" t="str">
            <v>MAQSA</v>
          </cell>
          <cell r="G4208" t="str">
            <v>UNISON - CUSTOMER RETAIL</v>
          </cell>
          <cell r="H4208" t="str">
            <v>UNISON- CUSTOMER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7032.55</v>
          </cell>
          <cell r="M4208">
            <v>7032.55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MEXICO</v>
          </cell>
        </row>
        <row r="4209">
          <cell r="B4209" t="str">
            <v>702-30003631</v>
          </cell>
          <cell r="C4209" t="str">
            <v>CONSTRUCTORA HERNAN SOLIS  S.R.L.</v>
          </cell>
          <cell r="D4209">
            <v>316241</v>
          </cell>
          <cell r="E4209" t="str">
            <v>MAQUINARIA Y TRACTORES, LTDA</v>
          </cell>
          <cell r="F4209" t="str">
            <v>MATRA</v>
          </cell>
          <cell r="G4209" t="str">
            <v>UNISON - CUSTOMER RETAIL</v>
          </cell>
          <cell r="H4209" t="str">
            <v>UNISON-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746710.58</v>
          </cell>
          <cell r="M4209">
            <v>746710.58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COSTA RICA</v>
          </cell>
        </row>
        <row r="4210">
          <cell r="B4210" t="str">
            <v>702-30003657-003</v>
          </cell>
          <cell r="C4210" t="str">
            <v>DULSA MAQUINARIA  S.A. DE C.V.</v>
          </cell>
          <cell r="D4210">
            <v>319322</v>
          </cell>
          <cell r="E4210" t="str">
            <v>MAQUINARIA, S.A. DE C.V.</v>
          </cell>
          <cell r="F4210" t="str">
            <v>MAQSA</v>
          </cell>
          <cell r="G4210" t="str">
            <v>UNISON - CUSTOMER RETAIL</v>
          </cell>
          <cell r="H4210" t="str">
            <v>UNISON- CUSTOMER RETAIL</v>
          </cell>
          <cell r="I4210" t="str">
            <v>Regular</v>
          </cell>
          <cell r="J4210" t="str">
            <v>REGULAR</v>
          </cell>
          <cell r="K4210" t="str">
            <v>MXN</v>
          </cell>
          <cell r="L4210">
            <v>457332.95</v>
          </cell>
          <cell r="M4210">
            <v>24833.179187036323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MEXICO</v>
          </cell>
        </row>
        <row r="4211">
          <cell r="B4211" t="str">
            <v>702-30003658</v>
          </cell>
          <cell r="C4211" t="str">
            <v>ALBA CONSTRUMAQUINARIA  S.A. DE C.V.</v>
          </cell>
          <cell r="D4211">
            <v>310500</v>
          </cell>
          <cell r="E4211" t="str">
            <v>GRUPO LOGISTICO Y SOLUCIONES INTEGRAL DEL NORTE SA DE CV</v>
          </cell>
          <cell r="F4211" t="str">
            <v>MAQSA</v>
          </cell>
          <cell r="G4211" t="str">
            <v>UNISON- CUSTOMER RETAIL</v>
          </cell>
          <cell r="H4211" t="str">
            <v>UNISON- CUSTOMER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181218.37</v>
          </cell>
          <cell r="M4211">
            <v>181218.37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MEXICO</v>
          </cell>
        </row>
        <row r="4212">
          <cell r="B4212" t="str">
            <v>702-30003659</v>
          </cell>
          <cell r="C4212" t="str">
            <v>ARRENDADORA MTZB  S.A.P.I. DE C.V.</v>
          </cell>
          <cell r="D4212">
            <v>355821</v>
          </cell>
          <cell r="E4212" t="str">
            <v>MAQUINAS DIESEL, S.A. DE C.V.</v>
          </cell>
          <cell r="F4212" t="str">
            <v>MADISA SUR</v>
          </cell>
          <cell r="G4212" t="str">
            <v>UNISON- CUSTOMER RETAIL</v>
          </cell>
          <cell r="H4212" t="str">
            <v>UNISON- CUSTOMER RETAIL</v>
          </cell>
          <cell r="I4212" t="str">
            <v>Regular</v>
          </cell>
          <cell r="J4212" t="str">
            <v>REGULAR</v>
          </cell>
          <cell r="K4212" t="str">
            <v>MXN</v>
          </cell>
          <cell r="L4212">
            <v>890897.47</v>
          </cell>
          <cell r="M4212">
            <v>48375.732624966811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MEXICO</v>
          </cell>
        </row>
        <row r="4213">
          <cell r="B4213" t="str">
            <v>702-30003660</v>
          </cell>
          <cell r="C4213" t="str">
            <v>GRUPO GUSI  S.P.R. DE R.L. DE C.V.</v>
          </cell>
          <cell r="D4213">
            <v>354330</v>
          </cell>
          <cell r="E4213" t="str">
            <v>MAQUINAS DIESEL, S.A. DE C.V.</v>
          </cell>
          <cell r="F4213" t="str">
            <v>MADISA NTE</v>
          </cell>
          <cell r="G4213" t="str">
            <v>UNISON- CUSTOMER RETAIL</v>
          </cell>
          <cell r="H4213" t="str">
            <v>UNISON- CUSTOMER RETAIL</v>
          </cell>
          <cell r="I4213" t="str">
            <v>Regular</v>
          </cell>
          <cell r="J4213" t="str">
            <v>REGULAR</v>
          </cell>
          <cell r="K4213" t="str">
            <v>MXN</v>
          </cell>
          <cell r="L4213">
            <v>278724.09000000003</v>
          </cell>
          <cell r="M4213">
            <v>15134.718088241048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MEXICO</v>
          </cell>
        </row>
        <row r="4214">
          <cell r="B4214" t="str">
            <v>702-30003661</v>
          </cell>
          <cell r="C4214" t="str">
            <v>ALHEMAR DEL NORTE  S.A. DE C.V.</v>
          </cell>
          <cell r="D4214">
            <v>355926</v>
          </cell>
          <cell r="E4214" t="str">
            <v>GRUPO LOGISTICO Y SOLUCIONES INTEGRAL DEL NORTE SA DE CV</v>
          </cell>
          <cell r="F4214" t="str">
            <v>MAQSA</v>
          </cell>
          <cell r="G4214" t="str">
            <v>UNISON- CUSTOMER RETAIL</v>
          </cell>
          <cell r="H4214" t="str">
            <v>UNISON- CUSTOMER RETAIL</v>
          </cell>
          <cell r="I4214" t="str">
            <v>Regular</v>
          </cell>
          <cell r="J4214" t="str">
            <v>REGULAR</v>
          </cell>
          <cell r="K4214" t="str">
            <v>MXN</v>
          </cell>
          <cell r="L4214">
            <v>568558.04</v>
          </cell>
          <cell r="M4214">
            <v>30872.701574531566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MEXICO</v>
          </cell>
        </row>
        <row r="4215">
          <cell r="B4215" t="str">
            <v>702-30003662</v>
          </cell>
          <cell r="C4215" t="str">
            <v>D GUERRERO INGENIEROS  S.A.</v>
          </cell>
          <cell r="D4215">
            <v>310908</v>
          </cell>
          <cell r="E4215" t="str">
            <v>NICARAGUA MACHINERY COMPANY, S.A.</v>
          </cell>
          <cell r="F4215" t="str">
            <v>NIMAC</v>
          </cell>
          <cell r="G4215" t="str">
            <v>UNISON - CUSTOMER RETAIL</v>
          </cell>
          <cell r="H4215" t="str">
            <v>UNISON- CUSTOMER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15187.71</v>
          </cell>
          <cell r="M4215">
            <v>15187.71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NICARAGUA</v>
          </cell>
        </row>
        <row r="4216">
          <cell r="B4216" t="str">
            <v>702-30004310</v>
          </cell>
          <cell r="C4216" t="str">
            <v>HYDROPOLYS EL MUNDO DEL AGUA  S.A. DE C.V.</v>
          </cell>
          <cell r="D4216">
            <v>338732</v>
          </cell>
          <cell r="E4216" t="str">
            <v>EMPRESAS MATCO, S.A. DE C.V.</v>
          </cell>
          <cell r="F4216" t="str">
            <v>MATCO</v>
          </cell>
          <cell r="G4216" t="str">
            <v>UNISON- CUSTOMER RETAIL</v>
          </cell>
          <cell r="H4216" t="str">
            <v>UNISON- CUSTOMER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1554456.28</v>
          </cell>
          <cell r="M4216">
            <v>84406.976010921382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MEXICO</v>
          </cell>
        </row>
        <row r="4217">
          <cell r="B4217" t="str">
            <v>702-30003664</v>
          </cell>
          <cell r="C4217" t="str">
            <v>PRODUCTOS DE CONCRETO DE AGUASCALIENTES  S.A. DE C.V.</v>
          </cell>
          <cell r="D4217">
            <v>314386</v>
          </cell>
          <cell r="E4217" t="str">
            <v>TRACSA, S.A.P.I. DE C.V.</v>
          </cell>
          <cell r="F4217" t="str">
            <v>TRACSA</v>
          </cell>
          <cell r="G4217" t="str">
            <v>UNISON- CUSTOMER RETAIL</v>
          </cell>
          <cell r="H4217" t="str">
            <v>UNISON- CUSTOMER RETAIL</v>
          </cell>
          <cell r="I4217" t="str">
            <v>Regular</v>
          </cell>
          <cell r="J4217" t="str">
            <v>REGULAR</v>
          </cell>
          <cell r="K4217" t="str">
            <v>MXN</v>
          </cell>
          <cell r="L4217">
            <v>1716447.66</v>
          </cell>
          <cell r="M4217">
            <v>93203.107945642652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MEXICO</v>
          </cell>
        </row>
        <row r="4218">
          <cell r="B4218" t="str">
            <v>702-30004110</v>
          </cell>
          <cell r="C4218" t="str">
            <v>AGROMAQUINARIA MACOSA  S.A.</v>
          </cell>
          <cell r="D4218">
            <v>316950</v>
          </cell>
          <cell r="E4218" t="str">
            <v>MAQUINARIA Y TRACTORES, LTDA</v>
          </cell>
          <cell r="F4218" t="str">
            <v>MATRA</v>
          </cell>
          <cell r="G4218" t="str">
            <v>UNISON - CUSTOMER RETAIL</v>
          </cell>
          <cell r="H4218" t="str">
            <v>UNISON- CUSTOMER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105984.69</v>
          </cell>
          <cell r="M4218">
            <v>105984.69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702-30003666</v>
          </cell>
          <cell r="C4219" t="str">
            <v>IMPULSORA EMERGENTE  S.A. DE C.V. SOFOM  E.N.R.</v>
          </cell>
          <cell r="D4219">
            <v>318359</v>
          </cell>
          <cell r="E4219" t="str">
            <v>IMPULSORA EMERGENTE, S.A. DE C.V. SOFOM, E.N.R.</v>
          </cell>
          <cell r="F4219" t="str">
            <v>MAQSA</v>
          </cell>
          <cell r="G4219" t="str">
            <v>UNISON - CUSTOMER RETAIL</v>
          </cell>
          <cell r="H4219" t="str">
            <v>UNISON - DEALER RETAIL</v>
          </cell>
          <cell r="I4219" t="str">
            <v>Regular</v>
          </cell>
          <cell r="J4219" t="str">
            <v>REGULAR</v>
          </cell>
          <cell r="K4219" t="str">
            <v>MXN</v>
          </cell>
          <cell r="L4219">
            <v>1701142.02</v>
          </cell>
          <cell r="M4219">
            <v>92372.011693574517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MEXICO</v>
          </cell>
        </row>
        <row r="4220">
          <cell r="B4220" t="str">
            <v>702-30003656</v>
          </cell>
          <cell r="C4220" t="str">
            <v>HORDAG TRADE  S.A. DE C.V.</v>
          </cell>
          <cell r="D4220">
            <v>355843</v>
          </cell>
          <cell r="E4220" t="str">
            <v>MAQUINAS DIESEL, S.A. DE C.V.</v>
          </cell>
          <cell r="F4220" t="str">
            <v>MADISA SUR</v>
          </cell>
          <cell r="G4220" t="str">
            <v>UNISON- CUSTOMER RETAIL</v>
          </cell>
          <cell r="H4220" t="str">
            <v>UNISON- CUSTOMER RETAIL</v>
          </cell>
          <cell r="I4220" t="str">
            <v>Regular</v>
          </cell>
          <cell r="J4220" t="str">
            <v>REGULAR</v>
          </cell>
          <cell r="K4220" t="str">
            <v>MXN</v>
          </cell>
          <cell r="L4220">
            <v>2460975.67</v>
          </cell>
          <cell r="M4220">
            <v>133630.97889195775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MEXICO</v>
          </cell>
        </row>
        <row r="4221">
          <cell r="B4221" t="str">
            <v>702-30003611</v>
          </cell>
          <cell r="C4221" t="str">
            <v>CONSTRUCCIONES MAREVA  S.A. DE C.V.</v>
          </cell>
          <cell r="D4221">
            <v>310097</v>
          </cell>
          <cell r="E4221" t="str">
            <v>EMPRESAS MATCO, S.A. DE C.V.</v>
          </cell>
          <cell r="F4221" t="str">
            <v>MATCO</v>
          </cell>
          <cell r="G4221" t="str">
            <v>UNISON- CUSTOMER RETAIL</v>
          </cell>
          <cell r="H4221" t="str">
            <v>UNISON- CUSTOMER RETAIL</v>
          </cell>
          <cell r="I4221" t="str">
            <v>Regular</v>
          </cell>
          <cell r="J4221" t="str">
            <v>REGULAR</v>
          </cell>
          <cell r="K4221" t="str">
            <v>MXN</v>
          </cell>
          <cell r="L4221">
            <v>2744648.46</v>
          </cell>
          <cell r="M4221">
            <v>149034.41139022083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MEXICO</v>
          </cell>
        </row>
        <row r="4222">
          <cell r="B4222" t="str">
            <v>702-30003591</v>
          </cell>
          <cell r="C4222" t="str">
            <v>MACIAS CEJA SILVERIO ANTONIO</v>
          </cell>
          <cell r="D4222">
            <v>311781</v>
          </cell>
          <cell r="E4222" t="str">
            <v>TRACSA, S.A.P.I. DE C.V.</v>
          </cell>
          <cell r="F4222" t="str">
            <v>TRACSA</v>
          </cell>
          <cell r="G4222" t="str">
            <v>UNISON- CUSTOMER RETAIL</v>
          </cell>
          <cell r="H4222" t="str">
            <v>UNISON- CUSTOMER RETAIL</v>
          </cell>
          <cell r="I4222" t="str">
            <v>Regular</v>
          </cell>
          <cell r="J4222" t="str">
            <v>REGULAR</v>
          </cell>
          <cell r="K4222" t="str">
            <v>MXN</v>
          </cell>
          <cell r="L4222">
            <v>761689.5</v>
          </cell>
          <cell r="M4222">
            <v>41359.739853391504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MEXICO</v>
          </cell>
        </row>
        <row r="4223">
          <cell r="B4223" t="str">
            <v>702-30003592</v>
          </cell>
          <cell r="C4223" t="str">
            <v>MAQUINARIA Y TRACTORES  LTDA</v>
          </cell>
          <cell r="D4223">
            <v>314798</v>
          </cell>
          <cell r="E4223" t="str">
            <v>MAQUINARIA Y TRACTORES, LTDA</v>
          </cell>
          <cell r="F4223" t="str">
            <v>MATRA</v>
          </cell>
          <cell r="G4223" t="str">
            <v>UNISON - DEALER RETAIL</v>
          </cell>
          <cell r="H4223" t="str">
            <v>UNISON - DEALER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122057.9</v>
          </cell>
          <cell r="M4223">
            <v>122057.9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COSTA RICA</v>
          </cell>
        </row>
        <row r="4224">
          <cell r="B4224" t="str">
            <v>702-30003594</v>
          </cell>
          <cell r="C4224" t="str">
            <v>CERON HERRERA JORGE</v>
          </cell>
          <cell r="D4224">
            <v>315071</v>
          </cell>
          <cell r="E4224" t="str">
            <v>MAQUINAS DIESEL, S.A. DE C.V.</v>
          </cell>
          <cell r="F4224" t="str">
            <v>MADISA SUR</v>
          </cell>
          <cell r="G4224" t="str">
            <v>UNISON- CUSTOMER RETAIL</v>
          </cell>
          <cell r="H4224" t="str">
            <v>UNISON- CUSTOMER RETAIL</v>
          </cell>
          <cell r="I4224" t="str">
            <v>Regular</v>
          </cell>
          <cell r="J4224" t="str">
            <v>REGULAR</v>
          </cell>
          <cell r="K4224" t="str">
            <v>MXN</v>
          </cell>
          <cell r="L4224">
            <v>1407800.58</v>
          </cell>
          <cell r="M4224">
            <v>76443.571500268386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MEXICO</v>
          </cell>
        </row>
        <row r="4225">
          <cell r="B4225" t="str">
            <v>702-30003595</v>
          </cell>
          <cell r="C4225" t="str">
            <v>IMPULSORA EMERGENTE  S.A. DE C.V. SOFOM  E.N.R.</v>
          </cell>
          <cell r="D4225">
            <v>318359</v>
          </cell>
          <cell r="E4225" t="str">
            <v>IMPULSORA EMERGENTE, S.A. DE C.V. SOFOM, E.N.R.</v>
          </cell>
          <cell r="F4225" t="str">
            <v>MAQSA</v>
          </cell>
          <cell r="G4225" t="str">
            <v>UNISON - CUSTOMER RETAIL</v>
          </cell>
          <cell r="H4225" t="str">
            <v>UNISON - DEALER RETAIL</v>
          </cell>
          <cell r="I4225" t="str">
            <v>Regular</v>
          </cell>
          <cell r="J4225" t="str">
            <v>REGULAR</v>
          </cell>
          <cell r="K4225" t="str">
            <v>MXN</v>
          </cell>
          <cell r="L4225">
            <v>2443383.4500000002</v>
          </cell>
          <cell r="M4225">
            <v>132675.72134587943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MEXICO</v>
          </cell>
        </row>
        <row r="4226">
          <cell r="B4226" t="str">
            <v>702-30003597</v>
          </cell>
          <cell r="C4226" t="str">
            <v>AJ MONINA CONTRATISTA  S.A. DE C.V.</v>
          </cell>
          <cell r="D4226">
            <v>339712</v>
          </cell>
          <cell r="E4226" t="str">
            <v>MAQUINAS DIESEL, S.A. DE C.V.</v>
          </cell>
          <cell r="F4226" t="str">
            <v>MADISA SUR</v>
          </cell>
          <cell r="G4226" t="str">
            <v>UNISON- CUSTOMER RETAIL</v>
          </cell>
          <cell r="H4226" t="str">
            <v>UNISON- CUSTOMER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122457.12</v>
          </cell>
          <cell r="M4226">
            <v>6649.4216165452526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702-30003599</v>
          </cell>
          <cell r="C4227" t="str">
            <v>GRUPO DESARROLLO INFRAESTRUCTURA  S.A. DE C.V.</v>
          </cell>
          <cell r="D4227">
            <v>310580</v>
          </cell>
          <cell r="E4227" t="str">
            <v>MAQUINARIA, S.A. DE C.V.</v>
          </cell>
          <cell r="F4227" t="str">
            <v>TRACSA</v>
          </cell>
          <cell r="G4227" t="str">
            <v>UNISON- CUSTOMER RETAIL</v>
          </cell>
          <cell r="H4227" t="str">
            <v>UNISON- CUSTOMER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292365.59999999998</v>
          </cell>
          <cell r="M4227">
            <v>292365.59999999998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MEXICO</v>
          </cell>
        </row>
        <row r="4228">
          <cell r="B4228" t="str">
            <v>702-30003601</v>
          </cell>
          <cell r="C4228" t="str">
            <v>CONGAL CONSTRUCCIONES Y ASESORIAS  S.A. DE C.V.</v>
          </cell>
          <cell r="D4228">
            <v>355557</v>
          </cell>
          <cell r="E4228" t="str">
            <v>GRUPO LOGISTICO Y SOLUCIONES INTEGRAL DEL NORTE SA DE CV</v>
          </cell>
          <cell r="F4228" t="str">
            <v>MAQSA</v>
          </cell>
          <cell r="G4228" t="str">
            <v>UNISON- CUSTOMER RETAIL</v>
          </cell>
          <cell r="H4228" t="str">
            <v>UNISON- CUSTOMER RETAIL</v>
          </cell>
          <cell r="I4228" t="str">
            <v>Regular</v>
          </cell>
          <cell r="J4228" t="str">
            <v>REGULAR</v>
          </cell>
          <cell r="K4228" t="str">
            <v>MXN</v>
          </cell>
          <cell r="L4228">
            <v>729724.95</v>
          </cell>
          <cell r="M4228">
            <v>39624.064788249176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MEXICO</v>
          </cell>
        </row>
        <row r="4229">
          <cell r="B4229" t="str">
            <v>702-30003603</v>
          </cell>
          <cell r="C4229" t="str">
            <v>CORTEN DE COSTA RICA  S.A</v>
          </cell>
          <cell r="D4229">
            <v>356026</v>
          </cell>
          <cell r="E4229" t="str">
            <v>MAQUINARIA Y TRACTORES, LTDA</v>
          </cell>
          <cell r="F4229" t="str">
            <v>MATRA</v>
          </cell>
          <cell r="G4229" t="str">
            <v>UNISON - CUSTOMER RETAIL</v>
          </cell>
          <cell r="H4229" t="str">
            <v>UNISON- CUSTOMER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146207.79</v>
          </cell>
          <cell r="M4229">
            <v>146207.79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COSTA RICA</v>
          </cell>
        </row>
        <row r="4230">
          <cell r="B4230" t="str">
            <v>702-30003607</v>
          </cell>
          <cell r="C4230" t="str">
            <v>TRANSPORTES ESDO  S.A. DE C.V.</v>
          </cell>
          <cell r="D4230">
            <v>320299</v>
          </cell>
          <cell r="E4230" t="str">
            <v>MAQUINAS DIESEL, S.A. DE C.V.</v>
          </cell>
          <cell r="F4230" t="str">
            <v>MADISA SUR</v>
          </cell>
          <cell r="G4230" t="str">
            <v>UNISON- CUSTOMER RETAIL</v>
          </cell>
          <cell r="H4230" t="str">
            <v>UNISON- CUSTOMER RETAIL</v>
          </cell>
          <cell r="I4230" t="str">
            <v>Regular</v>
          </cell>
          <cell r="J4230" t="str">
            <v>REGULAR</v>
          </cell>
          <cell r="K4230" t="str">
            <v>MXN</v>
          </cell>
          <cell r="L4230">
            <v>2595689.25</v>
          </cell>
          <cell r="M4230">
            <v>140945.92628655757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MEXICO</v>
          </cell>
        </row>
        <row r="4231">
          <cell r="B4231" t="str">
            <v>702-30003641</v>
          </cell>
          <cell r="C4231" t="str">
            <v>MAQUINARIA Y TRACTORES  LTDA</v>
          </cell>
          <cell r="D4231">
            <v>314798</v>
          </cell>
          <cell r="E4231" t="str">
            <v>MAQUINARIA Y TRACTORES, LTDA</v>
          </cell>
          <cell r="F4231" t="str">
            <v>MATRA</v>
          </cell>
          <cell r="G4231" t="str">
            <v>UNISON - DEALER RETAIL</v>
          </cell>
          <cell r="H4231" t="str">
            <v>UNISON - DEALER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114255.3</v>
          </cell>
          <cell r="M4231">
            <v>114255.3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COSTA RICA</v>
          </cell>
        </row>
        <row r="4232">
          <cell r="B4232" t="str">
            <v>702-30003610</v>
          </cell>
          <cell r="C4232" t="str">
            <v>CONSTRUCTORA SANTA FE  LIMITADA</v>
          </cell>
          <cell r="D4232">
            <v>314376</v>
          </cell>
          <cell r="E4232" t="str">
            <v>NICARAGUA MACHINERY COMPANY, S.A.</v>
          </cell>
          <cell r="F4232" t="str">
            <v>MATRA</v>
          </cell>
          <cell r="G4232" t="str">
            <v>UNISON - CUSTOMER RETAIL</v>
          </cell>
          <cell r="H4232" t="str">
            <v>UNISON- CUSTOMER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483265.63</v>
          </cell>
          <cell r="M4232">
            <v>483265.63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COSTA RICA</v>
          </cell>
        </row>
        <row r="4233">
          <cell r="B4233" t="str">
            <v>702-30003669</v>
          </cell>
          <cell r="C4233" t="str">
            <v xml:space="preserve">ZELMAN JACK LINDOR LARA </v>
          </cell>
          <cell r="D4233">
            <v>355863</v>
          </cell>
          <cell r="E4233" t="str">
            <v>EMPRESAS MATCO, S.A. DE C.V.</v>
          </cell>
          <cell r="F4233" t="str">
            <v>MATCO</v>
          </cell>
          <cell r="G4233" t="str">
            <v>UNISON- CUSTOMER RETAIL</v>
          </cell>
          <cell r="H4233" t="str">
            <v>UNISON- CUSTOMER RETAIL</v>
          </cell>
          <cell r="I4233" t="str">
            <v>Regular</v>
          </cell>
          <cell r="J4233" t="str">
            <v>REGULAR</v>
          </cell>
          <cell r="K4233" t="str">
            <v>MXN</v>
          </cell>
          <cell r="L4233">
            <v>1335015</v>
          </cell>
          <cell r="M4233">
            <v>72491.31450594429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MEXICO</v>
          </cell>
        </row>
        <row r="4234">
          <cell r="B4234" t="str">
            <v>702-30003615</v>
          </cell>
          <cell r="C4234" t="str">
            <v>CONSTRUCTORA HERNAN SOLIS  S.R.L.</v>
          </cell>
          <cell r="D4234">
            <v>316241</v>
          </cell>
          <cell r="E4234" t="str">
            <v>MAQUINARIA Y TRACTORES, LTDA</v>
          </cell>
          <cell r="F4234" t="str">
            <v>MATRA</v>
          </cell>
          <cell r="G4234" t="str">
            <v>UNISON - CUSTOMER RETAIL</v>
          </cell>
          <cell r="H4234" t="str">
            <v>UNISON- CUSTOMER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65310.23</v>
          </cell>
          <cell r="M4234">
            <v>65310.23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COSTA RICA</v>
          </cell>
        </row>
        <row r="4235">
          <cell r="B4235" t="str">
            <v>702-30003619</v>
          </cell>
          <cell r="C4235" t="str">
            <v xml:space="preserve">JUAN CARLOS SILVA PEREZ </v>
          </cell>
          <cell r="D4235">
            <v>356025</v>
          </cell>
          <cell r="E4235" t="str">
            <v>TRACSA, S.A.P.I. DE C.V.</v>
          </cell>
          <cell r="F4235" t="str">
            <v>TRACSA</v>
          </cell>
          <cell r="G4235" t="str">
            <v>UNISON- CUSTOMER RETAIL</v>
          </cell>
          <cell r="H4235" t="str">
            <v>UNISON- CUSTOMER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1097661.77</v>
          </cell>
          <cell r="M4235">
            <v>59603.034115887451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702-30003620</v>
          </cell>
          <cell r="C4236" t="str">
            <v>HORDAG TRADE  S.A. DE C.V.</v>
          </cell>
          <cell r="D4236">
            <v>355843</v>
          </cell>
          <cell r="E4236" t="str">
            <v>MAQUINAS DIESEL, S.A. DE C.V.</v>
          </cell>
          <cell r="F4236" t="str">
            <v>MADISA SUR</v>
          </cell>
          <cell r="G4236" t="str">
            <v>UNISON- CUSTOMER RETAIL</v>
          </cell>
          <cell r="H4236" t="str">
            <v>UNISON- CUSTOMER RETAIL</v>
          </cell>
          <cell r="I4236" t="str">
            <v>Regular</v>
          </cell>
          <cell r="J4236" t="str">
            <v>REGULAR</v>
          </cell>
          <cell r="K4236" t="str">
            <v>MXN</v>
          </cell>
          <cell r="L4236">
            <v>5024543.82</v>
          </cell>
          <cell r="M4236">
            <v>272832.72944837232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MEXICO</v>
          </cell>
        </row>
        <row r="4237">
          <cell r="B4237" t="str">
            <v>702-30003621</v>
          </cell>
          <cell r="C4237" t="str">
            <v>HORDAG TRADE  S.A. DE C.V.</v>
          </cell>
          <cell r="D4237">
            <v>355843</v>
          </cell>
          <cell r="E4237" t="str">
            <v>MAQUINAS DIESEL, S.A. DE C.V.</v>
          </cell>
          <cell r="F4237" t="str">
            <v>MADISA SUR</v>
          </cell>
          <cell r="G4237" t="str">
            <v>UNISON- CUSTOMER RETAIL</v>
          </cell>
          <cell r="H4237" t="str">
            <v>UNISON- CUSTOMER RETAIL</v>
          </cell>
          <cell r="I4237" t="str">
            <v>Regular</v>
          </cell>
          <cell r="J4237" t="str">
            <v>REGULAR</v>
          </cell>
          <cell r="K4237" t="str">
            <v>MXN</v>
          </cell>
          <cell r="L4237">
            <v>5022437.5</v>
          </cell>
          <cell r="M4237">
            <v>272718.35627236293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MEXICO</v>
          </cell>
        </row>
        <row r="4238">
          <cell r="B4238" t="str">
            <v>702-30003622</v>
          </cell>
          <cell r="C4238" t="str">
            <v xml:space="preserve">ROBERTO ESPARZA MARTINEZ </v>
          </cell>
          <cell r="D4238">
            <v>355444</v>
          </cell>
          <cell r="E4238" t="str">
            <v>MAQUINAS DIESEL, S.A. DE C.V.</v>
          </cell>
          <cell r="F4238" t="str">
            <v>MADISA SUR</v>
          </cell>
          <cell r="G4238" t="str">
            <v>UNISON- CUSTOMER RETAIL</v>
          </cell>
          <cell r="H4238" t="str">
            <v>UNISON- CUSTOMER RETAIL</v>
          </cell>
          <cell r="I4238" t="str">
            <v>Regular</v>
          </cell>
          <cell r="J4238" t="str">
            <v>REGULAR</v>
          </cell>
          <cell r="K4238" t="str">
            <v>MXN</v>
          </cell>
          <cell r="L4238">
            <v>366984.72</v>
          </cell>
          <cell r="M4238">
            <v>19927.270297634037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MEXICO</v>
          </cell>
        </row>
        <row r="4239">
          <cell r="B4239" t="str">
            <v>702-30003623</v>
          </cell>
          <cell r="C4239" t="str">
            <v>CONSTRUCTORA DIAZ SANCHEZ  S.A. DE C.V.</v>
          </cell>
          <cell r="D4239">
            <v>309373</v>
          </cell>
          <cell r="E4239" t="str">
            <v>COMPAÑIA GENERAL DE EQUIPOS, S.A. DE C.V.</v>
          </cell>
          <cell r="F4239" t="str">
            <v>COGESA</v>
          </cell>
          <cell r="G4239" t="str">
            <v>UNISON - CUSTOMER RETAIL</v>
          </cell>
          <cell r="H4239" t="str">
            <v>UNISON- CUSTOMER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177975</v>
          </cell>
          <cell r="M4239">
            <v>177975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EL SALVADOR</v>
          </cell>
        </row>
        <row r="4240">
          <cell r="B4240" t="str">
            <v>702-30003624</v>
          </cell>
          <cell r="C4240" t="str">
            <v>SOLUCIONES INTEGRALES PARA TRITURACION  S.A. DE C.V.</v>
          </cell>
          <cell r="D4240">
            <v>317050</v>
          </cell>
          <cell r="E4240" t="str">
            <v>SOLUCIONES INTEGRALES PARA TRITURACION, S.A. DE C.V.</v>
          </cell>
          <cell r="F4240" t="str">
            <v>TRACSA</v>
          </cell>
          <cell r="G4240" t="str">
            <v>UNISON - CUSTOMER RETAIL</v>
          </cell>
          <cell r="H4240" t="str">
            <v>UNISON - DEALER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272338.71999999997</v>
          </cell>
          <cell r="M4240">
            <v>14787.992497212614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702-30003625</v>
          </cell>
          <cell r="C4241" t="str">
            <v>MOTORES E INGENIERIA MEXMOT  S.A. DE C.V.</v>
          </cell>
          <cell r="D4241">
            <v>355928</v>
          </cell>
          <cell r="E4241" t="str">
            <v>MAQUINAS DIESEL, S.A. DE C.V.</v>
          </cell>
          <cell r="F4241" t="str">
            <v>MADISA SUR</v>
          </cell>
          <cell r="G4241" t="str">
            <v>UNISON- CUSTOMER RETAIL</v>
          </cell>
          <cell r="H4241" t="str">
            <v>UNISON- CUSTOMER RETAIL</v>
          </cell>
          <cell r="I4241" t="str">
            <v>Regular</v>
          </cell>
          <cell r="J4241" t="str">
            <v>REGULAR</v>
          </cell>
          <cell r="K4241" t="str">
            <v>MXN</v>
          </cell>
          <cell r="L4241">
            <v>3615543.66</v>
          </cell>
          <cell r="M4241">
            <v>196324.0207540986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MEXICO</v>
          </cell>
        </row>
        <row r="4242">
          <cell r="B4242" t="str">
            <v>702-30003626</v>
          </cell>
          <cell r="C4242" t="str">
            <v>INCONROD  S.R.L.</v>
          </cell>
          <cell r="D4242">
            <v>311352</v>
          </cell>
          <cell r="E4242" t="str">
            <v>IMPLEMENTOS Y MAQUINARIAS, S.A.</v>
          </cell>
          <cell r="F4242" t="str">
            <v>IMCA</v>
          </cell>
          <cell r="G4242" t="str">
            <v>UNISON - CUSTOMER RETAIL</v>
          </cell>
          <cell r="H4242" t="str">
            <v>UNISON- CUSTOMER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191581.81</v>
          </cell>
          <cell r="M4242">
            <v>191581.81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REPUBLICA DOMINICANA</v>
          </cell>
        </row>
        <row r="4243">
          <cell r="B4243" t="str">
            <v>702-30003628</v>
          </cell>
          <cell r="C4243" t="str">
            <v>RAM CONSTRUCCIONES  S.A DE C.V.</v>
          </cell>
          <cell r="D4243">
            <v>355987</v>
          </cell>
          <cell r="E4243" t="str">
            <v>COMPAÑIA GENERAL DE EQUIPOS, S.A. DE C.V.</v>
          </cell>
          <cell r="F4243" t="str">
            <v>COGESA</v>
          </cell>
          <cell r="G4243" t="str">
            <v>UNISON - CUSTOMER RETAIL</v>
          </cell>
          <cell r="H4243" t="str">
            <v>UNISON- CUSTOMER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109056.39</v>
          </cell>
          <cell r="M4243">
            <v>109056.39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EL SALVADOR</v>
          </cell>
        </row>
        <row r="4244">
          <cell r="B4244" t="str">
            <v>702-30003608</v>
          </cell>
          <cell r="C4244" t="str">
            <v>EXCABOS CONSTRUCTION S DE RL DE CV</v>
          </cell>
          <cell r="D4244">
            <v>334975</v>
          </cell>
          <cell r="E4244" t="str">
            <v>EMPRESAS MATCO, S.A. DE C.V.</v>
          </cell>
          <cell r="F4244" t="str">
            <v>MATCO</v>
          </cell>
          <cell r="G4244" t="str">
            <v>UNISON- CUSTOMER RETAIL</v>
          </cell>
          <cell r="H4244" t="str">
            <v>UNISON- CUSTOMER RETAIL</v>
          </cell>
          <cell r="I4244" t="str">
            <v>Regular</v>
          </cell>
          <cell r="J4244" t="str">
            <v>REGULAR</v>
          </cell>
          <cell r="K4244" t="str">
            <v>MXN</v>
          </cell>
          <cell r="L4244">
            <v>1523557.57</v>
          </cell>
          <cell r="M4244">
            <v>82729.176057783799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MEXICO</v>
          </cell>
        </row>
        <row r="4245">
          <cell r="B4245" t="str">
            <v>702-30003729</v>
          </cell>
          <cell r="C4245" t="str">
            <v>CONTELL DESARROLLADORES SA DE CV</v>
          </cell>
          <cell r="D4245">
            <v>355990</v>
          </cell>
          <cell r="E4245" t="str">
            <v>MAQUINAS DIESEL, S.A. DE C.V.</v>
          </cell>
          <cell r="F4245" t="str">
            <v>MADISA SUR</v>
          </cell>
          <cell r="G4245" t="str">
            <v>UNISON- CUSTOMER RETAIL</v>
          </cell>
          <cell r="H4245" t="str">
            <v>UNISON- CUSTOMER RETAIL</v>
          </cell>
          <cell r="I4245" t="str">
            <v>Regular</v>
          </cell>
          <cell r="J4245" t="str">
            <v>REGULAR</v>
          </cell>
          <cell r="K4245" t="str">
            <v>MXN</v>
          </cell>
          <cell r="L4245">
            <v>1052008.56</v>
          </cell>
          <cell r="M4245">
            <v>57124.064812684177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MEXICO</v>
          </cell>
        </row>
        <row r="4246">
          <cell r="B4246" t="str">
            <v>702-30003710</v>
          </cell>
          <cell r="C4246" t="str">
            <v>NICARAGUA MACHINERY COMPANY  S.A.</v>
          </cell>
          <cell r="D4246">
            <v>313548</v>
          </cell>
          <cell r="E4246" t="str">
            <v>NICARAGUA MACHINERY COMPANY, S.A.</v>
          </cell>
          <cell r="F4246" t="str">
            <v>NIMAC</v>
          </cell>
          <cell r="G4246" t="str">
            <v>UNISON - DEALER WHOLESALE</v>
          </cell>
          <cell r="H4246" t="str">
            <v>UNISON - DEALER WHOLESALE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56207.35</v>
          </cell>
          <cell r="M4246">
            <v>56207.35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NICARAGUA</v>
          </cell>
        </row>
        <row r="4247">
          <cell r="B4247" t="str">
            <v>702-30003711</v>
          </cell>
          <cell r="C4247" t="str">
            <v>NICARAGUA MACHINERY COMPANY  S.A.</v>
          </cell>
          <cell r="D4247">
            <v>313548</v>
          </cell>
          <cell r="E4247" t="str">
            <v>NICARAGUA MACHINERY COMPANY, S.A.</v>
          </cell>
          <cell r="F4247" t="str">
            <v>NIMAC</v>
          </cell>
          <cell r="G4247" t="str">
            <v>UNISON - DEALER RETAIL</v>
          </cell>
          <cell r="H4247" t="str">
            <v>UNISON - DEALER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62625.64</v>
          </cell>
          <cell r="M4247">
            <v>62625.64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NICARAGUA</v>
          </cell>
        </row>
        <row r="4248">
          <cell r="B4248" t="str">
            <v>702-30003713</v>
          </cell>
          <cell r="C4248" t="str">
            <v>NICARAGUA MACHINERY COMPANY  S.A.</v>
          </cell>
          <cell r="D4248">
            <v>313548</v>
          </cell>
          <cell r="E4248" t="str">
            <v>NICARAGUA MACHINERY COMPANY, S.A.</v>
          </cell>
          <cell r="F4248" t="str">
            <v>NIMAC</v>
          </cell>
          <cell r="G4248" t="str">
            <v>UNISON - DEALER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62625.64</v>
          </cell>
          <cell r="M4248">
            <v>62625.64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NICARAGUA</v>
          </cell>
        </row>
        <row r="4249">
          <cell r="B4249" t="str">
            <v>702-30003717</v>
          </cell>
          <cell r="C4249" t="str">
            <v>NICARAGUA MACHINERY COMPANY  S.A.</v>
          </cell>
          <cell r="D4249">
            <v>313548</v>
          </cell>
          <cell r="E4249" t="str">
            <v>NICARAGUA MACHINERY COMPANY, S.A.</v>
          </cell>
          <cell r="F4249" t="str">
            <v>NIMAC</v>
          </cell>
          <cell r="G4249" t="str">
            <v>UNISON - DEALER WHOLESALE</v>
          </cell>
          <cell r="H4249" t="str">
            <v>UNISON - DEALER WHOLESALE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56207.35</v>
          </cell>
          <cell r="M4249">
            <v>56207.35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NICARAGUA</v>
          </cell>
        </row>
        <row r="4250">
          <cell r="B4250" t="str">
            <v>702-30003718</v>
          </cell>
          <cell r="C4250" t="str">
            <v>NICARAGUA MACHINERY COMPANY  S.A.</v>
          </cell>
          <cell r="D4250">
            <v>313548</v>
          </cell>
          <cell r="E4250" t="str">
            <v>NICARAGUA MACHINERY COMPANY, S.A.</v>
          </cell>
          <cell r="F4250" t="str">
            <v>NIMAC</v>
          </cell>
          <cell r="G4250" t="str">
            <v>UNISON - DEALER RETAIL</v>
          </cell>
          <cell r="H4250" t="str">
            <v>UNISON - DEALER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87307.67</v>
          </cell>
          <cell r="M4250">
            <v>87307.67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NICARAGUA</v>
          </cell>
        </row>
        <row r="4251">
          <cell r="B4251" t="str">
            <v>702-30003719</v>
          </cell>
          <cell r="C4251" t="str">
            <v>NICARAGUA MACHINERY COMPANY  S.A.</v>
          </cell>
          <cell r="D4251">
            <v>313548</v>
          </cell>
          <cell r="E4251" t="str">
            <v>NICARAGUA MACHINERY COMPANY, S.A.</v>
          </cell>
          <cell r="F4251" t="str">
            <v>NIMAC</v>
          </cell>
          <cell r="G4251" t="str">
            <v>UNISON - DEALER RETAIL</v>
          </cell>
          <cell r="H4251" t="str">
            <v>UNISON - DEALER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87307.67</v>
          </cell>
          <cell r="M4251">
            <v>87307.67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NICARAGUA</v>
          </cell>
        </row>
        <row r="4252">
          <cell r="B4252" t="str">
            <v>702-30003720</v>
          </cell>
          <cell r="C4252" t="str">
            <v>NICARAGUA MACHINERY COMPANY  S.A.</v>
          </cell>
          <cell r="D4252">
            <v>313548</v>
          </cell>
          <cell r="E4252" t="str">
            <v>NICARAGUA MACHINERY COMPANY, S.A.</v>
          </cell>
          <cell r="F4252" t="str">
            <v>NIMAC</v>
          </cell>
          <cell r="G4252" t="str">
            <v>UNISON - DEALER WHOLESALE</v>
          </cell>
          <cell r="H4252" t="str">
            <v>UNISON - DEALER WHOLESALE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56207.35</v>
          </cell>
          <cell r="M4252">
            <v>56207.35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NICARAGUA</v>
          </cell>
        </row>
        <row r="4253">
          <cell r="B4253" t="str">
            <v>702-30003723</v>
          </cell>
          <cell r="C4253" t="str">
            <v>NICARAGUA MACHINERY COMPANY  S.A.</v>
          </cell>
          <cell r="D4253">
            <v>313548</v>
          </cell>
          <cell r="E4253" t="str">
            <v>NICARAGUA MACHINERY COMPANY, S.A.</v>
          </cell>
          <cell r="F4253" t="str">
            <v>NIMAC</v>
          </cell>
          <cell r="G4253" t="str">
            <v>UNISON - DEALER RETAIL</v>
          </cell>
          <cell r="H4253" t="str">
            <v>UNISON - DEALER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62625.64</v>
          </cell>
          <cell r="M4253">
            <v>62625.64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NICARAGUA</v>
          </cell>
        </row>
        <row r="4254">
          <cell r="B4254" t="str">
            <v>702-30003725</v>
          </cell>
          <cell r="C4254" t="str">
            <v>RODRIGUEZ SANDOVAL &amp; ASOCIADOS  S.A.</v>
          </cell>
          <cell r="D4254">
            <v>359893</v>
          </cell>
          <cell r="E4254" t="str">
            <v>IMPLEMENTOS Y MAQUINARIAS, S.A.</v>
          </cell>
          <cell r="F4254" t="str">
            <v>IMCA</v>
          </cell>
          <cell r="G4254" t="str">
            <v>UNISON - CUSTOMER RETAIL</v>
          </cell>
          <cell r="H4254" t="str">
            <v>UNISON- CUSTOMER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40200.03</v>
          </cell>
          <cell r="M4254">
            <v>40200.03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REPUBLICA DOMINICANA</v>
          </cell>
        </row>
        <row r="4255">
          <cell r="B4255" t="str">
            <v>702-30003667</v>
          </cell>
          <cell r="C4255" t="str">
            <v>GRUPO MINATAMEX  S.A. DE C.V.</v>
          </cell>
          <cell r="D4255">
            <v>355922</v>
          </cell>
          <cell r="E4255" t="str">
            <v>MAQUINAS DIESEL, S.A. DE C.V.</v>
          </cell>
          <cell r="F4255" t="str">
            <v>MADISA SUR</v>
          </cell>
          <cell r="G4255" t="str">
            <v>UNISON- CUSTOMER RETAIL</v>
          </cell>
          <cell r="H4255" t="str">
            <v>UNISON- CUSTOMER RETAIL</v>
          </cell>
          <cell r="I4255" t="str">
            <v>Regular</v>
          </cell>
          <cell r="J4255" t="str">
            <v>REGULAR</v>
          </cell>
          <cell r="K4255" t="str">
            <v>MXN</v>
          </cell>
          <cell r="L4255">
            <v>245297.11</v>
          </cell>
          <cell r="M4255">
            <v>13319.633074092209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MEXICO</v>
          </cell>
        </row>
        <row r="4256">
          <cell r="B4256" t="str">
            <v>702-30003728</v>
          </cell>
          <cell r="C4256" t="str">
            <v>MAQUINARIA Y TRACTORES  LTDA</v>
          </cell>
          <cell r="D4256">
            <v>314798</v>
          </cell>
          <cell r="E4256" t="str">
            <v>MAQUINARIA Y TRACTORES, LTDA</v>
          </cell>
          <cell r="F4256" t="str">
            <v>MATRA</v>
          </cell>
          <cell r="G4256" t="str">
            <v>UNISON - DEALER RETAIL</v>
          </cell>
          <cell r="H4256" t="str">
            <v>UNISON - DEALER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188096.6</v>
          </cell>
          <cell r="M4256">
            <v>188096.6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COSTA RICA</v>
          </cell>
        </row>
        <row r="4257">
          <cell r="B4257" t="str">
            <v>702-30003702</v>
          </cell>
          <cell r="C4257" t="str">
            <v>NICARAGUA MACHINERY COMPANY  S.A.</v>
          </cell>
          <cell r="D4257">
            <v>313548</v>
          </cell>
          <cell r="E4257" t="str">
            <v>NICARAGUA MACHINERY COMPANY, S.A.</v>
          </cell>
          <cell r="F4257" t="str">
            <v>NIMAC</v>
          </cell>
          <cell r="G4257" t="str">
            <v>UNISON - DEALER WHOLESALE</v>
          </cell>
          <cell r="H4257" t="str">
            <v>UNISON - DEALER WHOLESALE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14692.34</v>
          </cell>
          <cell r="M4257">
            <v>14692.34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NICARAGUA</v>
          </cell>
        </row>
        <row r="4258">
          <cell r="B4258" t="str">
            <v>702-30003730</v>
          </cell>
          <cell r="C4258" t="str">
            <v>CONTELL DESARROLLADORES SA DE CV</v>
          </cell>
          <cell r="D4258">
            <v>355990</v>
          </cell>
          <cell r="E4258" t="str">
            <v>MAQUINAS DIESEL, S.A. DE C.V.</v>
          </cell>
          <cell r="F4258" t="str">
            <v>MADISA SUR</v>
          </cell>
          <cell r="G4258" t="str">
            <v>UNISON- CUSTOMER RETAIL</v>
          </cell>
          <cell r="H4258" t="str">
            <v>UNISON- CUSTOMER RETAIL</v>
          </cell>
          <cell r="I4258" t="str">
            <v>Regular</v>
          </cell>
          <cell r="J4258" t="str">
            <v>REGULAR</v>
          </cell>
          <cell r="K4258" t="str">
            <v>MXN</v>
          </cell>
          <cell r="L4258">
            <v>444061.4</v>
          </cell>
          <cell r="M4258">
            <v>24112.53402197723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MEXICO</v>
          </cell>
        </row>
        <row r="4259">
          <cell r="B4259" t="str">
            <v>702-30003731</v>
          </cell>
          <cell r="C4259" t="str">
            <v>LA CANTERA DESARROLLOS MINEROS  S.A. DE C.V.</v>
          </cell>
          <cell r="D4259">
            <v>318185</v>
          </cell>
          <cell r="E4259" t="str">
            <v>TRACSA, S.A.P.I. DE C.V.</v>
          </cell>
          <cell r="F4259" t="str">
            <v>TRACSA</v>
          </cell>
          <cell r="G4259" t="str">
            <v>UNISON - CUSTOMER RETAIL</v>
          </cell>
          <cell r="H4259" t="str">
            <v>UNISON- CUSTOMER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78730.929999999993</v>
          </cell>
          <cell r="M4259">
            <v>78730.929999999993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MEXICO</v>
          </cell>
        </row>
        <row r="4260">
          <cell r="B4260" t="str">
            <v>702-30003733</v>
          </cell>
          <cell r="C4260" t="str">
            <v>MAQUINARIA Y PERFILES ESTRUCTURALES  S.A. DE C.V.</v>
          </cell>
          <cell r="D4260">
            <v>356662</v>
          </cell>
          <cell r="E4260" t="str">
            <v>TRACSA, S.A.P.I. DE C.V.</v>
          </cell>
          <cell r="F4260" t="str">
            <v>TRACSA</v>
          </cell>
          <cell r="G4260" t="str">
            <v>UNISON- CUSTOMER RETAIL</v>
          </cell>
          <cell r="H4260" t="str">
            <v>UNISON- CUSTOMER RETAIL</v>
          </cell>
          <cell r="I4260" t="str">
            <v>Regular</v>
          </cell>
          <cell r="J4260" t="str">
            <v>REGULAR</v>
          </cell>
          <cell r="K4260" t="str">
            <v>MXN</v>
          </cell>
          <cell r="L4260">
            <v>691220.67</v>
          </cell>
          <cell r="M4260">
            <v>37533.282384077735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MEXICO</v>
          </cell>
        </row>
        <row r="4261">
          <cell r="B4261" t="str">
            <v>702-30003735-1</v>
          </cell>
          <cell r="C4261" t="str">
            <v>COBRE DEL MAYO  SA DE CV</v>
          </cell>
          <cell r="D4261">
            <v>316391</v>
          </cell>
          <cell r="E4261" t="str">
            <v>EMPRESAS MATCO, S.A. DE C.V.</v>
          </cell>
          <cell r="F4261" t="str">
            <v>MATCO</v>
          </cell>
          <cell r="G4261" t="str">
            <v>UNISON- CUSTOMER RETAIL</v>
          </cell>
          <cell r="H4261" t="str">
            <v>UNISON- CUSTOMER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153279.67999999999</v>
          </cell>
          <cell r="M4261">
            <v>153279.67999999999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MEXICO</v>
          </cell>
        </row>
        <row r="4262">
          <cell r="B4262" t="str">
            <v>702-30003736</v>
          </cell>
          <cell r="C4262" t="str">
            <v>AGROCENTRO  S.A.</v>
          </cell>
          <cell r="D4262">
            <v>357732</v>
          </cell>
          <cell r="E4262" t="str">
            <v>CORPORACION GENERAL DE TRACTORES, S.A.</v>
          </cell>
          <cell r="F4262" t="str">
            <v>GENTRAC</v>
          </cell>
          <cell r="G4262" t="str">
            <v>UNISON - CUSTOMER RETAIL</v>
          </cell>
          <cell r="H4262" t="str">
            <v>UNISON- CUSTOMER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19687.5</v>
          </cell>
          <cell r="M4262">
            <v>19687.5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GUATEMALA</v>
          </cell>
        </row>
        <row r="4263">
          <cell r="B4263" t="str">
            <v>702-30003737</v>
          </cell>
          <cell r="C4263" t="str">
            <v>EEEG TRADE  S.A. DE C.V.</v>
          </cell>
          <cell r="D4263">
            <v>355871</v>
          </cell>
          <cell r="E4263" t="str">
            <v>MAQUINAS DIESEL, S.A. DE C.V.</v>
          </cell>
          <cell r="F4263" t="str">
            <v>MADISA SUR</v>
          </cell>
          <cell r="G4263" t="str">
            <v>UNISON- CUSTOMER RETAIL</v>
          </cell>
          <cell r="H4263" t="str">
            <v>UNISON- CUSTOMER RETAIL</v>
          </cell>
          <cell r="I4263" t="str">
            <v>Regular</v>
          </cell>
          <cell r="J4263" t="str">
            <v>REGULAR</v>
          </cell>
          <cell r="K4263" t="str">
            <v>MXN</v>
          </cell>
          <cell r="L4263">
            <v>5073335.92</v>
          </cell>
          <cell r="M4263">
            <v>275482.14047858957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MEXICO</v>
          </cell>
        </row>
        <row r="4264">
          <cell r="B4264" t="str">
            <v>702-30003739</v>
          </cell>
          <cell r="C4264" t="str">
            <v>PROAVI DEL NOROESTE SA DE CV</v>
          </cell>
          <cell r="D4264">
            <v>356476</v>
          </cell>
          <cell r="E4264" t="str">
            <v>EMPRESAS MATCO, S.A. DE C.V.</v>
          </cell>
          <cell r="F4264" t="str">
            <v>MATCO</v>
          </cell>
          <cell r="G4264" t="str">
            <v>UNISON- CUSTOMER RETAIL</v>
          </cell>
          <cell r="H4264" t="str">
            <v>UNISON- CUSTOMER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534604.06999999995</v>
          </cell>
          <cell r="M4264">
            <v>29029.001003380377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702-30003740-1</v>
          </cell>
          <cell r="C4265" t="str">
            <v>GRAVASE  S.A. DE C.V.</v>
          </cell>
          <cell r="D4265">
            <v>316522</v>
          </cell>
          <cell r="E4265" t="str">
            <v>MAQTRAC DE OCCIDENTE S DE RL DE CV</v>
          </cell>
          <cell r="F4265" t="str">
            <v>TRACSA</v>
          </cell>
          <cell r="G4265" t="str">
            <v>UNISON- CUSTOMER RETAIL</v>
          </cell>
          <cell r="H4265" t="str">
            <v>UNISON- CUSTOMER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1239955.0900000001</v>
          </cell>
          <cell r="M4265">
            <v>67329.561392521035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702-30003741</v>
          </cell>
          <cell r="C4266" t="str">
            <v>INTEGRA INFRAESTRUCTURA SUSTENTABLE  S.A. DE C.V.</v>
          </cell>
          <cell r="D4266">
            <v>318071</v>
          </cell>
          <cell r="E4266" t="str">
            <v>GRUPO LOGISTICO Y SOLUCIONES INTEGRAL DEL NORTE SA DE CV</v>
          </cell>
          <cell r="F4266" t="str">
            <v>MAQSA</v>
          </cell>
          <cell r="G4266" t="str">
            <v>UNISON- CUSTOMER RETAIL</v>
          </cell>
          <cell r="H4266" t="str">
            <v>UNISON- CUSTOMER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910018.58</v>
          </cell>
          <cell r="M4266">
            <v>49414.00889805195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702-30003746</v>
          </cell>
          <cell r="C4267" t="str">
            <v>INTEGRA INFRAESTRUCTURA SUSTENTABLE  S.A. DE C.V.</v>
          </cell>
          <cell r="D4267">
            <v>318071</v>
          </cell>
          <cell r="E4267" t="str">
            <v>GRUPO LOGISTICO Y SOLUCIONES INTEGRAL DEL NORTE SA DE CV</v>
          </cell>
          <cell r="F4267" t="str">
            <v>MAQSA</v>
          </cell>
          <cell r="G4267" t="str">
            <v>UNISON- CUSTOMER RETAIL</v>
          </cell>
          <cell r="H4267" t="str">
            <v>UNISON- CUSTOMER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723783.84</v>
          </cell>
          <cell r="M4267">
            <v>39301.462515222716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702-30003726</v>
          </cell>
          <cell r="C4268" t="str">
            <v>TECMED TECNICAS MEDIOAMBIENTALES DE MEXICO  S.A. DE C.V.</v>
          </cell>
          <cell r="D4268">
            <v>317851</v>
          </cell>
          <cell r="E4268" t="str">
            <v>EMPRESAS MATCO, S.A. DE C.V.</v>
          </cell>
          <cell r="F4268" t="str">
            <v>MATCO</v>
          </cell>
          <cell r="G4268" t="str">
            <v>UNISON- CUSTOMER RETAIL</v>
          </cell>
          <cell r="H4268" t="str">
            <v>UNISON- CUSTOMER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804245.75</v>
          </cell>
          <cell r="M4268">
            <v>43670.544228580984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702-30003687</v>
          </cell>
          <cell r="C4269" t="str">
            <v>EQUIPOS Y CONSTRUCCIONES DEL CIBAO  S.R.L.</v>
          </cell>
          <cell r="D4269">
            <v>320482</v>
          </cell>
          <cell r="E4269" t="str">
            <v>IMPLEMENTOS Y MAQUINARIAS, S.A.</v>
          </cell>
          <cell r="F4269" t="str">
            <v>IMCA</v>
          </cell>
          <cell r="G4269" t="str">
            <v>UNISON - CUSTOMER RETAIL</v>
          </cell>
          <cell r="H4269" t="str">
            <v>UNISON- CUSTOMER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62782.85</v>
          </cell>
          <cell r="M4269">
            <v>62782.85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702-30003665</v>
          </cell>
          <cell r="C4270" t="str">
            <v>H Y M MAQUINARIA  S.A.</v>
          </cell>
          <cell r="D4270">
            <v>356404</v>
          </cell>
          <cell r="E4270" t="str">
            <v>MAQUINARIA Y TRACTORES, LTDA</v>
          </cell>
          <cell r="F4270" t="str">
            <v>MATRA</v>
          </cell>
          <cell r="G4270" t="str">
            <v>UNISON - CUSTOMER RETAIL</v>
          </cell>
          <cell r="H4270" t="str">
            <v>UNISON- CUSTOMER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81231.97</v>
          </cell>
          <cell r="M4270">
            <v>81231.97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702-30003670</v>
          </cell>
          <cell r="C4271" t="str">
            <v>MONTAJES Y ESTRUCTURAS DE ZACATECAS  S.A. DE C.V.</v>
          </cell>
          <cell r="D4271">
            <v>312965</v>
          </cell>
          <cell r="E4271" t="str">
            <v>MAQTRAC DE OCCIDENTE S DE RL DE CV</v>
          </cell>
          <cell r="F4271" t="str">
            <v>TRACSA</v>
          </cell>
          <cell r="G4271" t="str">
            <v>UNISON- CUSTOMER RETAIL</v>
          </cell>
          <cell r="H4271" t="str">
            <v>UNISON- CUSTOMER RETAIL</v>
          </cell>
          <cell r="I4271" t="str">
            <v>Regular</v>
          </cell>
          <cell r="J4271" t="str">
            <v>REGULAR</v>
          </cell>
          <cell r="K4271" t="str">
            <v>MXN</v>
          </cell>
          <cell r="L4271">
            <v>1798087.5</v>
          </cell>
          <cell r="M4271">
            <v>97636.151258006168</v>
          </cell>
          <cell r="N4271">
            <v>0</v>
          </cell>
          <cell r="O4271">
            <v>1798087.5</v>
          </cell>
          <cell r="P4271">
            <v>0</v>
          </cell>
          <cell r="Q4271">
            <v>0</v>
          </cell>
          <cell r="R4271">
            <v>1798087.5</v>
          </cell>
          <cell r="S4271" t="str">
            <v>61-90</v>
          </cell>
          <cell r="T4271" t="str">
            <v>MEXICO</v>
          </cell>
        </row>
        <row r="4272">
          <cell r="B4272" t="str">
            <v>702-30003671</v>
          </cell>
          <cell r="C4272" t="str">
            <v>MENDEZ MARTINEZ FRANCISCO ALEJANDRO</v>
          </cell>
          <cell r="D4272">
            <v>311324</v>
          </cell>
          <cell r="E4272" t="str">
            <v>GRUPO LOGISTICO Y SOLUCIONES INTEGRAL DEL NORTE SA DE CV</v>
          </cell>
          <cell r="F4272" t="str">
            <v>MAQSA</v>
          </cell>
          <cell r="G4272" t="str">
            <v>UNISON- CUSTOMER RETAIL</v>
          </cell>
          <cell r="H4272" t="str">
            <v>UNISON- CUSTOMER RETAIL</v>
          </cell>
          <cell r="I4272" t="str">
            <v>Regular</v>
          </cell>
          <cell r="J4272" t="str">
            <v>REGULAR</v>
          </cell>
          <cell r="K4272" t="str">
            <v>MXN</v>
          </cell>
          <cell r="L4272">
            <v>1559851.43</v>
          </cell>
          <cell r="M4272">
            <v>84699.932655945391</v>
          </cell>
          <cell r="N4272">
            <v>1559851.43</v>
          </cell>
          <cell r="O4272">
            <v>0</v>
          </cell>
          <cell r="P4272">
            <v>0</v>
          </cell>
          <cell r="Q4272">
            <v>0</v>
          </cell>
          <cell r="R4272">
            <v>1559851.43</v>
          </cell>
          <cell r="S4272" t="str">
            <v>31-60</v>
          </cell>
          <cell r="T4272" t="str">
            <v>MEXICO</v>
          </cell>
        </row>
        <row r="4273">
          <cell r="B4273" t="str">
            <v>702-30003672</v>
          </cell>
          <cell r="C4273" t="str">
            <v>IMPULSORA DE SERVICIOS PROFESIONALES TLANAHUAC  S.A. DE C.V.</v>
          </cell>
          <cell r="D4273">
            <v>354783</v>
          </cell>
          <cell r="E4273" t="str">
            <v>MAQUINAS DIESEL, S.A. DE C.V.</v>
          </cell>
          <cell r="F4273" t="str">
            <v>MADISA SUR</v>
          </cell>
          <cell r="G4273" t="str">
            <v>UNISON- CUSTOMER RETAIL</v>
          </cell>
          <cell r="H4273" t="str">
            <v>UNISON- CUSTOMER RETAIL</v>
          </cell>
          <cell r="I4273" t="str">
            <v>Regular</v>
          </cell>
          <cell r="J4273" t="str">
            <v>REGULAR</v>
          </cell>
          <cell r="K4273" t="str">
            <v>MXN</v>
          </cell>
          <cell r="L4273">
            <v>14880.23</v>
          </cell>
          <cell r="M4273">
            <v>807.99648906625578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MEXICO</v>
          </cell>
        </row>
        <row r="4274">
          <cell r="B4274" t="str">
            <v>702-30003674</v>
          </cell>
          <cell r="C4274" t="str">
            <v>IMPULSORA EMERGENTE  S.A. DE C.V. SOFOM  E.N.R.</v>
          </cell>
          <cell r="D4274">
            <v>318359</v>
          </cell>
          <cell r="E4274" t="str">
            <v>IMPULSORA EMERGENTE, S.A. DE C.V. SOFOM, E.N.R.</v>
          </cell>
          <cell r="F4274" t="str">
            <v>MAQSA</v>
          </cell>
          <cell r="G4274" t="str">
            <v>UNISON - CUSTOMER RETAIL</v>
          </cell>
          <cell r="H4274" t="str">
            <v>UNISON - DEALER RETAIL</v>
          </cell>
          <cell r="I4274" t="str">
            <v>Regular</v>
          </cell>
          <cell r="J4274" t="str">
            <v>REGULAR</v>
          </cell>
          <cell r="K4274" t="str">
            <v>MXN</v>
          </cell>
          <cell r="L4274">
            <v>134128.44</v>
          </cell>
          <cell r="M4274">
            <v>7283.1742925972203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702-30003675-001</v>
          </cell>
          <cell r="C4275" t="str">
            <v xml:space="preserve">LUIS FERNANDO GOMEZ ILLINGWORTH </v>
          </cell>
          <cell r="D4275">
            <v>355935</v>
          </cell>
          <cell r="E4275" t="str">
            <v>IIASA PANAMA, S.A.</v>
          </cell>
          <cell r="F4275" t="str">
            <v>IIASA PANAMA</v>
          </cell>
          <cell r="G4275" t="str">
            <v>UNISON - CUSTOMER RETAIL</v>
          </cell>
          <cell r="H4275" t="str">
            <v>UNISON - DEALER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10391459.130000001</v>
          </cell>
          <cell r="M4275">
            <v>10391459.130000001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PANAMA</v>
          </cell>
        </row>
        <row r="4276">
          <cell r="B4276" t="str">
            <v>702-30003679</v>
          </cell>
          <cell r="C4276" t="str">
            <v>MARIELA ORTIZ CISNEROS</v>
          </cell>
          <cell r="D4276">
            <v>355804</v>
          </cell>
          <cell r="E4276" t="str">
            <v>MAQUINAS DIESEL, S.A. DE C.V.</v>
          </cell>
          <cell r="F4276" t="str">
            <v>MADISA SUR</v>
          </cell>
          <cell r="G4276" t="str">
            <v>UNISON- CUSTOMER RETAIL</v>
          </cell>
          <cell r="H4276" t="str">
            <v>UNISON- CUSTOMER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735495.86</v>
          </cell>
          <cell r="M4276">
            <v>39937.425201274869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702-30003681</v>
          </cell>
          <cell r="C4277" t="str">
            <v>INCONROD  S.R.L.</v>
          </cell>
          <cell r="D4277">
            <v>311352</v>
          </cell>
          <cell r="E4277" t="str">
            <v>IMPLEMENTOS Y MAQUINARIAS, S.A.</v>
          </cell>
          <cell r="F4277" t="str">
            <v>IMCA</v>
          </cell>
          <cell r="G4277" t="str">
            <v>UNISON - CUSTOMER RETAIL</v>
          </cell>
          <cell r="H4277" t="str">
            <v>UNISON- CUSTOMER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261521.32</v>
          </cell>
          <cell r="M4277">
            <v>261521.32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702-30003682</v>
          </cell>
          <cell r="C4278" t="str">
            <v>MARECOMSA  S.A. DE C.V.</v>
          </cell>
          <cell r="D4278">
            <v>356206</v>
          </cell>
          <cell r="E4278" t="str">
            <v>MAQTRAC DE OCCIDENTE S DE RL DE CV</v>
          </cell>
          <cell r="F4278" t="str">
            <v>TRACSA</v>
          </cell>
          <cell r="G4278" t="str">
            <v>UNISON- CUSTOMER RETAIL</v>
          </cell>
          <cell r="H4278" t="str">
            <v>UNISON- CUSTOMER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617206.28</v>
          </cell>
          <cell r="M4278">
            <v>33514.301006748174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702-30003683</v>
          </cell>
          <cell r="C4279" t="str">
            <v>PROMOTORES DEL CENTRO  S.A. DE C.V.</v>
          </cell>
          <cell r="D4279">
            <v>308771</v>
          </cell>
          <cell r="E4279" t="str">
            <v>MAQTRAC DE OCCIDENTE S DE RL DE CV</v>
          </cell>
          <cell r="F4279" t="str">
            <v>TRACSA</v>
          </cell>
          <cell r="G4279" t="str">
            <v>UNISON- CUSTOMER RETAIL</v>
          </cell>
          <cell r="H4279" t="str">
            <v>UNISON- CUSTOMER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1912290.12</v>
          </cell>
          <cell r="M4279">
            <v>103837.35352451468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702-30003706</v>
          </cell>
          <cell r="C4280" t="str">
            <v>NICARAGUA MACHINERY COMPANY  S.A.</v>
          </cell>
          <cell r="D4280">
            <v>313548</v>
          </cell>
          <cell r="E4280" t="str">
            <v>NICARAGUA MACHINERY COMPANY, S.A.</v>
          </cell>
          <cell r="F4280" t="str">
            <v>NIMAC</v>
          </cell>
          <cell r="G4280" t="str">
            <v>UNISON - DEALER WHOLESALE</v>
          </cell>
          <cell r="H4280" t="str">
            <v>UNISON - DEALER WHOLESALE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56207.35</v>
          </cell>
          <cell r="M4280">
            <v>56207.35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NICARAGUA</v>
          </cell>
        </row>
        <row r="4281">
          <cell r="B4281" t="str">
            <v>702-30003686</v>
          </cell>
          <cell r="C4281" t="str">
            <v>SOLUCIONES INTEGRALES PARA TRITURACION  S.A. DE C.V.</v>
          </cell>
          <cell r="D4281">
            <v>317050</v>
          </cell>
          <cell r="E4281" t="str">
            <v>SOLUCIONES INTEGRALES PARA TRITURACION, S.A. DE C.V.</v>
          </cell>
          <cell r="F4281" t="str">
            <v>TRACSA</v>
          </cell>
          <cell r="G4281" t="str">
            <v>UNISON - CUSTOMER RETAIL</v>
          </cell>
          <cell r="H4281" t="str">
            <v>UNISON - DEALER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270984.33</v>
          </cell>
          <cell r="M4281">
            <v>14714.449120206586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702-30003703</v>
          </cell>
          <cell r="C4282" t="str">
            <v>TECMED TECNICAS MEDIOAMBIENTALES DE MEXICO  S.A. DE C.V.</v>
          </cell>
          <cell r="D4282">
            <v>317851</v>
          </cell>
          <cell r="E4282" t="str">
            <v>EMPRESAS MATCO, S.A. DE C.V.</v>
          </cell>
          <cell r="F4282" t="str">
            <v>MATCO</v>
          </cell>
          <cell r="G4282" t="str">
            <v>UNISON- CUSTOMER RETAIL</v>
          </cell>
          <cell r="H4282" t="str">
            <v>UNISON- CUSTOMER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3613277.98</v>
          </cell>
          <cell r="M4282">
            <v>196200.99433008849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702-30003688</v>
          </cell>
          <cell r="C4283" t="str">
            <v>EQUIPOS Y CONSTRUCCIONES DEL CIBAO  S.R.L.</v>
          </cell>
          <cell r="D4283">
            <v>320482</v>
          </cell>
          <cell r="E4283" t="str">
            <v>IMPLEMENTOS Y MAQUINARIAS, S.A.</v>
          </cell>
          <cell r="F4283" t="str">
            <v>IMCA</v>
          </cell>
          <cell r="G4283" t="str">
            <v>UNISON - CUSTOMER RETAIL</v>
          </cell>
          <cell r="H4283" t="str">
            <v>UNISON- CUSTOMER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180500.67</v>
          </cell>
          <cell r="M4283">
            <v>180500.67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REPUBLICA DOMINICANA</v>
          </cell>
        </row>
        <row r="4284">
          <cell r="B4284" t="str">
            <v>702-30003689</v>
          </cell>
          <cell r="C4284" t="str">
            <v>INGENIERIA Y PAVIMENTACIONES  S.A. C.V.</v>
          </cell>
          <cell r="D4284">
            <v>310038</v>
          </cell>
          <cell r="E4284" t="str">
            <v>MAQUINAS DIESEL, S.A. DE C.V.</v>
          </cell>
          <cell r="F4284" t="str">
            <v>MADISA SUR</v>
          </cell>
          <cell r="G4284" t="str">
            <v>UNISON- CUSTOMER RETAIL</v>
          </cell>
          <cell r="H4284" t="str">
            <v>UNISON- CUSTOMER RETAIL</v>
          </cell>
          <cell r="I4284" t="str">
            <v>Regular</v>
          </cell>
          <cell r="J4284" t="str">
            <v>REGULAR</v>
          </cell>
          <cell r="K4284" t="str">
            <v>MXN</v>
          </cell>
          <cell r="L4284">
            <v>5178937.91</v>
          </cell>
          <cell r="M4284">
            <v>281216.32853605977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702-30003692</v>
          </cell>
          <cell r="C4285" t="str">
            <v>NICARAGUA MACHINERY COMPANY  S.A.</v>
          </cell>
          <cell r="D4285">
            <v>313548</v>
          </cell>
          <cell r="E4285" t="str">
            <v>NICARAGUA MACHINERY COMPANY, S.A.</v>
          </cell>
          <cell r="F4285" t="str">
            <v>NIMAC</v>
          </cell>
          <cell r="G4285" t="str">
            <v>UNISON - DEALER WHOLESALE</v>
          </cell>
          <cell r="H4285" t="str">
            <v>UNISON - DEALER WHOLESALE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11378.63</v>
          </cell>
          <cell r="M4285">
            <v>11378.63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NICARAGUA</v>
          </cell>
        </row>
        <row r="4286">
          <cell r="B4286" t="str">
            <v>702-30003695</v>
          </cell>
          <cell r="C4286" t="str">
            <v>AGREGADOS SANTA BARBARA  S.A.S</v>
          </cell>
          <cell r="D4286">
            <v>357724</v>
          </cell>
          <cell r="E4286" t="str">
            <v>IMPLEMENTOS Y MAQUINARIAS, S.A.</v>
          </cell>
          <cell r="F4286" t="str">
            <v>IMCA</v>
          </cell>
          <cell r="G4286" t="str">
            <v>UNISON - CUSTOMER RETAIL</v>
          </cell>
          <cell r="H4286" t="str">
            <v>UNISON- CUSTOMER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184324.11</v>
          </cell>
          <cell r="M4286">
            <v>184324.11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REPUBLICA DOMINICANA</v>
          </cell>
        </row>
        <row r="4287">
          <cell r="B4287" t="str">
            <v>702-30003696</v>
          </cell>
          <cell r="C4287" t="str">
            <v>NICARAGUA MACHINERY COMPANY  S.A.</v>
          </cell>
          <cell r="D4287">
            <v>313548</v>
          </cell>
          <cell r="E4287" t="str">
            <v>NICARAGUA MACHINERY COMPANY, S.A.</v>
          </cell>
          <cell r="F4287" t="str">
            <v>NIMAC</v>
          </cell>
          <cell r="G4287" t="str">
            <v>UNISON - DEALER WHOLESALE</v>
          </cell>
          <cell r="H4287" t="str">
            <v>UNISON - DEALER WHOLESALE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10150.17</v>
          </cell>
          <cell r="M4287">
            <v>10150.17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NICARAGUA</v>
          </cell>
        </row>
        <row r="4288">
          <cell r="B4288" t="str">
            <v>702-30003697</v>
          </cell>
          <cell r="C4288" t="str">
            <v>INCONROD  S.R.L.</v>
          </cell>
          <cell r="D4288">
            <v>311352</v>
          </cell>
          <cell r="E4288" t="str">
            <v>IMPLEMENTOS Y MAQUINARIAS, S.A.</v>
          </cell>
          <cell r="F4288" t="str">
            <v>IMCA</v>
          </cell>
          <cell r="G4288" t="str">
            <v>UNISON - CUSTOMER RETAIL</v>
          </cell>
          <cell r="H4288" t="str">
            <v>UNISON- CUSTOMER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71348.5</v>
          </cell>
          <cell r="M4288">
            <v>71348.5</v>
          </cell>
          <cell r="N4288">
            <v>0</v>
          </cell>
          <cell r="O4288">
            <v>71348.5</v>
          </cell>
          <cell r="P4288">
            <v>0</v>
          </cell>
          <cell r="Q4288">
            <v>0</v>
          </cell>
          <cell r="R4288">
            <v>71348.5</v>
          </cell>
          <cell r="S4288" t="str">
            <v>61-90</v>
          </cell>
          <cell r="T4288" t="str">
            <v>REPUBLICA DOMINICANA</v>
          </cell>
        </row>
        <row r="4289">
          <cell r="B4289" t="str">
            <v>702-30003698</v>
          </cell>
          <cell r="C4289" t="str">
            <v>NICARAGUA MACHINERY COMPANY  S.A.</v>
          </cell>
          <cell r="D4289">
            <v>313548</v>
          </cell>
          <cell r="E4289" t="str">
            <v>NICARAGUA MACHINERY COMPANY, S.A.</v>
          </cell>
          <cell r="F4289" t="str">
            <v>NIMAC</v>
          </cell>
          <cell r="G4289" t="str">
            <v>UNISON - DEALER WHOLESALE</v>
          </cell>
          <cell r="H4289" t="str">
            <v>UNISON - DEALER WHOLESALE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14693.56</v>
          </cell>
          <cell r="M4289">
            <v>14693.56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NICARAGUA</v>
          </cell>
        </row>
        <row r="4290">
          <cell r="B4290" t="str">
            <v>702-30003700</v>
          </cell>
          <cell r="C4290" t="str">
            <v>SOLUCIONES INTEGRALES EN MAQUINARIA  S.A DE C.V.</v>
          </cell>
          <cell r="D4290">
            <v>312728</v>
          </cell>
          <cell r="E4290" t="str">
            <v>MAQUINAS DIESEL, S.A. DE C.V.</v>
          </cell>
          <cell r="F4290" t="str">
            <v>MADISA SUR</v>
          </cell>
          <cell r="G4290" t="str">
            <v>UNISON- CUSTOMER RETAIL</v>
          </cell>
          <cell r="H4290" t="str">
            <v>UNISON- CUSTOMER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2175626.25</v>
          </cell>
          <cell r="M4290">
            <v>118136.5053846872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702-30003701</v>
          </cell>
          <cell r="C4291" t="str">
            <v>MAQUINARIA Y TRACTORES  LTDA</v>
          </cell>
          <cell r="D4291">
            <v>314798</v>
          </cell>
          <cell r="E4291" t="str">
            <v>MAQUINARIA Y TRACTORES, LTDA</v>
          </cell>
          <cell r="F4291" t="str">
            <v>MATRA</v>
          </cell>
          <cell r="G4291" t="str">
            <v>UNISON - DEALER WHOLESALE</v>
          </cell>
          <cell r="H4291" t="str">
            <v>UNISON - DEALER WHOLESALE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56939.48</v>
          </cell>
          <cell r="M4291">
            <v>56939.48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COSTA RICA</v>
          </cell>
        </row>
        <row r="4292">
          <cell r="B4292" t="str">
            <v>702-30003668</v>
          </cell>
          <cell r="C4292" t="str">
            <v>EEEG TRADE  S.A. DE C.V.</v>
          </cell>
          <cell r="D4292">
            <v>355871</v>
          </cell>
          <cell r="E4292" t="str">
            <v>MAQUINAS DIESEL, S.A. DE C.V.</v>
          </cell>
          <cell r="F4292" t="str">
            <v>MADISA SUR</v>
          </cell>
          <cell r="G4292" t="str">
            <v>UNISON- CUSTOMER RETAIL</v>
          </cell>
          <cell r="H4292" t="str">
            <v>UNISON- CUSTOMER RETAIL</v>
          </cell>
          <cell r="I4292" t="str">
            <v>Regular</v>
          </cell>
          <cell r="J4292" t="str">
            <v>REGULAR</v>
          </cell>
          <cell r="K4292" t="str">
            <v>MXN</v>
          </cell>
          <cell r="L4292">
            <v>9671732.5500000007</v>
          </cell>
          <cell r="M4292">
            <v>525175.07750806445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MEXICO</v>
          </cell>
        </row>
        <row r="4293">
          <cell r="B4293" t="str">
            <v>702-30003684</v>
          </cell>
          <cell r="C4293" t="str">
            <v>CONSTRUCTORA VERTEX  S.A. DE C.V.</v>
          </cell>
          <cell r="D4293">
            <v>314050</v>
          </cell>
          <cell r="E4293" t="str">
            <v>EMPRESAS MATCO, S.A. DE C.V.</v>
          </cell>
          <cell r="F4293" t="str">
            <v>MATCO</v>
          </cell>
          <cell r="G4293" t="str">
            <v>UNISON- CUSTOMER RETAIL</v>
          </cell>
          <cell r="H4293" t="str">
            <v>UNISON- CUSTOMER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811125</v>
          </cell>
          <cell r="M4293">
            <v>44044.087503611619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702-30004008</v>
          </cell>
          <cell r="C4294" t="str">
            <v>COMPAÑIA CONSTRUCTORA MAS  S.A. DE C.V.</v>
          </cell>
          <cell r="D4294">
            <v>318916</v>
          </cell>
          <cell r="E4294" t="str">
            <v>EMPRESAS MATCO, S.A. DE C.V.</v>
          </cell>
          <cell r="F4294" t="str">
            <v>MATCO</v>
          </cell>
          <cell r="G4294" t="str">
            <v>UNISON- CUSTOMER RETAIL</v>
          </cell>
          <cell r="H4294" t="str">
            <v>UNISON- CUSTOMER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13540992.08</v>
          </cell>
          <cell r="M4294">
            <v>735275.87000429269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702-30003996</v>
          </cell>
          <cell r="C4295" t="str">
            <v>CORPORACION GENERAL DE TRACTORES  S.A.</v>
          </cell>
          <cell r="D4295">
            <v>316339</v>
          </cell>
          <cell r="E4295" t="str">
            <v>CORPORACION GENERAL DE TRACTORES, S.A.</v>
          </cell>
          <cell r="F4295" t="str">
            <v>GENTRAC</v>
          </cell>
          <cell r="G4295" t="str">
            <v>UNISON - DEALER WHOLESALE</v>
          </cell>
          <cell r="H4295" t="str">
            <v>UNISON - DEALER WHOLESALE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58209.18</v>
          </cell>
          <cell r="M4295">
            <v>58209.18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GUATEMALA</v>
          </cell>
        </row>
        <row r="4296">
          <cell r="B4296" t="str">
            <v>702-30003997</v>
          </cell>
          <cell r="C4296" t="str">
            <v>CORPORACION GENERAL DE TRACTORES  S.A.</v>
          </cell>
          <cell r="D4296">
            <v>316339</v>
          </cell>
          <cell r="E4296" t="str">
            <v>CORPORACION GENERAL DE TRACTORES, S.A.</v>
          </cell>
          <cell r="F4296" t="str">
            <v>GENTRAC</v>
          </cell>
          <cell r="G4296" t="str">
            <v>UNISON - DEALER WHOLESALE</v>
          </cell>
          <cell r="H4296" t="str">
            <v>UNISON - DEALER WHOLESALE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94464.57</v>
          </cell>
          <cell r="M4296">
            <v>94464.57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GUATEMALA</v>
          </cell>
        </row>
        <row r="4297">
          <cell r="B4297" t="str">
            <v>702-30003998</v>
          </cell>
          <cell r="C4297" t="str">
            <v>DIACE CONSTRUCCIONES  S.A. DE C.V.</v>
          </cell>
          <cell r="D4297">
            <v>309526</v>
          </cell>
          <cell r="E4297" t="str">
            <v>GRUPO LOGISTICO Y SOLUCIONES INTEGRAL DEL NORTE SA DE CV</v>
          </cell>
          <cell r="F4297" t="str">
            <v>MAQSA</v>
          </cell>
          <cell r="G4297" t="str">
            <v>UNISON- CUSTOMER RETAIL</v>
          </cell>
          <cell r="H4297" t="str">
            <v>UNISON- CUSTOMER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1698125.98</v>
          </cell>
          <cell r="M4297">
            <v>92208.240721561073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702-30004000</v>
          </cell>
          <cell r="C4298" t="str">
            <v>CORPORACION GENERAL DE TRACTORES  S.A.</v>
          </cell>
          <cell r="D4298">
            <v>316339</v>
          </cell>
          <cell r="E4298" t="str">
            <v>CORPORACION GENERAL DE TRACTORES, S.A.</v>
          </cell>
          <cell r="F4298" t="str">
            <v>GENTRAC</v>
          </cell>
          <cell r="G4298" t="str">
            <v>UNISON - DEALER WHOLESALE</v>
          </cell>
          <cell r="H4298" t="str">
            <v>UNISON - DEALER WHOLESALE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57389.1</v>
          </cell>
          <cell r="M4298">
            <v>57389.1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GUATEMALA</v>
          </cell>
        </row>
        <row r="4299">
          <cell r="B4299" t="str">
            <v>702-30004002</v>
          </cell>
          <cell r="C4299" t="str">
            <v>CORPORACION GENERAL DE TRACTORES  S.A.</v>
          </cell>
          <cell r="D4299">
            <v>316339</v>
          </cell>
          <cell r="E4299" t="str">
            <v>CORPORACION GENERAL DE TRACTORES, S.A.</v>
          </cell>
          <cell r="F4299" t="str">
            <v>GENTRAC</v>
          </cell>
          <cell r="G4299" t="str">
            <v>UNISON - DEALER WHOLESALE</v>
          </cell>
          <cell r="H4299" t="str">
            <v>UNISON - DEALER WHOLESALE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58252.5</v>
          </cell>
          <cell r="M4299">
            <v>58252.5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GUATEMALA</v>
          </cell>
        </row>
        <row r="4300">
          <cell r="B4300" t="str">
            <v>702-30004003</v>
          </cell>
          <cell r="C4300" t="str">
            <v>MAQUINARIA Y TRACTORES  LTDA</v>
          </cell>
          <cell r="D4300">
            <v>314798</v>
          </cell>
          <cell r="E4300" t="str">
            <v>MAQUINARIA Y TRACTORES, LTDA</v>
          </cell>
          <cell r="F4300" t="str">
            <v>MATRA</v>
          </cell>
          <cell r="G4300" t="str">
            <v>UNISON - DEALER WHOLESALE</v>
          </cell>
          <cell r="H4300" t="str">
            <v>UNISON - DEALER WHOLESALE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977834.56</v>
          </cell>
          <cell r="M4300">
            <v>977834.56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COSTA RICA</v>
          </cell>
        </row>
        <row r="4301">
          <cell r="B4301" t="str">
            <v>702-30004004</v>
          </cell>
          <cell r="C4301" t="str">
            <v>IMPULSORA EMERGENTE  S.A. DE C.V. SOFOM  E.N.R.</v>
          </cell>
          <cell r="D4301">
            <v>318359</v>
          </cell>
          <cell r="E4301" t="str">
            <v>IMPULSORA EMERGENTE, S.A. DE C.V. SOFOM, E.N.R.</v>
          </cell>
          <cell r="F4301" t="str">
            <v>MAQSA</v>
          </cell>
          <cell r="G4301" t="str">
            <v>UNISON - CUSTOMER RETAIL</v>
          </cell>
          <cell r="H4301" t="str">
            <v>UNISON - DEALER RETAIL</v>
          </cell>
          <cell r="I4301" t="str">
            <v>Regular</v>
          </cell>
          <cell r="J4301" t="str">
            <v>REGULAR</v>
          </cell>
          <cell r="K4301" t="str">
            <v>MXN</v>
          </cell>
          <cell r="L4301">
            <v>172544.37</v>
          </cell>
          <cell r="M4301">
            <v>9369.1592917682719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MEXICO</v>
          </cell>
        </row>
        <row r="4302">
          <cell r="B4302" t="str">
            <v>702-30004005</v>
          </cell>
          <cell r="C4302" t="str">
            <v>IMPULSORA EMERGENTE  S.A. DE C.V. SOFOM  E.N.R.</v>
          </cell>
          <cell r="D4302">
            <v>318359</v>
          </cell>
          <cell r="E4302" t="str">
            <v>IMPULSORA EMERGENTE, S.A. DE C.V. SOFOM, E.N.R.</v>
          </cell>
          <cell r="F4302" t="str">
            <v>MAQSA</v>
          </cell>
          <cell r="G4302" t="str">
            <v>UNISON - CUSTOMER RETAIL</v>
          </cell>
          <cell r="H4302" t="str">
            <v>UNISON - DEALER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73775.960000000006</v>
          </cell>
          <cell r="M4302">
            <v>4006.0346283284953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702-30004021</v>
          </cell>
          <cell r="C4303" t="str">
            <v>EQUIPOS Y CONSTRUCCIONES DEL CIBAO  S.R.L.</v>
          </cell>
          <cell r="D4303">
            <v>320482</v>
          </cell>
          <cell r="E4303" t="str">
            <v>IMPLEMENTOS Y MAQUINARIAS, S.A.</v>
          </cell>
          <cell r="F4303" t="str">
            <v>IMCA</v>
          </cell>
          <cell r="G4303" t="str">
            <v>UNISON - CUSTOMER RETAIL</v>
          </cell>
          <cell r="H4303" t="str">
            <v>UNISON- CUSTOMER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82826.55</v>
          </cell>
          <cell r="M4303">
            <v>82826.55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REPUBLICA DOMINICANA</v>
          </cell>
        </row>
        <row r="4304">
          <cell r="B4304" t="str">
            <v>702-30004007</v>
          </cell>
          <cell r="C4304" t="str">
            <v>MAQUINARIA Y TRACTORES  LTDA</v>
          </cell>
          <cell r="D4304">
            <v>314798</v>
          </cell>
          <cell r="E4304" t="str">
            <v>MAQUINARIA Y TRACTORES, LTDA</v>
          </cell>
          <cell r="F4304" t="str">
            <v>MATRA</v>
          </cell>
          <cell r="G4304" t="str">
            <v>UNISON - DEALER RETAIL</v>
          </cell>
          <cell r="H4304" t="str">
            <v>UNISON - DEALER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107279.98</v>
          </cell>
          <cell r="M4304">
            <v>107279.98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COSTA RICA</v>
          </cell>
        </row>
        <row r="4305">
          <cell r="B4305" t="str">
            <v>702-30003993</v>
          </cell>
          <cell r="C4305" t="str">
            <v>CORPORACION GENERAL DE TRACTORES  S.A.</v>
          </cell>
          <cell r="D4305">
            <v>316339</v>
          </cell>
          <cell r="E4305" t="str">
            <v>CORPORACION GENERAL DE TRACTORES, S.A.</v>
          </cell>
          <cell r="F4305" t="str">
            <v>GENTRAC</v>
          </cell>
          <cell r="G4305" t="str">
            <v>UNISON - DEALER WHOLESALE</v>
          </cell>
          <cell r="H4305" t="str">
            <v>UNISON - DEALER WHOLESALE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103453.29</v>
          </cell>
          <cell r="M4305">
            <v>103453.29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GUATEMALA</v>
          </cell>
        </row>
        <row r="4306">
          <cell r="B4306" t="str">
            <v>702-30004009</v>
          </cell>
          <cell r="C4306" t="str">
            <v>COMPAÑIA CONSTRUCTORA MAS  S.A. DE C.V.</v>
          </cell>
          <cell r="D4306">
            <v>318916</v>
          </cell>
          <cell r="E4306" t="str">
            <v>EMPRESAS MATCO, S.A. DE C.V.</v>
          </cell>
          <cell r="F4306" t="str">
            <v>MATCO</v>
          </cell>
          <cell r="G4306" t="str">
            <v>UNISON- CUSTOMER RETAIL</v>
          </cell>
          <cell r="H4306" t="str">
            <v>UNISON- CUSTOMER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25289035.469999999</v>
          </cell>
          <cell r="M4306">
            <v>1373194.6261336019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702-30004010</v>
          </cell>
          <cell r="C4307" t="str">
            <v>IMPULSORA EMERGENTE  S.A. DE C.V. SOFOM  E.N.R.</v>
          </cell>
          <cell r="D4307">
            <v>318359</v>
          </cell>
          <cell r="E4307" t="str">
            <v>IMPULSORA EMERGENTE, S.A. DE C.V. SOFOM, E.N.R.</v>
          </cell>
          <cell r="F4307" t="str">
            <v>MAQSA</v>
          </cell>
          <cell r="G4307" t="str">
            <v>UNISON - CUSTOMER RETAIL</v>
          </cell>
          <cell r="H4307" t="str">
            <v>UNISON - DEALER RETAIL</v>
          </cell>
          <cell r="I4307" t="str">
            <v>Regular</v>
          </cell>
          <cell r="J4307" t="str">
            <v>REGULAR</v>
          </cell>
          <cell r="K4307" t="str">
            <v>MXN</v>
          </cell>
          <cell r="L4307">
            <v>278587.15000000002</v>
          </cell>
          <cell r="M4307">
            <v>15127.282246240438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MEXICO</v>
          </cell>
        </row>
        <row r="4308">
          <cell r="B4308" t="str">
            <v>702-30004011</v>
          </cell>
          <cell r="C4308" t="str">
            <v>IMPULSORA EMERGENTE  S.A. DE C.V. SOFOM  E.N.R.</v>
          </cell>
          <cell r="D4308">
            <v>318359</v>
          </cell>
          <cell r="E4308" t="str">
            <v>IMPULSORA EMERGENTE, S.A. DE C.V. SOFOM, E.N.R.</v>
          </cell>
          <cell r="F4308" t="str">
            <v>MAQSA</v>
          </cell>
          <cell r="G4308" t="str">
            <v>UNISON - CUSTOMER RETAIL</v>
          </cell>
          <cell r="H4308" t="str">
            <v>UNISON - DEALER RETAIL</v>
          </cell>
          <cell r="I4308" t="str">
            <v>Regular</v>
          </cell>
          <cell r="J4308" t="str">
            <v>REGULAR</v>
          </cell>
          <cell r="K4308" t="str">
            <v>MXN</v>
          </cell>
          <cell r="L4308">
            <v>228115.5</v>
          </cell>
          <cell r="M4308">
            <v>12386.671651015708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MEXICO</v>
          </cell>
        </row>
        <row r="4309">
          <cell r="B4309" t="str">
            <v>702-30004015</v>
          </cell>
          <cell r="C4309" t="str">
            <v>NOEL MADRID DOMINGUEZ</v>
          </cell>
          <cell r="D4309">
            <v>357643</v>
          </cell>
          <cell r="E4309" t="str">
            <v>GRUPO LOGISTICO Y SOLUCIONES INTEGRAL DEL NORTE SA DE CV</v>
          </cell>
          <cell r="F4309" t="str">
            <v>MAQSA</v>
          </cell>
          <cell r="G4309" t="str">
            <v>UNISON- CUSTOMER RETAIL</v>
          </cell>
          <cell r="H4309" t="str">
            <v>UNISON- CUSTOMER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169890.4</v>
          </cell>
          <cell r="M4309">
            <v>9225.0487207564547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MEXICO</v>
          </cell>
        </row>
        <row r="4310">
          <cell r="B4310" t="str">
            <v>702-30004019</v>
          </cell>
          <cell r="C4310" t="str">
            <v>WILLIAM JOSE HERRERA MONTENEGRO</v>
          </cell>
          <cell r="D4310">
            <v>356640</v>
          </cell>
          <cell r="E4310" t="str">
            <v>NICARAGUA MACHINERY COMPANY, S.A.</v>
          </cell>
          <cell r="F4310" t="str">
            <v>NIMAC</v>
          </cell>
          <cell r="G4310" t="str">
            <v>UNISON - CUSTOMER RETAIL</v>
          </cell>
          <cell r="H4310" t="str">
            <v>UNISON- CUSTOMER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141477.85</v>
          </cell>
          <cell r="M4310">
            <v>141477.85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NICARAGUA</v>
          </cell>
        </row>
        <row r="4311">
          <cell r="B4311" t="str">
            <v>702-30003970</v>
          </cell>
          <cell r="C4311" t="str">
            <v>CORPORACION GENERAL DE TRACTORES  S.A.</v>
          </cell>
          <cell r="D4311">
            <v>316339</v>
          </cell>
          <cell r="E4311" t="str">
            <v>CORPORACION GENERAL DE TRACTORES, S.A.</v>
          </cell>
          <cell r="F4311" t="str">
            <v>GENTRAC</v>
          </cell>
          <cell r="G4311" t="str">
            <v>UNISON - DEALER WHOLESALE</v>
          </cell>
          <cell r="H4311" t="str">
            <v>UNISON - DEALER WHOLESALE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149960.93</v>
          </cell>
          <cell r="M4311">
            <v>149960.93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GUATEMALA</v>
          </cell>
        </row>
        <row r="4312">
          <cell r="B4312" t="str">
            <v>702-30004006</v>
          </cell>
          <cell r="C4312" t="str">
            <v>CONSTRUCTORA TEYA  S.A. DE C.V.</v>
          </cell>
          <cell r="D4312">
            <v>316455</v>
          </cell>
          <cell r="E4312" t="str">
            <v>MAQUINAS DIESEL, S.A. DE C.V.</v>
          </cell>
          <cell r="F4312" t="str">
            <v>MADISA SUR</v>
          </cell>
          <cell r="G4312" t="str">
            <v>UNISON- CUSTOMER RETAIL</v>
          </cell>
          <cell r="H4312" t="str">
            <v>UNISON- CUSTOMER RETAIL</v>
          </cell>
          <cell r="I4312" t="str">
            <v>Regular</v>
          </cell>
          <cell r="J4312" t="str">
            <v>REGULAR</v>
          </cell>
          <cell r="K4312" t="str">
            <v>MXN</v>
          </cell>
          <cell r="L4312">
            <v>2951995.83</v>
          </cell>
          <cell r="M4312">
            <v>160293.37358214406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MEXICO</v>
          </cell>
        </row>
        <row r="4313">
          <cell r="B4313" t="str">
            <v>702-30003983</v>
          </cell>
          <cell r="C4313" t="str">
            <v>MAQUINARIA Y DESARROLLOS URBANOS  S.A. DE C.V.</v>
          </cell>
          <cell r="D4313">
            <v>339051</v>
          </cell>
          <cell r="E4313" t="str">
            <v>MAQUINAS DIESEL, S.A. DE C.V.</v>
          </cell>
          <cell r="F4313" t="str">
            <v>MADISA NTE</v>
          </cell>
          <cell r="G4313" t="str">
            <v>UNISON- CUSTOMER RETAIL</v>
          </cell>
          <cell r="H4313" t="str">
            <v>UNISON- CUSTOMER RETAIL</v>
          </cell>
          <cell r="I4313" t="str">
            <v>Regular</v>
          </cell>
          <cell r="J4313" t="str">
            <v>REGULAR</v>
          </cell>
          <cell r="K4313" t="str">
            <v>MXN</v>
          </cell>
          <cell r="L4313">
            <v>2706222.15</v>
          </cell>
          <cell r="M4313">
            <v>146947.86275704973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MEXICO</v>
          </cell>
        </row>
        <row r="4314">
          <cell r="B4314" t="str">
            <v>702-30003971</v>
          </cell>
          <cell r="C4314" t="str">
            <v>CORPORACION GENERAL DE TRACTORES  S.A.</v>
          </cell>
          <cell r="D4314">
            <v>316339</v>
          </cell>
          <cell r="E4314" t="str">
            <v>CORPORACION GENERAL DE TRACTORES, S.A.</v>
          </cell>
          <cell r="F4314" t="str">
            <v>GENTRAC</v>
          </cell>
          <cell r="G4314" t="str">
            <v>UNISON - DEALER WHOLESALE</v>
          </cell>
          <cell r="H4314" t="str">
            <v>UNISON - DEALER WHOLESALE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82879.009999999995</v>
          </cell>
          <cell r="M4314">
            <v>82879.009999999995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GUATEMALA</v>
          </cell>
        </row>
        <row r="4315">
          <cell r="B4315" t="str">
            <v>702-30003972</v>
          </cell>
          <cell r="C4315" t="str">
            <v>MAQUINARIA  S.A. DE C.V.</v>
          </cell>
          <cell r="D4315">
            <v>309847</v>
          </cell>
          <cell r="E4315" t="str">
            <v>MAQUINARIA, S.A. DE C.V.</v>
          </cell>
          <cell r="F4315" t="str">
            <v>MAQSA</v>
          </cell>
          <cell r="G4315" t="str">
            <v>UNISON - DEALER WHOLESALE</v>
          </cell>
          <cell r="H4315" t="str">
            <v>UNISON - DEALER WHOLESALE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2117184.42</v>
          </cell>
          <cell r="M4315">
            <v>2117184.42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MEXICO</v>
          </cell>
        </row>
        <row r="4316">
          <cell r="B4316" t="str">
            <v>702-30003973</v>
          </cell>
          <cell r="C4316" t="str">
            <v>CORPORACION GENERAL DE TRACTORES  S.A.</v>
          </cell>
          <cell r="D4316">
            <v>316339</v>
          </cell>
          <cell r="E4316" t="str">
            <v>CORPORACION GENERAL DE TRACTORES, S.A.</v>
          </cell>
          <cell r="F4316" t="str">
            <v>GENTRAC</v>
          </cell>
          <cell r="G4316" t="str">
            <v>UNISON - DEALER WHOLESALE</v>
          </cell>
          <cell r="H4316" t="str">
            <v>UNISON - DEALER WHOLESALE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137379.74</v>
          </cell>
          <cell r="M4316">
            <v>137379.74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GUATEMALA</v>
          </cell>
        </row>
        <row r="4317">
          <cell r="B4317" t="str">
            <v>702-30003974</v>
          </cell>
          <cell r="C4317" t="str">
            <v>CORPORACION GENERAL DE TRACTORES  S.A.</v>
          </cell>
          <cell r="D4317">
            <v>316339</v>
          </cell>
          <cell r="E4317" t="str">
            <v>CORPORACION GENERAL DE TRACTORES, S.A.</v>
          </cell>
          <cell r="F4317" t="str">
            <v>GENTRAC</v>
          </cell>
          <cell r="G4317" t="str">
            <v>UNISON - DEALER WHOLESALE</v>
          </cell>
          <cell r="H4317" t="str">
            <v>UNISON - DEALER WHOLESALE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144825.19</v>
          </cell>
          <cell r="M4317">
            <v>144825.19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GUATEMALA</v>
          </cell>
        </row>
        <row r="4318">
          <cell r="B4318" t="str">
            <v>702-30003975</v>
          </cell>
          <cell r="C4318" t="str">
            <v>CORPORACION GENERAL DE TRACTORES  S.A.</v>
          </cell>
          <cell r="D4318">
            <v>316339</v>
          </cell>
          <cell r="E4318" t="str">
            <v>CORPORACION GENERAL DE TRACTORES, S.A.</v>
          </cell>
          <cell r="F4318" t="str">
            <v>GENTRAC</v>
          </cell>
          <cell r="G4318" t="str">
            <v>UNISON - DEALER WHOLESALE</v>
          </cell>
          <cell r="H4318" t="str">
            <v>UNISON - DEALER WHOLESALE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233115.42</v>
          </cell>
          <cell r="M4318">
            <v>233115.42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GUATEMALA</v>
          </cell>
        </row>
        <row r="4319">
          <cell r="B4319" t="str">
            <v>702-30003976</v>
          </cell>
          <cell r="C4319" t="str">
            <v>CORPORACION GENERAL DE TRACTORES  S.A.</v>
          </cell>
          <cell r="D4319">
            <v>316339</v>
          </cell>
          <cell r="E4319" t="str">
            <v>CORPORACION GENERAL DE TRACTORES, S.A.</v>
          </cell>
          <cell r="F4319" t="str">
            <v>GENTRAC</v>
          </cell>
          <cell r="G4319" t="str">
            <v>UNISON - DEALER WHOLESALE</v>
          </cell>
          <cell r="H4319" t="str">
            <v>UNISON - DEALER WHOLESALE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56789.4</v>
          </cell>
          <cell r="M4319">
            <v>56789.4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GUATEMALA</v>
          </cell>
        </row>
        <row r="4320">
          <cell r="B4320" t="str">
            <v>702-30003977</v>
          </cell>
          <cell r="C4320" t="str">
            <v>CORPORACION GENERAL DE TRACTORES  S.A.</v>
          </cell>
          <cell r="D4320">
            <v>316339</v>
          </cell>
          <cell r="E4320" t="str">
            <v>CORPORACION GENERAL DE TRACTORES, S.A.</v>
          </cell>
          <cell r="F4320" t="str">
            <v>GENTRAC</v>
          </cell>
          <cell r="G4320" t="str">
            <v>UNISON - DEALER WHOLESALE</v>
          </cell>
          <cell r="H4320" t="str">
            <v>UNISON - DEALER WHOLESALE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94464.57</v>
          </cell>
          <cell r="M4320">
            <v>94464.57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GUATEMALA</v>
          </cell>
        </row>
        <row r="4321">
          <cell r="B4321" t="str">
            <v>702-30003978</v>
          </cell>
          <cell r="C4321" t="str">
            <v>CORPORACION GENERAL DE TRACTORES  S.A.</v>
          </cell>
          <cell r="D4321">
            <v>316339</v>
          </cell>
          <cell r="E4321" t="str">
            <v>CORPORACION GENERAL DE TRACTORES, S.A.</v>
          </cell>
          <cell r="F4321" t="str">
            <v>GENTRAC</v>
          </cell>
          <cell r="G4321" t="str">
            <v>UNISON - DEALER WHOLESALE</v>
          </cell>
          <cell r="H4321" t="str">
            <v>UNISON - DEALER WHOLESALE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144825.19</v>
          </cell>
          <cell r="M4321">
            <v>144825.19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GUATEMALA</v>
          </cell>
        </row>
        <row r="4322">
          <cell r="B4322" t="str">
            <v>702-30003979</v>
          </cell>
          <cell r="C4322" t="str">
            <v>CONSTRUCTORA TEYA  S.A. DE C.V.</v>
          </cell>
          <cell r="D4322">
            <v>316455</v>
          </cell>
          <cell r="E4322" t="str">
            <v>MAQUINAS DIESEL, S.A. DE C.V.</v>
          </cell>
          <cell r="F4322" t="str">
            <v>MADISA SUR</v>
          </cell>
          <cell r="G4322" t="str">
            <v>UNISON- CUSTOMER RETAIL</v>
          </cell>
          <cell r="H4322" t="str">
            <v>UNISON- CUSTOMER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2951995.83</v>
          </cell>
          <cell r="M4322">
            <v>160293.37358214406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702-30003980</v>
          </cell>
          <cell r="C4323" t="str">
            <v>CORPORACION GENERAL DE TRACTORES  S.A.</v>
          </cell>
          <cell r="D4323">
            <v>316339</v>
          </cell>
          <cell r="E4323" t="str">
            <v>CORPORACION GENERAL DE TRACTORES, S.A.</v>
          </cell>
          <cell r="F4323" t="str">
            <v>GENTRAC</v>
          </cell>
          <cell r="G4323" t="str">
            <v>UNISON - DEALER WHOLESALE</v>
          </cell>
          <cell r="H4323" t="str">
            <v>UNISON - DEALER WHOLESALE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94464.57</v>
          </cell>
          <cell r="M4323">
            <v>94464.57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GUATEMALA</v>
          </cell>
        </row>
        <row r="4324">
          <cell r="B4324" t="str">
            <v>702-30003995</v>
          </cell>
          <cell r="C4324" t="str">
            <v>CORPORACION GENERAL DE TRACTORES  S.A.</v>
          </cell>
          <cell r="D4324">
            <v>316339</v>
          </cell>
          <cell r="E4324" t="str">
            <v>CORPORACION GENERAL DE TRACTORES, S.A.</v>
          </cell>
          <cell r="F4324" t="str">
            <v>GENTRAC</v>
          </cell>
          <cell r="G4324" t="str">
            <v>UNISON - DEALER WHOLESALE</v>
          </cell>
          <cell r="H4324" t="str">
            <v>UNISON - DEALER WHOLESALE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57346.42</v>
          </cell>
          <cell r="M4324">
            <v>57346.42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GUATEMALA</v>
          </cell>
        </row>
        <row r="4325">
          <cell r="B4325" t="str">
            <v>702-30003982</v>
          </cell>
          <cell r="C4325" t="str">
            <v>MAQUINARIA Y TRACTORES  LTDA</v>
          </cell>
          <cell r="D4325">
            <v>314798</v>
          </cell>
          <cell r="E4325" t="str">
            <v>MAQUINARIA Y TRACTORES, LTDA</v>
          </cell>
          <cell r="F4325" t="str">
            <v>MATRA</v>
          </cell>
          <cell r="G4325" t="str">
            <v>UNISON - DEALER RETAIL</v>
          </cell>
          <cell r="H4325" t="str">
            <v>UNISON - DEALER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92324.54</v>
          </cell>
          <cell r="M4325">
            <v>92324.54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COSTA RICA</v>
          </cell>
        </row>
        <row r="4326">
          <cell r="B4326" t="str">
            <v>702-30003994</v>
          </cell>
          <cell r="C4326" t="str">
            <v>CORPORACION GENERAL DE TRACTORES  S.A.</v>
          </cell>
          <cell r="D4326">
            <v>316339</v>
          </cell>
          <cell r="E4326" t="str">
            <v>CORPORACION GENERAL DE TRACTORES, S.A.</v>
          </cell>
          <cell r="F4326" t="str">
            <v>GENTRAC</v>
          </cell>
          <cell r="G4326" t="str">
            <v>UNISON - DEALER WHOLESALE</v>
          </cell>
          <cell r="H4326" t="str">
            <v>UNISON - DEALER WHOLESALE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67089.39</v>
          </cell>
          <cell r="M4326">
            <v>67089.39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GUATEMALA</v>
          </cell>
        </row>
        <row r="4327">
          <cell r="B4327" t="str">
            <v>702-30003984</v>
          </cell>
          <cell r="C4327" t="str">
            <v>RELLENO  TRANSPORTE Y EQUIPO  S.A.</v>
          </cell>
          <cell r="D4327">
            <v>317610</v>
          </cell>
          <cell r="E4327" t="str">
            <v>IIASA PANAMA, S.A.</v>
          </cell>
          <cell r="F4327" t="str">
            <v>IIASA PANAMA</v>
          </cell>
          <cell r="G4327" t="str">
            <v>UNISON - CUSTOMER RETAIL</v>
          </cell>
          <cell r="H4327" t="str">
            <v>UNISON- CUSTOMER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28561.06</v>
          </cell>
          <cell r="M4327">
            <v>28561.06</v>
          </cell>
          <cell r="N4327">
            <v>0</v>
          </cell>
          <cell r="O4327">
            <v>0</v>
          </cell>
          <cell r="P4327">
            <v>28561.06</v>
          </cell>
          <cell r="Q4327">
            <v>0</v>
          </cell>
          <cell r="R4327">
            <v>28561.06</v>
          </cell>
          <cell r="S4327" t="str">
            <v>91-120</v>
          </cell>
          <cell r="T4327" t="str">
            <v>PANAMA</v>
          </cell>
        </row>
        <row r="4328">
          <cell r="B4328" t="str">
            <v>702-30003985</v>
          </cell>
          <cell r="C4328" t="str">
            <v>DESARROLLO VIAL  S.R.L.</v>
          </cell>
          <cell r="D4328">
            <v>309118</v>
          </cell>
          <cell r="E4328" t="str">
            <v>IMPLEMENTOS Y MAQUINARIAS, S.A.</v>
          </cell>
          <cell r="F4328" t="str">
            <v>IMCA</v>
          </cell>
          <cell r="G4328" t="str">
            <v>UNISON - CUSTOMER RETAIL</v>
          </cell>
          <cell r="H4328" t="str">
            <v>UNISON- CUSTOMER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183266.93</v>
          </cell>
          <cell r="M4328">
            <v>183266.93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REPUBLICA DOMINICANA</v>
          </cell>
        </row>
        <row r="4329">
          <cell r="B4329" t="str">
            <v>702-30003986</v>
          </cell>
          <cell r="C4329" t="str">
            <v>AGRO GONZALEZ  S.P.R. DE R.L.</v>
          </cell>
          <cell r="D4329">
            <v>313491</v>
          </cell>
          <cell r="E4329" t="str">
            <v>TRACSA, S.A.P.I. DE C.V.</v>
          </cell>
          <cell r="F4329" t="str">
            <v>TRACSA</v>
          </cell>
          <cell r="G4329" t="str">
            <v>UNISON- CUSTOMER RETAIL</v>
          </cell>
          <cell r="H4329" t="str">
            <v>UNISON- CUSTOMER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8291986.1200000001</v>
          </cell>
          <cell r="M4329">
            <v>450254.84635292093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702-30003987</v>
          </cell>
          <cell r="C4330" t="str">
            <v>GRUPO CONSTRUCTOR LA SECA  S.A. DE C.V.</v>
          </cell>
          <cell r="D4330">
            <v>319767</v>
          </cell>
          <cell r="E4330" t="str">
            <v>MAQTRAC DE OCCIDENTE S DE RL DE CV</v>
          </cell>
          <cell r="F4330" t="str">
            <v>TRACSA</v>
          </cell>
          <cell r="G4330" t="str">
            <v>UNISON- CUSTOMER RETAIL</v>
          </cell>
          <cell r="H4330" t="str">
            <v>UNISON- CUSTOMER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710741.69</v>
          </cell>
          <cell r="M4330">
            <v>38593.273770164647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702-30003988</v>
          </cell>
          <cell r="C4331" t="str">
            <v>CORPORACION GENERAL DE TRACTORES  S.A.</v>
          </cell>
          <cell r="D4331">
            <v>316339</v>
          </cell>
          <cell r="E4331" t="str">
            <v>CORPORACION GENERAL DE TRACTORES, S.A.</v>
          </cell>
          <cell r="F4331" t="str">
            <v>GENTRAC</v>
          </cell>
          <cell r="G4331" t="str">
            <v>UNISON - DEALER WHOLESALE</v>
          </cell>
          <cell r="H4331" t="str">
            <v>UNISON - DEALER WHOLESALE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149960.93</v>
          </cell>
          <cell r="M4331">
            <v>149960.93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GUATEMALA</v>
          </cell>
        </row>
        <row r="4332">
          <cell r="B4332" t="str">
            <v>702-30003989</v>
          </cell>
          <cell r="C4332" t="str">
            <v>CORPORACION GENERAL DE TRACTORES  S.A.</v>
          </cell>
          <cell r="D4332">
            <v>316339</v>
          </cell>
          <cell r="E4332" t="str">
            <v>CORPORACION GENERAL DE TRACTORES, S.A.</v>
          </cell>
          <cell r="F4332" t="str">
            <v>GENTRAC</v>
          </cell>
          <cell r="G4332" t="str">
            <v>UNISON - DEALER WHOLESALE</v>
          </cell>
          <cell r="H4332" t="str">
            <v>UNISON - DEALER WHOLESALE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100319.79</v>
          </cell>
          <cell r="M4332">
            <v>100319.79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GUATEMALA</v>
          </cell>
        </row>
        <row r="4333">
          <cell r="B4333" t="str">
            <v>702-30003990</v>
          </cell>
          <cell r="C4333" t="str">
            <v>CORPORACION GENERAL DE TRACTORES  S.A.</v>
          </cell>
          <cell r="D4333">
            <v>316339</v>
          </cell>
          <cell r="E4333" t="str">
            <v>CORPORACION GENERAL DE TRACTORES, S.A.</v>
          </cell>
          <cell r="F4333" t="str">
            <v>GENTRAC</v>
          </cell>
          <cell r="G4333" t="str">
            <v>UNISON - DEALER WHOLESALE</v>
          </cell>
          <cell r="H4333" t="str">
            <v>UNISON - DEALER WHOLESALE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57346.42</v>
          </cell>
          <cell r="M4333">
            <v>57346.42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GUATEMALA</v>
          </cell>
        </row>
        <row r="4334">
          <cell r="B4334" t="str">
            <v>702-30003991</v>
          </cell>
          <cell r="C4334" t="str">
            <v>CORPORACION GENERAL DE TRACTORES  S.A.</v>
          </cell>
          <cell r="D4334">
            <v>316339</v>
          </cell>
          <cell r="E4334" t="str">
            <v>CORPORACION GENERAL DE TRACTORES, S.A.</v>
          </cell>
          <cell r="F4334" t="str">
            <v>GENTRAC</v>
          </cell>
          <cell r="G4334" t="str">
            <v>UNISON - DEALER WHOLESALE</v>
          </cell>
          <cell r="H4334" t="str">
            <v>UNISON - DEALER WHOLESALE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94464.57</v>
          </cell>
          <cell r="M4334">
            <v>94464.57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GUATEMALA</v>
          </cell>
        </row>
        <row r="4335">
          <cell r="B4335" t="str">
            <v>702-30003992</v>
          </cell>
          <cell r="C4335" t="str">
            <v>CORPORACION GENERAL DE TRACTORES  S.A.</v>
          </cell>
          <cell r="D4335">
            <v>316339</v>
          </cell>
          <cell r="E4335" t="str">
            <v>CORPORACION GENERAL DE TRACTORES, S.A.</v>
          </cell>
          <cell r="F4335" t="str">
            <v>GENTRAC</v>
          </cell>
          <cell r="G4335" t="str">
            <v>UNISON - DEALER WHOLESALE</v>
          </cell>
          <cell r="H4335" t="str">
            <v>UNISON - DEALER WHOLESALE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149960.93</v>
          </cell>
          <cell r="M4335">
            <v>149960.93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GUATEMALA</v>
          </cell>
        </row>
        <row r="4336">
          <cell r="B4336" t="str">
            <v>702-30004022</v>
          </cell>
          <cell r="C4336" t="str">
            <v>GRUPO TYP DE JALISCO  S.A. DE C.V.</v>
          </cell>
          <cell r="D4336">
            <v>337128</v>
          </cell>
          <cell r="E4336" t="str">
            <v>TRACSA, S.A.P.I. DE C.V.</v>
          </cell>
          <cell r="F4336" t="str">
            <v>TRACSA</v>
          </cell>
          <cell r="G4336" t="str">
            <v>UNISON - CUSTOMER RETAIL</v>
          </cell>
          <cell r="H4336" t="str">
            <v>UNISON- CUSTOMER RETAIL</v>
          </cell>
          <cell r="I4336" t="str">
            <v>Regular</v>
          </cell>
          <cell r="J4336" t="str">
            <v>REGULAR</v>
          </cell>
          <cell r="K4336" t="str">
            <v>MXN</v>
          </cell>
          <cell r="L4336">
            <v>19283720.760000002</v>
          </cell>
          <cell r="M4336">
            <v>1047106.0373538628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MEXICO</v>
          </cell>
        </row>
        <row r="4337">
          <cell r="B4337" t="str">
            <v>702-30003981</v>
          </cell>
          <cell r="C4337" t="str">
            <v>CORPORACION GENERAL DE TRACTORES  S.A.</v>
          </cell>
          <cell r="D4337">
            <v>316339</v>
          </cell>
          <cell r="E4337" t="str">
            <v>CORPORACION GENERAL DE TRACTORES, S.A.</v>
          </cell>
          <cell r="F4337" t="str">
            <v>GENTRAC</v>
          </cell>
          <cell r="G4337" t="str">
            <v>UNISON - DEALER WHOLESALE</v>
          </cell>
          <cell r="H4337" t="str">
            <v>UNISON - DEALER WHOLESALE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136373.89000000001</v>
          </cell>
          <cell r="M4337">
            <v>136373.89000000001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GUATEMALA</v>
          </cell>
        </row>
        <row r="4338">
          <cell r="B4338" t="str">
            <v>702-30004094</v>
          </cell>
          <cell r="C4338" t="str">
            <v>T A 2000 SA DE CV</v>
          </cell>
          <cell r="D4338">
            <v>357733</v>
          </cell>
          <cell r="E4338" t="str">
            <v>MAQUINAS DIESEL, S.A. DE C.V.</v>
          </cell>
          <cell r="F4338" t="str">
            <v>MADISA SUR</v>
          </cell>
          <cell r="G4338" t="str">
            <v>UNISON- CUSTOMER RETAIL</v>
          </cell>
          <cell r="H4338" t="str">
            <v>UNISON- CUSTOMER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368754.98</v>
          </cell>
          <cell r="M4338">
            <v>368754.98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MEXICO</v>
          </cell>
        </row>
        <row r="4339">
          <cell r="B4339" t="str">
            <v>702-30004082</v>
          </cell>
          <cell r="C4339" t="str">
            <v>CONSTRUCTORA SANTA FE  LIMITADA</v>
          </cell>
          <cell r="D4339">
            <v>314376</v>
          </cell>
          <cell r="E4339" t="str">
            <v>NICARAGUA MACHINERY COMPANY, S.A.</v>
          </cell>
          <cell r="F4339" t="str">
            <v>MATRA</v>
          </cell>
          <cell r="G4339" t="str">
            <v>UNISON - CUSTOMER RETAIL</v>
          </cell>
          <cell r="H4339" t="str">
            <v>UNISON- CUSTOMER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251259.75</v>
          </cell>
          <cell r="M4339">
            <v>251259.75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COSTA RICA</v>
          </cell>
        </row>
        <row r="4340">
          <cell r="B4340" t="str">
            <v>702-30004084</v>
          </cell>
          <cell r="C4340" t="str">
            <v>TRACSA  S.A.P.I. DE C.V.</v>
          </cell>
          <cell r="D4340">
            <v>320398</v>
          </cell>
          <cell r="E4340" t="str">
            <v>TRACSA, S.A.P.I. DE C.V.</v>
          </cell>
          <cell r="F4340" t="str">
            <v>TRACSA</v>
          </cell>
          <cell r="G4340" t="str">
            <v>UNISON - CUSTOMER RETAIL</v>
          </cell>
          <cell r="H4340" t="str">
            <v>UNISON - DEALER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333246.33</v>
          </cell>
          <cell r="M4340">
            <v>18095.275720483813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702-30004085-1</v>
          </cell>
          <cell r="C4341" t="str">
            <v>DESARROLLOS INNOVA S DE RL DE CV</v>
          </cell>
          <cell r="D4341">
            <v>357813</v>
          </cell>
          <cell r="E4341" t="str">
            <v>EMPIRE RIO COLORADO, S.A. DE C.V.</v>
          </cell>
          <cell r="F4341" t="str">
            <v>EMPIRE</v>
          </cell>
          <cell r="G4341" t="str">
            <v>UNISON- CUSTOMER RETAIL</v>
          </cell>
          <cell r="H4341" t="str">
            <v>UNISON- CUSTOMER RETAIL</v>
          </cell>
          <cell r="I4341" t="str">
            <v>Regular</v>
          </cell>
          <cell r="J4341" t="str">
            <v>REGULAR</v>
          </cell>
          <cell r="K4341" t="str">
            <v>MXN</v>
          </cell>
          <cell r="L4341">
            <v>231860.25</v>
          </cell>
          <cell r="M4341">
            <v>12590.011576032381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MEXICO</v>
          </cell>
        </row>
        <row r="4342">
          <cell r="B4342" t="str">
            <v>702-30004086-001</v>
          </cell>
          <cell r="C4342" t="str">
            <v>OBRAS Y PAVIMENTOS FERHEC  S.A. DE C.V.</v>
          </cell>
          <cell r="D4342">
            <v>312659</v>
          </cell>
          <cell r="E4342" t="str">
            <v>MAQUINARIA, S.A. DE C.V.</v>
          </cell>
          <cell r="F4342" t="str">
            <v>MAQSA</v>
          </cell>
          <cell r="G4342" t="str">
            <v>UNISON - CUSTOMER RETAIL</v>
          </cell>
          <cell r="H4342" t="str">
            <v>UNISON- CUSTOMER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5337078.1900000004</v>
          </cell>
          <cell r="M4342">
            <v>289803.34574076394</v>
          </cell>
          <cell r="N4342">
            <v>0</v>
          </cell>
          <cell r="O4342">
            <v>0</v>
          </cell>
          <cell r="P4342">
            <v>5337078.1900000004</v>
          </cell>
          <cell r="Q4342">
            <v>0</v>
          </cell>
          <cell r="R4342">
            <v>5337078.1900000004</v>
          </cell>
          <cell r="S4342" t="str">
            <v>91-120</v>
          </cell>
          <cell r="T4342" t="str">
            <v>MEXICO</v>
          </cell>
        </row>
        <row r="4343">
          <cell r="B4343" t="str">
            <v>702-30004087</v>
          </cell>
          <cell r="C4343" t="str">
            <v>CONSTRUCTORA CADENA  S.A. DE C.V.</v>
          </cell>
          <cell r="D4343">
            <v>308796</v>
          </cell>
          <cell r="E4343" t="str">
            <v>EMPIRE RIO COLORADO, S.A. DE C.V.</v>
          </cell>
          <cell r="F4343" t="str">
            <v>EMPIRE</v>
          </cell>
          <cell r="G4343" t="str">
            <v>UNISON- CUSTOMER RETAIL</v>
          </cell>
          <cell r="H4343" t="str">
            <v>UNISON- CUSTOMER RETAIL</v>
          </cell>
          <cell r="I4343" t="str">
            <v>Regular</v>
          </cell>
          <cell r="J4343" t="str">
            <v>REGULAR</v>
          </cell>
          <cell r="K4343" t="str">
            <v>MXN</v>
          </cell>
          <cell r="L4343">
            <v>3679933.31</v>
          </cell>
          <cell r="M4343">
            <v>199820.37874938527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MEXICO</v>
          </cell>
        </row>
        <row r="4344">
          <cell r="B4344" t="str">
            <v>702-30004088</v>
          </cell>
          <cell r="C4344" t="str">
            <v>VILLAGOMEZ JURADO  S.A. DE C.V.</v>
          </cell>
          <cell r="D4344">
            <v>317704</v>
          </cell>
          <cell r="E4344" t="str">
            <v>EMPRESAS MATCO, S.A. DE C.V.</v>
          </cell>
          <cell r="F4344" t="str">
            <v>MATCO</v>
          </cell>
          <cell r="G4344" t="str">
            <v>UNISON- CUSTOMER RETAIL</v>
          </cell>
          <cell r="H4344" t="str">
            <v>UNISON- CUSTOMER RETAIL</v>
          </cell>
          <cell r="I4344" t="str">
            <v>Regular</v>
          </cell>
          <cell r="J4344" t="str">
            <v>REGULAR</v>
          </cell>
          <cell r="K4344" t="str">
            <v>MXN</v>
          </cell>
          <cell r="L4344">
            <v>1054368.44</v>
          </cell>
          <cell r="M4344">
            <v>57252.206296694683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MEXICO</v>
          </cell>
        </row>
        <row r="4345">
          <cell r="B4345" t="str">
            <v>702-30004089</v>
          </cell>
          <cell r="C4345" t="str">
            <v xml:space="preserve">FRANCISCO AGUILERA GOMEZ </v>
          </cell>
          <cell r="D4345">
            <v>354448</v>
          </cell>
          <cell r="E4345" t="str">
            <v>MAQUINAS DIESEL, S.A. DE C.V.</v>
          </cell>
          <cell r="F4345" t="str">
            <v>MADISA SUR</v>
          </cell>
          <cell r="G4345" t="str">
            <v>UNISON- CUSTOMER RETAIL</v>
          </cell>
          <cell r="H4345" t="str">
            <v>UNISON- CUSTOMER RETAIL</v>
          </cell>
          <cell r="I4345" t="str">
            <v>Regular</v>
          </cell>
          <cell r="J4345" t="str">
            <v>REGULAR</v>
          </cell>
          <cell r="K4345" t="str">
            <v>MXN</v>
          </cell>
          <cell r="L4345">
            <v>3889389.97</v>
          </cell>
          <cell r="M4345">
            <v>211193.87538831792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702-30004090</v>
          </cell>
          <cell r="C4346" t="str">
            <v>EQUIPOS INDUSTRIALES CALDERON SA DE CV</v>
          </cell>
          <cell r="D4346">
            <v>336728</v>
          </cell>
          <cell r="E4346" t="str">
            <v>MAQUINAS DIESEL, S.A. DE C.V.</v>
          </cell>
          <cell r="F4346" t="str">
            <v>MADISA SUR</v>
          </cell>
          <cell r="G4346" t="str">
            <v>UNISON- CUSTOMER RETAIL</v>
          </cell>
          <cell r="H4346" t="str">
            <v>UNISON- CUSTOMER RETAIL</v>
          </cell>
          <cell r="I4346" t="str">
            <v>Regular</v>
          </cell>
          <cell r="J4346" t="str">
            <v>REGULAR</v>
          </cell>
          <cell r="K4346" t="str">
            <v>MXN</v>
          </cell>
          <cell r="L4346">
            <v>451481.97</v>
          </cell>
          <cell r="M4346">
            <v>24515.47097301027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MEXICO</v>
          </cell>
        </row>
        <row r="4347">
          <cell r="B4347" t="str">
            <v>702-30004091</v>
          </cell>
          <cell r="C4347" t="str">
            <v>CONSTRUCTORA RIZEK &amp; ASOCIADOS  S.R.L.</v>
          </cell>
          <cell r="D4347">
            <v>312089</v>
          </cell>
          <cell r="E4347" t="str">
            <v>IMPLEMENTOS Y MAQUINARIAS, S.A.</v>
          </cell>
          <cell r="F4347" t="str">
            <v>IMCA</v>
          </cell>
          <cell r="G4347" t="str">
            <v>UNISON - CUSTOMER RETAIL</v>
          </cell>
          <cell r="H4347" t="str">
            <v>UNISON- CUSTOMER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46244</v>
          </cell>
          <cell r="M4347">
            <v>46244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REPUBLICA DOMINICANA</v>
          </cell>
        </row>
        <row r="4348">
          <cell r="B4348" t="str">
            <v>702-30004020</v>
          </cell>
          <cell r="C4348" t="str">
            <v>IMPULSORA EMERGENTE  S.A. DE C.V. SOFOM  E.N.R.</v>
          </cell>
          <cell r="D4348">
            <v>318359</v>
          </cell>
          <cell r="E4348" t="str">
            <v>IMPULSORA EMERGENTE, S.A. DE C.V. SOFOM, E.N.R.</v>
          </cell>
          <cell r="F4348" t="str">
            <v>MAQSA</v>
          </cell>
          <cell r="G4348" t="str">
            <v>UNISON - CUSTOMER RETAIL</v>
          </cell>
          <cell r="H4348" t="str">
            <v>UNISON - DEALER RETAIL</v>
          </cell>
          <cell r="I4348" t="str">
            <v>Regular</v>
          </cell>
          <cell r="J4348" t="str">
            <v>REGULAR</v>
          </cell>
          <cell r="K4348" t="str">
            <v>MXN</v>
          </cell>
          <cell r="L4348">
            <v>84026.91</v>
          </cell>
          <cell r="M4348">
            <v>4562.6612133741382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MEXICO</v>
          </cell>
        </row>
        <row r="4349">
          <cell r="B4349" t="str">
            <v>702-30004093-001</v>
          </cell>
          <cell r="C4349" t="str">
            <v>EXINSA  SA DE CV</v>
          </cell>
          <cell r="D4349">
            <v>315030</v>
          </cell>
          <cell r="E4349" t="str">
            <v>MAQUINAS DIESEL, S.A. DE C.V.</v>
          </cell>
          <cell r="F4349" t="str">
            <v>MADISA SUR</v>
          </cell>
          <cell r="G4349" t="str">
            <v>UNISON - CUSTOMER RETAIL</v>
          </cell>
          <cell r="H4349" t="str">
            <v>UNISON- CUSTOMER RETAIL</v>
          </cell>
          <cell r="I4349" t="str">
            <v>Regular</v>
          </cell>
          <cell r="J4349" t="str">
            <v>REGULAR</v>
          </cell>
          <cell r="K4349" t="str">
            <v>MXN</v>
          </cell>
          <cell r="L4349">
            <v>354638.71</v>
          </cell>
          <cell r="M4349">
            <v>19256.881954579065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MEXICO</v>
          </cell>
        </row>
        <row r="4350">
          <cell r="B4350" t="str">
            <v>702-30004069</v>
          </cell>
          <cell r="C4350" t="str">
            <v>CONSTRUCCIONES Y EQUIPOS  S.A. DE C.V.</v>
          </cell>
          <cell r="D4350">
            <v>312270</v>
          </cell>
          <cell r="E4350" t="str">
            <v>COMPAÑIA GENERAL DE EQUIPOS, S.A. DE C.V.</v>
          </cell>
          <cell r="F4350" t="str">
            <v>COGESA</v>
          </cell>
          <cell r="G4350" t="str">
            <v>UNISON - CUSTOMER RETAIL</v>
          </cell>
          <cell r="H4350" t="str">
            <v>UNISON- CUSTOMER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90284.6</v>
          </cell>
          <cell r="M4350">
            <v>90284.6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EL SALVADOR</v>
          </cell>
        </row>
        <row r="4351">
          <cell r="B4351" t="str">
            <v>702-30004095</v>
          </cell>
          <cell r="C4351" t="str">
            <v>SALINAS DE TAMAULIPAS S DE SPR DE RI</v>
          </cell>
          <cell r="D4351">
            <v>357803</v>
          </cell>
          <cell r="E4351" t="str">
            <v>MAQUINAS DIESEL, S.A. DE C.V.</v>
          </cell>
          <cell r="F4351" t="str">
            <v>MADISA SUR</v>
          </cell>
          <cell r="G4351" t="str">
            <v>UNISON- CUSTOMER RETAIL</v>
          </cell>
          <cell r="H4351" t="str">
            <v>UNISON- CUSTOMER RETAIL</v>
          </cell>
          <cell r="I4351" t="str">
            <v>Regular</v>
          </cell>
          <cell r="J4351" t="str">
            <v>REGULAR</v>
          </cell>
          <cell r="K4351" t="str">
            <v>MXN</v>
          </cell>
          <cell r="L4351">
            <v>3047783.13</v>
          </cell>
          <cell r="M4351">
            <v>165494.62397257055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MEXICO</v>
          </cell>
        </row>
        <row r="4352">
          <cell r="B4352" t="str">
            <v>702-30004096</v>
          </cell>
          <cell r="C4352" t="str">
            <v>LM INGENIEROS &amp; ASOCIADOS  S.R.L.</v>
          </cell>
          <cell r="D4352">
            <v>358264</v>
          </cell>
          <cell r="E4352" t="str">
            <v>IMPLEMENTOS Y MAQUINARIAS, S.A.</v>
          </cell>
          <cell r="F4352" t="str">
            <v>IMCA</v>
          </cell>
          <cell r="G4352" t="str">
            <v>UNISON - CUSTOMER RETAIL</v>
          </cell>
          <cell r="H4352" t="str">
            <v>UNISON- CUSTOMER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65842.45</v>
          </cell>
          <cell r="M4352">
            <v>65842.45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REPUBLICA DOMINICANA</v>
          </cell>
        </row>
        <row r="4353">
          <cell r="B4353" t="str">
            <v>702-30004099</v>
          </cell>
          <cell r="C4353" t="str">
            <v>INMOBILIARIA MUCIL  S.A. DE C.V.</v>
          </cell>
          <cell r="D4353">
            <v>318541</v>
          </cell>
          <cell r="E4353" t="str">
            <v>MAQUINAS DIESEL, S.A. DE C.V.</v>
          </cell>
          <cell r="F4353" t="str">
            <v>MADISA NTE</v>
          </cell>
          <cell r="G4353" t="str">
            <v>UNISON- CUSTOMER RETAIL</v>
          </cell>
          <cell r="H4353" t="str">
            <v>UNISON- CUSTOMER RETAIL</v>
          </cell>
          <cell r="I4353" t="str">
            <v>Regular</v>
          </cell>
          <cell r="J4353" t="str">
            <v>REGULAR</v>
          </cell>
          <cell r="K4353" t="str">
            <v>MXN</v>
          </cell>
          <cell r="L4353">
            <v>388546.37</v>
          </cell>
          <cell r="M4353">
            <v>21098.067892730043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MEXICO</v>
          </cell>
        </row>
        <row r="4354">
          <cell r="B4354" t="str">
            <v>702-30004101</v>
          </cell>
          <cell r="C4354" t="str">
            <v>INMOBILIARIA ZUMAYA  S.A.</v>
          </cell>
          <cell r="D4354">
            <v>312754</v>
          </cell>
          <cell r="E4354" t="str">
            <v>GRUPO LOGISTICO Y SOLUCIONES INTEGRAL DEL NORTE SA DE CV</v>
          </cell>
          <cell r="F4354" t="str">
            <v>MAQSA</v>
          </cell>
          <cell r="G4354" t="str">
            <v>UNISON- CUSTOMER RETAIL</v>
          </cell>
          <cell r="H4354" t="str">
            <v>UNISON- CUSTOMER RETAIL</v>
          </cell>
          <cell r="I4354" t="str">
            <v>Regular</v>
          </cell>
          <cell r="J4354" t="str">
            <v>REGULAR</v>
          </cell>
          <cell r="K4354" t="str">
            <v>MXN</v>
          </cell>
          <cell r="L4354">
            <v>569083.06999999995</v>
          </cell>
          <cell r="M4354">
            <v>30901.2107035339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MEXICO</v>
          </cell>
        </row>
        <row r="4355">
          <cell r="B4355" t="str">
            <v>702-30004105</v>
          </cell>
          <cell r="C4355" t="str">
            <v>CONSTRUCTORA SANTA FE  LIMITADA</v>
          </cell>
          <cell r="D4355">
            <v>314376</v>
          </cell>
          <cell r="E4355" t="str">
            <v>NICARAGUA MACHINERY COMPANY, S.A.</v>
          </cell>
          <cell r="F4355" t="str">
            <v>MATRA</v>
          </cell>
          <cell r="G4355" t="str">
            <v>UNISON - CUSTOMER RETAIL</v>
          </cell>
          <cell r="H4355" t="str">
            <v>UNISON- CUSTOMER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117429.42</v>
          </cell>
          <cell r="M4355">
            <v>117429.42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COSTA RICA</v>
          </cell>
        </row>
        <row r="4356">
          <cell r="B4356" t="str">
            <v>702-30004106</v>
          </cell>
          <cell r="C4356" t="str">
            <v>ASFALTOS TECNICOS DE LA BAJA  S.A. DE C.V.</v>
          </cell>
          <cell r="D4356">
            <v>349213</v>
          </cell>
          <cell r="E4356" t="str">
            <v>EMPIRE RIO COLORADO, S.A. DE C.V.</v>
          </cell>
          <cell r="F4356" t="str">
            <v>EMPIRE</v>
          </cell>
          <cell r="G4356" t="str">
            <v>UNISON- CUSTOMER RETAIL</v>
          </cell>
          <cell r="H4356" t="str">
            <v>UNISON- CUSTOMER RETAIL</v>
          </cell>
          <cell r="I4356" t="str">
            <v>Regular</v>
          </cell>
          <cell r="J4356" t="str">
            <v>REGULAR</v>
          </cell>
          <cell r="K4356" t="str">
            <v>MXN</v>
          </cell>
          <cell r="L4356">
            <v>1678670.11</v>
          </cell>
          <cell r="M4356">
            <v>91151.786980474455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MEXICO</v>
          </cell>
        </row>
        <row r="4357">
          <cell r="B4357" t="str">
            <v>702-30004108</v>
          </cell>
          <cell r="C4357" t="str">
            <v>CLARA ISABEL QUESADA JIMENEZ</v>
          </cell>
          <cell r="D4357">
            <v>357800</v>
          </cell>
          <cell r="E4357" t="str">
            <v>MAQUINARIA Y TRACTORES, LTDA</v>
          </cell>
          <cell r="F4357" t="str">
            <v>MATRA</v>
          </cell>
          <cell r="G4357" t="str">
            <v>UNISON - CUSTOMER RETAIL</v>
          </cell>
          <cell r="H4357" t="str">
            <v>UNISON- CUSTOMER RETAIL</v>
          </cell>
          <cell r="I4357" t="str">
            <v>Regular</v>
          </cell>
          <cell r="J4357" t="str">
            <v>REGULAR</v>
          </cell>
          <cell r="K4357" t="str">
            <v>USD</v>
          </cell>
          <cell r="L4357">
            <v>35042.31</v>
          </cell>
          <cell r="M4357">
            <v>35042.31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COSTA RICA</v>
          </cell>
        </row>
        <row r="4358">
          <cell r="B4358" t="str">
            <v>702-30004109</v>
          </cell>
          <cell r="C4358" t="str">
            <v>CONSTRUCTORA MV MALLEN VICIOSO  S.R.L.</v>
          </cell>
          <cell r="D4358">
            <v>316137</v>
          </cell>
          <cell r="E4358" t="str">
            <v>IMPLEMENTOS Y MAQUINARIAS, S.A.</v>
          </cell>
          <cell r="F4358" t="str">
            <v>IMCA</v>
          </cell>
          <cell r="G4358" t="str">
            <v>UNISON - CUSTOMER RETAIL</v>
          </cell>
          <cell r="H4358" t="str">
            <v>UNISON- CUSTOMER RETAIL</v>
          </cell>
          <cell r="I4358" t="str">
            <v>Regular</v>
          </cell>
          <cell r="J4358" t="str">
            <v>REGULAR</v>
          </cell>
          <cell r="K4358" t="str">
            <v>USD</v>
          </cell>
          <cell r="L4358">
            <v>80537.570000000007</v>
          </cell>
          <cell r="M4358">
            <v>80537.570000000007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REPUBLICA DOMINICANA</v>
          </cell>
        </row>
        <row r="4359">
          <cell r="B4359" t="str">
            <v>702-30003859-026</v>
          </cell>
          <cell r="C4359" t="str">
            <v>EMPRESAS MATCO  S.A. DE C.V.</v>
          </cell>
          <cell r="D4359">
            <v>311796</v>
          </cell>
          <cell r="E4359" t="str">
            <v>EMPRESAS MATCO, S.A. DE C.V.</v>
          </cell>
          <cell r="F4359" t="str">
            <v>MATCO</v>
          </cell>
          <cell r="G4359" t="str">
            <v>UNISON - CUSTOMER RETAIL</v>
          </cell>
          <cell r="H4359" t="str">
            <v>UNISON - DEALER RETAIL</v>
          </cell>
          <cell r="I4359" t="str">
            <v>Regular</v>
          </cell>
          <cell r="J4359" t="str">
            <v>REGULAR</v>
          </cell>
          <cell r="K4359" t="str">
            <v>MXN</v>
          </cell>
          <cell r="L4359">
            <v>293857.90999999997</v>
          </cell>
          <cell r="M4359">
            <v>15956.484514308431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MEXICO</v>
          </cell>
        </row>
        <row r="4360">
          <cell r="B4360" t="str">
            <v>702-30003663</v>
          </cell>
          <cell r="C4360" t="str">
            <v>IMPULSORA EMERGENTE  S.A. DE C.V. SOFOM  E.N.R.</v>
          </cell>
          <cell r="D4360">
            <v>318359</v>
          </cell>
          <cell r="E4360" t="str">
            <v>IMPULSORA EMERGENTE, S.A. DE C.V. SOFOM, E.N.R.</v>
          </cell>
          <cell r="F4360" t="str">
            <v>MAQSA</v>
          </cell>
          <cell r="G4360" t="str">
            <v>UNISON - CUSTOMER RETAIL</v>
          </cell>
          <cell r="H4360" t="str">
            <v>UNISON - DEALER RETAIL</v>
          </cell>
          <cell r="I4360" t="str">
            <v>Regular</v>
          </cell>
          <cell r="J4360" t="str">
            <v>REGULAR</v>
          </cell>
          <cell r="K4360" t="str">
            <v>MXN</v>
          </cell>
          <cell r="L4360">
            <v>682671.89</v>
          </cell>
          <cell r="M4360">
            <v>37069.08363003967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MEXICO</v>
          </cell>
        </row>
        <row r="4361">
          <cell r="B4361" t="str">
            <v>702-30004092</v>
          </cell>
          <cell r="C4361" t="str">
            <v>REPUESTOS EL CAMIONERO RECASA  S.A.</v>
          </cell>
          <cell r="D4361">
            <v>357563</v>
          </cell>
          <cell r="E4361" t="str">
            <v>MAQUINARIA Y TRACTORES, LTDA</v>
          </cell>
          <cell r="F4361" t="str">
            <v>MATRA</v>
          </cell>
          <cell r="G4361" t="str">
            <v>UNISON - DEALER RETAIL</v>
          </cell>
          <cell r="H4361" t="str">
            <v>UNISON - DEALER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2925395.79</v>
          </cell>
          <cell r="M4361">
            <v>2925395.79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COSTA RICA</v>
          </cell>
        </row>
        <row r="4362">
          <cell r="B4362" t="str">
            <v>702-30004047</v>
          </cell>
          <cell r="C4362" t="str">
            <v>PURIFICACION MEJIA</v>
          </cell>
          <cell r="D4362">
            <v>356693</v>
          </cell>
          <cell r="E4362" t="str">
            <v>NICARAGUA MACHINERY COMPANY, S.A.</v>
          </cell>
          <cell r="F4362" t="str">
            <v>NIMAC</v>
          </cell>
          <cell r="G4362" t="str">
            <v>UNISON - CUSTOMER RETAIL</v>
          </cell>
          <cell r="H4362" t="str">
            <v>UNISON- CUSTOMER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216474.3</v>
          </cell>
          <cell r="M4362">
            <v>216474.3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NICARAGUA</v>
          </cell>
        </row>
        <row r="4363">
          <cell r="B4363" t="str">
            <v>702-30004023</v>
          </cell>
          <cell r="C4363" t="str">
            <v>SOCOCO DE COSTA RICA DOMINICANA  S.A.</v>
          </cell>
          <cell r="D4363">
            <v>317922</v>
          </cell>
          <cell r="E4363" t="str">
            <v>IMPLEMENTOS Y MAQUINARIAS, S.A.</v>
          </cell>
          <cell r="F4363" t="str">
            <v>IMCA</v>
          </cell>
          <cell r="G4363" t="str">
            <v>UNISON - CUSTOMER RETAIL</v>
          </cell>
          <cell r="H4363" t="str">
            <v>UNISON- CUSTOMER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1063190.53</v>
          </cell>
          <cell r="M4363">
            <v>1063190.53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REPUBLICA DOMINICANA</v>
          </cell>
        </row>
        <row r="4364">
          <cell r="B4364" t="str">
            <v>702-30004024</v>
          </cell>
          <cell r="C4364" t="str">
            <v>LUBTRAC  S.A. DE C.V.</v>
          </cell>
          <cell r="D4364">
            <v>309450</v>
          </cell>
          <cell r="E4364" t="str">
            <v>LUBTRAC, S.A. DE C.V.</v>
          </cell>
          <cell r="F4364" t="str">
            <v>TRACSA</v>
          </cell>
          <cell r="G4364" t="str">
            <v>UNISON - CUSTOMER RETAIL</v>
          </cell>
          <cell r="H4364" t="str">
            <v>UNISON - DEALER RETAIL</v>
          </cell>
          <cell r="I4364" t="str">
            <v>Regular</v>
          </cell>
          <cell r="J4364" t="str">
            <v>REGULAR</v>
          </cell>
          <cell r="K4364" t="str">
            <v>MXN</v>
          </cell>
          <cell r="L4364">
            <v>174477.56</v>
          </cell>
          <cell r="M4364">
            <v>9474.1315087768799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702-30004025</v>
          </cell>
          <cell r="C4365" t="str">
            <v>MAQUINARIA Y TRACTORES  LTDA</v>
          </cell>
          <cell r="D4365">
            <v>314798</v>
          </cell>
          <cell r="E4365" t="str">
            <v>MAQUINARIA Y TRACTORES, LTDA</v>
          </cell>
          <cell r="F4365" t="str">
            <v>MATRA</v>
          </cell>
          <cell r="G4365" t="str">
            <v>UNISON - DEALER RETAIL</v>
          </cell>
          <cell r="H4365" t="str">
            <v>UNISON - DEALER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97871.39</v>
          </cell>
          <cell r="M4365">
            <v>97871.39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COSTA RICA</v>
          </cell>
        </row>
        <row r="4366">
          <cell r="B4366" t="str">
            <v>702-30004026</v>
          </cell>
          <cell r="C4366" t="str">
            <v>INMUEBLES Y RESIDENCIAS SANTA CECILIA PACOTI  SA</v>
          </cell>
          <cell r="D4366">
            <v>313552</v>
          </cell>
          <cell r="E4366" t="str">
            <v>MAQUINARIA Y TRACTORES, LTDA</v>
          </cell>
          <cell r="F4366" t="str">
            <v>MATRA</v>
          </cell>
          <cell r="G4366" t="str">
            <v>UNISON - CUSTOMER RETAIL</v>
          </cell>
          <cell r="H4366" t="str">
            <v>UNISON- CUSTOMER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74449.73</v>
          </cell>
          <cell r="M4366">
            <v>74449.73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COSTA RICA</v>
          </cell>
        </row>
        <row r="4367">
          <cell r="B4367" t="str">
            <v>702-30004031</v>
          </cell>
          <cell r="C4367" t="str">
            <v>ALMACEN AGRO LOGOS COLONIA  S.A.</v>
          </cell>
          <cell r="D4367">
            <v>357603</v>
          </cell>
          <cell r="E4367" t="str">
            <v>MAQUINARIA Y TRACTORES, LTDA</v>
          </cell>
          <cell r="F4367" t="str">
            <v>MATRA</v>
          </cell>
          <cell r="G4367" t="str">
            <v>UNISON - CUSTOMER RETAIL</v>
          </cell>
          <cell r="H4367" t="str">
            <v>UNISON- CUSTOMER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93876.4</v>
          </cell>
          <cell r="M4367">
            <v>93876.4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COSTA RICA</v>
          </cell>
        </row>
        <row r="4368">
          <cell r="B4368" t="str">
            <v>702-30004032</v>
          </cell>
          <cell r="C4368" t="str">
            <v>SILICASAND S DE RL DE CV</v>
          </cell>
          <cell r="D4368">
            <v>357863</v>
          </cell>
          <cell r="E4368" t="str">
            <v>EMPIRE RIO COLORADO, S.A. DE C.V.</v>
          </cell>
          <cell r="F4368" t="str">
            <v>EMPIRE</v>
          </cell>
          <cell r="G4368" t="str">
            <v>UNISON- CUSTOMER RETAIL</v>
          </cell>
          <cell r="H4368" t="str">
            <v>UNISON- CUSTOMER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83923.32</v>
          </cell>
          <cell r="M4368">
            <v>83923.32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MEXICO</v>
          </cell>
        </row>
        <row r="4369">
          <cell r="B4369" t="str">
            <v>702-30004038</v>
          </cell>
          <cell r="C4369" t="str">
            <v>COMERCIAL ROCHE  S.A. DE C.V.</v>
          </cell>
          <cell r="D4369">
            <v>308683</v>
          </cell>
          <cell r="E4369" t="str">
            <v>MAQUINAS DIESEL, S.A. DE C.V.</v>
          </cell>
          <cell r="F4369" t="str">
            <v>MADISA SUR</v>
          </cell>
          <cell r="G4369" t="str">
            <v>UNISON- CUSTOMER RETAIL</v>
          </cell>
          <cell r="H4369" t="str">
            <v>UNISON- CUSTOMER RETAIL</v>
          </cell>
          <cell r="I4369" t="str">
            <v>Regular</v>
          </cell>
          <cell r="J4369" t="str">
            <v>REGULAR</v>
          </cell>
          <cell r="K4369" t="str">
            <v>MXN</v>
          </cell>
          <cell r="L4369">
            <v>664084.18000000005</v>
          </cell>
          <cell r="M4369">
            <v>36059.770976956905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MEXICO</v>
          </cell>
        </row>
        <row r="4370">
          <cell r="B4370" t="str">
            <v>702-30004041</v>
          </cell>
          <cell r="C4370" t="str">
            <v>SILICASAND S DE RL DE CV</v>
          </cell>
          <cell r="D4370">
            <v>357863</v>
          </cell>
          <cell r="E4370" t="str">
            <v>EMPIRE RIO COLORADO, S.A. DE C.V.</v>
          </cell>
          <cell r="F4370" t="str">
            <v>EMPIRE</v>
          </cell>
          <cell r="G4370" t="str">
            <v>UNISON- CUSTOMER RETAIL</v>
          </cell>
          <cell r="H4370" t="str">
            <v>UNISON- CUSTOMER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74848.92</v>
          </cell>
          <cell r="M4370">
            <v>74848.92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MEXICO</v>
          </cell>
        </row>
        <row r="4371">
          <cell r="B4371" t="str">
            <v>702-30004043</v>
          </cell>
          <cell r="C4371" t="str">
            <v>MATERIALES TRITURADOS DE AGUASCALIENTES  S.A. DE C.V.</v>
          </cell>
          <cell r="D4371">
            <v>318550</v>
          </cell>
          <cell r="E4371" t="str">
            <v>TRACSA, S.A.P.I. DE C.V.</v>
          </cell>
          <cell r="F4371" t="str">
            <v>TRACSA</v>
          </cell>
          <cell r="G4371" t="str">
            <v>UNISON- CUSTOMER RETAIL</v>
          </cell>
          <cell r="H4371" t="str">
            <v>UNISON- CUSTOMER RETAIL</v>
          </cell>
          <cell r="I4371" t="str">
            <v>Regular</v>
          </cell>
          <cell r="J4371" t="str">
            <v>REGULAR</v>
          </cell>
          <cell r="K4371" t="str">
            <v>MXN</v>
          </cell>
          <cell r="L4371">
            <v>2060671.31</v>
          </cell>
          <cell r="M4371">
            <v>111894.45214217536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702-30004044</v>
          </cell>
          <cell r="C4372" t="str">
            <v>TRS ESTUDIOS Y CONSTRUCCIONES  S.A. DE C.V.</v>
          </cell>
          <cell r="D4372">
            <v>357774</v>
          </cell>
          <cell r="E4372" t="str">
            <v>MAQTRAC DE OCCIDENTE S DE RL DE CV</v>
          </cell>
          <cell r="F4372" t="str">
            <v>TRACSA</v>
          </cell>
          <cell r="G4372" t="str">
            <v>UNISON- CUSTOMER RETAIL</v>
          </cell>
          <cell r="H4372" t="str">
            <v>UNISON- CUSTOMER RETAIL</v>
          </cell>
          <cell r="I4372" t="str">
            <v>Regular</v>
          </cell>
          <cell r="J4372" t="str">
            <v>REGULAR</v>
          </cell>
          <cell r="K4372" t="str">
            <v>MXN</v>
          </cell>
          <cell r="L4372">
            <v>940256.09</v>
          </cell>
          <cell r="M4372">
            <v>51055.905691186585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MEXICO</v>
          </cell>
        </row>
        <row r="4373">
          <cell r="B4373" t="str">
            <v>702-30004081</v>
          </cell>
          <cell r="C4373" t="str">
            <v>HORDAG TRADE  S.A. DE C.V.</v>
          </cell>
          <cell r="D4373">
            <v>355843</v>
          </cell>
          <cell r="E4373" t="str">
            <v>MAQUINAS DIESEL, S.A. DE C.V.</v>
          </cell>
          <cell r="F4373" t="str">
            <v>MADISA SUR</v>
          </cell>
          <cell r="G4373" t="str">
            <v>UNISON- CUSTOMER RETAIL</v>
          </cell>
          <cell r="H4373" t="str">
            <v>UNISON- CUSTOMER RETAIL</v>
          </cell>
          <cell r="I4373" t="str">
            <v>Regular</v>
          </cell>
          <cell r="J4373" t="str">
            <v>REGULAR</v>
          </cell>
          <cell r="K4373" t="str">
            <v>MXN</v>
          </cell>
          <cell r="L4373">
            <v>14236257.35</v>
          </cell>
          <cell r="M4373">
            <v>773028.77416838834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702-30004046</v>
          </cell>
          <cell r="C4374" t="str">
            <v>CONSTRUCTORA SANTA FE  LIMITADA</v>
          </cell>
          <cell r="D4374">
            <v>314376</v>
          </cell>
          <cell r="E4374" t="str">
            <v>NICARAGUA MACHINERY COMPANY, S.A.</v>
          </cell>
          <cell r="F4374" t="str">
            <v>MATRA</v>
          </cell>
          <cell r="G4374" t="str">
            <v>UNISON - CUSTOMER RETAIL</v>
          </cell>
          <cell r="H4374" t="str">
            <v>UNISON- CUSTOMER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706668.06</v>
          </cell>
          <cell r="M4374">
            <v>706668.06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COSTA RICA</v>
          </cell>
        </row>
        <row r="4375">
          <cell r="B4375" t="str">
            <v>702-30004075</v>
          </cell>
          <cell r="C4375" t="str">
            <v>EL PIKACHO  S.P.R. DE R.I.</v>
          </cell>
          <cell r="D4375">
            <v>350625</v>
          </cell>
          <cell r="E4375" t="str">
            <v>GRUPO LOGISTICO Y SOLUCIONES INTEGRAL DEL NORTE SA DE CV</v>
          </cell>
          <cell r="F4375" t="str">
            <v>MAQSA</v>
          </cell>
          <cell r="G4375" t="str">
            <v>UNISON- CUSTOMER RETAIL</v>
          </cell>
          <cell r="H4375" t="str">
            <v>UNISON- CUSTOMER RETAIL</v>
          </cell>
          <cell r="I4375" t="str">
            <v>Regular</v>
          </cell>
          <cell r="J4375" t="str">
            <v>REGULAR</v>
          </cell>
          <cell r="K4375" t="str">
            <v>MXN</v>
          </cell>
          <cell r="L4375">
            <v>176087.3</v>
          </cell>
          <cell r="M4375">
            <v>9561.5403907840464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MEXICO</v>
          </cell>
        </row>
        <row r="4376">
          <cell r="B4376" t="str">
            <v>702-30004049</v>
          </cell>
          <cell r="C4376" t="str">
            <v>GRUPO DESARROLLO INFRAESTRUCTURA  S.A. DE C.V.</v>
          </cell>
          <cell r="D4376">
            <v>310580</v>
          </cell>
          <cell r="E4376" t="str">
            <v>EMPRESAS MATCO, S.A. DE C.V.</v>
          </cell>
          <cell r="F4376" t="str">
            <v>TRACSA</v>
          </cell>
          <cell r="G4376" t="str">
            <v>UNISON - CUSTOMER RETAIL</v>
          </cell>
          <cell r="H4376" t="str">
            <v>UNISON- CUSTOMER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2493651.2000000002</v>
          </cell>
          <cell r="M4376">
            <v>2493651.2000000002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MEXICO</v>
          </cell>
        </row>
        <row r="4377">
          <cell r="B4377" t="str">
            <v>702-30004050</v>
          </cell>
          <cell r="C4377" t="str">
            <v>RELIANZ MINING SOLUTION S.A.S.</v>
          </cell>
          <cell r="D4377">
            <v>357314</v>
          </cell>
          <cell r="E4377" t="str">
            <v>RELIANZ MINING SOLUTION SAS</v>
          </cell>
          <cell r="F4377" t="str">
            <v>GECOLSA</v>
          </cell>
          <cell r="G4377" t="str">
            <v>UNISON - CUSTOMER RETAIL</v>
          </cell>
          <cell r="H4377" t="str">
            <v>UNISON - DEALER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5745027.7400000002</v>
          </cell>
          <cell r="M4377">
            <v>5745027.7400000002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COLOMBIA</v>
          </cell>
        </row>
        <row r="4378">
          <cell r="B4378" t="str">
            <v>702-30004051</v>
          </cell>
          <cell r="C4378" t="str">
            <v>RODRIGUEZ SANDOVAL &amp; ASOCIADOS  S.A.</v>
          </cell>
          <cell r="D4378">
            <v>359893</v>
          </cell>
          <cell r="E4378" t="str">
            <v>IMPLEMENTOS Y MAQUINARIAS, S.A.</v>
          </cell>
          <cell r="F4378" t="str">
            <v>IMCA</v>
          </cell>
          <cell r="G4378" t="str">
            <v>UNISON - CUSTOMER RETAIL</v>
          </cell>
          <cell r="H4378" t="str">
            <v>UNISON- CUSTOMER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24423.4</v>
          </cell>
          <cell r="M4378">
            <v>24423.4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REPUBLICA DOMINICANA</v>
          </cell>
        </row>
        <row r="4379">
          <cell r="B4379" t="str">
            <v>702-30004058</v>
          </cell>
          <cell r="C4379" t="str">
            <v>PABLO DARIO KROKER MORAN</v>
          </cell>
          <cell r="D4379">
            <v>357883</v>
          </cell>
          <cell r="E4379" t="str">
            <v>CORPORACION GENERAL DE TRACTORES, S.A.</v>
          </cell>
          <cell r="F4379" t="str">
            <v>GENTRAC</v>
          </cell>
          <cell r="G4379" t="str">
            <v>UNISON - CUSTOMER RETAIL</v>
          </cell>
          <cell r="H4379" t="str">
            <v>UNISON- CUSTOMER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55235.21</v>
          </cell>
          <cell r="M4379">
            <v>55235.21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GUATEMALA</v>
          </cell>
        </row>
        <row r="4380">
          <cell r="B4380" t="str">
            <v>702-30004059-001</v>
          </cell>
          <cell r="C4380" t="str">
            <v>CANTERAS LA VALENCIANA  S.A. DE C.V.</v>
          </cell>
          <cell r="D4380">
            <v>316408</v>
          </cell>
          <cell r="E4380" t="str">
            <v>MAQUINAS DIESEL, S.A. DE C.V.</v>
          </cell>
          <cell r="F4380" t="str">
            <v>MADISA SUR</v>
          </cell>
          <cell r="G4380" t="str">
            <v>UNISON - CUSTOMER RETAIL</v>
          </cell>
          <cell r="H4380" t="str">
            <v>UNISON- CUSTOMER RETAIL</v>
          </cell>
          <cell r="I4380" t="str">
            <v>Regular</v>
          </cell>
          <cell r="J4380" t="str">
            <v>REGULAR</v>
          </cell>
          <cell r="K4380" t="str">
            <v>MXN</v>
          </cell>
          <cell r="L4380">
            <v>1596112.18</v>
          </cell>
          <cell r="M4380">
            <v>86668.891381106849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MEXICO</v>
          </cell>
        </row>
        <row r="4381">
          <cell r="B4381" t="str">
            <v>702-30004061</v>
          </cell>
          <cell r="C4381" t="str">
            <v>DYM INGENIEROS CONSTRUCTORES  S.A. DE C.V.</v>
          </cell>
          <cell r="D4381">
            <v>309543</v>
          </cell>
          <cell r="E4381" t="str">
            <v>GRUPO LOGISTICO Y SOLUCIONES INTEGRAL DEL NORTE SA DE CV</v>
          </cell>
          <cell r="F4381" t="str">
            <v>MAQSA</v>
          </cell>
          <cell r="G4381" t="str">
            <v>UNISON- CUSTOMER RETAIL</v>
          </cell>
          <cell r="H4381" t="str">
            <v>UNISON- CUSTOMER RETAIL</v>
          </cell>
          <cell r="I4381" t="str">
            <v>Regular</v>
          </cell>
          <cell r="J4381" t="str">
            <v>REGULAR</v>
          </cell>
          <cell r="K4381" t="str">
            <v>MXN</v>
          </cell>
          <cell r="L4381">
            <v>2181167</v>
          </cell>
          <cell r="M4381">
            <v>118437.36810971187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MEXICO</v>
          </cell>
        </row>
        <row r="4382">
          <cell r="B4382" t="str">
            <v>702-30004062</v>
          </cell>
          <cell r="C4382" t="str">
            <v>LA CANTERA DESARROLLOS MINEROS  S.A. DE C.V.</v>
          </cell>
          <cell r="D4382">
            <v>318185</v>
          </cell>
          <cell r="E4382" t="str">
            <v>MAQTRAC DE OCCIDENTE S DE RL DE CV</v>
          </cell>
          <cell r="F4382" t="str">
            <v>TRACSA</v>
          </cell>
          <cell r="G4382" t="str">
            <v>UNISON - CUSTOMER RETAIL</v>
          </cell>
          <cell r="H4382" t="str">
            <v>UNISON- CUSTOMER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1514754.58</v>
          </cell>
          <cell r="M4382">
            <v>1514754.58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MEXICO</v>
          </cell>
        </row>
        <row r="4383">
          <cell r="B4383" t="str">
            <v>702-30004067</v>
          </cell>
          <cell r="C4383" t="str">
            <v>PAVIMENTOS Y REVESTIMIENTOS  S.A. DE C.V.</v>
          </cell>
          <cell r="D4383">
            <v>320280</v>
          </cell>
          <cell r="E4383" t="str">
            <v>GRUPO LOGISTICO Y SOLUCIONES INTEGRAL DEL NORTE SA DE CV</v>
          </cell>
          <cell r="F4383" t="str">
            <v>MAQSA</v>
          </cell>
          <cell r="G4383" t="str">
            <v>UNISON- CUSTOMER RETAIL</v>
          </cell>
          <cell r="H4383" t="str">
            <v>UNISON- CUSTOMER RETAIL</v>
          </cell>
          <cell r="I4383" t="str">
            <v>Regular</v>
          </cell>
          <cell r="J4383" t="str">
            <v>REGULAR</v>
          </cell>
          <cell r="K4383" t="str">
            <v>MXN</v>
          </cell>
          <cell r="L4383">
            <v>2055615.59</v>
          </cell>
          <cell r="M4383">
            <v>111619.92654615284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MEXICO</v>
          </cell>
        </row>
        <row r="4384">
          <cell r="B4384" t="str">
            <v>702-30004068</v>
          </cell>
          <cell r="C4384" t="str">
            <v>GRUPO TYP DE JALISCO  S.A. DE C.V.</v>
          </cell>
          <cell r="D4384">
            <v>337128</v>
          </cell>
          <cell r="E4384" t="str">
            <v>TECNOLOGIA Y CONTROL DE MAQUINARIA, S.A. DE C.V.</v>
          </cell>
          <cell r="F4384" t="str">
            <v>TRACSA</v>
          </cell>
          <cell r="G4384" t="str">
            <v>UNISON- CUSTOMER RETAIL</v>
          </cell>
          <cell r="H4384" t="str">
            <v>UNISON- CUSTOMER RETAIL</v>
          </cell>
          <cell r="I4384" t="str">
            <v>Regular</v>
          </cell>
          <cell r="J4384" t="str">
            <v>REGULAR</v>
          </cell>
          <cell r="K4384" t="str">
            <v>MXN</v>
          </cell>
          <cell r="L4384">
            <v>357151.85</v>
          </cell>
          <cell r="M4384">
            <v>19393.345456590254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MEXICO</v>
          </cell>
        </row>
        <row r="4385">
          <cell r="B4385" t="str">
            <v>702-30004072</v>
          </cell>
          <cell r="C4385" t="str">
            <v>PROFESIONALES DE LA CONSTRUCCION  S.A. DE C.V.</v>
          </cell>
          <cell r="D4385">
            <v>317180</v>
          </cell>
          <cell r="E4385" t="str">
            <v>CASA COMERCIAL MATHEWS, S.A. DE C.V.</v>
          </cell>
          <cell r="F4385" t="str">
            <v>CEMCOL</v>
          </cell>
          <cell r="G4385" t="str">
            <v>UNISON - CUSTOMER RETAIL</v>
          </cell>
          <cell r="H4385" t="str">
            <v>UNISON- CUSTOMER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26455.97</v>
          </cell>
          <cell r="M4385">
            <v>26455.97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HONDURAS</v>
          </cell>
        </row>
        <row r="4386">
          <cell r="B4386" t="str">
            <v>702-30004045</v>
          </cell>
          <cell r="C4386" t="str">
            <v>GRUPO INELPRO  S.A. DE C.V.</v>
          </cell>
          <cell r="D4386">
            <v>319600</v>
          </cell>
          <cell r="E4386" t="str">
            <v>MAQUINAS DIESEL, S.A. DE C.V.</v>
          </cell>
          <cell r="F4386" t="str">
            <v>MADISA SUR</v>
          </cell>
          <cell r="G4386" t="str">
            <v>UNISON- CUSTOMER RETAIL</v>
          </cell>
          <cell r="H4386" t="str">
            <v>UNISON- CUSTOMER RETAIL</v>
          </cell>
          <cell r="I4386" t="str">
            <v>Regular</v>
          </cell>
          <cell r="J4386" t="str">
            <v>REGULAR</v>
          </cell>
          <cell r="K4386" t="str">
            <v>MXN</v>
          </cell>
          <cell r="L4386">
            <v>1764829.83</v>
          </cell>
          <cell r="M4386">
            <v>95830.259776858089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MEXICO</v>
          </cell>
        </row>
        <row r="4387">
          <cell r="B4387" t="str">
            <v>702-30003881</v>
          </cell>
          <cell r="C4387" t="str">
            <v>ACEROS MODULARES DE SONORA  S.A. DE C.V.</v>
          </cell>
          <cell r="D4387">
            <v>314796</v>
          </cell>
          <cell r="E4387" t="str">
            <v>EMPRESAS MATCO, S.A. DE C.V.</v>
          </cell>
          <cell r="F4387" t="str">
            <v>MATCO</v>
          </cell>
          <cell r="G4387" t="str">
            <v>UNISON- CUSTOMER RETAIL</v>
          </cell>
          <cell r="H4387" t="str">
            <v>UNISON- CUSTOMER RETAIL</v>
          </cell>
          <cell r="I4387" t="str">
            <v>Regular</v>
          </cell>
          <cell r="J4387" t="str">
            <v>REGULAR</v>
          </cell>
          <cell r="K4387" t="str">
            <v>MXN</v>
          </cell>
          <cell r="L4387">
            <v>2990974.77</v>
          </cell>
          <cell r="M4387">
            <v>162409.93002431761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MEXICO</v>
          </cell>
        </row>
        <row r="4388">
          <cell r="B4388" t="str">
            <v>702-30003907</v>
          </cell>
          <cell r="C4388" t="str">
            <v>NICARAGUA MACHINERY COMPANY  S.A.</v>
          </cell>
          <cell r="D4388">
            <v>313548</v>
          </cell>
          <cell r="E4388" t="str">
            <v>NICARAGUA MACHINERY COMPANY, S.A.</v>
          </cell>
          <cell r="F4388" t="str">
            <v>NIMAC</v>
          </cell>
          <cell r="G4388" t="str">
            <v>UNISON - DEALER RETAIL</v>
          </cell>
          <cell r="H4388" t="str">
            <v>UNISON - DEALER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55042.86</v>
          </cell>
          <cell r="M4388">
            <v>55042.86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NICARAGUA</v>
          </cell>
        </row>
        <row r="4389">
          <cell r="B4389" t="str">
            <v>702-30003869</v>
          </cell>
          <cell r="C4389" t="str">
            <v xml:space="preserve">BERTIN LOPEZ VAZQUEZ </v>
          </cell>
          <cell r="D4389">
            <v>356785</v>
          </cell>
          <cell r="E4389" t="str">
            <v>MAQUINAS DIESEL, S.A. DE C.V.</v>
          </cell>
          <cell r="F4389" t="str">
            <v>MADISA SUR</v>
          </cell>
          <cell r="G4389" t="str">
            <v>UNISON- CUSTOMER RETAIL</v>
          </cell>
          <cell r="H4389" t="str">
            <v>UNISON- CUSTOMER RETAIL</v>
          </cell>
          <cell r="I4389" t="str">
            <v>Regular</v>
          </cell>
          <cell r="J4389" t="str">
            <v>REGULAR</v>
          </cell>
          <cell r="K4389" t="str">
            <v>MXN</v>
          </cell>
          <cell r="L4389">
            <v>2380691.2000000002</v>
          </cell>
          <cell r="M4389">
            <v>129271.53217060029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MEXICO</v>
          </cell>
        </row>
        <row r="4390">
          <cell r="B4390" t="str">
            <v>702-30003870</v>
          </cell>
          <cell r="C4390" t="str">
            <v xml:space="preserve">GONZALO QUIÑONES ARRIOJA </v>
          </cell>
          <cell r="D4390">
            <v>356786</v>
          </cell>
          <cell r="E4390" t="str">
            <v>MAQUINAS DIESEL, S.A. DE C.V.</v>
          </cell>
          <cell r="F4390" t="str">
            <v>MADISA SUR</v>
          </cell>
          <cell r="G4390" t="str">
            <v>UNISON- CUSTOMER RETAIL</v>
          </cell>
          <cell r="H4390" t="str">
            <v>UNISON- CUSTOMER RETAIL</v>
          </cell>
          <cell r="I4390" t="str">
            <v>Regular</v>
          </cell>
          <cell r="J4390" t="str">
            <v>REGULAR</v>
          </cell>
          <cell r="K4390" t="str">
            <v>MXN</v>
          </cell>
          <cell r="L4390">
            <v>1100631.07</v>
          </cell>
          <cell r="M4390">
            <v>59764.267105900675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MEXICO</v>
          </cell>
        </row>
        <row r="4391">
          <cell r="B4391" t="str">
            <v>702-30003871</v>
          </cell>
          <cell r="C4391" t="str">
            <v>EMPAQUES BELLAVISTA  S.A.</v>
          </cell>
          <cell r="D4391">
            <v>335609</v>
          </cell>
          <cell r="E4391" t="str">
            <v>MAQUINARIA Y TRACTORES, LTDA</v>
          </cell>
          <cell r="F4391" t="str">
            <v>MATRA</v>
          </cell>
          <cell r="G4391" t="str">
            <v>UNISON - CUSTOMER RETAIL</v>
          </cell>
          <cell r="H4391" t="str">
            <v>UNISON- CUSTOMER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37832.47</v>
          </cell>
          <cell r="M4391">
            <v>37832.47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COSTA RICA</v>
          </cell>
        </row>
        <row r="4392">
          <cell r="B4392" t="str">
            <v>702-30003873</v>
          </cell>
          <cell r="C4392" t="str">
            <v>EMPAQUES BELLAVISTA  S.A.</v>
          </cell>
          <cell r="D4392">
            <v>335609</v>
          </cell>
          <cell r="E4392" t="str">
            <v>MAQUINARIA Y TRACTORES, LTDA</v>
          </cell>
          <cell r="F4392" t="str">
            <v>MATRA</v>
          </cell>
          <cell r="G4392" t="str">
            <v>UNISON - CUSTOMER RETAIL</v>
          </cell>
          <cell r="H4392" t="str">
            <v>UNISON- CUSTOMER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37831.56</v>
          </cell>
          <cell r="M4392">
            <v>37831.56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COSTA RICA</v>
          </cell>
        </row>
        <row r="4393">
          <cell r="B4393" t="str">
            <v>702-30003875</v>
          </cell>
          <cell r="C4393" t="str">
            <v>EMPAQUES BELLAVISTA  S.A.</v>
          </cell>
          <cell r="D4393">
            <v>335609</v>
          </cell>
          <cell r="E4393" t="str">
            <v>MAQUINARIA Y TRACTORES, LTDA</v>
          </cell>
          <cell r="F4393" t="str">
            <v>MATRA</v>
          </cell>
          <cell r="G4393" t="str">
            <v>UNISON - CUSTOMER RETAIL</v>
          </cell>
          <cell r="H4393" t="str">
            <v>UNISON- CUSTOMER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37831.57</v>
          </cell>
          <cell r="M4393">
            <v>37831.57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COSTA RICA</v>
          </cell>
        </row>
        <row r="4394">
          <cell r="B4394" t="str">
            <v>702-30003876</v>
          </cell>
          <cell r="C4394" t="str">
            <v>EMPAQUES BELLAVISTA  S.A.</v>
          </cell>
          <cell r="D4394">
            <v>335609</v>
          </cell>
          <cell r="E4394" t="str">
            <v>MAQUINARIA Y TRACTORES, LTDA</v>
          </cell>
          <cell r="F4394" t="str">
            <v>MATRA</v>
          </cell>
          <cell r="G4394" t="str">
            <v>UNISON - CUSTOMER RETAIL</v>
          </cell>
          <cell r="H4394" t="str">
            <v>UNISON- CUSTOMER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37831.57</v>
          </cell>
          <cell r="M4394">
            <v>37831.57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COSTA RICA</v>
          </cell>
        </row>
        <row r="4395">
          <cell r="B4395" t="str">
            <v>702-30003877</v>
          </cell>
          <cell r="C4395" t="str">
            <v>TECNOASFALTOS Y TERRACERIAS  S.A. DE C.V.</v>
          </cell>
          <cell r="D4395">
            <v>311380</v>
          </cell>
          <cell r="E4395" t="str">
            <v>EMPRESAS MATCO, S.A. DE C.V.</v>
          </cell>
          <cell r="F4395" t="str">
            <v>MATCO</v>
          </cell>
          <cell r="G4395" t="str">
            <v>UNISON - CUSTOMER RETAIL</v>
          </cell>
          <cell r="H4395" t="str">
            <v>UNISON- CUSTOMER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139571.32</v>
          </cell>
          <cell r="M4395">
            <v>7578.7226766214562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702-30003878</v>
          </cell>
          <cell r="C4396" t="str">
            <v>OBRAS MINERAS Y TIROS DEL CENTRO  S.A. DE C.V.</v>
          </cell>
          <cell r="D4396">
            <v>318945</v>
          </cell>
          <cell r="E4396" t="str">
            <v>MAQTRAC DE OCCIDENTE S DE RL DE CV</v>
          </cell>
          <cell r="F4396" t="str">
            <v>TRACSA</v>
          </cell>
          <cell r="G4396" t="str">
            <v>UNISON- CUSTOMER RETAIL</v>
          </cell>
          <cell r="H4396" t="str">
            <v>UNISON- CUSTOMER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682087.66</v>
          </cell>
          <cell r="M4396">
            <v>682087.66</v>
          </cell>
          <cell r="N4396">
            <v>0</v>
          </cell>
          <cell r="O4396">
            <v>682087.66</v>
          </cell>
          <cell r="P4396">
            <v>0</v>
          </cell>
          <cell r="Q4396">
            <v>0</v>
          </cell>
          <cell r="R4396">
            <v>682087.66</v>
          </cell>
          <cell r="S4396" t="str">
            <v>61-90</v>
          </cell>
          <cell r="T4396" t="str">
            <v>MEXICO</v>
          </cell>
        </row>
        <row r="4397">
          <cell r="B4397" t="str">
            <v>702-30003867</v>
          </cell>
          <cell r="C4397" t="str">
            <v>PUENTES AUTOPISTAS Y AGREGADOS PYAA  S.A. DE C.V.</v>
          </cell>
          <cell r="D4397">
            <v>356788</v>
          </cell>
          <cell r="E4397" t="str">
            <v>MAQUINAS DIESEL, S.A. DE C.V.</v>
          </cell>
          <cell r="F4397" t="str">
            <v>MADISA SUR</v>
          </cell>
          <cell r="G4397" t="str">
            <v>UNISON- CUSTOMER RETAIL</v>
          </cell>
          <cell r="H4397" t="str">
            <v>UNISON- CUSTOMER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625918.44999999995</v>
          </cell>
          <cell r="M4397">
            <v>33987.371837786966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702-30003880</v>
          </cell>
          <cell r="C4398" t="str">
            <v>ACEROS MODULARES DE SONORA  S.A. DE C.V.</v>
          </cell>
          <cell r="D4398">
            <v>314796</v>
          </cell>
          <cell r="E4398" t="str">
            <v>EMPRESAS MATCO, S.A. DE C.V.</v>
          </cell>
          <cell r="F4398" t="str">
            <v>MATCO</v>
          </cell>
          <cell r="G4398" t="str">
            <v>UNISON- CUSTOMER RETAIL</v>
          </cell>
          <cell r="H4398" t="str">
            <v>UNISON- CUSTOMER RETAIL</v>
          </cell>
          <cell r="I4398" t="str">
            <v>Regular</v>
          </cell>
          <cell r="J4398" t="str">
            <v>REGULAR</v>
          </cell>
          <cell r="K4398" t="str">
            <v>MXN</v>
          </cell>
          <cell r="L4398">
            <v>2212192.6</v>
          </cell>
          <cell r="M4398">
            <v>120122.05818985002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MEXICO</v>
          </cell>
        </row>
        <row r="4399">
          <cell r="B4399" t="str">
            <v>702-30003862</v>
          </cell>
          <cell r="C4399" t="str">
            <v xml:space="preserve">ALFREDO GUEVARA MARTINEZ </v>
          </cell>
          <cell r="D4399">
            <v>356784</v>
          </cell>
          <cell r="E4399" t="str">
            <v>MAQUINAS DIESEL, S.A. DE C.V.</v>
          </cell>
          <cell r="F4399" t="str">
            <v>MADISA SUR</v>
          </cell>
          <cell r="G4399" t="str">
            <v>UNISON- CUSTOMER RETAIL</v>
          </cell>
          <cell r="H4399" t="str">
            <v>UNISON- CUSTOMER RETAIL</v>
          </cell>
          <cell r="I4399" t="str">
            <v>Regular</v>
          </cell>
          <cell r="J4399" t="str">
            <v>REGULAR</v>
          </cell>
          <cell r="K4399" t="str">
            <v>MXN</v>
          </cell>
          <cell r="L4399">
            <v>3933408.7</v>
          </cell>
          <cell r="M4399">
            <v>213584.09242751391</v>
          </cell>
          <cell r="N4399">
            <v>0</v>
          </cell>
          <cell r="O4399">
            <v>3933408.7</v>
          </cell>
          <cell r="P4399">
            <v>0</v>
          </cell>
          <cell r="Q4399">
            <v>0</v>
          </cell>
          <cell r="R4399">
            <v>3933408.7</v>
          </cell>
          <cell r="S4399" t="str">
            <v>61-90</v>
          </cell>
          <cell r="T4399" t="str">
            <v>MEXICO</v>
          </cell>
        </row>
        <row r="4400">
          <cell r="B4400" t="str">
            <v>702-30003882</v>
          </cell>
          <cell r="C4400" t="str">
            <v>IMPULSORA EMPRESARIAL DEL NORTE  S.A. DE C.V.</v>
          </cell>
          <cell r="D4400">
            <v>313825</v>
          </cell>
          <cell r="E4400" t="str">
            <v>IMPULSORA EMPRESARIAL DEL NORTE S.A. DE C.V.</v>
          </cell>
          <cell r="F4400" t="str">
            <v>MAQSA</v>
          </cell>
          <cell r="G4400" t="str">
            <v>UNISON - DEALER RETAIL</v>
          </cell>
          <cell r="H4400" t="str">
            <v>UNISON - DEALER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17876.05</v>
          </cell>
          <cell r="M4400">
            <v>17876.05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702-30003883</v>
          </cell>
          <cell r="C4401" t="str">
            <v>ALFALFAS SAN IGNACIO  S.A. DE C.V.</v>
          </cell>
          <cell r="D4401">
            <v>356811</v>
          </cell>
          <cell r="E4401" t="str">
            <v>ALFALFAS SAN IGNACIO SA DE CV</v>
          </cell>
          <cell r="F4401" t="str">
            <v>MAQSA</v>
          </cell>
          <cell r="G4401" t="str">
            <v>UNISON - DEALER RETAIL</v>
          </cell>
          <cell r="H4401" t="str">
            <v>UNISON - DEALER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311237</v>
          </cell>
          <cell r="M4401">
            <v>311237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MEXICO</v>
          </cell>
        </row>
        <row r="4402">
          <cell r="B4402" t="str">
            <v>702-30003884</v>
          </cell>
          <cell r="C4402" t="str">
            <v>GRUPO DESARROLLO INFRAESTRUCTURA  S.A. DE C.V.</v>
          </cell>
          <cell r="D4402">
            <v>310580</v>
          </cell>
          <cell r="E4402" t="str">
            <v>TRACSA, S.A.P.I. DE C.V.</v>
          </cell>
          <cell r="F4402" t="str">
            <v>TRACSA</v>
          </cell>
          <cell r="G4402" t="str">
            <v>UNISON- CUSTOMER RETAIL</v>
          </cell>
          <cell r="H4402" t="str">
            <v>UNISON- CUSTOMER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115129.05</v>
          </cell>
          <cell r="M4402">
            <v>115129.05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MEXICO</v>
          </cell>
        </row>
        <row r="4403">
          <cell r="B4403" t="str">
            <v>702-30003887-1</v>
          </cell>
          <cell r="C4403" t="str">
            <v>EDIFICADORA Y URBANIZADORA  CRAWLER  S.A. DE C.V.</v>
          </cell>
          <cell r="D4403">
            <v>310450</v>
          </cell>
          <cell r="E4403" t="str">
            <v>MAQUINAS DIESEL, S.A. DE C.V.</v>
          </cell>
          <cell r="F4403" t="str">
            <v>MADISA SUR</v>
          </cell>
          <cell r="G4403" t="str">
            <v>UNISON- CUSTOMER RETAIL</v>
          </cell>
          <cell r="H4403" t="str">
            <v>UNISON- CUSTOMER RETAIL</v>
          </cell>
          <cell r="I4403" t="str">
            <v>Regular</v>
          </cell>
          <cell r="J4403" t="str">
            <v>REGULAR</v>
          </cell>
          <cell r="K4403" t="str">
            <v>MXN</v>
          </cell>
          <cell r="L4403">
            <v>2649410.9</v>
          </cell>
          <cell r="M4403">
            <v>143863.01188179676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MEXICO</v>
          </cell>
        </row>
        <row r="4404">
          <cell r="B4404" t="str">
            <v>702-30003889</v>
          </cell>
          <cell r="C4404" t="str">
            <v>INCONROD  S.R.L.</v>
          </cell>
          <cell r="D4404">
            <v>311352</v>
          </cell>
          <cell r="E4404" t="str">
            <v>IMPLEMENTOS Y MAQUINARIAS, S.A.</v>
          </cell>
          <cell r="F4404" t="str">
            <v>IMCA</v>
          </cell>
          <cell r="G4404" t="str">
            <v>UNISON - CUSTOMER RETAIL</v>
          </cell>
          <cell r="H4404" t="str">
            <v>UNISON- CUSTOMER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82573.13</v>
          </cell>
          <cell r="M4404">
            <v>82573.13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REPUBLICA DOMINICANA</v>
          </cell>
        </row>
        <row r="4405">
          <cell r="B4405" t="str">
            <v>702-30003891</v>
          </cell>
          <cell r="C4405" t="str">
            <v>INMOBILIARIA CONVERGENCIA AZTECA  S.A DE C.V</v>
          </cell>
          <cell r="D4405">
            <v>342743</v>
          </cell>
          <cell r="E4405" t="str">
            <v>MAQUINAS DIESEL, S.A. DE C.V.</v>
          </cell>
          <cell r="F4405" t="str">
            <v>MADISA SUR</v>
          </cell>
          <cell r="G4405" t="str">
            <v>UNISON- CUSTOMER RETAIL</v>
          </cell>
          <cell r="H4405" t="str">
            <v>UNISON- CUSTOMER RETAIL</v>
          </cell>
          <cell r="I4405" t="str">
            <v>Regular</v>
          </cell>
          <cell r="J4405" t="str">
            <v>REGULAR</v>
          </cell>
          <cell r="K4405" t="str">
            <v>MXN</v>
          </cell>
          <cell r="L4405">
            <v>3119664.36</v>
          </cell>
          <cell r="M4405">
            <v>169397.77476189061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MEXICO</v>
          </cell>
        </row>
        <row r="4406">
          <cell r="B4406" t="str">
            <v>702-30003893</v>
          </cell>
          <cell r="C4406" t="str">
            <v>AL  S.A. DE C.V.</v>
          </cell>
          <cell r="D4406">
            <v>310469</v>
          </cell>
          <cell r="E4406" t="str">
            <v>MAQUINAS DIESEL, S.A. DE C.V.</v>
          </cell>
          <cell r="F4406" t="str">
            <v>MADISA SUR</v>
          </cell>
          <cell r="G4406" t="str">
            <v>UNISON- CUSTOMER RETAIL</v>
          </cell>
          <cell r="H4406" t="str">
            <v>UNISON- CUSTOMER RETAIL</v>
          </cell>
          <cell r="I4406" t="str">
            <v>Regular</v>
          </cell>
          <cell r="J4406" t="str">
            <v>REGULAR</v>
          </cell>
          <cell r="K4406" t="str">
            <v>MXN</v>
          </cell>
          <cell r="L4406">
            <v>5137977.76</v>
          </cell>
          <cell r="M4406">
            <v>278992.19239087735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MEXICO</v>
          </cell>
        </row>
        <row r="4407">
          <cell r="B4407" t="str">
            <v>702-30003899</v>
          </cell>
          <cell r="C4407" t="str">
            <v>NICARAGUA MACHINERY COMPANY  S.A.</v>
          </cell>
          <cell r="D4407">
            <v>313548</v>
          </cell>
          <cell r="E4407" t="str">
            <v>NICARAGUA MACHINERY COMPANY, S.A.</v>
          </cell>
          <cell r="F4407" t="str">
            <v>NIMAC</v>
          </cell>
          <cell r="G4407" t="str">
            <v>UNISON - DEALER RETAIL</v>
          </cell>
          <cell r="H4407" t="str">
            <v>UNISON - DEALER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7686.9</v>
          </cell>
          <cell r="M4407">
            <v>7686.9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NICARAGUA</v>
          </cell>
        </row>
        <row r="4408">
          <cell r="B4408" t="str">
            <v>702-30003900</v>
          </cell>
          <cell r="C4408" t="str">
            <v>NICARAGUA MACHINERY COMPANY  S.A.</v>
          </cell>
          <cell r="D4408">
            <v>313548</v>
          </cell>
          <cell r="E4408" t="str">
            <v>NICARAGUA MACHINERY COMPANY, S.A.</v>
          </cell>
          <cell r="F4408" t="str">
            <v>NIMAC</v>
          </cell>
          <cell r="G4408" t="str">
            <v>UNISON - DEALER RETAIL</v>
          </cell>
          <cell r="H4408" t="str">
            <v>UNISON - DEALER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108260.58</v>
          </cell>
          <cell r="M4408">
            <v>108260.58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NICARAGUA</v>
          </cell>
        </row>
        <row r="4409">
          <cell r="B4409" t="str">
            <v>702-30003902</v>
          </cell>
          <cell r="C4409" t="str">
            <v>NICARAGUA MACHINERY COMPANY  S.A.</v>
          </cell>
          <cell r="D4409">
            <v>313548</v>
          </cell>
          <cell r="E4409" t="str">
            <v>NICARAGUA MACHINERY COMPANY, S.A.</v>
          </cell>
          <cell r="F4409" t="str">
            <v>NIMAC</v>
          </cell>
          <cell r="G4409" t="str">
            <v>UNISON - DEALER RETAIL</v>
          </cell>
          <cell r="H4409" t="str">
            <v>UNISON - DEALER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14292.39</v>
          </cell>
          <cell r="M4409">
            <v>14292.39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NICARAGUA</v>
          </cell>
        </row>
        <row r="4410">
          <cell r="B4410" t="str">
            <v>702-30003879</v>
          </cell>
          <cell r="C4410" t="str">
            <v>OBRAS MINERAS Y TIROS DEL CENTRO  S.A. DE C.V.</v>
          </cell>
          <cell r="D4410">
            <v>318945</v>
          </cell>
          <cell r="E4410" t="str">
            <v>TRACSA, S.A.P.I. DE C.V.</v>
          </cell>
          <cell r="F4410" t="str">
            <v>TRACSA</v>
          </cell>
          <cell r="G4410" t="str">
            <v>UNISON- CUSTOMER RETAIL</v>
          </cell>
          <cell r="H4410" t="str">
            <v>UNISON- CUSTOMER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253769.52</v>
          </cell>
          <cell r="M4410">
            <v>253769.52</v>
          </cell>
          <cell r="N4410">
            <v>0</v>
          </cell>
          <cell r="O4410">
            <v>253769.52</v>
          </cell>
          <cell r="P4410">
            <v>0</v>
          </cell>
          <cell r="Q4410">
            <v>0</v>
          </cell>
          <cell r="R4410">
            <v>253769.52</v>
          </cell>
          <cell r="S4410" t="str">
            <v>61-90</v>
          </cell>
          <cell r="T4410" t="str">
            <v>MEXICO</v>
          </cell>
        </row>
        <row r="4411">
          <cell r="B4411" t="str">
            <v>702-30003859-036</v>
          </cell>
          <cell r="C4411" t="str">
            <v>EMPRESAS MATCO  S.A. DE C.V.</v>
          </cell>
          <cell r="D4411">
            <v>311796</v>
          </cell>
          <cell r="E4411" t="str">
            <v>EMPRESAS MATCO, S.A. DE C.V.</v>
          </cell>
          <cell r="F4411" t="str">
            <v>MATCO</v>
          </cell>
          <cell r="G4411" t="str">
            <v>UNISON - CUSTOMER RETAIL</v>
          </cell>
          <cell r="H4411" t="str">
            <v>UNISON - DEALER RETAIL</v>
          </cell>
          <cell r="I4411" t="str">
            <v>Regular</v>
          </cell>
          <cell r="J4411" t="str">
            <v>REGULAR</v>
          </cell>
          <cell r="K4411" t="str">
            <v>MXN</v>
          </cell>
          <cell r="L4411">
            <v>309125.40999999997</v>
          </cell>
          <cell r="M4411">
            <v>16785.509764376413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MEXICO</v>
          </cell>
        </row>
        <row r="4412">
          <cell r="B4412" t="str">
            <v>702-30003859-027</v>
          </cell>
          <cell r="C4412" t="str">
            <v>EMPRESAS MATCO  S.A. DE C.V.</v>
          </cell>
          <cell r="D4412">
            <v>311796</v>
          </cell>
          <cell r="E4412" t="str">
            <v>EMPRESAS MATCO, S.A. DE C.V.</v>
          </cell>
          <cell r="F4412" t="str">
            <v>MATCO</v>
          </cell>
          <cell r="G4412" t="str">
            <v>UNISON - CUSTOMER RETAIL</v>
          </cell>
          <cell r="H4412" t="str">
            <v>UNISON - DEALER RETAIL</v>
          </cell>
          <cell r="I4412" t="str">
            <v>Regular</v>
          </cell>
          <cell r="J4412" t="str">
            <v>REGULAR</v>
          </cell>
          <cell r="K4412" t="str">
            <v>MXN</v>
          </cell>
          <cell r="L4412">
            <v>263562.26</v>
          </cell>
          <cell r="M4412">
            <v>14311.430719173539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702-30003859-028-1</v>
          </cell>
          <cell r="C4413" t="str">
            <v>EMPRESAS MATCO  S.A. DE C.V.</v>
          </cell>
          <cell r="D4413">
            <v>311796</v>
          </cell>
          <cell r="E4413" t="str">
            <v>EMPRESAS MATCO, S.A. DE C.V.</v>
          </cell>
          <cell r="F4413" t="str">
            <v>MATCO</v>
          </cell>
          <cell r="G4413" t="str">
            <v>UNISON - CUSTOMER RETAIL</v>
          </cell>
          <cell r="H4413" t="str">
            <v>UNISON - DEALER RETAIL</v>
          </cell>
          <cell r="I4413" t="str">
            <v>Regular</v>
          </cell>
          <cell r="J4413" t="str">
            <v>REGULAR</v>
          </cell>
          <cell r="K4413" t="str">
            <v>MXN</v>
          </cell>
          <cell r="L4413">
            <v>305290.57</v>
          </cell>
          <cell r="M4413">
            <v>16577.277952359338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MEXICO</v>
          </cell>
        </row>
        <row r="4414">
          <cell r="B4414" t="str">
            <v>702-30004078</v>
          </cell>
          <cell r="C4414" t="str">
            <v>LIMON GONZALEZ JUAN CARLOS</v>
          </cell>
          <cell r="D4414">
            <v>318261</v>
          </cell>
          <cell r="E4414" t="str">
            <v>TRACSA, S.A.P.I. DE C.V.</v>
          </cell>
          <cell r="F4414" t="str">
            <v>TRACSA</v>
          </cell>
          <cell r="G4414" t="str">
            <v>UNISON- CUSTOMER RETAIL</v>
          </cell>
          <cell r="H4414" t="str">
            <v>UNISON- CUSTOMER RETAIL</v>
          </cell>
          <cell r="I4414" t="str">
            <v>Regular</v>
          </cell>
          <cell r="J4414" t="str">
            <v>REGULAR</v>
          </cell>
          <cell r="K4414" t="str">
            <v>MXN</v>
          </cell>
          <cell r="L4414">
            <v>650168.38</v>
          </cell>
          <cell r="M4414">
            <v>35304.143036894944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702-30003969</v>
          </cell>
          <cell r="C4415" t="str">
            <v>CORPORACION GENERAL DE TRACTORES  S.A.</v>
          </cell>
          <cell r="D4415">
            <v>316339</v>
          </cell>
          <cell r="E4415" t="str">
            <v>CORPORACION GENERAL DE TRACTORES, S.A.</v>
          </cell>
          <cell r="F4415" t="str">
            <v>GENTRAC</v>
          </cell>
          <cell r="G4415" t="str">
            <v>UNISON - DEALER WHOLESALE</v>
          </cell>
          <cell r="H4415" t="str">
            <v>UNISON - DEALER WHOLESALE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94464.57</v>
          </cell>
          <cell r="M4415">
            <v>94464.57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GUATEMALA</v>
          </cell>
        </row>
        <row r="4416">
          <cell r="B4416" t="str">
            <v>702-30003859-029</v>
          </cell>
          <cell r="C4416" t="str">
            <v>EMPRESAS MATCO  S.A. DE C.V.</v>
          </cell>
          <cell r="D4416">
            <v>311796</v>
          </cell>
          <cell r="E4416" t="str">
            <v>EMPRESAS MATCO, S.A. DE C.V.</v>
          </cell>
          <cell r="F4416" t="str">
            <v>MATCO</v>
          </cell>
          <cell r="G4416" t="str">
            <v>UNISON - CUSTOMER RETAIL</v>
          </cell>
          <cell r="H4416" t="str">
            <v>UNISON - DEALER RETAIL</v>
          </cell>
          <cell r="I4416" t="str">
            <v>Regular</v>
          </cell>
          <cell r="J4416" t="str">
            <v>REGULAR</v>
          </cell>
          <cell r="K4416" t="str">
            <v>MXN</v>
          </cell>
          <cell r="L4416">
            <v>305290.57</v>
          </cell>
          <cell r="M4416">
            <v>16577.277952359338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702-30003859-030</v>
          </cell>
          <cell r="C4417" t="str">
            <v>EMPRESAS MATCO  S.A. DE C.V.</v>
          </cell>
          <cell r="D4417">
            <v>311796</v>
          </cell>
          <cell r="E4417" t="str">
            <v>EMPRESAS MATCO, S.A. DE C.V.</v>
          </cell>
          <cell r="F4417" t="str">
            <v>MATCO</v>
          </cell>
          <cell r="G4417" t="str">
            <v>UNISON - CUSTOMER RETAIL</v>
          </cell>
          <cell r="H4417" t="str">
            <v>UNISON - DEALER RETAIL</v>
          </cell>
          <cell r="I4417" t="str">
            <v>Regular</v>
          </cell>
          <cell r="J4417" t="str">
            <v>REGULAR</v>
          </cell>
          <cell r="K4417" t="str">
            <v>MXN</v>
          </cell>
          <cell r="L4417">
            <v>305290.57</v>
          </cell>
          <cell r="M4417">
            <v>16577.277952359338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MEXICO</v>
          </cell>
        </row>
        <row r="4418">
          <cell r="B4418" t="str">
            <v>702-30003859-031</v>
          </cell>
          <cell r="C4418" t="str">
            <v>EMPRESAS MATCO  S.A. DE C.V.</v>
          </cell>
          <cell r="D4418">
            <v>311796</v>
          </cell>
          <cell r="E4418" t="str">
            <v>EMPRESAS MATCO, S.A. DE C.V.</v>
          </cell>
          <cell r="F4418" t="str">
            <v>MATCO</v>
          </cell>
          <cell r="G4418" t="str">
            <v>UNISON - CUSTOMER RETAIL</v>
          </cell>
          <cell r="H4418" t="str">
            <v>UNISON - DEALER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305290.57</v>
          </cell>
          <cell r="M4418">
            <v>16577.277952359338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MEXICO</v>
          </cell>
        </row>
        <row r="4419">
          <cell r="B4419" t="str">
            <v>702-30003859-032</v>
          </cell>
          <cell r="C4419" t="str">
            <v>EMPRESAS MATCO  S.A. DE C.V.</v>
          </cell>
          <cell r="D4419">
            <v>311796</v>
          </cell>
          <cell r="E4419" t="str">
            <v>EMPRESAS MATCO, S.A. DE C.V.</v>
          </cell>
          <cell r="F4419" t="str">
            <v>MATCO</v>
          </cell>
          <cell r="G4419" t="str">
            <v>UNISON - CUSTOMER RETAIL</v>
          </cell>
          <cell r="H4419" t="str">
            <v>UNISON - DEALER RETAIL</v>
          </cell>
          <cell r="I4419" t="str">
            <v>Regular</v>
          </cell>
          <cell r="J4419" t="str">
            <v>REGULAR</v>
          </cell>
          <cell r="K4419" t="str">
            <v>MXN</v>
          </cell>
          <cell r="L4419">
            <v>305298.71000000002</v>
          </cell>
          <cell r="M4419">
            <v>16577.719954359374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MEXICO</v>
          </cell>
        </row>
        <row r="4420">
          <cell r="B4420" t="str">
            <v>702-30003859-033</v>
          </cell>
          <cell r="C4420" t="str">
            <v>EMPRESAS MATCO  S.A. DE C.V.</v>
          </cell>
          <cell r="D4420">
            <v>311796</v>
          </cell>
          <cell r="E4420" t="str">
            <v>EMPRESAS MATCO, S.A. DE C.V.</v>
          </cell>
          <cell r="F4420" t="str">
            <v>MATCO</v>
          </cell>
          <cell r="G4420" t="str">
            <v>UNISON - CUSTOMER RETAIL</v>
          </cell>
          <cell r="H4420" t="str">
            <v>UNISON - DEALER RETAIL</v>
          </cell>
          <cell r="I4420" t="str">
            <v>Regular</v>
          </cell>
          <cell r="J4420" t="str">
            <v>REGULAR</v>
          </cell>
          <cell r="K4420" t="str">
            <v>MXN</v>
          </cell>
          <cell r="L4420">
            <v>312803.74</v>
          </cell>
          <cell r="M4420">
            <v>16985.24308339279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MEXICO</v>
          </cell>
        </row>
        <row r="4421">
          <cell r="B4421" t="str">
            <v>702-30003868</v>
          </cell>
          <cell r="C4421" t="str">
            <v>EMPAQUES BELLAVISTA  S.A.</v>
          </cell>
          <cell r="D4421">
            <v>335609</v>
          </cell>
          <cell r="E4421" t="str">
            <v>MAQUINARIA Y TRACTORES, LTDA</v>
          </cell>
          <cell r="F4421" t="str">
            <v>MATRA</v>
          </cell>
          <cell r="G4421" t="str">
            <v>UNISON - CUSTOMER RETAIL</v>
          </cell>
          <cell r="H4421" t="str">
            <v>UNISON- CUSTOMER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37832.47</v>
          </cell>
          <cell r="M4421">
            <v>37832.47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COSTA RICA</v>
          </cell>
        </row>
        <row r="4422">
          <cell r="B4422" t="str">
            <v>702-30003859-035</v>
          </cell>
          <cell r="C4422" t="str">
            <v>EMPRESAS MATCO  S.A. DE C.V.</v>
          </cell>
          <cell r="D4422">
            <v>311796</v>
          </cell>
          <cell r="E4422" t="str">
            <v>EMPRESAS MATCO, S.A. DE C.V.</v>
          </cell>
          <cell r="F4422" t="str">
            <v>MATCO</v>
          </cell>
          <cell r="G4422" t="str">
            <v>UNISON - CUSTOMER RETAIL</v>
          </cell>
          <cell r="H4422" t="str">
            <v>UNISON - DEALER RETAIL</v>
          </cell>
          <cell r="I4422" t="str">
            <v>Regular</v>
          </cell>
          <cell r="J4422" t="str">
            <v>REGULAR</v>
          </cell>
          <cell r="K4422" t="str">
            <v>MXN</v>
          </cell>
          <cell r="L4422">
            <v>309125.40999999997</v>
          </cell>
          <cell r="M4422">
            <v>16785.509764376413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MEXICO</v>
          </cell>
        </row>
        <row r="4423">
          <cell r="B4423" t="str">
            <v>702-30003859-041</v>
          </cell>
          <cell r="C4423" t="str">
            <v>EMPRESAS MATCO  S.A. DE C.V.</v>
          </cell>
          <cell r="D4423">
            <v>311796</v>
          </cell>
          <cell r="E4423" t="str">
            <v>EMPRESAS MATCO, S.A. DE C.V.</v>
          </cell>
          <cell r="F4423" t="str">
            <v>MATCO</v>
          </cell>
          <cell r="G4423" t="str">
            <v>UNISON - CUSTOMER RETAIL</v>
          </cell>
          <cell r="H4423" t="str">
            <v>UNISON - DEALER RETAIL</v>
          </cell>
          <cell r="I4423" t="str">
            <v>Regular</v>
          </cell>
          <cell r="J4423" t="str">
            <v>REGULAR</v>
          </cell>
          <cell r="K4423" t="str">
            <v>MXN</v>
          </cell>
          <cell r="L4423">
            <v>308736.09000000003</v>
          </cell>
          <cell r="M4423">
            <v>16764.369688374682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MEXICO</v>
          </cell>
        </row>
        <row r="4424">
          <cell r="B4424" t="str">
            <v>702-30003859-037</v>
          </cell>
          <cell r="C4424" t="str">
            <v>EMPRESAS MATCO  S.A. DE C.V.</v>
          </cell>
          <cell r="D4424">
            <v>311796</v>
          </cell>
          <cell r="E4424" t="str">
            <v>EMPRESAS MATCO, S.A. DE C.V.</v>
          </cell>
          <cell r="F4424" t="str">
            <v>MATCO</v>
          </cell>
          <cell r="G4424" t="str">
            <v>UNISON - CUSTOMER RETAIL</v>
          </cell>
          <cell r="H4424" t="str">
            <v>UNISON - DEALER RETAIL</v>
          </cell>
          <cell r="I4424" t="str">
            <v>Regular</v>
          </cell>
          <cell r="J4424" t="str">
            <v>REGULAR</v>
          </cell>
          <cell r="K4424" t="str">
            <v>MXN</v>
          </cell>
          <cell r="L4424">
            <v>357631.05</v>
          </cell>
          <cell r="M4424">
            <v>19419.366016592387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MEXICO</v>
          </cell>
        </row>
        <row r="4425">
          <cell r="B4425" t="str">
            <v>702-30003859-038</v>
          </cell>
          <cell r="C4425" t="str">
            <v>EMPRESAS MATCO  S.A. DE C.V.</v>
          </cell>
          <cell r="D4425">
            <v>311796</v>
          </cell>
          <cell r="E4425" t="str">
            <v>EMPRESAS MATCO, S.A. DE C.V.</v>
          </cell>
          <cell r="F4425" t="str">
            <v>MATCO</v>
          </cell>
          <cell r="G4425" t="str">
            <v>UNISON - CUSTOMER RETAIL</v>
          </cell>
          <cell r="H4425" t="str">
            <v>UNISON - DEALER RETAIL</v>
          </cell>
          <cell r="I4425" t="str">
            <v>Regular</v>
          </cell>
          <cell r="J4425" t="str">
            <v>REGULAR</v>
          </cell>
          <cell r="K4425" t="str">
            <v>MXN</v>
          </cell>
          <cell r="L4425">
            <v>357631.05</v>
          </cell>
          <cell r="M4425">
            <v>19419.366016592387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MEXICO</v>
          </cell>
        </row>
        <row r="4426">
          <cell r="B4426" t="str">
            <v>702-30003859-040</v>
          </cell>
          <cell r="C4426" t="str">
            <v>EMPRESAS MATCO  S.A. DE C.V.</v>
          </cell>
          <cell r="D4426">
            <v>311796</v>
          </cell>
          <cell r="E4426" t="str">
            <v>EMPRESAS MATCO, S.A. DE C.V.</v>
          </cell>
          <cell r="F4426" t="str">
            <v>MATCO</v>
          </cell>
          <cell r="G4426" t="str">
            <v>UNISON - CUSTOMER RETAIL</v>
          </cell>
          <cell r="H4426" t="str">
            <v>UNISON - DEALER RETAIL</v>
          </cell>
          <cell r="I4426" t="str">
            <v>Regular</v>
          </cell>
          <cell r="J4426" t="str">
            <v>REGULAR</v>
          </cell>
          <cell r="K4426" t="str">
            <v>MXN</v>
          </cell>
          <cell r="L4426">
            <v>375725.1</v>
          </cell>
          <cell r="M4426">
            <v>20401.872931672955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702-30003859-042</v>
          </cell>
          <cell r="C4427" t="str">
            <v>EMPRESAS MATCO  S.A. DE C.V.</v>
          </cell>
          <cell r="D4427">
            <v>311796</v>
          </cell>
          <cell r="E4427" t="str">
            <v>EMPRESAS MATCO, S.A. DE C.V.</v>
          </cell>
          <cell r="F4427" t="str">
            <v>MATCO</v>
          </cell>
          <cell r="G4427" t="str">
            <v>UNISON - CUSTOMER RETAIL</v>
          </cell>
          <cell r="H4427" t="str">
            <v>UNISON - DEALER RETAIL</v>
          </cell>
          <cell r="I4427" t="str">
            <v>Regular</v>
          </cell>
          <cell r="J4427" t="str">
            <v>REGULAR</v>
          </cell>
          <cell r="K4427" t="str">
            <v>MXN</v>
          </cell>
          <cell r="L4427">
            <v>308736.08</v>
          </cell>
          <cell r="M4427">
            <v>16764.36914537468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MEXICO</v>
          </cell>
        </row>
        <row r="4428">
          <cell r="B4428" t="str">
            <v>702-30003859-043</v>
          </cell>
          <cell r="C4428" t="str">
            <v>EMPRESAS MATCO  S.A. DE C.V.</v>
          </cell>
          <cell r="D4428">
            <v>311796</v>
          </cell>
          <cell r="E4428" t="str">
            <v>EMPRESAS MATCO, S.A. DE C.V.</v>
          </cell>
          <cell r="F4428" t="str">
            <v>MATCO</v>
          </cell>
          <cell r="G4428" t="str">
            <v>UNISON - CUSTOMER RETAIL</v>
          </cell>
          <cell r="H4428" t="str">
            <v>UNISON - DEALER RETAIL</v>
          </cell>
          <cell r="I4428" t="str">
            <v>Regular</v>
          </cell>
          <cell r="J4428" t="str">
            <v>REGULAR</v>
          </cell>
          <cell r="K4428" t="str">
            <v>MXN</v>
          </cell>
          <cell r="L4428">
            <v>230612.39</v>
          </cell>
          <cell r="M4428">
            <v>12522.252778026826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MEXICO</v>
          </cell>
        </row>
        <row r="4429">
          <cell r="B4429" t="str">
            <v>702-30003859-044</v>
          </cell>
          <cell r="C4429" t="str">
            <v>EMPRESAS MATCO  S.A. DE C.V.</v>
          </cell>
          <cell r="D4429">
            <v>311796</v>
          </cell>
          <cell r="E4429" t="str">
            <v>EMPRESAS MATCO, S.A. DE C.V.</v>
          </cell>
          <cell r="F4429" t="str">
            <v>MATCO</v>
          </cell>
          <cell r="G4429" t="str">
            <v>UNISON - CUSTOMER RETAIL</v>
          </cell>
          <cell r="H4429" t="str">
            <v>UNISON - DEALER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230612.39</v>
          </cell>
          <cell r="M4429">
            <v>12522.252778026826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702-30003859-045</v>
          </cell>
          <cell r="C4430" t="str">
            <v>EMPRESAS MATCO  S.A. DE C.V.</v>
          </cell>
          <cell r="D4430">
            <v>311796</v>
          </cell>
          <cell r="E4430" t="str">
            <v>EMPRESAS MATCO, S.A. DE C.V.</v>
          </cell>
          <cell r="F4430" t="str">
            <v>MATCO</v>
          </cell>
          <cell r="G4430" t="str">
            <v>UNISON - CUSTOMER RETAIL</v>
          </cell>
          <cell r="H4430" t="str">
            <v>UNISON - DEALER RETAIL</v>
          </cell>
          <cell r="I4430" t="str">
            <v>Regular</v>
          </cell>
          <cell r="J4430" t="str">
            <v>REGULAR</v>
          </cell>
          <cell r="K4430" t="str">
            <v>MXN</v>
          </cell>
          <cell r="L4430">
            <v>230614.76</v>
          </cell>
          <cell r="M4430">
            <v>12522.381469026835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MEXICO</v>
          </cell>
        </row>
        <row r="4431">
          <cell r="B4431" t="str">
            <v>702-30003859-046</v>
          </cell>
          <cell r="C4431" t="str">
            <v>EMPRESAS MATCO  S.A. DE C.V.</v>
          </cell>
          <cell r="D4431">
            <v>311796</v>
          </cell>
          <cell r="E4431" t="str">
            <v>EMPRESAS MATCO, S.A. DE C.V.</v>
          </cell>
          <cell r="F4431" t="str">
            <v>MATCO</v>
          </cell>
          <cell r="G4431" t="str">
            <v>UNISON - CUSTOMER RETAIL</v>
          </cell>
          <cell r="H4431" t="str">
            <v>UNISON - DEALER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230612.39</v>
          </cell>
          <cell r="M4431">
            <v>12522.252778026826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MEXICO</v>
          </cell>
        </row>
        <row r="4432">
          <cell r="B4432" t="str">
            <v>702-30003860</v>
          </cell>
          <cell r="C4432" t="str">
            <v>EXPORTACIONES NORTEÑAS  S.A.</v>
          </cell>
          <cell r="D4432">
            <v>318117</v>
          </cell>
          <cell r="E4432" t="str">
            <v>MAQUINARIA Y TRACTORES, LTDA</v>
          </cell>
          <cell r="F4432" t="str">
            <v>MATRA</v>
          </cell>
          <cell r="G4432" t="str">
            <v>UNISON - CUSTOMER RETAIL</v>
          </cell>
          <cell r="H4432" t="str">
            <v>UNISON- CUSTOMER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29183.18</v>
          </cell>
          <cell r="M4432">
            <v>29183.18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COSTA RICA</v>
          </cell>
        </row>
        <row r="4433">
          <cell r="B4433" t="str">
            <v>702-30003861</v>
          </cell>
          <cell r="C4433" t="str">
            <v>MAQUINARIA Y TRACTORES  LTDA</v>
          </cell>
          <cell r="D4433">
            <v>314798</v>
          </cell>
          <cell r="E4433" t="str">
            <v>MAQUINARIA Y TRACTORES, LTDA</v>
          </cell>
          <cell r="F4433" t="str">
            <v>MATRA</v>
          </cell>
          <cell r="G4433" t="str">
            <v>UNISON - DEALER RETAIL</v>
          </cell>
          <cell r="H4433" t="str">
            <v>UNISON - DEALER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116582.5</v>
          </cell>
          <cell r="M4433">
            <v>116582.5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COSTA RICA</v>
          </cell>
        </row>
        <row r="4434">
          <cell r="B4434" t="str">
            <v>702-30003859-034</v>
          </cell>
          <cell r="C4434" t="str">
            <v>EMPRESAS MATCO  S.A. DE C.V.</v>
          </cell>
          <cell r="D4434">
            <v>311796</v>
          </cell>
          <cell r="E4434" t="str">
            <v>EMPRESAS MATCO, S.A. DE C.V.</v>
          </cell>
          <cell r="F4434" t="str">
            <v>MATCO</v>
          </cell>
          <cell r="G4434" t="str">
            <v>UNISON - CUSTOMER RETAIL</v>
          </cell>
          <cell r="H4434" t="str">
            <v>UNISON - DEALER RETAIL</v>
          </cell>
          <cell r="I4434" t="str">
            <v>Regular</v>
          </cell>
          <cell r="J4434" t="str">
            <v>REGULAR</v>
          </cell>
          <cell r="K4434" t="str">
            <v>MXN</v>
          </cell>
          <cell r="L4434">
            <v>309125.40999999997</v>
          </cell>
          <cell r="M4434">
            <v>16785.509764376413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702-30003955</v>
          </cell>
          <cell r="C4435" t="str">
            <v>CONSTANCIA DEL GOLFO  S.A. DE C.V.</v>
          </cell>
          <cell r="D4435">
            <v>318684</v>
          </cell>
          <cell r="E4435" t="str">
            <v>MAQUINAS DIESEL, S.A. DE C.V.</v>
          </cell>
          <cell r="F4435" t="str">
            <v>MADISA SUR</v>
          </cell>
          <cell r="G4435" t="str">
            <v>UNISON- CUSTOMER RETAIL</v>
          </cell>
          <cell r="H4435" t="str">
            <v>UNISON- CUSTOMER RETAIL</v>
          </cell>
          <cell r="I4435" t="str">
            <v>Regular</v>
          </cell>
          <cell r="J4435" t="str">
            <v>REGULAR</v>
          </cell>
          <cell r="K4435" t="str">
            <v>MXN</v>
          </cell>
          <cell r="L4435">
            <v>1270939.56</v>
          </cell>
          <cell r="M4435">
            <v>69012.018113658996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MEXICO</v>
          </cell>
        </row>
        <row r="4436">
          <cell r="B4436" t="str">
            <v>702-30003937</v>
          </cell>
          <cell r="C4436" t="str">
            <v>ASOCIACION SOLIDARISTA DE TRABAJADORES DE HOLCIM NICARAGUA (ASOHOLCIM)</v>
          </cell>
          <cell r="D4436">
            <v>357775</v>
          </cell>
          <cell r="E4436" t="str">
            <v>NICARAGUA MACHINERY COMPANY, S.A.</v>
          </cell>
          <cell r="F4436" t="str">
            <v>NIMAC</v>
          </cell>
          <cell r="G4436" t="str">
            <v>UNISON - CUSTOMER RETAIL</v>
          </cell>
          <cell r="H4436" t="str">
            <v>UNISON- CUSTOMER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187414.23</v>
          </cell>
          <cell r="M4436">
            <v>187414.23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NICARAGUA</v>
          </cell>
        </row>
        <row r="4437">
          <cell r="B4437" t="str">
            <v>702-30003939</v>
          </cell>
          <cell r="C4437" t="str">
            <v>NIYSA  S.A. DE C.V.</v>
          </cell>
          <cell r="D4437">
            <v>348717</v>
          </cell>
          <cell r="E4437" t="str">
            <v>MAQUINAS DIESEL, S.A. DE C.V.</v>
          </cell>
          <cell r="F4437" t="str">
            <v>MADISA NTE</v>
          </cell>
          <cell r="G4437" t="str">
            <v>UNISON- CUSTOMER RETAIL</v>
          </cell>
          <cell r="H4437" t="str">
            <v>UNISON- CUSTOMER RETAIL</v>
          </cell>
          <cell r="I4437" t="str">
            <v>Regular</v>
          </cell>
          <cell r="J4437" t="str">
            <v>REGULAR</v>
          </cell>
          <cell r="K4437" t="str">
            <v>MXN</v>
          </cell>
          <cell r="L4437">
            <v>384473.35</v>
          </cell>
          <cell r="M4437">
            <v>20876.902906711905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702-30003941</v>
          </cell>
          <cell r="C4438" t="str">
            <v>PROFESIONALES DE LA CONSTRUCCION  S.A. DE C.V.</v>
          </cell>
          <cell r="D4438">
            <v>317180</v>
          </cell>
          <cell r="E4438" t="str">
            <v>NICARAGUA MACHINERY COMPANY, S.A.</v>
          </cell>
          <cell r="F4438" t="str">
            <v>CEMCOL</v>
          </cell>
          <cell r="G4438" t="str">
            <v>UNISON - CUSTOMER RETAIL</v>
          </cell>
          <cell r="H4438" t="str">
            <v>UNISON- CUSTOMER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46023.58</v>
          </cell>
          <cell r="M4438">
            <v>46023.58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HONDURAS</v>
          </cell>
        </row>
        <row r="4439">
          <cell r="B4439" t="str">
            <v>702-30003942</v>
          </cell>
          <cell r="C4439" t="str">
            <v>RENTAL MAQ S.A. DE C.V.</v>
          </cell>
          <cell r="D4439">
            <v>337354</v>
          </cell>
          <cell r="E4439" t="str">
            <v>MAQUINAS DIESEL, S.A. DE C.V.</v>
          </cell>
          <cell r="F4439" t="str">
            <v>MADISA SUR</v>
          </cell>
          <cell r="G4439" t="str">
            <v>UNISON- CUSTOMER RETAIL</v>
          </cell>
          <cell r="H4439" t="str">
            <v>UNISON- CUSTOMER RETAIL</v>
          </cell>
          <cell r="I4439" t="str">
            <v>Regular</v>
          </cell>
          <cell r="J4439" t="str">
            <v>REGULAR</v>
          </cell>
          <cell r="K4439" t="str">
            <v>MXN</v>
          </cell>
          <cell r="L4439">
            <v>858381.34</v>
          </cell>
          <cell r="M4439">
            <v>46610.106765822027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MEXICO</v>
          </cell>
        </row>
        <row r="4440">
          <cell r="B4440" t="str">
            <v>702-30003943</v>
          </cell>
          <cell r="C4440" t="str">
            <v>CINCO CONTEMPORANEA  S.A. DE C.V.</v>
          </cell>
          <cell r="D4440">
            <v>312682</v>
          </cell>
          <cell r="E4440" t="str">
            <v>TRACSA, S.A.P.I. DE C.V.</v>
          </cell>
          <cell r="F4440" t="str">
            <v>TRACSA</v>
          </cell>
          <cell r="G4440" t="str">
            <v>UNISON- CUSTOMER RETAIL</v>
          </cell>
          <cell r="H4440" t="str">
            <v>UNISON- CUSTOMER RETAIL</v>
          </cell>
          <cell r="I4440" t="str">
            <v>Regular</v>
          </cell>
          <cell r="J4440" t="str">
            <v>REGULAR</v>
          </cell>
          <cell r="K4440" t="str">
            <v>MXN</v>
          </cell>
          <cell r="L4440">
            <v>269342.86</v>
          </cell>
          <cell r="M4440">
            <v>14625.317299199276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702-30003944</v>
          </cell>
          <cell r="C4441" t="str">
            <v>CONSTRUCTORA MOYEDA  SA DE CV</v>
          </cell>
          <cell r="D4441">
            <v>316174</v>
          </cell>
          <cell r="E4441" t="str">
            <v>MAQUINAS DIESEL, S.A. DE C.V.</v>
          </cell>
          <cell r="F4441" t="str">
            <v>MADISA NTE</v>
          </cell>
          <cell r="G4441" t="str">
            <v>UNISON - DEALER RETAIL</v>
          </cell>
          <cell r="H4441" t="str">
            <v>UNISON- CUSTOMER RETAIL</v>
          </cell>
          <cell r="I4441" t="str">
            <v>Regular</v>
          </cell>
          <cell r="J4441" t="str">
            <v>REGULAR</v>
          </cell>
          <cell r="K4441" t="str">
            <v>MXN</v>
          </cell>
          <cell r="L4441">
            <v>28147282.32</v>
          </cell>
          <cell r="M4441">
            <v>1528397.4301013288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MEXICO</v>
          </cell>
        </row>
        <row r="4442">
          <cell r="B4442" t="str">
            <v>702-30003945</v>
          </cell>
          <cell r="C4442" t="str">
            <v>CONSTRUSERVICIOS NAVGORD  S.A DE C.V</v>
          </cell>
          <cell r="D4442">
            <v>357313</v>
          </cell>
          <cell r="E4442" t="str">
            <v>MAQUINAS DIESEL, S.A. DE C.V.</v>
          </cell>
          <cell r="F4442" t="str">
            <v>MADISA SUR</v>
          </cell>
          <cell r="G4442" t="str">
            <v>UNISON- CUSTOMER RETAIL</v>
          </cell>
          <cell r="H4442" t="str">
            <v>UNISON- CUSTOMER RETAIL</v>
          </cell>
          <cell r="I4442" t="str">
            <v>Regular</v>
          </cell>
          <cell r="J4442" t="str">
            <v>REGULAR</v>
          </cell>
          <cell r="K4442" t="str">
            <v>MXN</v>
          </cell>
          <cell r="L4442">
            <v>825619.73</v>
          </cell>
          <cell r="M4442">
            <v>44831.151342676152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MEXICO</v>
          </cell>
        </row>
        <row r="4443">
          <cell r="B4443" t="str">
            <v>702-30003946</v>
          </cell>
          <cell r="C4443" t="str">
            <v>INDUSTRIAL N.P. S.A. DE C.V.</v>
          </cell>
          <cell r="D4443">
            <v>313143</v>
          </cell>
          <cell r="E4443" t="str">
            <v>MAQUINAS DIESEL, S.A. DE C.V.</v>
          </cell>
          <cell r="F4443" t="str">
            <v>MADISA NTE</v>
          </cell>
          <cell r="G4443" t="str">
            <v>UNISON- CUSTOMER RETAIL</v>
          </cell>
          <cell r="H4443" t="str">
            <v>UNISON- CUSTOMER RETAIL</v>
          </cell>
          <cell r="I4443" t="str">
            <v>Regular</v>
          </cell>
          <cell r="J4443" t="str">
            <v>REGULAR</v>
          </cell>
          <cell r="K4443" t="str">
            <v>MXN</v>
          </cell>
          <cell r="L4443">
            <v>166795.24</v>
          </cell>
          <cell r="M4443">
            <v>9056.9815327426732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MEXICO</v>
          </cell>
        </row>
        <row r="4444">
          <cell r="B4444" t="str">
            <v>702-30003936-002</v>
          </cell>
          <cell r="C4444" t="str">
            <v>MINERA LA ENCANTADA  S.A. DE C.V.</v>
          </cell>
          <cell r="D4444">
            <v>311128</v>
          </cell>
          <cell r="E4444" t="str">
            <v>MAQUINAS DIESEL, S.A. DE C.V.</v>
          </cell>
          <cell r="F4444" t="str">
            <v>MAQSA</v>
          </cell>
          <cell r="G4444" t="str">
            <v>UNISON - CUSTOMER RETAIL</v>
          </cell>
          <cell r="H4444" t="str">
            <v>UNISON- CUSTOMER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113433.63</v>
          </cell>
          <cell r="M4444">
            <v>113433.63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MEXICO</v>
          </cell>
        </row>
        <row r="4445">
          <cell r="B4445" t="str">
            <v>702-30003950</v>
          </cell>
          <cell r="C4445" t="str">
            <v>SUMINISTRO E INSTALACIONES INDUSTRIALES DEL SURESTE  S.A. DE C.V.</v>
          </cell>
          <cell r="D4445">
            <v>341013</v>
          </cell>
          <cell r="E4445" t="str">
            <v>MAQUINAS DIESEL, S.A. DE C.V.</v>
          </cell>
          <cell r="F4445" t="str">
            <v>MADISA SUR</v>
          </cell>
          <cell r="G4445" t="str">
            <v>UNISON- CUSTOMER RETAIL</v>
          </cell>
          <cell r="H4445" t="str">
            <v>UNISON- CUSTOMER RETAIL</v>
          </cell>
          <cell r="I4445" t="str">
            <v>Regular</v>
          </cell>
          <cell r="J4445" t="str">
            <v>REGULAR</v>
          </cell>
          <cell r="K4445" t="str">
            <v>MXN</v>
          </cell>
          <cell r="L4445">
            <v>348688.75</v>
          </cell>
          <cell r="M4445">
            <v>18933.799126552571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MEXICO</v>
          </cell>
        </row>
        <row r="4446">
          <cell r="B4446" t="str">
            <v>702-30003949</v>
          </cell>
          <cell r="C4446" t="str">
            <v>CONCRETOS Y AGREGADOS TAJIMAROA  S.A. DE C.V.</v>
          </cell>
          <cell r="D4446">
            <v>318745</v>
          </cell>
          <cell r="E4446" t="str">
            <v>EMPRESAS MATCO, S.A. DE C.V.</v>
          </cell>
          <cell r="F4446" t="str">
            <v>MATCO</v>
          </cell>
          <cell r="G4446" t="str">
            <v>UNISON- CUSTOMER RETAIL</v>
          </cell>
          <cell r="H4446" t="str">
            <v>UNISON- CUSTOMER RETAIL</v>
          </cell>
          <cell r="I4446" t="str">
            <v>Regular</v>
          </cell>
          <cell r="J4446" t="str">
            <v>REGULAR</v>
          </cell>
          <cell r="K4446" t="str">
            <v>MXN</v>
          </cell>
          <cell r="L4446">
            <v>1133305</v>
          </cell>
          <cell r="M4446">
            <v>61538.461505046158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MEXICO</v>
          </cell>
        </row>
        <row r="4447">
          <cell r="B4447" t="str">
            <v>702-30003956</v>
          </cell>
          <cell r="C4447" t="str">
            <v>NICARAGUA MACHINERY COMPANY  S.A.</v>
          </cell>
          <cell r="D4447">
            <v>313548</v>
          </cell>
          <cell r="E4447" t="str">
            <v>NICARAGUA MACHINERY COMPANY, S.A.</v>
          </cell>
          <cell r="F4447" t="str">
            <v>NIMAC</v>
          </cell>
          <cell r="G4447" t="str">
            <v>UNISON - DEALER RETAIL</v>
          </cell>
          <cell r="H4447" t="str">
            <v>UNISON - DEALER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58526.07</v>
          </cell>
          <cell r="M4447">
            <v>58526.07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NICARAGUA</v>
          </cell>
        </row>
        <row r="4448">
          <cell r="B4448" t="str">
            <v>702-30003957</v>
          </cell>
          <cell r="C4448" t="str">
            <v>NICARAGUA MACHINERY COMPANY  S.A.</v>
          </cell>
          <cell r="D4448">
            <v>313548</v>
          </cell>
          <cell r="E4448" t="str">
            <v>NICARAGUA MACHINERY COMPANY, S.A.</v>
          </cell>
          <cell r="F4448" t="str">
            <v>NIMAC</v>
          </cell>
          <cell r="G4448" t="str">
            <v>UNISON - DEALER RETAIL</v>
          </cell>
          <cell r="H4448" t="str">
            <v>UNISON - DEALER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58526.06</v>
          </cell>
          <cell r="M4448">
            <v>58526.06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NICARAGUA</v>
          </cell>
        </row>
        <row r="4449">
          <cell r="B4449" t="str">
            <v>702-30003961</v>
          </cell>
          <cell r="C4449" t="str">
            <v>NICARAGUA MACHINERY COMPANY  S.A.</v>
          </cell>
          <cell r="D4449">
            <v>313548</v>
          </cell>
          <cell r="E4449" t="str">
            <v>NICARAGUA MACHINERY COMPANY, S.A.</v>
          </cell>
          <cell r="F4449" t="str">
            <v>NIMAC</v>
          </cell>
          <cell r="G4449" t="str">
            <v>UNISON - DEALER RETAIL</v>
          </cell>
          <cell r="H4449" t="str">
            <v>UNISON - DEALER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58526.07</v>
          </cell>
          <cell r="M4449">
            <v>58526.07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NICARAGUA</v>
          </cell>
        </row>
        <row r="4450">
          <cell r="B4450" t="str">
            <v>702-30003962</v>
          </cell>
          <cell r="C4450" t="str">
            <v>ARENAS Y BLOQUES DEL CARIBE  S.A. DE C.V.</v>
          </cell>
          <cell r="D4450">
            <v>309456</v>
          </cell>
          <cell r="E4450" t="str">
            <v>MAQUINAS DIESEL, S.A. DE C.V.</v>
          </cell>
          <cell r="F4450" t="str">
            <v>MADISA SUR</v>
          </cell>
          <cell r="G4450" t="str">
            <v>UNISON- CUSTOMER RETAIL</v>
          </cell>
          <cell r="H4450" t="str">
            <v>UNISON- CUSTOMER RETAIL</v>
          </cell>
          <cell r="I4450" t="str">
            <v>Regular</v>
          </cell>
          <cell r="J4450" t="str">
            <v>REGULAR</v>
          </cell>
          <cell r="K4450" t="str">
            <v>MXN</v>
          </cell>
          <cell r="L4450">
            <v>378806.02</v>
          </cell>
          <cell r="M4450">
            <v>20569.166887686675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MEXICO</v>
          </cell>
        </row>
        <row r="4451">
          <cell r="B4451" t="str">
            <v>702-30003908-001</v>
          </cell>
          <cell r="C4451" t="str">
            <v>SOCIEDAD COOPERATIVA DE PRODUCCION DE SERVICIOS JUAREZ  S.C.L.</v>
          </cell>
          <cell r="D4451">
            <v>320414</v>
          </cell>
          <cell r="E4451" t="str">
            <v>MAQUINAS DIESEL, S.A. DE C.V.</v>
          </cell>
          <cell r="F4451" t="str">
            <v>MADISA SUR</v>
          </cell>
          <cell r="G4451" t="str">
            <v>UNISON - CUSTOMER RETAIL</v>
          </cell>
          <cell r="H4451" t="str">
            <v>UNISON- CUSTOMER RETAIL</v>
          </cell>
          <cell r="I4451" t="str">
            <v>Regular</v>
          </cell>
          <cell r="J4451" t="str">
            <v>REGULAR</v>
          </cell>
          <cell r="K4451" t="str">
            <v>MXN</v>
          </cell>
          <cell r="L4451">
            <v>172672.26</v>
          </cell>
          <cell r="M4451">
            <v>9376.1037187688416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MEXICO</v>
          </cell>
        </row>
        <row r="4452">
          <cell r="B4452" t="str">
            <v>702-30003859-039</v>
          </cell>
          <cell r="C4452" t="str">
            <v>EMPRESAS MATCO  S.A. DE C.V.</v>
          </cell>
          <cell r="D4452">
            <v>311796</v>
          </cell>
          <cell r="E4452" t="str">
            <v>EMPRESAS MATCO, S.A. DE C.V.</v>
          </cell>
          <cell r="F4452" t="str">
            <v>MATCO</v>
          </cell>
          <cell r="G4452" t="str">
            <v>UNISON - CUSTOMER RETAIL</v>
          </cell>
          <cell r="H4452" t="str">
            <v>UNISON - DEALER RETAIL</v>
          </cell>
          <cell r="I4452" t="str">
            <v>Regular</v>
          </cell>
          <cell r="J4452" t="str">
            <v>REGULAR</v>
          </cell>
          <cell r="K4452" t="str">
            <v>MXN</v>
          </cell>
          <cell r="L4452">
            <v>263393.71000000002</v>
          </cell>
          <cell r="M4452">
            <v>14302.278454172789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MEXICO</v>
          </cell>
        </row>
        <row r="4453">
          <cell r="B4453" t="str">
            <v>702-30003968</v>
          </cell>
          <cell r="C4453" t="str">
            <v>ARRENDADORA MTZB  S.A.P.I. DE C.V.</v>
          </cell>
          <cell r="D4453">
            <v>355821</v>
          </cell>
          <cell r="E4453" t="str">
            <v>MAQUINAS DIESEL, S.A. DE C.V.</v>
          </cell>
          <cell r="F4453" t="str">
            <v>MADISA SUR</v>
          </cell>
          <cell r="G4453" t="str">
            <v>UNISON- CUSTOMER RETAIL</v>
          </cell>
          <cell r="H4453" t="str">
            <v>UNISON- CUSTOMER RETAIL</v>
          </cell>
          <cell r="I4453" t="str">
            <v>Regular</v>
          </cell>
          <cell r="J4453" t="str">
            <v>REGULAR</v>
          </cell>
          <cell r="K4453" t="str">
            <v>MXN</v>
          </cell>
          <cell r="L4453">
            <v>863661.18</v>
          </cell>
          <cell r="M4453">
            <v>46896.802077845539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MEXICO</v>
          </cell>
        </row>
        <row r="4454">
          <cell r="B4454" t="str">
            <v>702-30003967</v>
          </cell>
          <cell r="C4454" t="str">
            <v>NICARAGUA MACHINERY COMPANY  S.A.</v>
          </cell>
          <cell r="D4454">
            <v>313548</v>
          </cell>
          <cell r="E4454" t="str">
            <v>NICARAGUA MACHINERY COMPANY, S.A.</v>
          </cell>
          <cell r="F4454" t="str">
            <v>NIMAC</v>
          </cell>
          <cell r="G4454" t="str">
            <v>UNISON - DEALER RETAIL</v>
          </cell>
          <cell r="H4454" t="str">
            <v>UNISON - DEALER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58526.06</v>
          </cell>
          <cell r="M4454">
            <v>58526.06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NICARAGUA</v>
          </cell>
        </row>
        <row r="4455">
          <cell r="B4455" t="str">
            <v>702-30003963</v>
          </cell>
          <cell r="C4455" t="str">
            <v>NICARAGUA MACHINERY COMPANY  S.A.</v>
          </cell>
          <cell r="D4455">
            <v>313548</v>
          </cell>
          <cell r="E4455" t="str">
            <v>NICARAGUA MACHINERY COMPANY, S.A.</v>
          </cell>
          <cell r="F4455" t="str">
            <v>NIMAC</v>
          </cell>
          <cell r="G4455" t="str">
            <v>UNISON - DEALER RETAIL</v>
          </cell>
          <cell r="H4455" t="str">
            <v>UNISON - DEALER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58526.07</v>
          </cell>
          <cell r="M4455">
            <v>58526.07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NICARAGUA</v>
          </cell>
        </row>
        <row r="4456">
          <cell r="B4456" t="str">
            <v>702-30003966</v>
          </cell>
          <cell r="C4456" t="str">
            <v>NICARAGUA MACHINERY COMPANY  S.A.</v>
          </cell>
          <cell r="D4456">
            <v>313548</v>
          </cell>
          <cell r="E4456" t="str">
            <v>NICARAGUA MACHINERY COMPANY, S.A.</v>
          </cell>
          <cell r="F4456" t="str">
            <v>NIMAC</v>
          </cell>
          <cell r="G4456" t="str">
            <v>UNISON - DEALER RETAIL</v>
          </cell>
          <cell r="H4456" t="str">
            <v>UNISON - DEALER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58526.07</v>
          </cell>
          <cell r="M4456">
            <v>58526.07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NICARAGUA</v>
          </cell>
        </row>
        <row r="4457">
          <cell r="B4457" t="str">
            <v>702-30003947</v>
          </cell>
          <cell r="C4457" t="str">
            <v>EQUIPO PESADO  S.A DE C.V.</v>
          </cell>
          <cell r="D4457">
            <v>341944</v>
          </cell>
          <cell r="E4457" t="str">
            <v>MAQUINAS DIESEL, S.A. DE C.V.</v>
          </cell>
          <cell r="F4457" t="str">
            <v>MADISA SUR</v>
          </cell>
          <cell r="G4457" t="str">
            <v>UNISON- CUSTOMER RETAIL</v>
          </cell>
          <cell r="H4457" t="str">
            <v>UNISON- CUSTOMER RETAIL</v>
          </cell>
          <cell r="I4457" t="str">
            <v>Regular</v>
          </cell>
          <cell r="J4457" t="str">
            <v>REGULAR</v>
          </cell>
          <cell r="K4457" t="str">
            <v>MXN</v>
          </cell>
          <cell r="L4457">
            <v>1799323.83</v>
          </cell>
          <cell r="M4457">
            <v>97703.283977011684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MEXICO</v>
          </cell>
        </row>
        <row r="4458">
          <cell r="B4458" t="str">
            <v>702-30003919</v>
          </cell>
          <cell r="C4458" t="str">
            <v>NICARAGUA MACHINERY COMPANY  S.A.</v>
          </cell>
          <cell r="D4458">
            <v>313548</v>
          </cell>
          <cell r="E4458" t="str">
            <v>NICARAGUA MACHINERY COMPANY, S.A.</v>
          </cell>
          <cell r="F4458" t="str">
            <v>NIMAC</v>
          </cell>
          <cell r="G4458" t="str">
            <v>UNISON - DEALER RETAIL</v>
          </cell>
          <cell r="H4458" t="str">
            <v>UNISON - DEALER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181567.31</v>
          </cell>
          <cell r="M4458">
            <v>181567.31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NICARAGUA</v>
          </cell>
        </row>
        <row r="4459">
          <cell r="B4459" t="str">
            <v>702-30003912</v>
          </cell>
          <cell r="C4459" t="str">
            <v>NICARAGUA MACHINERY COMPANY  S.A.</v>
          </cell>
          <cell r="D4459">
            <v>313548</v>
          </cell>
          <cell r="E4459" t="str">
            <v>NICARAGUA MACHINERY COMPANY, S.A.</v>
          </cell>
          <cell r="F4459" t="str">
            <v>NIMAC</v>
          </cell>
          <cell r="G4459" t="str">
            <v>UNISON - DEALER RETAIL</v>
          </cell>
          <cell r="H4459" t="str">
            <v>UNISON - DEALER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3511.41</v>
          </cell>
          <cell r="M4459">
            <v>3511.41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NICARAGUA</v>
          </cell>
        </row>
        <row r="4460">
          <cell r="B4460" t="str">
            <v>702-30003953</v>
          </cell>
          <cell r="C4460" t="str">
            <v>BETA SANTA MONICA SPR DE RL DE CV</v>
          </cell>
          <cell r="D4460">
            <v>312751</v>
          </cell>
          <cell r="E4460" t="str">
            <v>GRUPO LOGISTICO Y SOLUCIONES INTEGRAL DEL NORTE SA DE CV</v>
          </cell>
          <cell r="F4460" t="str">
            <v>MAQSA</v>
          </cell>
          <cell r="G4460" t="str">
            <v>UNISON- CUSTOMER RETAIL</v>
          </cell>
          <cell r="H4460" t="str">
            <v>UNISON- CUSTOMER RETAIL</v>
          </cell>
          <cell r="I4460" t="str">
            <v>Regular</v>
          </cell>
          <cell r="J4460" t="str">
            <v>REGULAR</v>
          </cell>
          <cell r="K4460" t="str">
            <v>MXN</v>
          </cell>
          <cell r="L4460">
            <v>1033464.47</v>
          </cell>
          <cell r="M4460">
            <v>56117.120725601606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MEXICO</v>
          </cell>
        </row>
        <row r="4461">
          <cell r="B4461" t="str">
            <v>702-30003910</v>
          </cell>
          <cell r="C4461" t="str">
            <v>NICARAGUA MACHINERY COMPANY  S.A.</v>
          </cell>
          <cell r="D4461">
            <v>313548</v>
          </cell>
          <cell r="E4461" t="str">
            <v>NICARAGUA MACHINERY COMPANY, S.A.</v>
          </cell>
          <cell r="F4461" t="str">
            <v>NIMAC</v>
          </cell>
          <cell r="G4461" t="str">
            <v>UNISON - DEALER RETAIL</v>
          </cell>
          <cell r="H4461" t="str">
            <v>UNISON - DEALER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108260.39</v>
          </cell>
          <cell r="M4461">
            <v>108260.39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NICARAGUA</v>
          </cell>
        </row>
        <row r="4462">
          <cell r="B4462" t="str">
            <v>702-30003909</v>
          </cell>
          <cell r="C4462" t="str">
            <v>GRUPO DESARROLLO INFRAESTRUCTURA  S.A. DE C.V.</v>
          </cell>
          <cell r="D4462">
            <v>310580</v>
          </cell>
          <cell r="E4462" t="str">
            <v>EMPRESAS MATCO, S.A. DE C.V.</v>
          </cell>
          <cell r="F4462" t="str">
            <v>MATCO</v>
          </cell>
          <cell r="G4462" t="str">
            <v>UNISON - Operating Lease RETAIL</v>
          </cell>
          <cell r="H4462" t="str">
            <v>UNISON - Operating Lease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718657.97</v>
          </cell>
          <cell r="M4462">
            <v>718657.97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MEXICO</v>
          </cell>
        </row>
        <row r="4463">
          <cell r="B4463" t="str">
            <v>702-30003915</v>
          </cell>
          <cell r="C4463" t="str">
            <v>ALMACEN FISCAL Y GENERAL EL COCO S.A.</v>
          </cell>
          <cell r="D4463">
            <v>329545</v>
          </cell>
          <cell r="E4463" t="str">
            <v>MAQUINARIA Y TRACTORES, LTDA</v>
          </cell>
          <cell r="F4463" t="str">
            <v>MATRA</v>
          </cell>
          <cell r="G4463" t="str">
            <v>UNISON - CUSTOMER RETAIL</v>
          </cell>
          <cell r="H4463" t="str">
            <v>UNISON- CUSTOMER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24604.45</v>
          </cell>
          <cell r="M4463">
            <v>24604.45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COSTA RICA</v>
          </cell>
        </row>
        <row r="4464">
          <cell r="B4464" t="str">
            <v>702-30003916</v>
          </cell>
          <cell r="C4464" t="str">
            <v>NICARAGUA MACHINERY COMPANY  S.A.</v>
          </cell>
          <cell r="D4464">
            <v>313548</v>
          </cell>
          <cell r="E4464" t="str">
            <v>NICARAGUA MACHINERY COMPANY, S.A.</v>
          </cell>
          <cell r="F4464" t="str">
            <v>NIMAC</v>
          </cell>
          <cell r="G4464" t="str">
            <v>UNISON - DEALER RETAIL</v>
          </cell>
          <cell r="H4464" t="str">
            <v>UNISON - DEALER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7686.91</v>
          </cell>
          <cell r="M4464">
            <v>7686.91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NICARAGUA</v>
          </cell>
        </row>
        <row r="4465">
          <cell r="B4465" t="str">
            <v>702-30003917</v>
          </cell>
          <cell r="C4465" t="str">
            <v>NICARAGUA MACHINERY COMPANY  S.A.</v>
          </cell>
          <cell r="D4465">
            <v>313548</v>
          </cell>
          <cell r="E4465" t="str">
            <v>NICARAGUA MACHINERY COMPANY, S.A.</v>
          </cell>
          <cell r="F4465" t="str">
            <v>NIMAC</v>
          </cell>
          <cell r="G4465" t="str">
            <v>UNISON - DEALER RETAIL</v>
          </cell>
          <cell r="H4465" t="str">
            <v>UNISON - DEALER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24782.38</v>
          </cell>
          <cell r="M4465">
            <v>24782.38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NICARAGUA</v>
          </cell>
        </row>
        <row r="4466">
          <cell r="B4466" t="str">
            <v>702-30003911</v>
          </cell>
          <cell r="C4466" t="str">
            <v>NICARAGUA MACHINERY COMPANY  S.A.</v>
          </cell>
          <cell r="D4466">
            <v>313548</v>
          </cell>
          <cell r="E4466" t="str">
            <v>NICARAGUA MACHINERY COMPANY, S.A.</v>
          </cell>
          <cell r="F4466" t="str">
            <v>NIMAC</v>
          </cell>
          <cell r="G4466" t="str">
            <v>UNISON - DEALER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24782.38</v>
          </cell>
          <cell r="M4466">
            <v>24782.38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NICARAGUA</v>
          </cell>
        </row>
        <row r="4467">
          <cell r="B4467" t="str">
            <v>702-30003918</v>
          </cell>
          <cell r="C4467" t="str">
            <v>EMULSIONES ASFALTICAS DE LA BAHIA S.A DE C.V</v>
          </cell>
          <cell r="D4467">
            <v>309155</v>
          </cell>
          <cell r="E4467" t="str">
            <v>MAQUINAS DIESEL, S.A. DE C.V.</v>
          </cell>
          <cell r="F4467" t="str">
            <v>MADISA SUR</v>
          </cell>
          <cell r="G4467" t="str">
            <v>UNISON- CUSTOMER RETAIL</v>
          </cell>
          <cell r="H4467" t="str">
            <v>UNISON- CUSTOMER RETAIL</v>
          </cell>
          <cell r="I4467" t="str">
            <v>Regular</v>
          </cell>
          <cell r="J4467" t="str">
            <v>REGULAR</v>
          </cell>
          <cell r="K4467" t="str">
            <v>MXN</v>
          </cell>
          <cell r="L4467">
            <v>558212.91</v>
          </cell>
          <cell r="M4467">
            <v>30310.961015485504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MEXICO</v>
          </cell>
        </row>
        <row r="4468">
          <cell r="B4468" t="str">
            <v>702-30003920</v>
          </cell>
          <cell r="C4468" t="str">
            <v>NICARAGUA MACHINERY COMPANY  S.A.</v>
          </cell>
          <cell r="D4468">
            <v>313548</v>
          </cell>
          <cell r="E4468" t="str">
            <v>NICARAGUA MACHINERY COMPANY, S.A.</v>
          </cell>
          <cell r="F4468" t="str">
            <v>NIMAC</v>
          </cell>
          <cell r="G4468" t="str">
            <v>UNISON - DEALER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3511.42</v>
          </cell>
          <cell r="M4468">
            <v>3511.42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NICARAGUA</v>
          </cell>
        </row>
        <row r="4469">
          <cell r="B4469" t="str">
            <v>702-30003921</v>
          </cell>
          <cell r="C4469" t="str">
            <v>NICARAGUA MACHINERY COMPANY  S.A.</v>
          </cell>
          <cell r="D4469">
            <v>313548</v>
          </cell>
          <cell r="E4469" t="str">
            <v>NICARAGUA MACHINERY COMPANY, S.A.</v>
          </cell>
          <cell r="F4469" t="str">
            <v>NIMAC</v>
          </cell>
          <cell r="G4469" t="str">
            <v>UNISON - DEALER RETAIL</v>
          </cell>
          <cell r="H4469" t="str">
            <v>UNISON - DEALER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3511.42</v>
          </cell>
          <cell r="M4469">
            <v>3511.42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NICARAGUA</v>
          </cell>
        </row>
        <row r="4470">
          <cell r="B4470" t="str">
            <v>702-30003922</v>
          </cell>
          <cell r="C4470" t="str">
            <v>ALMACEN FISCAL Y GENERAL EL COCO S.A.</v>
          </cell>
          <cell r="D4470">
            <v>329545</v>
          </cell>
          <cell r="E4470" t="str">
            <v>MAQUINARIA Y TRACTORES, LTDA</v>
          </cell>
          <cell r="F4470" t="str">
            <v>MATRA</v>
          </cell>
          <cell r="G4470" t="str">
            <v>UNISON - CUSTOMER RETAIL</v>
          </cell>
          <cell r="H4470" t="str">
            <v>UNISON- CUSTOMER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24604.46</v>
          </cell>
          <cell r="M4470">
            <v>24604.46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COSTA RICA</v>
          </cell>
        </row>
        <row r="4471">
          <cell r="B4471" t="str">
            <v>702-30003936-001</v>
          </cell>
          <cell r="C4471" t="str">
            <v>MINERA LA ENCANTADA  S.A. DE C.V.</v>
          </cell>
          <cell r="D4471">
            <v>311128</v>
          </cell>
          <cell r="E4471" t="str">
            <v>MAQUINAS DIESEL, S.A. DE C.V.</v>
          </cell>
          <cell r="F4471" t="str">
            <v>MAQSA</v>
          </cell>
          <cell r="G4471" t="str">
            <v>UNISON - CUSTOMER RETAIL</v>
          </cell>
          <cell r="H4471" t="str">
            <v>UNISON- CUSTOMER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166666.66</v>
          </cell>
          <cell r="M4471">
            <v>166666.66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MEXICO</v>
          </cell>
        </row>
        <row r="4472">
          <cell r="B4472" t="str">
            <v>702-30003935</v>
          </cell>
          <cell r="C4472" t="str">
            <v xml:space="preserve">ZELMAN JACK LINDOR LARA </v>
          </cell>
          <cell r="D4472">
            <v>355863</v>
          </cell>
          <cell r="E4472" t="str">
            <v>EMPRESAS MATCO, S.A. DE C.V.</v>
          </cell>
          <cell r="F4472" t="str">
            <v>MATCO</v>
          </cell>
          <cell r="G4472" t="str">
            <v>UNISON- CUSTOMER RETAIL</v>
          </cell>
          <cell r="H4472" t="str">
            <v>UNISON- CUSTOMER RETAIL</v>
          </cell>
          <cell r="I4472" t="str">
            <v>Regular</v>
          </cell>
          <cell r="J4472" t="str">
            <v>REGULAR</v>
          </cell>
          <cell r="K4472" t="str">
            <v>MXN</v>
          </cell>
          <cell r="L4472">
            <v>221801.32</v>
          </cell>
          <cell r="M4472">
            <v>12043.811676987594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MEXICO</v>
          </cell>
        </row>
        <row r="4473">
          <cell r="B4473" t="str">
            <v>702-30003932</v>
          </cell>
          <cell r="C4473" t="str">
            <v>EMULSIONES ASFALTICAS DE LA BAHIA S.A DE C.V</v>
          </cell>
          <cell r="D4473">
            <v>309155</v>
          </cell>
          <cell r="E4473" t="str">
            <v>MAQUINAS DIESEL, S.A. DE C.V.</v>
          </cell>
          <cell r="F4473" t="str">
            <v>MADISA SUR</v>
          </cell>
          <cell r="G4473" t="str">
            <v>UNISON- CUSTOMER RETAIL</v>
          </cell>
          <cell r="H4473" t="str">
            <v>UNISON- CUSTOMER RETAIL</v>
          </cell>
          <cell r="I4473" t="str">
            <v>Regular</v>
          </cell>
          <cell r="J4473" t="str">
            <v>REGULAR</v>
          </cell>
          <cell r="K4473" t="str">
            <v>MXN</v>
          </cell>
          <cell r="L4473">
            <v>1843155.85</v>
          </cell>
          <cell r="M4473">
            <v>100083.36266320685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MEXICO</v>
          </cell>
        </row>
        <row r="4474">
          <cell r="B4474" t="str">
            <v>702-30003930</v>
          </cell>
          <cell r="C4474" t="str">
            <v>CESAR DIONISIO BONILLA SALOMON</v>
          </cell>
          <cell r="D4474">
            <v>358325</v>
          </cell>
          <cell r="E4474" t="str">
            <v>IMPLEMENTOS Y MAQUINARIAS, S.A.</v>
          </cell>
          <cell r="F4474" t="str">
            <v>IMCA</v>
          </cell>
          <cell r="G4474" t="str">
            <v>UNISON - CUSTOMER RETAIL</v>
          </cell>
          <cell r="H4474" t="str">
            <v>UNISON- CUSTOMER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66508.63</v>
          </cell>
          <cell r="M4474">
            <v>66508.63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REPUBLICA DOMINICANA</v>
          </cell>
        </row>
        <row r="4475">
          <cell r="B4475" t="str">
            <v>702-30003929</v>
          </cell>
          <cell r="C4475" t="str">
            <v>GRUPO DESARROLLO INFRAESTRUCTURA  S.A. DE C.V.</v>
          </cell>
          <cell r="D4475">
            <v>310580</v>
          </cell>
          <cell r="E4475" t="str">
            <v>EMPRESAS MATCO, S.A. DE C.V.</v>
          </cell>
          <cell r="F4475" t="str">
            <v>MATCO</v>
          </cell>
          <cell r="G4475" t="str">
            <v>UNISON- CUSTOMER RETAIL</v>
          </cell>
          <cell r="H4475" t="str">
            <v>UNISON- CUSTOMER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307800.14</v>
          </cell>
          <cell r="M4475">
            <v>307800.14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MEXICO</v>
          </cell>
        </row>
        <row r="4476">
          <cell r="B4476" t="str">
            <v>702-30003927</v>
          </cell>
          <cell r="C4476" t="str">
            <v>TERMINAL DE SERVICIOS HAZESA  S.A. DE C.V.</v>
          </cell>
          <cell r="D4476">
            <v>320453</v>
          </cell>
          <cell r="E4476" t="str">
            <v>TRACSA, S.A.P.I. DE C.V.</v>
          </cell>
          <cell r="F4476" t="str">
            <v>TRACSA</v>
          </cell>
          <cell r="G4476" t="str">
            <v>UNISON - CUSTOMER RETAIL</v>
          </cell>
          <cell r="H4476" t="str">
            <v>UNISON- CUSTOMER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1214420.75</v>
          </cell>
          <cell r="M4476">
            <v>1214420.75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MEXICO</v>
          </cell>
        </row>
        <row r="4477">
          <cell r="B4477" t="str">
            <v>702-30003923</v>
          </cell>
          <cell r="C4477" t="str">
            <v xml:space="preserve">HERMENEGILDO BADILLO CRUZ </v>
          </cell>
          <cell r="D4477">
            <v>356980</v>
          </cell>
          <cell r="E4477" t="str">
            <v>MAQUINAS DIESEL, S.A. DE C.V.</v>
          </cell>
          <cell r="F4477" t="str">
            <v>MADISA SUR</v>
          </cell>
          <cell r="G4477" t="str">
            <v>UNISON- CUSTOMER RETAIL</v>
          </cell>
          <cell r="H4477" t="str">
            <v>UNISON- CUSTOMER RETAIL</v>
          </cell>
          <cell r="I4477" t="str">
            <v>Regular</v>
          </cell>
          <cell r="J4477" t="str">
            <v>REGULAR</v>
          </cell>
          <cell r="K4477" t="str">
            <v>MXN</v>
          </cell>
          <cell r="L4477">
            <v>311333.55</v>
          </cell>
          <cell r="M4477">
            <v>16905.411766386245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MEXICO</v>
          </cell>
        </row>
        <row r="4478">
          <cell r="B4478" t="str">
            <v>702-30003925</v>
          </cell>
          <cell r="C4478" t="str">
            <v>TERMINAL DE SERVICIOS HAZESA  S.A. DE C.V.</v>
          </cell>
          <cell r="D4478">
            <v>320453</v>
          </cell>
          <cell r="E4478" t="str">
            <v>TRACSA, S.A.P.I. DE C.V.</v>
          </cell>
          <cell r="F4478" t="str">
            <v>TRACSA</v>
          </cell>
          <cell r="G4478" t="str">
            <v>UNISON- CUSTOMER RETAIL</v>
          </cell>
          <cell r="H4478" t="str">
            <v>UNISON- CUSTOMER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28427.84</v>
          </cell>
          <cell r="M4478">
            <v>28427.84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MEXICO</v>
          </cell>
        </row>
        <row r="4479">
          <cell r="B4479" t="str">
            <v>702-30003926</v>
          </cell>
          <cell r="C4479" t="str">
            <v>COCOMEXCOATZA  S.A. DE C.V.</v>
          </cell>
          <cell r="D4479">
            <v>313991</v>
          </cell>
          <cell r="E4479" t="str">
            <v>MAQUINAS DIESEL, S.A. DE C.V.</v>
          </cell>
          <cell r="F4479" t="str">
            <v>MADISA SUR</v>
          </cell>
          <cell r="G4479" t="str">
            <v>UNISON- CUSTOMER RETAIL</v>
          </cell>
          <cell r="H4479" t="str">
            <v>UNISON- CUSTOMER RETAIL</v>
          </cell>
          <cell r="I4479" t="str">
            <v>Regular</v>
          </cell>
          <cell r="J4479" t="str">
            <v>REGULAR</v>
          </cell>
          <cell r="K4479" t="str">
            <v>MXN</v>
          </cell>
          <cell r="L4479">
            <v>252536.42</v>
          </cell>
          <cell r="M4479">
            <v>13712.727607124445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MEXICO</v>
          </cell>
        </row>
        <row r="4480">
          <cell r="B4480" t="str">
            <v>720-40000315</v>
          </cell>
          <cell r="C4480" t="str">
            <v>CONSTRUCTORA MP  S.A</v>
          </cell>
          <cell r="D4480">
            <v>348220</v>
          </cell>
          <cell r="E4480" t="str">
            <v>IIASA PANAMA, S.A.</v>
          </cell>
          <cell r="F4480" t="str">
            <v>IIASA PANAMA</v>
          </cell>
          <cell r="G4480" t="str">
            <v>UNISON- CUSTOMER RETAIL</v>
          </cell>
          <cell r="H4480" t="str">
            <v>UNISON- CUSTOMER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73391.240000000005</v>
          </cell>
          <cell r="M4480">
            <v>73391.240000000005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720-40000308</v>
          </cell>
          <cell r="C4481" t="str">
            <v>POWER GEN  S.A</v>
          </cell>
          <cell r="D4481">
            <v>341712</v>
          </cell>
          <cell r="E4481" t="str">
            <v>IIASA PANAMA, S.A.</v>
          </cell>
          <cell r="F4481" t="str">
            <v>IIASA PANAMA</v>
          </cell>
          <cell r="G4481" t="str">
            <v>UNISON- CUSTOMER RETAIL</v>
          </cell>
          <cell r="H4481" t="str">
            <v>UNISON- CUSTOMER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155580.03</v>
          </cell>
          <cell r="M4481">
            <v>155580.03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720-40000309</v>
          </cell>
          <cell r="C4482" t="str">
            <v>POWER GEN  S.A</v>
          </cell>
          <cell r="D4482">
            <v>341712</v>
          </cell>
          <cell r="E4482" t="str">
            <v>IIASA PANAMA, S.A.</v>
          </cell>
          <cell r="F4482" t="str">
            <v>IIASA PANAMA</v>
          </cell>
          <cell r="G4482" t="str">
            <v>UNISON- CUSTOMER RETAIL</v>
          </cell>
          <cell r="H4482" t="str">
            <v>UNISON- CUSTOMER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155580.03</v>
          </cell>
          <cell r="M4482">
            <v>155580.03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720-40000310</v>
          </cell>
          <cell r="C4483" t="str">
            <v>GRUPO TANAPI  S.A.</v>
          </cell>
          <cell r="D4483">
            <v>348243</v>
          </cell>
          <cell r="E4483" t="str">
            <v>IIASA PANAMA, S.A.</v>
          </cell>
          <cell r="F4483" t="str">
            <v>IIASA PANAMA</v>
          </cell>
          <cell r="G4483" t="str">
            <v>UNISON- CUSTOMER RETAIL</v>
          </cell>
          <cell r="H4483" t="str">
            <v>UNISON- CUSTOMER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103889.69</v>
          </cell>
          <cell r="M4483">
            <v>103889.69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720-40000311</v>
          </cell>
          <cell r="C4484" t="str">
            <v>TRANSPORTE ANGUIZOLA S.A.</v>
          </cell>
          <cell r="D4484">
            <v>348891</v>
          </cell>
          <cell r="E4484" t="str">
            <v>IIASA PANAMA, S.A.</v>
          </cell>
          <cell r="F4484" t="str">
            <v>IIASA PANAMA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229720.31</v>
          </cell>
          <cell r="M4484">
            <v>229720.31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720-40000312</v>
          </cell>
          <cell r="C4485" t="str">
            <v>POWER GEN  S.A</v>
          </cell>
          <cell r="D4485">
            <v>341712</v>
          </cell>
          <cell r="E4485" t="str">
            <v>IIASA PANAMA, S.A.</v>
          </cell>
          <cell r="F4485" t="str">
            <v>IIASA PANAMA</v>
          </cell>
          <cell r="G4485" t="str">
            <v>UNISON-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155156.41</v>
          </cell>
          <cell r="M4485">
            <v>155156.41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720-40000313</v>
          </cell>
          <cell r="C4486" t="str">
            <v>POWER GEN  S.A</v>
          </cell>
          <cell r="D4486">
            <v>341712</v>
          </cell>
          <cell r="E4486" t="str">
            <v>IIASA PANAMA, S.A.</v>
          </cell>
          <cell r="F4486" t="str">
            <v>IIASA PANAMA</v>
          </cell>
          <cell r="G4486" t="str">
            <v>UNISON-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155156.41</v>
          </cell>
          <cell r="M4486">
            <v>155156.41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720-40000316</v>
          </cell>
          <cell r="C4487" t="str">
            <v>POWER GEN  S.A</v>
          </cell>
          <cell r="D4487">
            <v>341712</v>
          </cell>
          <cell r="E4487" t="str">
            <v>IIASA PANAMA, S.A.</v>
          </cell>
          <cell r="F4487" t="str">
            <v>IIASA PANAMA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142682.87</v>
          </cell>
          <cell r="M4487">
            <v>142682.87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720-40000314</v>
          </cell>
          <cell r="C4488" t="str">
            <v>POWER GEN  S.A</v>
          </cell>
          <cell r="D4488">
            <v>341712</v>
          </cell>
          <cell r="E4488" t="str">
            <v>IIASA PANAMA, S.A.</v>
          </cell>
          <cell r="F4488" t="str">
            <v>IIASA PANAMA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142682.87</v>
          </cell>
          <cell r="M4488">
            <v>142682.87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720-40000320</v>
          </cell>
          <cell r="C4489" t="str">
            <v>ROCK INDUSTRIES  S.A.</v>
          </cell>
          <cell r="D4489">
            <v>320756</v>
          </cell>
          <cell r="E4489" t="str">
            <v>IIASA INTERNACIONAL SERVICIOS LOGISTICOS, S.A.</v>
          </cell>
          <cell r="F4489" t="str">
            <v>IIASA PANAMA</v>
          </cell>
          <cell r="G4489" t="str">
            <v>UNISON- CUSTOMER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420065.55</v>
          </cell>
          <cell r="M4489">
            <v>420065.55</v>
          </cell>
          <cell r="N4489">
            <v>0</v>
          </cell>
          <cell r="O4489">
            <v>420065.55</v>
          </cell>
          <cell r="P4489">
            <v>0</v>
          </cell>
          <cell r="Q4489">
            <v>0</v>
          </cell>
          <cell r="R4489">
            <v>420065.55</v>
          </cell>
          <cell r="S4489" t="str">
            <v>61-90</v>
          </cell>
          <cell r="T4489" t="str">
            <v>PANAMA</v>
          </cell>
        </row>
        <row r="4490">
          <cell r="B4490" t="str">
            <v>720-40000323</v>
          </cell>
          <cell r="C4490" t="str">
            <v xml:space="preserve">FRANCISCO ALEXIS ARCIA DOMINGUEZ </v>
          </cell>
          <cell r="D4490">
            <v>348730</v>
          </cell>
          <cell r="E4490" t="str">
            <v>IIASA PANAMA, S.A.</v>
          </cell>
          <cell r="F4490" t="str">
            <v>IIASA PANAMA</v>
          </cell>
          <cell r="G4490" t="str">
            <v>UNISON-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44402.27</v>
          </cell>
          <cell r="M4490">
            <v>44402.27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720-40000322</v>
          </cell>
          <cell r="C4491" t="str">
            <v>CARPIO  S.A</v>
          </cell>
          <cell r="D4491">
            <v>337149</v>
          </cell>
          <cell r="E4491" t="str">
            <v>IIASA PANAMA, S.A.</v>
          </cell>
          <cell r="F4491" t="str">
            <v>IIASA PANAMA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96715.64</v>
          </cell>
          <cell r="M4491">
            <v>96715.64</v>
          </cell>
          <cell r="N4491">
            <v>0</v>
          </cell>
          <cell r="O4491">
            <v>0</v>
          </cell>
          <cell r="P4491">
            <v>0</v>
          </cell>
          <cell r="Q4491">
            <v>96715.64</v>
          </cell>
          <cell r="R4491">
            <v>96715.64</v>
          </cell>
          <cell r="S4491" t="str">
            <v>120+</v>
          </cell>
          <cell r="T4491" t="str">
            <v>PANAMA</v>
          </cell>
        </row>
        <row r="4492">
          <cell r="B4492" t="str">
            <v>720-40000318</v>
          </cell>
          <cell r="C4492" t="str">
            <v>POWER GEN  S.A</v>
          </cell>
          <cell r="D4492">
            <v>341712</v>
          </cell>
          <cell r="E4492" t="str">
            <v>IIASA PANAMA, S.A.</v>
          </cell>
          <cell r="F4492" t="str">
            <v>IIASA PANAMA</v>
          </cell>
          <cell r="G4492" t="str">
            <v>UNISON- CUSTOMER RETAIL</v>
          </cell>
          <cell r="H4492" t="str">
            <v>UNISON- CUSTOMER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135503.84</v>
          </cell>
          <cell r="M4492">
            <v>135503.84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720-40000321</v>
          </cell>
          <cell r="C4493" t="str">
            <v>PEDRO RICARDO ARENAS</v>
          </cell>
          <cell r="D4493">
            <v>348483</v>
          </cell>
          <cell r="E4493" t="str">
            <v>IIASA PANAMA, S.A.</v>
          </cell>
          <cell r="F4493" t="str">
            <v>IIASA PANAMA</v>
          </cell>
          <cell r="G4493" t="str">
            <v>UNISON-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59252.41</v>
          </cell>
          <cell r="M4493">
            <v>59252.41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720-40000297-1</v>
          </cell>
          <cell r="C4494" t="str">
            <v>VARGAS BEDOYA HECTOR HERNANDO</v>
          </cell>
          <cell r="D4494">
            <v>357286</v>
          </cell>
          <cell r="E4494" t="str">
            <v>IIASA PANAMA, S.A.</v>
          </cell>
          <cell r="F4494" t="str">
            <v>IIASA PANAMA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58430.12</v>
          </cell>
          <cell r="M4494">
            <v>58430.12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720-40000324</v>
          </cell>
          <cell r="C4495" t="str">
            <v xml:space="preserve">HUMBERTO ORLANDO AMORES SANCHEZ </v>
          </cell>
          <cell r="D4495">
            <v>348660</v>
          </cell>
          <cell r="E4495" t="str">
            <v>IIASA PANAMA, S.A.</v>
          </cell>
          <cell r="F4495" t="str">
            <v>IIASA PANAMA</v>
          </cell>
          <cell r="G4495" t="str">
            <v>UNISON- CUSTOMER RETAIL</v>
          </cell>
          <cell r="H4495" t="str">
            <v>UNISON- CUSTOMER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59529.23</v>
          </cell>
          <cell r="M4495">
            <v>59529.23</v>
          </cell>
          <cell r="N4495">
            <v>59529.23</v>
          </cell>
          <cell r="O4495">
            <v>0</v>
          </cell>
          <cell r="P4495">
            <v>0</v>
          </cell>
          <cell r="Q4495">
            <v>0</v>
          </cell>
          <cell r="R4495">
            <v>59529.23</v>
          </cell>
          <cell r="S4495" t="str">
            <v>31-60</v>
          </cell>
          <cell r="T4495" t="str">
            <v>PANAMA</v>
          </cell>
        </row>
        <row r="4496">
          <cell r="B4496" t="str">
            <v>720-40000287</v>
          </cell>
          <cell r="C4496" t="str">
            <v>POWER GEN  S.A</v>
          </cell>
          <cell r="D4496">
            <v>341712</v>
          </cell>
          <cell r="E4496" t="str">
            <v>IIASA PANAMA, S.A.</v>
          </cell>
          <cell r="F4496" t="str">
            <v>IIASA PANAMA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128459.1</v>
          </cell>
          <cell r="M4496">
            <v>128459.1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720-40000288</v>
          </cell>
          <cell r="C4497" t="str">
            <v>POWER GEN  S.A</v>
          </cell>
          <cell r="D4497">
            <v>341712</v>
          </cell>
          <cell r="E4497" t="str">
            <v>IIASA PANAMA, S.A.</v>
          </cell>
          <cell r="F4497" t="str">
            <v>IIASA PANAMA</v>
          </cell>
          <cell r="G4497" t="str">
            <v>UNISON-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154504.1</v>
          </cell>
          <cell r="M4497">
            <v>154504.1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720-40000289</v>
          </cell>
          <cell r="C4498" t="str">
            <v xml:space="preserve">JAIME RICARDO RODRIGUEZ MEDICA </v>
          </cell>
          <cell r="D4498">
            <v>341814</v>
          </cell>
          <cell r="E4498" t="str">
            <v>IIASA PANAMA, S.A.</v>
          </cell>
          <cell r="F4498" t="str">
            <v>IIASA PANAMA</v>
          </cell>
          <cell r="G4498" t="str">
            <v>UNISON-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123916.51</v>
          </cell>
          <cell r="M4498">
            <v>123916.51</v>
          </cell>
          <cell r="N4498">
            <v>0</v>
          </cell>
          <cell r="O4498">
            <v>0</v>
          </cell>
          <cell r="P4498">
            <v>123916.51</v>
          </cell>
          <cell r="Q4498">
            <v>0</v>
          </cell>
          <cell r="R4498">
            <v>123916.51</v>
          </cell>
          <cell r="S4498" t="str">
            <v>91-120</v>
          </cell>
          <cell r="T4498" t="str">
            <v>PANAMA</v>
          </cell>
        </row>
        <row r="4499">
          <cell r="B4499" t="str">
            <v>720-40000290</v>
          </cell>
          <cell r="C4499" t="str">
            <v>POWER GEN  S.A</v>
          </cell>
          <cell r="D4499">
            <v>341712</v>
          </cell>
          <cell r="E4499" t="str">
            <v>IIASA PANAMA, S.A.</v>
          </cell>
          <cell r="F4499" t="str">
            <v>IIASA PANAMA</v>
          </cell>
          <cell r="G4499" t="str">
            <v>UNISON-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61802.54</v>
          </cell>
          <cell r="M4499">
            <v>61802.54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720-40000358</v>
          </cell>
          <cell r="C4500" t="str">
            <v>POWER GEN  S.A</v>
          </cell>
          <cell r="D4500">
            <v>341712</v>
          </cell>
          <cell r="E4500" t="str">
            <v>IIASA PANAMA, S.A.</v>
          </cell>
          <cell r="F4500" t="str">
            <v>IIASA PANAMA</v>
          </cell>
          <cell r="G4500" t="str">
            <v>UNISON- CUSTOMER RETAIL</v>
          </cell>
          <cell r="H4500" t="str">
            <v>UNISON- CUSTOMER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143164.76999999999</v>
          </cell>
          <cell r="M4500">
            <v>143164.76999999999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720-40000325</v>
          </cell>
          <cell r="C4501" t="str">
            <v>MAYOR SUPPLIES S.A.</v>
          </cell>
          <cell r="D4501">
            <v>348714</v>
          </cell>
          <cell r="E4501" t="str">
            <v>IIASA PANAMA, S.A.</v>
          </cell>
          <cell r="F4501" t="str">
            <v>IIASA PANAMA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159012.89000000001</v>
          </cell>
          <cell r="M4501">
            <v>159012.89000000001</v>
          </cell>
          <cell r="N4501">
            <v>159012.89000000001</v>
          </cell>
          <cell r="O4501">
            <v>0</v>
          </cell>
          <cell r="P4501">
            <v>0</v>
          </cell>
          <cell r="Q4501">
            <v>0</v>
          </cell>
          <cell r="R4501">
            <v>159012.89000000001</v>
          </cell>
          <cell r="S4501" t="str">
            <v>31-60</v>
          </cell>
          <cell r="T4501" t="str">
            <v>PANAMA</v>
          </cell>
        </row>
        <row r="4502">
          <cell r="B4502" t="str">
            <v>720-40000291</v>
          </cell>
          <cell r="C4502" t="str">
            <v>POWER GEN  S.A</v>
          </cell>
          <cell r="D4502">
            <v>341712</v>
          </cell>
          <cell r="E4502" t="str">
            <v>IIASA PANAMA, S.A.</v>
          </cell>
          <cell r="F4502" t="str">
            <v>IIASA PANAMA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128460.86</v>
          </cell>
          <cell r="M4502">
            <v>128460.86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720-40000292</v>
          </cell>
          <cell r="C4503" t="str">
            <v xml:space="preserve">EMICIADES CALIXTO CEDEÑO CORTEZ </v>
          </cell>
          <cell r="D4503">
            <v>341887</v>
          </cell>
          <cell r="E4503" t="str">
            <v>IIASA PANAMA, S.A.</v>
          </cell>
          <cell r="F4503" t="str">
            <v>IIASA PANAMA</v>
          </cell>
          <cell r="G4503" t="str">
            <v>UNISON- CUSTOMER RETAIL</v>
          </cell>
          <cell r="H4503" t="str">
            <v>UNISON- CUSTOMER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295548.09999999998</v>
          </cell>
          <cell r="M4503">
            <v>295548.09999999998</v>
          </cell>
          <cell r="N4503">
            <v>0</v>
          </cell>
          <cell r="O4503">
            <v>295548.09999999998</v>
          </cell>
          <cell r="P4503">
            <v>0</v>
          </cell>
          <cell r="Q4503">
            <v>0</v>
          </cell>
          <cell r="R4503">
            <v>295548.09999999998</v>
          </cell>
          <cell r="S4503" t="str">
            <v>61-90</v>
          </cell>
          <cell r="T4503" t="str">
            <v>PANAMA</v>
          </cell>
        </row>
        <row r="4504">
          <cell r="B4504" t="str">
            <v>720-40000299-1</v>
          </cell>
          <cell r="C4504" t="str">
            <v>VARGAS BEDOYA HECTOR HERNANDO</v>
          </cell>
          <cell r="D4504">
            <v>357286</v>
          </cell>
          <cell r="E4504" t="str">
            <v>IIASA PANAMA, S.A.</v>
          </cell>
          <cell r="F4504" t="str">
            <v>IIASA PANAMA</v>
          </cell>
          <cell r="G4504" t="str">
            <v>UNISON-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28906.7</v>
          </cell>
          <cell r="M4504">
            <v>28906.7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720-40000296</v>
          </cell>
          <cell r="C4505" t="str">
            <v>SERVICIOS E INVERSIONES RIMY  S.A.</v>
          </cell>
          <cell r="D4505">
            <v>342125</v>
          </cell>
          <cell r="E4505" t="str">
            <v>IIASA PANAMA, S.A.</v>
          </cell>
          <cell r="F4505" t="str">
            <v>IIASA PANAMA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55679.03</v>
          </cell>
          <cell r="M4505">
            <v>55679.03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720-40000307</v>
          </cell>
          <cell r="C4506" t="str">
            <v xml:space="preserve">LILIA LEE PAN </v>
          </cell>
          <cell r="D4506">
            <v>342870</v>
          </cell>
          <cell r="E4506" t="str">
            <v>IIASA PANAMA, S.A.</v>
          </cell>
          <cell r="F4506" t="str">
            <v>IIASA PANAMA</v>
          </cell>
          <cell r="G4506" t="str">
            <v>UNISON- CUSTOMER RETAIL</v>
          </cell>
          <cell r="H4506" t="str">
            <v>UNISON- CUSTOMER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31887.59</v>
          </cell>
          <cell r="M4506">
            <v>31887.59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720-40000298</v>
          </cell>
          <cell r="C4507" t="str">
            <v>INVERSIONES DARYERY - ESTEFANY  S.A</v>
          </cell>
          <cell r="D4507">
            <v>342150</v>
          </cell>
          <cell r="E4507" t="str">
            <v>IIASA PANAMA, S.A.</v>
          </cell>
          <cell r="F4507" t="str">
            <v>IIASA PANAMA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84312.56</v>
          </cell>
          <cell r="M4507">
            <v>84312.56</v>
          </cell>
          <cell r="N4507">
            <v>0</v>
          </cell>
          <cell r="O4507">
            <v>84312.56</v>
          </cell>
          <cell r="P4507">
            <v>0</v>
          </cell>
          <cell r="Q4507">
            <v>0</v>
          </cell>
          <cell r="R4507">
            <v>84312.56</v>
          </cell>
          <cell r="S4507" t="str">
            <v>61-90</v>
          </cell>
          <cell r="T4507" t="str">
            <v>PANAMA</v>
          </cell>
        </row>
        <row r="4508">
          <cell r="B4508" t="str">
            <v>720-40000300</v>
          </cell>
          <cell r="C4508" t="str">
            <v>MORANTES Y GUERRA S.A.</v>
          </cell>
          <cell r="D4508">
            <v>342298</v>
          </cell>
          <cell r="E4508" t="str">
            <v>IIASA PANAMA, S.A.</v>
          </cell>
          <cell r="F4508" t="str">
            <v>IIASA PANAMA</v>
          </cell>
          <cell r="G4508" t="str">
            <v>UNISON- CUSTOMER RETAIL</v>
          </cell>
          <cell r="H4508" t="str">
            <v>UNISON- CUSTOMER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73761.5</v>
          </cell>
          <cell r="M4508">
            <v>73761.5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720-40000301</v>
          </cell>
          <cell r="C4509" t="str">
            <v>INFRAVEGA  S.A.</v>
          </cell>
          <cell r="D4509">
            <v>342567</v>
          </cell>
          <cell r="E4509" t="str">
            <v>IIASA PANAMA, S.A.</v>
          </cell>
          <cell r="F4509" t="str">
            <v>IIASA PANAMA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81493.77</v>
          </cell>
          <cell r="M4509">
            <v>81493.77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720-40000303</v>
          </cell>
          <cell r="C4510" t="str">
            <v xml:space="preserve">ISELVA DEL CARMEN BATISTA LEDEZMA </v>
          </cell>
          <cell r="D4510">
            <v>342357</v>
          </cell>
          <cell r="E4510" t="str">
            <v>IIASA PANAMA, S.A.</v>
          </cell>
          <cell r="F4510" t="str">
            <v>IIASA PANAMA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114854.03</v>
          </cell>
          <cell r="M4510">
            <v>114854.03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720-40000304</v>
          </cell>
          <cell r="C4511" t="str">
            <v>SERVICIOS MULTIPLES 3A  S.A.</v>
          </cell>
          <cell r="D4511">
            <v>342198</v>
          </cell>
          <cell r="E4511" t="str">
            <v>IIASA PANAMA, S.A.</v>
          </cell>
          <cell r="F4511" t="str">
            <v>IIASA PANAMA</v>
          </cell>
          <cell r="G4511" t="str">
            <v>UNISON- CUSTOMER RETAIL</v>
          </cell>
          <cell r="H4511" t="str">
            <v>UNISON- CUSTOMER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57912.78</v>
          </cell>
          <cell r="M4511">
            <v>57912.78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720-40000286</v>
          </cell>
          <cell r="C4512" t="str">
            <v>POWER GEN  S.A</v>
          </cell>
          <cell r="D4512">
            <v>341712</v>
          </cell>
          <cell r="E4512" t="str">
            <v>IIASA PANAMA, S.A.</v>
          </cell>
          <cell r="F4512" t="str">
            <v>IIASA PANAMA</v>
          </cell>
          <cell r="G4512" t="str">
            <v>UNISON- CUSTOMER RETAIL</v>
          </cell>
          <cell r="H4512" t="str">
            <v>UNISON-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61802.54</v>
          </cell>
          <cell r="M4512">
            <v>61802.54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720-40000306</v>
          </cell>
          <cell r="C4513" t="str">
            <v xml:space="preserve">CESAR DOMINGO ESCOBAR CANO </v>
          </cell>
          <cell r="D4513">
            <v>342867</v>
          </cell>
          <cell r="E4513" t="str">
            <v>IIASA PANAMA, S.A.</v>
          </cell>
          <cell r="F4513" t="str">
            <v>IIASA PANAMA</v>
          </cell>
          <cell r="G4513" t="str">
            <v>UNISON- CUSTOMER RETAIL</v>
          </cell>
          <cell r="H4513" t="str">
            <v>UNISON-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54051.66</v>
          </cell>
          <cell r="M4513">
            <v>54051.66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720-40000285</v>
          </cell>
          <cell r="C4514" t="str">
            <v>POWER GEN  S.A</v>
          </cell>
          <cell r="D4514">
            <v>341712</v>
          </cell>
          <cell r="E4514" t="str">
            <v>IIASA PANAMA, S.A.</v>
          </cell>
          <cell r="F4514" t="str">
            <v>IIASA PANAMA</v>
          </cell>
          <cell r="G4514" t="str">
            <v>UNISON- CUSTOMER RETAIL</v>
          </cell>
          <cell r="H4514" t="str">
            <v>UNISON- CUSTOMER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152740.51</v>
          </cell>
          <cell r="M4514">
            <v>152740.51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720-40000294</v>
          </cell>
          <cell r="C4515" t="str">
            <v xml:space="preserve">RUI WEI HUANG ZHENG </v>
          </cell>
          <cell r="D4515">
            <v>341718</v>
          </cell>
          <cell r="E4515" t="str">
            <v>IIASA PANAMA, S.A.</v>
          </cell>
          <cell r="F4515" t="str">
            <v>IIASA PANAMA</v>
          </cell>
          <cell r="G4515" t="str">
            <v>UNISON- CUSTOMER RETAIL</v>
          </cell>
          <cell r="H4515" t="str">
            <v>UNISON- CUSTOMER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51503.69</v>
          </cell>
          <cell r="M4515">
            <v>51503.69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720-40000369</v>
          </cell>
          <cell r="C4516" t="str">
            <v xml:space="preserve">FLOR AMERICA HERRERA BARRIOS </v>
          </cell>
          <cell r="D4516">
            <v>351411</v>
          </cell>
          <cell r="E4516" t="str">
            <v>IIASA PANAMA, S.A.</v>
          </cell>
          <cell r="F4516" t="str">
            <v>IIASA PANAMA</v>
          </cell>
          <cell r="G4516" t="str">
            <v>UNISON- CUSTOMER RETAIL</v>
          </cell>
          <cell r="H4516" t="str">
            <v>UNISON- CUSTOMER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27587.26</v>
          </cell>
          <cell r="M4516">
            <v>27587.26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720-40000359</v>
          </cell>
          <cell r="C4517" t="str">
            <v xml:space="preserve">YESSENIA ESTHER SERRANO SANTAMARIA DE MIRANDA </v>
          </cell>
          <cell r="D4517">
            <v>350953</v>
          </cell>
          <cell r="E4517" t="str">
            <v>IIASA PANAMA, S.A.</v>
          </cell>
          <cell r="F4517" t="str">
            <v>IIASA PANAMA</v>
          </cell>
          <cell r="G4517" t="str">
            <v>UNISON- CUSTOMER RETAIL</v>
          </cell>
          <cell r="H4517" t="str">
            <v>UNISON-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61496.18</v>
          </cell>
          <cell r="M4517">
            <v>61496.18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720-40000360</v>
          </cell>
          <cell r="C4518" t="str">
            <v>POWER GEN  S.A</v>
          </cell>
          <cell r="D4518">
            <v>341712</v>
          </cell>
          <cell r="E4518" t="str">
            <v>IIASA PANAMA, S.A.</v>
          </cell>
          <cell r="F4518" t="str">
            <v>IIASA PANAMA</v>
          </cell>
          <cell r="G4518" t="str">
            <v>UNISON- CUSTOMER RETAIL</v>
          </cell>
          <cell r="H4518" t="str">
            <v>UNISON-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143164.73000000001</v>
          </cell>
          <cell r="M4518">
            <v>143164.73000000001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720-40000361</v>
          </cell>
          <cell r="C4519" t="str">
            <v>POWER GEN  S.A</v>
          </cell>
          <cell r="D4519">
            <v>341712</v>
          </cell>
          <cell r="E4519" t="str">
            <v>IIASA PANAMA, S.A.</v>
          </cell>
          <cell r="F4519" t="str">
            <v>IIASA PANAMA</v>
          </cell>
          <cell r="G4519" t="str">
            <v>UNISON- CUSTOMER RETAIL</v>
          </cell>
          <cell r="H4519" t="str">
            <v>UNISON- CUSTOMER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143164.76999999999</v>
          </cell>
          <cell r="M4519">
            <v>143164.76999999999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720-40000362</v>
          </cell>
          <cell r="C4520" t="str">
            <v>INGENIERIA RDLH  S.A.</v>
          </cell>
          <cell r="D4520">
            <v>351103</v>
          </cell>
          <cell r="E4520" t="str">
            <v>IIASA PANAMA, S.A.</v>
          </cell>
          <cell r="F4520" t="str">
            <v>IIASA PANAMA</v>
          </cell>
          <cell r="G4520" t="str">
            <v>UNISON- CUSTOMER RETAIL</v>
          </cell>
          <cell r="H4520" t="str">
            <v>UNISON- CUSTOMER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59548.959999999999</v>
          </cell>
          <cell r="M4520">
            <v>59548.959999999999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720-40000363</v>
          </cell>
          <cell r="C4521" t="str">
            <v>INGENIERIA RDLH  S.A.</v>
          </cell>
          <cell r="D4521">
            <v>351103</v>
          </cell>
          <cell r="E4521" t="str">
            <v>IIASA PANAMA, S.A.</v>
          </cell>
          <cell r="F4521" t="str">
            <v>IIASA PANAMA</v>
          </cell>
          <cell r="G4521" t="str">
            <v>UNISON- CUSTOMER RETAIL</v>
          </cell>
          <cell r="H4521" t="str">
            <v>UNISON- CUSTOMER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115203.76</v>
          </cell>
          <cell r="M4521">
            <v>115203.76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720-40000364</v>
          </cell>
          <cell r="C4522" t="str">
            <v xml:space="preserve">YARINELIS LISBETH VEGA ACEVEDO </v>
          </cell>
          <cell r="D4522">
            <v>351170</v>
          </cell>
          <cell r="E4522" t="str">
            <v>IIASA PANAMA, S.A.</v>
          </cell>
          <cell r="F4522" t="str">
            <v>IIASA PANAMA</v>
          </cell>
          <cell r="G4522" t="str">
            <v>UNISON- CUSTOMER RETAIL</v>
          </cell>
          <cell r="H4522" t="str">
            <v>UNISON- CUSTOMER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179077.36</v>
          </cell>
          <cell r="M4522">
            <v>179077.36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720-40000365</v>
          </cell>
          <cell r="C4523" t="str">
            <v>MULTI-SERVICES ANGY´S INVESTMENT S.A.</v>
          </cell>
          <cell r="D4523">
            <v>351168</v>
          </cell>
          <cell r="E4523" t="str">
            <v>IIASA PANAMA, S.A.</v>
          </cell>
          <cell r="F4523" t="str">
            <v>IIASA PANAMA</v>
          </cell>
          <cell r="G4523" t="str">
            <v>UNISON- CUSTOMER RETAIL</v>
          </cell>
          <cell r="H4523" t="str">
            <v>UNISON- CUSTOMER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164286.15</v>
          </cell>
          <cell r="M4523">
            <v>164286.15</v>
          </cell>
          <cell r="N4523">
            <v>0</v>
          </cell>
          <cell r="O4523">
            <v>164286.15</v>
          </cell>
          <cell r="P4523">
            <v>0</v>
          </cell>
          <cell r="Q4523">
            <v>0</v>
          </cell>
          <cell r="R4523">
            <v>164286.15</v>
          </cell>
          <cell r="S4523" t="str">
            <v>61-90</v>
          </cell>
          <cell r="T4523" t="str">
            <v>PANAMA</v>
          </cell>
        </row>
        <row r="4524">
          <cell r="B4524" t="str">
            <v>720-40000356</v>
          </cell>
          <cell r="C4524" t="str">
            <v>POWER GEN  S.A</v>
          </cell>
          <cell r="D4524">
            <v>341712</v>
          </cell>
          <cell r="E4524" t="str">
            <v>IIASA PANAMA, S.A.</v>
          </cell>
          <cell r="F4524" t="str">
            <v>IIASA PANAMA</v>
          </cell>
          <cell r="G4524" t="str">
            <v>UNISON- CUSTOMER RETAIL</v>
          </cell>
          <cell r="H4524" t="str">
            <v>UNISON- CUSTOMER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143164.79999999999</v>
          </cell>
          <cell r="M4524">
            <v>143164.79999999999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720-40000368-1</v>
          </cell>
          <cell r="C4525" t="str">
            <v>ASC PANAMA  S.A.</v>
          </cell>
          <cell r="D4525">
            <v>320703</v>
          </cell>
          <cell r="E4525" t="str">
            <v>IIASA PANAMA, S.A.</v>
          </cell>
          <cell r="F4525" t="str">
            <v>IIASA PANAMA</v>
          </cell>
          <cell r="G4525" t="str">
            <v>UNISON- CUSTOMER RETAIL</v>
          </cell>
          <cell r="H4525" t="str">
            <v>UNISON- CUSTOMER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262959.15000000002</v>
          </cell>
          <cell r="M4525">
            <v>262959.15000000002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720-40000350</v>
          </cell>
          <cell r="C4526" t="str">
            <v>SOLUCIONES DE INGENIERIA DE PANAMA S.A.</v>
          </cell>
          <cell r="D4526">
            <v>350894</v>
          </cell>
          <cell r="E4526" t="str">
            <v>IIASA PANAMA, S.A.</v>
          </cell>
          <cell r="F4526" t="str">
            <v>IIASA PANAMA</v>
          </cell>
          <cell r="G4526" t="str">
            <v>UNISON- CUSTOMER RETAIL</v>
          </cell>
          <cell r="H4526" t="str">
            <v>UNISON-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143383.85</v>
          </cell>
          <cell r="M4526">
            <v>143383.85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720-40000372</v>
          </cell>
          <cell r="C4527" t="str">
            <v>SERVICIOS MECANICOS Y ELECTRICOS S.A.</v>
          </cell>
          <cell r="D4527">
            <v>354286</v>
          </cell>
          <cell r="E4527" t="str">
            <v>IIASA PANAMA, S.A.</v>
          </cell>
          <cell r="F4527" t="str">
            <v>IIASA PANAMA</v>
          </cell>
          <cell r="G4527" t="str">
            <v>UNISON- CUSTOMER RETAIL</v>
          </cell>
          <cell r="H4527" t="str">
            <v>UNISON- CUSTOMER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40050.46</v>
          </cell>
          <cell r="M4527">
            <v>40050.46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720-40000284</v>
          </cell>
          <cell r="C4528" t="str">
            <v>MARVIN AMETH MELENDEZ PINEDA</v>
          </cell>
          <cell r="D4528">
            <v>341405</v>
          </cell>
          <cell r="E4528" t="str">
            <v>IIASA PANAMA, S.A.</v>
          </cell>
          <cell r="F4528" t="str">
            <v>IIASA PANAMA</v>
          </cell>
          <cell r="G4528" t="str">
            <v>UNISON- CUSTOMER RETAIL</v>
          </cell>
          <cell r="H4528" t="str">
            <v>UNISON-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56149.95</v>
          </cell>
          <cell r="M4528">
            <v>56149.95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720-40000213</v>
          </cell>
          <cell r="C4529" t="str">
            <v>EQUIBAL  S.A</v>
          </cell>
          <cell r="D4529">
            <v>337352</v>
          </cell>
          <cell r="E4529" t="str">
            <v>IIASA INTERNACIONAL SERVICIOS LOGISTICOS, S.A.</v>
          </cell>
          <cell r="F4529" t="str">
            <v>IIASA PANAMA</v>
          </cell>
          <cell r="G4529" t="str">
            <v>UNISON- CUSTOMER RETAIL</v>
          </cell>
          <cell r="H4529" t="str">
            <v>UNISON- CUSTOMER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82628.649999999994</v>
          </cell>
          <cell r="M4529">
            <v>82628.649999999994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720-40000374-1</v>
          </cell>
          <cell r="C4530" t="str">
            <v>MIRAMAR SERVICES  S.A.</v>
          </cell>
          <cell r="D4530">
            <v>357289</v>
          </cell>
          <cell r="E4530" t="str">
            <v>IIASA PANAMA, S.A.</v>
          </cell>
          <cell r="F4530" t="str">
            <v>IIASA PANAMA</v>
          </cell>
          <cell r="G4530" t="str">
            <v>UNISON- CUSTOMER RETAIL</v>
          </cell>
          <cell r="H4530" t="str">
            <v>UNISON- CUSTOMER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415762.87</v>
          </cell>
          <cell r="M4530">
            <v>415762.87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720-40000375</v>
          </cell>
          <cell r="C4531" t="str">
            <v>ADV-TRANSPORTE S.A.</v>
          </cell>
          <cell r="D4531">
            <v>349211</v>
          </cell>
          <cell r="E4531" t="str">
            <v>IIASA PANAMA, S.A.</v>
          </cell>
          <cell r="F4531" t="str">
            <v>IIASA PANAMA</v>
          </cell>
          <cell r="G4531" t="str">
            <v>UNISON- CUSTOMER RETAIL</v>
          </cell>
          <cell r="H4531" t="str">
            <v>UNISON- CUSTOMER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169362.83</v>
          </cell>
          <cell r="M4531">
            <v>169362.83</v>
          </cell>
          <cell r="N4531">
            <v>0</v>
          </cell>
          <cell r="O4531">
            <v>0</v>
          </cell>
          <cell r="P4531">
            <v>0</v>
          </cell>
          <cell r="Q4531">
            <v>169362.83</v>
          </cell>
          <cell r="R4531">
            <v>169362.83</v>
          </cell>
          <cell r="S4531" t="str">
            <v>120+</v>
          </cell>
          <cell r="T4531" t="str">
            <v>PANAMA</v>
          </cell>
        </row>
        <row r="4532">
          <cell r="B4532" t="str">
            <v>720-40000376</v>
          </cell>
          <cell r="C4532" t="str">
            <v>ENABA S.A.</v>
          </cell>
          <cell r="D4532">
            <v>354477</v>
          </cell>
          <cell r="E4532" t="str">
            <v>IIASA PANAMA, S.A.</v>
          </cell>
          <cell r="F4532" t="str">
            <v>IIASA PANAMA</v>
          </cell>
          <cell r="G4532" t="str">
            <v>UNISON- CUSTOMER RETAIL</v>
          </cell>
          <cell r="H4532" t="str">
            <v>UNISON- CUSTOMER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60039.040000000001</v>
          </cell>
          <cell r="M4532">
            <v>60039.040000000001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720-40000380</v>
          </cell>
          <cell r="C4533" t="str">
            <v xml:space="preserve">DAGOBERTO ATENCIO CASTRO </v>
          </cell>
          <cell r="D4533">
            <v>336015</v>
          </cell>
          <cell r="E4533" t="str">
            <v>IIASA PANAMA, S.A.</v>
          </cell>
          <cell r="F4533" t="str">
            <v>IIASA PANAMA</v>
          </cell>
          <cell r="G4533" t="str">
            <v>UNISON- CUSTOMER RETAIL</v>
          </cell>
          <cell r="H4533" t="str">
            <v>UNISON- CUSTOMER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53811.02</v>
          </cell>
          <cell r="M4533">
            <v>53811.02</v>
          </cell>
          <cell r="N4533">
            <v>53811.02</v>
          </cell>
          <cell r="O4533">
            <v>0</v>
          </cell>
          <cell r="P4533">
            <v>0</v>
          </cell>
          <cell r="Q4533">
            <v>0</v>
          </cell>
          <cell r="R4533">
            <v>53811.02</v>
          </cell>
          <cell r="S4533" t="str">
            <v>31-60</v>
          </cell>
          <cell r="T4533" t="str">
            <v>PANAMA</v>
          </cell>
        </row>
        <row r="4534">
          <cell r="B4534" t="str">
            <v>720-40000367</v>
          </cell>
          <cell r="C4534" t="str">
            <v>MORANTES Y GUERRA S.A.</v>
          </cell>
          <cell r="D4534">
            <v>342298</v>
          </cell>
          <cell r="E4534" t="str">
            <v>IIASA PANAMA, S.A.</v>
          </cell>
          <cell r="F4534" t="str">
            <v>IIASA PANAMA</v>
          </cell>
          <cell r="G4534" t="str">
            <v>UNISON- CUSTOMER RETAIL</v>
          </cell>
          <cell r="H4534" t="str">
            <v>UNISON- CUSTOMER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61495.199999999997</v>
          </cell>
          <cell r="M4534">
            <v>61495.199999999997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720-40000341</v>
          </cell>
          <cell r="C4535" t="str">
            <v>MATERIALES Y TRANSPORTES SELECTOS DE PANAMA</v>
          </cell>
          <cell r="D4535">
            <v>350057</v>
          </cell>
          <cell r="E4535" t="str">
            <v>IIASA PANAMA, S.A.</v>
          </cell>
          <cell r="F4535" t="str">
            <v>IIASA PANAMA</v>
          </cell>
          <cell r="G4535" t="str">
            <v>UNISON- CUSTOMER RETAIL</v>
          </cell>
          <cell r="H4535" t="str">
            <v>UNISON-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194150.63</v>
          </cell>
          <cell r="M4535">
            <v>194150.63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720-40000329</v>
          </cell>
          <cell r="C4536" t="str">
            <v>CONSTRUCTORA INTERNACIONAL EL VALLE  S.A.</v>
          </cell>
          <cell r="D4536">
            <v>350079</v>
          </cell>
          <cell r="E4536" t="str">
            <v>IIASA PANAMA, S.A.</v>
          </cell>
          <cell r="F4536" t="str">
            <v>IIASA PANAMA</v>
          </cell>
          <cell r="G4536" t="str">
            <v>UNISON- CUSTOMER RETAIL</v>
          </cell>
          <cell r="H4536" t="str">
            <v>UNISON- CUSTOMER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57679.79</v>
          </cell>
          <cell r="M4536">
            <v>57679.79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720-40000330</v>
          </cell>
          <cell r="C4537" t="str">
            <v>ADV-TRANSPORTE S.A.</v>
          </cell>
          <cell r="D4537">
            <v>349211</v>
          </cell>
          <cell r="E4537" t="str">
            <v>IIASA PANAMA, S.A.</v>
          </cell>
          <cell r="F4537" t="str">
            <v>IIASA PANAMA</v>
          </cell>
          <cell r="G4537" t="str">
            <v>UNISON- CUSTOMER RETAIL</v>
          </cell>
          <cell r="H4537" t="str">
            <v>UNISON-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101678.14</v>
          </cell>
          <cell r="M4537">
            <v>101678.14</v>
          </cell>
          <cell r="N4537">
            <v>0</v>
          </cell>
          <cell r="O4537">
            <v>0</v>
          </cell>
          <cell r="P4537">
            <v>0</v>
          </cell>
          <cell r="Q4537">
            <v>101678.14</v>
          </cell>
          <cell r="R4537">
            <v>101678.14</v>
          </cell>
          <cell r="S4537" t="str">
            <v>120+</v>
          </cell>
          <cell r="T4537" t="str">
            <v>PANAMA</v>
          </cell>
        </row>
        <row r="4538">
          <cell r="B4538" t="str">
            <v>720-40000331</v>
          </cell>
          <cell r="C4538" t="str">
            <v xml:space="preserve">CARLOS IVAN VILLALAZ WILLIAMS </v>
          </cell>
          <cell r="D4538">
            <v>340632</v>
          </cell>
          <cell r="E4538" t="str">
            <v>IIASA PANAMA, S.A.</v>
          </cell>
          <cell r="F4538" t="str">
            <v>IIASA PANAMA</v>
          </cell>
          <cell r="G4538" t="str">
            <v>UNISON- CUSTOMER RETAIL</v>
          </cell>
          <cell r="H4538" t="str">
            <v>UNISON- CUSTOMER RETAIL</v>
          </cell>
          <cell r="I4538" t="str">
            <v>Regular</v>
          </cell>
          <cell r="J4538" t="str">
            <v>LEGAL</v>
          </cell>
          <cell r="K4538" t="str">
            <v>USD</v>
          </cell>
          <cell r="L4538">
            <v>153802.51</v>
          </cell>
          <cell r="M4538">
            <v>153802.51</v>
          </cell>
          <cell r="N4538">
            <v>0</v>
          </cell>
          <cell r="O4538">
            <v>153802.51</v>
          </cell>
          <cell r="P4538">
            <v>0</v>
          </cell>
          <cell r="Q4538">
            <v>0</v>
          </cell>
          <cell r="R4538">
            <v>153802.51</v>
          </cell>
          <cell r="S4538" t="str">
            <v>61-90</v>
          </cell>
          <cell r="T4538" t="str">
            <v>PANAMA</v>
          </cell>
        </row>
        <row r="4539">
          <cell r="B4539" t="str">
            <v>720-40000332-1</v>
          </cell>
          <cell r="C4539" t="str">
            <v>ASC PANAMA  S.A.</v>
          </cell>
          <cell r="D4539">
            <v>320703</v>
          </cell>
          <cell r="E4539" t="str">
            <v>IIASA PANAMA, S.A.</v>
          </cell>
          <cell r="F4539" t="str">
            <v>IIASA PANAMA</v>
          </cell>
          <cell r="G4539" t="str">
            <v>UNISON- CUSTOMER RETAIL</v>
          </cell>
          <cell r="H4539" t="str">
            <v>UNISON- CUSTOMER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393690.2</v>
          </cell>
          <cell r="M4539">
            <v>393690.2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720-40000333</v>
          </cell>
          <cell r="C4540" t="str">
            <v xml:space="preserve">ARISTIDES GERMAN REAL CASTILLO </v>
          </cell>
          <cell r="D4540">
            <v>349461</v>
          </cell>
          <cell r="E4540" t="str">
            <v>IIASA PANAMA, S.A.</v>
          </cell>
          <cell r="F4540" t="str">
            <v>IIASA PANAMA</v>
          </cell>
          <cell r="G4540" t="str">
            <v>UNISON- CUSTOMER RETAIL</v>
          </cell>
          <cell r="H4540" t="str">
            <v>UNISON- CUSTOMER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40565.51</v>
          </cell>
          <cell r="M4540">
            <v>40565.51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720-40000337</v>
          </cell>
          <cell r="C4541" t="str">
            <v>POWER GEN  S.A</v>
          </cell>
          <cell r="D4541">
            <v>341712</v>
          </cell>
          <cell r="E4541" t="str">
            <v>IIASA PANAMA, S.A.</v>
          </cell>
          <cell r="F4541" t="str">
            <v>IIASA PANAMA</v>
          </cell>
          <cell r="G4541" t="str">
            <v>UNISON- CUSTOMER RETAIL</v>
          </cell>
          <cell r="H4541" t="str">
            <v>UNISON- CUSTOMER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195529.18</v>
          </cell>
          <cell r="M4541">
            <v>195529.18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720-40000338</v>
          </cell>
          <cell r="C4542" t="str">
            <v>CARPIO  S.A</v>
          </cell>
          <cell r="D4542">
            <v>337149</v>
          </cell>
          <cell r="E4542" t="str">
            <v>IIASA PANAMA, S.A.</v>
          </cell>
          <cell r="F4542" t="str">
            <v>IIASA PANAMA</v>
          </cell>
          <cell r="G4542" t="str">
            <v>UNISON- CUSTOMER RETAIL</v>
          </cell>
          <cell r="H4542" t="str">
            <v>UNISON- CUSTOMER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35216.129999999997</v>
          </cell>
          <cell r="M4542">
            <v>35216.129999999997</v>
          </cell>
          <cell r="N4542">
            <v>0</v>
          </cell>
          <cell r="O4542">
            <v>0</v>
          </cell>
          <cell r="P4542">
            <v>35216.129999999997</v>
          </cell>
          <cell r="Q4542">
            <v>0</v>
          </cell>
          <cell r="R4542">
            <v>35216.129999999997</v>
          </cell>
          <cell r="S4542" t="str">
            <v>91-120</v>
          </cell>
          <cell r="T4542" t="str">
            <v>PANAMA</v>
          </cell>
        </row>
        <row r="4543">
          <cell r="B4543" t="str">
            <v>720-40000357</v>
          </cell>
          <cell r="C4543" t="str">
            <v>POWER GEN  S.A</v>
          </cell>
          <cell r="D4543">
            <v>341712</v>
          </cell>
          <cell r="E4543" t="str">
            <v>IIASA PANAMA, S.A.</v>
          </cell>
          <cell r="F4543" t="str">
            <v>IIASA PANAMA</v>
          </cell>
          <cell r="G4543" t="str">
            <v>UNISON- CUSTOMER RETAIL</v>
          </cell>
          <cell r="H4543" t="str">
            <v>UNISON- CUSTOMER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143164.79999999999</v>
          </cell>
          <cell r="M4543">
            <v>143164.79999999999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720-40000340</v>
          </cell>
          <cell r="C4544" t="str">
            <v xml:space="preserve">CARLOS ALBERTO SANTANA RODRIGUEZ </v>
          </cell>
          <cell r="D4544">
            <v>350044</v>
          </cell>
          <cell r="E4544" t="str">
            <v>IIASA PANAMA, S.A.</v>
          </cell>
          <cell r="F4544" t="str">
            <v>IIASA PANAMA</v>
          </cell>
          <cell r="G4544" t="str">
            <v>UNISON- CUSTOMER RETAIL</v>
          </cell>
          <cell r="H4544" t="str">
            <v>UNISON- CUSTOMER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82189</v>
          </cell>
          <cell r="M4544">
            <v>82189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720-40000355</v>
          </cell>
          <cell r="C4545" t="str">
            <v xml:space="preserve">JOHEL APARICIO GOMEZ </v>
          </cell>
          <cell r="D4545">
            <v>350944</v>
          </cell>
          <cell r="E4545" t="str">
            <v>IIASA PANAMA, S.A.</v>
          </cell>
          <cell r="F4545" t="str">
            <v>IIASA PANAMA</v>
          </cell>
          <cell r="G4545" t="str">
            <v>UNISON- CUSTOMER RETAIL</v>
          </cell>
          <cell r="H4545" t="str">
            <v>UNISON- CUSTOMER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47747.28</v>
          </cell>
          <cell r="M4545">
            <v>47747.28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720-40000342</v>
          </cell>
          <cell r="C4546" t="str">
            <v>ATHENAS CONSTRUCTION  S.A.</v>
          </cell>
          <cell r="D4546">
            <v>333264</v>
          </cell>
          <cell r="E4546" t="str">
            <v>IIASA PANAMA, S.A.</v>
          </cell>
          <cell r="F4546" t="str">
            <v>IIASA PANAMA</v>
          </cell>
          <cell r="G4546" t="str">
            <v>UNISON- CUSTOMER RETAIL</v>
          </cell>
          <cell r="H4546" t="str">
            <v>UNISON- CUSTOMER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40528.46</v>
          </cell>
          <cell r="M4546">
            <v>40528.46</v>
          </cell>
          <cell r="N4546">
            <v>0</v>
          </cell>
          <cell r="O4546">
            <v>0</v>
          </cell>
          <cell r="P4546">
            <v>40528.46</v>
          </cell>
          <cell r="Q4546">
            <v>0</v>
          </cell>
          <cell r="R4546">
            <v>40528.46</v>
          </cell>
          <cell r="S4546" t="str">
            <v>91-120</v>
          </cell>
          <cell r="T4546" t="str">
            <v>PANAMA</v>
          </cell>
        </row>
        <row r="4547">
          <cell r="B4547" t="str">
            <v>720-40000343</v>
          </cell>
          <cell r="C4547" t="str">
            <v xml:space="preserve">VICTOR SOCRATES RAMIREZ MARRUGO </v>
          </cell>
          <cell r="D4547">
            <v>350529</v>
          </cell>
          <cell r="E4547" t="str">
            <v>IIASA PANAMA, S.A.</v>
          </cell>
          <cell r="F4547" t="str">
            <v>IIASA PANAMA</v>
          </cell>
          <cell r="G4547" t="str">
            <v>UNISON- CUSTOMER RETAIL</v>
          </cell>
          <cell r="H4547" t="str">
            <v>UNISON- CUSTOMER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67600.820000000007</v>
          </cell>
          <cell r="M4547">
            <v>67600.820000000007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720-40000344</v>
          </cell>
          <cell r="C4548" t="str">
            <v>CERBAT OVERSEAS  INC.</v>
          </cell>
          <cell r="D4548">
            <v>320708</v>
          </cell>
          <cell r="E4548" t="str">
            <v>IIASA PANAMA, S.A.</v>
          </cell>
          <cell r="F4548" t="str">
            <v>IIASA PANAMA</v>
          </cell>
          <cell r="G4548" t="str">
            <v>UNISON- CUSTOMER RETAIL</v>
          </cell>
          <cell r="H4548" t="str">
            <v>UNISON- CUSTOMER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20754.34</v>
          </cell>
          <cell r="M4548">
            <v>20754.34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720-40000345</v>
          </cell>
          <cell r="C4549" t="str">
            <v xml:space="preserve">ESTEBAN SANDOVAL PINILLA </v>
          </cell>
          <cell r="D4549">
            <v>350403</v>
          </cell>
          <cell r="E4549" t="str">
            <v>IIASA PANAMA, S.A.</v>
          </cell>
          <cell r="F4549" t="str">
            <v>IIASA PANAMA</v>
          </cell>
          <cell r="G4549" t="str">
            <v>UNISON- CUSTOMER RETAIL</v>
          </cell>
          <cell r="H4549" t="str">
            <v>UNISON- CUSTOMER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71053.81</v>
          </cell>
          <cell r="M4549">
            <v>71053.81</v>
          </cell>
          <cell r="N4549">
            <v>0</v>
          </cell>
          <cell r="O4549">
            <v>0</v>
          </cell>
          <cell r="P4549">
            <v>71053.81</v>
          </cell>
          <cell r="Q4549">
            <v>0</v>
          </cell>
          <cell r="R4549">
            <v>71053.81</v>
          </cell>
          <cell r="S4549" t="str">
            <v>91-120</v>
          </cell>
          <cell r="T4549" t="str">
            <v>PANAMA</v>
          </cell>
        </row>
        <row r="4550">
          <cell r="B4550" t="str">
            <v>720-40000346</v>
          </cell>
          <cell r="C4550" t="str">
            <v xml:space="preserve">JULIAN ZORRILLA GIL </v>
          </cell>
          <cell r="D4550">
            <v>351393</v>
          </cell>
          <cell r="E4550" t="str">
            <v>IIASA PANAMA, S.A.</v>
          </cell>
          <cell r="F4550" t="str">
            <v>IIASA PANAMA</v>
          </cell>
          <cell r="G4550" t="str">
            <v>UNISON- CUSTOMER RETAIL</v>
          </cell>
          <cell r="H4550" t="str">
            <v>UNISON- CUSTOMER RETAIL</v>
          </cell>
          <cell r="I4550" t="str">
            <v>Regular</v>
          </cell>
          <cell r="J4550" t="str">
            <v>LEGAL</v>
          </cell>
          <cell r="K4550" t="str">
            <v>USD</v>
          </cell>
          <cell r="L4550">
            <v>246228.53</v>
          </cell>
          <cell r="M4550">
            <v>246228.53</v>
          </cell>
          <cell r="N4550">
            <v>0</v>
          </cell>
          <cell r="O4550">
            <v>0</v>
          </cell>
          <cell r="P4550">
            <v>0</v>
          </cell>
          <cell r="Q4550">
            <v>246228.53</v>
          </cell>
          <cell r="R4550">
            <v>246228.53</v>
          </cell>
          <cell r="S4550" t="str">
            <v>120+</v>
          </cell>
          <cell r="T4550" t="str">
            <v>PANAMA</v>
          </cell>
        </row>
        <row r="4551">
          <cell r="B4551" t="str">
            <v>720-40000347</v>
          </cell>
          <cell r="C4551" t="str">
            <v xml:space="preserve">JUAN BENIGNO PEÑA GRAHAM </v>
          </cell>
          <cell r="D4551">
            <v>350423</v>
          </cell>
          <cell r="E4551" t="str">
            <v>IIASA PANAMA, S.A.</v>
          </cell>
          <cell r="F4551" t="str">
            <v>IIASA PANAMA</v>
          </cell>
          <cell r="G4551" t="str">
            <v>UNISON- CUSTOMER RETAIL</v>
          </cell>
          <cell r="H4551" t="str">
            <v>UNISON- CUSTOMER RETAIL</v>
          </cell>
          <cell r="I4551" t="str">
            <v>Regular</v>
          </cell>
          <cell r="J4551" t="str">
            <v>LEGAL</v>
          </cell>
          <cell r="K4551" t="str">
            <v>USD</v>
          </cell>
          <cell r="L4551">
            <v>174489.91</v>
          </cell>
          <cell r="M4551">
            <v>174489.91</v>
          </cell>
          <cell r="N4551">
            <v>0</v>
          </cell>
          <cell r="O4551">
            <v>0</v>
          </cell>
          <cell r="P4551">
            <v>0</v>
          </cell>
          <cell r="Q4551">
            <v>174489.91</v>
          </cell>
          <cell r="R4551">
            <v>174489.91</v>
          </cell>
          <cell r="S4551" t="str">
            <v>120+</v>
          </cell>
          <cell r="T4551" t="str">
            <v>PANAMA</v>
          </cell>
        </row>
        <row r="4552">
          <cell r="B4552" t="str">
            <v>720-40000349</v>
          </cell>
          <cell r="C4552" t="str">
            <v xml:space="preserve">MARIBEL DEL CARMEN VELASQUEZ DE LEON </v>
          </cell>
          <cell r="D4552">
            <v>350725</v>
          </cell>
          <cell r="E4552" t="str">
            <v>IIASA PANAMA, S.A.</v>
          </cell>
          <cell r="F4552" t="str">
            <v>IIASA PANAMA</v>
          </cell>
          <cell r="G4552" t="str">
            <v>UNISON- CUSTOMER RETAIL</v>
          </cell>
          <cell r="H4552" t="str">
            <v>UNISON- CUSTOMER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62103.57</v>
          </cell>
          <cell r="M4552">
            <v>62103.57</v>
          </cell>
          <cell r="N4552">
            <v>0</v>
          </cell>
          <cell r="O4552">
            <v>62103.57</v>
          </cell>
          <cell r="P4552">
            <v>0</v>
          </cell>
          <cell r="Q4552">
            <v>0</v>
          </cell>
          <cell r="R4552">
            <v>62103.57</v>
          </cell>
          <cell r="S4552" t="str">
            <v>61-90</v>
          </cell>
          <cell r="T4552" t="str">
            <v>PANAMA</v>
          </cell>
        </row>
        <row r="4553">
          <cell r="B4553" t="str">
            <v>720-40000328</v>
          </cell>
          <cell r="C4553" t="str">
            <v xml:space="preserve">ELSA XIOMARA CORREA ZARZAVILLA </v>
          </cell>
          <cell r="D4553">
            <v>349027</v>
          </cell>
          <cell r="E4553" t="str">
            <v>IIASA PANAMA, S.A.</v>
          </cell>
          <cell r="F4553" t="str">
            <v>IIASA PANAMA</v>
          </cell>
          <cell r="G4553" t="str">
            <v>UNISON- CUSTOMER RETAIL</v>
          </cell>
          <cell r="H4553" t="str">
            <v>UNISON- CUSTOMER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52737.2</v>
          </cell>
          <cell r="M4553">
            <v>52737.2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720-40000339</v>
          </cell>
          <cell r="C4554" t="str">
            <v xml:space="preserve">CARLOS IVAN VILLALAZ WILLIAMS </v>
          </cell>
          <cell r="D4554">
            <v>340632</v>
          </cell>
          <cell r="E4554" t="str">
            <v>IIASA PANAMA, S.A.</v>
          </cell>
          <cell r="F4554" t="str">
            <v>IIASA PANAMA</v>
          </cell>
          <cell r="G4554" t="str">
            <v>UNISON- CUSTOMER RETAIL</v>
          </cell>
          <cell r="H4554" t="str">
            <v>UNISON- CUSTOMER RETAIL</v>
          </cell>
          <cell r="I4554" t="str">
            <v>Regular</v>
          </cell>
          <cell r="J4554" t="str">
            <v>LEGAL</v>
          </cell>
          <cell r="K4554" t="str">
            <v>USD</v>
          </cell>
          <cell r="L4554">
            <v>85835.07</v>
          </cell>
          <cell r="M4554">
            <v>85835.07</v>
          </cell>
          <cell r="N4554">
            <v>0</v>
          </cell>
          <cell r="O4554">
            <v>85835.07</v>
          </cell>
          <cell r="P4554">
            <v>0</v>
          </cell>
          <cell r="Q4554">
            <v>0</v>
          </cell>
          <cell r="R4554">
            <v>85835.07</v>
          </cell>
          <cell r="S4554" t="str">
            <v>61-90</v>
          </cell>
          <cell r="T4554" t="str">
            <v>PANAMA</v>
          </cell>
        </row>
        <row r="4555">
          <cell r="B4555" t="str">
            <v>720-40000212</v>
          </cell>
          <cell r="C4555" t="str">
            <v>TRANSPORTES E INVERSIONES PUGA</v>
          </cell>
          <cell r="D4555">
            <v>337887</v>
          </cell>
          <cell r="E4555" t="str">
            <v>IIASA PANAMA, S.A.</v>
          </cell>
          <cell r="F4555" t="str">
            <v>IIASA PANAMA</v>
          </cell>
          <cell r="G4555" t="str">
            <v>UNISON- CUSTOMER RETAIL</v>
          </cell>
          <cell r="H4555" t="str">
            <v>UNISON- CUSTOMER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53728.99</v>
          </cell>
          <cell r="M4555">
            <v>53728.99</v>
          </cell>
          <cell r="N4555">
            <v>53728.99</v>
          </cell>
          <cell r="O4555">
            <v>0</v>
          </cell>
          <cell r="P4555">
            <v>0</v>
          </cell>
          <cell r="Q4555">
            <v>0</v>
          </cell>
          <cell r="R4555">
            <v>53728.99</v>
          </cell>
          <cell r="S4555" t="str">
            <v>31-60</v>
          </cell>
          <cell r="T4555" t="str">
            <v>PANAMA</v>
          </cell>
        </row>
        <row r="4556">
          <cell r="B4556" t="str">
            <v>720-40000223</v>
          </cell>
          <cell r="C4556" t="str">
            <v>CERBAT OVERSEAS  INC.</v>
          </cell>
          <cell r="D4556">
            <v>320708</v>
          </cell>
          <cell r="E4556" t="str">
            <v>IIASA PANAMA, S.A.</v>
          </cell>
          <cell r="F4556" t="str">
            <v>IIASA PANAMA</v>
          </cell>
          <cell r="G4556" t="str">
            <v>UNISON- CUSTOMER RETAIL</v>
          </cell>
          <cell r="H4556" t="str">
            <v>UNISON- CUSTOMER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21564.43</v>
          </cell>
          <cell r="M4556">
            <v>21564.43</v>
          </cell>
          <cell r="N4556">
            <v>0</v>
          </cell>
          <cell r="O4556">
            <v>21564.43</v>
          </cell>
          <cell r="P4556">
            <v>0</v>
          </cell>
          <cell r="Q4556">
            <v>0</v>
          </cell>
          <cell r="R4556">
            <v>21564.43</v>
          </cell>
          <cell r="S4556" t="str">
            <v>61-90</v>
          </cell>
          <cell r="T4556" t="str">
            <v>PANAMA</v>
          </cell>
        </row>
        <row r="4557">
          <cell r="B4557" t="str">
            <v>720-40000204</v>
          </cell>
          <cell r="C4557" t="str">
            <v>CARLOS ROBERTO AGUILAR BECERRA</v>
          </cell>
          <cell r="D4557">
            <v>337129</v>
          </cell>
          <cell r="E4557" t="str">
            <v>IIASA PANAMA, S.A.</v>
          </cell>
          <cell r="F4557" t="str">
            <v>IIASA PANAMA</v>
          </cell>
          <cell r="G4557" t="str">
            <v>UNISON- CUSTOMER RETAIL</v>
          </cell>
          <cell r="H4557" t="str">
            <v>UNISON-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45330.52</v>
          </cell>
          <cell r="M4557">
            <v>45330.52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720-40000205</v>
          </cell>
          <cell r="C4558" t="str">
            <v>CONSTRUCTORA TA CHINO  S.A</v>
          </cell>
          <cell r="D4558">
            <v>337101</v>
          </cell>
          <cell r="E4558" t="str">
            <v>IIASA PANAMA, S.A.</v>
          </cell>
          <cell r="F4558" t="str">
            <v>IIASA PANAMA</v>
          </cell>
          <cell r="G4558" t="str">
            <v>UNISON- CUSTOMER RETAIL</v>
          </cell>
          <cell r="H4558" t="str">
            <v>UNISON- CUSTOMER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135895.59</v>
          </cell>
          <cell r="M4558">
            <v>135895.59</v>
          </cell>
          <cell r="N4558">
            <v>135895.59</v>
          </cell>
          <cell r="O4558">
            <v>0</v>
          </cell>
          <cell r="P4558">
            <v>0</v>
          </cell>
          <cell r="Q4558">
            <v>0</v>
          </cell>
          <cell r="R4558">
            <v>135895.59</v>
          </cell>
          <cell r="S4558" t="str">
            <v>31-60</v>
          </cell>
          <cell r="T4558" t="str">
            <v>PANAMA</v>
          </cell>
        </row>
        <row r="4559">
          <cell r="B4559" t="str">
            <v>720-40000206</v>
          </cell>
          <cell r="C4559" t="str">
            <v>EQUIBAL  S.A</v>
          </cell>
          <cell r="D4559">
            <v>337352</v>
          </cell>
          <cell r="E4559" t="str">
            <v>IIASA PANAMA, S.A.</v>
          </cell>
          <cell r="F4559" t="str">
            <v>IIASA PANAMA</v>
          </cell>
          <cell r="G4559" t="str">
            <v>UNISON- CUSTOMER RETAIL</v>
          </cell>
          <cell r="H4559" t="str">
            <v>UNISON- CUSTOMER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126208.66</v>
          </cell>
          <cell r="M4559">
            <v>126208.66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720-40000207</v>
          </cell>
          <cell r="C4560" t="str">
            <v xml:space="preserve">JAVIER INOCENCIO PEREZ CEDEÑO </v>
          </cell>
          <cell r="D4560">
            <v>337047</v>
          </cell>
          <cell r="E4560" t="str">
            <v>IIASA PANAMA, S.A.</v>
          </cell>
          <cell r="F4560" t="str">
            <v>IIASA PANAMA</v>
          </cell>
          <cell r="G4560" t="str">
            <v>UNISON- CUSTOMER RETAIL</v>
          </cell>
          <cell r="H4560" t="str">
            <v>UNISON- CUSTOMER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47509.18</v>
          </cell>
          <cell r="M4560">
            <v>47509.18</v>
          </cell>
          <cell r="N4560">
            <v>47509.18</v>
          </cell>
          <cell r="O4560">
            <v>0</v>
          </cell>
          <cell r="P4560">
            <v>0</v>
          </cell>
          <cell r="Q4560">
            <v>0</v>
          </cell>
          <cell r="R4560">
            <v>47509.18</v>
          </cell>
          <cell r="S4560" t="str">
            <v>31-60</v>
          </cell>
          <cell r="T4560" t="str">
            <v>PANAMA</v>
          </cell>
        </row>
        <row r="4561">
          <cell r="B4561" t="str">
            <v>720-40000208</v>
          </cell>
          <cell r="C4561" t="str">
            <v>CENTROEQUIPOS  S.A</v>
          </cell>
          <cell r="D4561">
            <v>337638</v>
          </cell>
          <cell r="E4561" t="str">
            <v>IIASA PANAMA, S.A.</v>
          </cell>
          <cell r="F4561" t="str">
            <v>IIASA PANAMA</v>
          </cell>
          <cell r="G4561" t="str">
            <v>UNISON- CUSTOMER RETAIL</v>
          </cell>
          <cell r="H4561" t="str">
            <v>UNISON- CUSTOMER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67613.72</v>
          </cell>
          <cell r="M4561">
            <v>67613.72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720-40000209</v>
          </cell>
          <cell r="C4562" t="str">
            <v>GRUPO CASTILLO GONZALEZ   S.A</v>
          </cell>
          <cell r="D4562">
            <v>337449</v>
          </cell>
          <cell r="E4562" t="str">
            <v>IIASA PANAMA, S.A.</v>
          </cell>
          <cell r="F4562" t="str">
            <v>IIASA PANAMA</v>
          </cell>
          <cell r="G4562" t="str">
            <v>UNISON- CUSTOMER RETAIL</v>
          </cell>
          <cell r="H4562" t="str">
            <v>UNISON- CUSTOMER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43503.59</v>
          </cell>
          <cell r="M4562">
            <v>43503.59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720-40000202</v>
          </cell>
          <cell r="C4563" t="str">
            <v>EQUICSA</v>
          </cell>
          <cell r="D4563">
            <v>337131</v>
          </cell>
          <cell r="E4563" t="str">
            <v>IIASA PANAMA, S.A.</v>
          </cell>
          <cell r="F4563" t="str">
            <v>IIASA PANAMA</v>
          </cell>
          <cell r="G4563" t="str">
            <v>UNISON- CUSTOMER RETAIL</v>
          </cell>
          <cell r="H4563" t="str">
            <v>UNISON- CUSTOMER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44447.93</v>
          </cell>
          <cell r="M4563">
            <v>44447.93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720-40000211</v>
          </cell>
          <cell r="C4564" t="str">
            <v>CARPIO  S.A</v>
          </cell>
          <cell r="D4564">
            <v>337149</v>
          </cell>
          <cell r="E4564" t="str">
            <v>IIASA PANAMA, S.A.</v>
          </cell>
          <cell r="F4564" t="str">
            <v>IIASA PANAMA</v>
          </cell>
          <cell r="G4564" t="str">
            <v>UNISON- CUSTOMER RETAIL</v>
          </cell>
          <cell r="H4564" t="str">
            <v>UNISON-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51245.91</v>
          </cell>
          <cell r="M4564">
            <v>51245.91</v>
          </cell>
          <cell r="N4564">
            <v>0</v>
          </cell>
          <cell r="O4564">
            <v>0</v>
          </cell>
          <cell r="P4564">
            <v>0</v>
          </cell>
          <cell r="Q4564">
            <v>51245.91</v>
          </cell>
          <cell r="R4564">
            <v>51245.91</v>
          </cell>
          <cell r="S4564" t="str">
            <v>120+</v>
          </cell>
          <cell r="T4564" t="str">
            <v>PANAMA</v>
          </cell>
        </row>
        <row r="4565">
          <cell r="B4565" t="str">
            <v>720-40000199</v>
          </cell>
          <cell r="C4565" t="str">
            <v xml:space="preserve">ANTONIO DELGADO JAEN </v>
          </cell>
          <cell r="D4565">
            <v>329276</v>
          </cell>
          <cell r="E4565" t="str">
            <v>IIASA PANAMA, S.A.</v>
          </cell>
          <cell r="F4565" t="str">
            <v>IIASA PANAMA</v>
          </cell>
          <cell r="G4565" t="str">
            <v>UNISON- CUSTOMER RETAIL</v>
          </cell>
          <cell r="H4565" t="str">
            <v>UNISON- CUSTOMER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35293.57</v>
          </cell>
          <cell r="M4565">
            <v>35293.57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720-40000214</v>
          </cell>
          <cell r="C4566" t="str">
            <v>YUK THAI CHEUNG</v>
          </cell>
          <cell r="D4566">
            <v>337549</v>
          </cell>
          <cell r="E4566" t="str">
            <v>IIASA PANAMA, S.A.</v>
          </cell>
          <cell r="F4566" t="str">
            <v>IIASA PANAMA</v>
          </cell>
          <cell r="G4566" t="str">
            <v>UNISON- CUSTOMER RETAIL</v>
          </cell>
          <cell r="H4566" t="str">
            <v>UNISON- CUSTOMER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20301.599999999999</v>
          </cell>
          <cell r="M4566">
            <v>20301.599999999999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720-40000216</v>
          </cell>
          <cell r="C4567" t="str">
            <v xml:space="preserve">RODOLFO ARMELIO QUINTERO DOMINGUEZ </v>
          </cell>
          <cell r="D4567">
            <v>337409</v>
          </cell>
          <cell r="E4567" t="str">
            <v>IIASA PANAMA, S.A.</v>
          </cell>
          <cell r="F4567" t="str">
            <v>IIASA PANAMA</v>
          </cell>
          <cell r="G4567" t="str">
            <v>UNISON- CUSTOMER RETAIL</v>
          </cell>
          <cell r="H4567" t="str">
            <v>UNISON- CUSTOMER RETAIL</v>
          </cell>
          <cell r="I4567" t="str">
            <v>Regular</v>
          </cell>
          <cell r="J4567" t="str">
            <v>LEGAL</v>
          </cell>
          <cell r="K4567" t="str">
            <v>USD</v>
          </cell>
          <cell r="L4567">
            <v>57249.24</v>
          </cell>
          <cell r="M4567">
            <v>57249.24</v>
          </cell>
          <cell r="N4567">
            <v>0</v>
          </cell>
          <cell r="O4567">
            <v>0</v>
          </cell>
          <cell r="P4567">
            <v>0</v>
          </cell>
          <cell r="Q4567">
            <v>57249.24</v>
          </cell>
          <cell r="R4567">
            <v>57249.24</v>
          </cell>
          <cell r="S4567" t="str">
            <v>120+</v>
          </cell>
          <cell r="T4567" t="str">
            <v>PANAMA</v>
          </cell>
        </row>
        <row r="4568">
          <cell r="B4568" t="str">
            <v>720-40000217</v>
          </cell>
          <cell r="C4568" t="str">
            <v>CONSTRUCTORA HERMANOS STANZIOLA  S.A</v>
          </cell>
          <cell r="D4568">
            <v>337990</v>
          </cell>
          <cell r="E4568" t="str">
            <v>IIASA PANAMA, S.A.</v>
          </cell>
          <cell r="F4568" t="str">
            <v>IIASA PANAMA</v>
          </cell>
          <cell r="G4568" t="str">
            <v>UNISON- CUSTOMER RETAIL</v>
          </cell>
          <cell r="H4568" t="str">
            <v>UNISON- CUSTOMER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47594.44</v>
          </cell>
          <cell r="M4568">
            <v>47594.44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720-40000218</v>
          </cell>
          <cell r="C4569" t="str">
            <v>LORI MARIN JUAREZ</v>
          </cell>
          <cell r="D4569">
            <v>338205</v>
          </cell>
          <cell r="E4569" t="str">
            <v>IIASA PANAMA, S.A.</v>
          </cell>
          <cell r="F4569" t="str">
            <v>IIASA PANAMA</v>
          </cell>
          <cell r="G4569" t="str">
            <v>UNISON- CUSTOMER RETAIL</v>
          </cell>
          <cell r="H4569" t="str">
            <v>UNISON- CUSTOMER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52276.77</v>
          </cell>
          <cell r="M4569">
            <v>52276.77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720-40000219</v>
          </cell>
          <cell r="C4570" t="str">
            <v>CERBAT OVERSEAS  INC.</v>
          </cell>
          <cell r="D4570">
            <v>320708</v>
          </cell>
          <cell r="E4570" t="str">
            <v>IIASA PANAMA, S.A.</v>
          </cell>
          <cell r="F4570" t="str">
            <v>IIASA PANAMA</v>
          </cell>
          <cell r="G4570" t="str">
            <v>UNISON- CUSTOMER RETAIL</v>
          </cell>
          <cell r="H4570" t="str">
            <v>UNISON- CUSTOMER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52237.22</v>
          </cell>
          <cell r="M4570">
            <v>52237.22</v>
          </cell>
          <cell r="N4570">
            <v>0</v>
          </cell>
          <cell r="O4570">
            <v>52237.22</v>
          </cell>
          <cell r="P4570">
            <v>0</v>
          </cell>
          <cell r="Q4570">
            <v>0</v>
          </cell>
          <cell r="R4570">
            <v>52237.22</v>
          </cell>
          <cell r="S4570" t="str">
            <v>61-90</v>
          </cell>
          <cell r="T4570" t="str">
            <v>PANAMA</v>
          </cell>
        </row>
        <row r="4571">
          <cell r="B4571" t="str">
            <v>720-40000220</v>
          </cell>
          <cell r="C4571" t="str">
            <v>EQUIBAL  S.A</v>
          </cell>
          <cell r="D4571">
            <v>337352</v>
          </cell>
          <cell r="E4571" t="str">
            <v>IIASA INTERNACIONAL SERVICIOS LOGISTICOS, S.A.</v>
          </cell>
          <cell r="F4571" t="str">
            <v>IIASA PANAMA</v>
          </cell>
          <cell r="G4571" t="str">
            <v>UNISON- CUSTOMER RETAIL</v>
          </cell>
          <cell r="H4571" t="str">
            <v>UNISON-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54652.69</v>
          </cell>
          <cell r="M4571">
            <v>54652.69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720-40000215</v>
          </cell>
          <cell r="C4572" t="str">
            <v xml:space="preserve">FRANKLIN ARIEL ACEVEDO ZUÑIGA </v>
          </cell>
          <cell r="D4572">
            <v>337451</v>
          </cell>
          <cell r="E4572" t="str">
            <v>IIASA PANAMA, S.A.</v>
          </cell>
          <cell r="F4572" t="str">
            <v>IIASA PANAMA</v>
          </cell>
          <cell r="G4572" t="str">
            <v>UNISON- CUSTOMER RETAIL</v>
          </cell>
          <cell r="H4572" t="str">
            <v>UNISON- CUSTOMER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50807.46</v>
          </cell>
          <cell r="M4572">
            <v>50807.46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720-40000210</v>
          </cell>
          <cell r="C4573" t="str">
            <v>EQUIBAL  S.A</v>
          </cell>
          <cell r="D4573">
            <v>337352</v>
          </cell>
          <cell r="E4573" t="str">
            <v>IIASA INTERNACIONAL SERVICIOS LOGISTICOS, S.A.</v>
          </cell>
          <cell r="F4573" t="str">
            <v>IIASA PANAMA</v>
          </cell>
          <cell r="G4573" t="str">
            <v>UNISON- CUSTOMER RETAIL</v>
          </cell>
          <cell r="H4573" t="str">
            <v>UNISON- CUSTOMER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28545.73</v>
          </cell>
          <cell r="M4573">
            <v>28545.73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720-40000185</v>
          </cell>
          <cell r="C4574" t="str">
            <v>GRUPO GEOESTRUCTURAL  S.A</v>
          </cell>
          <cell r="D4574">
            <v>335790</v>
          </cell>
          <cell r="E4574" t="str">
            <v>IIASA PANAMA, S.A.</v>
          </cell>
          <cell r="F4574" t="str">
            <v>IIASA PANAMA</v>
          </cell>
          <cell r="G4574" t="str">
            <v>UNISON- CUSTOMER RETAIL</v>
          </cell>
          <cell r="H4574" t="str">
            <v>UNISON- CUSTOMER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17992.990000000002</v>
          </cell>
          <cell r="M4574">
            <v>17992.990000000002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720-40000178</v>
          </cell>
          <cell r="C4575" t="str">
            <v>G&amp;G INGENIEROS  S.A.</v>
          </cell>
          <cell r="D4575">
            <v>326348</v>
          </cell>
          <cell r="E4575" t="str">
            <v>IIASA PANAMA, S.A.</v>
          </cell>
          <cell r="F4575" t="str">
            <v>IIASA PANAMA</v>
          </cell>
          <cell r="G4575" t="str">
            <v>UNISON- CUSTOMER RETAIL</v>
          </cell>
          <cell r="H4575" t="str">
            <v>UNISON- CUSTOMER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82557.05</v>
          </cell>
          <cell r="M4575">
            <v>82557.05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720-40000176</v>
          </cell>
          <cell r="C4576" t="str">
            <v>DISEÑOS DE CONCRETOS  S.A.</v>
          </cell>
          <cell r="D4576">
            <v>320639</v>
          </cell>
          <cell r="E4576" t="str">
            <v>IIASA PANAMA, S.A.</v>
          </cell>
          <cell r="F4576" t="str">
            <v>IIASA PANAMA</v>
          </cell>
          <cell r="G4576" t="str">
            <v>UNISON- CUSTOMER RETAIL</v>
          </cell>
          <cell r="H4576" t="str">
            <v>UNISON- CUSTOMER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34868.39</v>
          </cell>
          <cell r="M4576">
            <v>34868.39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720-40000572</v>
          </cell>
          <cell r="C4577" t="str">
            <v>MONTACARGAS OVERSEAS S.A.</v>
          </cell>
          <cell r="D4577">
            <v>360030</v>
          </cell>
          <cell r="E4577" t="str">
            <v>IIASA INTERNACIONAL SERVICIOS LOGISTICOS, S.A.</v>
          </cell>
          <cell r="F4577" t="str">
            <v>IIASA PANAMA</v>
          </cell>
          <cell r="G4577" t="str">
            <v>UNISON- CUSTOMER RETAIL</v>
          </cell>
          <cell r="H4577" t="str">
            <v>UNISON- CUSTOMER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101269.26</v>
          </cell>
          <cell r="M4577">
            <v>101269.26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720-40000383</v>
          </cell>
          <cell r="C4578" t="str">
            <v xml:space="preserve">FATIMA AIDETH SANCHEZ PEREZ </v>
          </cell>
          <cell r="D4578">
            <v>354561</v>
          </cell>
          <cell r="E4578" t="str">
            <v>IIASA PANAMA, S.A.</v>
          </cell>
          <cell r="F4578" t="str">
            <v>IIASA PANAMA</v>
          </cell>
          <cell r="G4578" t="str">
            <v>UNISON- CUSTOMER RETAIL</v>
          </cell>
          <cell r="H4578" t="str">
            <v>UNISON- CUSTOMER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125371.52</v>
          </cell>
          <cell r="M4578">
            <v>125371.52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720-40000180</v>
          </cell>
          <cell r="C4579" t="str">
            <v>CONSTRUCTORA MECO  S.A. (PANAMA)</v>
          </cell>
          <cell r="D4579">
            <v>309462</v>
          </cell>
          <cell r="E4579" t="str">
            <v>IIASA PANAMA, S.A.</v>
          </cell>
          <cell r="F4579" t="str">
            <v>IIASA PANAMA</v>
          </cell>
          <cell r="G4579" t="str">
            <v>UNISON- CUSTOMER RETAIL</v>
          </cell>
          <cell r="H4579" t="str">
            <v>UNISON-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96315.82</v>
          </cell>
          <cell r="M4579">
            <v>96315.82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720-40000181</v>
          </cell>
          <cell r="C4580" t="str">
            <v>CARRETERAS Y PROYECTOS  S.A</v>
          </cell>
          <cell r="D4580">
            <v>335789</v>
          </cell>
          <cell r="E4580" t="str">
            <v>IIASA PANAMA, S.A.</v>
          </cell>
          <cell r="F4580" t="str">
            <v>IIASA PANAMA</v>
          </cell>
          <cell r="G4580" t="str">
            <v>UNISON- CUSTOMER RETAIL</v>
          </cell>
          <cell r="H4580" t="str">
            <v>UNISON-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110282.3</v>
          </cell>
          <cell r="M4580">
            <v>110282.3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720-40000182</v>
          </cell>
          <cell r="C4581" t="str">
            <v xml:space="preserve">YANINA ARIAGNA CEDEÑO DE LEON </v>
          </cell>
          <cell r="D4581">
            <v>335937</v>
          </cell>
          <cell r="E4581" t="str">
            <v>IIASA PANAMA, S.A.</v>
          </cell>
          <cell r="F4581" t="str">
            <v>IIASA PANAMA</v>
          </cell>
          <cell r="G4581" t="str">
            <v>UNISON- CUSTOMER RETAIL</v>
          </cell>
          <cell r="H4581" t="str">
            <v>UNISON- CUSTOMER RETAIL</v>
          </cell>
          <cell r="I4581" t="str">
            <v>Regular</v>
          </cell>
          <cell r="J4581" t="str">
            <v>LEGAL</v>
          </cell>
          <cell r="K4581" t="str">
            <v>USD</v>
          </cell>
          <cell r="L4581">
            <v>59537</v>
          </cell>
          <cell r="M4581">
            <v>59537</v>
          </cell>
          <cell r="N4581">
            <v>0</v>
          </cell>
          <cell r="O4581">
            <v>0</v>
          </cell>
          <cell r="P4581">
            <v>0</v>
          </cell>
          <cell r="Q4581">
            <v>59537</v>
          </cell>
          <cell r="R4581">
            <v>59537</v>
          </cell>
          <cell r="S4581" t="str">
            <v>120+</v>
          </cell>
          <cell r="T4581" t="str">
            <v>PANAMA</v>
          </cell>
        </row>
        <row r="4582">
          <cell r="B4582" t="str">
            <v>720-40000203</v>
          </cell>
          <cell r="C4582" t="str">
            <v>GRUPO ABA DE CHIRIQUI  S.A.</v>
          </cell>
          <cell r="D4582">
            <v>334755</v>
          </cell>
          <cell r="E4582" t="str">
            <v>IIASA PANAMA, S.A.</v>
          </cell>
          <cell r="F4582" t="str">
            <v>IIASA PANAMA</v>
          </cell>
          <cell r="G4582" t="str">
            <v>UNISON- CUSTOMER RETAIL</v>
          </cell>
          <cell r="H4582" t="str">
            <v>UNISON- CUSTOMER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125803.63</v>
          </cell>
          <cell r="M4582">
            <v>125803.63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720-40000184</v>
          </cell>
          <cell r="C4583" t="str">
            <v>MAQUISER  S.A.</v>
          </cell>
          <cell r="D4583">
            <v>320690</v>
          </cell>
          <cell r="E4583" t="str">
            <v>IIASA PANAMA, S.A.</v>
          </cell>
          <cell r="F4583" t="str">
            <v>IIASA PANAMA</v>
          </cell>
          <cell r="G4583" t="str">
            <v>UNISON- CUSTOMER RETAIL</v>
          </cell>
          <cell r="H4583" t="str">
            <v>UNISON- CUSTOMER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130818.4</v>
          </cell>
          <cell r="M4583">
            <v>130818.4</v>
          </cell>
          <cell r="N4583">
            <v>0</v>
          </cell>
          <cell r="O4583">
            <v>130818.4</v>
          </cell>
          <cell r="P4583">
            <v>0</v>
          </cell>
          <cell r="Q4583">
            <v>0</v>
          </cell>
          <cell r="R4583">
            <v>130818.4</v>
          </cell>
          <cell r="S4583" t="str">
            <v>61-90</v>
          </cell>
          <cell r="T4583" t="str">
            <v>PANAMA</v>
          </cell>
        </row>
        <row r="4584">
          <cell r="B4584" t="str">
            <v>720-40000224</v>
          </cell>
          <cell r="C4584" t="str">
            <v>EQUIBAL  S.A</v>
          </cell>
          <cell r="D4584">
            <v>337352</v>
          </cell>
          <cell r="E4584" t="str">
            <v>IIASA INTERNACIONAL SERVICIOS LOGISTICOS, S.A.</v>
          </cell>
          <cell r="F4584" t="str">
            <v>IIASA PANAMA</v>
          </cell>
          <cell r="G4584" t="str">
            <v>UNISON- CUSTOMER RETAIL</v>
          </cell>
          <cell r="H4584" t="str">
            <v>UNISON- CUSTOMER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51863.72</v>
          </cell>
          <cell r="M4584">
            <v>51863.72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720-40000187</v>
          </cell>
          <cell r="C4585" t="str">
            <v>FCC CONSTRUCCION AMERICA  S.A.</v>
          </cell>
          <cell r="D4585">
            <v>320695</v>
          </cell>
          <cell r="E4585" t="str">
            <v>MAQUINARIA Y TRACTORES, LTDA</v>
          </cell>
          <cell r="F4585" t="str">
            <v>IIASA PANAMA</v>
          </cell>
          <cell r="G4585" t="str">
            <v>UNISON - CUSTOMER RETAIL</v>
          </cell>
          <cell r="H4585" t="str">
            <v>UNISON-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135174.12</v>
          </cell>
          <cell r="M4585">
            <v>135174.12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720-40000188</v>
          </cell>
          <cell r="C4586" t="str">
            <v>FCC CONSTRUCCION AMERICA  S.A.</v>
          </cell>
          <cell r="D4586">
            <v>320695</v>
          </cell>
          <cell r="E4586" t="str">
            <v>MAQUINARIA Y TRACTORES, LTDA</v>
          </cell>
          <cell r="F4586" t="str">
            <v>IIASA PANAMA</v>
          </cell>
          <cell r="G4586" t="str">
            <v>UNISON - CUSTOMER RETAIL</v>
          </cell>
          <cell r="H4586" t="str">
            <v>UNISON- CUSTOMER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187246.83</v>
          </cell>
          <cell r="M4586">
            <v>187246.83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720-40000189</v>
          </cell>
          <cell r="C4587" t="str">
            <v>FCC CONSTRUCCION AMERICA  S.A.</v>
          </cell>
          <cell r="D4587">
            <v>320695</v>
          </cell>
          <cell r="E4587" t="str">
            <v>MAQUINARIA Y TRACTORES, LTDA</v>
          </cell>
          <cell r="F4587" t="str">
            <v>IIASA PANAMA</v>
          </cell>
          <cell r="G4587" t="str">
            <v>UNISON - CUSTOMER RETAIL</v>
          </cell>
          <cell r="H4587" t="str">
            <v>UNISON- CUSTOMER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12349.5</v>
          </cell>
          <cell r="M4587">
            <v>12349.5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720-40000191</v>
          </cell>
          <cell r="C4588" t="str">
            <v>EQUITRANS PANAMA CORP</v>
          </cell>
          <cell r="D4588">
            <v>326350</v>
          </cell>
          <cell r="E4588" t="str">
            <v>IIASA PANAMA, S.A.</v>
          </cell>
          <cell r="F4588" t="str">
            <v>IIASA PANAMA</v>
          </cell>
          <cell r="G4588" t="str">
            <v>UNISON- CUSTOMER RETAIL</v>
          </cell>
          <cell r="H4588" t="str">
            <v>UNISON- CUSTOMER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118323.99</v>
          </cell>
          <cell r="M4588">
            <v>118323.99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720-40000192</v>
          </cell>
          <cell r="C4589" t="str">
            <v>VALENTIN ESPINOZA CORDOBA</v>
          </cell>
          <cell r="D4589">
            <v>336687</v>
          </cell>
          <cell r="E4589" t="str">
            <v>IIASA PANAMA, S.A.</v>
          </cell>
          <cell r="F4589" t="str">
            <v>IIASA PANAMA</v>
          </cell>
          <cell r="G4589" t="str">
            <v>UNISON- CUSTOMER RETAIL</v>
          </cell>
          <cell r="H4589" t="str">
            <v>UNISON-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54070.73</v>
          </cell>
          <cell r="M4589">
            <v>54070.73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720-40000196</v>
          </cell>
          <cell r="C4590" t="str">
            <v xml:space="preserve">JOEL ARON MORENO PINO </v>
          </cell>
          <cell r="D4590">
            <v>336990</v>
          </cell>
          <cell r="E4590" t="str">
            <v>IIASA PANAMA, S.A.</v>
          </cell>
          <cell r="F4590" t="str">
            <v>IIASA PANAMA</v>
          </cell>
          <cell r="G4590" t="str">
            <v>UNISON- CUSTOMER RETAIL</v>
          </cell>
          <cell r="H4590" t="str">
            <v>UNISON-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53814.79</v>
          </cell>
          <cell r="M4590">
            <v>53814.79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720-40000198</v>
          </cell>
          <cell r="C4591" t="str">
            <v>ALQUILERES Y REPARACIONES YAYO  S.A.</v>
          </cell>
          <cell r="D4591">
            <v>336554</v>
          </cell>
          <cell r="E4591" t="str">
            <v>IIASA PANAMA, S.A.</v>
          </cell>
          <cell r="F4591" t="str">
            <v>IIASA PANAMA</v>
          </cell>
          <cell r="G4591" t="str">
            <v>UNISON- CUSTOMER RETAIL</v>
          </cell>
          <cell r="H4591" t="str">
            <v>UNISON- CUSTOMER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18389.62</v>
          </cell>
          <cell r="M4591">
            <v>18389.62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720-40000183</v>
          </cell>
          <cell r="C4592" t="str">
            <v xml:space="preserve">DAGOBERTO ATENCIO CASTRO </v>
          </cell>
          <cell r="D4592">
            <v>336015</v>
          </cell>
          <cell r="E4592" t="str">
            <v>IIASA PANAMA, S.A.</v>
          </cell>
          <cell r="F4592" t="str">
            <v>IIASA PANAMA</v>
          </cell>
          <cell r="G4592" t="str">
            <v>UNISON- CUSTOMER RETAIL</v>
          </cell>
          <cell r="H4592" t="str">
            <v>UNISON- CUSTOMER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131278.07999999999</v>
          </cell>
          <cell r="M4592">
            <v>131278.07999999999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720-40000264-1</v>
          </cell>
          <cell r="C4593" t="str">
            <v>CONSTRUCTORA MECO  S.A. (PANAMA)</v>
          </cell>
          <cell r="D4593">
            <v>309462</v>
          </cell>
          <cell r="E4593" t="str">
            <v>CATERPILLAR CREDITO SA DE CV SUCURSAL PANAMA</v>
          </cell>
          <cell r="F4593" t="str">
            <v>IIASA PANAMA</v>
          </cell>
          <cell r="G4593" t="str">
            <v>UNISON- CUSTOMER RETAIL</v>
          </cell>
          <cell r="H4593" t="str">
            <v>UNISON- CUSTOMER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1125346.44</v>
          </cell>
          <cell r="M4593">
            <v>1125346.44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720-40000222</v>
          </cell>
          <cell r="C4594" t="str">
            <v>ALPHA SOLUTIONS  INC</v>
          </cell>
          <cell r="D4594">
            <v>339212</v>
          </cell>
          <cell r="E4594" t="str">
            <v>IIASA PANAMA, S.A.</v>
          </cell>
          <cell r="F4594" t="str">
            <v>IIASA PANAMA</v>
          </cell>
          <cell r="G4594" t="str">
            <v>UNISON- CUSTOMER RETAIL</v>
          </cell>
          <cell r="H4594" t="str">
            <v>UNISON- CUSTOMER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39428.94</v>
          </cell>
          <cell r="M4594">
            <v>39428.94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720-40000252</v>
          </cell>
          <cell r="C4595" t="str">
            <v>RAMIREZ NAVARRO DICK JOSER</v>
          </cell>
          <cell r="D4595">
            <v>320684</v>
          </cell>
          <cell r="E4595" t="str">
            <v>IIASA PANAMA, S.A.</v>
          </cell>
          <cell r="F4595" t="str">
            <v>IIASA PANAMA</v>
          </cell>
          <cell r="G4595" t="str">
            <v>UNISON- CUSTOMER RETAIL</v>
          </cell>
          <cell r="H4595" t="str">
            <v>UNISON- CUSTOMER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47910.77</v>
          </cell>
          <cell r="M4595">
            <v>47910.77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720-40000253</v>
          </cell>
          <cell r="C4596" t="str">
            <v xml:space="preserve">ARIEL ALBERTO NAVARRO CORTEZ </v>
          </cell>
          <cell r="D4596">
            <v>340872</v>
          </cell>
          <cell r="E4596" t="str">
            <v>IIASA PANAMA, S.A.</v>
          </cell>
          <cell r="F4596" t="str">
            <v>IIASA PANAMA</v>
          </cell>
          <cell r="G4596" t="str">
            <v>UNISON- CUSTOMER RETAIL</v>
          </cell>
          <cell r="H4596" t="str">
            <v>UNISON- CUSTOMER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138968.01999999999</v>
          </cell>
          <cell r="M4596">
            <v>138968.01999999999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720-40000255</v>
          </cell>
          <cell r="C4597" t="str">
            <v xml:space="preserve">S'KEYSHA SACHELL CONCEPCION BERMUDEZ </v>
          </cell>
          <cell r="D4597">
            <v>340693</v>
          </cell>
          <cell r="E4597" t="str">
            <v>IIASA PANAMA, S.A.</v>
          </cell>
          <cell r="F4597" t="str">
            <v>IIASA PANAMA</v>
          </cell>
          <cell r="G4597" t="str">
            <v>UNISON- CUSTOMER RETAIL</v>
          </cell>
          <cell r="H4597" t="str">
            <v>UNISON- CUSTOMER RETAIL</v>
          </cell>
          <cell r="I4597" t="str">
            <v>Regular</v>
          </cell>
          <cell r="J4597" t="str">
            <v>LEGAL</v>
          </cell>
          <cell r="K4597" t="str">
            <v>USD</v>
          </cell>
          <cell r="L4597">
            <v>66247.66</v>
          </cell>
          <cell r="M4597">
            <v>66247.66</v>
          </cell>
          <cell r="N4597">
            <v>0</v>
          </cell>
          <cell r="O4597">
            <v>0</v>
          </cell>
          <cell r="P4597">
            <v>0</v>
          </cell>
          <cell r="Q4597">
            <v>66247.66</v>
          </cell>
          <cell r="R4597">
            <v>66247.66</v>
          </cell>
          <cell r="S4597" t="str">
            <v>120+</v>
          </cell>
          <cell r="T4597" t="str">
            <v>PANAMA</v>
          </cell>
        </row>
        <row r="4598">
          <cell r="B4598" t="str">
            <v>720-40000258</v>
          </cell>
          <cell r="C4598" t="str">
            <v>MAXICONSTRUCTION  S.A</v>
          </cell>
          <cell r="D4598">
            <v>340978</v>
          </cell>
          <cell r="E4598" t="str">
            <v>IIASA PANAMA, S.A.</v>
          </cell>
          <cell r="F4598" t="str">
            <v>IIASA PANAMA</v>
          </cell>
          <cell r="G4598" t="str">
            <v>UNISON- CUSTOMER RETAIL</v>
          </cell>
          <cell r="H4598" t="str">
            <v>UNISON-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143232.07</v>
          </cell>
          <cell r="M4598">
            <v>143232.07</v>
          </cell>
          <cell r="N4598">
            <v>0</v>
          </cell>
          <cell r="O4598">
            <v>0</v>
          </cell>
          <cell r="P4598">
            <v>0</v>
          </cell>
          <cell r="Q4598">
            <v>143232.07</v>
          </cell>
          <cell r="R4598">
            <v>143232.07</v>
          </cell>
          <cell r="S4598" t="str">
            <v>120+</v>
          </cell>
          <cell r="T4598" t="str">
            <v>PANAMA</v>
          </cell>
        </row>
        <row r="4599">
          <cell r="B4599" t="str">
            <v>720-40000259</v>
          </cell>
          <cell r="C4599" t="str">
            <v xml:space="preserve">EUCLIDES ANTONIO DEL CID JIMENEZ </v>
          </cell>
          <cell r="D4599">
            <v>330805</v>
          </cell>
          <cell r="E4599" t="str">
            <v>IIASA PANAMA, S.A.</v>
          </cell>
          <cell r="F4599" t="str">
            <v>IIASA PANAMA</v>
          </cell>
          <cell r="G4599" t="str">
            <v>UNISON- CUSTOMER RETAIL</v>
          </cell>
          <cell r="H4599" t="str">
            <v>UNISON-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92037.5</v>
          </cell>
          <cell r="M4599">
            <v>92037.5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720-40000260</v>
          </cell>
          <cell r="C4600" t="str">
            <v>MAQUINARIA Y CONSTRUCCIONES PEREZ  S.A</v>
          </cell>
          <cell r="D4600">
            <v>340935</v>
          </cell>
          <cell r="E4600" t="str">
            <v>IIASA PANAMA, S.A.</v>
          </cell>
          <cell r="F4600" t="str">
            <v>IIASA PANAMA</v>
          </cell>
          <cell r="G4600" t="str">
            <v>UNISON- CUSTOMER RETAIL</v>
          </cell>
          <cell r="H4600" t="str">
            <v>UNISON- CUSTOMER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43631.56</v>
          </cell>
          <cell r="M4600">
            <v>43631.56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720-40000250</v>
          </cell>
          <cell r="C4601" t="str">
            <v xml:space="preserve">MARIA JOSE RIOS CAMPOS DE VEGA </v>
          </cell>
          <cell r="D4601">
            <v>340331</v>
          </cell>
          <cell r="E4601" t="str">
            <v>IIASA PANAMA, S.A.</v>
          </cell>
          <cell r="F4601" t="str">
            <v>IIASA PANAMA</v>
          </cell>
          <cell r="G4601" t="str">
            <v>UNISON- CUSTOMER RETAIL</v>
          </cell>
          <cell r="H4601" t="str">
            <v>UNISON- CUSTOMER RETAIL</v>
          </cell>
          <cell r="I4601" t="str">
            <v>Regular</v>
          </cell>
          <cell r="J4601" t="str">
            <v>LEGAL</v>
          </cell>
          <cell r="K4601" t="str">
            <v>USD</v>
          </cell>
          <cell r="L4601">
            <v>57130.58</v>
          </cell>
          <cell r="M4601">
            <v>57130.58</v>
          </cell>
          <cell r="N4601">
            <v>0</v>
          </cell>
          <cell r="O4601">
            <v>0</v>
          </cell>
          <cell r="P4601">
            <v>0</v>
          </cell>
          <cell r="Q4601">
            <v>57130.58</v>
          </cell>
          <cell r="R4601">
            <v>57130.58</v>
          </cell>
          <cell r="S4601" t="str">
            <v>120+</v>
          </cell>
          <cell r="T4601" t="str">
            <v>PANAMA</v>
          </cell>
        </row>
        <row r="4602">
          <cell r="B4602" t="str">
            <v>720-40000262</v>
          </cell>
          <cell r="C4602" t="str">
            <v xml:space="preserve">JORGE ENRIQUE MARCIAGA FUENTES </v>
          </cell>
          <cell r="D4602">
            <v>340892</v>
          </cell>
          <cell r="E4602" t="str">
            <v>IIASA PANAMA, S.A.</v>
          </cell>
          <cell r="F4602" t="str">
            <v>IIASA PANAMA</v>
          </cell>
          <cell r="G4602" t="str">
            <v>UNISON- CUSTOMER RETAIL</v>
          </cell>
          <cell r="H4602" t="str">
            <v>UNISON-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55379.64</v>
          </cell>
          <cell r="M4602">
            <v>55379.64</v>
          </cell>
          <cell r="N4602">
            <v>55379.64</v>
          </cell>
          <cell r="O4602">
            <v>0</v>
          </cell>
          <cell r="P4602">
            <v>0</v>
          </cell>
          <cell r="Q4602">
            <v>0</v>
          </cell>
          <cell r="R4602">
            <v>55379.64</v>
          </cell>
          <cell r="S4602" t="str">
            <v>31-60</v>
          </cell>
          <cell r="T4602" t="str">
            <v>PANAMA</v>
          </cell>
        </row>
        <row r="4603">
          <cell r="B4603" t="str">
            <v>720-40000249</v>
          </cell>
          <cell r="C4603" t="str">
            <v>BRINKMAN &amp; ASOCIADOS REFORESTADORES DE CENTRO AMERICA BARCA  S.A</v>
          </cell>
          <cell r="D4603">
            <v>341194</v>
          </cell>
          <cell r="E4603" t="str">
            <v>IIASA PANAMA, S.A.</v>
          </cell>
          <cell r="F4603" t="str">
            <v>IIASA PANAMA</v>
          </cell>
          <cell r="G4603" t="str">
            <v>UNISON- CUSTOMER RETAIL</v>
          </cell>
          <cell r="H4603" t="str">
            <v>UNISON- CUSTOMER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77111.42</v>
          </cell>
          <cell r="M4603">
            <v>77111.42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720-40000266</v>
          </cell>
          <cell r="C4604" t="str">
            <v>SHANGHAI  S.A.</v>
          </cell>
          <cell r="D4604">
            <v>320718</v>
          </cell>
          <cell r="E4604" t="str">
            <v>IIASA PANAMA, S.A.</v>
          </cell>
          <cell r="F4604" t="str">
            <v>IIASA PANAMA</v>
          </cell>
          <cell r="G4604" t="str">
            <v>UNISON- CUSTOMER RETAIL</v>
          </cell>
          <cell r="H4604" t="str">
            <v>UNISON-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142528.91</v>
          </cell>
          <cell r="M4604">
            <v>142528.91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720-40000271</v>
          </cell>
          <cell r="C4605" t="str">
            <v>BRINKMAN &amp; ASOCIADOS REFORESTADORES DE CENTRO AMERICA BARCA  S.A</v>
          </cell>
          <cell r="D4605">
            <v>341194</v>
          </cell>
          <cell r="E4605" t="str">
            <v>IIASA PANAMA, S.A.</v>
          </cell>
          <cell r="F4605" t="str">
            <v>IIASA PANAMA</v>
          </cell>
          <cell r="G4605" t="str">
            <v>UNISON- CUSTOMER RETAIL</v>
          </cell>
          <cell r="H4605" t="str">
            <v>UNISON- CUSTOMER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27803.89</v>
          </cell>
          <cell r="M4605">
            <v>27803.89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720-40000274</v>
          </cell>
          <cell r="C4606" t="str">
            <v>FB INGENIERIA Y PROYECTOS  S.A</v>
          </cell>
          <cell r="D4606">
            <v>341778</v>
          </cell>
          <cell r="E4606" t="str">
            <v>IIASA PANAMA, S.A.</v>
          </cell>
          <cell r="F4606" t="str">
            <v>IIASA PANAMA</v>
          </cell>
          <cell r="G4606" t="str">
            <v>UNISON- CUSTOMER RETAIL</v>
          </cell>
          <cell r="H4606" t="str">
            <v>UNISON- CUSTOMER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41835.230000000003</v>
          </cell>
          <cell r="M4606">
            <v>41835.230000000003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720-40000276</v>
          </cell>
          <cell r="C4607" t="str">
            <v>TRANSEQ  S.A.</v>
          </cell>
          <cell r="D4607">
            <v>333737</v>
          </cell>
          <cell r="E4607" t="str">
            <v>IIASA PANAMA, S.A.</v>
          </cell>
          <cell r="F4607" t="str">
            <v>IIASA PANAMA</v>
          </cell>
          <cell r="G4607" t="str">
            <v>UNISON- CUSTOMER RETAIL</v>
          </cell>
          <cell r="H4607" t="str">
            <v>UNISON- CUSTOMER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275216.25</v>
          </cell>
          <cell r="M4607">
            <v>275216.25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720-40000277</v>
          </cell>
          <cell r="C4608" t="str">
            <v xml:space="preserve">HERMES AHIMILEC RODRIGUEZ VILLAMONTE </v>
          </cell>
          <cell r="D4608">
            <v>341499</v>
          </cell>
          <cell r="E4608" t="str">
            <v>IIASA PANAMA, S.A.</v>
          </cell>
          <cell r="F4608" t="str">
            <v>IIASA PANAMA</v>
          </cell>
          <cell r="G4608" t="str">
            <v>UNISON- CUSTOMER RETAIL</v>
          </cell>
          <cell r="H4608" t="str">
            <v>UNISON- CUSTOMER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33295.35</v>
          </cell>
          <cell r="M4608">
            <v>33295.35</v>
          </cell>
          <cell r="N4608">
            <v>0</v>
          </cell>
          <cell r="O4608">
            <v>0</v>
          </cell>
          <cell r="P4608">
            <v>0</v>
          </cell>
          <cell r="Q4608">
            <v>33295.35</v>
          </cell>
          <cell r="R4608">
            <v>33295.35</v>
          </cell>
          <cell r="S4608" t="str">
            <v>120+</v>
          </cell>
          <cell r="T4608" t="str">
            <v>PANAMA</v>
          </cell>
        </row>
        <row r="4609">
          <cell r="B4609" t="str">
            <v>720-40000278</v>
          </cell>
          <cell r="C4609" t="str">
            <v>POWER GEN  S.A</v>
          </cell>
          <cell r="D4609">
            <v>341712</v>
          </cell>
          <cell r="E4609" t="str">
            <v>IIASA PANAMA, S.A.</v>
          </cell>
          <cell r="F4609" t="str">
            <v>IIASA PANAMA</v>
          </cell>
          <cell r="G4609" t="str">
            <v>UNISON- CUSTOMER RETAIL</v>
          </cell>
          <cell r="H4609" t="str">
            <v>UNISON- CUSTOMER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61802.54</v>
          </cell>
          <cell r="M4609">
            <v>61802.54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720-40000280</v>
          </cell>
          <cell r="C4610" t="str">
            <v>POWER GEN  S.A</v>
          </cell>
          <cell r="D4610">
            <v>341712</v>
          </cell>
          <cell r="E4610" t="str">
            <v>IIASA PANAMA, S.A.</v>
          </cell>
          <cell r="F4610" t="str">
            <v>IIASA PANAMA</v>
          </cell>
          <cell r="G4610" t="str">
            <v>UNISON- CUSTOMER RETAIL</v>
          </cell>
          <cell r="H4610" t="str">
            <v>UNISON- CUSTOMER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152738.4</v>
          </cell>
          <cell r="M4610">
            <v>152738.4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720-40000261</v>
          </cell>
          <cell r="C4611" t="str">
            <v>MAQUINARIA Y CONSTRUCCIONES PEREZ  S.A</v>
          </cell>
          <cell r="D4611">
            <v>340935</v>
          </cell>
          <cell r="E4611" t="str">
            <v>IIASA PANAMA, S.A.</v>
          </cell>
          <cell r="F4611" t="str">
            <v>IIASA PANAMA</v>
          </cell>
          <cell r="G4611" t="str">
            <v>UNISON- CUSTOMER RETAIL</v>
          </cell>
          <cell r="H4611" t="str">
            <v>UNISON- CUSTOMER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43631.56</v>
          </cell>
          <cell r="M4611">
            <v>43631.56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720-40000238</v>
          </cell>
          <cell r="C4612" t="str">
            <v>ROBERTO ENRIQUE PERALTA CEDEÑO</v>
          </cell>
          <cell r="D4612">
            <v>340619</v>
          </cell>
          <cell r="E4612" t="str">
            <v>IIASA PANAMA, S.A.</v>
          </cell>
          <cell r="F4612" t="str">
            <v>IIASA PANAMA</v>
          </cell>
          <cell r="G4612" t="str">
            <v>UNISON- CUSTOMER RETAIL</v>
          </cell>
          <cell r="H4612" t="str">
            <v>UNISON- CUSTOMER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47808.36</v>
          </cell>
          <cell r="M4612">
            <v>47808.36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720-40000226</v>
          </cell>
          <cell r="C4613" t="str">
            <v>CONSTRUCTORA RIGASERVICES  S.A.</v>
          </cell>
          <cell r="D4613">
            <v>320727</v>
          </cell>
          <cell r="E4613" t="str">
            <v>IIASA PANAMA, S.A.</v>
          </cell>
          <cell r="F4613" t="str">
            <v>IIASA PANAMA</v>
          </cell>
          <cell r="G4613" t="str">
            <v>UNISON- CUSTOMER RETAIL</v>
          </cell>
          <cell r="H4613" t="str">
            <v>UNISON- CUSTOMER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76073.97</v>
          </cell>
          <cell r="M4613">
            <v>76073.97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720-40000227</v>
          </cell>
          <cell r="C4614" t="str">
            <v>MATERIALES ADRIMARC  S.A.</v>
          </cell>
          <cell r="D4614">
            <v>320667</v>
          </cell>
          <cell r="E4614" t="str">
            <v>IIASA PANAMA, S.A.</v>
          </cell>
          <cell r="F4614" t="str">
            <v>IIASA PANAMA</v>
          </cell>
          <cell r="G4614" t="str">
            <v>UNISON- CUSTOMER RETAIL</v>
          </cell>
          <cell r="H4614" t="str">
            <v>UNISON- CUSTOMER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27850.27</v>
          </cell>
          <cell r="M4614">
            <v>27850.27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720-40000228</v>
          </cell>
          <cell r="C4615" t="str">
            <v xml:space="preserve">RODOLFO ARMELIO QUINTERO DOMINGUEZ </v>
          </cell>
          <cell r="D4615">
            <v>337409</v>
          </cell>
          <cell r="E4615" t="str">
            <v>IIASA PANAMA, S.A.</v>
          </cell>
          <cell r="F4615" t="str">
            <v>IIASA PANAMA</v>
          </cell>
          <cell r="G4615" t="str">
            <v>UNISON- CUSTOMER RETAIL</v>
          </cell>
          <cell r="H4615" t="str">
            <v>UNISON- CUSTOMER RETAIL</v>
          </cell>
          <cell r="I4615" t="str">
            <v>Regular</v>
          </cell>
          <cell r="J4615" t="str">
            <v>LEGAL</v>
          </cell>
          <cell r="K4615" t="str">
            <v>USD</v>
          </cell>
          <cell r="L4615">
            <v>142816.24</v>
          </cell>
          <cell r="M4615">
            <v>142816.24</v>
          </cell>
          <cell r="N4615">
            <v>0</v>
          </cell>
          <cell r="O4615">
            <v>0</v>
          </cell>
          <cell r="P4615">
            <v>0</v>
          </cell>
          <cell r="Q4615">
            <v>142816.24</v>
          </cell>
          <cell r="R4615">
            <v>142816.24</v>
          </cell>
          <cell r="S4615" t="str">
            <v>120+</v>
          </cell>
          <cell r="T4615" t="str">
            <v>PANAMA</v>
          </cell>
        </row>
        <row r="4616">
          <cell r="B4616" t="str">
            <v>720-40000229</v>
          </cell>
          <cell r="C4616" t="str">
            <v>RICARDO GONZALEZ BENI</v>
          </cell>
          <cell r="D4616">
            <v>339031</v>
          </cell>
          <cell r="E4616" t="str">
            <v>IIASA PANAMA, S.A.</v>
          </cell>
          <cell r="F4616" t="str">
            <v>IIASA PANAMA</v>
          </cell>
          <cell r="G4616" t="str">
            <v>UNISON- CUSTOMER RETAIL</v>
          </cell>
          <cell r="H4616" t="str">
            <v>UNISON- CUSTOMER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58527.5</v>
          </cell>
          <cell r="M4616">
            <v>58527.5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720-40000230</v>
          </cell>
          <cell r="C4617" t="str">
            <v>CYASA  S.A.</v>
          </cell>
          <cell r="D4617">
            <v>320711</v>
          </cell>
          <cell r="E4617" t="str">
            <v>IIASA PANAMA, S.A.</v>
          </cell>
          <cell r="F4617" t="str">
            <v>IIASA PANAMA</v>
          </cell>
          <cell r="G4617" t="str">
            <v>UNISON- CUSTOMER RETAIL</v>
          </cell>
          <cell r="H4617" t="str">
            <v>UNISON- CUSTOMER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55734.36</v>
          </cell>
          <cell r="M4617">
            <v>55734.36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720-40000233</v>
          </cell>
          <cell r="C4618" t="str">
            <v>INVESTIGATION AND CONSULTING SERVICE  S.A.</v>
          </cell>
          <cell r="D4618">
            <v>327570</v>
          </cell>
          <cell r="E4618" t="str">
            <v>IIASA PANAMA, S.A.</v>
          </cell>
          <cell r="F4618" t="str">
            <v>IIASA PANAMA</v>
          </cell>
          <cell r="G4618" t="str">
            <v>UNISON- CUSTOMER RETAIL</v>
          </cell>
          <cell r="H4618" t="str">
            <v>UNISON-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117065.68</v>
          </cell>
          <cell r="M4618">
            <v>117065.68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720-40000234</v>
          </cell>
          <cell r="C4619" t="str">
            <v>GRUPO ABA DE CHIRIQUI  S.A.</v>
          </cell>
          <cell r="D4619">
            <v>334755</v>
          </cell>
          <cell r="E4619" t="str">
            <v>IIASA PANAMA, S.A.</v>
          </cell>
          <cell r="F4619" t="str">
            <v>IIASA PANAMA</v>
          </cell>
          <cell r="G4619" t="str">
            <v>UNISON- CUSTOMER RETAIL</v>
          </cell>
          <cell r="H4619" t="str">
            <v>UNISON-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143924.54999999999</v>
          </cell>
          <cell r="M4619">
            <v>143924.54999999999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720-40000251</v>
          </cell>
          <cell r="C4620" t="str">
            <v xml:space="preserve">JOSE DEL CARMEN MEDINA MAGALLON </v>
          </cell>
          <cell r="D4620">
            <v>340823</v>
          </cell>
          <cell r="E4620" t="str">
            <v>IIASA PANAMA, S.A.</v>
          </cell>
          <cell r="F4620" t="str">
            <v>IIASA PANAMA</v>
          </cell>
          <cell r="G4620" t="str">
            <v>UNISON- CUSTOMER RETAIL</v>
          </cell>
          <cell r="H4620" t="str">
            <v>UNISON- CUSTOMER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55438.89</v>
          </cell>
          <cell r="M4620">
            <v>55438.89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720-40000236</v>
          </cell>
          <cell r="C4621" t="str">
            <v>ESTUDIO ARQUITECTONICO  S.A.</v>
          </cell>
          <cell r="D4621">
            <v>339354</v>
          </cell>
          <cell r="E4621" t="str">
            <v>IIASA PANAMA, S.A.</v>
          </cell>
          <cell r="F4621" t="str">
            <v>IIASA PANAMA</v>
          </cell>
          <cell r="G4621" t="str">
            <v>UNISON- CUSTOMER RETAIL</v>
          </cell>
          <cell r="H4621" t="str">
            <v>UNISON- CUSTOMER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10137.74</v>
          </cell>
          <cell r="M4621">
            <v>10137.74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720-40000281</v>
          </cell>
          <cell r="C4622" t="str">
            <v>POWER GEN  S.A</v>
          </cell>
          <cell r="D4622">
            <v>341712</v>
          </cell>
          <cell r="E4622" t="str">
            <v>IIASA PANAMA, S.A.</v>
          </cell>
          <cell r="F4622" t="str">
            <v>IIASA PANAMA</v>
          </cell>
          <cell r="G4622" t="str">
            <v>UNISON- CUSTOMER RETAIL</v>
          </cell>
          <cell r="H4622" t="str">
            <v>UNISON- CUSTOMER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61802.54</v>
          </cell>
          <cell r="M4622">
            <v>61802.54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720-40000239</v>
          </cell>
          <cell r="C4623" t="str">
            <v xml:space="preserve">CARLOS JACIEL MELCHOR CASTILLO </v>
          </cell>
          <cell r="D4623">
            <v>327169</v>
          </cell>
          <cell r="E4623" t="str">
            <v>IIASA PANAMA, S.A.</v>
          </cell>
          <cell r="F4623" t="str">
            <v>IIASA PANAMA</v>
          </cell>
          <cell r="G4623" t="str">
            <v>UNISON- CUSTOMER RETAIL</v>
          </cell>
          <cell r="H4623" t="str">
            <v>UNISON-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47957</v>
          </cell>
          <cell r="M4623">
            <v>47957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720-40000241</v>
          </cell>
          <cell r="C4624" t="str">
            <v xml:space="preserve">RAUL GUSTAVO GARCIA  DOMINGUEZ </v>
          </cell>
          <cell r="D4624">
            <v>341931</v>
          </cell>
          <cell r="E4624" t="str">
            <v>IIASA PANAMA, S.A.</v>
          </cell>
          <cell r="F4624" t="str">
            <v>IIASA PANAMA</v>
          </cell>
          <cell r="G4624" t="str">
            <v>UNISON- CUSTOMER RETAIL</v>
          </cell>
          <cell r="H4624" t="str">
            <v>UNISON- CUSTOMER RETAIL</v>
          </cell>
          <cell r="I4624" t="str">
            <v>Regular</v>
          </cell>
          <cell r="J4624" t="str">
            <v>LEGAL</v>
          </cell>
          <cell r="K4624" t="str">
            <v>USD</v>
          </cell>
          <cell r="L4624">
            <v>54851.42</v>
          </cell>
          <cell r="M4624">
            <v>54851.42</v>
          </cell>
          <cell r="N4624">
            <v>0</v>
          </cell>
          <cell r="O4624">
            <v>0</v>
          </cell>
          <cell r="P4624">
            <v>0</v>
          </cell>
          <cell r="Q4624">
            <v>54851.42</v>
          </cell>
          <cell r="R4624">
            <v>54851.42</v>
          </cell>
          <cell r="S4624" t="str">
            <v>120+</v>
          </cell>
          <cell r="T4624" t="str">
            <v>PANAMA</v>
          </cell>
        </row>
        <row r="4625">
          <cell r="B4625" t="str">
            <v>720-40000243-1</v>
          </cell>
          <cell r="C4625" t="str">
            <v>ASC PANAMA  S.A.</v>
          </cell>
          <cell r="D4625">
            <v>320703</v>
          </cell>
          <cell r="E4625" t="str">
            <v>IIASA PANAMA, S.A.</v>
          </cell>
          <cell r="F4625" t="str">
            <v>IIASA PANAMA</v>
          </cell>
          <cell r="G4625" t="str">
            <v>UNISON- CUSTOMER RETAIL</v>
          </cell>
          <cell r="H4625" t="str">
            <v>UNISON- CUSTOMER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66213.37</v>
          </cell>
          <cell r="M4625">
            <v>66213.37</v>
          </cell>
          <cell r="N4625">
            <v>0</v>
          </cell>
          <cell r="O4625">
            <v>66213.37</v>
          </cell>
          <cell r="P4625">
            <v>0</v>
          </cell>
          <cell r="Q4625">
            <v>0</v>
          </cell>
          <cell r="R4625">
            <v>66213.37</v>
          </cell>
          <cell r="S4625" t="str">
            <v>61-90</v>
          </cell>
          <cell r="T4625" t="str">
            <v>PANAMA</v>
          </cell>
        </row>
        <row r="4626">
          <cell r="B4626" t="str">
            <v>720-40000244</v>
          </cell>
          <cell r="C4626" t="str">
            <v>MADERAS DE AGUADULCE  S.A</v>
          </cell>
          <cell r="D4626">
            <v>339879</v>
          </cell>
          <cell r="E4626" t="str">
            <v>IIASA PANAMA, S.A.</v>
          </cell>
          <cell r="F4626" t="str">
            <v>IIASA PANAMA</v>
          </cell>
          <cell r="G4626" t="str">
            <v>UNISON- CUSTOMER RETAIL</v>
          </cell>
          <cell r="H4626" t="str">
            <v>UNISON- CUSTOMER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52982.879999999997</v>
          </cell>
          <cell r="M4626">
            <v>52982.879999999997</v>
          </cell>
          <cell r="N4626">
            <v>52982.879999999997</v>
          </cell>
          <cell r="O4626">
            <v>0</v>
          </cell>
          <cell r="P4626">
            <v>0</v>
          </cell>
          <cell r="Q4626">
            <v>0</v>
          </cell>
          <cell r="R4626">
            <v>52982.879999999997</v>
          </cell>
          <cell r="S4626" t="str">
            <v>31-60</v>
          </cell>
          <cell r="T4626" t="str">
            <v>PANAMA</v>
          </cell>
        </row>
        <row r="4627">
          <cell r="B4627" t="str">
            <v>720-40000245</v>
          </cell>
          <cell r="C4627" t="str">
            <v>CONSTRUCTORA TA CHINO  S.A</v>
          </cell>
          <cell r="D4627">
            <v>337101</v>
          </cell>
          <cell r="E4627" t="str">
            <v>IIASA PANAMA, S.A.</v>
          </cell>
          <cell r="F4627" t="str">
            <v>IIASA PANAMA</v>
          </cell>
          <cell r="G4627" t="str">
            <v>UNISON- CUSTOMER RETAIL</v>
          </cell>
          <cell r="H4627" t="str">
            <v>UNISON- CUSTOMER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54830.63</v>
          </cell>
          <cell r="M4627">
            <v>54830.63</v>
          </cell>
          <cell r="N4627">
            <v>54830.63</v>
          </cell>
          <cell r="O4627">
            <v>0</v>
          </cell>
          <cell r="P4627">
            <v>0</v>
          </cell>
          <cell r="Q4627">
            <v>0</v>
          </cell>
          <cell r="R4627">
            <v>54830.63</v>
          </cell>
          <cell r="S4627" t="str">
            <v>31-60</v>
          </cell>
          <cell r="T4627" t="str">
            <v>PANAMA</v>
          </cell>
        </row>
        <row r="4628">
          <cell r="B4628" t="str">
            <v>720-40000247</v>
          </cell>
          <cell r="C4628" t="str">
            <v xml:space="preserve">MARIO ANEL CASTRO GOMEZ </v>
          </cell>
          <cell r="D4628">
            <v>340969</v>
          </cell>
          <cell r="E4628" t="str">
            <v>IIASA PANAMA, S.A.</v>
          </cell>
          <cell r="F4628" t="str">
            <v>IIASA PANAMA</v>
          </cell>
          <cell r="G4628" t="str">
            <v>UNISON- CUSTOMER RETAIL</v>
          </cell>
          <cell r="H4628" t="str">
            <v>UNISON- CUSTOMER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46469.4</v>
          </cell>
          <cell r="M4628">
            <v>46469.4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720-40000248</v>
          </cell>
          <cell r="C4629" t="str">
            <v xml:space="preserve">CARLOS IVAN VILLALAZ WILLIAMS </v>
          </cell>
          <cell r="D4629">
            <v>340632</v>
          </cell>
          <cell r="E4629" t="str">
            <v>IIASA PANAMA, S.A.</v>
          </cell>
          <cell r="F4629" t="str">
            <v>IIASA PANAMA</v>
          </cell>
          <cell r="G4629" t="str">
            <v>UNISON- CUSTOMER RETAIL</v>
          </cell>
          <cell r="H4629" t="str">
            <v>UNISON- CUSTOMER RETAIL</v>
          </cell>
          <cell r="I4629" t="str">
            <v>Regular</v>
          </cell>
          <cell r="J4629" t="str">
            <v>LEGAL</v>
          </cell>
          <cell r="K4629" t="str">
            <v>USD</v>
          </cell>
          <cell r="L4629">
            <v>46194</v>
          </cell>
          <cell r="M4629">
            <v>46194</v>
          </cell>
          <cell r="N4629">
            <v>0</v>
          </cell>
          <cell r="O4629">
            <v>46194</v>
          </cell>
          <cell r="P4629">
            <v>0</v>
          </cell>
          <cell r="Q4629">
            <v>0</v>
          </cell>
          <cell r="R4629">
            <v>46194</v>
          </cell>
          <cell r="S4629" t="str">
            <v>61-90</v>
          </cell>
          <cell r="T4629" t="str">
            <v>PANAMA</v>
          </cell>
        </row>
        <row r="4630">
          <cell r="B4630" t="str">
            <v>720-40000235</v>
          </cell>
          <cell r="C4630" t="str">
            <v>URBALIA PANAMA  S.A.</v>
          </cell>
          <cell r="D4630">
            <v>320760</v>
          </cell>
          <cell r="E4630" t="str">
            <v>IIASA PANAMA, S.A.</v>
          </cell>
          <cell r="F4630" t="str">
            <v>IIASA PANAMA</v>
          </cell>
          <cell r="G4630" t="str">
            <v>UNISON- CUSTOMER RETAIL</v>
          </cell>
          <cell r="H4630" t="str">
            <v>UNISON-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214083.21</v>
          </cell>
          <cell r="M4630">
            <v>214083.21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720-40000584</v>
          </cell>
          <cell r="C4631" t="str">
            <v xml:space="preserve">YODI DICK CEDEÑO VERGARA </v>
          </cell>
          <cell r="D4631">
            <v>356921</v>
          </cell>
          <cell r="E4631" t="str">
            <v>IIASA PANAMA, S.A.</v>
          </cell>
          <cell r="F4631" t="str">
            <v>IIASA PANAMA</v>
          </cell>
          <cell r="G4631" t="str">
            <v>UNISON- CUSTOMER RETAIL</v>
          </cell>
          <cell r="H4631" t="str">
            <v>UNISON-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15000.16</v>
          </cell>
          <cell r="M4631">
            <v>15000.16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720-40000573</v>
          </cell>
          <cell r="C4632" t="str">
            <v xml:space="preserve">LUIS HUMBERTO GUTIERREZ LEON </v>
          </cell>
          <cell r="D4632">
            <v>362908</v>
          </cell>
          <cell r="E4632" t="str">
            <v>IIASA PANAMA, S.A.</v>
          </cell>
          <cell r="F4632" t="str">
            <v>IIASA PANAMA</v>
          </cell>
          <cell r="G4632" t="str">
            <v>UNISON- CUSTOMER RETAIL</v>
          </cell>
          <cell r="H4632" t="str">
            <v>UNISON- CUSTOMER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72213.600000000006</v>
          </cell>
          <cell r="M4632">
            <v>72213.600000000006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720-40000574</v>
          </cell>
          <cell r="C4633" t="str">
            <v>BAGATRAC  S.A. (PANAMA)</v>
          </cell>
          <cell r="D4633">
            <v>320674</v>
          </cell>
          <cell r="E4633" t="str">
            <v>IIASA PANAMA, S.A.</v>
          </cell>
          <cell r="F4633" t="str">
            <v>IIASA PANAMA</v>
          </cell>
          <cell r="G4633" t="str">
            <v>UNISON- CUSTOMER RETAIL</v>
          </cell>
          <cell r="H4633" t="str">
            <v>UNISON- CUSTOMER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246446.13</v>
          </cell>
          <cell r="M4633">
            <v>246446.13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720-40000575</v>
          </cell>
          <cell r="C4634" t="str">
            <v>NUÑEZ HERRERO CESAR AUGUSTO</v>
          </cell>
          <cell r="D4634">
            <v>320743</v>
          </cell>
          <cell r="E4634" t="str">
            <v>IIASA PANAMA, S.A.</v>
          </cell>
          <cell r="F4634" t="str">
            <v>IIASA PANAMA</v>
          </cell>
          <cell r="G4634" t="str">
            <v>UNISON- CUSTOMER RETAIL</v>
          </cell>
          <cell r="H4634" t="str">
            <v>UNISON- CUSTOMER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69454.97</v>
          </cell>
          <cell r="M4634">
            <v>69454.97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720-40000576</v>
          </cell>
          <cell r="C4635" t="str">
            <v>CONSTRUCTORA MECO  S.A. (PANAMA)</v>
          </cell>
          <cell r="D4635">
            <v>309462</v>
          </cell>
          <cell r="E4635" t="str">
            <v>IIASA PANAMA, S.A.</v>
          </cell>
          <cell r="F4635" t="str">
            <v>IIASA PANAMA</v>
          </cell>
          <cell r="G4635" t="str">
            <v>UNISON- CUSTOMER RETAIL</v>
          </cell>
          <cell r="H4635" t="str">
            <v>UNISON- CUSTOMER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77303.37</v>
          </cell>
          <cell r="M4635">
            <v>77303.37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720-40000577</v>
          </cell>
          <cell r="C4636" t="str">
            <v>CONSTRUCTORA MECO  S.A. (PANAMA)</v>
          </cell>
          <cell r="D4636">
            <v>309462</v>
          </cell>
          <cell r="E4636" t="str">
            <v>IIASA PANAMA, S.A.</v>
          </cell>
          <cell r="F4636" t="str">
            <v>IIASA PANAMA</v>
          </cell>
          <cell r="G4636" t="str">
            <v>UNISON- CUSTOMER RETAIL</v>
          </cell>
          <cell r="H4636" t="str">
            <v>UNISON- CUSTOMER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77378.02</v>
          </cell>
          <cell r="M4636">
            <v>77378.02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720-40000578</v>
          </cell>
          <cell r="C4637" t="str">
            <v>CONSTRUCTORA TA CHINO  S.A</v>
          </cell>
          <cell r="D4637">
            <v>337101</v>
          </cell>
          <cell r="E4637" t="str">
            <v>IIASA PANAMA, S.A.</v>
          </cell>
          <cell r="F4637" t="str">
            <v>IIASA PANAMA</v>
          </cell>
          <cell r="G4637" t="str">
            <v>UNISON- CUSTOMER RETAIL</v>
          </cell>
          <cell r="H4637" t="str">
            <v>UNISON- CUSTOMER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66510.009999999995</v>
          </cell>
          <cell r="M4637">
            <v>66510.009999999995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720-40000570</v>
          </cell>
          <cell r="C4638" t="str">
            <v>CONSTRUCTORA MECO  S.A. (PANAMA)</v>
          </cell>
          <cell r="D4638">
            <v>309462</v>
          </cell>
          <cell r="E4638" t="str">
            <v>IIASA PANAMA, S.A.</v>
          </cell>
          <cell r="F4638" t="str">
            <v>IIASA PANAMA</v>
          </cell>
          <cell r="G4638" t="str">
            <v>UNISON- CUSTOMER RETAIL</v>
          </cell>
          <cell r="H4638" t="str">
            <v>UNISON- CUSTOMER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77378.02</v>
          </cell>
          <cell r="M4638">
            <v>77378.02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720-40000581</v>
          </cell>
          <cell r="C4639" t="str">
            <v xml:space="preserve">JOSE SANTIAGO DE LEON ACOSTA </v>
          </cell>
          <cell r="D4639">
            <v>365455</v>
          </cell>
          <cell r="E4639" t="str">
            <v>IIASA PANAMA, S.A.</v>
          </cell>
          <cell r="F4639" t="str">
            <v>IIASA PANAMA</v>
          </cell>
          <cell r="G4639" t="str">
            <v>UNISON- CUSTOMER RETAIL</v>
          </cell>
          <cell r="H4639" t="str">
            <v>UNISON- CUSTOMER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62953.43</v>
          </cell>
          <cell r="M4639">
            <v>62953.43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720-40000568</v>
          </cell>
          <cell r="C4640" t="str">
            <v>CONSTRUCTORA MECO  S.A. (PANAMA)</v>
          </cell>
          <cell r="D4640">
            <v>309462</v>
          </cell>
          <cell r="E4640" t="str">
            <v>IIASA INTERNACIONAL SERVICIOS LOGISTICOS, S.A.</v>
          </cell>
          <cell r="F4640" t="str">
            <v>IIASA PANAMA</v>
          </cell>
          <cell r="G4640" t="str">
            <v>UNISON- CUSTOMER RETAIL</v>
          </cell>
          <cell r="H4640" t="str">
            <v>UNISON- CUSTOMER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163521.10999999999</v>
          </cell>
          <cell r="M4640">
            <v>163521.10999999999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720-40000585</v>
          </cell>
          <cell r="C4641" t="str">
            <v>EDUARDO DE LA GUARDIA</v>
          </cell>
          <cell r="D4641">
            <v>366230</v>
          </cell>
          <cell r="E4641" t="str">
            <v>IIASA PANAMA, S.A.</v>
          </cell>
          <cell r="F4641" t="str">
            <v>IIASA PANAMA</v>
          </cell>
          <cell r="G4641" t="str">
            <v>UNISON- CUSTOMER RETAIL</v>
          </cell>
          <cell r="H4641" t="str">
            <v>UNISON- CUSTOMER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260267.81</v>
          </cell>
          <cell r="M4641">
            <v>260267.81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720-40000586</v>
          </cell>
          <cell r="C4642" t="str">
            <v>ENABA S.A.</v>
          </cell>
          <cell r="D4642">
            <v>354477</v>
          </cell>
          <cell r="E4642" t="str">
            <v>IIASA PANAMA, S.A.</v>
          </cell>
          <cell r="F4642" t="str">
            <v>IIASA PANAMA</v>
          </cell>
          <cell r="G4642" t="str">
            <v>UNISON- CUSTOMER RETAIL</v>
          </cell>
          <cell r="H4642" t="str">
            <v>UNISON- CUSTOMER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216012.92</v>
          </cell>
          <cell r="M4642">
            <v>216012.92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720-40000587</v>
          </cell>
          <cell r="C4643" t="str">
            <v xml:space="preserve">ELIXANDRI SANJUR ALVAREZ </v>
          </cell>
          <cell r="D4643">
            <v>366658</v>
          </cell>
          <cell r="E4643" t="str">
            <v>IIASA PANAMA, S.A.</v>
          </cell>
          <cell r="F4643" t="str">
            <v>IIASA PANAMA</v>
          </cell>
          <cell r="G4643" t="str">
            <v>UNISON- CUSTOMER RETAIL</v>
          </cell>
          <cell r="H4643" t="str">
            <v>UNISON-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67175.56</v>
          </cell>
          <cell r="M4643">
            <v>67175.56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720-40000589</v>
          </cell>
          <cell r="C4644" t="str">
            <v>VICTOR MANUEL GUERRA</v>
          </cell>
          <cell r="D4644">
            <v>367089</v>
          </cell>
          <cell r="E4644" t="str">
            <v>IIASA PANAMA, S.A.</v>
          </cell>
          <cell r="F4644" t="str">
            <v>IIASA PANAMA</v>
          </cell>
          <cell r="G4644" t="str">
            <v>UNISON- CUSTOMER RETAIL</v>
          </cell>
          <cell r="H4644" t="str">
            <v>UNISON- CUSTOMER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71200.7</v>
          </cell>
          <cell r="M4644">
            <v>71200.7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720-40000590</v>
          </cell>
          <cell r="C4645" t="str">
            <v xml:space="preserve">MARITZENIA JARAMILLO SIERRA </v>
          </cell>
          <cell r="D4645">
            <v>367206</v>
          </cell>
          <cell r="E4645" t="str">
            <v>IIASA PANAMA, S.A.</v>
          </cell>
          <cell r="F4645" t="str">
            <v>IIASA PANAMA</v>
          </cell>
          <cell r="G4645" t="str">
            <v>UNISON- CUSTOMER RETAIL</v>
          </cell>
          <cell r="H4645" t="str">
            <v>UNISON-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132496.23000000001</v>
          </cell>
          <cell r="M4645">
            <v>132496.23000000001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720-40000591</v>
          </cell>
          <cell r="C4646" t="str">
            <v xml:space="preserve">ROSA ENEIDA RODRIGUEZ BARRIOS </v>
          </cell>
          <cell r="D4646">
            <v>367111</v>
          </cell>
          <cell r="E4646" t="str">
            <v>IIASA PANAMA, S.A.</v>
          </cell>
          <cell r="F4646" t="str">
            <v>IIASA PANAMA</v>
          </cell>
          <cell r="G4646" t="str">
            <v>UNISON- CUSTOMER RETAIL</v>
          </cell>
          <cell r="H4646" t="str">
            <v>UNISON- CUSTOMER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77687.64</v>
          </cell>
          <cell r="M4646">
            <v>77687.64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720-40000592</v>
          </cell>
          <cell r="C4647" t="str">
            <v xml:space="preserve">JOSE DOMINGO SANTAMARIA MIRANDA </v>
          </cell>
          <cell r="D4647">
            <v>367388</v>
          </cell>
          <cell r="E4647" t="str">
            <v>IIASA PANAMA, S.A.</v>
          </cell>
          <cell r="F4647" t="str">
            <v>IIASA PANAMA</v>
          </cell>
          <cell r="G4647" t="str">
            <v>UNISON- CUSTOMER RETAIL</v>
          </cell>
          <cell r="H4647" t="str">
            <v>UNISON-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72903.41</v>
          </cell>
          <cell r="M4647">
            <v>72903.41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720-40000579</v>
          </cell>
          <cell r="C4648" t="str">
            <v>GRUPO FLAV'S  S.A.</v>
          </cell>
          <cell r="D4648">
            <v>364696</v>
          </cell>
          <cell r="E4648" t="str">
            <v>IIASA PANAMA, S.A.</v>
          </cell>
          <cell r="F4648" t="str">
            <v>IIASA PANAMA</v>
          </cell>
          <cell r="G4648" t="str">
            <v>UNISON- CUSTOMER RETAIL</v>
          </cell>
          <cell r="H4648" t="str">
            <v>UNISON-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132505.29999999999</v>
          </cell>
          <cell r="M4648">
            <v>132505.29999999999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720-40000561</v>
          </cell>
          <cell r="C4649" t="str">
            <v>CONSTRUCTORA MECO  S.A. (PANAMA)</v>
          </cell>
          <cell r="D4649">
            <v>309462</v>
          </cell>
          <cell r="E4649" t="str">
            <v>IIASA INTERNACIONAL SERVICIOS LOGISTICOS, S.A.</v>
          </cell>
          <cell r="F4649" t="str">
            <v>IIASA PANAMA</v>
          </cell>
          <cell r="G4649" t="str">
            <v>UNISON- CUSTOMER RETAIL</v>
          </cell>
          <cell r="H4649" t="str">
            <v>UNISON-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163521.10999999999</v>
          </cell>
          <cell r="M4649">
            <v>163521.10999999999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720-40000551</v>
          </cell>
          <cell r="C4650" t="str">
            <v>BAGATRAC  S.A. (PANAMA)</v>
          </cell>
          <cell r="D4650">
            <v>320674</v>
          </cell>
          <cell r="E4650" t="str">
            <v>IIASA PANAMA, S.A.</v>
          </cell>
          <cell r="F4650" t="str">
            <v>IIASA PANAMA</v>
          </cell>
          <cell r="G4650" t="str">
            <v>UNISON- CUSTOMER RETAIL</v>
          </cell>
          <cell r="H4650" t="str">
            <v>UNISON-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127072.33</v>
          </cell>
          <cell r="M4650">
            <v>127072.33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720-40000552</v>
          </cell>
          <cell r="C4651" t="str">
            <v xml:space="preserve">LUIS HUMBERTO GUTIERREZ LEON </v>
          </cell>
          <cell r="D4651">
            <v>362908</v>
          </cell>
          <cell r="E4651" t="str">
            <v>IIASA PANAMA, S.A.</v>
          </cell>
          <cell r="F4651" t="str">
            <v>IIASA PANAMA</v>
          </cell>
          <cell r="G4651" t="str">
            <v>UNISON- CUSTOMER RETAIL</v>
          </cell>
          <cell r="H4651" t="str">
            <v>UNISON- CUSTOMER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72214.69</v>
          </cell>
          <cell r="M4651">
            <v>72214.69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720-40000553</v>
          </cell>
          <cell r="C4652" t="str">
            <v>PROYECTOS E INVERSIONES CIVILES  S.A.</v>
          </cell>
          <cell r="D4652">
            <v>320683</v>
          </cell>
          <cell r="E4652" t="str">
            <v>IIASA PANAMA, S.A.</v>
          </cell>
          <cell r="F4652" t="str">
            <v>IIASA PANAMA</v>
          </cell>
          <cell r="G4652" t="str">
            <v>UNISON- CUSTOMER RETAIL</v>
          </cell>
          <cell r="H4652" t="str">
            <v>UNISON-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66821.399999999994</v>
          </cell>
          <cell r="M4652">
            <v>66821.399999999994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720-40000554</v>
          </cell>
          <cell r="C4653" t="str">
            <v>MONTACARGAS Y REPUESTOS S.A.</v>
          </cell>
          <cell r="D4653">
            <v>360011</v>
          </cell>
          <cell r="E4653" t="str">
            <v>IIASA PANAMA, S.A.</v>
          </cell>
          <cell r="F4653" t="str">
            <v>IIASA PANAMA</v>
          </cell>
          <cell r="G4653" t="str">
            <v>UNISON- CUSTOMER RETAIL</v>
          </cell>
          <cell r="H4653" t="str">
            <v>UNISON- CUSTOMER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35452.629999999997</v>
          </cell>
          <cell r="M4653">
            <v>35452.629999999997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720-40000555</v>
          </cell>
          <cell r="C4654" t="str">
            <v xml:space="preserve">OSCAR ENRIQUE CARCAMO AGUIRRE </v>
          </cell>
          <cell r="D4654">
            <v>363449</v>
          </cell>
          <cell r="E4654" t="str">
            <v>IIASA PANAMA, S.A.</v>
          </cell>
          <cell r="F4654" t="str">
            <v>IIASA PANAMA</v>
          </cell>
          <cell r="G4654" t="str">
            <v>UNISON- CUSTOMER RETAIL</v>
          </cell>
          <cell r="H4654" t="str">
            <v>UNISON- CUSTOMER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72825.350000000006</v>
          </cell>
          <cell r="M4654">
            <v>72825.350000000006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720-40000556</v>
          </cell>
          <cell r="C4655" t="str">
            <v xml:space="preserve">DAZAEB GABRIEL GUERRERO VALENCIA </v>
          </cell>
          <cell r="D4655">
            <v>364922</v>
          </cell>
          <cell r="E4655" t="str">
            <v>IIASA PANAMA, S.A.</v>
          </cell>
          <cell r="F4655" t="str">
            <v>IIASA PANAMA</v>
          </cell>
          <cell r="G4655" t="str">
            <v>UNISON- CUSTOMER RETAIL</v>
          </cell>
          <cell r="H4655" t="str">
            <v>UNISON-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73600.37</v>
          </cell>
          <cell r="M4655">
            <v>73600.37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720-40000558</v>
          </cell>
          <cell r="C4656" t="str">
            <v>CORPORACION DE INGENIEROS CONTRATISTAS S.A.</v>
          </cell>
          <cell r="D4656">
            <v>363776</v>
          </cell>
          <cell r="E4656" t="str">
            <v>IIASA PANAMA, S.A.</v>
          </cell>
          <cell r="F4656" t="str">
            <v>IIASA PANAMA</v>
          </cell>
          <cell r="G4656" t="str">
            <v>UNISON- CUSTOMER RETAIL</v>
          </cell>
          <cell r="H4656" t="str">
            <v>UNISON-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51501.21</v>
          </cell>
          <cell r="M4656">
            <v>51501.21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720-40000571</v>
          </cell>
          <cell r="C4657" t="str">
            <v>CONSTRUCTORA MECO  S.A. (PANAMA)</v>
          </cell>
          <cell r="D4657">
            <v>309462</v>
          </cell>
          <cell r="E4657" t="str">
            <v>IIASA INTERNACIONAL SERVICIOS LOGISTICOS, S.A.</v>
          </cell>
          <cell r="F4657" t="str">
            <v>IIASA PANAMA</v>
          </cell>
          <cell r="G4657" t="str">
            <v>UNISON- CUSTOMER RETAIL</v>
          </cell>
          <cell r="H4657" t="str">
            <v>UNISON-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163363.37</v>
          </cell>
          <cell r="M4657">
            <v>163363.37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720-40000560</v>
          </cell>
          <cell r="C4658" t="str">
            <v>CONSTRUCTORA MECO  S.A. (PANAMA)</v>
          </cell>
          <cell r="D4658">
            <v>309462</v>
          </cell>
          <cell r="E4658" t="str">
            <v>IIASA PANAMA, S.A.</v>
          </cell>
          <cell r="F4658" t="str">
            <v>IIASA PANAMA</v>
          </cell>
          <cell r="G4658" t="str">
            <v>UNISON- CUSTOMER RETAIL</v>
          </cell>
          <cell r="H4658" t="str">
            <v>UNISON- CUSTOMER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77378.03</v>
          </cell>
          <cell r="M4658">
            <v>77378.03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720-40000569</v>
          </cell>
          <cell r="C4659" t="str">
            <v>CONSTRUCTORA MECO  S.A. (PANAMA)</v>
          </cell>
          <cell r="D4659">
            <v>309462</v>
          </cell>
          <cell r="E4659" t="str">
            <v>IIASA INTERNACIONAL SERVICIOS LOGISTICOS, S.A.</v>
          </cell>
          <cell r="F4659" t="str">
            <v>IIASA PANAMA</v>
          </cell>
          <cell r="G4659" t="str">
            <v>UNISON- CUSTOMER RETAIL</v>
          </cell>
          <cell r="H4659" t="str">
            <v>UNISON-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272200.37</v>
          </cell>
          <cell r="M4659">
            <v>272200.37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720-40000562</v>
          </cell>
          <cell r="C4660" t="str">
            <v>CONSTRUCTORA MECO  S.A. (PANAMA)</v>
          </cell>
          <cell r="D4660">
            <v>309462</v>
          </cell>
          <cell r="E4660" t="str">
            <v>IIASA INTERNACIONAL SERVICIOS LOGISTICOS, S.A.</v>
          </cell>
          <cell r="F4660" t="str">
            <v>IIASA PANAMA</v>
          </cell>
          <cell r="G4660" t="str">
            <v>UNISON- CUSTOMER RETAIL</v>
          </cell>
          <cell r="H4660" t="str">
            <v>UNISON- CUSTOMER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272200.37</v>
          </cell>
          <cell r="M4660">
            <v>272200.37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720-40000563</v>
          </cell>
          <cell r="C4661" t="str">
            <v>CONSTRUCTORA MECO  S.A. (PANAMA)</v>
          </cell>
          <cell r="D4661">
            <v>309462</v>
          </cell>
          <cell r="E4661" t="str">
            <v>IIASA INTERNACIONAL SERVICIOS LOGISTICOS, S.A.</v>
          </cell>
          <cell r="F4661" t="str">
            <v>IIASA PANAMA</v>
          </cell>
          <cell r="G4661" t="str">
            <v>UNISON- CUSTOMER RETAIL</v>
          </cell>
          <cell r="H4661" t="str">
            <v>UNISON- CUSTOMER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163521.10999999999</v>
          </cell>
          <cell r="M4661">
            <v>163521.10999999999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720-40000564</v>
          </cell>
          <cell r="C4662" t="str">
            <v>CONSTRUCTORA MECO  S.A. (PANAMA)</v>
          </cell>
          <cell r="D4662">
            <v>309462</v>
          </cell>
          <cell r="E4662" t="str">
            <v>IIASA INTERNACIONAL SERVICIOS LOGISTICOS, S.A.</v>
          </cell>
          <cell r="F4662" t="str">
            <v>IIASA PANAMA</v>
          </cell>
          <cell r="G4662" t="str">
            <v>UNISON- CUSTOMER RETAIL</v>
          </cell>
          <cell r="H4662" t="str">
            <v>UNISON- CUSTOMER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272200.37</v>
          </cell>
          <cell r="M4662">
            <v>272200.37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720-40000565</v>
          </cell>
          <cell r="C4663" t="str">
            <v>CONSTRUCTORA MECO  S.A. (PANAMA)</v>
          </cell>
          <cell r="D4663">
            <v>309462</v>
          </cell>
          <cell r="E4663" t="str">
            <v>IIASA PANAMA, S.A.</v>
          </cell>
          <cell r="F4663" t="str">
            <v>IIASA PANAMA</v>
          </cell>
          <cell r="G4663" t="str">
            <v>UNISON- CUSTOMER RETAIL</v>
          </cell>
          <cell r="H4663" t="str">
            <v>UNISON- CUSTOMER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186085.77</v>
          </cell>
          <cell r="M4663">
            <v>186085.77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720-40000566</v>
          </cell>
          <cell r="C4664" t="str">
            <v>CONSTRUCTORA MECO  S.A. (PANAMA)</v>
          </cell>
          <cell r="D4664">
            <v>309462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77378.03</v>
          </cell>
          <cell r="M4664">
            <v>77378.03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720-40000567</v>
          </cell>
          <cell r="C4665" t="str">
            <v>CAMIONES Y EQUIPOS DE PANAMA  S.A.</v>
          </cell>
          <cell r="D4665">
            <v>320648</v>
          </cell>
          <cell r="E4665" t="str">
            <v>IIASA PANAMA, S.A.</v>
          </cell>
          <cell r="F4665" t="str">
            <v>IIASA PANAMA</v>
          </cell>
          <cell r="G4665" t="str">
            <v>UNISON- CUSTOMER RETAIL</v>
          </cell>
          <cell r="H4665" t="str">
            <v>UNISON- CUSTOMER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290420.25</v>
          </cell>
          <cell r="M4665">
            <v>290420.25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720-40000596</v>
          </cell>
          <cell r="C4666" t="str">
            <v>TRANSPORTES Y CONSTRUCCIONES GONZALEZ  S.A.</v>
          </cell>
          <cell r="D4666">
            <v>327286</v>
          </cell>
          <cell r="E4666" t="str">
            <v>IIASA PANAMA, S.A.</v>
          </cell>
          <cell r="F4666" t="str">
            <v>IIASA PANAMA</v>
          </cell>
          <cell r="G4666" t="str">
            <v>UNISON- CUSTOMER RETAIL</v>
          </cell>
          <cell r="H4666" t="str">
            <v>UNISON-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119972.29</v>
          </cell>
          <cell r="M4666">
            <v>119972.29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720-40000559</v>
          </cell>
          <cell r="C4667" t="str">
            <v>GRUPO CASTILLO GONZALEZ   S.A</v>
          </cell>
          <cell r="D4667">
            <v>337449</v>
          </cell>
          <cell r="E4667" t="str">
            <v>IIASA PANAMA, S.A.</v>
          </cell>
          <cell r="F4667" t="str">
            <v>IIASA PANAMA</v>
          </cell>
          <cell r="G4667" t="str">
            <v>UNISON- CUSTOMER RETAIL</v>
          </cell>
          <cell r="H4667" t="str">
            <v>UNISON-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70195.69</v>
          </cell>
          <cell r="M4667">
            <v>70195.69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720-79PAFF</v>
          </cell>
          <cell r="C4668" t="str">
            <v>CONSTRUCTORA MECO  S.A. (PANAMA)</v>
          </cell>
          <cell r="D4668">
            <v>309462</v>
          </cell>
          <cell r="E4668" t="str">
            <v>IIASA PANAMA, S.A.</v>
          </cell>
          <cell r="F4668" t="str">
            <v>IIASA PANAMA</v>
          </cell>
          <cell r="G4668" t="str">
            <v>UNISON- CUSTOMER RETAIL</v>
          </cell>
          <cell r="H4668" t="str">
            <v>UNISON- CUSTOMER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720-40000593</v>
          </cell>
          <cell r="C4669" t="str">
            <v xml:space="preserve">LOURDES MALENA DIAZ JUNCA </v>
          </cell>
          <cell r="D4669">
            <v>367261</v>
          </cell>
          <cell r="E4669" t="str">
            <v>IIASA PANAMA, S.A.</v>
          </cell>
          <cell r="F4669" t="str">
            <v>IIASA PANAMA</v>
          </cell>
          <cell r="G4669" t="str">
            <v>UNISON- CUSTOMER RETAIL</v>
          </cell>
          <cell r="H4669" t="str">
            <v>UNISON- CUSTOMER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141257.26</v>
          </cell>
          <cell r="M4669">
            <v>141257.26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720-66PAFF</v>
          </cell>
          <cell r="C4670" t="str">
            <v>CONSTRUCTORA RODSA  S.A.</v>
          </cell>
          <cell r="D4670">
            <v>311212</v>
          </cell>
          <cell r="E4670" t="str">
            <v>IIASA PANAMA, S.A.</v>
          </cell>
          <cell r="F4670" t="str">
            <v>IIASA PANAMA</v>
          </cell>
          <cell r="G4670" t="str">
            <v>UNISON- CUSTOMER RETAIL</v>
          </cell>
          <cell r="H4670" t="str">
            <v>UNISON-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0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720-67PAFF</v>
          </cell>
          <cell r="C4671" t="str">
            <v>CONSTRUCTORA MECO  S.A. (PANAMA)</v>
          </cell>
          <cell r="D4671">
            <v>309462</v>
          </cell>
          <cell r="E4671" t="str">
            <v>IIASA PANAMA, S.A.</v>
          </cell>
          <cell r="F4671" t="str">
            <v>IIASA PANAMA</v>
          </cell>
          <cell r="G4671" t="str">
            <v>UNISON- CUSTOMER RETAIL</v>
          </cell>
          <cell r="H4671" t="str">
            <v>UNISON-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720-68PAFF</v>
          </cell>
          <cell r="C4672" t="str">
            <v>CONSTRUCTORA MECO  S.A. (PANAMA)</v>
          </cell>
          <cell r="D4672">
            <v>309462</v>
          </cell>
          <cell r="E4672" t="str">
            <v>IIASA PANAMA, S.A.</v>
          </cell>
          <cell r="F4672" t="str">
            <v>IIASA PANAMA</v>
          </cell>
          <cell r="G4672" t="str">
            <v>UNISON- CUSTOMER RETAIL</v>
          </cell>
          <cell r="H4672" t="str">
            <v>UNISON- CUSTOMER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0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720-69PAFF</v>
          </cell>
          <cell r="C4673" t="str">
            <v>CONSTRUCTORA MECO  S.A. (PANAMA)</v>
          </cell>
          <cell r="D4673">
            <v>309462</v>
          </cell>
          <cell r="E4673" t="str">
            <v>IIASA PANAMA, S.A.</v>
          </cell>
          <cell r="F4673" t="str">
            <v>IIASA PANAMA</v>
          </cell>
          <cell r="G4673" t="str">
            <v>UNISON- CUSTOMER RETAIL</v>
          </cell>
          <cell r="H4673" t="str">
            <v>UNISON- CUSTOMER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720-72PAFF</v>
          </cell>
          <cell r="C4674" t="str">
            <v>CONSTRUCTORA MECO  S.A. (PANAMA)</v>
          </cell>
          <cell r="D4674">
            <v>309462</v>
          </cell>
          <cell r="E4674" t="str">
            <v>IIASA PANAMA, S.A.</v>
          </cell>
          <cell r="F4674" t="str">
            <v>IIASA PANAMA</v>
          </cell>
          <cell r="G4674" t="str">
            <v>UNISON- CUSTOMER RETAIL</v>
          </cell>
          <cell r="H4674" t="str">
            <v>UNISON- CUSTOMER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720-76PAFF</v>
          </cell>
          <cell r="C4675" t="str">
            <v>CONSTRUCTORA MECO  S.A. (PANAMA)</v>
          </cell>
          <cell r="D4675">
            <v>309462</v>
          </cell>
          <cell r="E4675" t="str">
            <v>IIASA PANAMA, S.A.</v>
          </cell>
          <cell r="F4675" t="str">
            <v>IIASA PANAMA</v>
          </cell>
          <cell r="G4675" t="str">
            <v>UNISON- CUSTOMER RETAIL</v>
          </cell>
          <cell r="H4675" t="str">
            <v>UNISON- CUSTOMER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720-63PAFF</v>
          </cell>
          <cell r="C4676" t="str">
            <v>CONSTRUCTORA MECO  S.A. (PANAMA)</v>
          </cell>
          <cell r="D4676">
            <v>309462</v>
          </cell>
          <cell r="E4676" t="str">
            <v>IIASA PANAMA, S.A.</v>
          </cell>
          <cell r="F4676" t="str">
            <v>IIASA PANAMA</v>
          </cell>
          <cell r="G4676" t="str">
            <v>UNISON- CUSTOMER RETAIL</v>
          </cell>
          <cell r="H4676" t="str">
            <v>UNISON-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720-78PAFF</v>
          </cell>
          <cell r="C4677" t="str">
            <v>CONSTRUCTORA MECO  S.A. (PANAMA)</v>
          </cell>
          <cell r="D4677">
            <v>309462</v>
          </cell>
          <cell r="E4677" t="str">
            <v>IIASA PANAMA, S.A.</v>
          </cell>
          <cell r="F4677" t="str">
            <v>IIASA PANAMA</v>
          </cell>
          <cell r="G4677" t="str">
            <v>UNISON- CUSTOMER RETAIL</v>
          </cell>
          <cell r="H4677" t="str">
            <v>UNISON- CUSTOMER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720-62PAFF</v>
          </cell>
          <cell r="C4678" t="str">
            <v>CONSTRUCTORA MECO  S.A. (PANAMA)</v>
          </cell>
          <cell r="D4678">
            <v>309462</v>
          </cell>
          <cell r="E4678" t="str">
            <v>IIASA PANAMA, S.A.</v>
          </cell>
          <cell r="F4678" t="str">
            <v>IIASA PANAMA</v>
          </cell>
          <cell r="G4678" t="str">
            <v>UNISON- CUSTOMER RETAIL</v>
          </cell>
          <cell r="H4678" t="str">
            <v>UNISON- CUSTOMER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720-80PAFF</v>
          </cell>
          <cell r="C4679" t="str">
            <v>CONSTRUCTORA RODSA  S.A.</v>
          </cell>
          <cell r="D4679">
            <v>311212</v>
          </cell>
          <cell r="E4679" t="str">
            <v>IIASA PANAMA, S.A.</v>
          </cell>
          <cell r="F4679" t="str">
            <v>IIASA PANAMA</v>
          </cell>
          <cell r="G4679" t="str">
            <v>UNISON- CUSTOMER RETAIL</v>
          </cell>
          <cell r="H4679" t="str">
            <v>UNISON- CUSTOMER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0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720-83PAFF</v>
          </cell>
          <cell r="C4680" t="str">
            <v>CONSTRUCTORA RODSA  S.A.</v>
          </cell>
          <cell r="D4680">
            <v>311212</v>
          </cell>
          <cell r="E4680" t="str">
            <v>IIASA PANAMA, S.A.</v>
          </cell>
          <cell r="F4680" t="str">
            <v>IIASA PANAMA</v>
          </cell>
          <cell r="G4680" t="str">
            <v>UNISON- CUSTOMER RETAIL</v>
          </cell>
          <cell r="H4680" t="str">
            <v>UNISON- CUSTOMER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34595.599999999999</v>
          </cell>
          <cell r="M4680">
            <v>34595.599999999999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720-89PAFF</v>
          </cell>
          <cell r="C4681" t="str">
            <v>CONSTRUCTORA URBANA  S.A.</v>
          </cell>
          <cell r="D4681">
            <v>319116</v>
          </cell>
          <cell r="E4681" t="str">
            <v>IIASA PANAMA, S.A.</v>
          </cell>
          <cell r="F4681" t="str">
            <v>IIASA PANAMA</v>
          </cell>
          <cell r="G4681" t="str">
            <v>UNISON- CUSTOMER RETAIL</v>
          </cell>
          <cell r="H4681" t="str">
            <v>UNISON- CUSTOMER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135358.28</v>
          </cell>
          <cell r="M4681">
            <v>135358.28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720-97PAFF</v>
          </cell>
          <cell r="C4682" t="str">
            <v>CONSTRUCTORA URBANA  S.A.</v>
          </cell>
          <cell r="D4682">
            <v>319116</v>
          </cell>
          <cell r="E4682" t="str">
            <v>IIASA PANAMA, S.A.</v>
          </cell>
          <cell r="F4682" t="str">
            <v>IIASA PANAMA</v>
          </cell>
          <cell r="G4682" t="str">
            <v>UNISON- CUSTOMER RETAIL</v>
          </cell>
          <cell r="H4682" t="str">
            <v>UNISON-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433011.20000000001</v>
          </cell>
          <cell r="M4682">
            <v>433011.20000000001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720-99PAAP</v>
          </cell>
          <cell r="C4683" t="str">
            <v>FCC CONSTRUCCION AMERICA  S.A.</v>
          </cell>
          <cell r="D4683">
            <v>320695</v>
          </cell>
          <cell r="E4683" t="str">
            <v>IIASA PANAMA, S.A.</v>
          </cell>
          <cell r="F4683" t="str">
            <v>IIASA PANAMA</v>
          </cell>
          <cell r="G4683" t="str">
            <v>UNISON - CUSTOMER RETAIL</v>
          </cell>
          <cell r="H4683" t="str">
            <v>UNISON- CUSTOMER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13508.18</v>
          </cell>
          <cell r="M4683">
            <v>13508.18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720-233PAFF</v>
          </cell>
          <cell r="C4684" t="str">
            <v>CONSTRUCTORA MECO  S.A. (PANAMA)</v>
          </cell>
          <cell r="D4684">
            <v>309462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83849.16</v>
          </cell>
          <cell r="M4684">
            <v>83849.16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720-40000175</v>
          </cell>
          <cell r="C4685" t="str">
            <v>CONSTRUCTORA RAZ  S.A</v>
          </cell>
          <cell r="D4685">
            <v>334899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UNISON- CUSTOMER RETAIL</v>
          </cell>
          <cell r="I4685" t="str">
            <v>Regular</v>
          </cell>
          <cell r="J4685" t="str">
            <v>LEGAL</v>
          </cell>
          <cell r="K4685" t="str">
            <v>USD</v>
          </cell>
          <cell r="L4685">
            <v>55888.22</v>
          </cell>
          <cell r="M4685">
            <v>55888.22</v>
          </cell>
          <cell r="N4685">
            <v>0</v>
          </cell>
          <cell r="O4685">
            <v>0</v>
          </cell>
          <cell r="P4685">
            <v>0</v>
          </cell>
          <cell r="Q4685">
            <v>55888.22</v>
          </cell>
          <cell r="R4685">
            <v>55888.22</v>
          </cell>
          <cell r="S4685" t="str">
            <v>120+</v>
          </cell>
          <cell r="T4685" t="str">
            <v>PANAMA</v>
          </cell>
        </row>
        <row r="4686">
          <cell r="B4686" t="str">
            <v>720-77PAFF</v>
          </cell>
          <cell r="C4686" t="str">
            <v>CONSTRUCTORA MECO  S.A. (PANAMA)</v>
          </cell>
          <cell r="D4686">
            <v>309462</v>
          </cell>
          <cell r="E4686" t="str">
            <v>IIASA PANAMA, S.A.</v>
          </cell>
          <cell r="F4686" t="str">
            <v>IIASA PANAMA</v>
          </cell>
          <cell r="G4686" t="str">
            <v>UNISON- CUSTOMER RETAIL</v>
          </cell>
          <cell r="H4686" t="str">
            <v>UNISON-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720-42PAFF</v>
          </cell>
          <cell r="C4687" t="str">
            <v>CONSTRUCTORA MECO  S.A. (PANAMA)</v>
          </cell>
          <cell r="D4687">
            <v>309462</v>
          </cell>
          <cell r="E4687" t="str">
            <v>IIASA PANAMA, S.A.</v>
          </cell>
          <cell r="F4687" t="str">
            <v>IIASA PANAMA</v>
          </cell>
          <cell r="G4687" t="str">
            <v>UNISON- CUSTOMER RETAIL</v>
          </cell>
          <cell r="H4687" t="str">
            <v>UNISON-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720-40000546</v>
          </cell>
          <cell r="C4688" t="str">
            <v>CONSTRUCTORA URBANA  S.A.</v>
          </cell>
          <cell r="D4688">
            <v>319116</v>
          </cell>
          <cell r="E4688" t="str">
            <v>IIASA INTERNACIONAL SERVICIOS LOGISTICOS, S.A.</v>
          </cell>
          <cell r="F4688" t="str">
            <v>IIASA PANAMA</v>
          </cell>
          <cell r="G4688" t="str">
            <v>UNISON- CUSTOMER RETAIL</v>
          </cell>
          <cell r="H4688" t="str">
            <v>UNISON-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682684.96</v>
          </cell>
          <cell r="M4688">
            <v>682684.96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720-40000597</v>
          </cell>
          <cell r="C4689" t="str">
            <v>EQUICSA</v>
          </cell>
          <cell r="D4689">
            <v>337131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100313.27</v>
          </cell>
          <cell r="M4689">
            <v>100313.27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720-40000598</v>
          </cell>
          <cell r="C4690" t="str">
            <v>EDUARDO DE LA GUARDIA</v>
          </cell>
          <cell r="D4690">
            <v>366230</v>
          </cell>
          <cell r="E4690" t="str">
            <v>IIASA PANAMA, S.A.</v>
          </cell>
          <cell r="F4690" t="str">
            <v>IIASA PANAMA</v>
          </cell>
          <cell r="G4690" t="str">
            <v>UNISON- CUSTOMER RETAIL</v>
          </cell>
          <cell r="H4690" t="str">
            <v>UNISON-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75447.570000000007</v>
          </cell>
          <cell r="M4690">
            <v>75447.570000000007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720-40000599</v>
          </cell>
          <cell r="C4691" t="str">
            <v>EQUITRANS PANAMA CORP</v>
          </cell>
          <cell r="D4691">
            <v>326350</v>
          </cell>
          <cell r="E4691" t="str">
            <v>IIASA INTERNACIONAL SERVICIOS LOGISTICOS, S.A.</v>
          </cell>
          <cell r="F4691" t="str">
            <v>IIASA PANAMA</v>
          </cell>
          <cell r="G4691" t="str">
            <v>UNISON- CUSTOMER RETAIL</v>
          </cell>
          <cell r="H4691" t="str">
            <v>UNISON- CUSTOMER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255458.45</v>
          </cell>
          <cell r="M4691">
            <v>255458.45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720-40000600</v>
          </cell>
          <cell r="C4692" t="str">
            <v>EQUITRANS PANAMA CORP</v>
          </cell>
          <cell r="D4692">
            <v>326350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198627.46</v>
          </cell>
          <cell r="M4692">
            <v>198627.46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720-40000602</v>
          </cell>
          <cell r="C4693" t="str">
            <v xml:space="preserve">KATHI SHIU HO </v>
          </cell>
          <cell r="D4693">
            <v>367850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31784.11</v>
          </cell>
          <cell r="M4693">
            <v>31784.11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720-40000603</v>
          </cell>
          <cell r="C4694" t="str">
            <v>ARNULFO DIAZ DE LEON</v>
          </cell>
          <cell r="D4694">
            <v>367891</v>
          </cell>
          <cell r="E4694" t="str">
            <v>IIASA PANAMA, S.A.</v>
          </cell>
          <cell r="F4694" t="str">
            <v>IIASA PANAMA</v>
          </cell>
          <cell r="G4694" t="str">
            <v>UNISON- CUSTOMER RETAIL</v>
          </cell>
          <cell r="H4694" t="str">
            <v>UNISON- CUSTOMER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70929.22</v>
          </cell>
          <cell r="M4694">
            <v>70929.22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720-64PAFF</v>
          </cell>
          <cell r="C4695" t="str">
            <v>CONSTRUCTORA MECO  S.A. (PANAMA)</v>
          </cell>
          <cell r="D4695">
            <v>309462</v>
          </cell>
          <cell r="E4695" t="str">
            <v>MAQUINARIA Y TRACTORES, LTDA</v>
          </cell>
          <cell r="F4695" t="str">
            <v>IIASA PANAMA</v>
          </cell>
          <cell r="G4695" t="str">
            <v>UNISON- CUSTOMER RETAIL</v>
          </cell>
          <cell r="H4695" t="str">
            <v>UNISON-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720-41PAFF</v>
          </cell>
          <cell r="C4696" t="str">
            <v>CONSTRUCTORA MECO  S.A. (PANAMA)</v>
          </cell>
          <cell r="D4696">
            <v>309462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720-40000594</v>
          </cell>
          <cell r="C4697" t="str">
            <v xml:space="preserve">LOURDES MALENA DIAZ JUNCA </v>
          </cell>
          <cell r="D4697">
            <v>367261</v>
          </cell>
          <cell r="E4697" t="str">
            <v>IIASA PANAMA, S.A.</v>
          </cell>
          <cell r="F4697" t="str">
            <v>IIASA PANAMA</v>
          </cell>
          <cell r="G4697" t="str">
            <v>UNISON- CUSTOMER RETAIL</v>
          </cell>
          <cell r="H4697" t="str">
            <v>UNISON- CUSTOMER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195502.75</v>
          </cell>
          <cell r="M4697">
            <v>195502.75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720-43PAFF</v>
          </cell>
          <cell r="C4698" t="str">
            <v>CONSTRUCTORA MECO  S.A. (PANAMA)</v>
          </cell>
          <cell r="D4698">
            <v>309462</v>
          </cell>
          <cell r="E4698" t="str">
            <v>IIASA PANAMA, S.A.</v>
          </cell>
          <cell r="F4698" t="str">
            <v>IIASA PANAMA</v>
          </cell>
          <cell r="G4698" t="str">
            <v>UNISON- CUSTOMER RETAIL</v>
          </cell>
          <cell r="H4698" t="str">
            <v>UNISON- CUSTOMER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720-44PAFF</v>
          </cell>
          <cell r="C4699" t="str">
            <v>CONSTRUCTORA MECO  S.A. (PANAMA)</v>
          </cell>
          <cell r="D4699">
            <v>309462</v>
          </cell>
          <cell r="E4699" t="str">
            <v>IIASA PANAMA, S.A.</v>
          </cell>
          <cell r="F4699" t="str">
            <v>IIASA PANAMA</v>
          </cell>
          <cell r="G4699" t="str">
            <v>UNISON- CUSTOMER RETAIL</v>
          </cell>
          <cell r="H4699" t="str">
            <v>UNISON-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720-45PAFF</v>
          </cell>
          <cell r="C4700" t="str">
            <v>CONSTRUCTORA MECO  S.A. (PANAMA)</v>
          </cell>
          <cell r="D4700">
            <v>309462</v>
          </cell>
          <cell r="E4700" t="str">
            <v>IIASA PANAMA, S.A.</v>
          </cell>
          <cell r="F4700" t="str">
            <v>IIASA PANAMA</v>
          </cell>
          <cell r="G4700" t="str">
            <v>UNISON- CUSTOMER RETAIL</v>
          </cell>
          <cell r="H4700" t="str">
            <v>UNISON- CUSTOMER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720-46PAFF</v>
          </cell>
          <cell r="C4701" t="str">
            <v>CONSTRUCTORA MECO  S.A. (PANAMA)</v>
          </cell>
          <cell r="D4701">
            <v>309462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720-52PAFF</v>
          </cell>
          <cell r="C4702" t="str">
            <v>CONSTRUCTORA MECO  S.A. (PANAMA)</v>
          </cell>
          <cell r="D4702">
            <v>309462</v>
          </cell>
          <cell r="E4702" t="str">
            <v>IIASA PANAMA, S.A.</v>
          </cell>
          <cell r="F4702" t="str">
            <v>IIASA PANAMA</v>
          </cell>
          <cell r="G4702" t="str">
            <v>UNISON- CUSTOMER RETAIL</v>
          </cell>
          <cell r="H4702" t="str">
            <v>UNISON-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720-55PAFF</v>
          </cell>
          <cell r="C4703" t="str">
            <v>CONSTRUCTORA MECO  S.A. (PANAMA)</v>
          </cell>
          <cell r="D4703">
            <v>309462</v>
          </cell>
          <cell r="E4703" t="str">
            <v>IIASA PANAMA, S.A.</v>
          </cell>
          <cell r="F4703" t="str">
            <v>IIASA PANAMA</v>
          </cell>
          <cell r="G4703" t="str">
            <v>UNISON- CUSTOMER RETAIL</v>
          </cell>
          <cell r="H4703" t="str">
            <v>UNISON-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720-61PAFF</v>
          </cell>
          <cell r="C4704" t="str">
            <v>CONSTRUCTORA MECO  S.A. (PANAMA)</v>
          </cell>
          <cell r="D4704">
            <v>309462</v>
          </cell>
          <cell r="E4704" t="str">
            <v>IIASA PANAMA, S.A.</v>
          </cell>
          <cell r="F4704" t="str">
            <v>IIASA PANAMA</v>
          </cell>
          <cell r="G4704" t="str">
            <v>UNISON- CUSTOMER RETAIL</v>
          </cell>
          <cell r="H4704" t="str">
            <v>UNISON- CUSTOMER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720-40PAFF</v>
          </cell>
          <cell r="C4705" t="str">
            <v>CONSTRUCTORA MECO  S.A. (PANAMA)</v>
          </cell>
          <cell r="D4705">
            <v>309462</v>
          </cell>
          <cell r="E4705" t="str">
            <v>IIASA PANAMA, S.A.</v>
          </cell>
          <cell r="F4705" t="str">
            <v>IIASA PANAMA</v>
          </cell>
          <cell r="G4705" t="str">
            <v>UNISON- CUSTOMER RETAIL</v>
          </cell>
          <cell r="H4705" t="str">
            <v>UNISON-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720-40000480</v>
          </cell>
          <cell r="C4706" t="str">
            <v>YERI TRACTOR  S.A.</v>
          </cell>
          <cell r="D4706">
            <v>320680</v>
          </cell>
          <cell r="E4706" t="str">
            <v>IIASA PANAMA, S.A.</v>
          </cell>
          <cell r="F4706" t="str">
            <v>IIASA PANAMA</v>
          </cell>
          <cell r="G4706" t="str">
            <v>UNISON- CUSTOMER RETAIL</v>
          </cell>
          <cell r="H4706" t="str">
            <v>UNISON- CUSTOMER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394940.17</v>
          </cell>
          <cell r="M4706">
            <v>394940.17</v>
          </cell>
          <cell r="N4706">
            <v>0</v>
          </cell>
          <cell r="O4706">
            <v>0</v>
          </cell>
          <cell r="P4706">
            <v>0</v>
          </cell>
          <cell r="Q4706">
            <v>394940.17</v>
          </cell>
          <cell r="R4706">
            <v>394940.17</v>
          </cell>
          <cell r="S4706" t="str">
            <v>120+</v>
          </cell>
          <cell r="T4706" t="str">
            <v>PANAMA</v>
          </cell>
        </row>
        <row r="4707">
          <cell r="B4707" t="str">
            <v>720-40000492</v>
          </cell>
          <cell r="C4707" t="str">
            <v>TRANSEQ  S.A.</v>
          </cell>
          <cell r="D4707">
            <v>333737</v>
          </cell>
          <cell r="E4707" t="str">
            <v>IIASA PANAMA, S.A.</v>
          </cell>
          <cell r="F4707" t="str">
            <v>IIASA PANAMA</v>
          </cell>
          <cell r="G4707" t="str">
            <v>UNISON- CUSTOMER RETAIL</v>
          </cell>
          <cell r="H4707" t="str">
            <v>UNISON- CUSTOMER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116264.6</v>
          </cell>
          <cell r="M4707">
            <v>116264.6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720-40000471</v>
          </cell>
          <cell r="C4708" t="str">
            <v>CONSTRUCTORA MP  S.A</v>
          </cell>
          <cell r="D4708">
            <v>348220</v>
          </cell>
          <cell r="E4708" t="str">
            <v>IIASA PANAMA, S.A.</v>
          </cell>
          <cell r="F4708" t="str">
            <v>IIASA PANAMA</v>
          </cell>
          <cell r="G4708" t="str">
            <v>UNISON- CUSTOMER RETAIL</v>
          </cell>
          <cell r="H4708" t="str">
            <v>UNISON-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31074.84</v>
          </cell>
          <cell r="M4708">
            <v>31074.84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720-40000472</v>
          </cell>
          <cell r="C4709" t="str">
            <v>CONSTRUCTORA MP  S.A</v>
          </cell>
          <cell r="D4709">
            <v>348220</v>
          </cell>
          <cell r="E4709" t="str">
            <v>IIASA PANAMA, S.A.</v>
          </cell>
          <cell r="F4709" t="str">
            <v>IIASA PANAMA</v>
          </cell>
          <cell r="G4709" t="str">
            <v>UNISON- CUSTOMER RETAIL</v>
          </cell>
          <cell r="H4709" t="str">
            <v>UNISON- CUSTOMER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63661.5</v>
          </cell>
          <cell r="M4709">
            <v>63661.5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720-40000473</v>
          </cell>
          <cell r="C4710" t="str">
            <v>COREBA  S.A</v>
          </cell>
          <cell r="D4710">
            <v>356977</v>
          </cell>
          <cell r="E4710" t="str">
            <v>IIASA PANAMA, S.A.</v>
          </cell>
          <cell r="F4710" t="str">
            <v>IIASA PANAMA</v>
          </cell>
          <cell r="G4710" t="str">
            <v>UNISON- CUSTOMER RETAIL</v>
          </cell>
          <cell r="H4710" t="str">
            <v>UNISON- CUSTOMER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61182.54</v>
          </cell>
          <cell r="M4710">
            <v>61182.54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720-40000475</v>
          </cell>
          <cell r="C4711" t="str">
            <v>BAGATRAC  S.A. (PANAMA)</v>
          </cell>
          <cell r="D4711">
            <v>320674</v>
          </cell>
          <cell r="E4711" t="str">
            <v>IIASA PANAMA, S.A.</v>
          </cell>
          <cell r="F4711" t="str">
            <v>IIASA PANAMA</v>
          </cell>
          <cell r="G4711" t="str">
            <v>UNISON- CUSTOMER RETAIL</v>
          </cell>
          <cell r="H4711" t="str">
            <v>UNISON-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467905.77</v>
          </cell>
          <cell r="M4711">
            <v>467905.77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720-40000476</v>
          </cell>
          <cell r="C4712" t="str">
            <v>PROYECTOS DEL NORTE S.A.</v>
          </cell>
          <cell r="D4712">
            <v>356944</v>
          </cell>
          <cell r="E4712" t="str">
            <v>IIASA INTERNACIONAL SERVICIOS LOGISTICOS, S.A.</v>
          </cell>
          <cell r="F4712" t="str">
            <v>IIASA PANAMA</v>
          </cell>
          <cell r="G4712" t="str">
            <v>UNISON- CUSTOMER RETAIL</v>
          </cell>
          <cell r="H4712" t="str">
            <v>UNISON- CUSTOMER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187122.89</v>
          </cell>
          <cell r="M4712">
            <v>187122.89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720-40000477</v>
          </cell>
          <cell r="C4713" t="str">
            <v xml:space="preserve">OVIDIO E. CASTILLO VASQUEZ </v>
          </cell>
          <cell r="D4713">
            <v>357605</v>
          </cell>
          <cell r="E4713" t="str">
            <v>IIASA PANAMA, S.A.</v>
          </cell>
          <cell r="F4713" t="str">
            <v>IIASA PANAMA</v>
          </cell>
          <cell r="G4713" t="str">
            <v>UNISON- CUSTOMER RETAIL</v>
          </cell>
          <cell r="H4713" t="str">
            <v>UNISON- CUSTOMER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63821</v>
          </cell>
          <cell r="M4713">
            <v>63821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720-40000469</v>
          </cell>
          <cell r="C4714" t="str">
            <v>BAGATRAC  S.A. (PANAMA)</v>
          </cell>
          <cell r="D4714">
            <v>320674</v>
          </cell>
          <cell r="E4714" t="str">
            <v>IIASA PANAMA, S.A.</v>
          </cell>
          <cell r="F4714" t="str">
            <v>IIASA PANAMA</v>
          </cell>
          <cell r="G4714" t="str">
            <v>UNISON- CUSTOMER RETAIL</v>
          </cell>
          <cell r="H4714" t="str">
            <v>UNISON- CUSTOMER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164023.81</v>
          </cell>
          <cell r="M4714">
            <v>164023.81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720-40000479</v>
          </cell>
          <cell r="C4715" t="str">
            <v>CAPITAL INVERSIONES MONTENEGRO S.A.</v>
          </cell>
          <cell r="D4715">
            <v>357673</v>
          </cell>
          <cell r="E4715" t="str">
            <v>IIASA PANAMA, S.A.</v>
          </cell>
          <cell r="F4715" t="str">
            <v>IIASA PANAMA</v>
          </cell>
          <cell r="G4715" t="str">
            <v>UNISON- CUSTOMER RETAIL</v>
          </cell>
          <cell r="H4715" t="str">
            <v>UNISON- CUSTOMER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27226.04</v>
          </cell>
          <cell r="M4715">
            <v>27226.04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720-40000468</v>
          </cell>
          <cell r="C4716" t="str">
            <v>M&amp;M ENGINERING  INC.</v>
          </cell>
          <cell r="D4716">
            <v>320678</v>
          </cell>
          <cell r="E4716" t="str">
            <v>IIASA PANAMA, S.A.</v>
          </cell>
          <cell r="F4716" t="str">
            <v>IIASA PANAMA</v>
          </cell>
          <cell r="G4716" t="str">
            <v>UNISON- CUSTOMER RETAIL</v>
          </cell>
          <cell r="H4716" t="str">
            <v>UNISON- CUSTOMER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45908.2</v>
          </cell>
          <cell r="M4716">
            <v>45908.2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720-40000481</v>
          </cell>
          <cell r="C4717" t="str">
            <v>TRANSPORTES Y CONSTRUCCIONES GONZALEZ  S.A.</v>
          </cell>
          <cell r="D4717">
            <v>327286</v>
          </cell>
          <cell r="E4717" t="str">
            <v>IIASA PANAMA, S.A.</v>
          </cell>
          <cell r="F4717" t="str">
            <v>IIASA PANAMA</v>
          </cell>
          <cell r="G4717" t="str">
            <v>UNISON- CUSTOMER RETAIL</v>
          </cell>
          <cell r="H4717" t="str">
            <v>UNISON- CUSTOMER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68383.98</v>
          </cell>
          <cell r="M4717">
            <v>68383.98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720-40000485</v>
          </cell>
          <cell r="C4718" t="str">
            <v>SOLUCIONES DE INGENIERIA DE PANAMA S.A.</v>
          </cell>
          <cell r="D4718">
            <v>350894</v>
          </cell>
          <cell r="E4718" t="str">
            <v>IIASA PANAMA, S.A.</v>
          </cell>
          <cell r="F4718" t="str">
            <v>IIASA PANAMA</v>
          </cell>
          <cell r="G4718" t="str">
            <v>UNISON- CUSTOMER RETAIL</v>
          </cell>
          <cell r="H4718" t="str">
            <v>UNISON- CUSTOMER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156204.03</v>
          </cell>
          <cell r="M4718">
            <v>156204.03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720-40000486</v>
          </cell>
          <cell r="C4719" t="str">
            <v>JINXI SU</v>
          </cell>
          <cell r="D4719">
            <v>357916</v>
          </cell>
          <cell r="E4719" t="str">
            <v>IIASA PANAMA, S.A.</v>
          </cell>
          <cell r="F4719" t="str">
            <v>IIASA PANAMA</v>
          </cell>
          <cell r="G4719" t="str">
            <v>UNISON- CUSTOMER RETAIL</v>
          </cell>
          <cell r="H4719" t="str">
            <v>UNISON- CUSTOMER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63429.75</v>
          </cell>
          <cell r="M4719">
            <v>63429.75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720-40000488</v>
          </cell>
          <cell r="C4720" t="str">
            <v xml:space="preserve">FRANCISCO ALEXIS ARCIA DOMINGUEZ </v>
          </cell>
          <cell r="D4720">
            <v>348730</v>
          </cell>
          <cell r="E4720" t="str">
            <v>IIASA PANAMA, S.A.</v>
          </cell>
          <cell r="F4720" t="str">
            <v>IIASA PANAMA</v>
          </cell>
          <cell r="G4720" t="str">
            <v>UNISON- CUSTOMER RETAIL</v>
          </cell>
          <cell r="H4720" t="str">
            <v>UNISON- CUSTOMER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156206.71</v>
          </cell>
          <cell r="M4720">
            <v>156206.71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720-40000489</v>
          </cell>
          <cell r="C4721" t="str">
            <v xml:space="preserve">RAFAEL ALBERTO VILLALAZ VEGA </v>
          </cell>
          <cell r="D4721">
            <v>357917</v>
          </cell>
          <cell r="E4721" t="str">
            <v>IIASA PANAMA, S.A.</v>
          </cell>
          <cell r="F4721" t="str">
            <v>IIASA PANAMA</v>
          </cell>
          <cell r="G4721" t="str">
            <v>UNISON- CUSTOMER RETAIL</v>
          </cell>
          <cell r="H4721" t="str">
            <v>UNISON- CUSTOMER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67023.839999999997</v>
          </cell>
          <cell r="M4721">
            <v>67023.839999999997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720-40000490</v>
          </cell>
          <cell r="C4722" t="str">
            <v>SELECTROTEC S.A.</v>
          </cell>
          <cell r="D4722">
            <v>358601</v>
          </cell>
          <cell r="E4722" t="str">
            <v>IIASA PANAMA, S.A.</v>
          </cell>
          <cell r="F4722" t="str">
            <v>IIASA PANAMA</v>
          </cell>
          <cell r="G4722" t="str">
            <v>UNISON- CUSTOMER RETAIL</v>
          </cell>
          <cell r="H4722" t="str">
            <v>UNISON- CUSTOMER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39421.9</v>
          </cell>
          <cell r="M4722">
            <v>39421.9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720-40000548</v>
          </cell>
          <cell r="C4723" t="str">
            <v xml:space="preserve">DANIEL ORTEGA RODRIGUEZ </v>
          </cell>
          <cell r="D4723">
            <v>362729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UNISON- CUSTOMER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66420.3</v>
          </cell>
          <cell r="M4723">
            <v>66420.3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720-40000478</v>
          </cell>
          <cell r="C4724" t="str">
            <v xml:space="preserve">DARIO ERNESTO DELGADO PEREZ </v>
          </cell>
          <cell r="D4724">
            <v>357353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UNISON- CUSTOMER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44406.96</v>
          </cell>
          <cell r="M4724">
            <v>44406.96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720-40000454</v>
          </cell>
          <cell r="C4725" t="str">
            <v xml:space="preserve">MARCIAL ARCELIO BRAVO ESPINO </v>
          </cell>
          <cell r="D4725">
            <v>355908</v>
          </cell>
          <cell r="E4725" t="str">
            <v>IIASA PANAMA, S.A.</v>
          </cell>
          <cell r="F4725" t="str">
            <v>IIASA PANAMA</v>
          </cell>
          <cell r="G4725" t="str">
            <v>UNISON- CUSTOMER RETAIL</v>
          </cell>
          <cell r="H4725" t="str">
            <v>UNISON- CUSTOMER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58437.599999999999</v>
          </cell>
          <cell r="M4725">
            <v>58437.599999999999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720-40000410</v>
          </cell>
          <cell r="C4726" t="str">
            <v>BAGATRAC  S.A. (PANAMA)</v>
          </cell>
          <cell r="D4726">
            <v>320674</v>
          </cell>
          <cell r="E4726" t="str">
            <v>IIASA PANAMA, S.A.</v>
          </cell>
          <cell r="F4726" t="str">
            <v>IIASA PANAMA</v>
          </cell>
          <cell r="G4726" t="str">
            <v>UNISON- CUSTOMER RETAIL</v>
          </cell>
          <cell r="H4726" t="str">
            <v>UNISON- CUSTOMER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270216.75</v>
          </cell>
          <cell r="M4726">
            <v>270216.75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720-40000437</v>
          </cell>
          <cell r="C4727" t="str">
            <v xml:space="preserve">ERIC JOVANY BATISTA RODRIGUEZ </v>
          </cell>
          <cell r="D4727">
            <v>355511</v>
          </cell>
          <cell r="E4727" t="str">
            <v>IIASA PANAMA, S.A.</v>
          </cell>
          <cell r="F4727" t="str">
            <v>IIASA PANAMA</v>
          </cell>
          <cell r="G4727" t="str">
            <v>UNISON- CUSTOMER RETAIL</v>
          </cell>
          <cell r="H4727" t="str">
            <v>UNISON- CUSTOMER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165850.70000000001</v>
          </cell>
          <cell r="M4727">
            <v>165850.70000000001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720-40000438</v>
          </cell>
          <cell r="C4728" t="str">
            <v xml:space="preserve">MARIO ISAAC DE LEÓN BALLESTEROS </v>
          </cell>
          <cell r="D4728">
            <v>356626</v>
          </cell>
          <cell r="E4728" t="str">
            <v>IIASA PANAMA, S.A.</v>
          </cell>
          <cell r="F4728" t="str">
            <v>IIASA PANAMA</v>
          </cell>
          <cell r="G4728" t="str">
            <v>UNISON- CUSTOMER RETAIL</v>
          </cell>
          <cell r="H4728" t="str">
            <v>UNISON- CUSTOMER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135004.73000000001</v>
          </cell>
          <cell r="M4728">
            <v>135004.73000000001</v>
          </cell>
          <cell r="N4728">
            <v>0</v>
          </cell>
          <cell r="O4728">
            <v>0</v>
          </cell>
          <cell r="P4728">
            <v>135004.73000000001</v>
          </cell>
          <cell r="Q4728">
            <v>0</v>
          </cell>
          <cell r="R4728">
            <v>135004.73000000001</v>
          </cell>
          <cell r="S4728" t="str">
            <v>91-120</v>
          </cell>
          <cell r="T4728" t="str">
            <v>PANAMA</v>
          </cell>
        </row>
        <row r="4729">
          <cell r="B4729" t="str">
            <v>720-40000442</v>
          </cell>
          <cell r="C4729" t="str">
            <v>URBALIA PANAMA  S.A.</v>
          </cell>
          <cell r="D4729">
            <v>320760</v>
          </cell>
          <cell r="E4729" t="str">
            <v>IIASA PANAMA, S.A.</v>
          </cell>
          <cell r="F4729" t="str">
            <v>IIASA PANAMA</v>
          </cell>
          <cell r="G4729" t="str">
            <v>UNISON- CUSTOMER RETAIL</v>
          </cell>
          <cell r="H4729" t="str">
            <v>UNISON- CUSTOMER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176439.37</v>
          </cell>
          <cell r="M4729">
            <v>176439.37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720-40000443</v>
          </cell>
          <cell r="C4730" t="str">
            <v>GRAVA  S.A</v>
          </cell>
          <cell r="D4730">
            <v>356362</v>
          </cell>
          <cell r="E4730" t="str">
            <v>IIASA PANAMA, S.A.</v>
          </cell>
          <cell r="F4730" t="str">
            <v>IIASA PANAMA</v>
          </cell>
          <cell r="G4730" t="str">
            <v>UNISON - Operating Lease RETAIL</v>
          </cell>
          <cell r="H4730" t="str">
            <v>UNISON - Operating Lease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276576.01</v>
          </cell>
          <cell r="M4730">
            <v>276576.01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720-40000444</v>
          </cell>
          <cell r="C4731" t="str">
            <v>GRAVA  S.A</v>
          </cell>
          <cell r="D4731">
            <v>356362</v>
          </cell>
          <cell r="E4731" t="str">
            <v>IIASA PANAMA, S.A.</v>
          </cell>
          <cell r="F4731" t="str">
            <v>IIASA PANAMA</v>
          </cell>
          <cell r="G4731" t="str">
            <v>UNISON - Operating Lease RETAIL</v>
          </cell>
          <cell r="H4731" t="str">
            <v>UNISON - Operating Lease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423306.4</v>
          </cell>
          <cell r="M4731">
            <v>423306.4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720-40000445</v>
          </cell>
          <cell r="C4732" t="str">
            <v>GRAVA  S.A</v>
          </cell>
          <cell r="D4732">
            <v>356362</v>
          </cell>
          <cell r="E4732" t="str">
            <v>IIASA PANAMA, S.A.</v>
          </cell>
          <cell r="F4732" t="str">
            <v>IIASA PANAMA</v>
          </cell>
          <cell r="G4732" t="str">
            <v>UNISON - Operating Lease RETAIL</v>
          </cell>
          <cell r="H4732" t="str">
            <v>UNISON - Operating Lease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423306.4</v>
          </cell>
          <cell r="M4732">
            <v>423306.4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720-40000470</v>
          </cell>
          <cell r="C4733" t="str">
            <v xml:space="preserve">YODI DICK CEDEÑO VERGARA </v>
          </cell>
          <cell r="D4733">
            <v>356921</v>
          </cell>
          <cell r="E4733" t="str">
            <v>IIASA PANAMA, S.A.</v>
          </cell>
          <cell r="F4733" t="str">
            <v>IIASA PANAMA</v>
          </cell>
          <cell r="G4733" t="str">
            <v>UNISON- CUSTOMER RETAIL</v>
          </cell>
          <cell r="H4733" t="str">
            <v>UNISON- CUSTOMER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65768.639999999999</v>
          </cell>
          <cell r="M4733">
            <v>65768.639999999999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720-40000452</v>
          </cell>
          <cell r="C4734" t="str">
            <v xml:space="preserve">YAILENIS ZULAY CORTES GUTIERREZ </v>
          </cell>
          <cell r="D4734">
            <v>355746</v>
          </cell>
          <cell r="E4734" t="str">
            <v>IIASA PANAMA, S.A.</v>
          </cell>
          <cell r="F4734" t="str">
            <v>IIASA PANAMA</v>
          </cell>
          <cell r="G4734" t="str">
            <v>UNISON- CUSTOMER RETAIL</v>
          </cell>
          <cell r="H4734" t="str">
            <v>UNISON- CUSTOMER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58025.68</v>
          </cell>
          <cell r="M4734">
            <v>58025.68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720-40000493</v>
          </cell>
          <cell r="C4735" t="str">
            <v>TEXELLCA PANAMA S.A.</v>
          </cell>
          <cell r="D4735">
            <v>358337</v>
          </cell>
          <cell r="E4735" t="str">
            <v>IIASA PANAMA, S.A.</v>
          </cell>
          <cell r="F4735" t="str">
            <v>IIASA PANAMA</v>
          </cell>
          <cell r="G4735" t="str">
            <v>UNISON- CUSTOMER RETAIL</v>
          </cell>
          <cell r="H4735" t="str">
            <v>UNISON- CUSTOMER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47027.05</v>
          </cell>
          <cell r="M4735">
            <v>47027.05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720-40000455</v>
          </cell>
          <cell r="C4736" t="str">
            <v>ASC PANAMA  S.A.</v>
          </cell>
          <cell r="D4736">
            <v>320703</v>
          </cell>
          <cell r="E4736" t="str">
            <v>IIASA PANAMA, S.A.</v>
          </cell>
          <cell r="F4736" t="str">
            <v>IIASA PANAMA</v>
          </cell>
          <cell r="G4736" t="str">
            <v>UNISON- CUSTOMER RETAIL</v>
          </cell>
          <cell r="H4736" t="str">
            <v>UNISON- CUSTOMER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269967.03999999998</v>
          </cell>
          <cell r="M4736">
            <v>269967.03999999998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720-40000456</v>
          </cell>
          <cell r="C4737" t="str">
            <v>BAGATRAC  S.A. (PANAMA)</v>
          </cell>
          <cell r="D4737">
            <v>320674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63714.77</v>
          </cell>
          <cell r="M4737">
            <v>63714.77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720-40000457</v>
          </cell>
          <cell r="C4738" t="str">
            <v>BAGATRAC  S.A. (PANAMA)</v>
          </cell>
          <cell r="D4738">
            <v>320674</v>
          </cell>
          <cell r="E4738" t="str">
            <v>IIASA PANAMA, S.A.</v>
          </cell>
          <cell r="F4738" t="str">
            <v>IIASA PANAMA</v>
          </cell>
          <cell r="G4738" t="str">
            <v>UNISON- CUSTOMER RETAIL</v>
          </cell>
          <cell r="H4738" t="str">
            <v>UNISON- CUSTOMER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211772.41</v>
          </cell>
          <cell r="M4738">
            <v>211772.41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720-40000463</v>
          </cell>
          <cell r="C4739" t="str">
            <v>ESTRUCTURAS INTEGRALES S.A.</v>
          </cell>
          <cell r="D4739">
            <v>356850</v>
          </cell>
          <cell r="E4739" t="str">
            <v>IIASA PANAMA, S.A.</v>
          </cell>
          <cell r="F4739" t="str">
            <v>IIASA PANAMA</v>
          </cell>
          <cell r="G4739" t="str">
            <v>UNISON- CUSTOMER RETAIL</v>
          </cell>
          <cell r="H4739" t="str">
            <v>UNISON- CUSTOMER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68839.87</v>
          </cell>
          <cell r="M4739">
            <v>68839.87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720-40000464</v>
          </cell>
          <cell r="C4740" t="str">
            <v>BRINKMAN &amp; ASOCIADOS REFORESTADORES DE CENTRO AMERICA BARCA  S.A</v>
          </cell>
          <cell r="D4740">
            <v>341194</v>
          </cell>
          <cell r="E4740" t="str">
            <v>IIASA PANAMA, S.A.</v>
          </cell>
          <cell r="F4740" t="str">
            <v>IIASA PANAMA</v>
          </cell>
          <cell r="G4740" t="str">
            <v>UNISON- CUSTOMER RETAIL</v>
          </cell>
          <cell r="H4740" t="str">
            <v>UNISON- CUSTOMER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179564.56</v>
          </cell>
          <cell r="M4740">
            <v>179564.56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720-40000465</v>
          </cell>
          <cell r="C4741" t="str">
            <v>BAGATRAC  S.A. (PANAMA)</v>
          </cell>
          <cell r="D4741">
            <v>320674</v>
          </cell>
          <cell r="E4741" t="str">
            <v>IIASA PANAMA, S.A.</v>
          </cell>
          <cell r="F4741" t="str">
            <v>IIASA PANAMA</v>
          </cell>
          <cell r="G4741" t="str">
            <v>UNISON- CUSTOMER RETAIL</v>
          </cell>
          <cell r="H4741" t="str">
            <v>UNISON- CUSTOMER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547008.96</v>
          </cell>
          <cell r="M4741">
            <v>547008.96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720-40000466</v>
          </cell>
          <cell r="C4742" t="str">
            <v>BAGATRAC  S.A. (PANAMA)</v>
          </cell>
          <cell r="D4742">
            <v>320674</v>
          </cell>
          <cell r="E4742" t="str">
            <v>IIASA PANAMA, S.A.</v>
          </cell>
          <cell r="F4742" t="str">
            <v>IIASA PANAMA</v>
          </cell>
          <cell r="G4742" t="str">
            <v>UNISON- CUSTOMER RETAIL</v>
          </cell>
          <cell r="H4742" t="str">
            <v>UNISON- CUSTOMER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140112.43</v>
          </cell>
          <cell r="M4742">
            <v>140112.43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720-40000450</v>
          </cell>
          <cell r="C4743" t="str">
            <v xml:space="preserve">EDWIN ANTONIO ORTEGA DELGADO </v>
          </cell>
          <cell r="D4743">
            <v>355763</v>
          </cell>
          <cell r="E4743" t="str">
            <v>IIASA PANAMA, S.A.</v>
          </cell>
          <cell r="F4743" t="str">
            <v>IIASA PANAMA</v>
          </cell>
          <cell r="G4743" t="str">
            <v>UNISON- CUSTOMER RETAIL</v>
          </cell>
          <cell r="H4743" t="str">
            <v>UNISON- CUSTOMER RETAIL</v>
          </cell>
          <cell r="I4743" t="str">
            <v>Regular</v>
          </cell>
          <cell r="J4743" t="str">
            <v>LEGAL</v>
          </cell>
          <cell r="K4743" t="str">
            <v>USD</v>
          </cell>
          <cell r="L4743">
            <v>160900.54</v>
          </cell>
          <cell r="M4743">
            <v>160900.54</v>
          </cell>
          <cell r="N4743">
            <v>0</v>
          </cell>
          <cell r="O4743">
            <v>0</v>
          </cell>
          <cell r="P4743">
            <v>160900.54</v>
          </cell>
          <cell r="Q4743">
            <v>0</v>
          </cell>
          <cell r="R4743">
            <v>160900.54</v>
          </cell>
          <cell r="S4743" t="str">
            <v>91-120</v>
          </cell>
          <cell r="T4743" t="str">
            <v>PANAMA</v>
          </cell>
        </row>
        <row r="4744">
          <cell r="B4744" t="str">
            <v>720-40000536</v>
          </cell>
          <cell r="C4744" t="str">
            <v>CONSTRUCTORA MECO  S.A. (PANAMA)</v>
          </cell>
          <cell r="D4744">
            <v>309462</v>
          </cell>
          <cell r="E4744" t="str">
            <v>IIASA PANAMA, S.A.</v>
          </cell>
          <cell r="F4744" t="str">
            <v>IIASA PANAMA</v>
          </cell>
          <cell r="G4744" t="str">
            <v>UNISON- CUSTOMER RETAIL</v>
          </cell>
          <cell r="H4744" t="str">
            <v>UNISON- CUSTOMER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408212.47999999998</v>
          </cell>
          <cell r="M4744">
            <v>408212.47999999998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720-40000491</v>
          </cell>
          <cell r="C4745" t="str">
            <v xml:space="preserve">HEBER GUSTAVO CASTILLO RODRIGUEZ </v>
          </cell>
          <cell r="D4745">
            <v>358026</v>
          </cell>
          <cell r="E4745" t="str">
            <v>IIASA PANAMA, S.A.</v>
          </cell>
          <cell r="F4745" t="str">
            <v>IIASA PANAMA</v>
          </cell>
          <cell r="G4745" t="str">
            <v>UNISON- CUSTOMER RETAIL</v>
          </cell>
          <cell r="H4745" t="str">
            <v>UNISON- CUSTOMER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51107.44</v>
          </cell>
          <cell r="M4745">
            <v>51107.44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720-40000526</v>
          </cell>
          <cell r="C4746" t="str">
            <v>INVERSIONES OLEGAB S.A.</v>
          </cell>
          <cell r="D4746">
            <v>360623</v>
          </cell>
          <cell r="E4746" t="str">
            <v>IIASA PANAMA, S.A.</v>
          </cell>
          <cell r="F4746" t="str">
            <v>IIASA PANAMA</v>
          </cell>
          <cell r="G4746" t="str">
            <v>UNISON- CUSTOMER RETAIL</v>
          </cell>
          <cell r="H4746" t="str">
            <v>UNISON- CUSTOMER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184012.38</v>
          </cell>
          <cell r="M4746">
            <v>184012.38</v>
          </cell>
          <cell r="N4746">
            <v>184012.38</v>
          </cell>
          <cell r="O4746">
            <v>0</v>
          </cell>
          <cell r="P4746">
            <v>0</v>
          </cell>
          <cell r="Q4746">
            <v>0</v>
          </cell>
          <cell r="R4746">
            <v>184012.38</v>
          </cell>
          <cell r="S4746" t="str">
            <v>31-60</v>
          </cell>
          <cell r="T4746" t="str">
            <v>PANAMA</v>
          </cell>
        </row>
        <row r="4747">
          <cell r="B4747" t="str">
            <v>720-40000527</v>
          </cell>
          <cell r="C4747" t="str">
            <v>TRANSEQ  S.A.</v>
          </cell>
          <cell r="D4747">
            <v>333737</v>
          </cell>
          <cell r="E4747" t="str">
            <v>IIASA PANAMA, S.A.</v>
          </cell>
          <cell r="F4747" t="str">
            <v>IIASA PANAMA</v>
          </cell>
          <cell r="G4747" t="str">
            <v>UNISON- CUSTOMER RETAIL</v>
          </cell>
          <cell r="H4747" t="str">
            <v>UNISON- CUSTOMER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182400</v>
          </cell>
          <cell r="M4747">
            <v>182400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720-40000528</v>
          </cell>
          <cell r="C4748" t="str">
            <v xml:space="preserve">JORGE ENRIQUE MARCIAGA FUENTES </v>
          </cell>
          <cell r="D4748">
            <v>340892</v>
          </cell>
          <cell r="E4748" t="str">
            <v>IIASA PANAMA, S.A.</v>
          </cell>
          <cell r="F4748" t="str">
            <v>IIASA PANAMA</v>
          </cell>
          <cell r="G4748" t="str">
            <v>UNISON- CUSTOMER RETAIL</v>
          </cell>
          <cell r="H4748" t="str">
            <v>UNISON- CUSTOMER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74425.240000000005</v>
          </cell>
          <cell r="M4748">
            <v>74425.240000000005</v>
          </cell>
          <cell r="N4748">
            <v>74425.240000000005</v>
          </cell>
          <cell r="O4748">
            <v>0</v>
          </cell>
          <cell r="P4748">
            <v>0</v>
          </cell>
          <cell r="Q4748">
            <v>0</v>
          </cell>
          <cell r="R4748">
            <v>74425.240000000005</v>
          </cell>
          <cell r="S4748" t="str">
            <v>31-60</v>
          </cell>
          <cell r="T4748" t="str">
            <v>PANAMA</v>
          </cell>
        </row>
        <row r="4749">
          <cell r="B4749" t="str">
            <v>720-40000529</v>
          </cell>
          <cell r="C4749" t="str">
            <v>ARGOS PANAMA  S.A</v>
          </cell>
          <cell r="D4749">
            <v>356361</v>
          </cell>
          <cell r="E4749" t="str">
            <v>IIASA PANAMA, S.A.</v>
          </cell>
          <cell r="F4749" t="str">
            <v>IIASA PANAMA</v>
          </cell>
          <cell r="G4749" t="str">
            <v>UNISON - Operating Lease RETAIL</v>
          </cell>
          <cell r="H4749" t="str">
            <v>UNISON - Operating Lease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324589.94</v>
          </cell>
          <cell r="M4749">
            <v>324589.94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720-40000530</v>
          </cell>
          <cell r="C4750" t="str">
            <v>CONSTRUTEC CORP S.A.</v>
          </cell>
          <cell r="D4750">
            <v>361606</v>
          </cell>
          <cell r="E4750" t="str">
            <v>IIASA PANAMA, S.A.</v>
          </cell>
          <cell r="F4750" t="str">
            <v>IIASA PANAMA</v>
          </cell>
          <cell r="G4750" t="str">
            <v>UNISON- CUSTOMER RETAIL</v>
          </cell>
          <cell r="H4750" t="str">
            <v>UNISON- CUSTOMER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81834.009999999995</v>
          </cell>
          <cell r="M4750">
            <v>81834.009999999995</v>
          </cell>
          <cell r="N4750">
            <v>81834.009999999995</v>
          </cell>
          <cell r="O4750">
            <v>0</v>
          </cell>
          <cell r="P4750">
            <v>0</v>
          </cell>
          <cell r="Q4750">
            <v>0</v>
          </cell>
          <cell r="R4750">
            <v>81834.009999999995</v>
          </cell>
          <cell r="S4750" t="str">
            <v>31-60</v>
          </cell>
          <cell r="T4750" t="str">
            <v>PANAMA</v>
          </cell>
        </row>
        <row r="4751">
          <cell r="B4751" t="str">
            <v>720-40000531</v>
          </cell>
          <cell r="C4751" t="str">
            <v xml:space="preserve">LUIS ALBERTO YOUNG ESPINOSA </v>
          </cell>
          <cell r="D4751">
            <v>361668</v>
          </cell>
          <cell r="E4751" t="str">
            <v>IIASA PANAMA, S.A.</v>
          </cell>
          <cell r="F4751" t="str">
            <v>IIASA PANAMA</v>
          </cell>
          <cell r="G4751" t="str">
            <v>UNISON- CUSTOMER RETAIL</v>
          </cell>
          <cell r="H4751" t="str">
            <v>UNISON- CUSTOMER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70320.31</v>
          </cell>
          <cell r="M4751">
            <v>70320.31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720-40000523</v>
          </cell>
          <cell r="C4752" t="str">
            <v>CONSTRUCTORA URBANA  S.A.</v>
          </cell>
          <cell r="D4752">
            <v>319116</v>
          </cell>
          <cell r="E4752" t="str">
            <v>IIASA PANAMA, S.A.</v>
          </cell>
          <cell r="F4752" t="str">
            <v>IIASA PANAMA</v>
          </cell>
          <cell r="G4752" t="str">
            <v>UNISON- CUSTOMER RETAIL</v>
          </cell>
          <cell r="H4752" t="str">
            <v>UNISON- CUSTOMER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613997.43000000005</v>
          </cell>
          <cell r="M4752">
            <v>613997.43000000005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720-40000534</v>
          </cell>
          <cell r="C4753" t="str">
            <v>ININCO  S.A.</v>
          </cell>
          <cell r="D4753">
            <v>320697</v>
          </cell>
          <cell r="E4753" t="str">
            <v>SITECH PANAMA INTERNACIONAL SA</v>
          </cell>
          <cell r="F4753" t="str">
            <v>IIASA PANAMA</v>
          </cell>
          <cell r="G4753" t="str">
            <v>UNISON- CUSTOMER RETAIL</v>
          </cell>
          <cell r="H4753" t="str">
            <v>UNISON- CUSTOMER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96441.23</v>
          </cell>
          <cell r="M4753">
            <v>96441.23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720-40000522</v>
          </cell>
          <cell r="C4754" t="str">
            <v>CONSTRUCTORA URBANA  S.A.</v>
          </cell>
          <cell r="D4754">
            <v>319116</v>
          </cell>
          <cell r="E4754" t="str">
            <v>IIASA PANAMA, S.A.</v>
          </cell>
          <cell r="F4754" t="str">
            <v>IIASA PANAMA</v>
          </cell>
          <cell r="G4754" t="str">
            <v>UNISON- CUSTOMER RETAIL</v>
          </cell>
          <cell r="H4754" t="str">
            <v>UNISON- CUSTOMER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118957.48</v>
          </cell>
          <cell r="M4754">
            <v>118957.48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720-40000537</v>
          </cell>
          <cell r="C4755" t="str">
            <v>MEJORES ACABADOS S.A.</v>
          </cell>
          <cell r="D4755">
            <v>363509</v>
          </cell>
          <cell r="E4755" t="str">
            <v>IIASA PANAMA, S.A.</v>
          </cell>
          <cell r="F4755" t="str">
            <v>IIASA PANAMA</v>
          </cell>
          <cell r="G4755" t="str">
            <v>UNISON- CUSTOMER RETAIL</v>
          </cell>
          <cell r="H4755" t="str">
            <v>UNISON- CUSTOMER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240493.1</v>
          </cell>
          <cell r="M4755">
            <v>240493.1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720-40000539</v>
          </cell>
          <cell r="C4756" t="str">
            <v xml:space="preserve">HUMBERTO ORLANDO AMORES SANCHEZ </v>
          </cell>
          <cell r="D4756">
            <v>348660</v>
          </cell>
          <cell r="E4756" t="str">
            <v>IIASA PANAMA, S.A.</v>
          </cell>
          <cell r="F4756" t="str">
            <v>IIASA PANAMA</v>
          </cell>
          <cell r="G4756" t="str">
            <v>UNISON- CUSTOMER RETAIL</v>
          </cell>
          <cell r="H4756" t="str">
            <v>UNISON- CUSTOMER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74139.070000000007</v>
          </cell>
          <cell r="M4756">
            <v>74139.070000000007</v>
          </cell>
          <cell r="N4756">
            <v>74139.070000000007</v>
          </cell>
          <cell r="O4756">
            <v>0</v>
          </cell>
          <cell r="P4756">
            <v>0</v>
          </cell>
          <cell r="Q4756">
            <v>0</v>
          </cell>
          <cell r="R4756">
            <v>74139.070000000007</v>
          </cell>
          <cell r="S4756" t="str">
            <v>31-60</v>
          </cell>
          <cell r="T4756" t="str">
            <v>PANAMA</v>
          </cell>
        </row>
        <row r="4757">
          <cell r="B4757" t="str">
            <v>720-40000540</v>
          </cell>
          <cell r="C4757" t="str">
            <v>MONTACARGAS OVERSEAS S.A.</v>
          </cell>
          <cell r="D4757">
            <v>360030</v>
          </cell>
          <cell r="E4757" t="str">
            <v>IIASA PANAMA, S.A.</v>
          </cell>
          <cell r="F4757" t="str">
            <v>IIASA PANAMA</v>
          </cell>
          <cell r="G4757" t="str">
            <v>UNISON- CUSTOMER RETAIL</v>
          </cell>
          <cell r="H4757" t="str">
            <v>UNISON- CUSTOMER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112346.74</v>
          </cell>
          <cell r="M4757">
            <v>112346.74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720-40000541</v>
          </cell>
          <cell r="C4758" t="str">
            <v>CONSTRUCTORA URBANA  S.A.</v>
          </cell>
          <cell r="D4758">
            <v>319116</v>
          </cell>
          <cell r="E4758" t="str">
            <v>IIASA PANAMA, S.A.</v>
          </cell>
          <cell r="F4758" t="str">
            <v>IIASA PANAMA</v>
          </cell>
          <cell r="G4758" t="str">
            <v>UNISON- CUSTOMER RETAIL</v>
          </cell>
          <cell r="H4758" t="str">
            <v>UNISON- CUSTOMER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128336.39</v>
          </cell>
          <cell r="M4758">
            <v>128336.39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720-40000543</v>
          </cell>
          <cell r="C4759" t="str">
            <v xml:space="preserve">HECTOR ELIECER SAMANIEGO MORALES </v>
          </cell>
          <cell r="D4759">
            <v>362065</v>
          </cell>
          <cell r="E4759" t="str">
            <v>IIASA PANAMA, S.A.</v>
          </cell>
          <cell r="F4759" t="str">
            <v>IIASA PANAMA</v>
          </cell>
          <cell r="G4759" t="str">
            <v>UNISON- CUSTOMER RETAIL</v>
          </cell>
          <cell r="H4759" t="str">
            <v>UNISON- CUSTOMER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157863.19</v>
          </cell>
          <cell r="M4759">
            <v>157863.19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720-40000545</v>
          </cell>
          <cell r="C4760" t="str">
            <v>CAMIONES Y EQUIPOS DE PANAMA  S.A.</v>
          </cell>
          <cell r="D4760">
            <v>320648</v>
          </cell>
          <cell r="E4760" t="str">
            <v>IIASA PANAMA, S.A.</v>
          </cell>
          <cell r="F4760" t="str">
            <v>IIASA PANAMA</v>
          </cell>
          <cell r="G4760" t="str">
            <v>UNISON- CUSTOMER RETAIL</v>
          </cell>
          <cell r="H4760" t="str">
            <v>UNISON- CUSTOMER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171074.29</v>
          </cell>
          <cell r="M4760">
            <v>171074.29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720-40000384</v>
          </cell>
          <cell r="C4761" t="str">
            <v>ATHENAS CONSTRUCTION  S.A.</v>
          </cell>
          <cell r="D4761">
            <v>333264</v>
          </cell>
          <cell r="E4761" t="str">
            <v>IIASA PANAMA, S.A.</v>
          </cell>
          <cell r="F4761" t="str">
            <v>IIASA PANAMA</v>
          </cell>
          <cell r="G4761" t="str">
            <v>UNISON- CUSTOMER RETAIL</v>
          </cell>
          <cell r="H4761" t="str">
            <v>UNISON-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8103.32</v>
          </cell>
          <cell r="M4761">
            <v>8103.32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720-40000532</v>
          </cell>
          <cell r="C4762" t="str">
            <v>INGENIERIA RDLH  S.A.</v>
          </cell>
          <cell r="D4762">
            <v>351103</v>
          </cell>
          <cell r="E4762" t="str">
            <v>IIASA PANAMA, S.A.</v>
          </cell>
          <cell r="F4762" t="str">
            <v>IIASA PANAMA</v>
          </cell>
          <cell r="G4762" t="str">
            <v>UNISON- CUSTOMER RETAIL</v>
          </cell>
          <cell r="H4762" t="str">
            <v>UNISON- CUSTOMER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63379.09</v>
          </cell>
          <cell r="M4762">
            <v>63379.09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720-40000505</v>
          </cell>
          <cell r="C4763" t="str">
            <v>ASC PANAMA  S.A.</v>
          </cell>
          <cell r="D4763">
            <v>320703</v>
          </cell>
          <cell r="E4763" t="str">
            <v>IIASA PANAMA, S.A.</v>
          </cell>
          <cell r="F4763" t="str">
            <v>IIASA PANAMA</v>
          </cell>
          <cell r="G4763" t="str">
            <v>UNISON- CUSTOMER RETAIL</v>
          </cell>
          <cell r="H4763" t="str">
            <v>UNISON-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668214.82999999996</v>
          </cell>
          <cell r="M4763">
            <v>668214.82999999996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720-40000495</v>
          </cell>
          <cell r="C4764" t="str">
            <v xml:space="preserve">ANTONIO DELGADO JAEN </v>
          </cell>
          <cell r="D4764">
            <v>329276</v>
          </cell>
          <cell r="E4764" t="str">
            <v>IIASA PANAMA, S.A.</v>
          </cell>
          <cell r="F4764" t="str">
            <v>IIASA PANAMA</v>
          </cell>
          <cell r="G4764" t="str">
            <v>UNISON- CUSTOMER RETAIL</v>
          </cell>
          <cell r="H4764" t="str">
            <v>UNISON- CUSTOMER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65399.39</v>
          </cell>
          <cell r="M4764">
            <v>65399.39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720-40000496</v>
          </cell>
          <cell r="C4765" t="str">
            <v xml:space="preserve">CESAR GUILLERMO MONTERO YANGUEZ </v>
          </cell>
          <cell r="D4765">
            <v>359479</v>
          </cell>
          <cell r="E4765" t="str">
            <v>IIASA PANAMA, S.A.</v>
          </cell>
          <cell r="F4765" t="str">
            <v>IIASA PANAMA</v>
          </cell>
          <cell r="G4765" t="str">
            <v>UNISON- CUSTOMER RETAIL</v>
          </cell>
          <cell r="H4765" t="str">
            <v>UNISON- CUSTOMER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150547.18</v>
          </cell>
          <cell r="M4765">
            <v>150547.18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720-40000497</v>
          </cell>
          <cell r="C4766" t="str">
            <v xml:space="preserve">VICTOR ANTONIO AGUDO PITANO </v>
          </cell>
          <cell r="D4766">
            <v>359459</v>
          </cell>
          <cell r="E4766" t="str">
            <v>IIASA PANAMA, S.A.</v>
          </cell>
          <cell r="F4766" t="str">
            <v>IIASA PANAMA</v>
          </cell>
          <cell r="G4766" t="str">
            <v>UNISON- CUSTOMER RETAIL</v>
          </cell>
          <cell r="H4766" t="str">
            <v>UNISON- CUSTOMER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68686.289999999994</v>
          </cell>
          <cell r="M4766">
            <v>68686.289999999994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720-40000498</v>
          </cell>
          <cell r="C4767" t="str">
            <v>CONSTRUCTORA URBANA  S.A.</v>
          </cell>
          <cell r="D4767">
            <v>319116</v>
          </cell>
          <cell r="E4767" t="str">
            <v>IIASA INTERNACIONAL SERVICIOS LOGISTICOS, S.A.</v>
          </cell>
          <cell r="F4767" t="str">
            <v>IIASA PANAMA</v>
          </cell>
          <cell r="G4767" t="str">
            <v>UNISON- CUSTOMER RETAIL</v>
          </cell>
          <cell r="H4767" t="str">
            <v>UNISON- CUSTOMER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757434.07</v>
          </cell>
          <cell r="M4767">
            <v>757434.07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720-40000499</v>
          </cell>
          <cell r="C4768" t="str">
            <v>CONSTRUCTORA URBANA  S.A.</v>
          </cell>
          <cell r="D4768">
            <v>319116</v>
          </cell>
          <cell r="E4768" t="str">
            <v>IIASA PANAMA, S.A.</v>
          </cell>
          <cell r="F4768" t="str">
            <v>IIASA PANAMA</v>
          </cell>
          <cell r="G4768" t="str">
            <v>UNISON- CUSTOMER RETAIL</v>
          </cell>
          <cell r="H4768" t="str">
            <v>UNISON-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134759.42000000001</v>
          </cell>
          <cell r="M4768">
            <v>134759.42000000001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720-40000500</v>
          </cell>
          <cell r="C4769" t="str">
            <v>VALENTIN ESPINOZA CORDOBA</v>
          </cell>
          <cell r="D4769">
            <v>336687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32619.82</v>
          </cell>
          <cell r="M4769">
            <v>32619.82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720-40000501</v>
          </cell>
          <cell r="C4770" t="str">
            <v>INGENIERIA TECNICA DEL ISTMO S.A.</v>
          </cell>
          <cell r="D4770">
            <v>359692</v>
          </cell>
          <cell r="E4770" t="str">
            <v>IIASA PANAMA, S.A.</v>
          </cell>
          <cell r="F4770" t="str">
            <v>IIASA PANAMA</v>
          </cell>
          <cell r="G4770" t="str">
            <v>UNISON- CUSTOMER RETAIL</v>
          </cell>
          <cell r="H4770" t="str">
            <v>UNISON- CUSTOMER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130573.54</v>
          </cell>
          <cell r="M4770">
            <v>130573.54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720-40000524</v>
          </cell>
          <cell r="C4771" t="str">
            <v>CONSTRUCTORA URBANA  S.A.</v>
          </cell>
          <cell r="D4771">
            <v>319116</v>
          </cell>
          <cell r="E4771" t="str">
            <v>IIASA INTERNACIONAL SERVICIOS LOGISTICOS, S.A.</v>
          </cell>
          <cell r="F4771" t="str">
            <v>IIASA PANAMA</v>
          </cell>
          <cell r="G4771" t="str">
            <v>UNISON- CUSTOMER RETAIL</v>
          </cell>
          <cell r="H4771" t="str">
            <v>UNISON- CUSTOMER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1491681.33</v>
          </cell>
          <cell r="M4771">
            <v>1491681.33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720-40000503</v>
          </cell>
          <cell r="C4772" t="str">
            <v>ASC PANAMA  S.A.</v>
          </cell>
          <cell r="D4772">
            <v>320703</v>
          </cell>
          <cell r="E4772" t="str">
            <v>IIASA PANAMA, S.A.</v>
          </cell>
          <cell r="F4772" t="str">
            <v>IIASA PANAMA</v>
          </cell>
          <cell r="G4772" t="str">
            <v>UNISON- CUSTOMER RETAIL</v>
          </cell>
          <cell r="H4772" t="str">
            <v>UNISON- CUSTOMER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1251382.54</v>
          </cell>
          <cell r="M4772">
            <v>1251382.54</v>
          </cell>
          <cell r="N4772">
            <v>1251382.54</v>
          </cell>
          <cell r="O4772">
            <v>0</v>
          </cell>
          <cell r="P4772">
            <v>0</v>
          </cell>
          <cell r="Q4772">
            <v>0</v>
          </cell>
          <cell r="R4772">
            <v>1251382.54</v>
          </cell>
          <cell r="S4772" t="str">
            <v>31-60</v>
          </cell>
          <cell r="T4772" t="str">
            <v>PANAMA</v>
          </cell>
        </row>
        <row r="4773">
          <cell r="B4773" t="str">
            <v>720-40000547</v>
          </cell>
          <cell r="C4773" t="str">
            <v>MATERIALES ADRIMARC  S.A.</v>
          </cell>
          <cell r="D4773">
            <v>320667</v>
          </cell>
          <cell r="E4773" t="str">
            <v>IIASA PANAMA, S.A.</v>
          </cell>
          <cell r="F4773" t="str">
            <v>IIASA PANAMA</v>
          </cell>
          <cell r="G4773" t="str">
            <v>UNISON- CUSTOMER RETAIL</v>
          </cell>
          <cell r="H4773" t="str">
            <v>UNISON- CUSTOMER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124657.04</v>
          </cell>
          <cell r="M4773">
            <v>124657.04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720-40000507</v>
          </cell>
          <cell r="C4774" t="str">
            <v>ASC PANAMA  S.A.</v>
          </cell>
          <cell r="D4774">
            <v>320703</v>
          </cell>
          <cell r="E4774" t="str">
            <v>IIASA PANAMA, S.A.</v>
          </cell>
          <cell r="F4774" t="str">
            <v>IIASA PANAMA</v>
          </cell>
          <cell r="G4774" t="str">
            <v>UNISON- CUSTOMER RETAIL</v>
          </cell>
          <cell r="H4774" t="str">
            <v>UNISON- CUSTOMER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1304487.33</v>
          </cell>
          <cell r="M4774">
            <v>1304487.33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720-40000516</v>
          </cell>
          <cell r="C4775" t="str">
            <v>PROYECTOS DEL NORTE S.A.</v>
          </cell>
          <cell r="D4775">
            <v>356944</v>
          </cell>
          <cell r="E4775" t="str">
            <v>IIASA PANAMA, S.A.</v>
          </cell>
          <cell r="F4775" t="str">
            <v>IIASA PANAMA</v>
          </cell>
          <cell r="G4775" t="str">
            <v>UNISON- CUSTOMER RETAIL</v>
          </cell>
          <cell r="H4775" t="str">
            <v>UNISON- CUSTOMER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66973.929999999993</v>
          </cell>
          <cell r="M4775">
            <v>66973.929999999993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720-40000517</v>
          </cell>
          <cell r="C4776" t="str">
            <v>MAQUINARIA PESADA  ESPECIALIZADA Y ALQUILERES S.A.</v>
          </cell>
          <cell r="D4776">
            <v>361190</v>
          </cell>
          <cell r="E4776" t="str">
            <v>IIASA PANAMA, S.A.</v>
          </cell>
          <cell r="F4776" t="str">
            <v>IIASA PANAMA</v>
          </cell>
          <cell r="G4776" t="str">
            <v>UNISON- CUSTOMER RETAIL</v>
          </cell>
          <cell r="H4776" t="str">
            <v>UNISON-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132828.26999999999</v>
          </cell>
          <cell r="M4776">
            <v>132828.26999999999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720-40000518</v>
          </cell>
          <cell r="C4777" t="str">
            <v>MORANTES Y GUERRA S.A.</v>
          </cell>
          <cell r="D4777">
            <v>342298</v>
          </cell>
          <cell r="E4777" t="str">
            <v>IIASA PANAMA, S.A.</v>
          </cell>
          <cell r="F4777" t="str">
            <v>IIASA PANAMA</v>
          </cell>
          <cell r="G4777" t="str">
            <v>UNISON- CUSTOMER RETAIL</v>
          </cell>
          <cell r="H4777" t="str">
            <v>UNISON- CUSTOMER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142957.39000000001</v>
          </cell>
          <cell r="M4777">
            <v>142957.39000000001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720-40000519</v>
          </cell>
          <cell r="C4778" t="str">
            <v>M&amp;M ENGINERING  INC.</v>
          </cell>
          <cell r="D4778">
            <v>320678</v>
          </cell>
          <cell r="E4778" t="str">
            <v>IIASA PANAMA, S.A.</v>
          </cell>
          <cell r="F4778" t="str">
            <v>IIASA PANAMA</v>
          </cell>
          <cell r="G4778" t="str">
            <v>UNISON- CUSTOMER RETAIL</v>
          </cell>
          <cell r="H4778" t="str">
            <v>UNISON- CUSTOMER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250447.53</v>
          </cell>
          <cell r="M4778">
            <v>250447.53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720-40000520</v>
          </cell>
          <cell r="C4779" t="str">
            <v xml:space="preserve">GERARDO QUINTERO YANGUEZ </v>
          </cell>
          <cell r="D4779">
            <v>328924</v>
          </cell>
          <cell r="E4779" t="str">
            <v>IIASA PANAMA, S.A.</v>
          </cell>
          <cell r="F4779" t="str">
            <v>IIASA PANAMA</v>
          </cell>
          <cell r="G4779" t="str">
            <v>UNISON- CUSTOMER RETAIL</v>
          </cell>
          <cell r="H4779" t="str">
            <v>UNISON- CUSTOMER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32033.200000000001</v>
          </cell>
          <cell r="M4779">
            <v>32033.200000000001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720-40000521</v>
          </cell>
          <cell r="C4780" t="str">
            <v>VALENTIN ESPINOZA CORDOBA</v>
          </cell>
          <cell r="D4780">
            <v>336687</v>
          </cell>
          <cell r="E4780" t="str">
            <v>IIASA PANAMA, S.A.</v>
          </cell>
          <cell r="F4780" t="str">
            <v>IIASA PANAMA</v>
          </cell>
          <cell r="G4780" t="str">
            <v>UNISON- CUSTOMER RETAIL</v>
          </cell>
          <cell r="H4780" t="str">
            <v>UNISON- CUSTOMER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148943.95000000001</v>
          </cell>
          <cell r="M4780">
            <v>148943.95000000001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720-40000502</v>
          </cell>
          <cell r="C4781" t="str">
            <v>MONTACARGAS OVERSEAS S.A.</v>
          </cell>
          <cell r="D4781">
            <v>360030</v>
          </cell>
          <cell r="E4781" t="str">
            <v>IIASA PANAMA, S.A.</v>
          </cell>
          <cell r="F4781" t="str">
            <v>IIASA PANAMA</v>
          </cell>
          <cell r="G4781" t="str">
            <v>UNISON- CUSTOMER RETAIL</v>
          </cell>
          <cell r="H4781" t="str">
            <v>UNISON- CUSTOMER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107411.2</v>
          </cell>
          <cell r="M4781">
            <v>107411.2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720-255PAAP</v>
          </cell>
          <cell r="C4782" t="str">
            <v>FCC CONSTRUCCION AMERICA  S.A.</v>
          </cell>
          <cell r="D4782">
            <v>320695</v>
          </cell>
          <cell r="E4782" t="str">
            <v>MAQUINARIA Y TRACTORES, LTDA</v>
          </cell>
          <cell r="F4782" t="str">
            <v>IIASA PANAMA</v>
          </cell>
          <cell r="G4782" t="str">
            <v>UNISON - CUSTOMER RETAIL</v>
          </cell>
          <cell r="H4782" t="str">
            <v>UNISON- CUSTOMER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42131.43</v>
          </cell>
          <cell r="M4782">
            <v>42131.43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720-244PAFFR1</v>
          </cell>
          <cell r="C4783" t="str">
            <v>ARENERA SAN MARTIN  S.A.</v>
          </cell>
          <cell r="D4783">
            <v>320733</v>
          </cell>
          <cell r="E4783" t="str">
            <v>IIASA PANAMA, S.A.</v>
          </cell>
          <cell r="F4783" t="str">
            <v>IIASA PANAMA</v>
          </cell>
          <cell r="G4783" t="str">
            <v>UNISON- CUSTOMER RETAIL</v>
          </cell>
          <cell r="H4783" t="str">
            <v>UNISON- CUSTOMER RETAIL</v>
          </cell>
          <cell r="I4783" t="str">
            <v>Regular</v>
          </cell>
          <cell r="J4783" t="str">
            <v>LEGAL</v>
          </cell>
          <cell r="K4783" t="str">
            <v>USD</v>
          </cell>
          <cell r="L4783">
            <v>345908.38</v>
          </cell>
          <cell r="M4783">
            <v>345908.38</v>
          </cell>
          <cell r="N4783">
            <v>0</v>
          </cell>
          <cell r="O4783">
            <v>0</v>
          </cell>
          <cell r="P4783">
            <v>0</v>
          </cell>
          <cell r="Q4783">
            <v>345908.38</v>
          </cell>
          <cell r="R4783">
            <v>345908.38</v>
          </cell>
          <cell r="S4783" t="str">
            <v>120+</v>
          </cell>
          <cell r="T4783" t="str">
            <v>PANAMA</v>
          </cell>
        </row>
        <row r="4784">
          <cell r="B4784" t="str">
            <v>720-246PAFF</v>
          </cell>
          <cell r="C4784" t="str">
            <v>FARA INTERNACIONAL  S.A.</v>
          </cell>
          <cell r="D4784">
            <v>320647</v>
          </cell>
          <cell r="E4784" t="str">
            <v>IIASA PANAMA, S.A.</v>
          </cell>
          <cell r="F4784" t="str">
            <v>IIASA PANAMA</v>
          </cell>
          <cell r="G4784" t="str">
            <v>UNISON- CUSTOMER RETAIL</v>
          </cell>
          <cell r="H4784" t="str">
            <v>UNISON- CUSTOMER RETAIL</v>
          </cell>
          <cell r="I4784" t="str">
            <v>Regular</v>
          </cell>
          <cell r="J4784" t="str">
            <v>LEGAL</v>
          </cell>
          <cell r="K4784" t="str">
            <v>USD</v>
          </cell>
          <cell r="L4784">
            <v>13502.79</v>
          </cell>
          <cell r="M4784">
            <v>13502.79</v>
          </cell>
          <cell r="N4784">
            <v>0</v>
          </cell>
          <cell r="O4784">
            <v>0</v>
          </cell>
          <cell r="P4784">
            <v>0</v>
          </cell>
          <cell r="Q4784">
            <v>13502.79</v>
          </cell>
          <cell r="R4784">
            <v>13502.79</v>
          </cell>
          <cell r="S4784" t="str">
            <v>120+</v>
          </cell>
          <cell r="T4784" t="str">
            <v>PANAMA</v>
          </cell>
        </row>
        <row r="4785">
          <cell r="B4785" t="str">
            <v>720-248PAFF</v>
          </cell>
          <cell r="C4785" t="str">
            <v>MEC STORES  S.A.</v>
          </cell>
          <cell r="D4785">
            <v>320716</v>
          </cell>
          <cell r="E4785" t="str">
            <v>IIASA PANAMA, S.A.</v>
          </cell>
          <cell r="F4785" t="str">
            <v>IIASA PANAMA</v>
          </cell>
          <cell r="G4785" t="str">
            <v>UNISON- CUSTOMER RETAIL</v>
          </cell>
          <cell r="H4785" t="str">
            <v>UNISON- CUSTOMER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14436.06</v>
          </cell>
          <cell r="M4785">
            <v>14436.06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720-249PAAP</v>
          </cell>
          <cell r="C4786" t="str">
            <v>FCC CONSTRUCCION AMERICA  S.A.</v>
          </cell>
          <cell r="D4786">
            <v>320695</v>
          </cell>
          <cell r="E4786" t="str">
            <v>IIASA PANAMA, S.A.</v>
          </cell>
          <cell r="F4786" t="str">
            <v>IIASA PANAMA</v>
          </cell>
          <cell r="G4786" t="str">
            <v>UNISON - CUSTOMER RETAIL</v>
          </cell>
          <cell r="H4786" t="str">
            <v>UNISON- CUSTOMER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163665.38</v>
          </cell>
          <cell r="M4786">
            <v>163665.38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720-249PAFF</v>
          </cell>
          <cell r="C4787" t="str">
            <v>MARINE ENGINEERS CORPORATION  INC.</v>
          </cell>
          <cell r="D4787">
            <v>320729</v>
          </cell>
          <cell r="E4787" t="str">
            <v>IIASA PANAMA, S.A.</v>
          </cell>
          <cell r="F4787" t="str">
            <v>IIASA PANAMA</v>
          </cell>
          <cell r="G4787" t="str">
            <v>UNISON- CUSTOMER RETAIL</v>
          </cell>
          <cell r="H4787" t="str">
            <v>UNISON- CUSTOMER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43274.85</v>
          </cell>
          <cell r="M4787">
            <v>43274.85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720-253PAAP</v>
          </cell>
          <cell r="C4788" t="str">
            <v>FCC CONSTRUCCION AMERICA  S.A.</v>
          </cell>
          <cell r="D4788">
            <v>320695</v>
          </cell>
          <cell r="E4788" t="str">
            <v>MAQUINARIA Y TRACTORES, LTDA</v>
          </cell>
          <cell r="F4788" t="str">
            <v>IIASA PANAMA</v>
          </cell>
          <cell r="G4788" t="str">
            <v>UNISON - CUSTOMER RETAIL</v>
          </cell>
          <cell r="H4788" t="str">
            <v>UNISON- CUSTOMER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43410.6</v>
          </cell>
          <cell r="M4788">
            <v>43410.6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720-335PAFF</v>
          </cell>
          <cell r="C4789" t="str">
            <v>PROYECTOS E INVERSIONES CIVILES  S.A.</v>
          </cell>
          <cell r="D4789">
            <v>320683</v>
          </cell>
          <cell r="E4789" t="str">
            <v>IIASA PANAMA, S.A.</v>
          </cell>
          <cell r="F4789" t="str">
            <v>IIASA PANAMA</v>
          </cell>
          <cell r="G4789" t="str">
            <v>UNISON- CUSTOMER RETAIL</v>
          </cell>
          <cell r="H4789" t="str">
            <v>UNISON- CUSTOMER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11982.16</v>
          </cell>
          <cell r="M4789">
            <v>11982.16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720-254PAFF</v>
          </cell>
          <cell r="C4790" t="str">
            <v>EQUITRANSA  S.A.</v>
          </cell>
          <cell r="D4790">
            <v>320723</v>
          </cell>
          <cell r="E4790" t="str">
            <v>IIASA PANAMA, S.A.</v>
          </cell>
          <cell r="F4790" t="str">
            <v>IIASA PANAMA</v>
          </cell>
          <cell r="G4790" t="str">
            <v>UNISON- CUSTOMER RETAIL</v>
          </cell>
          <cell r="H4790" t="str">
            <v>UNISON- CUSTOMER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237397.66</v>
          </cell>
          <cell r="M4790">
            <v>237397.66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720-240PAAP</v>
          </cell>
          <cell r="C4791" t="str">
            <v>FCC CONSTRUCCION AMERICA  S.A.</v>
          </cell>
          <cell r="D4791">
            <v>320695</v>
          </cell>
          <cell r="E4791" t="str">
            <v>MAQUINARIA Y TRACTORES, LTDA</v>
          </cell>
          <cell r="F4791" t="str">
            <v>IIASA PANAMA</v>
          </cell>
          <cell r="G4791" t="str">
            <v>UNISON - CUSTOMER RETAIL</v>
          </cell>
          <cell r="H4791" t="str">
            <v>UNISON- CUSTOMER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41505.74</v>
          </cell>
          <cell r="M4791">
            <v>41505.74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720-255PAFF</v>
          </cell>
          <cell r="C4792" t="str">
            <v>CONSTRUCTORA MECO  S.A. (PANAMA)</v>
          </cell>
          <cell r="D4792">
            <v>309462</v>
          </cell>
          <cell r="E4792" t="str">
            <v>IIASA INTERNACIONAL SERVICIOS LOGISTICOS, S.A.</v>
          </cell>
          <cell r="F4792" t="str">
            <v>IIASA PANAMA</v>
          </cell>
          <cell r="G4792" t="str">
            <v>UNISON- CUSTOMER RETAIL</v>
          </cell>
          <cell r="H4792" t="str">
            <v>UNISON- CUSTOMER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91424.320000000007</v>
          </cell>
          <cell r="M4792">
            <v>91424.320000000007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720-256PAAP</v>
          </cell>
          <cell r="C4793" t="str">
            <v>FCC CONSTRUCCION AMERICA  S.A.</v>
          </cell>
          <cell r="D4793">
            <v>320695</v>
          </cell>
          <cell r="E4793" t="str">
            <v>MAQUINARIA Y TRACTORES, LTDA</v>
          </cell>
          <cell r="F4793" t="str">
            <v>IIASA PANAMA</v>
          </cell>
          <cell r="G4793" t="str">
            <v>UNISON - CUSTOMER RETAIL</v>
          </cell>
          <cell r="H4793" t="str">
            <v>UNISON- CUSTOMER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43410.6</v>
          </cell>
          <cell r="M4793">
            <v>43410.6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720-256PAFF</v>
          </cell>
          <cell r="C4794" t="str">
            <v>CONSTRUCTORA MECO  S.A. (PANAMA)</v>
          </cell>
          <cell r="D4794">
            <v>309462</v>
          </cell>
          <cell r="E4794" t="str">
            <v>IIASA INTERNACIONAL SERVICIOS LOGISTICOS, S.A.</v>
          </cell>
          <cell r="F4794" t="str">
            <v>IIASA PANAMA</v>
          </cell>
          <cell r="G4794" t="str">
            <v>UNISON- CUSTOMER RETAIL</v>
          </cell>
          <cell r="H4794" t="str">
            <v>UNISON- CUSTOMER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91424.320000000007</v>
          </cell>
          <cell r="M4794">
            <v>91424.320000000007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720-257PAAP</v>
          </cell>
          <cell r="C4795" t="str">
            <v>FCC CONSTRUCCION AMERICA  S.A.</v>
          </cell>
          <cell r="D4795">
            <v>320695</v>
          </cell>
          <cell r="E4795" t="str">
            <v>MAQUINARIA Y TRACTORES, LTDA</v>
          </cell>
          <cell r="F4795" t="str">
            <v>IIASA PANAMA</v>
          </cell>
          <cell r="G4795" t="str">
            <v>UNISON - CUSTOMER RETAIL</v>
          </cell>
          <cell r="H4795" t="str">
            <v>UNISON- CUSTOMER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44769.62</v>
          </cell>
          <cell r="M4795">
            <v>44769.62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720-259PAAP</v>
          </cell>
          <cell r="C4796" t="str">
            <v>FCC CONSTRUCCION AMERICA  S.A.</v>
          </cell>
          <cell r="D4796">
            <v>320695</v>
          </cell>
          <cell r="E4796" t="str">
            <v>MAQUINARIA Y TRACTORES, LTDA</v>
          </cell>
          <cell r="F4796" t="str">
            <v>IIASA PANAMA</v>
          </cell>
          <cell r="G4796" t="str">
            <v>UNISON - CUSTOMER RETAIL</v>
          </cell>
          <cell r="H4796" t="str">
            <v>UNISON- CUSTOMER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40713.1</v>
          </cell>
          <cell r="M4796">
            <v>40713.1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720-261PAFF</v>
          </cell>
          <cell r="C4797" t="str">
            <v>MOSTLY  S.A.</v>
          </cell>
          <cell r="D4797">
            <v>320728</v>
          </cell>
          <cell r="E4797" t="str">
            <v>IIASA PANAMA, S.A.</v>
          </cell>
          <cell r="F4797" t="str">
            <v>IIASA PANAMA</v>
          </cell>
          <cell r="G4797" t="str">
            <v>UNISON- CUSTOMER RETAIL</v>
          </cell>
          <cell r="H4797" t="str">
            <v>UNISON-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4045.64</v>
          </cell>
          <cell r="M4797">
            <v>4045.64</v>
          </cell>
          <cell r="N4797">
            <v>0</v>
          </cell>
          <cell r="O4797">
            <v>0</v>
          </cell>
          <cell r="P4797">
            <v>4045.64</v>
          </cell>
          <cell r="Q4797">
            <v>0</v>
          </cell>
          <cell r="R4797">
            <v>4045.64</v>
          </cell>
          <cell r="S4797" t="str">
            <v>91-120</v>
          </cell>
          <cell r="T4797" t="str">
            <v>PANAMA</v>
          </cell>
        </row>
        <row r="4798">
          <cell r="B4798" t="str">
            <v>720-274PAAP</v>
          </cell>
          <cell r="C4798" t="str">
            <v>FCC CONSTRUCCION AMERICA  S.A.</v>
          </cell>
          <cell r="D4798">
            <v>320695</v>
          </cell>
          <cell r="E4798" t="str">
            <v>NICARAGUA MACHINERY COMPANY, S.A.</v>
          </cell>
          <cell r="F4798" t="str">
            <v>IIASA PANAMA</v>
          </cell>
          <cell r="G4798" t="str">
            <v>UNISON - CUSTOMER RETAIL</v>
          </cell>
          <cell r="H4798" t="str">
            <v>UNISON-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4686.84</v>
          </cell>
          <cell r="M4798">
            <v>4686.84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720-254PAAP</v>
          </cell>
          <cell r="C4799" t="str">
            <v>FCC CONSTRUCCION AMERICA  S.A.</v>
          </cell>
          <cell r="D4799">
            <v>320695</v>
          </cell>
          <cell r="E4799" t="str">
            <v>MAQUINARIA Y TRACTORES, LTDA</v>
          </cell>
          <cell r="F4799" t="str">
            <v>IIASA PANAMA</v>
          </cell>
          <cell r="G4799" t="str">
            <v>UNISON - CUSTOMER RETAIL</v>
          </cell>
          <cell r="H4799" t="str">
            <v>UNISON-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42131.43</v>
          </cell>
          <cell r="M4799">
            <v>42131.43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720-235PAFF</v>
          </cell>
          <cell r="C4800" t="str">
            <v>CONSTRUCTORA MECO  S.A. (PANAMA)</v>
          </cell>
          <cell r="D4800">
            <v>309462</v>
          </cell>
          <cell r="E4800" t="str">
            <v>IIASA PANAMA, S.A.</v>
          </cell>
          <cell r="F4800" t="str">
            <v>IIASA PANAMA</v>
          </cell>
          <cell r="G4800" t="str">
            <v>UNISON- CUSTOMER RETAIL</v>
          </cell>
          <cell r="H4800" t="str">
            <v>UNISON- CUSTOMER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33021.68</v>
          </cell>
          <cell r="M4800">
            <v>33021.68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720-218PAFF</v>
          </cell>
          <cell r="C4801" t="str">
            <v>CONSTRUCTORA MECO  S.A. (PANAMA)</v>
          </cell>
          <cell r="D4801">
            <v>309462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UNISON- CUSTOMER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38085.06</v>
          </cell>
          <cell r="M4801">
            <v>38085.06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720-219PAAP</v>
          </cell>
          <cell r="C4802" t="str">
            <v>FCC CONSTRUCCION AMERICA  S.A.</v>
          </cell>
          <cell r="D4802">
            <v>320695</v>
          </cell>
          <cell r="E4802" t="str">
            <v>IIASA PANAMA, S.A.</v>
          </cell>
          <cell r="F4802" t="str">
            <v>IIASA PANAMA</v>
          </cell>
          <cell r="G4802" t="str">
            <v>UNISON - CUSTOMER RETAIL</v>
          </cell>
          <cell r="H4802" t="str">
            <v>UNISON- CUSTOMER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149260.47</v>
          </cell>
          <cell r="M4802">
            <v>149260.47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720-219PAFF</v>
          </cell>
          <cell r="C4803" t="str">
            <v>CONSTRUCTORA URBANA  S.A.</v>
          </cell>
          <cell r="D4803">
            <v>319116</v>
          </cell>
          <cell r="E4803" t="str">
            <v>IIASA PANAMA, S.A.</v>
          </cell>
          <cell r="F4803" t="str">
            <v>IIASA PANAMA</v>
          </cell>
          <cell r="G4803" t="str">
            <v>UNISON- CUSTOMER RETAIL</v>
          </cell>
          <cell r="H4803" t="str">
            <v>UNISON- CUSTOMER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120666.88</v>
          </cell>
          <cell r="M4803">
            <v>120666.88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720-222PAFF</v>
          </cell>
          <cell r="C4804" t="str">
            <v>REPRESENTACIONES DON CHICHO  S.A. (SUCURSAL PANAMA)</v>
          </cell>
          <cell r="D4804">
            <v>320693</v>
          </cell>
          <cell r="E4804" t="str">
            <v>IIASA PANAMA, S.A.</v>
          </cell>
          <cell r="F4804" t="str">
            <v>IIASA PANAMA</v>
          </cell>
          <cell r="G4804" t="str">
            <v>UNISON- CUSTOMER RETAIL</v>
          </cell>
          <cell r="H4804" t="str">
            <v>UNISON- CUSTOMER RETAIL</v>
          </cell>
          <cell r="I4804" t="str">
            <v>Regular</v>
          </cell>
          <cell r="J4804" t="str">
            <v>LEGAL</v>
          </cell>
          <cell r="K4804" t="str">
            <v>USD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720-225PAAP</v>
          </cell>
          <cell r="C4805" t="str">
            <v>FCC CONSTRUCCION AMERICA  S.A.</v>
          </cell>
          <cell r="D4805">
            <v>320695</v>
          </cell>
          <cell r="E4805" t="str">
            <v>IIASA PANAMA, S.A.</v>
          </cell>
          <cell r="F4805" t="str">
            <v>IIASA PANAMA</v>
          </cell>
          <cell r="G4805" t="str">
            <v>UNISON - CUSTOMER RETAIL</v>
          </cell>
          <cell r="H4805" t="str">
            <v>UNISON- CUSTOMER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149260.47</v>
          </cell>
          <cell r="M4805">
            <v>149260.47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720-226PAFF</v>
          </cell>
          <cell r="C4806" t="str">
            <v>CONSTRUCTORA URBANA  S.A.</v>
          </cell>
          <cell r="D4806">
            <v>319116</v>
          </cell>
          <cell r="E4806" t="str">
            <v>IIASA PANAMA, S.A.</v>
          </cell>
          <cell r="F4806" t="str">
            <v>IIASA PANAMA</v>
          </cell>
          <cell r="G4806" t="str">
            <v>UNISON- CUSTOMER RETAIL</v>
          </cell>
          <cell r="H4806" t="str">
            <v>UNISON- CUSTOMER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43228.4</v>
          </cell>
          <cell r="M4806">
            <v>43228.4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720-227PAFF</v>
          </cell>
          <cell r="C4807" t="str">
            <v>CONSTRUCTORA URBANA  S.A.</v>
          </cell>
          <cell r="D4807">
            <v>319116</v>
          </cell>
          <cell r="E4807" t="str">
            <v>IIASA PANAMA, S.A.</v>
          </cell>
          <cell r="F4807" t="str">
            <v>IIASA PANAMA</v>
          </cell>
          <cell r="G4807" t="str">
            <v>UNISON- CUSTOMER RETAIL</v>
          </cell>
          <cell r="H4807" t="str">
            <v>UNISON-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21529.34</v>
          </cell>
          <cell r="M4807">
            <v>21529.34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720-241PAFF</v>
          </cell>
          <cell r="C4808" t="str">
            <v>NIÑO CAINA CONSTRUCCIONES INTERNACIONAL  S.A.</v>
          </cell>
          <cell r="D4808">
            <v>320730</v>
          </cell>
          <cell r="E4808" t="str">
            <v>IIASA PANAMA, S.A.</v>
          </cell>
          <cell r="F4808" t="str">
            <v>IIASA PANAMA</v>
          </cell>
          <cell r="G4808" t="str">
            <v>UNISON- CUSTOMER RETAIL</v>
          </cell>
          <cell r="H4808" t="str">
            <v>UNISON- CUSTOMER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720-234PAAP</v>
          </cell>
          <cell r="C4809" t="str">
            <v>FCC CONSTRUCCION AMERICA  S.A.</v>
          </cell>
          <cell r="D4809">
            <v>320695</v>
          </cell>
          <cell r="E4809" t="str">
            <v>MAQUINARIA Y TRACTORES, LTDA</v>
          </cell>
          <cell r="F4809" t="str">
            <v>IIASA PANAMA</v>
          </cell>
          <cell r="G4809" t="str">
            <v>UNISON - CUSTOMER RETAIL</v>
          </cell>
          <cell r="H4809" t="str">
            <v>UNISON- CUSTOMER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41505.74</v>
          </cell>
          <cell r="M4809">
            <v>41505.74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720-241PAAP</v>
          </cell>
          <cell r="C4810" t="str">
            <v>FCC CONSTRUCCION AMERICA  S.A.</v>
          </cell>
          <cell r="D4810">
            <v>320695</v>
          </cell>
          <cell r="E4810" t="str">
            <v>MAQUINARIA Y TRACTORES, LTDA</v>
          </cell>
          <cell r="F4810" t="str">
            <v>IIASA PANAMA</v>
          </cell>
          <cell r="G4810" t="str">
            <v>UNISON - CUSTOMER RETAIL</v>
          </cell>
          <cell r="H4810" t="str">
            <v>UNISON- CUSTOMER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41505.74</v>
          </cell>
          <cell r="M4810">
            <v>41505.74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720-236PAAP</v>
          </cell>
          <cell r="C4811" t="str">
            <v>FCC CONSTRUCCION AMERICA  S.A.</v>
          </cell>
          <cell r="D4811">
            <v>320695</v>
          </cell>
          <cell r="E4811" t="str">
            <v>MAQUINARIA Y TRACTORES, LTDA</v>
          </cell>
          <cell r="F4811" t="str">
            <v>IIASA PANAMA</v>
          </cell>
          <cell r="G4811" t="str">
            <v>UNISON - CUSTOMER RETAIL</v>
          </cell>
          <cell r="H4811" t="str">
            <v>UNISON- CUSTOMER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41505.74</v>
          </cell>
          <cell r="M4811">
            <v>41505.74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720-236PAFF</v>
          </cell>
          <cell r="C4812" t="str">
            <v>CONSTRUCTORA MECO  S.A. (PANAMA)</v>
          </cell>
          <cell r="D4812">
            <v>309462</v>
          </cell>
          <cell r="E4812" t="str">
            <v>IIASA PANAMA, S.A.</v>
          </cell>
          <cell r="F4812" t="str">
            <v>IIASA PANAMA</v>
          </cell>
          <cell r="G4812" t="str">
            <v>UNISON- CUSTOMER RETAIL</v>
          </cell>
          <cell r="H4812" t="str">
            <v>UNISON- CUSTOMER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21820.2</v>
          </cell>
          <cell r="M4812">
            <v>21820.2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720-237PAAP</v>
          </cell>
          <cell r="C4813" t="str">
            <v>FCC CONSTRUCCION AMERICA  S.A.</v>
          </cell>
          <cell r="D4813">
            <v>320695</v>
          </cell>
          <cell r="E4813" t="str">
            <v>MAQUINARIA Y TRACTORES, LTDA</v>
          </cell>
          <cell r="F4813" t="str">
            <v>IIASA PANAMA</v>
          </cell>
          <cell r="G4813" t="str">
            <v>UNISON - CUSTOMER RETAIL</v>
          </cell>
          <cell r="H4813" t="str">
            <v>UNISON- CUSTOMER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41505.74</v>
          </cell>
          <cell r="M4813">
            <v>41505.74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720-237PAFF</v>
          </cell>
          <cell r="C4814" t="str">
            <v>CONSTRUCTORA MECO  S.A. (PANAMA)</v>
          </cell>
          <cell r="D4814">
            <v>309462</v>
          </cell>
          <cell r="E4814" t="str">
            <v>IIASA PANAMA, S.A.</v>
          </cell>
          <cell r="F4814" t="str">
            <v>IIASA PANAMA</v>
          </cell>
          <cell r="G4814" t="str">
            <v>UNISON- CUSTOMER RETAIL</v>
          </cell>
          <cell r="H4814" t="str">
            <v>UNISON- CUSTOMER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79316.78</v>
          </cell>
          <cell r="M4814">
            <v>79316.78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720-238PAAP</v>
          </cell>
          <cell r="C4815" t="str">
            <v>FCC CONSTRUCCION AMERICA  S.A.</v>
          </cell>
          <cell r="D4815">
            <v>320695</v>
          </cell>
          <cell r="E4815" t="str">
            <v>MAQUINARIA Y TRACTORES, LTDA</v>
          </cell>
          <cell r="F4815" t="str">
            <v>IIASA PANAMA</v>
          </cell>
          <cell r="G4815" t="str">
            <v>UNISON - CUSTOMER RETAIL</v>
          </cell>
          <cell r="H4815" t="str">
            <v>UNISON- CUSTOMER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41505.74</v>
          </cell>
          <cell r="M4815">
            <v>41505.74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720-239PAAP</v>
          </cell>
          <cell r="C4816" t="str">
            <v>FCC CONSTRUCCION AMERICA  S.A.</v>
          </cell>
          <cell r="D4816">
            <v>320695</v>
          </cell>
          <cell r="E4816" t="str">
            <v>MAQUINARIA Y TRACTORES, LTDA</v>
          </cell>
          <cell r="F4816" t="str">
            <v>IIASA PANAMA</v>
          </cell>
          <cell r="G4816" t="str">
            <v>UNISON - CUSTOMER RETAIL</v>
          </cell>
          <cell r="H4816" t="str">
            <v>UNISON- CUSTOMER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41505.74</v>
          </cell>
          <cell r="M4816">
            <v>41505.74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720-276PAFF</v>
          </cell>
          <cell r="C4817" t="str">
            <v>CONSTRUCTORA RUQUISA  S.A.</v>
          </cell>
          <cell r="D4817">
            <v>320665</v>
          </cell>
          <cell r="E4817" t="str">
            <v>IIASA PANAMA, S.A.</v>
          </cell>
          <cell r="F4817" t="str">
            <v>IIASA PANAMA</v>
          </cell>
          <cell r="G4817" t="str">
            <v>UNISON- CUSTOMER RETAIL</v>
          </cell>
          <cell r="H4817" t="str">
            <v>UNISON- CUSTOMER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82479.97</v>
          </cell>
          <cell r="M4817">
            <v>82479.97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720-228PAFF</v>
          </cell>
          <cell r="C4818" t="str">
            <v>MINEQUIP CORPORATION</v>
          </cell>
          <cell r="D4818">
            <v>320738</v>
          </cell>
          <cell r="E4818" t="str">
            <v>IIASA PANAMA, S.A.</v>
          </cell>
          <cell r="F4818" t="str">
            <v>IIASA PANAMA</v>
          </cell>
          <cell r="G4818" t="str">
            <v>UNISON- CUSTOMER RETAIL</v>
          </cell>
          <cell r="H4818" t="str">
            <v>UNISON- CUSTOMER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163058.28</v>
          </cell>
          <cell r="M4818">
            <v>163058.28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720-327PAFF</v>
          </cell>
          <cell r="C4819" t="str">
            <v>MAQUINARIA Y EQUIPO DE ESPAÑA Y COLOMBIA  S.A.</v>
          </cell>
          <cell r="D4819">
            <v>320736</v>
          </cell>
          <cell r="E4819" t="str">
            <v>IIASA PANAMA, S.A.</v>
          </cell>
          <cell r="F4819" t="str">
            <v>IIASA PANAMA</v>
          </cell>
          <cell r="G4819" t="str">
            <v>UNISON- CUSTOMER RETAIL</v>
          </cell>
          <cell r="H4819" t="str">
            <v>UNISON- CUSTOMER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23188.29</v>
          </cell>
          <cell r="M4819">
            <v>23188.29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720-275PAAP</v>
          </cell>
          <cell r="C4820" t="str">
            <v>FCC CONSTRUCCION AMERICA  S.A.</v>
          </cell>
          <cell r="D4820">
            <v>320695</v>
          </cell>
          <cell r="E4820" t="str">
            <v>MAQUINARIA Y TRACTORES, LTDA</v>
          </cell>
          <cell r="F4820" t="str">
            <v>IIASA PANAMA</v>
          </cell>
          <cell r="G4820" t="str">
            <v>UNISON - Operating Lease RETAIL</v>
          </cell>
          <cell r="H4820" t="str">
            <v>UNISON - Operating Lease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153616.84</v>
          </cell>
          <cell r="M4820">
            <v>153616.84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720-314PAFF</v>
          </cell>
          <cell r="C4821" t="str">
            <v>EQUITRANSA  S.A.</v>
          </cell>
          <cell r="D4821">
            <v>320723</v>
          </cell>
          <cell r="E4821" t="str">
            <v>IIASA PANAMA, S.A.</v>
          </cell>
          <cell r="F4821" t="str">
            <v>IIASA PANAMA</v>
          </cell>
          <cell r="G4821" t="str">
            <v>UNISON- CUSTOMER RETAIL</v>
          </cell>
          <cell r="H4821" t="str">
            <v>UNISON- CUSTOMER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410481.03</v>
          </cell>
          <cell r="M4821">
            <v>410481.03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720-316PAFF</v>
          </cell>
          <cell r="C4822" t="str">
            <v>EQUITRANSA  S.A.</v>
          </cell>
          <cell r="D4822">
            <v>320723</v>
          </cell>
          <cell r="E4822" t="str">
            <v>IIASA PANAMA, S.A.</v>
          </cell>
          <cell r="F4822" t="str">
            <v>IIASA PANAMA</v>
          </cell>
          <cell r="G4822" t="str">
            <v>UNISON- CUSTOMER RETAIL</v>
          </cell>
          <cell r="H4822" t="str">
            <v>UNISON- CUSTOMER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140185.96</v>
          </cell>
          <cell r="M4822">
            <v>140185.96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720-317PAFF</v>
          </cell>
          <cell r="C4823" t="str">
            <v>EQUITRANSA  S.A.</v>
          </cell>
          <cell r="D4823">
            <v>320723</v>
          </cell>
          <cell r="E4823" t="str">
            <v>IIASA PANAMA, S.A.</v>
          </cell>
          <cell r="F4823" t="str">
            <v>IIASA PANAMA</v>
          </cell>
          <cell r="G4823" t="str">
            <v>UNISON- CUSTOMER RETAIL</v>
          </cell>
          <cell r="H4823" t="str">
            <v>UNISON-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32930.239999999998</v>
          </cell>
          <cell r="M4823">
            <v>32930.239999999998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720-320PAFF</v>
          </cell>
          <cell r="C4824" t="str">
            <v>MOSTLY  S.A.</v>
          </cell>
          <cell r="D4824">
            <v>320728</v>
          </cell>
          <cell r="E4824" t="str">
            <v>IIASA PANAMA, S.A.</v>
          </cell>
          <cell r="F4824" t="str">
            <v>IIASA PANAMA</v>
          </cell>
          <cell r="G4824" t="str">
            <v>UNISON- CUSTOMER RETAIL</v>
          </cell>
          <cell r="H4824" t="str">
            <v>UNISON- CUSTOMER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25827.03</v>
          </cell>
          <cell r="M4824">
            <v>25827.03</v>
          </cell>
          <cell r="N4824">
            <v>0</v>
          </cell>
          <cell r="O4824">
            <v>0</v>
          </cell>
          <cell r="P4824">
            <v>25827.03</v>
          </cell>
          <cell r="Q4824">
            <v>0</v>
          </cell>
          <cell r="R4824">
            <v>25827.03</v>
          </cell>
          <cell r="S4824" t="str">
            <v>91-120</v>
          </cell>
          <cell r="T4824" t="str">
            <v>PANAMA</v>
          </cell>
        </row>
        <row r="4825">
          <cell r="B4825" t="str">
            <v>720-321PAAP</v>
          </cell>
          <cell r="C4825" t="str">
            <v>FCC CONSTRUCCION AMERICA  S.A.</v>
          </cell>
          <cell r="D4825">
            <v>320695</v>
          </cell>
          <cell r="E4825" t="str">
            <v>IIASA INTERNACIONAL SERVICIOS LOGISTICOS, S.A.</v>
          </cell>
          <cell r="F4825" t="str">
            <v>IIASA PANAMA</v>
          </cell>
          <cell r="G4825" t="str">
            <v>UNISON - Operating Lease RETAIL</v>
          </cell>
          <cell r="H4825" t="str">
            <v>UNISON - Operating Lease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217932.14</v>
          </cell>
          <cell r="M4825">
            <v>217932.14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720-321PAFF</v>
          </cell>
          <cell r="C4826" t="str">
            <v>MAQUINARIA Y EQUIPO DE ESPAÑA Y COLOMBIA  S.A.</v>
          </cell>
          <cell r="D4826">
            <v>320736</v>
          </cell>
          <cell r="E4826" t="str">
            <v>IIASA PANAMA, S.A.</v>
          </cell>
          <cell r="F4826" t="str">
            <v>IIASA PANAMA</v>
          </cell>
          <cell r="G4826" t="str">
            <v>UNISON- CUSTOMER RETAIL</v>
          </cell>
          <cell r="H4826" t="str">
            <v>UNISON-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25232.639999999999</v>
          </cell>
          <cell r="M4826">
            <v>25232.639999999999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720-307PAFF</v>
          </cell>
          <cell r="C4827" t="str">
            <v>URBALIA PANAMA  S.A.</v>
          </cell>
          <cell r="D4827">
            <v>320760</v>
          </cell>
          <cell r="E4827" t="str">
            <v>IIASA PANAMA, S.A.</v>
          </cell>
          <cell r="F4827" t="str">
            <v>IIASA PANAMA</v>
          </cell>
          <cell r="G4827" t="str">
            <v>UNISON- CUSTOMER RETAIL</v>
          </cell>
          <cell r="H4827" t="str">
            <v>UNISON- CUSTOMER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137442.42000000001</v>
          </cell>
          <cell r="M4827">
            <v>137442.42000000001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720-325PAFFR1</v>
          </cell>
          <cell r="C4828" t="str">
            <v>EQUITRANSA  S.A.</v>
          </cell>
          <cell r="D4828">
            <v>320723</v>
          </cell>
          <cell r="E4828" t="str">
            <v>IIASA PANAMA, S.A.</v>
          </cell>
          <cell r="F4828" t="str">
            <v>IIASA PANAMA</v>
          </cell>
          <cell r="G4828" t="str">
            <v>UNISON- CUSTOMER RETAIL</v>
          </cell>
          <cell r="H4828" t="str">
            <v>UNISON- CUSTOMER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320930.03000000003</v>
          </cell>
          <cell r="M4828">
            <v>320930.03000000003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720-306PAFF</v>
          </cell>
          <cell r="C4829" t="str">
            <v>NUÑEZ HERRERO CESAR AUGUSTO</v>
          </cell>
          <cell r="D4829">
            <v>320743</v>
          </cell>
          <cell r="E4829" t="str">
            <v>IIASA PANAMA, S.A.</v>
          </cell>
          <cell r="F4829" t="str">
            <v>IIASA PANAMA</v>
          </cell>
          <cell r="G4829" t="str">
            <v>UNISON- CUSTOMER RETAIL</v>
          </cell>
          <cell r="H4829" t="str">
            <v>UNISON- CUSTOMER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3306.6</v>
          </cell>
          <cell r="M4829">
            <v>3306.6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720-328PAFF</v>
          </cell>
          <cell r="C4830" t="str">
            <v>CONSTRUCCIONES CIVILES GENERALES  S.A.</v>
          </cell>
          <cell r="D4830">
            <v>320737</v>
          </cell>
          <cell r="E4830" t="str">
            <v>IIASA PANAMA, S.A.</v>
          </cell>
          <cell r="F4830" t="str">
            <v>IIASA PANAMA</v>
          </cell>
          <cell r="G4830" t="str">
            <v>UNISON- CUSTOMER RETAIL</v>
          </cell>
          <cell r="H4830" t="str">
            <v>UNISON-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7445.01</v>
          </cell>
          <cell r="M4830">
            <v>7445.01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720-329PAFF</v>
          </cell>
          <cell r="C4831" t="str">
            <v>CONSTRUCCIONES CIVILES GENERALES  S.A.</v>
          </cell>
          <cell r="D4831">
            <v>320737</v>
          </cell>
          <cell r="E4831" t="str">
            <v>IIASA PANAMA, S.A.</v>
          </cell>
          <cell r="F4831" t="str">
            <v>IIASA PANAMA</v>
          </cell>
          <cell r="G4831" t="str">
            <v>UNISON- CUSTOMER RETAIL</v>
          </cell>
          <cell r="H4831" t="str">
            <v>UNISON-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2853.93</v>
          </cell>
          <cell r="M4831">
            <v>2853.93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720-32PAFF</v>
          </cell>
          <cell r="C4832" t="str">
            <v>CONSTRUCTORA MECO  S.A. (PANAMA)</v>
          </cell>
          <cell r="D4832">
            <v>309462</v>
          </cell>
          <cell r="E4832" t="str">
            <v>IIASA PANAMA, S.A.</v>
          </cell>
          <cell r="F4832" t="str">
            <v>IIASA PANAMA</v>
          </cell>
          <cell r="G4832" t="str">
            <v>UNISON- CUSTOMER RETAIL</v>
          </cell>
          <cell r="H4832" t="str">
            <v>UNISON- CUSTOMER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720-330PAFF</v>
          </cell>
          <cell r="C4833" t="str">
            <v>NUÑEZ SANJUR DIMERSON EVERING</v>
          </cell>
          <cell r="D4833">
            <v>320757</v>
          </cell>
          <cell r="E4833" t="str">
            <v>IIASA PANAMA, S.A.</v>
          </cell>
          <cell r="F4833" t="str">
            <v>IIASA PANAMA</v>
          </cell>
          <cell r="G4833" t="str">
            <v>UNISON- CUSTOMER RETAIL</v>
          </cell>
          <cell r="H4833" t="str">
            <v>UNISON- CUSTOMER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5890.32</v>
          </cell>
          <cell r="M4833">
            <v>5890.32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720-331PAFF</v>
          </cell>
          <cell r="C4834" t="str">
            <v>LIANG . ZHIYOU</v>
          </cell>
          <cell r="D4834">
            <v>320642</v>
          </cell>
          <cell r="E4834" t="str">
            <v>IIASA PANAMA, S.A.</v>
          </cell>
          <cell r="F4834" t="str">
            <v>IIASA PANAMA</v>
          </cell>
          <cell r="G4834" t="str">
            <v>UNISON- CUSTOMER RETAIL</v>
          </cell>
          <cell r="H4834" t="str">
            <v>UNISON- CUSTOMER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5890.32</v>
          </cell>
          <cell r="M4834">
            <v>5890.32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720-332PAFF</v>
          </cell>
          <cell r="C4835" t="str">
            <v>GORDON GOMEZ ANEL AMED</v>
          </cell>
          <cell r="D4835">
            <v>320673</v>
          </cell>
          <cell r="E4835" t="str">
            <v>IIASA PANAMA, S.A.</v>
          </cell>
          <cell r="F4835" t="str">
            <v>IIASA PANAMA</v>
          </cell>
          <cell r="G4835" t="str">
            <v>UNISON- CUSTOMER RETAIL</v>
          </cell>
          <cell r="H4835" t="str">
            <v>UNISON- CUSTOMER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7692.25</v>
          </cell>
          <cell r="M4835">
            <v>7692.25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720-333PAFF</v>
          </cell>
          <cell r="C4836" t="str">
            <v>NIÑO CAINA CONSTRUCCIONES INTERNACIONAL  S.A.</v>
          </cell>
          <cell r="D4836">
            <v>320730</v>
          </cell>
          <cell r="E4836" t="str">
            <v>IIASA PANAMA, S.A.</v>
          </cell>
          <cell r="F4836" t="str">
            <v>IIASA PANAMA</v>
          </cell>
          <cell r="G4836" t="str">
            <v>UNISON- CUSTOMER RETAIL</v>
          </cell>
          <cell r="H4836" t="str">
            <v>UNISON- CUSTOMER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15947.59</v>
          </cell>
          <cell r="M4836">
            <v>15947.59</v>
          </cell>
          <cell r="N4836">
            <v>0</v>
          </cell>
          <cell r="O4836">
            <v>15947.59</v>
          </cell>
          <cell r="P4836">
            <v>0</v>
          </cell>
          <cell r="Q4836">
            <v>0</v>
          </cell>
          <cell r="R4836">
            <v>15947.59</v>
          </cell>
          <cell r="S4836" t="str">
            <v>61-90</v>
          </cell>
          <cell r="T4836" t="str">
            <v>PANAMA</v>
          </cell>
        </row>
        <row r="4837">
          <cell r="B4837" t="str">
            <v>720-322PAFF</v>
          </cell>
          <cell r="C4837" t="str">
            <v>CONSTRUCTORA EL TUCAN  S.A.</v>
          </cell>
          <cell r="D4837">
            <v>320752</v>
          </cell>
          <cell r="E4837" t="str">
            <v>IIASA PANAMA, S.A.</v>
          </cell>
          <cell r="F4837" t="str">
            <v>IIASA PANAMA</v>
          </cell>
          <cell r="G4837" t="str">
            <v>UNISON- CUSTOMER RETAIL</v>
          </cell>
          <cell r="H4837" t="str">
            <v>UNISON- CUSTOMER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15234.45</v>
          </cell>
          <cell r="M4837">
            <v>15234.45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720-289PAFF</v>
          </cell>
          <cell r="C4838" t="str">
            <v>MAQUINARIAS SUADI  S.A.</v>
          </cell>
          <cell r="D4838">
            <v>320721</v>
          </cell>
          <cell r="E4838" t="str">
            <v>IIASA PANAMA, S.A.</v>
          </cell>
          <cell r="F4838" t="str">
            <v>IIASA PANAMA</v>
          </cell>
          <cell r="G4838" t="str">
            <v>UNISON- CUSTOMER RETAIL</v>
          </cell>
          <cell r="H4838" t="str">
            <v>UNISON- CUSTOMER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102261.64</v>
          </cell>
          <cell r="M4838">
            <v>102261.64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720-217PAAP</v>
          </cell>
          <cell r="C4839" t="str">
            <v>FCC CONSTRUCCION AMERICA  S.A.</v>
          </cell>
          <cell r="D4839">
            <v>320695</v>
          </cell>
          <cell r="E4839" t="str">
            <v>IIASA PANAMA, S.A.</v>
          </cell>
          <cell r="F4839" t="str">
            <v>IIASA PANAMA</v>
          </cell>
          <cell r="G4839" t="str">
            <v>UNISON - CUSTOMER RETAIL</v>
          </cell>
          <cell r="H4839" t="str">
            <v>UNISON- CUSTOMER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149260.47</v>
          </cell>
          <cell r="M4839">
            <v>149260.47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720-277PAFF</v>
          </cell>
          <cell r="C4840" t="str">
            <v>MARINE ENGINEERS CORPORATION  INC.</v>
          </cell>
          <cell r="D4840">
            <v>320729</v>
          </cell>
          <cell r="E4840" t="str">
            <v>IIASA PANAMA, S.A.</v>
          </cell>
          <cell r="F4840" t="str">
            <v>IIASA PANAMA</v>
          </cell>
          <cell r="G4840" t="str">
            <v>UNISON- CUSTOMER RETAIL</v>
          </cell>
          <cell r="H4840" t="str">
            <v>UNISON- CUSTOMER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173022.56</v>
          </cell>
          <cell r="M4840">
            <v>173022.56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720-281PAFF</v>
          </cell>
          <cell r="C4841" t="str">
            <v>M &amp; T HOLDING  INC.</v>
          </cell>
          <cell r="D4841">
            <v>320655</v>
          </cell>
          <cell r="E4841" t="str">
            <v>IIASA PANAMA, S.A.</v>
          </cell>
          <cell r="F4841" t="str">
            <v>IIASA PANAMA</v>
          </cell>
          <cell r="G4841" t="str">
            <v>UNISON- CUSTOMER RETAIL</v>
          </cell>
          <cell r="H4841" t="str">
            <v>UNISON- CUSTOMER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25.17</v>
          </cell>
          <cell r="M4841">
            <v>25.17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720-282PAFF</v>
          </cell>
          <cell r="C4842" t="str">
            <v>EQUITRANSA  S.A.</v>
          </cell>
          <cell r="D4842">
            <v>320723</v>
          </cell>
          <cell r="E4842" t="str">
            <v>IIASA PANAMA, S.A.</v>
          </cell>
          <cell r="F4842" t="str">
            <v>IIASA PANAMA</v>
          </cell>
          <cell r="G4842" t="str">
            <v>UNISON- CUSTOMER RETAIL</v>
          </cell>
          <cell r="H4842" t="str">
            <v>UNISON- CUSTOMER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235815.7</v>
          </cell>
          <cell r="M4842">
            <v>235815.7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720-283PAFF</v>
          </cell>
          <cell r="C4843" t="str">
            <v>SHANGHAI  S.A.</v>
          </cell>
          <cell r="D4843">
            <v>320718</v>
          </cell>
          <cell r="E4843" t="str">
            <v>IIASA PANAMA, S.A.</v>
          </cell>
          <cell r="F4843" t="str">
            <v>IIASA PANAMA</v>
          </cell>
          <cell r="G4843" t="str">
            <v>UNISON- CUSTOMER RETAIL</v>
          </cell>
          <cell r="H4843" t="str">
            <v>UNISON- CUSTOMER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80066.37</v>
          </cell>
          <cell r="M4843">
            <v>80066.37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720-284PAFF</v>
          </cell>
          <cell r="C4844" t="str">
            <v>MARINE ENGINEERS CORPORATION  INC.</v>
          </cell>
          <cell r="D4844">
            <v>320729</v>
          </cell>
          <cell r="E4844" t="str">
            <v>IIASA PANAMA, S.A.</v>
          </cell>
          <cell r="F4844" t="str">
            <v>IIASA PANAMA</v>
          </cell>
          <cell r="G4844" t="str">
            <v>UNISON- CUSTOMER RETAIL</v>
          </cell>
          <cell r="H4844" t="str">
            <v>UNISON- CUSTOMER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720-286PAAP</v>
          </cell>
          <cell r="C4845" t="str">
            <v>FCC CONSTRUCCION AMERICA  S.A.</v>
          </cell>
          <cell r="D4845">
            <v>320695</v>
          </cell>
          <cell r="E4845" t="str">
            <v>IIASA INTERNACIONAL SERVICIOS LOGISTICOS, S.A.</v>
          </cell>
          <cell r="F4845" t="str">
            <v>IIASA PANAMA</v>
          </cell>
          <cell r="G4845" t="str">
            <v>UNISON - Operating Lease RETAIL</v>
          </cell>
          <cell r="H4845" t="str">
            <v>UNISON - Operating Lease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200737.87</v>
          </cell>
          <cell r="M4845">
            <v>200737.87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720-312PAFF</v>
          </cell>
          <cell r="C4846" t="str">
            <v>MARINE ENGINEERS CORPORATION  INC.</v>
          </cell>
          <cell r="D4846">
            <v>320729</v>
          </cell>
          <cell r="E4846" t="str">
            <v>IIASA PANAMA, S.A.</v>
          </cell>
          <cell r="F4846" t="str">
            <v>IIASA PANAMA</v>
          </cell>
          <cell r="G4846" t="str">
            <v>UNISON- CUSTOMER RETAIL</v>
          </cell>
          <cell r="H4846" t="str">
            <v>UNISON- CUSTOMER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105496</v>
          </cell>
          <cell r="M4846">
            <v>105496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720-288PAFF</v>
          </cell>
          <cell r="C4847" t="str">
            <v>EQUITRANSA  S.A.</v>
          </cell>
          <cell r="D4847">
            <v>320723</v>
          </cell>
          <cell r="E4847" t="str">
            <v>IIASA PANAMA, S.A.</v>
          </cell>
          <cell r="F4847" t="str">
            <v>IIASA PANAMA</v>
          </cell>
          <cell r="G4847" t="str">
            <v>UNISON- CUSTOMER RETAIL</v>
          </cell>
          <cell r="H4847" t="str">
            <v>UNISON- CUSTOMER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379947.48</v>
          </cell>
          <cell r="M4847">
            <v>379947.48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720-275PAFF</v>
          </cell>
          <cell r="C4848" t="str">
            <v>TECNOVIAL  S.A.</v>
          </cell>
          <cell r="D4848">
            <v>320664</v>
          </cell>
          <cell r="E4848" t="str">
            <v>IIASA PANAMA, S.A.</v>
          </cell>
          <cell r="F4848" t="str">
            <v>IIASA PANAMA</v>
          </cell>
          <cell r="G4848" t="str">
            <v>UNISON- CUSTOMER RETAIL</v>
          </cell>
          <cell r="H4848" t="str">
            <v>UNISON- CUSTOMER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30864.86</v>
          </cell>
          <cell r="M4848">
            <v>30864.86</v>
          </cell>
          <cell r="N4848">
            <v>0</v>
          </cell>
          <cell r="O4848">
            <v>0</v>
          </cell>
          <cell r="P4848">
            <v>0</v>
          </cell>
          <cell r="Q4848">
            <v>30864.86</v>
          </cell>
          <cell r="R4848">
            <v>30864.86</v>
          </cell>
          <cell r="S4848" t="str">
            <v>120+</v>
          </cell>
          <cell r="T4848" t="str">
            <v>PANAMA</v>
          </cell>
        </row>
        <row r="4849">
          <cell r="B4849" t="str">
            <v>720-290PAFF</v>
          </cell>
          <cell r="C4849" t="str">
            <v>CONSORCIO NACIONAL DE MAQUINARIAS  S.A. (CONAMAQ  S.A.)</v>
          </cell>
          <cell r="D4849">
            <v>320739</v>
          </cell>
          <cell r="E4849" t="str">
            <v>IIASA PANAMA, S.A.</v>
          </cell>
          <cell r="F4849" t="str">
            <v>IIASA PANAMA</v>
          </cell>
          <cell r="G4849" t="str">
            <v>UNISON- CUSTOMER RETAIL</v>
          </cell>
          <cell r="H4849" t="str">
            <v>UNISON- CUSTOMER RETAIL</v>
          </cell>
          <cell r="I4849" t="str">
            <v>Regular</v>
          </cell>
          <cell r="J4849" t="str">
            <v>LEGAL</v>
          </cell>
          <cell r="K4849" t="str">
            <v>USD</v>
          </cell>
          <cell r="L4849">
            <v>116687.52</v>
          </cell>
          <cell r="M4849">
            <v>116687.52</v>
          </cell>
          <cell r="N4849">
            <v>0</v>
          </cell>
          <cell r="O4849">
            <v>0</v>
          </cell>
          <cell r="P4849">
            <v>0</v>
          </cell>
          <cell r="Q4849">
            <v>116687.52</v>
          </cell>
          <cell r="R4849">
            <v>116687.52</v>
          </cell>
          <cell r="S4849" t="str">
            <v>120+</v>
          </cell>
          <cell r="T4849" t="str">
            <v>PANAMA</v>
          </cell>
        </row>
        <row r="4850">
          <cell r="B4850" t="str">
            <v>720-291PAFF</v>
          </cell>
          <cell r="C4850" t="str">
            <v>CONSTRUCCIONES Y DISEÑOS ISTMEÑOS  S.A.</v>
          </cell>
          <cell r="D4850">
            <v>320722</v>
          </cell>
          <cell r="E4850" t="str">
            <v>IIASA PANAMA, S.A.</v>
          </cell>
          <cell r="F4850" t="str">
            <v>IIASA PANAMA</v>
          </cell>
          <cell r="G4850" t="str">
            <v>UNISON- CUSTOMER RETAIL</v>
          </cell>
          <cell r="H4850" t="str">
            <v>UNISON- CUSTOMER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62740.06</v>
          </cell>
          <cell r="M4850">
            <v>62740.06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720-292PAAP</v>
          </cell>
          <cell r="C4851" t="str">
            <v>FCC CONSTRUCCION AMERICA  S.A.</v>
          </cell>
          <cell r="D4851">
            <v>320695</v>
          </cell>
          <cell r="E4851" t="str">
            <v>IIASA PANAMA, S.A.</v>
          </cell>
          <cell r="F4851" t="str">
            <v>IIASA PANAMA</v>
          </cell>
          <cell r="G4851" t="str">
            <v>UNISON - Operating Lease RETAIL</v>
          </cell>
          <cell r="H4851" t="str">
            <v>UNISON - Operating Lease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31997</v>
          </cell>
          <cell r="M4851">
            <v>31997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720-293PAAP</v>
          </cell>
          <cell r="C4852" t="str">
            <v>FCC CONSTRUCCION AMERICA  S.A.</v>
          </cell>
          <cell r="D4852">
            <v>320695</v>
          </cell>
          <cell r="E4852" t="str">
            <v>IIASA PANAMA, S.A.</v>
          </cell>
          <cell r="F4852" t="str">
            <v>IIASA PANAMA</v>
          </cell>
          <cell r="G4852" t="str">
            <v>UNISON - Operating Lease RETAIL</v>
          </cell>
          <cell r="H4852" t="str">
            <v>UNISON - Operating Lease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31997</v>
          </cell>
          <cell r="M4852">
            <v>31997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720-293PAFF</v>
          </cell>
          <cell r="C4853" t="str">
            <v>NIÑO CAINA CONSTRUCCIONES INTERNACIONAL  S.A.</v>
          </cell>
          <cell r="D4853">
            <v>320730</v>
          </cell>
          <cell r="E4853" t="str">
            <v>IIASA PANAMA, S.A.</v>
          </cell>
          <cell r="F4853" t="str">
            <v>IIASA PANAMA</v>
          </cell>
          <cell r="G4853" t="str">
            <v>UNISON- CUSTOMER RETAIL</v>
          </cell>
          <cell r="H4853" t="str">
            <v>UNISON- CUSTOMER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13013.89</v>
          </cell>
          <cell r="M4853">
            <v>13013.89</v>
          </cell>
          <cell r="N4853">
            <v>0</v>
          </cell>
          <cell r="O4853">
            <v>13013.89</v>
          </cell>
          <cell r="P4853">
            <v>0</v>
          </cell>
          <cell r="Q4853">
            <v>0</v>
          </cell>
          <cell r="R4853">
            <v>13013.89</v>
          </cell>
          <cell r="S4853" t="str">
            <v>61-90</v>
          </cell>
          <cell r="T4853" t="str">
            <v>PANAMA</v>
          </cell>
        </row>
        <row r="4854">
          <cell r="B4854" t="str">
            <v>720-295PAAP</v>
          </cell>
          <cell r="C4854" t="str">
            <v>FCC CONSTRUCCION AMERICA  S.A.</v>
          </cell>
          <cell r="D4854">
            <v>320695</v>
          </cell>
          <cell r="E4854" t="str">
            <v>IIASA PANAMA, S.A.</v>
          </cell>
          <cell r="F4854" t="str">
            <v>IIASA PANAMA</v>
          </cell>
          <cell r="G4854" t="str">
            <v>UNISON - Operating Lease RETAIL</v>
          </cell>
          <cell r="H4854" t="str">
            <v>UNISON - Operating Lease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92055.679999999993</v>
          </cell>
          <cell r="M4854">
            <v>92055.679999999993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720-297PAFF</v>
          </cell>
          <cell r="C4855" t="str">
            <v>PANAMA LIFTING SERVICES INC.</v>
          </cell>
          <cell r="D4855">
            <v>320659</v>
          </cell>
          <cell r="E4855" t="str">
            <v>IIASA PANAMA, S.A.</v>
          </cell>
          <cell r="F4855" t="str">
            <v>IIASA PANAMA</v>
          </cell>
          <cell r="G4855" t="str">
            <v>UNISON- CUSTOMER RETAIL</v>
          </cell>
          <cell r="H4855" t="str">
            <v>UNISON- CUSTOMER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839.51</v>
          </cell>
          <cell r="M4855">
            <v>839.51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720-286PAFF</v>
          </cell>
          <cell r="C4856" t="str">
            <v>MATERIALES ADRIMARC  S.A.</v>
          </cell>
          <cell r="D4856">
            <v>320667</v>
          </cell>
          <cell r="E4856" t="str">
            <v>IIASA PANAMA, S.A.</v>
          </cell>
          <cell r="F4856" t="str">
            <v>IIASA PANAMA</v>
          </cell>
          <cell r="G4856" t="str">
            <v>UNISON- CUSTOMER RETAIL</v>
          </cell>
          <cell r="H4856" t="str">
            <v>UNISON- CUSTOMER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29391.360000000001</v>
          </cell>
          <cell r="M4856">
            <v>29391.360000000001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720-149PAFF</v>
          </cell>
          <cell r="C4857" t="str">
            <v>CONSTRUCTORA MECO  S.A. (PANAMA)</v>
          </cell>
          <cell r="D4857">
            <v>309462</v>
          </cell>
          <cell r="E4857" t="str">
            <v>IIASA PANAMA, S.A.</v>
          </cell>
          <cell r="F4857" t="str">
            <v>IIASA PANAMA</v>
          </cell>
          <cell r="G4857" t="str">
            <v>UNISON- CUSTOMER RETAIL</v>
          </cell>
          <cell r="H4857" t="str">
            <v>UNISON-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10017.709999999999</v>
          </cell>
          <cell r="M4857">
            <v>10017.709999999999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720-161PAFF</v>
          </cell>
          <cell r="C4858" t="str">
            <v>CONSTRUCTORA URBANA  S.A.</v>
          </cell>
          <cell r="D4858">
            <v>319116</v>
          </cell>
          <cell r="E4858" t="str">
            <v>IIASA PANAMA, S.A.</v>
          </cell>
          <cell r="F4858" t="str">
            <v>IIASA PANAMA</v>
          </cell>
          <cell r="G4858" t="str">
            <v>UNISON- CUSTOMER RETAIL</v>
          </cell>
          <cell r="H4858" t="str">
            <v>UNISON- CUSTOMER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137349.9</v>
          </cell>
          <cell r="M4858">
            <v>137349.9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720-132PAFF</v>
          </cell>
          <cell r="C4859" t="str">
            <v>CONSTRUCTORA MECO  S.A. (PANAMA)</v>
          </cell>
          <cell r="D4859">
            <v>309462</v>
          </cell>
          <cell r="E4859" t="str">
            <v>IIASA PANAMA, S.A.</v>
          </cell>
          <cell r="F4859" t="str">
            <v>IIASA PANAMA</v>
          </cell>
          <cell r="G4859" t="str">
            <v>UNISON- CUSTOMER RETAIL</v>
          </cell>
          <cell r="H4859" t="str">
            <v>UNISON- CUSTOMER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6392.25</v>
          </cell>
          <cell r="M4859">
            <v>6392.25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720-133PAFF</v>
          </cell>
          <cell r="C4860" t="str">
            <v>CONSTRUCTORA MECO  S.A. (PANAMA)</v>
          </cell>
          <cell r="D4860">
            <v>309462</v>
          </cell>
          <cell r="E4860" t="str">
            <v>IIASA PANAMA, S.A.</v>
          </cell>
          <cell r="F4860" t="str">
            <v>IIASA PANAMA</v>
          </cell>
          <cell r="G4860" t="str">
            <v>UNISON- CUSTOMER RETAIL</v>
          </cell>
          <cell r="H4860" t="str">
            <v>UNISON- CUSTOMER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6392.25</v>
          </cell>
          <cell r="M4860">
            <v>6392.25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720-134PAFF</v>
          </cell>
          <cell r="C4861" t="str">
            <v>CONSTRUCTORA MECO  S.A. (PANAMA)</v>
          </cell>
          <cell r="D4861">
            <v>309462</v>
          </cell>
          <cell r="E4861" t="str">
            <v>IIASA PANAMA, S.A.</v>
          </cell>
          <cell r="F4861" t="str">
            <v>IIASA PANAMA</v>
          </cell>
          <cell r="G4861" t="str">
            <v>UNISON- CUSTOMER RETAIL</v>
          </cell>
          <cell r="H4861" t="str">
            <v>UNISON-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6392.25</v>
          </cell>
          <cell r="M4861">
            <v>6392.25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720-135PAFF</v>
          </cell>
          <cell r="C4862" t="str">
            <v>CONSTRUCTORA MECO  S.A. (PANAMA)</v>
          </cell>
          <cell r="D4862">
            <v>309462</v>
          </cell>
          <cell r="E4862" t="str">
            <v>IIASA PANAMA, S.A.</v>
          </cell>
          <cell r="F4862" t="str">
            <v>IIASA PANAMA</v>
          </cell>
          <cell r="G4862" t="str">
            <v>UNISON- CUSTOMER RETAIL</v>
          </cell>
          <cell r="H4862" t="str">
            <v>UNISON- CUSTOMER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6392.25</v>
          </cell>
          <cell r="M4862">
            <v>6392.25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720-136PAFF</v>
          </cell>
          <cell r="C4863" t="str">
            <v>CONSTRUCTORA MECO  S.A. (PANAMA)</v>
          </cell>
          <cell r="D4863">
            <v>309462</v>
          </cell>
          <cell r="E4863" t="str">
            <v>IIASA PANAMA, S.A.</v>
          </cell>
          <cell r="F4863" t="str">
            <v>IIASA PANAMA</v>
          </cell>
          <cell r="G4863" t="str">
            <v>UNISON- CUSTOMER RETAIL</v>
          </cell>
          <cell r="H4863" t="str">
            <v>UNISON- CUSTOMER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6392.25</v>
          </cell>
          <cell r="M4863">
            <v>6392.25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720-145PAFF</v>
          </cell>
          <cell r="C4864" t="str">
            <v>CONSTRUCTORA MECO  S.A. (PANAMA)</v>
          </cell>
          <cell r="D4864">
            <v>309462</v>
          </cell>
          <cell r="E4864" t="str">
            <v>IIASA PANAMA, S.A.</v>
          </cell>
          <cell r="F4864" t="str">
            <v>IIASA PANAMA</v>
          </cell>
          <cell r="G4864" t="str">
            <v>UNISON- CUSTOMER RETAIL</v>
          </cell>
          <cell r="H4864" t="str">
            <v>UNISON- CUSTOMER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24805.77</v>
          </cell>
          <cell r="M4864">
            <v>24805.77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720-130PAFF</v>
          </cell>
          <cell r="C4865" t="str">
            <v>CONSTRUCTORA MECO  S.A. (PANAMA)</v>
          </cell>
          <cell r="D4865">
            <v>309462</v>
          </cell>
          <cell r="E4865" t="str">
            <v>IIASA PANAMA, S.A.</v>
          </cell>
          <cell r="F4865" t="str">
            <v>IIASA PANAMA</v>
          </cell>
          <cell r="G4865" t="str">
            <v>UNISON- CUSTOMER RETAIL</v>
          </cell>
          <cell r="H4865" t="str">
            <v>UNISON-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6392.25</v>
          </cell>
          <cell r="M4865">
            <v>6392.25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720-147PAFF</v>
          </cell>
          <cell r="C4866" t="str">
            <v>CONSTRUCTORA MECO  S.A. (PANAMA)</v>
          </cell>
          <cell r="D4866">
            <v>309462</v>
          </cell>
          <cell r="E4866" t="str">
            <v>IIASA PANAMA, S.A.</v>
          </cell>
          <cell r="F4866" t="str">
            <v>IIASA PANAMA</v>
          </cell>
          <cell r="G4866" t="str">
            <v>UNISON- CUSTOMER RETAIL</v>
          </cell>
          <cell r="H4866" t="str">
            <v>UNISON- CUSTOMER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42456.02</v>
          </cell>
          <cell r="M4866">
            <v>42456.02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720-129PAFF</v>
          </cell>
          <cell r="C4867" t="str">
            <v>CONSTRUCTORA MECO  S.A. (PANAMA)</v>
          </cell>
          <cell r="D4867">
            <v>309462</v>
          </cell>
          <cell r="E4867" t="str">
            <v>IIASA PANAMA, S.A.</v>
          </cell>
          <cell r="F4867" t="str">
            <v>IIASA PANAMA</v>
          </cell>
          <cell r="G4867" t="str">
            <v>UNISON- CUSTOMER RETAIL</v>
          </cell>
          <cell r="H4867" t="str">
            <v>UNISON- CUSTOMER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6392.25</v>
          </cell>
          <cell r="M4867">
            <v>6392.25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720-150PAFF</v>
          </cell>
          <cell r="C4868" t="str">
            <v>CONSTRUCTORA MECO  S.A. (PANAMA)</v>
          </cell>
          <cell r="D4868">
            <v>309462</v>
          </cell>
          <cell r="E4868" t="str">
            <v>IIASA PANAMA, S.A.</v>
          </cell>
          <cell r="F4868" t="str">
            <v>IIASA PANAMA</v>
          </cell>
          <cell r="G4868" t="str">
            <v>UNISON- CUSTOMER RETAIL</v>
          </cell>
          <cell r="H4868" t="str">
            <v>UNISON-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10017.709999999999</v>
          </cell>
          <cell r="M4868">
            <v>10017.709999999999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720-151PAFF</v>
          </cell>
          <cell r="C4869" t="str">
            <v>CONSTRUCTORA MECO  S.A. (PANAMA)</v>
          </cell>
          <cell r="D4869">
            <v>309462</v>
          </cell>
          <cell r="E4869" t="str">
            <v>IIASA PANAMA, S.A.</v>
          </cell>
          <cell r="F4869" t="str">
            <v>IIASA PANAMA</v>
          </cell>
          <cell r="G4869" t="str">
            <v>UNISON- CUSTOMER RETAIL</v>
          </cell>
          <cell r="H4869" t="str">
            <v>UNISON- CUSTOMER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14788.05</v>
          </cell>
          <cell r="M4869">
            <v>14788.05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720-152PAAP</v>
          </cell>
          <cell r="C4870" t="str">
            <v>FCC CONSTRUCCION AMERICA  S.A.</v>
          </cell>
          <cell r="D4870">
            <v>320695</v>
          </cell>
          <cell r="E4870" t="str">
            <v>CARDOZE &amp; LINDO, S.A.</v>
          </cell>
          <cell r="F4870" t="str">
            <v>IIASA PANAMA</v>
          </cell>
          <cell r="G4870" t="str">
            <v>UNISON - CUSTOMER RETAIL</v>
          </cell>
          <cell r="H4870" t="str">
            <v>UNISON- CUSTOMER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165000.79999999999</v>
          </cell>
          <cell r="M4870">
            <v>165000.79999999999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720-152PAFF</v>
          </cell>
          <cell r="C4871" t="str">
            <v>CONSTRUCTORA URBANA  S.A.</v>
          </cell>
          <cell r="D4871">
            <v>319116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106564.01</v>
          </cell>
          <cell r="M4871">
            <v>106564.01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720-154PAFF</v>
          </cell>
          <cell r="C4872" t="str">
            <v>CONSTRUCTORA MECO  S.A. (PANAMA)</v>
          </cell>
          <cell r="D4872">
            <v>309462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UNISON- CUSTOMER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22371.06</v>
          </cell>
          <cell r="M4872">
            <v>22371.06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720-155PAFF</v>
          </cell>
          <cell r="C4873" t="str">
            <v>CONSTRUCTORA MECO  S.A. (PANAMA)</v>
          </cell>
          <cell r="D4873">
            <v>309462</v>
          </cell>
          <cell r="E4873" t="str">
            <v>IIASA PANAMA, S.A.</v>
          </cell>
          <cell r="F4873" t="str">
            <v>IIASA PANAMA</v>
          </cell>
          <cell r="G4873" t="str">
            <v>UNISON- CUSTOMER RETAIL</v>
          </cell>
          <cell r="H4873" t="str">
            <v>UNISON- CUSTOMER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22371.06</v>
          </cell>
          <cell r="M4873">
            <v>22371.06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720-218PAAP</v>
          </cell>
          <cell r="C4874" t="str">
            <v>FCC CONSTRUCCION AMERICA  S.A.</v>
          </cell>
          <cell r="D4874">
            <v>320695</v>
          </cell>
          <cell r="E4874" t="str">
            <v>IIASA PANAMA, S.A.</v>
          </cell>
          <cell r="F4874" t="str">
            <v>IIASA PANAMA</v>
          </cell>
          <cell r="G4874" t="str">
            <v>UNISON - CUSTOMER RETAIL</v>
          </cell>
          <cell r="H4874" t="str">
            <v>UNISON- CUSTOMER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149260.47</v>
          </cell>
          <cell r="M4874">
            <v>149260.47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720-146PAFF</v>
          </cell>
          <cell r="C4875" t="str">
            <v>CONSTRUCTORA MECO  S.A. (PANAMA)</v>
          </cell>
          <cell r="D4875">
            <v>309462</v>
          </cell>
          <cell r="E4875" t="str">
            <v>IIASA PANAMA, S.A.</v>
          </cell>
          <cell r="F4875" t="str">
            <v>IIASA PANAMA</v>
          </cell>
          <cell r="G4875" t="str">
            <v>UNISON- CUSTOMER RETAIL</v>
          </cell>
          <cell r="H4875" t="str">
            <v>UNISON-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24805.77</v>
          </cell>
          <cell r="M4875">
            <v>24805.77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720-116PAFF</v>
          </cell>
          <cell r="C4876" t="str">
            <v>CONSTRUCTORA URBANA  S.A.</v>
          </cell>
          <cell r="D4876">
            <v>319116</v>
          </cell>
          <cell r="E4876" t="str">
            <v>IIASA PANAMA, S.A.</v>
          </cell>
          <cell r="F4876" t="str">
            <v>IIASA PANAMA</v>
          </cell>
          <cell r="G4876" t="str">
            <v>UNISON- CUSTOMER RETAIL</v>
          </cell>
          <cell r="H4876" t="str">
            <v>UNISON-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128661.06</v>
          </cell>
          <cell r="M4876">
            <v>128661.06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720-40000173</v>
          </cell>
          <cell r="C4877" t="str">
            <v>SERMATRACTOR INC</v>
          </cell>
          <cell r="D4877">
            <v>334905</v>
          </cell>
          <cell r="E4877" t="str">
            <v>IIASA PANAMA, S.A.</v>
          </cell>
          <cell r="F4877" t="str">
            <v>IIASA PANAMA</v>
          </cell>
          <cell r="G4877" t="str">
            <v>UNISON- CUSTOMER RETAIL</v>
          </cell>
          <cell r="H4877" t="str">
            <v>UNISON- CUSTOMER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28315.3</v>
          </cell>
          <cell r="M4877">
            <v>28315.3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720-235PAAP</v>
          </cell>
          <cell r="C4878" t="str">
            <v>FCC CONSTRUCCION AMERICA  S.A.</v>
          </cell>
          <cell r="D4878">
            <v>320695</v>
          </cell>
          <cell r="E4878" t="str">
            <v>MAQUINARIA Y TRACTORES, LTDA</v>
          </cell>
          <cell r="F4878" t="str">
            <v>IIASA PANAMA</v>
          </cell>
          <cell r="G4878" t="str">
            <v>UNISON - CUSTOMER RETAIL</v>
          </cell>
          <cell r="H4878" t="str">
            <v>UNISON-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41505.74</v>
          </cell>
          <cell r="M4878">
            <v>41505.74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720-101PAFF</v>
          </cell>
          <cell r="C4879" t="str">
            <v>CONSTRUCTORA MECO  S.A. (PANAMA)</v>
          </cell>
          <cell r="D4879">
            <v>309462</v>
          </cell>
          <cell r="E4879" t="str">
            <v>IIASA PANAMA, S.A.</v>
          </cell>
          <cell r="F4879" t="str">
            <v>IIASA PANAMA</v>
          </cell>
          <cell r="G4879" t="str">
            <v>UNISON- CUSTOMER RETAIL</v>
          </cell>
          <cell r="H4879" t="str">
            <v>UNISON- CUSTOMER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17888.77</v>
          </cell>
          <cell r="M4879">
            <v>17888.77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720-102PAFF</v>
          </cell>
          <cell r="C4880" t="str">
            <v>CONSTRUCTORA MECO  S.A. (PANAMA)</v>
          </cell>
          <cell r="D4880">
            <v>309462</v>
          </cell>
          <cell r="E4880" t="str">
            <v>IIASA PANAMA, S.A.</v>
          </cell>
          <cell r="F4880" t="str">
            <v>IIASA PANAMA</v>
          </cell>
          <cell r="G4880" t="str">
            <v>UNISON- CUSTOMER RETAIL</v>
          </cell>
          <cell r="H4880" t="str">
            <v>UNISON- CUSTOMER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17888.77</v>
          </cell>
          <cell r="M4880">
            <v>17888.77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720-103PAFF</v>
          </cell>
          <cell r="C4881" t="str">
            <v>CONSTRUCTORA MECO  S.A. (PANAMA)</v>
          </cell>
          <cell r="D4881">
            <v>309462</v>
          </cell>
          <cell r="E4881" t="str">
            <v>IIASA PANAMA, S.A.</v>
          </cell>
          <cell r="F4881" t="str">
            <v>IIASA PANAMA</v>
          </cell>
          <cell r="G4881" t="str">
            <v>UNISON- CUSTOMER RETAIL</v>
          </cell>
          <cell r="H4881" t="str">
            <v>UNISON- CUSTOMER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17888.77</v>
          </cell>
          <cell r="M4881">
            <v>17888.77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720-104PAFF</v>
          </cell>
          <cell r="C4882" t="str">
            <v>CONSTRUCTORA MECO  S.A. (PANAMA)</v>
          </cell>
          <cell r="D4882">
            <v>309462</v>
          </cell>
          <cell r="E4882" t="str">
            <v>IIASA PANAMA, S.A.</v>
          </cell>
          <cell r="F4882" t="str">
            <v>IIASA PANAMA</v>
          </cell>
          <cell r="G4882" t="str">
            <v>UNISON- CUSTOMER RETAIL</v>
          </cell>
          <cell r="H4882" t="str">
            <v>UNISON- CUSTOMER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17888.77</v>
          </cell>
          <cell r="M4882">
            <v>17888.77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720-105PAFF</v>
          </cell>
          <cell r="C4883" t="str">
            <v>CONSTRUCTORA MECO  S.A. (PANAMA)</v>
          </cell>
          <cell r="D4883">
            <v>309462</v>
          </cell>
          <cell r="E4883" t="str">
            <v>IIASA PANAMA, S.A.</v>
          </cell>
          <cell r="F4883" t="str">
            <v>IIASA PANAMA</v>
          </cell>
          <cell r="G4883" t="str">
            <v>UNISON- CUSTOMER RETAIL</v>
          </cell>
          <cell r="H4883" t="str">
            <v>UNISON- CUSTOMER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3196.13</v>
          </cell>
          <cell r="M4883">
            <v>3196.13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720-131PAFF</v>
          </cell>
          <cell r="C4884" t="str">
            <v>CONSTRUCTORA MECO  S.A. (PANAMA)</v>
          </cell>
          <cell r="D4884">
            <v>309462</v>
          </cell>
          <cell r="E4884" t="str">
            <v>IIASA PANAMA, S.A.</v>
          </cell>
          <cell r="F4884" t="str">
            <v>IIASA PANAMA</v>
          </cell>
          <cell r="G4884" t="str">
            <v>UNISON- CUSTOMER RETAIL</v>
          </cell>
          <cell r="H4884" t="str">
            <v>UNISON- CUSTOMER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6392.25</v>
          </cell>
          <cell r="M4884">
            <v>6392.25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720-114PAFF</v>
          </cell>
          <cell r="C4885" t="str">
            <v>BAGATRAC  S.A. (PANAMA)</v>
          </cell>
          <cell r="D4885">
            <v>320674</v>
          </cell>
          <cell r="E4885" t="str">
            <v>IIASA PANAMA, S.A.</v>
          </cell>
          <cell r="F4885" t="str">
            <v>IIASA PANAMA</v>
          </cell>
          <cell r="G4885" t="str">
            <v>UNISON- CUSTOMER RETAIL</v>
          </cell>
          <cell r="H4885" t="str">
            <v>UNISON- CUSTOMER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12693.91</v>
          </cell>
          <cell r="M4885">
            <v>12693.91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720-162PAFF</v>
          </cell>
          <cell r="C4886" t="str">
            <v>CONSTRUCTORA MECO  S.A. (PANAMA)</v>
          </cell>
          <cell r="D4886">
            <v>309462</v>
          </cell>
          <cell r="E4886" t="str">
            <v>IIASA PANAMA, S.A.</v>
          </cell>
          <cell r="F4886" t="str">
            <v>IIASA PANAMA</v>
          </cell>
          <cell r="G4886" t="str">
            <v>UNISON- CUSTOMER RETAIL</v>
          </cell>
          <cell r="H4886" t="str">
            <v>UNISON-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34492.14</v>
          </cell>
          <cell r="M4886">
            <v>34492.14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720-118PAFF</v>
          </cell>
          <cell r="C4887" t="str">
            <v>CONSTRUCTORA MECO  S.A. (PANAMA)</v>
          </cell>
          <cell r="D4887">
            <v>309462</v>
          </cell>
          <cell r="E4887" t="str">
            <v>IIASA PANAMA, S.A.</v>
          </cell>
          <cell r="F4887" t="str">
            <v>IIASA PANAMA</v>
          </cell>
          <cell r="G4887" t="str">
            <v>UNISON- CUSTOMER RETAIL</v>
          </cell>
          <cell r="H4887" t="str">
            <v>UNISON- CUSTOMER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35929.300000000003</v>
          </cell>
          <cell r="M4887">
            <v>35929.300000000003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720-119PAFF</v>
          </cell>
          <cell r="C4888" t="str">
            <v>CONSTRUCTORA RODSA  S.A.</v>
          </cell>
          <cell r="D4888">
            <v>311212</v>
          </cell>
          <cell r="E4888" t="str">
            <v>IIASA PANAMA, S.A.</v>
          </cell>
          <cell r="F4888" t="str">
            <v>IIASA PANAMA</v>
          </cell>
          <cell r="G4888" t="str">
            <v>UNISON- CUSTOMER RETAIL</v>
          </cell>
          <cell r="H4888" t="str">
            <v>UNISON- CUSTOMER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53060.84</v>
          </cell>
          <cell r="M4888">
            <v>53060.84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720-120PAFF</v>
          </cell>
          <cell r="C4889" t="str">
            <v>CONSTRUCTORA MECO  S.A. (PANAMA)</v>
          </cell>
          <cell r="D4889">
            <v>309462</v>
          </cell>
          <cell r="E4889" t="str">
            <v>IIASA PANAMA, S.A.</v>
          </cell>
          <cell r="F4889" t="str">
            <v>IIASA PANAMA</v>
          </cell>
          <cell r="G4889" t="str">
            <v>UNISON- CUSTOMER RETAIL</v>
          </cell>
          <cell r="H4889" t="str">
            <v>UNISON- CUSTOMER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42157.04</v>
          </cell>
          <cell r="M4889">
            <v>42157.04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720-122PAFF</v>
          </cell>
          <cell r="C4890" t="str">
            <v>CONSTRUCTORA MECO  S.A. (PANAMA)</v>
          </cell>
          <cell r="D4890">
            <v>309462</v>
          </cell>
          <cell r="E4890" t="str">
            <v>IIASA PANAMA, S.A.</v>
          </cell>
          <cell r="F4890" t="str">
            <v>IIASA PANAMA</v>
          </cell>
          <cell r="G4890" t="str">
            <v>UNISON- CUSTOMER RETAIL</v>
          </cell>
          <cell r="H4890" t="str">
            <v>UNISON-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28481.7</v>
          </cell>
          <cell r="M4890">
            <v>28481.7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720-124PAFF</v>
          </cell>
          <cell r="C4891" t="str">
            <v>CONSTRUCTORA MECO  S.A. (PANAMA)</v>
          </cell>
          <cell r="D4891">
            <v>309462</v>
          </cell>
          <cell r="E4891" t="str">
            <v>IIASA PANAMA, S.A.</v>
          </cell>
          <cell r="F4891" t="str">
            <v>IIASA PANAMA</v>
          </cell>
          <cell r="G4891" t="str">
            <v>UNISON- CUSTOMER RETAIL</v>
          </cell>
          <cell r="H4891" t="str">
            <v>UNISON-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31646.43</v>
          </cell>
          <cell r="M4891">
            <v>31646.43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720-125PAFF</v>
          </cell>
          <cell r="C4892" t="str">
            <v>CONSTRUCTORA MECO  S.A. (PANAMA)</v>
          </cell>
          <cell r="D4892">
            <v>309462</v>
          </cell>
          <cell r="E4892" t="str">
            <v>IIASA PANAMA, S.A.</v>
          </cell>
          <cell r="F4892" t="str">
            <v>IIASA PANAMA</v>
          </cell>
          <cell r="G4892" t="str">
            <v>UNISON- CUSTOMER RETAIL</v>
          </cell>
          <cell r="H4892" t="str">
            <v>UNISON-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6392.25</v>
          </cell>
          <cell r="M4892">
            <v>6392.25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720-128PAAP</v>
          </cell>
          <cell r="C4893" t="str">
            <v>FCC CONSTRUCCION AMERICA  S.A.</v>
          </cell>
          <cell r="D4893">
            <v>320695</v>
          </cell>
          <cell r="E4893" t="str">
            <v>IIASA PANAMA, S.A.</v>
          </cell>
          <cell r="F4893" t="str">
            <v>IIASA PANAMA</v>
          </cell>
          <cell r="G4893" t="str">
            <v>UNISON - CUSTOMER RETAIL</v>
          </cell>
          <cell r="H4893" t="str">
            <v>UNISON- CUSTOMER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70586.240000000005</v>
          </cell>
          <cell r="M4893">
            <v>70586.240000000005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720-106PAFF</v>
          </cell>
          <cell r="C4894" t="str">
            <v>CONSTRUCTORA MECO  S.A. (PANAMA)</v>
          </cell>
          <cell r="D4894">
            <v>309462</v>
          </cell>
          <cell r="E4894" t="str">
            <v>IIASA PANAMA, S.A.</v>
          </cell>
          <cell r="F4894" t="str">
            <v>IIASA PANAMA</v>
          </cell>
          <cell r="G4894" t="str">
            <v>UNISON- CUSTOMER RETAIL</v>
          </cell>
          <cell r="H4894" t="str">
            <v>UNISON- CUSTOMER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3196.13</v>
          </cell>
          <cell r="M4894">
            <v>3196.13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720-211PAAP</v>
          </cell>
          <cell r="C4895" t="str">
            <v>FCC CONSTRUCCION AMERICA  S.A.</v>
          </cell>
          <cell r="D4895">
            <v>320695</v>
          </cell>
          <cell r="E4895" t="str">
            <v>MAQTRAC, S.A. DE C.V.</v>
          </cell>
          <cell r="F4895" t="str">
            <v>IIASA PANAMA</v>
          </cell>
          <cell r="G4895" t="str">
            <v>UNISON - CUSTOMER RETAIL</v>
          </cell>
          <cell r="H4895" t="str">
            <v>UNISON- CUSTOMER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125395.83</v>
          </cell>
          <cell r="M4895">
            <v>125395.83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720-156PAFF</v>
          </cell>
          <cell r="C4896" t="str">
            <v>CONSTRUCTORA MECO  S.A. (PANAMA)</v>
          </cell>
          <cell r="D4896">
            <v>309462</v>
          </cell>
          <cell r="E4896" t="str">
            <v>IIASA PANAMA, S.A.</v>
          </cell>
          <cell r="F4896" t="str">
            <v>IIASA PANAMA</v>
          </cell>
          <cell r="G4896" t="str">
            <v>UNISON- CUSTOMER RETAIL</v>
          </cell>
          <cell r="H4896" t="str">
            <v>UNISON-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25690.62</v>
          </cell>
          <cell r="M4896">
            <v>25690.62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720-200PAFF</v>
          </cell>
          <cell r="C4897" t="str">
            <v>CONSTRUCTORA MECO  S.A. (PANAMA)</v>
          </cell>
          <cell r="D4897">
            <v>309462</v>
          </cell>
          <cell r="E4897" t="str">
            <v>IIASA PANAMA, S.A.</v>
          </cell>
          <cell r="F4897" t="str">
            <v>IIASA PANAMA</v>
          </cell>
          <cell r="G4897" t="str">
            <v>UNISON- CUSTOMER RETAIL</v>
          </cell>
          <cell r="H4897" t="str">
            <v>UNISON- CUSTOMER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53236.99</v>
          </cell>
          <cell r="M4897">
            <v>53236.99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720-201PAFF</v>
          </cell>
          <cell r="C4898" t="str">
            <v>CONSTRUCTORA MECO  S.A. (PANAMA)</v>
          </cell>
          <cell r="D4898">
            <v>309462</v>
          </cell>
          <cell r="E4898" t="str">
            <v>IIASA PANAMA, S.A.</v>
          </cell>
          <cell r="F4898" t="str">
            <v>IIASA PANAMA</v>
          </cell>
          <cell r="G4898" t="str">
            <v>UNISON- CUSTOMER RETAIL</v>
          </cell>
          <cell r="H4898" t="str">
            <v>UNISON- CUSTOMER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48657.46</v>
          </cell>
          <cell r="M4898">
            <v>48657.46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720-202PAFF</v>
          </cell>
          <cell r="C4899" t="str">
            <v>CONSTRUCTORA MECO  S.A. (PANAMA)</v>
          </cell>
          <cell r="D4899">
            <v>309462</v>
          </cell>
          <cell r="E4899" t="str">
            <v>IIASA PANAMA, S.A.</v>
          </cell>
          <cell r="F4899" t="str">
            <v>IIASA PANAMA</v>
          </cell>
          <cell r="G4899" t="str">
            <v>UNISON- CUSTOMER RETAIL</v>
          </cell>
          <cell r="H4899" t="str">
            <v>UNISON- CUSTOMER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50565.599999999999</v>
          </cell>
          <cell r="M4899">
            <v>50565.599999999999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720-203PAFF</v>
          </cell>
          <cell r="C4900" t="str">
            <v>CONSTRUCTORA MECO  S.A. (PANAMA)</v>
          </cell>
          <cell r="D4900">
            <v>309462</v>
          </cell>
          <cell r="E4900" t="str">
            <v>IIASA PANAMA, S.A.</v>
          </cell>
          <cell r="F4900" t="str">
            <v>IIASA PANAMA</v>
          </cell>
          <cell r="G4900" t="str">
            <v>UNISON- CUSTOMER RETAIL</v>
          </cell>
          <cell r="H4900" t="str">
            <v>UNISON- CUSTOMER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48657.46</v>
          </cell>
          <cell r="M4900">
            <v>48657.46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720-205PAFF</v>
          </cell>
          <cell r="C4901" t="str">
            <v>CEDEÑO SOLIS YERIS ALEXIS</v>
          </cell>
          <cell r="D4901">
            <v>320740</v>
          </cell>
          <cell r="E4901" t="str">
            <v>IIASA PANAMA, S.A.</v>
          </cell>
          <cell r="F4901" t="str">
            <v>IIASA PANAMA</v>
          </cell>
          <cell r="G4901" t="str">
            <v>UNISON- CUSTOMER RETAIL</v>
          </cell>
          <cell r="H4901" t="str">
            <v>UNISON- CUSTOMER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720-208PAFF</v>
          </cell>
          <cell r="C4902" t="str">
            <v>CONSTRUCTORA URBANA  S.A.</v>
          </cell>
          <cell r="D4902">
            <v>319116</v>
          </cell>
          <cell r="E4902" t="str">
            <v>IIASA PANAMA, S.A.</v>
          </cell>
          <cell r="F4902" t="str">
            <v>IIASA PANAMA</v>
          </cell>
          <cell r="G4902" t="str">
            <v>UNISON- CUSTOMER RETAIL</v>
          </cell>
          <cell r="H4902" t="str">
            <v>UNISON- CUSTOMER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521658.67</v>
          </cell>
          <cell r="M4902">
            <v>521658.67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720-196PAFF</v>
          </cell>
          <cell r="C4903" t="str">
            <v>CONSTRUCTORA MECO  S.A. (PANAMA)</v>
          </cell>
          <cell r="D4903">
            <v>309462</v>
          </cell>
          <cell r="E4903" t="str">
            <v>IIASA PANAMA, S.A.</v>
          </cell>
          <cell r="F4903" t="str">
            <v>IIASA PANAMA</v>
          </cell>
          <cell r="G4903" t="str">
            <v>UNISON- CUSTOMER RETAIL</v>
          </cell>
          <cell r="H4903" t="str">
            <v>UNISON- CUSTOMER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30148.55</v>
          </cell>
          <cell r="M4903">
            <v>30148.55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720-209PAFF</v>
          </cell>
          <cell r="C4904" t="str">
            <v>CONSTRUCTORA MECO  S.A. (PANAMA)</v>
          </cell>
          <cell r="D4904">
            <v>309462</v>
          </cell>
          <cell r="E4904" t="str">
            <v>IIASA PANAMA, S.A.</v>
          </cell>
          <cell r="F4904" t="str">
            <v>IIASA PANAMA</v>
          </cell>
          <cell r="G4904" t="str">
            <v>UNISON- CUSTOMER RETAIL</v>
          </cell>
          <cell r="H4904" t="str">
            <v>UNISON- CUSTOMER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97734.52</v>
          </cell>
          <cell r="M4904">
            <v>97734.52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720-195PAFF</v>
          </cell>
          <cell r="C4905" t="str">
            <v>CONSTRUCTORA MECO  S.A. (PANAMA)</v>
          </cell>
          <cell r="D4905">
            <v>309462</v>
          </cell>
          <cell r="E4905" t="str">
            <v>IIASA PANAMA, S.A.</v>
          </cell>
          <cell r="F4905" t="str">
            <v>IIASA PANAMA</v>
          </cell>
          <cell r="G4905" t="str">
            <v>UNISON- CUSTOMER RETAIL</v>
          </cell>
          <cell r="H4905" t="str">
            <v>UNISON- CUSTOMER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24322.6</v>
          </cell>
          <cell r="M4905">
            <v>24322.6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720-212PAFF</v>
          </cell>
          <cell r="C4906" t="str">
            <v>SHANGHAI  S.A.</v>
          </cell>
          <cell r="D4906">
            <v>320718</v>
          </cell>
          <cell r="E4906" t="str">
            <v>IIASA PANAMA, S.A.</v>
          </cell>
          <cell r="F4906" t="str">
            <v>IIASA PANAMA</v>
          </cell>
          <cell r="G4906" t="str">
            <v>UNISON- CUSTOMER RETAIL</v>
          </cell>
          <cell r="H4906" t="str">
            <v>UNISON- CUSTOMER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51426.61</v>
          </cell>
          <cell r="M4906">
            <v>51426.61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720-213PAFF</v>
          </cell>
          <cell r="C4907" t="str">
            <v>CONSTRUCTORA MECO  S.A. (PANAMA)</v>
          </cell>
          <cell r="D4907">
            <v>309462</v>
          </cell>
          <cell r="E4907" t="str">
            <v>IMPORTADORA INDUSTRIAL AGRICOLA, S.A.</v>
          </cell>
          <cell r="F4907" t="str">
            <v>IIASA PANAMA</v>
          </cell>
          <cell r="G4907" t="str">
            <v>UNISON- CUSTOMER RETAIL</v>
          </cell>
          <cell r="H4907" t="str">
            <v>UNISON- CUSTOMER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63800.23</v>
          </cell>
          <cell r="M4907">
            <v>63800.23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720-214PAAP</v>
          </cell>
          <cell r="C4908" t="str">
            <v>FCC CONSTRUCCION AMERICA  S.A.</v>
          </cell>
          <cell r="D4908">
            <v>320695</v>
          </cell>
          <cell r="E4908" t="str">
            <v>IIASA PANAMA, S.A.</v>
          </cell>
          <cell r="F4908" t="str">
            <v>IIASA PANAMA</v>
          </cell>
          <cell r="G4908" t="str">
            <v>UNISON - CUSTOMER RETAIL</v>
          </cell>
          <cell r="H4908" t="str">
            <v>UNISON- CUSTOMER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19707.54</v>
          </cell>
          <cell r="M4908">
            <v>19707.54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720-214PAFF</v>
          </cell>
          <cell r="C4909" t="str">
            <v>CONSTRUCTORA MECO  S.A. (PANAMA)</v>
          </cell>
          <cell r="D4909">
            <v>309462</v>
          </cell>
          <cell r="E4909" t="str">
            <v>IMPORTADORA INDUSTRIAL AGRICOLA, S.A.</v>
          </cell>
          <cell r="F4909" t="str">
            <v>IIASA PANAMA</v>
          </cell>
          <cell r="G4909" t="str">
            <v>UNISON- CUSTOMER RETAIL</v>
          </cell>
          <cell r="H4909" t="str">
            <v>UNISON-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61849.08</v>
          </cell>
          <cell r="M4909">
            <v>61849.08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720-215PAFF</v>
          </cell>
          <cell r="C4910" t="str">
            <v>CONSTRUCTORA MECO  S.A. (PANAMA)</v>
          </cell>
          <cell r="D4910">
            <v>309462</v>
          </cell>
          <cell r="E4910" t="str">
            <v>IMPORTADORA INDUSTRIAL AGRICOLA, S.A.</v>
          </cell>
          <cell r="F4910" t="str">
            <v>IIASA PANAMA</v>
          </cell>
          <cell r="G4910" t="str">
            <v>UNISON- CUSTOMER RETAIL</v>
          </cell>
          <cell r="H4910" t="str">
            <v>UNISON- CUSTOMER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45935.28</v>
          </cell>
          <cell r="M4910">
            <v>45935.28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720-216PAAP</v>
          </cell>
          <cell r="C4911" t="str">
            <v>FCC CONSTRUCCION AMERICA  S.A.</v>
          </cell>
          <cell r="D4911">
            <v>320695</v>
          </cell>
          <cell r="E4911" t="str">
            <v>IIASA PANAMA, S.A.</v>
          </cell>
          <cell r="F4911" t="str">
            <v>IIASA PANAMA</v>
          </cell>
          <cell r="G4911" t="str">
            <v>UNISON - CUSTOMER RETAIL</v>
          </cell>
          <cell r="H4911" t="str">
            <v>UNISON- CUSTOMER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149260.47</v>
          </cell>
          <cell r="M4911">
            <v>149260.47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720-123PAFF</v>
          </cell>
          <cell r="C4912" t="str">
            <v>CONSTRUCTORA MECO  S.A. (PANAMA)</v>
          </cell>
          <cell r="D4912">
            <v>309462</v>
          </cell>
          <cell r="E4912" t="str">
            <v>IIASA PANAMA, S.A.</v>
          </cell>
          <cell r="F4912" t="str">
            <v>IIASA PANAMA</v>
          </cell>
          <cell r="G4912" t="str">
            <v>UNISON- CUSTOMER RETAIL</v>
          </cell>
          <cell r="H4912" t="str">
            <v>UNISON- CUSTOMER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29576.1</v>
          </cell>
          <cell r="M4912">
            <v>29576.1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720-209PAAP</v>
          </cell>
          <cell r="C4913" t="str">
            <v>FCC CONSTRUCCION AMERICA  S.A.</v>
          </cell>
          <cell r="D4913">
            <v>320695</v>
          </cell>
          <cell r="E4913" t="str">
            <v>IIASA PANAMA, S.A.</v>
          </cell>
          <cell r="F4913" t="str">
            <v>IIASA PANAMA</v>
          </cell>
          <cell r="G4913" t="str">
            <v>UNISON - CUSTOMER RETAIL</v>
          </cell>
          <cell r="H4913" t="str">
            <v>UNISON-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72202.789999999994</v>
          </cell>
          <cell r="M4913">
            <v>72202.789999999994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720-183PAFF</v>
          </cell>
          <cell r="C4914" t="str">
            <v>CONSTRUCTORA MECO  S.A. (PANAMA)</v>
          </cell>
          <cell r="D4914">
            <v>309462</v>
          </cell>
          <cell r="E4914" t="str">
            <v>IIASA PANAMA, S.A.</v>
          </cell>
          <cell r="F4914" t="str">
            <v>IIASA PANAMA</v>
          </cell>
          <cell r="G4914" t="str">
            <v>UNISON- CUSTOMER RETAIL</v>
          </cell>
          <cell r="H4914" t="str">
            <v>UNISON- CUSTOMER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36493.1</v>
          </cell>
          <cell r="M4914">
            <v>36493.1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720-163PAFF</v>
          </cell>
          <cell r="C4915" t="str">
            <v>CONSTRUCTORA MECO  S.A. (PANAMA)</v>
          </cell>
          <cell r="D4915">
            <v>309462</v>
          </cell>
          <cell r="E4915" t="str">
            <v>IIASA PANAMA, S.A.</v>
          </cell>
          <cell r="F4915" t="str">
            <v>IIASA PANAMA</v>
          </cell>
          <cell r="G4915" t="str">
            <v>UNISON- CUSTOMER RETAIL</v>
          </cell>
          <cell r="H4915" t="str">
            <v>UNISON- CUSTOMER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34492.14</v>
          </cell>
          <cell r="M4915">
            <v>34492.14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720-165PAFF</v>
          </cell>
          <cell r="C4916" t="str">
            <v>CONSTRUCTORA MECO  S.A. (PANAMA)</v>
          </cell>
          <cell r="D4916">
            <v>309462</v>
          </cell>
          <cell r="E4916" t="str">
            <v>IIASA PANAMA, S.A.</v>
          </cell>
          <cell r="F4916" t="str">
            <v>IIASA PANAMA</v>
          </cell>
          <cell r="G4916" t="str">
            <v>UNISON- CUSTOMER RETAIL</v>
          </cell>
          <cell r="H4916" t="str">
            <v>UNISON- CUSTOMER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34492.14</v>
          </cell>
          <cell r="M4916">
            <v>34492.14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720-166PAFF</v>
          </cell>
          <cell r="C4917" t="str">
            <v>CONSTRUCTORA URBANA  S.A.</v>
          </cell>
          <cell r="D4917">
            <v>319116</v>
          </cell>
          <cell r="E4917" t="str">
            <v>IIASA PANAMA, S.A.</v>
          </cell>
          <cell r="F4917" t="str">
            <v>IIASA PANAMA</v>
          </cell>
          <cell r="G4917" t="str">
            <v>UNISON- CUSTOMER RETAIL</v>
          </cell>
          <cell r="H4917" t="str">
            <v>UNISON- CUSTOMER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183296.6</v>
          </cell>
          <cell r="M4917">
            <v>183296.6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720-168PAFF</v>
          </cell>
          <cell r="C4918" t="str">
            <v>CEDEÑO SOLIS YERIS ALEXIS</v>
          </cell>
          <cell r="D4918">
            <v>320740</v>
          </cell>
          <cell r="E4918" t="str">
            <v>IIASA PANAMA, S.A.</v>
          </cell>
          <cell r="F4918" t="str">
            <v>IIASA PANAMA</v>
          </cell>
          <cell r="G4918" t="str">
            <v>UNISON- CUSTOMER RETAIL</v>
          </cell>
          <cell r="H4918" t="str">
            <v>UNISON- CUSTOMER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119707.21</v>
          </cell>
          <cell r="M4918">
            <v>119707.21</v>
          </cell>
          <cell r="N4918">
            <v>119707.21</v>
          </cell>
          <cell r="O4918">
            <v>0</v>
          </cell>
          <cell r="P4918">
            <v>0</v>
          </cell>
          <cell r="Q4918">
            <v>0</v>
          </cell>
          <cell r="R4918">
            <v>119707.21</v>
          </cell>
          <cell r="S4918" t="str">
            <v>31-60</v>
          </cell>
          <cell r="T4918" t="str">
            <v>PANAMA</v>
          </cell>
        </row>
        <row r="4919">
          <cell r="B4919" t="str">
            <v>720-171PAFFR1</v>
          </cell>
          <cell r="C4919" t="str">
            <v>EQUITRANSA  S.A.</v>
          </cell>
          <cell r="D4919">
            <v>320723</v>
          </cell>
          <cell r="E4919" t="str">
            <v>IIASA PANAMA, S.A.</v>
          </cell>
          <cell r="F4919" t="str">
            <v>IIASA PANAMA</v>
          </cell>
          <cell r="G4919" t="str">
            <v>UNISON- CUSTOMER RETAIL</v>
          </cell>
          <cell r="H4919" t="str">
            <v>UNISON- CUSTOMER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248910.66</v>
          </cell>
          <cell r="M4919">
            <v>248910.66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720-178PAFF</v>
          </cell>
          <cell r="C4920" t="str">
            <v>CONSTRUCTORA MECO  S.A. (PANAMA)</v>
          </cell>
          <cell r="D4920">
            <v>309462</v>
          </cell>
          <cell r="E4920" t="str">
            <v>IIASA PANAMA, S.A.</v>
          </cell>
          <cell r="F4920" t="str">
            <v>IIASA PANAMA</v>
          </cell>
          <cell r="G4920" t="str">
            <v>UNISON- CUSTOMER RETAIL</v>
          </cell>
          <cell r="H4920" t="str">
            <v>UNISON- CUSTOMER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16457.669999999998</v>
          </cell>
          <cell r="M4920">
            <v>16457.669999999998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720-179PAFF</v>
          </cell>
          <cell r="C4921" t="str">
            <v>CONSTRUCTORA MECO  S.A. (PANAMA)</v>
          </cell>
          <cell r="D4921">
            <v>309462</v>
          </cell>
          <cell r="E4921" t="str">
            <v>IIASA PANAMA, S.A.</v>
          </cell>
          <cell r="F4921" t="str">
            <v>IIASA PANAMA</v>
          </cell>
          <cell r="G4921" t="str">
            <v>UNISON- CUSTOMER RETAIL</v>
          </cell>
          <cell r="H4921" t="str">
            <v>UNISON- CUSTOMER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16457.669999999998</v>
          </cell>
          <cell r="M4921">
            <v>16457.669999999998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720-198PAFF</v>
          </cell>
          <cell r="C4922" t="str">
            <v>CONSTRUCTORA MECO  S.A. (PANAMA)</v>
          </cell>
          <cell r="D4922">
            <v>309462</v>
          </cell>
          <cell r="E4922" t="str">
            <v>IIASA PANAMA, S.A.</v>
          </cell>
          <cell r="F4922" t="str">
            <v>IIASA PANAMA</v>
          </cell>
          <cell r="G4922" t="str">
            <v>UNISON- CUSTOMER RETAIL</v>
          </cell>
          <cell r="H4922" t="str">
            <v>UNISON- CUSTOMER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86820.18</v>
          </cell>
          <cell r="M4922">
            <v>86820.18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720-182PAFF</v>
          </cell>
          <cell r="C4923" t="str">
            <v>CONSTRUCTORA MECO  S.A. (PANAMA)</v>
          </cell>
          <cell r="D4923">
            <v>309462</v>
          </cell>
          <cell r="E4923" t="str">
            <v>IIASA PANAMA, S.A.</v>
          </cell>
          <cell r="F4923" t="str">
            <v>IIASA PANAMA</v>
          </cell>
          <cell r="G4923" t="str">
            <v>UNISON- CUSTOMER RETAIL</v>
          </cell>
          <cell r="H4923" t="str">
            <v>UNISON- CUSTOMER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36493.1</v>
          </cell>
          <cell r="M4923">
            <v>36493.1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720-217PAFF</v>
          </cell>
          <cell r="C4924" t="str">
            <v>CONSTRUCTORA MECO  S.A. (PANAMA)</v>
          </cell>
          <cell r="D4924">
            <v>309462</v>
          </cell>
          <cell r="E4924" t="str">
            <v>IIASA PANAMA, S.A.</v>
          </cell>
          <cell r="F4924" t="str">
            <v>IIASA PANAMA</v>
          </cell>
          <cell r="G4924" t="str">
            <v>UNISON- CUSTOMER RETAIL</v>
          </cell>
          <cell r="H4924" t="str">
            <v>UNISON- CUSTOMER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38085.06</v>
          </cell>
          <cell r="M4924">
            <v>38085.06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720-185PAFFR1</v>
          </cell>
          <cell r="C4925" t="str">
            <v>MILLER CONSTRUCTION  INC.</v>
          </cell>
          <cell r="D4925">
            <v>316316</v>
          </cell>
          <cell r="E4925" t="str">
            <v>IIASA PANAMA, S.A.</v>
          </cell>
          <cell r="F4925" t="str">
            <v>IIASA PANAMA</v>
          </cell>
          <cell r="G4925" t="str">
            <v>UNISON- CUSTOMER RETAIL</v>
          </cell>
          <cell r="H4925" t="str">
            <v>UNISON- CUSTOMER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20549.59</v>
          </cell>
          <cell r="M4925">
            <v>20549.59</v>
          </cell>
          <cell r="N4925">
            <v>0</v>
          </cell>
          <cell r="O4925">
            <v>20549.59</v>
          </cell>
          <cell r="P4925">
            <v>0</v>
          </cell>
          <cell r="Q4925">
            <v>0</v>
          </cell>
          <cell r="R4925">
            <v>20549.59</v>
          </cell>
          <cell r="S4925" t="str">
            <v>61-90</v>
          </cell>
          <cell r="T4925" t="str">
            <v>PANAMA</v>
          </cell>
        </row>
        <row r="4926">
          <cell r="B4926" t="str">
            <v>720-187PAFFR1</v>
          </cell>
          <cell r="C4926" t="str">
            <v>EQUITRANSA  S.A.</v>
          </cell>
          <cell r="D4926">
            <v>320723</v>
          </cell>
          <cell r="E4926" t="str">
            <v>IIASA PANAMA, S.A.</v>
          </cell>
          <cell r="F4926" t="str">
            <v>IIASA PANAMA</v>
          </cell>
          <cell r="G4926" t="str">
            <v>UNISON- CUSTOMER RETAIL</v>
          </cell>
          <cell r="H4926" t="str">
            <v>UNISON- CUSTOMER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82597.05</v>
          </cell>
          <cell r="M4926">
            <v>82597.05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720-188PAFF</v>
          </cell>
          <cell r="C4927" t="str">
            <v>CONSTRUCTORA MECO  S.A. (PANAMA)</v>
          </cell>
          <cell r="D4927">
            <v>309462</v>
          </cell>
          <cell r="E4927" t="str">
            <v>IIASA PANAMA, S.A.</v>
          </cell>
          <cell r="F4927" t="str">
            <v>IIASA PANAMA</v>
          </cell>
          <cell r="G4927" t="str">
            <v>UNISON- CUSTOMER RETAIL</v>
          </cell>
          <cell r="H4927" t="str">
            <v>UNISON- CUSTOMER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12893.41</v>
          </cell>
          <cell r="M4927">
            <v>12893.41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720-189PAFF</v>
          </cell>
          <cell r="C4928" t="str">
            <v>CONSTRUCTORA MECO  S.A. (PANAMA)</v>
          </cell>
          <cell r="D4928">
            <v>309462</v>
          </cell>
          <cell r="E4928" t="str">
            <v>IIASA PANAMA, S.A.</v>
          </cell>
          <cell r="F4928" t="str">
            <v>IIASA PANAMA</v>
          </cell>
          <cell r="G4928" t="str">
            <v>UNISON- CUSTOMER RETAIL</v>
          </cell>
          <cell r="H4928" t="str">
            <v>UNISON- CUSTOMER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12893.41</v>
          </cell>
          <cell r="M4928">
            <v>12893.41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720-190PAFF</v>
          </cell>
          <cell r="C4929" t="str">
            <v>CONSTRUCTORA URBANA  S.A.</v>
          </cell>
          <cell r="D4929">
            <v>319116</v>
          </cell>
          <cell r="E4929" t="str">
            <v>IIASA PANAMA, S.A.</v>
          </cell>
          <cell r="F4929" t="str">
            <v>IIASA PANAMA</v>
          </cell>
          <cell r="G4929" t="str">
            <v>UNISON- CUSTOMER RETAIL</v>
          </cell>
          <cell r="H4929" t="str">
            <v>UNISON- CUSTOMER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423161.64</v>
          </cell>
          <cell r="M4929">
            <v>423161.64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720-192PAFF</v>
          </cell>
          <cell r="C4930" t="str">
            <v>CONSTRUCTORA MECO  S.A. (PANAMA)</v>
          </cell>
          <cell r="D4930">
            <v>309462</v>
          </cell>
          <cell r="E4930" t="str">
            <v>IIASA PANAMA, S.A.</v>
          </cell>
          <cell r="F4930" t="str">
            <v>IIASA PANAMA</v>
          </cell>
          <cell r="G4930" t="str">
            <v>UNISON- CUSTOMER RETAIL</v>
          </cell>
          <cell r="H4930" t="str">
            <v>UNISON-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45795.26</v>
          </cell>
          <cell r="M4930">
            <v>45795.26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720-194PAFF</v>
          </cell>
          <cell r="C4931" t="str">
            <v>CONSTRUCTORA MECO  S.A. (PANAMA)</v>
          </cell>
          <cell r="D4931">
            <v>309462</v>
          </cell>
          <cell r="E4931" t="str">
            <v>IIASA PANAMA, S.A.</v>
          </cell>
          <cell r="F4931" t="str">
            <v>IIASA PANAMA</v>
          </cell>
          <cell r="G4931" t="str">
            <v>UNISON- CUSTOMER RETAIL</v>
          </cell>
          <cell r="H4931" t="str">
            <v>UNISON- CUSTOMER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30148.55</v>
          </cell>
          <cell r="M4931">
            <v>30148.55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720-180PAFF</v>
          </cell>
          <cell r="C4932" t="str">
            <v>CONSTRUCTORA MECO  S.A. (PANAMA)</v>
          </cell>
          <cell r="D4932">
            <v>309462</v>
          </cell>
          <cell r="E4932" t="str">
            <v>IIASA PANAMA, S.A.</v>
          </cell>
          <cell r="F4932" t="str">
            <v>IIASA PANAMA</v>
          </cell>
          <cell r="G4932" t="str">
            <v>UNISON- CUSTOMER RETAIL</v>
          </cell>
          <cell r="H4932" t="str">
            <v>UNISON- CUSTOMER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16457.669999999998</v>
          </cell>
          <cell r="M4932">
            <v>16457.669999999998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720-40000088</v>
          </cell>
          <cell r="C4933" t="str">
            <v>FARA INTERNACIONAL  S.A.</v>
          </cell>
          <cell r="D4933">
            <v>320647</v>
          </cell>
          <cell r="E4933" t="str">
            <v>IIASA PANAMA, S.A.</v>
          </cell>
          <cell r="F4933" t="str">
            <v>IIASA PANAMA</v>
          </cell>
          <cell r="G4933" t="str">
            <v>UNISON- CUSTOMER RETAIL</v>
          </cell>
          <cell r="H4933" t="str">
            <v>UNISON- CUSTOMER RETAIL</v>
          </cell>
          <cell r="I4933" t="str">
            <v>Regular</v>
          </cell>
          <cell r="J4933" t="str">
            <v>LEGAL</v>
          </cell>
          <cell r="K4933" t="str">
            <v>USD</v>
          </cell>
          <cell r="L4933">
            <v>41040.050000000003</v>
          </cell>
          <cell r="M4933">
            <v>41040.050000000003</v>
          </cell>
          <cell r="N4933">
            <v>0</v>
          </cell>
          <cell r="O4933">
            <v>0</v>
          </cell>
          <cell r="P4933">
            <v>0</v>
          </cell>
          <cell r="Q4933">
            <v>41040.050000000003</v>
          </cell>
          <cell r="R4933">
            <v>41040.050000000003</v>
          </cell>
          <cell r="S4933" t="str">
            <v>120+</v>
          </cell>
          <cell r="T4933" t="str">
            <v>PANAMA</v>
          </cell>
        </row>
        <row r="4934">
          <cell r="B4934" t="str">
            <v>720-40000103</v>
          </cell>
          <cell r="C4934" t="str">
            <v>SERVIEQUIPOS CORPORATION  S.A.</v>
          </cell>
          <cell r="D4934">
            <v>329785</v>
          </cell>
          <cell r="E4934" t="str">
            <v>IIASA PANAMA, S.A.</v>
          </cell>
          <cell r="F4934" t="str">
            <v>IIASA PANAMA</v>
          </cell>
          <cell r="G4934" t="str">
            <v>UNISON- CUSTOMER RETAIL</v>
          </cell>
          <cell r="H4934" t="str">
            <v>UNISON- CUSTOMER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116769.74</v>
          </cell>
          <cell r="M4934">
            <v>116769.74</v>
          </cell>
          <cell r="N4934">
            <v>0</v>
          </cell>
          <cell r="O4934">
            <v>0</v>
          </cell>
          <cell r="P4934">
            <v>116769.74</v>
          </cell>
          <cell r="Q4934">
            <v>0</v>
          </cell>
          <cell r="R4934">
            <v>116769.74</v>
          </cell>
          <cell r="S4934" t="str">
            <v>91-120</v>
          </cell>
          <cell r="T4934" t="str">
            <v>PANAMA</v>
          </cell>
        </row>
        <row r="4935">
          <cell r="B4935" t="str">
            <v>720-40000067-1</v>
          </cell>
          <cell r="C4935" t="str">
            <v>NITELSAL S.A.</v>
          </cell>
          <cell r="D4935">
            <v>327899</v>
          </cell>
          <cell r="E4935" t="str">
            <v>IIASA PANAMA, S.A.</v>
          </cell>
          <cell r="F4935" t="str">
            <v>IIASA PANAMA</v>
          </cell>
          <cell r="G4935" t="str">
            <v>UNISON- CUSTOMER RETAIL</v>
          </cell>
          <cell r="H4935" t="str">
            <v>UNISON- CUSTOMER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36176.879999999997</v>
          </cell>
          <cell r="M4935">
            <v>36176.879999999997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720-40000068</v>
          </cell>
          <cell r="C4936" t="str">
            <v>FCC CONSTRUCCION AMERICA  S.A.</v>
          </cell>
          <cell r="D4936">
            <v>320695</v>
          </cell>
          <cell r="E4936" t="str">
            <v>IIASA PANAMA, S.A.</v>
          </cell>
          <cell r="F4936" t="str">
            <v>IIASA PANAMA</v>
          </cell>
          <cell r="G4936" t="str">
            <v>UNISON - CUSTOMER RETAIL</v>
          </cell>
          <cell r="H4936" t="str">
            <v>UNISON- CUSTOMER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16483.59</v>
          </cell>
          <cell r="M4936">
            <v>16483.59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720-40000069.</v>
          </cell>
          <cell r="C4937" t="str">
            <v>LUO DE CHEN QIULIAN</v>
          </cell>
          <cell r="D4937">
            <v>311622</v>
          </cell>
          <cell r="E4937" t="str">
            <v>IIASA PANAMA, S.A.</v>
          </cell>
          <cell r="F4937" t="str">
            <v>IIASA PANAMA</v>
          </cell>
          <cell r="G4937" t="str">
            <v>UNISON- CUSTOMER RETAIL</v>
          </cell>
          <cell r="H4937" t="str">
            <v>UNISON- CUSTOMER RETAIL</v>
          </cell>
          <cell r="I4937" t="str">
            <v>Regular</v>
          </cell>
          <cell r="J4937" t="str">
            <v>LEGAL</v>
          </cell>
          <cell r="K4937" t="str">
            <v>USD</v>
          </cell>
          <cell r="L4937">
            <v>44100.25</v>
          </cell>
          <cell r="M4937">
            <v>44100.25</v>
          </cell>
          <cell r="N4937">
            <v>0</v>
          </cell>
          <cell r="O4937">
            <v>0</v>
          </cell>
          <cell r="P4937">
            <v>0</v>
          </cell>
          <cell r="Q4937">
            <v>44100.25</v>
          </cell>
          <cell r="R4937">
            <v>44100.25</v>
          </cell>
          <cell r="S4937" t="str">
            <v>120+</v>
          </cell>
          <cell r="T4937" t="str">
            <v>PANAMA</v>
          </cell>
        </row>
        <row r="4938">
          <cell r="B4938" t="str">
            <v>720-40000070</v>
          </cell>
          <cell r="C4938" t="str">
            <v>CONSTRUCTORA URBANA  S.A.</v>
          </cell>
          <cell r="D4938">
            <v>319116</v>
          </cell>
          <cell r="E4938" t="str">
            <v>IIASA INTERNACIONAL SERVICIOS LOGISTICOS, S.A.</v>
          </cell>
          <cell r="F4938" t="str">
            <v>IIASA PANAMA</v>
          </cell>
          <cell r="G4938" t="str">
            <v>UNISON- CUSTOMER RETAIL</v>
          </cell>
          <cell r="H4938" t="str">
            <v>UNISON- CUSTOMER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104957.18</v>
          </cell>
          <cell r="M4938">
            <v>104957.18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720-40000071</v>
          </cell>
          <cell r="C4939" t="str">
            <v>FCC CONSTRUCCION AMERICA  S.A.</v>
          </cell>
          <cell r="D4939">
            <v>320695</v>
          </cell>
          <cell r="E4939" t="str">
            <v>IIASA PANAMA, S.A.</v>
          </cell>
          <cell r="F4939" t="str">
            <v>IIASA PANAMA</v>
          </cell>
          <cell r="G4939" t="str">
            <v>UNISON - CUSTOMER RETAIL</v>
          </cell>
          <cell r="H4939" t="str">
            <v>UNISON- CUSTOMER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16483.59</v>
          </cell>
          <cell r="M4939">
            <v>16483.59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720-40000072-1</v>
          </cell>
          <cell r="C4940" t="str">
            <v>CAMIONES Y EQUIPOS DE PANAMA  S.A.</v>
          </cell>
          <cell r="D4940">
            <v>320648</v>
          </cell>
          <cell r="E4940" t="str">
            <v>IIASA PANAMA, S.A.</v>
          </cell>
          <cell r="F4940" t="str">
            <v>IIASA PANAMA</v>
          </cell>
          <cell r="G4940" t="str">
            <v>UNISON- CUSTOMER RETAIL</v>
          </cell>
          <cell r="H4940" t="str">
            <v>UNISON- CUSTOMER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44401.67</v>
          </cell>
          <cell r="M4940">
            <v>44401.67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720-40000065</v>
          </cell>
          <cell r="C4941" t="str">
            <v xml:space="preserve">GERARDO QUINTERO YANGUEZ </v>
          </cell>
          <cell r="D4941">
            <v>328924</v>
          </cell>
          <cell r="E4941" t="str">
            <v>IIASA PANAMA, S.A.</v>
          </cell>
          <cell r="F4941" t="str">
            <v>IIASA PANAMA</v>
          </cell>
          <cell r="G4941" t="str">
            <v>UNISON- CUSTOMER RETAIL</v>
          </cell>
          <cell r="H4941" t="str">
            <v>UNISON- CUSTOMER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48354.95</v>
          </cell>
          <cell r="M4941">
            <v>48354.95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720-40000076</v>
          </cell>
          <cell r="C4942" t="str">
            <v>AGROGANADERA TRANSPORTE Y EQUIPO HELIO VERNAZA</v>
          </cell>
          <cell r="D4942">
            <v>328146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UNISON- CUSTOMER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37211.300000000003</v>
          </cell>
          <cell r="M4942">
            <v>37211.300000000003</v>
          </cell>
          <cell r="N4942">
            <v>37211.300000000003</v>
          </cell>
          <cell r="O4942">
            <v>0</v>
          </cell>
          <cell r="P4942">
            <v>0</v>
          </cell>
          <cell r="Q4942">
            <v>0</v>
          </cell>
          <cell r="R4942">
            <v>37211.300000000003</v>
          </cell>
          <cell r="S4942" t="str">
            <v>31-60</v>
          </cell>
          <cell r="T4942" t="str">
            <v>PANAMA</v>
          </cell>
        </row>
        <row r="4943">
          <cell r="B4943" t="str">
            <v>720-40000064-1</v>
          </cell>
          <cell r="C4943" t="str">
            <v xml:space="preserve">CARLOS JACIEL MELCHOR CASTILLO </v>
          </cell>
          <cell r="D4943">
            <v>327169</v>
          </cell>
          <cell r="E4943" t="str">
            <v>IIASA PANAMA, S.A.</v>
          </cell>
          <cell r="F4943" t="str">
            <v>IIASA PANAMA</v>
          </cell>
          <cell r="G4943" t="str">
            <v>UNISON- CUSTOMER RETAIL</v>
          </cell>
          <cell r="H4943" t="str">
            <v>UNISON- CUSTOMER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45644.45</v>
          </cell>
          <cell r="M4943">
            <v>45644.45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720-40000089</v>
          </cell>
          <cell r="C4944" t="str">
            <v>GRUPO BEBASA  S.A.</v>
          </cell>
          <cell r="D4944">
            <v>333511</v>
          </cell>
          <cell r="E4944" t="str">
            <v>IIASA PANAMA, S.A.</v>
          </cell>
          <cell r="F4944" t="str">
            <v>IIASA PANAMA</v>
          </cell>
          <cell r="G4944" t="str">
            <v>UNISON- CUSTOMER RETAIL</v>
          </cell>
          <cell r="H4944" t="str">
            <v>UNISON- CUSTOMER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28027.98</v>
          </cell>
          <cell r="M4944">
            <v>28027.98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720-40000090</v>
          </cell>
          <cell r="C4945" t="str">
            <v xml:space="preserve">ANTONIO DELGADO JAEN </v>
          </cell>
          <cell r="D4945">
            <v>329276</v>
          </cell>
          <cell r="E4945" t="str">
            <v>IIASA PANAMA, S.A.</v>
          </cell>
          <cell r="F4945" t="str">
            <v>IIASA PANAMA</v>
          </cell>
          <cell r="G4945" t="str">
            <v>UNISON- CUSTOMER RETAIL</v>
          </cell>
          <cell r="H4945" t="str">
            <v>UNISON- CUSTOMER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44849.15</v>
          </cell>
          <cell r="M4945">
            <v>44849.15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720-40000091</v>
          </cell>
          <cell r="C4946" t="str">
            <v>CONSTRUCTORA URBANA  S.A.</v>
          </cell>
          <cell r="D4946">
            <v>319116</v>
          </cell>
          <cell r="E4946" t="str">
            <v>IIASA PANAMA, S.A.</v>
          </cell>
          <cell r="F4946" t="str">
            <v>IIASA PANAMA</v>
          </cell>
          <cell r="G4946" t="str">
            <v>UNISON- CUSTOMER RETAIL</v>
          </cell>
          <cell r="H4946" t="str">
            <v>UNISON-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25638.25</v>
          </cell>
          <cell r="M4946">
            <v>25638.25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720-40000092</v>
          </cell>
          <cell r="C4947" t="str">
            <v>MUNDO EFICIENTE  S.A.</v>
          </cell>
          <cell r="D4947">
            <v>329351</v>
          </cell>
          <cell r="E4947" t="str">
            <v>IIASA PANAMA, S.A.</v>
          </cell>
          <cell r="F4947" t="str">
            <v>IIASA PANAMA</v>
          </cell>
          <cell r="G4947" t="str">
            <v>UNISON- CUSTOMER RETAIL</v>
          </cell>
          <cell r="H4947" t="str">
            <v>UNISON- CUSTOMER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52913.86</v>
          </cell>
          <cell r="M4947">
            <v>52913.86</v>
          </cell>
          <cell r="N4947">
            <v>52913.86</v>
          </cell>
          <cell r="O4947">
            <v>0</v>
          </cell>
          <cell r="P4947">
            <v>0</v>
          </cell>
          <cell r="Q4947">
            <v>0</v>
          </cell>
          <cell r="R4947">
            <v>52913.86</v>
          </cell>
          <cell r="S4947" t="str">
            <v>31-60</v>
          </cell>
          <cell r="T4947" t="str">
            <v>PANAMA</v>
          </cell>
        </row>
        <row r="4948">
          <cell r="B4948" t="str">
            <v>720-40000097</v>
          </cell>
          <cell r="C4948" t="str">
            <v>AZAEL VASQUEZ</v>
          </cell>
          <cell r="D4948">
            <v>329339</v>
          </cell>
          <cell r="E4948" t="str">
            <v>IIASA PANAMA, S.A.</v>
          </cell>
          <cell r="F4948" t="str">
            <v>IIASA PANAMA</v>
          </cell>
          <cell r="G4948" t="str">
            <v>UNISON- CUSTOMER RETAIL</v>
          </cell>
          <cell r="H4948" t="str">
            <v>UNISON- CUSTOMER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33458.559999999998</v>
          </cell>
          <cell r="M4948">
            <v>33458.559999999998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720-40000098</v>
          </cell>
          <cell r="C4949" t="str">
            <v>3J SERVICES  S.A.</v>
          </cell>
          <cell r="D4949">
            <v>329922</v>
          </cell>
          <cell r="E4949" t="str">
            <v>IIASA PANAMA, S.A.</v>
          </cell>
          <cell r="F4949" t="str">
            <v>IIASA PANAMA</v>
          </cell>
          <cell r="G4949" t="str">
            <v>UNISON- CUSTOMER RETAIL</v>
          </cell>
          <cell r="H4949" t="str">
            <v>UNISON- CUSTOMER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25720.07</v>
          </cell>
          <cell r="M4949">
            <v>25720.07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720-40000038.</v>
          </cell>
          <cell r="C4950" t="str">
            <v>JILIDA LUGGAGE  S.A.</v>
          </cell>
          <cell r="D4950">
            <v>324545</v>
          </cell>
          <cell r="E4950" t="str">
            <v>IIASA PANAMA, S.A.</v>
          </cell>
          <cell r="F4950" t="str">
            <v>IIASA PANAMA</v>
          </cell>
          <cell r="G4950" t="str">
            <v>UNISON- CUSTOMER RETAIL</v>
          </cell>
          <cell r="H4950" t="str">
            <v>UNISON- CUSTOMER RETAIL</v>
          </cell>
          <cell r="I4950" t="str">
            <v>Regular</v>
          </cell>
          <cell r="J4950" t="str">
            <v>LEGAL</v>
          </cell>
          <cell r="K4950" t="str">
            <v>USD</v>
          </cell>
          <cell r="L4950">
            <v>114881.33</v>
          </cell>
          <cell r="M4950">
            <v>114881.33</v>
          </cell>
          <cell r="N4950">
            <v>0</v>
          </cell>
          <cell r="O4950">
            <v>0</v>
          </cell>
          <cell r="P4950">
            <v>0</v>
          </cell>
          <cell r="Q4950">
            <v>114881.33</v>
          </cell>
          <cell r="R4950">
            <v>114881.33</v>
          </cell>
          <cell r="S4950" t="str">
            <v>120+</v>
          </cell>
          <cell r="T4950" t="str">
            <v>PANAMA</v>
          </cell>
        </row>
        <row r="4951">
          <cell r="B4951" t="str">
            <v>720-40000074-1</v>
          </cell>
          <cell r="C4951" t="str">
            <v>INVESTIGATION AND CONSULTING SERVICE  S.A.</v>
          </cell>
          <cell r="D4951">
            <v>327570</v>
          </cell>
          <cell r="E4951" t="str">
            <v>IIASA PANAMA, S.A.</v>
          </cell>
          <cell r="F4951" t="str">
            <v>IIASA PANAMA</v>
          </cell>
          <cell r="G4951" t="str">
            <v>UNISON- CUSTOMER RETAIL</v>
          </cell>
          <cell r="H4951" t="str">
            <v>UNISON- CUSTOMER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39466.980000000003</v>
          </cell>
          <cell r="M4951">
            <v>39466.980000000003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720-40000054</v>
          </cell>
          <cell r="C4952" t="str">
            <v>FCC CONSTRUCCION AMERICA  S.A.</v>
          </cell>
          <cell r="D4952">
            <v>320695</v>
          </cell>
          <cell r="E4952" t="str">
            <v>IIASA PANAMA, S.A.</v>
          </cell>
          <cell r="F4952" t="str">
            <v>IIASA PANAMA</v>
          </cell>
          <cell r="G4952" t="str">
            <v>UNISON - CUSTOMER RETAIL</v>
          </cell>
          <cell r="H4952" t="str">
            <v>UNISON- CUSTOMER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21173.16</v>
          </cell>
          <cell r="M4952">
            <v>21173.16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720-40000039-1</v>
          </cell>
          <cell r="C4953" t="str">
            <v>SERVICIOS Y MADERA DEL ESTE  S.A.</v>
          </cell>
          <cell r="D4953">
            <v>324242</v>
          </cell>
          <cell r="E4953" t="str">
            <v>IIASA PANAMA, S.A.</v>
          </cell>
          <cell r="F4953" t="str">
            <v>IIASA PANAMA</v>
          </cell>
          <cell r="G4953" t="str">
            <v>UNISON- CUSTOMER RETAIL</v>
          </cell>
          <cell r="H4953" t="str">
            <v>UNISON- CUSTOMER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43481.58</v>
          </cell>
          <cell r="M4953">
            <v>43481.58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720-40000040.</v>
          </cell>
          <cell r="C4954" t="str">
            <v>Oscar Abrego</v>
          </cell>
          <cell r="D4954">
            <v>324276</v>
          </cell>
          <cell r="E4954" t="str">
            <v>IIASA PANAMA, S.A.</v>
          </cell>
          <cell r="F4954" t="str">
            <v>IIASA PANAMA</v>
          </cell>
          <cell r="G4954" t="str">
            <v>UNISON- CUSTOMER RETAIL</v>
          </cell>
          <cell r="H4954" t="str">
            <v>UNISON- CUSTOMER RETAIL</v>
          </cell>
          <cell r="I4954" t="str">
            <v>Regular</v>
          </cell>
          <cell r="J4954" t="str">
            <v>LEGAL</v>
          </cell>
          <cell r="K4954" t="str">
            <v>USD</v>
          </cell>
          <cell r="L4954">
            <v>26640.05</v>
          </cell>
          <cell r="M4954">
            <v>26640.05</v>
          </cell>
          <cell r="N4954">
            <v>26640.05</v>
          </cell>
          <cell r="O4954">
            <v>0</v>
          </cell>
          <cell r="P4954">
            <v>0</v>
          </cell>
          <cell r="Q4954">
            <v>0</v>
          </cell>
          <cell r="R4954">
            <v>26640.05</v>
          </cell>
          <cell r="S4954" t="str">
            <v>31-60</v>
          </cell>
          <cell r="T4954" t="str">
            <v>PANAMA</v>
          </cell>
        </row>
        <row r="4955">
          <cell r="B4955" t="str">
            <v>720-40000041-1</v>
          </cell>
          <cell r="C4955" t="str">
            <v>BEITIA ARAUZ DIANA ELINA</v>
          </cell>
          <cell r="D4955">
            <v>354367</v>
          </cell>
          <cell r="E4955" t="str">
            <v>IIASA PANAMA, S.A.</v>
          </cell>
          <cell r="F4955" t="str">
            <v>IIASA PANAMA</v>
          </cell>
          <cell r="G4955" t="str">
            <v>UNISON- CUSTOMER RETAIL</v>
          </cell>
          <cell r="H4955" t="str">
            <v>UNISON- CUSTOMER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46198.58</v>
          </cell>
          <cell r="M4955">
            <v>46198.58</v>
          </cell>
          <cell r="N4955">
            <v>46198.58</v>
          </cell>
          <cell r="O4955">
            <v>0</v>
          </cell>
          <cell r="P4955">
            <v>0</v>
          </cell>
          <cell r="Q4955">
            <v>0</v>
          </cell>
          <cell r="R4955">
            <v>46198.58</v>
          </cell>
          <cell r="S4955" t="str">
            <v>31-60</v>
          </cell>
          <cell r="T4955" t="str">
            <v>PANAMA</v>
          </cell>
        </row>
        <row r="4956">
          <cell r="B4956" t="str">
            <v>720-40000042</v>
          </cell>
          <cell r="C4956" t="str">
            <v>FCC CONSTRUCCION AMERICA  S.A.</v>
          </cell>
          <cell r="D4956">
            <v>320695</v>
          </cell>
          <cell r="E4956" t="str">
            <v>MAQUINARIA Y TRACTORES, LTDA</v>
          </cell>
          <cell r="F4956" t="str">
            <v>IIASA PANAMA</v>
          </cell>
          <cell r="G4956" t="str">
            <v>UNISON - CUSTOMER RETAIL</v>
          </cell>
          <cell r="H4956" t="str">
            <v>UNISON- CUSTOMER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15623.36</v>
          </cell>
          <cell r="M4956">
            <v>15623.36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720-40000043-1</v>
          </cell>
          <cell r="C4957" t="str">
            <v>FCC CONSTRUCCION AMERICA  S.A.</v>
          </cell>
          <cell r="D4957">
            <v>320695</v>
          </cell>
          <cell r="E4957" t="str">
            <v>MAQUINARIA Y TRACTORES, LTDA</v>
          </cell>
          <cell r="F4957" t="str">
            <v>IIASA PANAMA</v>
          </cell>
          <cell r="G4957" t="str">
            <v>UNISON - CUSTOMER RETAIL</v>
          </cell>
          <cell r="H4957" t="str">
            <v>UNISON- CUSTOMER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15622.69</v>
          </cell>
          <cell r="M4957">
            <v>15622.69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720-40000044</v>
          </cell>
          <cell r="C4958" t="str">
            <v>FCC CONSTRUCCION AMERICA  S.A.</v>
          </cell>
          <cell r="D4958">
            <v>320695</v>
          </cell>
          <cell r="E4958" t="str">
            <v>MAQUINARIA Y TRACTORES, LTDA</v>
          </cell>
          <cell r="F4958" t="str">
            <v>IIASA PANAMA</v>
          </cell>
          <cell r="G4958" t="str">
            <v>UNISON - CUSTOMER RETAIL</v>
          </cell>
          <cell r="H4958" t="str">
            <v>UNISON- CUSTOMER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15623.99</v>
          </cell>
          <cell r="M4958">
            <v>15623.99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720-40000045</v>
          </cell>
          <cell r="C4959" t="str">
            <v>FCC CONSTRUCCION AMERICA  S.A.</v>
          </cell>
          <cell r="D4959">
            <v>320695</v>
          </cell>
          <cell r="E4959" t="str">
            <v>MAQUINARIA Y TRACTORES, LTDA</v>
          </cell>
          <cell r="F4959" t="str">
            <v>IIASA PANAMA</v>
          </cell>
          <cell r="G4959" t="str">
            <v>UNISON - CUSTOMER RETAIL</v>
          </cell>
          <cell r="H4959" t="str">
            <v>UNISON- CUSTOMER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50222.26</v>
          </cell>
          <cell r="M4959">
            <v>50222.26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720-40000066-1</v>
          </cell>
          <cell r="C4960" t="str">
            <v>TRANSPORTES Y CONSTRUCCIONES GONZALEZ  S.A.</v>
          </cell>
          <cell r="D4960">
            <v>327286</v>
          </cell>
          <cell r="E4960" t="str">
            <v>IIASA PANAMA, S.A.</v>
          </cell>
          <cell r="F4960" t="str">
            <v>IIASA PANAMA</v>
          </cell>
          <cell r="G4960" t="str">
            <v>UNISON- CUSTOMER RETAIL</v>
          </cell>
          <cell r="H4960" t="str">
            <v>UNISON- CUSTOMER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23132.240000000002</v>
          </cell>
          <cell r="M4960">
            <v>23132.240000000002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720-40000050</v>
          </cell>
          <cell r="C4961" t="str">
            <v>FCC CONSTRUCCION AMERICA  S.A.</v>
          </cell>
          <cell r="D4961">
            <v>320695</v>
          </cell>
          <cell r="E4961" t="str">
            <v>IIASA PANAMA, S.A.</v>
          </cell>
          <cell r="F4961" t="str">
            <v>IIASA PANAMA</v>
          </cell>
          <cell r="G4961" t="str">
            <v>UNISON - CUSTOMER RETAIL</v>
          </cell>
          <cell r="H4961" t="str">
            <v>UNISON- CUSTOMER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18122.669999999998</v>
          </cell>
          <cell r="M4961">
            <v>18122.669999999998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720-40000104</v>
          </cell>
          <cell r="C4962" t="str">
            <v>INVERSIONES FJ S.A.</v>
          </cell>
          <cell r="D4962">
            <v>330511</v>
          </cell>
          <cell r="E4962" t="str">
            <v>IIASA PANAMA, S.A.</v>
          </cell>
          <cell r="F4962" t="str">
            <v>IIASA PANAMA</v>
          </cell>
          <cell r="G4962" t="str">
            <v>UNISON- CUSTOMER RETAIL</v>
          </cell>
          <cell r="H4962" t="str">
            <v>UNISON- CUSTOMER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217371.25</v>
          </cell>
          <cell r="M4962">
            <v>217371.25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PANAMA</v>
          </cell>
        </row>
        <row r="4963">
          <cell r="B4963" t="str">
            <v>720-40000055-1</v>
          </cell>
          <cell r="C4963" t="str">
            <v>FCC CONSTRUCCION AMERICA  S.A.</v>
          </cell>
          <cell r="D4963">
            <v>320695</v>
          </cell>
          <cell r="E4963" t="str">
            <v>IIASA INTERNACIONAL SERVICIOS LOGISTICOS, S.A.</v>
          </cell>
          <cell r="F4963" t="str">
            <v>IIASA PANAMA</v>
          </cell>
          <cell r="G4963" t="str">
            <v>UNISON - CUSTOMER RETAIL</v>
          </cell>
          <cell r="H4963" t="str">
            <v>UNISON- CUSTOMER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267954.39</v>
          </cell>
          <cell r="M4963">
            <v>267954.39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720-40000056-1</v>
          </cell>
          <cell r="C4964" t="str">
            <v xml:space="preserve">TEUDY LEONARDO PEREZ MATOS </v>
          </cell>
          <cell r="D4964">
            <v>326065</v>
          </cell>
          <cell r="E4964" t="str">
            <v>IIASA PANAMA, S.A.</v>
          </cell>
          <cell r="F4964" t="str">
            <v>IIASA PANAMA</v>
          </cell>
          <cell r="G4964" t="str">
            <v>UNISON- CUSTOMER RETAIL</v>
          </cell>
          <cell r="H4964" t="str">
            <v>UNISON- CUSTOMER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54352.98</v>
          </cell>
          <cell r="M4964">
            <v>54352.98</v>
          </cell>
          <cell r="N4964">
            <v>0</v>
          </cell>
          <cell r="O4964">
            <v>0</v>
          </cell>
          <cell r="P4964">
            <v>0</v>
          </cell>
          <cell r="Q4964">
            <v>54352.98</v>
          </cell>
          <cell r="R4964">
            <v>54352.98</v>
          </cell>
          <cell r="S4964" t="str">
            <v>120+</v>
          </cell>
          <cell r="T4964" t="str">
            <v>PANAMA</v>
          </cell>
        </row>
        <row r="4965">
          <cell r="B4965" t="str">
            <v>720-40000057-1</v>
          </cell>
          <cell r="C4965" t="str">
            <v>EQUITRANS PANAMA CORP</v>
          </cell>
          <cell r="D4965">
            <v>326350</v>
          </cell>
          <cell r="E4965" t="str">
            <v>IIASA PANAMA, S.A.</v>
          </cell>
          <cell r="F4965" t="str">
            <v>IIASA PANAMA</v>
          </cell>
          <cell r="G4965" t="str">
            <v>UNISON- CUSTOMER RETAIL</v>
          </cell>
          <cell r="H4965" t="str">
            <v>UNISON- CUSTOMER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53285.65</v>
          </cell>
          <cell r="M4965">
            <v>53285.65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720-40000058</v>
          </cell>
          <cell r="C4966" t="str">
            <v>MAQUISER  S.A.</v>
          </cell>
          <cell r="D4966">
            <v>320690</v>
          </cell>
          <cell r="E4966" t="str">
            <v>IIASA PANAMA, S.A.</v>
          </cell>
          <cell r="F4966" t="str">
            <v>IIASA PANAMA</v>
          </cell>
          <cell r="G4966" t="str">
            <v>UNISON- CUSTOMER RETAIL</v>
          </cell>
          <cell r="H4966" t="str">
            <v>UNISON- CUSTOMER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32407.67</v>
          </cell>
          <cell r="M4966">
            <v>32407.67</v>
          </cell>
          <cell r="N4966">
            <v>0</v>
          </cell>
          <cell r="O4966">
            <v>32407.67</v>
          </cell>
          <cell r="P4966">
            <v>0</v>
          </cell>
          <cell r="Q4966">
            <v>0</v>
          </cell>
          <cell r="R4966">
            <v>32407.67</v>
          </cell>
          <cell r="S4966" t="str">
            <v>61-90</v>
          </cell>
          <cell r="T4966" t="str">
            <v>PANAMA</v>
          </cell>
        </row>
        <row r="4967">
          <cell r="B4967" t="str">
            <v>720-40000059-1</v>
          </cell>
          <cell r="C4967" t="str">
            <v>CONSTRUCCIONES Y EQUIPO COCLE CHIRIQUI  S.A.</v>
          </cell>
          <cell r="D4967">
            <v>327568</v>
          </cell>
          <cell r="E4967" t="str">
            <v>IIASA PANAMA, S.A.</v>
          </cell>
          <cell r="F4967" t="str">
            <v>IIASA PANAMA</v>
          </cell>
          <cell r="G4967" t="str">
            <v>UNISON- CUSTOMER RETAIL</v>
          </cell>
          <cell r="H4967" t="str">
            <v>UNISON- CUSTOMER RETAIL</v>
          </cell>
          <cell r="I4967" t="str">
            <v>Regular</v>
          </cell>
          <cell r="J4967" t="str">
            <v>LEGAL</v>
          </cell>
          <cell r="K4967" t="str">
            <v>USD</v>
          </cell>
          <cell r="L4967">
            <v>46759.13</v>
          </cell>
          <cell r="M4967">
            <v>46759.13</v>
          </cell>
          <cell r="N4967">
            <v>0</v>
          </cell>
          <cell r="O4967">
            <v>0</v>
          </cell>
          <cell r="P4967">
            <v>0</v>
          </cell>
          <cell r="Q4967">
            <v>46759.13</v>
          </cell>
          <cell r="R4967">
            <v>46759.13</v>
          </cell>
          <cell r="S4967" t="str">
            <v>120+</v>
          </cell>
          <cell r="T4967" t="str">
            <v>PANAMA</v>
          </cell>
        </row>
        <row r="4968">
          <cell r="B4968" t="str">
            <v>720-40000060-1</v>
          </cell>
          <cell r="C4968" t="str">
            <v>CERBAT OVERSEAS  INC.</v>
          </cell>
          <cell r="D4968">
            <v>320708</v>
          </cell>
          <cell r="E4968" t="str">
            <v>IIASA PANAMA, S.A.</v>
          </cell>
          <cell r="F4968" t="str">
            <v>IIASA PANAMA</v>
          </cell>
          <cell r="G4968" t="str">
            <v>UNISON- CUSTOMER RETAIL</v>
          </cell>
          <cell r="H4968" t="str">
            <v>UNISON-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41457.5</v>
          </cell>
          <cell r="M4968">
            <v>41457.5</v>
          </cell>
          <cell r="N4968">
            <v>0</v>
          </cell>
          <cell r="O4968">
            <v>41457.5</v>
          </cell>
          <cell r="P4968">
            <v>0</v>
          </cell>
          <cell r="Q4968">
            <v>0</v>
          </cell>
          <cell r="R4968">
            <v>41457.5</v>
          </cell>
          <cell r="S4968" t="str">
            <v>61-90</v>
          </cell>
          <cell r="T4968" t="str">
            <v>PANAMA</v>
          </cell>
        </row>
        <row r="4969">
          <cell r="B4969" t="str">
            <v>720-40000061-1</v>
          </cell>
          <cell r="C4969" t="str">
            <v>G&amp;G INGENIEROS  S.A.</v>
          </cell>
          <cell r="D4969">
            <v>326348</v>
          </cell>
          <cell r="E4969" t="str">
            <v>IIASA PANAMA, S.A.</v>
          </cell>
          <cell r="F4969" t="str">
            <v>IIASA PANAMA</v>
          </cell>
          <cell r="G4969" t="str">
            <v>UNISON- CUSTOMER RETAIL</v>
          </cell>
          <cell r="H4969" t="str">
            <v>UNISON- CUSTOMER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69566.8</v>
          </cell>
          <cell r="M4969">
            <v>69566.8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720-40000049</v>
          </cell>
          <cell r="C4970" t="str">
            <v>FCC CONSTRUCCION AMERICA  S.A.</v>
          </cell>
          <cell r="D4970">
            <v>320695</v>
          </cell>
          <cell r="E4970" t="str">
            <v>MAQUINARIA Y TRACTORES, LTDA</v>
          </cell>
          <cell r="F4970" t="str">
            <v>IIASA PANAMA</v>
          </cell>
          <cell r="G4970" t="str">
            <v>UNISON - CUSTOMER RETAIL</v>
          </cell>
          <cell r="H4970" t="str">
            <v>UNISON- CUSTOMER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16319.55</v>
          </cell>
          <cell r="M4970">
            <v>16319.55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720-40000166</v>
          </cell>
          <cell r="C4971" t="str">
            <v xml:space="preserve">MAYOLI AILEN BARRERA GONZALEZ </v>
          </cell>
          <cell r="D4971">
            <v>334168</v>
          </cell>
          <cell r="E4971" t="str">
            <v>IIASA PANAMA, S.A.</v>
          </cell>
          <cell r="F4971" t="str">
            <v>IIASA PANAMA</v>
          </cell>
          <cell r="G4971" t="str">
            <v>UNISON- CUSTOMER RETAIL</v>
          </cell>
          <cell r="H4971" t="str">
            <v>UNISON- CUSTOMER RETAIL</v>
          </cell>
          <cell r="I4971" t="str">
            <v>Regular</v>
          </cell>
          <cell r="J4971" t="str">
            <v>LEGAL</v>
          </cell>
          <cell r="K4971" t="str">
            <v>USD</v>
          </cell>
          <cell r="L4971">
            <v>77668.009999999995</v>
          </cell>
          <cell r="M4971">
            <v>77668.009999999995</v>
          </cell>
          <cell r="N4971">
            <v>0</v>
          </cell>
          <cell r="O4971">
            <v>0</v>
          </cell>
          <cell r="P4971">
            <v>0</v>
          </cell>
          <cell r="Q4971">
            <v>77668.009999999995</v>
          </cell>
          <cell r="R4971">
            <v>77668.009999999995</v>
          </cell>
          <cell r="S4971" t="str">
            <v>120+</v>
          </cell>
          <cell r="T4971" t="str">
            <v>PANAMA</v>
          </cell>
        </row>
        <row r="4972">
          <cell r="B4972" t="str">
            <v>720-40000102</v>
          </cell>
          <cell r="C4972" t="str">
            <v xml:space="preserve">YARLENIS XIOMARA LORENZO DOMINGUEZ </v>
          </cell>
          <cell r="D4972">
            <v>329341</v>
          </cell>
          <cell r="E4972" t="str">
            <v>IIASA PANAMA, S.A.</v>
          </cell>
          <cell r="F4972" t="str">
            <v>IIASA PANAMA</v>
          </cell>
          <cell r="G4972" t="str">
            <v>UNISON- CUSTOMER RETAIL</v>
          </cell>
          <cell r="H4972" t="str">
            <v>UNISON- CUSTOMER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19541.36</v>
          </cell>
          <cell r="M4972">
            <v>19541.36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720-40000154</v>
          </cell>
          <cell r="C4973" t="str">
            <v>FCC CONSTRUCCION AMERICA  S.A.</v>
          </cell>
          <cell r="D4973">
            <v>320695</v>
          </cell>
          <cell r="E4973" t="str">
            <v>MAQUINARIA Y TRACTORES, LTDA</v>
          </cell>
          <cell r="F4973" t="str">
            <v>IIASA PANAMA</v>
          </cell>
          <cell r="G4973" t="str">
            <v>UNISON - CUSTOMER RETAIL</v>
          </cell>
          <cell r="H4973" t="str">
            <v>UNISON- CUSTOMER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13979.06</v>
          </cell>
          <cell r="M4973">
            <v>13979.06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720-40000155</v>
          </cell>
          <cell r="C4974" t="str">
            <v xml:space="preserve">SEBASTIAN FERNANDEZ AGUILAR </v>
          </cell>
          <cell r="D4974">
            <v>333057</v>
          </cell>
          <cell r="E4974" t="str">
            <v>IIASA PANAMA, S.A.</v>
          </cell>
          <cell r="F4974" t="str">
            <v>IIASA PANAMA</v>
          </cell>
          <cell r="G4974" t="str">
            <v>UNISON- CUSTOMER RETAIL</v>
          </cell>
          <cell r="H4974" t="str">
            <v>UNISON- CUSTOMER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55378.71</v>
          </cell>
          <cell r="M4974">
            <v>55378.71</v>
          </cell>
          <cell r="N4974">
            <v>55378.71</v>
          </cell>
          <cell r="O4974">
            <v>0</v>
          </cell>
          <cell r="P4974">
            <v>0</v>
          </cell>
          <cell r="Q4974">
            <v>0</v>
          </cell>
          <cell r="R4974">
            <v>55378.71</v>
          </cell>
          <cell r="S4974" t="str">
            <v>31-60</v>
          </cell>
          <cell r="T4974" t="str">
            <v>PANAMA</v>
          </cell>
        </row>
        <row r="4975">
          <cell r="B4975" t="str">
            <v>720-40000156</v>
          </cell>
          <cell r="C4975" t="str">
            <v>TRANSEQ  S.A.</v>
          </cell>
          <cell r="D4975">
            <v>333737</v>
          </cell>
          <cell r="E4975" t="str">
            <v>IIASA PANAMA, S.A.</v>
          </cell>
          <cell r="F4975" t="str">
            <v>IIASA PANAMA</v>
          </cell>
          <cell r="G4975" t="str">
            <v>UNISON- CUSTOMER RETAIL</v>
          </cell>
          <cell r="H4975" t="str">
            <v>UNISON- CUSTOMER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202637.24</v>
          </cell>
          <cell r="M4975">
            <v>202637.24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PANAMA</v>
          </cell>
        </row>
        <row r="4976">
          <cell r="B4976" t="str">
            <v>720-40000157</v>
          </cell>
          <cell r="C4976" t="str">
            <v>ATHENAS CONSTRUCTION  S.A.</v>
          </cell>
          <cell r="D4976">
            <v>333264</v>
          </cell>
          <cell r="E4976" t="str">
            <v>IIASA PANAMA, S.A.</v>
          </cell>
          <cell r="F4976" t="str">
            <v>IIASA PANAMA</v>
          </cell>
          <cell r="G4976" t="str">
            <v>UNISON- CUSTOMER RETAIL</v>
          </cell>
          <cell r="H4976" t="str">
            <v>UNISON- CUSTOMER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50333.78</v>
          </cell>
          <cell r="M4976">
            <v>50333.78</v>
          </cell>
          <cell r="N4976">
            <v>50333.78</v>
          </cell>
          <cell r="O4976">
            <v>0</v>
          </cell>
          <cell r="P4976">
            <v>0</v>
          </cell>
          <cell r="Q4976">
            <v>0</v>
          </cell>
          <cell r="R4976">
            <v>50333.78</v>
          </cell>
          <cell r="S4976" t="str">
            <v>31-60</v>
          </cell>
          <cell r="T4976" t="str">
            <v>PANAMA</v>
          </cell>
        </row>
        <row r="4977">
          <cell r="B4977" t="str">
            <v>720-40000158</v>
          </cell>
          <cell r="C4977" t="str">
            <v xml:space="preserve">LUIS ERNESTO CRUZ RIOS </v>
          </cell>
          <cell r="D4977">
            <v>333441</v>
          </cell>
          <cell r="E4977" t="str">
            <v>IIASA PANAMA, S.A.</v>
          </cell>
          <cell r="F4977" t="str">
            <v>IIASA PANAMA</v>
          </cell>
          <cell r="G4977" t="str">
            <v>UNISON- CUSTOMER RETAIL</v>
          </cell>
          <cell r="H4977" t="str">
            <v>UNISON- CUSTOMER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44295.43</v>
          </cell>
          <cell r="M4977">
            <v>44295.43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720-40000160</v>
          </cell>
          <cell r="C4978" t="str">
            <v>SERVITRANS INGENIEROS PANAMA  S.A.</v>
          </cell>
          <cell r="D4978">
            <v>320754</v>
          </cell>
          <cell r="E4978" t="str">
            <v>IIASA PANAMA, S.A.</v>
          </cell>
          <cell r="F4978" t="str">
            <v>IIASA PANAMA</v>
          </cell>
          <cell r="G4978" t="str">
            <v>UNISON- CUSTOMER RETAIL</v>
          </cell>
          <cell r="H4978" t="str">
            <v>UNISON- CUSTOMER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89322.15</v>
          </cell>
          <cell r="M4978">
            <v>89322.15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720-40000152</v>
          </cell>
          <cell r="C4979" t="str">
            <v>FCC CONSTRUCCION AMERICA  S.A.</v>
          </cell>
          <cell r="D4979">
            <v>320695</v>
          </cell>
          <cell r="E4979" t="str">
            <v>MAQUINARIA Y TRACTORES, LTDA</v>
          </cell>
          <cell r="F4979" t="str">
            <v>IIASA PANAMA</v>
          </cell>
          <cell r="G4979" t="str">
            <v>UNISON - CUSTOMER RETAIL</v>
          </cell>
          <cell r="H4979" t="str">
            <v>UNISON- CUSTOMER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17533.75</v>
          </cell>
          <cell r="M4979">
            <v>17533.75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720-40000165</v>
          </cell>
          <cell r="C4980" t="str">
            <v>GRUPO ABA DE CHIRIQUI  S.A.</v>
          </cell>
          <cell r="D4980">
            <v>334755</v>
          </cell>
          <cell r="E4980" t="str">
            <v>IIASA PANAMA, S.A.</v>
          </cell>
          <cell r="F4980" t="str">
            <v>IIASA PANAMA</v>
          </cell>
          <cell r="G4980" t="str">
            <v>UNISON- CUSTOMER RETAIL</v>
          </cell>
          <cell r="H4980" t="str">
            <v>UNISON- CUSTOMER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45553.77</v>
          </cell>
          <cell r="M4980">
            <v>45553.77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PANAMA</v>
          </cell>
        </row>
        <row r="4981">
          <cell r="B4981" t="str">
            <v>720-40000151</v>
          </cell>
          <cell r="C4981" t="str">
            <v>NUÑEZ SANJUR DIMERSON EVERING</v>
          </cell>
          <cell r="D4981">
            <v>320757</v>
          </cell>
          <cell r="E4981" t="str">
            <v>IIASA PANAMA, S.A.</v>
          </cell>
          <cell r="F4981" t="str">
            <v>IIASA PANAMA</v>
          </cell>
          <cell r="G4981" t="str">
            <v>UNISON- CUSTOMER RETAIL</v>
          </cell>
          <cell r="H4981" t="str">
            <v>UNISON- CUSTOMER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7204.71</v>
          </cell>
          <cell r="M4981">
            <v>7204.71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720-40000167</v>
          </cell>
          <cell r="C4982" t="str">
            <v xml:space="preserve">ROLANDO RAMOS CALDERON </v>
          </cell>
          <cell r="D4982">
            <v>334157</v>
          </cell>
          <cell r="E4982" t="str">
            <v>IIASA PANAMA, S.A.</v>
          </cell>
          <cell r="F4982" t="str">
            <v>IIASA PANAMA</v>
          </cell>
          <cell r="G4982" t="str">
            <v>UNISON- CUSTOMER RETAIL</v>
          </cell>
          <cell r="H4982" t="str">
            <v>UNISON- CUSTOMER RETAIL</v>
          </cell>
          <cell r="I4982" t="str">
            <v>Regular</v>
          </cell>
          <cell r="J4982" t="str">
            <v>LEGAL</v>
          </cell>
          <cell r="K4982" t="str">
            <v>USD</v>
          </cell>
          <cell r="L4982">
            <v>62233.25</v>
          </cell>
          <cell r="M4982">
            <v>62233.25</v>
          </cell>
          <cell r="N4982">
            <v>0</v>
          </cell>
          <cell r="O4982">
            <v>0</v>
          </cell>
          <cell r="P4982">
            <v>0</v>
          </cell>
          <cell r="Q4982">
            <v>62233.25</v>
          </cell>
          <cell r="R4982">
            <v>62233.25</v>
          </cell>
          <cell r="S4982" t="str">
            <v>120+</v>
          </cell>
          <cell r="T4982" t="str">
            <v>PANAMA</v>
          </cell>
        </row>
        <row r="4983">
          <cell r="B4983" t="str">
            <v>720-40000168</v>
          </cell>
          <cell r="C4983" t="str">
            <v xml:space="preserve">ERNESTO ANEL CABALLERO BARAHONA </v>
          </cell>
          <cell r="D4983">
            <v>334166</v>
          </cell>
          <cell r="E4983" t="str">
            <v>IIASA PANAMA, S.A.</v>
          </cell>
          <cell r="F4983" t="str">
            <v>IIASA PANAMA</v>
          </cell>
          <cell r="G4983" t="str">
            <v>UNISON- CUSTOMER RETAIL</v>
          </cell>
          <cell r="H4983" t="str">
            <v>UNISON- CUSTOMER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38754.32</v>
          </cell>
          <cell r="M4983">
            <v>38754.32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720-40000169</v>
          </cell>
          <cell r="C4984" t="str">
            <v xml:space="preserve">Reynaldo Dominguez Consuegra </v>
          </cell>
          <cell r="D4984">
            <v>334369</v>
          </cell>
          <cell r="E4984" t="str">
            <v>IIASA PANAMA, S.A.</v>
          </cell>
          <cell r="F4984" t="str">
            <v>IIASA PANAMA</v>
          </cell>
          <cell r="G4984" t="str">
            <v>UNISON- CUSTOMER RETAIL</v>
          </cell>
          <cell r="H4984" t="str">
            <v>UNISON-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74121.48</v>
          </cell>
          <cell r="M4984">
            <v>74121.48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720-338PAFF</v>
          </cell>
          <cell r="C4985" t="str">
            <v>MAQUINARIA Y EQUIPO DE ESPAÑA Y COLOMBIA  S.A.</v>
          </cell>
          <cell r="D4985">
            <v>320736</v>
          </cell>
          <cell r="E4985" t="str">
            <v>IIASA PANAMA, S.A.</v>
          </cell>
          <cell r="F4985" t="str">
            <v>IIASA PANAMA</v>
          </cell>
          <cell r="G4985" t="str">
            <v>UNISON- CUSTOMER RETAIL</v>
          </cell>
          <cell r="H4985" t="str">
            <v>UNISON- CUSTOMER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24640.86</v>
          </cell>
          <cell r="M4985">
            <v>24640.86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720-121PAFF</v>
          </cell>
          <cell r="C4986" t="str">
            <v>CONSTRUCTORA MECO  S.A. (PANAMA)</v>
          </cell>
          <cell r="D4986">
            <v>309462</v>
          </cell>
          <cell r="E4986" t="str">
            <v>IIASA PANAMA, S.A.</v>
          </cell>
          <cell r="F4986" t="str">
            <v>IIASA PANAMA</v>
          </cell>
          <cell r="G4986" t="str">
            <v>UNISON- CUSTOMER RETAIL</v>
          </cell>
          <cell r="H4986" t="str">
            <v>UNISON- CUSTOMER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25282.799999999999</v>
          </cell>
          <cell r="M4986">
            <v>25282.799999999999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720-40000171</v>
          </cell>
          <cell r="C4987" t="str">
            <v>DISEÑOS DE CONCRETOS  S.A.</v>
          </cell>
          <cell r="D4987">
            <v>320639</v>
          </cell>
          <cell r="E4987" t="str">
            <v>IIASA PANAMA, S.A.</v>
          </cell>
          <cell r="F4987" t="str">
            <v>IIASA PANAMA</v>
          </cell>
          <cell r="G4987" t="str">
            <v>UNISON- CUSTOMER RETAIL</v>
          </cell>
          <cell r="H4987" t="str">
            <v>UNISON- CUSTOMER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38846.019999999997</v>
          </cell>
          <cell r="M4987">
            <v>38846.019999999997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720-40000170</v>
          </cell>
          <cell r="C4988" t="str">
            <v>DISEÑOS DE CONCRETOS  S.A.</v>
          </cell>
          <cell r="D4988">
            <v>320639</v>
          </cell>
          <cell r="E4988" t="str">
            <v>IIASA PANAMA, S.A.</v>
          </cell>
          <cell r="F4988" t="str">
            <v>IIASA PANAMA</v>
          </cell>
          <cell r="G4988" t="str">
            <v>UNISON- CUSTOMER RETAIL</v>
          </cell>
          <cell r="H4988" t="str">
            <v>UNISON-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38845.980000000003</v>
          </cell>
          <cell r="M4988">
            <v>38845.980000000003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720-40000163</v>
          </cell>
          <cell r="C4989" t="str">
            <v>ASIAN BUCKET  S.A.</v>
          </cell>
          <cell r="D4989">
            <v>335530</v>
          </cell>
          <cell r="E4989" t="str">
            <v>IIASA PANAMA, S.A.</v>
          </cell>
          <cell r="F4989" t="str">
            <v>IIASA PANAMA</v>
          </cell>
          <cell r="G4989" t="str">
            <v>UNISON- CUSTOMER RETAIL</v>
          </cell>
          <cell r="H4989" t="str">
            <v>UNISON- CUSTOMER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49305.96</v>
          </cell>
          <cell r="M4989">
            <v>49305.96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720-40000117</v>
          </cell>
          <cell r="C4990" t="str">
            <v>QIKENG ZHOU</v>
          </cell>
          <cell r="D4990">
            <v>331830</v>
          </cell>
          <cell r="E4990" t="str">
            <v>IIASA PANAMA, S.A.</v>
          </cell>
          <cell r="F4990" t="str">
            <v>IIASA PANAMA</v>
          </cell>
          <cell r="G4990" t="str">
            <v>UNISON- CUSTOMER RETAIL</v>
          </cell>
          <cell r="H4990" t="str">
            <v>UNISON- CUSTOMER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11954.04</v>
          </cell>
          <cell r="M4990">
            <v>11954.04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720-40000105</v>
          </cell>
          <cell r="C4991" t="str">
            <v xml:space="preserve">RAFAEL ANTONIO TEJADA VILLARREAL </v>
          </cell>
          <cell r="D4991">
            <v>330491</v>
          </cell>
          <cell r="E4991" t="str">
            <v>IIASA PANAMA, S.A.</v>
          </cell>
          <cell r="F4991" t="str">
            <v>IIASA PANAMA</v>
          </cell>
          <cell r="G4991" t="str">
            <v>UNISON- CUSTOMER RETAIL</v>
          </cell>
          <cell r="H4991" t="str">
            <v>UNISON- CUSTOMER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47140.84</v>
          </cell>
          <cell r="M4991">
            <v>47140.84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720-40000106</v>
          </cell>
          <cell r="C4992" t="str">
            <v>KATHIA ELENA CABALLERO BATISTA</v>
          </cell>
          <cell r="D4992">
            <v>330507</v>
          </cell>
          <cell r="E4992" t="str">
            <v>IIASA PANAMA, S.A.</v>
          </cell>
          <cell r="F4992" t="str">
            <v>IIASA PANAMA</v>
          </cell>
          <cell r="G4992" t="str">
            <v>UNISON- CUSTOMER RETAIL</v>
          </cell>
          <cell r="H4992" t="str">
            <v>UNISON- CUSTOMER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36257.35</v>
          </cell>
          <cell r="M4992">
            <v>36257.35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720-40000107</v>
          </cell>
          <cell r="C4993" t="str">
            <v>URBALIA PANAMA  S.A.</v>
          </cell>
          <cell r="D4993">
            <v>320760</v>
          </cell>
          <cell r="E4993" t="str">
            <v>IIASA PANAMA, S.A.</v>
          </cell>
          <cell r="F4993" t="str">
            <v>IIASA PANAMA</v>
          </cell>
          <cell r="G4993" t="str">
            <v>UNISON- CUSTOMER RETAIL</v>
          </cell>
          <cell r="H4993" t="str">
            <v>UNISON- CUSTOMER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267118.55</v>
          </cell>
          <cell r="M4993">
            <v>267118.55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720-40000108</v>
          </cell>
          <cell r="C4994" t="str">
            <v>REPRESENTACIONES DON CHICHO  S.A.</v>
          </cell>
          <cell r="D4994">
            <v>309589</v>
          </cell>
          <cell r="E4994" t="str">
            <v>IIASA PANAMA, S.A.</v>
          </cell>
          <cell r="F4994" t="str">
            <v>IIASA PANAMA</v>
          </cell>
          <cell r="G4994" t="str">
            <v>UNISON- CUSTOMER RETAIL</v>
          </cell>
          <cell r="H4994" t="str">
            <v>UNISON- CUSTOMER RETAIL</v>
          </cell>
          <cell r="I4994" t="str">
            <v>Regular</v>
          </cell>
          <cell r="J4994" t="str">
            <v>LEGAL</v>
          </cell>
          <cell r="K4994" t="str">
            <v>USD</v>
          </cell>
          <cell r="L4994">
            <v>63424.62</v>
          </cell>
          <cell r="M4994">
            <v>63424.62</v>
          </cell>
          <cell r="N4994">
            <v>0</v>
          </cell>
          <cell r="O4994">
            <v>0</v>
          </cell>
          <cell r="P4994">
            <v>0</v>
          </cell>
          <cell r="Q4994">
            <v>63424.62</v>
          </cell>
          <cell r="R4994">
            <v>63424.62</v>
          </cell>
          <cell r="S4994" t="str">
            <v>120+</v>
          </cell>
          <cell r="T4994" t="str">
            <v>PANAMA</v>
          </cell>
        </row>
        <row r="4995">
          <cell r="B4995" t="str">
            <v>720-40000109</v>
          </cell>
          <cell r="C4995" t="str">
            <v>URBALIA PANAMA  S.A.</v>
          </cell>
          <cell r="D4995">
            <v>320760</v>
          </cell>
          <cell r="E4995" t="str">
            <v>IIASA PANAMA, S.A.</v>
          </cell>
          <cell r="F4995" t="str">
            <v>IIASA PANAMA</v>
          </cell>
          <cell r="G4995" t="str">
            <v>UNISON- CUSTOMER RETAIL</v>
          </cell>
          <cell r="H4995" t="str">
            <v>UNISON- CUSTOMER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246953.15</v>
          </cell>
          <cell r="M4995">
            <v>246953.15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720-40000111</v>
          </cell>
          <cell r="C4996" t="str">
            <v>FCC CONSTRUCCION AMERICA  S.A.</v>
          </cell>
          <cell r="D4996">
            <v>320695</v>
          </cell>
          <cell r="E4996" t="str">
            <v>IIASA PANAMA, S.A.</v>
          </cell>
          <cell r="F4996" t="str">
            <v>IIASA PANAMA</v>
          </cell>
          <cell r="G4996" t="str">
            <v>UNISON - CUSTOMER RETAIL</v>
          </cell>
          <cell r="H4996" t="str">
            <v>UNISON- CUSTOMER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16967.330000000002</v>
          </cell>
          <cell r="M4996">
            <v>16967.330000000002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720-40000112</v>
          </cell>
          <cell r="C4997" t="str">
            <v xml:space="preserve">EUCLIDES ANTONIO DEL CID JIMENEZ </v>
          </cell>
          <cell r="D4997">
            <v>330805</v>
          </cell>
          <cell r="E4997" t="str">
            <v>IIASA PANAMA, S.A.</v>
          </cell>
          <cell r="F4997" t="str">
            <v>IIASA PANAMA</v>
          </cell>
          <cell r="G4997" t="str">
            <v>UNISON- CUSTOMER RETAIL</v>
          </cell>
          <cell r="H4997" t="str">
            <v>UNISON- CUSTOMER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38605.089999999997</v>
          </cell>
          <cell r="M4997">
            <v>38605.089999999997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720-40000153</v>
          </cell>
          <cell r="C4998" t="str">
            <v>FCC CONSTRUCCION AMERICA  S.A.</v>
          </cell>
          <cell r="D4998">
            <v>320695</v>
          </cell>
          <cell r="E4998" t="str">
            <v>MAQUINARIA Y TRACTORES, LTDA</v>
          </cell>
          <cell r="F4998" t="str">
            <v>IIASA PANAMA</v>
          </cell>
          <cell r="G4998" t="str">
            <v>UNISON - CUSTOMER RETAIL</v>
          </cell>
          <cell r="H4998" t="str">
            <v>UNISON-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13980.83</v>
          </cell>
          <cell r="M4998">
            <v>13980.83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720-40000116</v>
          </cell>
          <cell r="C4999" t="str">
            <v xml:space="preserve">YERENIA YARELIS LOPEZ CASTRO </v>
          </cell>
          <cell r="D4999">
            <v>331029</v>
          </cell>
          <cell r="E4999" t="str">
            <v>IIASA PANAMA, S.A.</v>
          </cell>
          <cell r="F4999" t="str">
            <v>IIASA PANAMA</v>
          </cell>
          <cell r="G4999" t="str">
            <v>UNISON- CUSTOMER RETAIL</v>
          </cell>
          <cell r="H4999" t="str">
            <v>UNISON- CUSTOMER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30672.86</v>
          </cell>
          <cell r="M4999">
            <v>30672.86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720-40000159</v>
          </cell>
          <cell r="C5000" t="str">
            <v>JIREH INVESTMENT CO. S.A.</v>
          </cell>
          <cell r="D5000">
            <v>333828</v>
          </cell>
          <cell r="E5000" t="str">
            <v>IIASA PANAMA, S.A.</v>
          </cell>
          <cell r="F5000" t="str">
            <v>IIASA PANAMA</v>
          </cell>
          <cell r="G5000" t="str">
            <v>UNISON- CUSTOMER RETAIL</v>
          </cell>
          <cell r="H5000" t="str">
            <v>UNISON- CUSTOMER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116278.91</v>
          </cell>
          <cell r="M5000">
            <v>116278.91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720-40000118</v>
          </cell>
          <cell r="C5001" t="str">
            <v>FCC CONSTRUCCION AMERICA  S.A.</v>
          </cell>
          <cell r="D5001">
            <v>320695</v>
          </cell>
          <cell r="E5001" t="str">
            <v>IIASA PANAMA, S.A.</v>
          </cell>
          <cell r="F5001" t="str">
            <v>IIASA PANAMA</v>
          </cell>
          <cell r="G5001" t="str">
            <v>UNISON - CUSTOMER RETAIL</v>
          </cell>
          <cell r="H5001" t="str">
            <v>UNISON- CUSTOMER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39080.660000000003</v>
          </cell>
          <cell r="M5001">
            <v>39080.660000000003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720-40000119</v>
          </cell>
          <cell r="C5002" t="str">
            <v xml:space="preserve">RAYMUNDO ANTONIO GRAJALES REYNA </v>
          </cell>
          <cell r="D5002">
            <v>331441</v>
          </cell>
          <cell r="E5002" t="str">
            <v>IIASA PANAMA, S.A.</v>
          </cell>
          <cell r="F5002" t="str">
            <v>IIASA PANAMA</v>
          </cell>
          <cell r="G5002" t="str">
            <v>UNISON- CUSTOMER RETAIL</v>
          </cell>
          <cell r="H5002" t="str">
            <v>UNISON- CUSTOMER RETAIL</v>
          </cell>
          <cell r="I5002" t="str">
            <v>Regular</v>
          </cell>
          <cell r="J5002" t="str">
            <v>LEGAL</v>
          </cell>
          <cell r="K5002" t="str">
            <v>USD</v>
          </cell>
          <cell r="L5002">
            <v>50994.59</v>
          </cell>
          <cell r="M5002">
            <v>50994.59</v>
          </cell>
          <cell r="N5002">
            <v>0</v>
          </cell>
          <cell r="O5002">
            <v>0</v>
          </cell>
          <cell r="P5002">
            <v>0</v>
          </cell>
          <cell r="Q5002">
            <v>50994.59</v>
          </cell>
          <cell r="R5002">
            <v>50994.59</v>
          </cell>
          <cell r="S5002" t="str">
            <v>120+</v>
          </cell>
          <cell r="T5002" t="str">
            <v>PANAMA</v>
          </cell>
        </row>
        <row r="5003">
          <cell r="B5003" t="str">
            <v>720-40000120</v>
          </cell>
          <cell r="C5003" t="str">
            <v>CONSTRUCTORA RODSA  S.A.</v>
          </cell>
          <cell r="D5003">
            <v>311212</v>
          </cell>
          <cell r="E5003" t="str">
            <v>IIASA PANAMA, S.A.</v>
          </cell>
          <cell r="F5003" t="str">
            <v>IIASA PANAMA</v>
          </cell>
          <cell r="G5003" t="str">
            <v>UNISON- CUSTOMER RETAIL</v>
          </cell>
          <cell r="H5003" t="str">
            <v>UNISON- CUSTOMER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70141.84</v>
          </cell>
          <cell r="M5003">
            <v>70141.84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720-40000121</v>
          </cell>
          <cell r="C5004" t="str">
            <v>AZAEL VASQUEZ</v>
          </cell>
          <cell r="D5004">
            <v>329339</v>
          </cell>
          <cell r="E5004" t="str">
            <v>IIASA PANAMA, S.A.</v>
          </cell>
          <cell r="F5004" t="str">
            <v>IIASA PANAMA</v>
          </cell>
          <cell r="G5004" t="str">
            <v>UNISON- CUSTOMER RETAIL</v>
          </cell>
          <cell r="H5004" t="str">
            <v>UNISON- CUSTOMER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81408.710000000006</v>
          </cell>
          <cell r="M5004">
            <v>81408.710000000006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720-40000123</v>
          </cell>
          <cell r="C5005" t="str">
            <v>FCC CONSTRUCCION AMERICA  S.A.</v>
          </cell>
          <cell r="D5005">
            <v>320695</v>
          </cell>
          <cell r="E5005" t="str">
            <v>MAQUINARIA Y TRACTORES, LTDA</v>
          </cell>
          <cell r="F5005" t="str">
            <v>IIASA PANAMA</v>
          </cell>
          <cell r="G5005" t="str">
            <v>UNISON - CUSTOMER RETAIL</v>
          </cell>
          <cell r="H5005" t="str">
            <v>UNISON- CUSTOMER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81801.87</v>
          </cell>
          <cell r="M5005">
            <v>81801.87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720-40000124</v>
          </cell>
          <cell r="C5006" t="str">
            <v xml:space="preserve">OMAR RAFAEL GONZALEZ PEREZ </v>
          </cell>
          <cell r="D5006">
            <v>332787</v>
          </cell>
          <cell r="E5006" t="str">
            <v>IIASA PANAMA, S.A.</v>
          </cell>
          <cell r="F5006" t="str">
            <v>IIASA PANAMA</v>
          </cell>
          <cell r="G5006" t="str">
            <v>UNISON- CUSTOMER RETAIL</v>
          </cell>
          <cell r="H5006" t="str">
            <v>UNISON- CUSTOMER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56731.85</v>
          </cell>
          <cell r="M5006">
            <v>56731.85</v>
          </cell>
          <cell r="N5006">
            <v>0</v>
          </cell>
          <cell r="O5006">
            <v>0</v>
          </cell>
          <cell r="P5006">
            <v>0</v>
          </cell>
          <cell r="Q5006">
            <v>56731.85</v>
          </cell>
          <cell r="R5006">
            <v>56731.85</v>
          </cell>
          <cell r="S5006" t="str">
            <v>120+</v>
          </cell>
          <cell r="T5006" t="str">
            <v>PANAMA</v>
          </cell>
        </row>
        <row r="5007">
          <cell r="B5007" t="str">
            <v>720-40000149</v>
          </cell>
          <cell r="C5007" t="str">
            <v>AGROINDUSTRIAL E INVERSIONES UBASA  S.A.</v>
          </cell>
          <cell r="D5007">
            <v>332236</v>
          </cell>
          <cell r="E5007" t="str">
            <v>IIASA PANAMA, S.A.</v>
          </cell>
          <cell r="F5007" t="str">
            <v>IIASA PANAMA</v>
          </cell>
          <cell r="G5007" t="str">
            <v>UNISON- CUSTOMER RETAIL</v>
          </cell>
          <cell r="H5007" t="str">
            <v>UNISON- CUSTOMER RETAIL</v>
          </cell>
          <cell r="I5007" t="str">
            <v>Regular</v>
          </cell>
          <cell r="J5007" t="str">
            <v>LEGAL</v>
          </cell>
          <cell r="K5007" t="str">
            <v>USD</v>
          </cell>
          <cell r="L5007">
            <v>65651.48</v>
          </cell>
          <cell r="M5007">
            <v>65651.48</v>
          </cell>
          <cell r="N5007">
            <v>0</v>
          </cell>
          <cell r="O5007">
            <v>0</v>
          </cell>
          <cell r="P5007">
            <v>0</v>
          </cell>
          <cell r="Q5007">
            <v>65651.48</v>
          </cell>
          <cell r="R5007">
            <v>65651.48</v>
          </cell>
          <cell r="S5007" t="str">
            <v>120+</v>
          </cell>
          <cell r="T5007" t="str">
            <v>PANAMA</v>
          </cell>
        </row>
        <row r="5008">
          <cell r="B5008" t="str">
            <v>720-40000114</v>
          </cell>
          <cell r="C5008" t="str">
            <v>PROMOTORA CONCASA  S.A</v>
          </cell>
          <cell r="D5008">
            <v>331500</v>
          </cell>
          <cell r="E5008" t="str">
            <v>IIASA PANAMA, S.A.</v>
          </cell>
          <cell r="F5008" t="str">
            <v>IIASA PANAMA</v>
          </cell>
          <cell r="G5008" t="str">
            <v>UNISON- CUSTOMER RETAIL</v>
          </cell>
          <cell r="H5008" t="str">
            <v>UNISON- CUSTOMER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37258.03</v>
          </cell>
          <cell r="M5008">
            <v>37258.03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720-364PAAP</v>
          </cell>
          <cell r="C5009" t="str">
            <v>FCC CONSTRUCCION AMERICA  S.A.</v>
          </cell>
          <cell r="D5009">
            <v>320695</v>
          </cell>
          <cell r="E5009" t="str">
            <v>IIASA PANAMA, S.A.</v>
          </cell>
          <cell r="F5009" t="str">
            <v>IIASA PANAMA</v>
          </cell>
          <cell r="G5009" t="str">
            <v>UNISON - CUSTOMER RETAIL</v>
          </cell>
          <cell r="H5009" t="str">
            <v>UNISON-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177305.43</v>
          </cell>
          <cell r="M5009">
            <v>177305.43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 t="str">
            <v>1-30</v>
          </cell>
          <cell r="T5009" t="str">
            <v>PANAMA</v>
          </cell>
        </row>
        <row r="5010">
          <cell r="B5010" t="str">
            <v>720-370PAFF</v>
          </cell>
          <cell r="C5010" t="str">
            <v>MAQUISER  S.A.</v>
          </cell>
          <cell r="D5010">
            <v>320690</v>
          </cell>
          <cell r="E5010" t="str">
            <v>IIASA PANAMA, S.A.</v>
          </cell>
          <cell r="F5010" t="str">
            <v>IIASA PANAMA</v>
          </cell>
          <cell r="G5010" t="str">
            <v>UNISON- CUSTOMER RETAIL</v>
          </cell>
          <cell r="H5010" t="str">
            <v>UNISON- CUSTOMER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23206.43</v>
          </cell>
          <cell r="M5010">
            <v>23206.43</v>
          </cell>
          <cell r="N5010">
            <v>0</v>
          </cell>
          <cell r="O5010">
            <v>23206.43</v>
          </cell>
          <cell r="P5010">
            <v>0</v>
          </cell>
          <cell r="Q5010">
            <v>0</v>
          </cell>
          <cell r="R5010">
            <v>23206.43</v>
          </cell>
          <cell r="S5010" t="str">
            <v>61-90</v>
          </cell>
          <cell r="T5010" t="str">
            <v>PANAMA</v>
          </cell>
        </row>
        <row r="5011">
          <cell r="B5011" t="str">
            <v>720-359PAAP</v>
          </cell>
          <cell r="C5011" t="str">
            <v>FCC CONSTRUCCION AMERICA  S.A.</v>
          </cell>
          <cell r="D5011">
            <v>320695</v>
          </cell>
          <cell r="E5011" t="str">
            <v>IIASA PANAMA, S.A.</v>
          </cell>
          <cell r="F5011" t="str">
            <v>IIASA PANAMA</v>
          </cell>
          <cell r="G5011" t="str">
            <v>UNISON - CUSTOMER RETAIL</v>
          </cell>
          <cell r="H5011" t="str">
            <v>UNISON- CUSTOMER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16845.099999999999</v>
          </cell>
          <cell r="M5011">
            <v>16845.099999999999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PANAMA</v>
          </cell>
        </row>
        <row r="5012">
          <cell r="B5012" t="str">
            <v>720-359PAFF</v>
          </cell>
          <cell r="C5012" t="str">
            <v>SERVITRANS INGENIEROS PANAMA  S.A.</v>
          </cell>
          <cell r="D5012">
            <v>320754</v>
          </cell>
          <cell r="E5012" t="str">
            <v>IIASA PANAMA, S.A.</v>
          </cell>
          <cell r="F5012" t="str">
            <v>IIASA PANAMA</v>
          </cell>
          <cell r="G5012" t="str">
            <v>UNISON- CUSTOMER RETAIL</v>
          </cell>
          <cell r="H5012" t="str">
            <v>UNISON- CUSTOMER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20316.64</v>
          </cell>
          <cell r="M5012">
            <v>20316.64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720-35PAFF</v>
          </cell>
          <cell r="C5013" t="str">
            <v>CONSTRUCTORA MECO  S.A. (PANAMA)</v>
          </cell>
          <cell r="D5013">
            <v>309462</v>
          </cell>
          <cell r="E5013" t="str">
            <v>IIASA PANAMA, S.A.</v>
          </cell>
          <cell r="F5013" t="str">
            <v>IIASA PANAMA</v>
          </cell>
          <cell r="G5013" t="str">
            <v>UNISON- CUSTOMER RETAIL</v>
          </cell>
          <cell r="H5013" t="str">
            <v>UNISON- CUSTOMER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720-361PAAP</v>
          </cell>
          <cell r="C5014" t="str">
            <v>FCC CONSTRUCCION AMERICA  S.A.</v>
          </cell>
          <cell r="D5014">
            <v>320695</v>
          </cell>
          <cell r="E5014" t="str">
            <v>IIASA PANAMA, S.A.</v>
          </cell>
          <cell r="F5014" t="str">
            <v>IIASA PANAMA</v>
          </cell>
          <cell r="G5014" t="str">
            <v>UNISON - CUSTOMER RETAIL</v>
          </cell>
          <cell r="H5014" t="str">
            <v>UNISON- CUSTOMER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45780.54</v>
          </cell>
          <cell r="M5014">
            <v>45780.54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720-361PAFF</v>
          </cell>
          <cell r="C5015" t="str">
            <v>CONSTRUCTORA MECO  S.A. (PANAMA)</v>
          </cell>
          <cell r="D5015">
            <v>309462</v>
          </cell>
          <cell r="E5015" t="str">
            <v>IIASA PANAMA, S.A.</v>
          </cell>
          <cell r="F5015" t="str">
            <v>IIASA PANAMA</v>
          </cell>
          <cell r="G5015" t="str">
            <v>UNISON- CUSTOMER RETAIL</v>
          </cell>
          <cell r="H5015" t="str">
            <v>UNISON- CUSTOMER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146626.68</v>
          </cell>
          <cell r="M5015">
            <v>146626.68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720-362PAAP</v>
          </cell>
          <cell r="C5016" t="str">
            <v>FCC CONSTRUCCION AMERICA  S.A.</v>
          </cell>
          <cell r="D5016">
            <v>320695</v>
          </cell>
          <cell r="E5016" t="str">
            <v>IIASA PANAMA, S.A.</v>
          </cell>
          <cell r="F5016" t="str">
            <v>IIASA PANAMA</v>
          </cell>
          <cell r="G5016" t="str">
            <v>UNISON - CUSTOMER RETAIL</v>
          </cell>
          <cell r="H5016" t="str">
            <v>UNISON-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13277.38</v>
          </cell>
          <cell r="M5016">
            <v>13277.38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PANAMA</v>
          </cell>
        </row>
        <row r="5017">
          <cell r="B5017" t="str">
            <v>720-356PAFF</v>
          </cell>
          <cell r="C5017" t="str">
            <v>EQUIPOS Y TRANSPORTE MITRE  S.A.</v>
          </cell>
          <cell r="D5017">
            <v>320638</v>
          </cell>
          <cell r="E5017" t="str">
            <v>IIASA PANAMA, S.A.</v>
          </cell>
          <cell r="F5017" t="str">
            <v>IIASA PANAMA</v>
          </cell>
          <cell r="G5017" t="str">
            <v>UNISON- CUSTOMER RETAIL</v>
          </cell>
          <cell r="H5017" t="str">
            <v>UNISON- CUSTOMER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40230.910000000003</v>
          </cell>
          <cell r="M5017">
            <v>40230.910000000003</v>
          </cell>
          <cell r="N5017">
            <v>40230.910000000003</v>
          </cell>
          <cell r="O5017">
            <v>0</v>
          </cell>
          <cell r="P5017">
            <v>0</v>
          </cell>
          <cell r="Q5017">
            <v>0</v>
          </cell>
          <cell r="R5017">
            <v>40230.910000000003</v>
          </cell>
          <cell r="S5017" t="str">
            <v>31-60</v>
          </cell>
          <cell r="T5017" t="str">
            <v>PANAMA</v>
          </cell>
        </row>
        <row r="5018">
          <cell r="B5018" t="str">
            <v>720-363PAFF</v>
          </cell>
          <cell r="C5018" t="str">
            <v>MAQUINARIAS SUADI  S.A.</v>
          </cell>
          <cell r="D5018">
            <v>320721</v>
          </cell>
          <cell r="E5018" t="str">
            <v>IIASA PANAMA, S.A.</v>
          </cell>
          <cell r="F5018" t="str">
            <v>IIASA PANAMA</v>
          </cell>
          <cell r="G5018" t="str">
            <v>UNISON- CUSTOMER RETAIL</v>
          </cell>
          <cell r="H5018" t="str">
            <v>UNISON- CUSTOMER RETAIL</v>
          </cell>
          <cell r="I5018" t="str">
            <v>Regular</v>
          </cell>
          <cell r="J5018" t="str">
            <v>REGULAR</v>
          </cell>
          <cell r="K5018" t="str">
            <v>USD</v>
          </cell>
          <cell r="L5018">
            <v>45772.51</v>
          </cell>
          <cell r="M5018">
            <v>45772.51</v>
          </cell>
          <cell r="N5018">
            <v>45772.51</v>
          </cell>
          <cell r="O5018">
            <v>0</v>
          </cell>
          <cell r="P5018">
            <v>0</v>
          </cell>
          <cell r="Q5018">
            <v>0</v>
          </cell>
          <cell r="R5018">
            <v>45772.51</v>
          </cell>
          <cell r="S5018" t="str">
            <v>31-60</v>
          </cell>
          <cell r="T5018" t="str">
            <v>PANAMA</v>
          </cell>
        </row>
        <row r="5019">
          <cell r="B5019" t="str">
            <v>720-355PAFF-2</v>
          </cell>
          <cell r="C5019" t="str">
            <v>ASC PANAMA  S.A.</v>
          </cell>
          <cell r="D5019">
            <v>320703</v>
          </cell>
          <cell r="E5019" t="str">
            <v>IIASA PANAMA, S.A.</v>
          </cell>
          <cell r="F5019" t="str">
            <v>IIASA PANAMA</v>
          </cell>
          <cell r="G5019" t="str">
            <v>UNISON- CUSTOMER RETAIL</v>
          </cell>
          <cell r="H5019" t="str">
            <v>UNISON-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27446.1</v>
          </cell>
          <cell r="M5019">
            <v>27446.1</v>
          </cell>
          <cell r="N5019">
            <v>27446.1</v>
          </cell>
          <cell r="O5019">
            <v>0</v>
          </cell>
          <cell r="P5019">
            <v>0</v>
          </cell>
          <cell r="Q5019">
            <v>0</v>
          </cell>
          <cell r="R5019">
            <v>27446.1</v>
          </cell>
          <cell r="S5019" t="str">
            <v>31-60</v>
          </cell>
          <cell r="T5019" t="str">
            <v>PANAMA</v>
          </cell>
        </row>
        <row r="5020">
          <cell r="B5020" t="str">
            <v>720-366PAFF</v>
          </cell>
          <cell r="C5020" t="str">
            <v>URBALIA PANAMA  S.A.</v>
          </cell>
          <cell r="D5020">
            <v>320760</v>
          </cell>
          <cell r="E5020" t="str">
            <v>IIASA PANAMA, S.A.</v>
          </cell>
          <cell r="F5020" t="str">
            <v>IIASA PANAMA</v>
          </cell>
          <cell r="G5020" t="str">
            <v>UNISON- CUSTOMER RETAIL</v>
          </cell>
          <cell r="H5020" t="str">
            <v>UNISON- CUSTOMER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51886.080000000002</v>
          </cell>
          <cell r="M5020">
            <v>51886.080000000002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720-367PAAP</v>
          </cell>
          <cell r="C5021" t="str">
            <v>FCC CONSTRUCCION AMERICA  S.A.</v>
          </cell>
          <cell r="D5021">
            <v>320695</v>
          </cell>
          <cell r="E5021" t="str">
            <v>IIASA PANAMA, S.A.</v>
          </cell>
          <cell r="F5021" t="str">
            <v>IIASA PANAMA</v>
          </cell>
          <cell r="G5021" t="str">
            <v>UNISON - CUSTOMER RETAIL</v>
          </cell>
          <cell r="H5021" t="str">
            <v>UNISON- CUSTOMER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157241.12</v>
          </cell>
          <cell r="M5021">
            <v>157241.12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720-367PAFF</v>
          </cell>
          <cell r="C5022" t="str">
            <v>URBALIA PANAMA  S.A.</v>
          </cell>
          <cell r="D5022">
            <v>320760</v>
          </cell>
          <cell r="E5022" t="str">
            <v>IIASA PANAMA, S.A.</v>
          </cell>
          <cell r="F5022" t="str">
            <v>IIASA PANAMA</v>
          </cell>
          <cell r="G5022" t="str">
            <v>UNISON- CUSTOMER RETAIL</v>
          </cell>
          <cell r="H5022" t="str">
            <v>UNISON- CUSTOMER RETAIL</v>
          </cell>
          <cell r="I5022" t="str">
            <v>Regular</v>
          </cell>
          <cell r="J5022" t="str">
            <v>REGULAR</v>
          </cell>
          <cell r="K5022" t="str">
            <v>USD</v>
          </cell>
          <cell r="L5022">
            <v>332835.03999999998</v>
          </cell>
          <cell r="M5022">
            <v>332835.03999999998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PANAMA</v>
          </cell>
        </row>
        <row r="5023">
          <cell r="B5023" t="str">
            <v>720-368PAAP</v>
          </cell>
          <cell r="C5023" t="str">
            <v>FCC CONSTRUCCION AMERICA  S.A.</v>
          </cell>
          <cell r="D5023">
            <v>320695</v>
          </cell>
          <cell r="E5023" t="str">
            <v>HESS MEXICO, S.A. DE C.V.</v>
          </cell>
          <cell r="F5023" t="str">
            <v>IIASA PANAMA</v>
          </cell>
          <cell r="G5023" t="str">
            <v>UNISON - CUSTOMER RETAIL</v>
          </cell>
          <cell r="H5023" t="str">
            <v>UNISON- CUSTOMER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221219.59</v>
          </cell>
          <cell r="M5023">
            <v>221219.59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720-369PAAP</v>
          </cell>
          <cell r="C5024" t="str">
            <v>FCC CONSTRUCCION AMERICA  S.A.</v>
          </cell>
          <cell r="D5024">
            <v>320695</v>
          </cell>
          <cell r="E5024" t="str">
            <v>MAQUINARIA Y TRACTORES, LTDA</v>
          </cell>
          <cell r="F5024" t="str">
            <v>IIASA PANAMA</v>
          </cell>
          <cell r="G5024" t="str">
            <v>UNISON - CUSTOMER RETAIL</v>
          </cell>
          <cell r="H5024" t="str">
            <v>UNISON- CUSTOMER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165669.07</v>
          </cell>
          <cell r="M5024">
            <v>165669.07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PANAMA</v>
          </cell>
        </row>
        <row r="5025">
          <cell r="B5025" t="str">
            <v>720-36PAFF</v>
          </cell>
          <cell r="C5025" t="str">
            <v>CONSTRUCTORA MECO  S.A. (PANAMA)</v>
          </cell>
          <cell r="D5025">
            <v>309462</v>
          </cell>
          <cell r="E5025" t="str">
            <v>IIASA PANAMA, S.A.</v>
          </cell>
          <cell r="F5025" t="str">
            <v>IIASA PANAMA</v>
          </cell>
          <cell r="G5025" t="str">
            <v>UNISON- CUSTOMER RETAIL</v>
          </cell>
          <cell r="H5025" t="str">
            <v>UNISON- CUSTOMER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720-370PAAP</v>
          </cell>
          <cell r="C5026" t="str">
            <v>FCC CONSTRUCCION AMERICA  S.A.</v>
          </cell>
          <cell r="D5026">
            <v>320695</v>
          </cell>
          <cell r="E5026" t="str">
            <v>MAQUINARIA Y TRACTORES, LTDA</v>
          </cell>
          <cell r="F5026" t="str">
            <v>IIASA PANAMA</v>
          </cell>
          <cell r="G5026" t="str">
            <v>UNISON - CUSTOMER RETAIL</v>
          </cell>
          <cell r="H5026" t="str">
            <v>UNISON-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165669.07</v>
          </cell>
          <cell r="M5026">
            <v>165669.07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720-362PAFF</v>
          </cell>
          <cell r="C5027" t="str">
            <v>CONSTRUCTORA MECO  S.A. (PANAMA)</v>
          </cell>
          <cell r="D5027">
            <v>309462</v>
          </cell>
          <cell r="E5027" t="str">
            <v>IIASA PANAMA, S.A.</v>
          </cell>
          <cell r="F5027" t="str">
            <v>IIASA PANAMA</v>
          </cell>
          <cell r="G5027" t="str">
            <v>UNISON- CUSTOMER RETAIL</v>
          </cell>
          <cell r="H5027" t="str">
            <v>UNISON- CUSTOMER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103535.95</v>
          </cell>
          <cell r="M5027">
            <v>103535.95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720-347PAFF</v>
          </cell>
          <cell r="C5028" t="str">
            <v>CONSTRUCTORA MECO  S.A. (PANAMA)</v>
          </cell>
          <cell r="D5028">
            <v>309462</v>
          </cell>
          <cell r="E5028" t="str">
            <v>IIASA INTERNACIONAL SERVICIOS LOGISTICOS, S.A.</v>
          </cell>
          <cell r="F5028" t="str">
            <v>IIASA PANAMA</v>
          </cell>
          <cell r="G5028" t="str">
            <v>UNISON- CUSTOMER RETAIL</v>
          </cell>
          <cell r="H5028" t="str">
            <v>UNISON- CUSTOMER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83508.460000000006</v>
          </cell>
          <cell r="M5028">
            <v>83508.460000000006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720-340PAFF</v>
          </cell>
          <cell r="C5029" t="str">
            <v>CONSTRUCTORA MECO  S.A. (PANAMA)</v>
          </cell>
          <cell r="D5029">
            <v>309462</v>
          </cell>
          <cell r="E5029" t="str">
            <v>IIASA INTERNACIONAL SERVICIOS LOGISTICOS, S.A.</v>
          </cell>
          <cell r="F5029" t="str">
            <v>IIASA PANAMA</v>
          </cell>
          <cell r="G5029" t="str">
            <v>UNISON- CUSTOMER RETAIL</v>
          </cell>
          <cell r="H5029" t="str">
            <v>UNISON-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35398.68</v>
          </cell>
          <cell r="M5029">
            <v>35398.68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720-341PAFF</v>
          </cell>
          <cell r="C5030" t="str">
            <v>CONSTRUCTORA MECO  S.A. (PANAMA)</v>
          </cell>
          <cell r="D5030">
            <v>309462</v>
          </cell>
          <cell r="E5030" t="str">
            <v>IIASA INTERNACIONAL SERVICIOS LOGISTICOS, S.A.</v>
          </cell>
          <cell r="F5030" t="str">
            <v>IIASA PANAMA</v>
          </cell>
          <cell r="G5030" t="str">
            <v>UNISON- CUSTOMER RETAIL</v>
          </cell>
          <cell r="H5030" t="str">
            <v>UNISON- CUSTOMER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35398.68</v>
          </cell>
          <cell r="M5030">
            <v>35398.68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720-342PAFF</v>
          </cell>
          <cell r="C5031" t="str">
            <v>CONSTRUCTORA MECO  S.A. (PANAMA)</v>
          </cell>
          <cell r="D5031">
            <v>309462</v>
          </cell>
          <cell r="E5031" t="str">
            <v>IIASA INTERNACIONAL SERVICIOS LOGISTICOS, S.A.</v>
          </cell>
          <cell r="F5031" t="str">
            <v>IIASA PANAMA</v>
          </cell>
          <cell r="G5031" t="str">
            <v>UNISON- CUSTOMER RETAIL</v>
          </cell>
          <cell r="H5031" t="str">
            <v>UNISON-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35398.68</v>
          </cell>
          <cell r="M5031">
            <v>35398.68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PANAMA</v>
          </cell>
        </row>
        <row r="5032">
          <cell r="B5032" t="str">
            <v>720-40000162</v>
          </cell>
          <cell r="C5032" t="str">
            <v>GC EQUIPOS  S.A.</v>
          </cell>
          <cell r="D5032">
            <v>333698</v>
          </cell>
          <cell r="E5032" t="str">
            <v>IIASA PANAMA, S.A.</v>
          </cell>
          <cell r="F5032" t="str">
            <v>IIASA PANAMA</v>
          </cell>
          <cell r="G5032" t="str">
            <v>UNISON- CUSTOMER RETAIL</v>
          </cell>
          <cell r="H5032" t="str">
            <v>UNISON-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48836.44</v>
          </cell>
          <cell r="M5032">
            <v>48836.44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720-40000037-1</v>
          </cell>
          <cell r="C5033" t="str">
            <v>CONSTRUCTORA URBANA  S.A.</v>
          </cell>
          <cell r="D5033">
            <v>319116</v>
          </cell>
          <cell r="E5033" t="str">
            <v>IIASA INTERNACIONAL SERVICIOS LOGISTICOS, S.A.</v>
          </cell>
          <cell r="F5033" t="str">
            <v>IIASA PANAMA</v>
          </cell>
          <cell r="G5033" t="str">
            <v>UNISON- CUSTOMER RETAIL</v>
          </cell>
          <cell r="H5033" t="str">
            <v>UNISON-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165239.48000000001</v>
          </cell>
          <cell r="M5033">
            <v>165239.48000000001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720-33PAFF</v>
          </cell>
          <cell r="C5034" t="str">
            <v>CONSTRUCTORA MECO  S.A. (PANAMA)</v>
          </cell>
          <cell r="D5034">
            <v>309462</v>
          </cell>
          <cell r="E5034" t="str">
            <v>IIASA PANAMA, S.A.</v>
          </cell>
          <cell r="F5034" t="str">
            <v>IIASA PANAMA</v>
          </cell>
          <cell r="G5034" t="str">
            <v>UNISON- CUSTOMER RETAIL</v>
          </cell>
          <cell r="H5034" t="str">
            <v>UNISON- CUSTOMER RETAIL</v>
          </cell>
          <cell r="I5034" t="str">
            <v>Regular</v>
          </cell>
          <cell r="J5034" t="str">
            <v>REGULAR</v>
          </cell>
          <cell r="K5034" t="str">
            <v>USD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PANAMA</v>
          </cell>
        </row>
        <row r="5035">
          <cell r="B5035" t="str">
            <v>720-339PAFF</v>
          </cell>
          <cell r="C5035" t="str">
            <v>CONSTRUCTORA MECO  S.A. (PANAMA)</v>
          </cell>
          <cell r="D5035">
            <v>309462</v>
          </cell>
          <cell r="E5035" t="str">
            <v>IIASA INTERNACIONAL SERVICIOS LOGISTICOS, S.A.</v>
          </cell>
          <cell r="F5035" t="str">
            <v>IIASA PANAMA</v>
          </cell>
          <cell r="G5035" t="str">
            <v>UNISON- CUSTOMER RETAIL</v>
          </cell>
          <cell r="H5035" t="str">
            <v>UNISON- CUSTOMER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35398.68</v>
          </cell>
          <cell r="M5035">
            <v>35398.68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720-357PAFF</v>
          </cell>
          <cell r="C5036" t="str">
            <v>RODRIGUEZ RODRIGUEZ ERIC ABEL</v>
          </cell>
          <cell r="D5036">
            <v>320687</v>
          </cell>
          <cell r="E5036" t="str">
            <v>IIASA PANAMA, S.A.</v>
          </cell>
          <cell r="F5036" t="str">
            <v>IIASA PANAMA</v>
          </cell>
          <cell r="G5036" t="str">
            <v>UNISON- CUSTOMER RETAIL</v>
          </cell>
          <cell r="H5036" t="str">
            <v>UNISON-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14373.16</v>
          </cell>
          <cell r="M5036">
            <v>14373.16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720-344PAFF</v>
          </cell>
          <cell r="C5037" t="str">
            <v>CONSTRUCTORA MECO  S.A. (PANAMA)</v>
          </cell>
          <cell r="D5037">
            <v>309462</v>
          </cell>
          <cell r="E5037" t="str">
            <v>IIASA INTERNACIONAL SERVICIOS LOGISTICOS, S.A.</v>
          </cell>
          <cell r="F5037" t="str">
            <v>IIASA PANAMA</v>
          </cell>
          <cell r="G5037" t="str">
            <v>UNISON- CUSTOMER RETAIL</v>
          </cell>
          <cell r="H5037" t="str">
            <v>UNISON- CUSTOMER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35398.68</v>
          </cell>
          <cell r="M5037">
            <v>35398.68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PANAMA</v>
          </cell>
        </row>
        <row r="5038">
          <cell r="B5038" t="str">
            <v>720-348PAFF</v>
          </cell>
          <cell r="C5038" t="str">
            <v>CONSTRUCTORA MECO  S.A. (PANAMA)</v>
          </cell>
          <cell r="D5038">
            <v>309462</v>
          </cell>
          <cell r="E5038" t="str">
            <v>IIASA INTERNACIONAL SERVICIOS LOGISTICOS, S.A.</v>
          </cell>
          <cell r="F5038" t="str">
            <v>IIASA PANAMA</v>
          </cell>
          <cell r="G5038" t="str">
            <v>UNISON- CUSTOMER RETAIL</v>
          </cell>
          <cell r="H5038" t="str">
            <v>UNISON-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83508.460000000006</v>
          </cell>
          <cell r="M5038">
            <v>83508.460000000006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PANAMA</v>
          </cell>
        </row>
        <row r="5039">
          <cell r="B5039" t="str">
            <v>720-34PAFF</v>
          </cell>
          <cell r="C5039" t="str">
            <v>CONSTRUCTORA MECO  S.A. (PANAMA)</v>
          </cell>
          <cell r="D5039">
            <v>309462</v>
          </cell>
          <cell r="E5039" t="str">
            <v>IIASA PANAMA, S.A.</v>
          </cell>
          <cell r="F5039" t="str">
            <v>IIASA PANAMA</v>
          </cell>
          <cell r="G5039" t="str">
            <v>UNISON- CUSTOMER RETAIL</v>
          </cell>
          <cell r="H5039" t="str">
            <v>UNISON-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720-350PAFF-1</v>
          </cell>
          <cell r="C5040" t="str">
            <v>CONSTRUCTORA GONZALEZ Y GONZALEZ  S.A.</v>
          </cell>
          <cell r="D5040">
            <v>355559</v>
          </cell>
          <cell r="E5040" t="str">
            <v>IIASA PANAMA, S.A.</v>
          </cell>
          <cell r="F5040" t="str">
            <v>IIASA PANAMA</v>
          </cell>
          <cell r="G5040" t="str">
            <v>UNISON- CUSTOMER RETAIL</v>
          </cell>
          <cell r="H5040" t="str">
            <v>UNISON-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17556.09</v>
          </cell>
          <cell r="M5040">
            <v>17556.09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720-351PAFF</v>
          </cell>
          <cell r="C5041" t="str">
            <v>TRANSERVICE ADG  S.A.</v>
          </cell>
          <cell r="D5041">
            <v>320676</v>
          </cell>
          <cell r="E5041" t="str">
            <v>IIASA PANAMA, S.A.</v>
          </cell>
          <cell r="F5041" t="str">
            <v>IIASA PANAMA</v>
          </cell>
          <cell r="G5041" t="str">
            <v>UNISON- CUSTOMER RETAIL</v>
          </cell>
          <cell r="H5041" t="str">
            <v>UNISON-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9304.4500000000007</v>
          </cell>
          <cell r="M5041">
            <v>9304.4500000000007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PANAMA</v>
          </cell>
        </row>
        <row r="5042">
          <cell r="B5042" t="str">
            <v>720-352PAAP</v>
          </cell>
          <cell r="C5042" t="str">
            <v>FCC CONSTRUCCION AMERICA  S.A.</v>
          </cell>
          <cell r="D5042">
            <v>320695</v>
          </cell>
          <cell r="E5042" t="str">
            <v>NICARAGUA MACHINERY COMPANY, S.A.</v>
          </cell>
          <cell r="F5042" t="str">
            <v>IIASA PANAMA</v>
          </cell>
          <cell r="G5042" t="str">
            <v>UNISON - CUSTOMER RETAIL</v>
          </cell>
          <cell r="H5042" t="str">
            <v>UNISON-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3858.11</v>
          </cell>
          <cell r="M5042">
            <v>3858.11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720-353PAAP</v>
          </cell>
          <cell r="C5043" t="str">
            <v>FCC CONSTRUCCION AMERICA  S.A.</v>
          </cell>
          <cell r="D5043">
            <v>320695</v>
          </cell>
          <cell r="E5043" t="str">
            <v>IIASA PANAMA, S.A.</v>
          </cell>
          <cell r="F5043" t="str">
            <v>IIASA PANAMA</v>
          </cell>
          <cell r="G5043" t="str">
            <v>UNISON - Operating Lease RETAIL</v>
          </cell>
          <cell r="H5043" t="str">
            <v>UNISON - Operating Lease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175520.07</v>
          </cell>
          <cell r="M5043">
            <v>175520.07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  <row r="5044">
          <cell r="B5044" t="str">
            <v>720-353PAFF</v>
          </cell>
          <cell r="C5044" t="str">
            <v>INVERSIONES ALQUILERES Y MAQUINARIAS S.A.</v>
          </cell>
          <cell r="D5044">
            <v>320699</v>
          </cell>
          <cell r="E5044" t="str">
            <v>IIASA PANAMA, S.A.</v>
          </cell>
          <cell r="F5044" t="str">
            <v>IIASA PANAMA</v>
          </cell>
          <cell r="G5044" t="str">
            <v>UNISON- CUSTOMER RETAIL</v>
          </cell>
          <cell r="H5044" t="str">
            <v>UNISON- CUSTOMER RETAIL</v>
          </cell>
          <cell r="I5044" t="str">
            <v>Regular</v>
          </cell>
          <cell r="J5044" t="str">
            <v>REGULAR</v>
          </cell>
          <cell r="K5044" t="str">
            <v>USD</v>
          </cell>
          <cell r="L5044">
            <v>18045.47</v>
          </cell>
          <cell r="M5044">
            <v>18045.47</v>
          </cell>
          <cell r="N5044">
            <v>0</v>
          </cell>
          <cell r="O5044">
            <v>18045.47</v>
          </cell>
          <cell r="P5044">
            <v>0</v>
          </cell>
          <cell r="Q5044">
            <v>0</v>
          </cell>
          <cell r="R5044">
            <v>18045.47</v>
          </cell>
          <cell r="S5044" t="str">
            <v>61-90</v>
          </cell>
          <cell r="T5044" t="str">
            <v>PANAMA</v>
          </cell>
        </row>
        <row r="5045">
          <cell r="B5045" t="str">
            <v>720-354PAFF</v>
          </cell>
          <cell r="C5045" t="str">
            <v>PORTUGAL GONZALEZ LUIS VICENTE</v>
          </cell>
          <cell r="D5045">
            <v>320645</v>
          </cell>
          <cell r="E5045" t="str">
            <v>IIASA PANAMA, S.A.</v>
          </cell>
          <cell r="F5045" t="str">
            <v>IIASA PANAMA</v>
          </cell>
          <cell r="G5045" t="str">
            <v>UNISON- CUSTOMER RETAIL</v>
          </cell>
          <cell r="H5045" t="str">
            <v>UNISON- CUSTOMER RETAIL</v>
          </cell>
          <cell r="I5045" t="str">
            <v>Regular</v>
          </cell>
          <cell r="J5045" t="str">
            <v>REGULAR</v>
          </cell>
          <cell r="K5045" t="str">
            <v>USD</v>
          </cell>
          <cell r="L5045">
            <v>11746.14</v>
          </cell>
          <cell r="M5045">
            <v>11746.14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PANAMA</v>
          </cell>
        </row>
        <row r="5046">
          <cell r="B5046" t="str">
            <v>720-343PAFF</v>
          </cell>
          <cell r="C5046" t="str">
            <v>CONSTRUCTORA MECO  S.A. (PANAMA)</v>
          </cell>
          <cell r="D5046">
            <v>309462</v>
          </cell>
          <cell r="E5046" t="str">
            <v>IIASA INTERNACIONAL SERVICIOS LOGISTICOS, S.A.</v>
          </cell>
          <cell r="F5046" t="str">
            <v>IIASA PANAMA</v>
          </cell>
          <cell r="G5046" t="str">
            <v>UNISON- CUSTOMER RETAIL</v>
          </cell>
          <cell r="H5046" t="str">
            <v>UNISON- CUSTOMER RETAIL</v>
          </cell>
          <cell r="I5046" t="str">
            <v>Regular</v>
          </cell>
          <cell r="J5046" t="str">
            <v>REGULAR</v>
          </cell>
          <cell r="K5046" t="str">
            <v>USD</v>
          </cell>
          <cell r="L5046">
            <v>35398.68</v>
          </cell>
          <cell r="M5046">
            <v>35398.68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PANAMA</v>
          </cell>
        </row>
        <row r="5047">
          <cell r="B5047" t="str">
            <v>720-40000025-1</v>
          </cell>
          <cell r="C5047" t="str">
            <v>CONSTRUCTORA URBANA  S.A.</v>
          </cell>
          <cell r="D5047">
            <v>319116</v>
          </cell>
          <cell r="E5047" t="str">
            <v>IIASA INTERNACIONAL SERVICIOS LOGISTICOS, S.A.</v>
          </cell>
          <cell r="F5047" t="str">
            <v>IIASA PANAMA</v>
          </cell>
          <cell r="G5047" t="str">
            <v>UNISON- CUSTOMER RETAIL</v>
          </cell>
          <cell r="H5047" t="str">
            <v>UNISON- CUSTOMER RETAIL</v>
          </cell>
          <cell r="I5047" t="str">
            <v>Regular</v>
          </cell>
          <cell r="J5047" t="str">
            <v>REGULAR</v>
          </cell>
          <cell r="K5047" t="str">
            <v>USD</v>
          </cell>
          <cell r="L5047">
            <v>224111.33</v>
          </cell>
          <cell r="M5047">
            <v>224111.33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PANAMA</v>
          </cell>
        </row>
        <row r="5048">
          <cell r="B5048" t="str">
            <v>720-40000018-1</v>
          </cell>
          <cell r="C5048" t="str">
            <v>INTERPLUS PANAMA  S.A.</v>
          </cell>
          <cell r="D5048">
            <v>320700</v>
          </cell>
          <cell r="E5048" t="str">
            <v>IIASA PANAMA, S.A.</v>
          </cell>
          <cell r="F5048" t="str">
            <v>IIASA PANAMA</v>
          </cell>
          <cell r="G5048" t="str">
            <v>UNISON- CUSTOMER RETAIL</v>
          </cell>
          <cell r="H5048" t="str">
            <v>UNISON- CUSTOMER RETAIL</v>
          </cell>
          <cell r="I5048" t="str">
            <v>Regular</v>
          </cell>
          <cell r="J5048" t="str">
            <v>REGULAR</v>
          </cell>
          <cell r="K5048" t="str">
            <v>USD</v>
          </cell>
          <cell r="L5048">
            <v>111206.36</v>
          </cell>
          <cell r="M5048">
            <v>111206.36</v>
          </cell>
          <cell r="N5048">
            <v>111206.36</v>
          </cell>
          <cell r="O5048">
            <v>0</v>
          </cell>
          <cell r="P5048">
            <v>0</v>
          </cell>
          <cell r="Q5048">
            <v>0</v>
          </cell>
          <cell r="R5048">
            <v>111206.36</v>
          </cell>
          <cell r="S5048" t="str">
            <v>31-60</v>
          </cell>
          <cell r="T5048" t="str">
            <v>PANAMA</v>
          </cell>
        </row>
        <row r="5049">
          <cell r="B5049" t="str">
            <v>720-40000019-1</v>
          </cell>
          <cell r="C5049" t="str">
            <v>CITRUS  S.A.</v>
          </cell>
          <cell r="D5049">
            <v>320755</v>
          </cell>
          <cell r="E5049" t="str">
            <v>IIASA PANAMA, S.A.</v>
          </cell>
          <cell r="F5049" t="str">
            <v>IIASA PANAMA</v>
          </cell>
          <cell r="G5049" t="str">
            <v>UNISON- CUSTOMER RETAIL</v>
          </cell>
          <cell r="H5049" t="str">
            <v>UNISON- CUSTOMER RETAIL</v>
          </cell>
          <cell r="I5049" t="str">
            <v>Regular</v>
          </cell>
          <cell r="J5049" t="str">
            <v>REGULAR</v>
          </cell>
          <cell r="K5049" t="str">
            <v>USD</v>
          </cell>
          <cell r="L5049">
            <v>51712.47</v>
          </cell>
          <cell r="M5049">
            <v>51712.47</v>
          </cell>
          <cell r="N5049">
            <v>0</v>
          </cell>
          <cell r="O5049">
            <v>51712.47</v>
          </cell>
          <cell r="P5049">
            <v>0</v>
          </cell>
          <cell r="Q5049">
            <v>0</v>
          </cell>
          <cell r="R5049">
            <v>51712.47</v>
          </cell>
          <cell r="S5049" t="str">
            <v>61-90</v>
          </cell>
          <cell r="T5049" t="str">
            <v>PANAMA</v>
          </cell>
        </row>
        <row r="5050">
          <cell r="B5050" t="str">
            <v>720-40000021.</v>
          </cell>
          <cell r="C5050" t="str">
            <v>LUO DE CHEN QIULIAN</v>
          </cell>
          <cell r="D5050">
            <v>311622</v>
          </cell>
          <cell r="E5050" t="str">
            <v>IIASA PANAMA, S.A.</v>
          </cell>
          <cell r="F5050" t="str">
            <v>IIASA PANAMA</v>
          </cell>
          <cell r="G5050" t="str">
            <v>UNISON- CUSTOMER RETAIL</v>
          </cell>
          <cell r="H5050" t="str">
            <v>UNISON- CUSTOMER RETAIL</v>
          </cell>
          <cell r="I5050" t="str">
            <v>Regular</v>
          </cell>
          <cell r="J5050" t="str">
            <v>LEGAL</v>
          </cell>
          <cell r="K5050" t="str">
            <v>USD</v>
          </cell>
          <cell r="L5050">
            <v>43624.5</v>
          </cell>
          <cell r="M5050">
            <v>43624.5</v>
          </cell>
          <cell r="N5050">
            <v>0</v>
          </cell>
          <cell r="O5050">
            <v>0</v>
          </cell>
          <cell r="P5050">
            <v>0</v>
          </cell>
          <cell r="Q5050">
            <v>43624.5</v>
          </cell>
          <cell r="R5050">
            <v>43624.5</v>
          </cell>
          <cell r="S5050" t="str">
            <v>120+</v>
          </cell>
          <cell r="T5050" t="str">
            <v>PANAMA</v>
          </cell>
        </row>
        <row r="5051">
          <cell r="B5051" t="str">
            <v>720-40000022.</v>
          </cell>
          <cell r="C5051" t="str">
            <v>MATERIALES SELECTOS  S.A.</v>
          </cell>
          <cell r="D5051">
            <v>320761</v>
          </cell>
          <cell r="E5051" t="str">
            <v>IIASA PANAMA, S.A.</v>
          </cell>
          <cell r="F5051" t="str">
            <v>IIASA PANAMA</v>
          </cell>
          <cell r="G5051" t="str">
            <v>UNISON- CUSTOMER RETAIL</v>
          </cell>
          <cell r="H5051" t="str">
            <v>UNISON- CUSTOMER RETAIL</v>
          </cell>
          <cell r="I5051" t="str">
            <v>Regular</v>
          </cell>
          <cell r="J5051" t="str">
            <v>LEGAL</v>
          </cell>
          <cell r="K5051" t="str">
            <v>USD</v>
          </cell>
          <cell r="L5051">
            <v>45330.86</v>
          </cell>
          <cell r="M5051">
            <v>45330.86</v>
          </cell>
          <cell r="N5051">
            <v>0</v>
          </cell>
          <cell r="O5051">
            <v>0</v>
          </cell>
          <cell r="P5051">
            <v>0</v>
          </cell>
          <cell r="Q5051">
            <v>45330.86</v>
          </cell>
          <cell r="R5051">
            <v>45330.86</v>
          </cell>
          <cell r="S5051" t="str">
            <v>120+</v>
          </cell>
          <cell r="T5051" t="str">
            <v>PANAMA</v>
          </cell>
        </row>
        <row r="5052">
          <cell r="B5052" t="str">
            <v>720-40000026-1</v>
          </cell>
          <cell r="C5052" t="str">
            <v>MAQUISER  S.A.</v>
          </cell>
          <cell r="D5052">
            <v>320690</v>
          </cell>
          <cell r="E5052" t="str">
            <v>IIASA PANAMA, S.A.</v>
          </cell>
          <cell r="F5052" t="str">
            <v>IIASA PANAMA</v>
          </cell>
          <cell r="G5052" t="str">
            <v>UNISON- CUSTOMER RETAIL</v>
          </cell>
          <cell r="H5052" t="str">
            <v>UNISON-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74007.73</v>
          </cell>
          <cell r="M5052">
            <v>74007.73</v>
          </cell>
          <cell r="N5052">
            <v>0</v>
          </cell>
          <cell r="O5052">
            <v>74007.73</v>
          </cell>
          <cell r="P5052">
            <v>0</v>
          </cell>
          <cell r="Q5052">
            <v>0</v>
          </cell>
          <cell r="R5052">
            <v>74007.73</v>
          </cell>
          <cell r="S5052" t="str">
            <v>61-90</v>
          </cell>
          <cell r="T5052" t="str">
            <v>PANAMA</v>
          </cell>
        </row>
        <row r="5053">
          <cell r="B5053" t="str">
            <v>720-40000023-</v>
          </cell>
          <cell r="C5053" t="str">
            <v>CONSTRUCTORA GONZALEZ Y GONZALEZ  S.A.</v>
          </cell>
          <cell r="D5053">
            <v>355559</v>
          </cell>
          <cell r="E5053" t="str">
            <v>IIASA PANAMA, S.A.</v>
          </cell>
          <cell r="F5053" t="str">
            <v>IIASA PANAMA</v>
          </cell>
          <cell r="G5053" t="str">
            <v>UNISON- CUSTOMER RETAIL</v>
          </cell>
          <cell r="H5053" t="str">
            <v>UNISON- CUSTOMER RETAIL</v>
          </cell>
          <cell r="I5053" t="str">
            <v>Regular</v>
          </cell>
          <cell r="J5053" t="str">
            <v>REGULAR</v>
          </cell>
          <cell r="K5053" t="str">
            <v>USD</v>
          </cell>
          <cell r="L5053">
            <v>47489.43</v>
          </cell>
          <cell r="M5053">
            <v>47489.43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PANAMA</v>
          </cell>
        </row>
        <row r="5054">
          <cell r="B5054" t="str">
            <v>720-40000017-1.</v>
          </cell>
          <cell r="C5054" t="str">
            <v>CONSTRUCTORA URBANA  S.A.</v>
          </cell>
          <cell r="D5054">
            <v>319116</v>
          </cell>
          <cell r="E5054" t="str">
            <v>IIASA INTERNACIONAL SERVICIOS LOGISTICOS, S.A.</v>
          </cell>
          <cell r="F5054" t="str">
            <v>IIASA PANAMA</v>
          </cell>
          <cell r="G5054" t="str">
            <v>UNISON- CUSTOMER RETAIL</v>
          </cell>
          <cell r="H5054" t="str">
            <v>UNISON- CUSTOMER RETAIL</v>
          </cell>
          <cell r="I5054" t="str">
            <v>Regular</v>
          </cell>
          <cell r="J5054" t="str">
            <v>REGULAR</v>
          </cell>
          <cell r="K5054" t="str">
            <v>USD</v>
          </cell>
          <cell r="L5054">
            <v>1106048.46</v>
          </cell>
          <cell r="M5054">
            <v>1106048.46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PANAMA</v>
          </cell>
        </row>
        <row r="5055">
          <cell r="B5055" t="str">
            <v>720-40000024-1</v>
          </cell>
          <cell r="C5055" t="str">
            <v>EQUIPOS Y TRANSPORTE MITRE  S.A.</v>
          </cell>
          <cell r="D5055">
            <v>320638</v>
          </cell>
          <cell r="E5055" t="str">
            <v>IIASA PANAMA, S.A.</v>
          </cell>
          <cell r="F5055" t="str">
            <v>IIASA PANAMA</v>
          </cell>
          <cell r="G5055" t="str">
            <v>UNISON- CUSTOMER RETAIL</v>
          </cell>
          <cell r="H5055" t="str">
            <v>UNISON-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123218.07</v>
          </cell>
          <cell r="M5055">
            <v>123218.07</v>
          </cell>
          <cell r="N5055">
            <v>0</v>
          </cell>
          <cell r="O5055">
            <v>0</v>
          </cell>
          <cell r="P5055">
            <v>123218.07</v>
          </cell>
          <cell r="Q5055">
            <v>0</v>
          </cell>
          <cell r="R5055">
            <v>123218.07</v>
          </cell>
          <cell r="S5055" t="str">
            <v>91-120</v>
          </cell>
          <cell r="T5055" t="str">
            <v>PANAMA</v>
          </cell>
        </row>
        <row r="5056">
          <cell r="B5056" t="str">
            <v>720-40000030</v>
          </cell>
          <cell r="C5056" t="str">
            <v>FCC CONSTRUCCION AMERICA  S.A.</v>
          </cell>
          <cell r="D5056">
            <v>320695</v>
          </cell>
          <cell r="E5056" t="str">
            <v>IIASA INTERNACIONAL SERVICIOS LOGISTICOS, S.A.</v>
          </cell>
          <cell r="F5056" t="str">
            <v>IIASA PANAMA</v>
          </cell>
          <cell r="G5056" t="str">
            <v>UNISON - CUSTOMER RETAIL</v>
          </cell>
          <cell r="H5056" t="str">
            <v>UNISON-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268628.45</v>
          </cell>
          <cell r="M5056">
            <v>268628.45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PANAMA</v>
          </cell>
        </row>
        <row r="5057">
          <cell r="B5057" t="str">
            <v>720-40000034-1</v>
          </cell>
          <cell r="C5057" t="str">
            <v>GLOBAL GREEN LOGISTICS  S.A.</v>
          </cell>
          <cell r="D5057">
            <v>320691</v>
          </cell>
          <cell r="E5057" t="str">
            <v>IIASA PANAMA, S.A.</v>
          </cell>
          <cell r="F5057" t="str">
            <v>IIASA PANAMA</v>
          </cell>
          <cell r="G5057" t="str">
            <v>UNISON- CUSTOMER RETAIL</v>
          </cell>
          <cell r="H5057" t="str">
            <v>UNISON- CUSTOMER RETAIL</v>
          </cell>
          <cell r="I5057" t="str">
            <v>Regular</v>
          </cell>
          <cell r="J5057" t="str">
            <v>LEGAL</v>
          </cell>
          <cell r="K5057" t="str">
            <v>USD</v>
          </cell>
          <cell r="L5057">
            <v>23880.38</v>
          </cell>
          <cell r="M5057">
            <v>23880.38</v>
          </cell>
          <cell r="N5057">
            <v>0</v>
          </cell>
          <cell r="O5057">
            <v>0</v>
          </cell>
          <cell r="P5057">
            <v>0</v>
          </cell>
          <cell r="Q5057">
            <v>23880.38</v>
          </cell>
          <cell r="R5057">
            <v>23880.38</v>
          </cell>
          <cell r="S5057" t="str">
            <v>120+</v>
          </cell>
          <cell r="T5057" t="str">
            <v>PANAMA</v>
          </cell>
        </row>
        <row r="5058">
          <cell r="B5058" t="str">
            <v>720-40000031</v>
          </cell>
          <cell r="C5058" t="str">
            <v>FCC CONSTRUCCION AMERICA  S.A.</v>
          </cell>
          <cell r="D5058">
            <v>320695</v>
          </cell>
          <cell r="E5058" t="str">
            <v>IIASA INTERNACIONAL SERVICIOS LOGISTICOS, S.A.</v>
          </cell>
          <cell r="F5058" t="str">
            <v>IIASA PANAMA</v>
          </cell>
          <cell r="G5058" t="str">
            <v>UNISON - CUSTOMER RETAIL</v>
          </cell>
          <cell r="H5058" t="str">
            <v>UNISON- CUSTOMER RETAIL</v>
          </cell>
          <cell r="I5058" t="str">
            <v>Regular</v>
          </cell>
          <cell r="J5058" t="str">
            <v>REGULAR</v>
          </cell>
          <cell r="K5058" t="str">
            <v>USD</v>
          </cell>
          <cell r="L5058">
            <v>268628.56</v>
          </cell>
          <cell r="M5058">
            <v>268628.56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PANAMA</v>
          </cell>
        </row>
        <row r="5059">
          <cell r="B5059" t="str">
            <v>720-40000027-1</v>
          </cell>
          <cell r="C5059" t="str">
            <v>CANO CEDEÑO EDUARDO RAY</v>
          </cell>
          <cell r="D5059">
            <v>320641</v>
          </cell>
          <cell r="E5059" t="str">
            <v>IIASA PANAMA, S.A.</v>
          </cell>
          <cell r="F5059" t="str">
            <v>IIASA PANAMA</v>
          </cell>
          <cell r="G5059" t="str">
            <v>UNISON- CUSTOMER RETAIL</v>
          </cell>
          <cell r="H5059" t="str">
            <v>UNISON- CUSTOMER RETAIL</v>
          </cell>
          <cell r="I5059" t="str">
            <v>Regular</v>
          </cell>
          <cell r="J5059" t="str">
            <v>LEGAL</v>
          </cell>
          <cell r="K5059" t="str">
            <v>USD</v>
          </cell>
          <cell r="L5059">
            <v>218904.31</v>
          </cell>
          <cell r="M5059">
            <v>218904.31</v>
          </cell>
          <cell r="N5059">
            <v>0</v>
          </cell>
          <cell r="O5059">
            <v>0</v>
          </cell>
          <cell r="P5059">
            <v>0</v>
          </cell>
          <cell r="Q5059">
            <v>218904.31</v>
          </cell>
          <cell r="R5059">
            <v>218904.31</v>
          </cell>
          <cell r="S5059" t="str">
            <v>120+</v>
          </cell>
          <cell r="T5059" t="str">
            <v>PANAMA</v>
          </cell>
        </row>
        <row r="5060">
          <cell r="B5060" t="str">
            <v>720-40000028-1</v>
          </cell>
          <cell r="C5060" t="str">
            <v>BAGATRAC  S.A. (PANAMA)</v>
          </cell>
          <cell r="D5060">
            <v>320674</v>
          </cell>
          <cell r="E5060" t="str">
            <v>IIASA PANAMA, S.A.</v>
          </cell>
          <cell r="F5060" t="str">
            <v>IIASA PANAMA</v>
          </cell>
          <cell r="G5060" t="str">
            <v>UNISON- CUSTOMER RETAIL</v>
          </cell>
          <cell r="H5060" t="str">
            <v>UNISON- CUSTOMER RETAIL</v>
          </cell>
          <cell r="I5060" t="str">
            <v>Regular</v>
          </cell>
          <cell r="J5060" t="str">
            <v>REGULAR</v>
          </cell>
          <cell r="K5060" t="str">
            <v>USD</v>
          </cell>
          <cell r="L5060">
            <v>38280.49</v>
          </cell>
          <cell r="M5060">
            <v>38280.49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PANAMA</v>
          </cell>
        </row>
        <row r="5061">
          <cell r="B5061" t="str">
            <v>720-40000029-1</v>
          </cell>
          <cell r="C5061" t="str">
            <v>BAGATRAC  S.A. (PANAMA)</v>
          </cell>
          <cell r="D5061">
            <v>320674</v>
          </cell>
          <cell r="E5061" t="str">
            <v>IIASA PANAMA, S.A.</v>
          </cell>
          <cell r="F5061" t="str">
            <v>IIASA PANAMA</v>
          </cell>
          <cell r="G5061" t="str">
            <v>UNISON- CUSTOMER RETAIL</v>
          </cell>
          <cell r="H5061" t="str">
            <v>UNISON-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103717.26</v>
          </cell>
          <cell r="M5061">
            <v>103717.26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PANAMA</v>
          </cell>
        </row>
        <row r="5062">
          <cell r="B5062" t="str">
            <v>720-40000032</v>
          </cell>
          <cell r="C5062" t="str">
            <v>FCC CONSTRUCCION AMERICA  S.A.</v>
          </cell>
          <cell r="D5062">
            <v>320695</v>
          </cell>
          <cell r="E5062" t="str">
            <v>IIASA INTERNACIONAL SERVICIOS LOGISTICOS, S.A.</v>
          </cell>
          <cell r="F5062" t="str">
            <v>IIASA PANAMA</v>
          </cell>
          <cell r="G5062" t="str">
            <v>UNISON - CUSTOMER RETAIL</v>
          </cell>
          <cell r="H5062" t="str">
            <v>UNISON-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268628.56</v>
          </cell>
          <cell r="M5062">
            <v>268628.56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 t="str">
            <v>1-30</v>
          </cell>
          <cell r="T5062" t="str">
            <v>PANAMA</v>
          </cell>
        </row>
        <row r="5063">
          <cell r="B5063" t="str">
            <v>720-346PAFF</v>
          </cell>
          <cell r="C5063" t="str">
            <v>CONSTRUCTORA MECO  S.A. (PANAMA)</v>
          </cell>
          <cell r="D5063">
            <v>309462</v>
          </cell>
          <cell r="E5063" t="str">
            <v>IIASA INTERNACIONAL SERVICIOS LOGISTICOS, S.A.</v>
          </cell>
          <cell r="F5063" t="str">
            <v>IIASA PANAMA</v>
          </cell>
          <cell r="G5063" t="str">
            <v>UNISON- CUSTOMER RETAIL</v>
          </cell>
          <cell r="H5063" t="str">
            <v>UNISON-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138201.70000000001</v>
          </cell>
          <cell r="M5063">
            <v>138201.70000000001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PANAMA</v>
          </cell>
        </row>
        <row r="5064">
          <cell r="B5064" t="str">
            <v>720-371PAFF</v>
          </cell>
          <cell r="C5064" t="str">
            <v>URBALIA PANAMA  S.A.</v>
          </cell>
          <cell r="D5064">
            <v>320760</v>
          </cell>
          <cell r="E5064" t="str">
            <v>IIASA INTERNACIONAL SERVICIOS LOGISTICOS, S.A.</v>
          </cell>
          <cell r="F5064" t="str">
            <v>IIASA PANAMA</v>
          </cell>
          <cell r="G5064" t="str">
            <v>UNISON- CUSTOMER RETAIL</v>
          </cell>
          <cell r="H5064" t="str">
            <v>UNISON- CUSTOMER RETAIL</v>
          </cell>
          <cell r="I5064" t="str">
            <v>Regular</v>
          </cell>
          <cell r="J5064" t="str">
            <v>REGULAR</v>
          </cell>
          <cell r="K5064" t="str">
            <v>USD</v>
          </cell>
          <cell r="L5064">
            <v>303567.86</v>
          </cell>
          <cell r="M5064">
            <v>303567.86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PANAMA</v>
          </cell>
        </row>
        <row r="5065">
          <cell r="B5065" t="str">
            <v>720-37PAFF</v>
          </cell>
          <cell r="C5065" t="str">
            <v>CONSTRUCTORA MECO  S.A. (PANAMA)</v>
          </cell>
          <cell r="D5065">
            <v>309462</v>
          </cell>
          <cell r="E5065" t="str">
            <v>IIASA PANAMA, S.A.</v>
          </cell>
          <cell r="F5065" t="str">
            <v>IIASA PANAMA</v>
          </cell>
          <cell r="G5065" t="str">
            <v>UNISON- CUSTOMER RETAIL</v>
          </cell>
          <cell r="H5065" t="str">
            <v>UNISON- CUSTOMER RETAIL</v>
          </cell>
          <cell r="I5065" t="str">
            <v>Regular</v>
          </cell>
          <cell r="J5065" t="str">
            <v>REGULAR</v>
          </cell>
          <cell r="K5065" t="str">
            <v>USD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PANAMA</v>
          </cell>
        </row>
        <row r="5066">
          <cell r="B5066" t="str">
            <v>720-374PAFF</v>
          </cell>
          <cell r="C5066" t="str">
            <v>GORDON GOMEZ ANEL AMED</v>
          </cell>
          <cell r="D5066">
            <v>320673</v>
          </cell>
          <cell r="E5066" t="str">
            <v>IIASA PANAMA, S.A.</v>
          </cell>
          <cell r="F5066" t="str">
            <v>IIASA PANAMA</v>
          </cell>
          <cell r="G5066" t="str">
            <v>UNISON- CUSTOMER RETAIL</v>
          </cell>
          <cell r="H5066" t="str">
            <v>UNISON- CUSTOMER RETAIL</v>
          </cell>
          <cell r="I5066" t="str">
            <v>Regular</v>
          </cell>
          <cell r="J5066" t="str">
            <v>REGULAR</v>
          </cell>
          <cell r="K5066" t="str">
            <v>USD</v>
          </cell>
          <cell r="L5066">
            <v>7137.47</v>
          </cell>
          <cell r="M5066">
            <v>7137.47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 t="str">
            <v>1-30</v>
          </cell>
          <cell r="T5066" t="str">
            <v>PANAMA</v>
          </cell>
        </row>
        <row r="5067">
          <cell r="B5067" t="str">
            <v>720-375PAFF</v>
          </cell>
          <cell r="C5067" t="str">
            <v>BANDA VEGA AGUSTIN</v>
          </cell>
          <cell r="D5067">
            <v>320692</v>
          </cell>
          <cell r="E5067" t="str">
            <v>IIASA PANAMA, S.A.</v>
          </cell>
          <cell r="F5067" t="str">
            <v>IIASA PANAMA</v>
          </cell>
          <cell r="G5067" t="str">
            <v>UNISON- CUSTOMER RETAIL</v>
          </cell>
          <cell r="H5067" t="str">
            <v>UNISON- CUSTOMER RETAIL</v>
          </cell>
          <cell r="I5067" t="str">
            <v>Regular</v>
          </cell>
          <cell r="J5067" t="str">
            <v>REGULAR</v>
          </cell>
          <cell r="K5067" t="str">
            <v>USD</v>
          </cell>
          <cell r="L5067">
            <v>66140.149999999994</v>
          </cell>
          <cell r="M5067">
            <v>66140.149999999994</v>
          </cell>
          <cell r="N5067">
            <v>66140.149999999994</v>
          </cell>
          <cell r="O5067">
            <v>0</v>
          </cell>
          <cell r="P5067">
            <v>0</v>
          </cell>
          <cell r="Q5067">
            <v>0</v>
          </cell>
          <cell r="R5067">
            <v>66140.149999999994</v>
          </cell>
          <cell r="S5067" t="str">
            <v>31-60</v>
          </cell>
          <cell r="T5067" t="str">
            <v>PANAMA</v>
          </cell>
        </row>
        <row r="5068">
          <cell r="B5068" t="str">
            <v>720-376PAFF-2</v>
          </cell>
          <cell r="C5068" t="str">
            <v>ASC PANAMA  S.A.</v>
          </cell>
          <cell r="D5068">
            <v>320703</v>
          </cell>
          <cell r="E5068" t="str">
            <v>IIASA PANAMA, S.A.</v>
          </cell>
          <cell r="F5068" t="str">
            <v>IIASA PANAMA</v>
          </cell>
          <cell r="G5068" t="str">
            <v>UNISON- CUSTOMER RETAIL</v>
          </cell>
          <cell r="H5068" t="str">
            <v>UNISON- CUSTOMER RETAIL</v>
          </cell>
          <cell r="I5068" t="str">
            <v>Regular</v>
          </cell>
          <cell r="J5068" t="str">
            <v>REGULAR</v>
          </cell>
          <cell r="K5068" t="str">
            <v>USD</v>
          </cell>
          <cell r="L5068">
            <v>197197.64</v>
          </cell>
          <cell r="M5068">
            <v>197197.64</v>
          </cell>
          <cell r="N5068">
            <v>197197.64</v>
          </cell>
          <cell r="O5068">
            <v>0</v>
          </cell>
          <cell r="P5068">
            <v>0</v>
          </cell>
          <cell r="Q5068">
            <v>0</v>
          </cell>
          <cell r="R5068">
            <v>197197.64</v>
          </cell>
          <cell r="S5068" t="str">
            <v>31-60</v>
          </cell>
          <cell r="T5068" t="str">
            <v>PANAMA</v>
          </cell>
        </row>
        <row r="5069">
          <cell r="B5069" t="str">
            <v>720-40000036-1</v>
          </cell>
          <cell r="C5069" t="str">
            <v>ININCO  S.A.</v>
          </cell>
          <cell r="D5069">
            <v>320697</v>
          </cell>
          <cell r="E5069" t="str">
            <v>IIASA PANAMA, S.A.</v>
          </cell>
          <cell r="F5069" t="str">
            <v>IIASA PANAMA</v>
          </cell>
          <cell r="G5069" t="str">
            <v>UNISON- CUSTOMER RETAIL</v>
          </cell>
          <cell r="H5069" t="str">
            <v>UNISON- CUSTOMER RETAIL</v>
          </cell>
          <cell r="I5069" t="str">
            <v>Regular</v>
          </cell>
          <cell r="J5069" t="str">
            <v>REGULAR</v>
          </cell>
          <cell r="K5069" t="str">
            <v>USD</v>
          </cell>
          <cell r="L5069">
            <v>97378.77</v>
          </cell>
          <cell r="M5069">
            <v>97378.77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 t="str">
            <v>1-30</v>
          </cell>
          <cell r="T5069" t="str">
            <v>PANAMA</v>
          </cell>
        </row>
        <row r="5070">
          <cell r="B5070" t="str">
            <v>720-40000015-1</v>
          </cell>
          <cell r="C5070" t="str">
            <v>YERI TRACTOR  S.A.</v>
          </cell>
          <cell r="D5070">
            <v>320680</v>
          </cell>
          <cell r="E5070" t="str">
            <v>IIASA PANAMA, S.A.</v>
          </cell>
          <cell r="F5070" t="str">
            <v>IIASA PANAMA</v>
          </cell>
          <cell r="G5070" t="str">
            <v>UNISON- CUSTOMER RETAIL</v>
          </cell>
          <cell r="H5070" t="str">
            <v>UNISON- CUSTOMER RETAIL</v>
          </cell>
          <cell r="I5070" t="str">
            <v>Regular</v>
          </cell>
          <cell r="J5070" t="str">
            <v>REGULAR</v>
          </cell>
          <cell r="K5070" t="str">
            <v>USD</v>
          </cell>
          <cell r="L5070">
            <v>290416.64000000001</v>
          </cell>
          <cell r="M5070">
            <v>290416.64000000001</v>
          </cell>
          <cell r="N5070">
            <v>0</v>
          </cell>
          <cell r="O5070">
            <v>0</v>
          </cell>
          <cell r="P5070">
            <v>290416.64000000001</v>
          </cell>
          <cell r="Q5070">
            <v>0</v>
          </cell>
          <cell r="R5070">
            <v>290416.64000000001</v>
          </cell>
          <cell r="S5070" t="str">
            <v>91-120</v>
          </cell>
          <cell r="T5070" t="str">
            <v>PANAMA</v>
          </cell>
        </row>
        <row r="5071">
          <cell r="B5071" t="str">
            <v>720-373PAFF</v>
          </cell>
          <cell r="C5071" t="str">
            <v>MAQUINARIAS SUADI  S.A.</v>
          </cell>
          <cell r="D5071">
            <v>320721</v>
          </cell>
          <cell r="E5071" t="str">
            <v>IIASA PANAMA, S.A.</v>
          </cell>
          <cell r="F5071" t="str">
            <v>IIASA PANAMA</v>
          </cell>
          <cell r="G5071" t="str">
            <v>UNISON- CUSTOMER RETAIL</v>
          </cell>
          <cell r="H5071" t="str">
            <v>UNISON- CUSTOMER RETAIL</v>
          </cell>
          <cell r="I5071" t="str">
            <v>Regular</v>
          </cell>
          <cell r="J5071" t="str">
            <v>REGULAR</v>
          </cell>
          <cell r="K5071" t="str">
            <v>USD</v>
          </cell>
          <cell r="L5071">
            <v>78304.639999999999</v>
          </cell>
          <cell r="M5071">
            <v>78304.639999999999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 t="str">
            <v>1-30</v>
          </cell>
          <cell r="T5071" t="str">
            <v>PANAMA</v>
          </cell>
        </row>
        <row r="5072">
          <cell r="B5072" t="str">
            <v>720-372PAFF</v>
          </cell>
          <cell r="C5072" t="str">
            <v>FINCONSTRUIR PANAMA  S.A.</v>
          </cell>
          <cell r="D5072">
            <v>320688</v>
          </cell>
          <cell r="E5072" t="str">
            <v>IIASA PANAMA, S.A.</v>
          </cell>
          <cell r="F5072" t="str">
            <v>IIASA PANAMA</v>
          </cell>
          <cell r="G5072" t="str">
            <v>UNISON- CUSTOMER RETAIL</v>
          </cell>
          <cell r="H5072" t="str">
            <v>UNISON- CUSTOMER RETAIL</v>
          </cell>
          <cell r="I5072" t="str">
            <v>Regular</v>
          </cell>
          <cell r="J5072" t="str">
            <v>LEGAL</v>
          </cell>
          <cell r="K5072" t="str">
            <v>USD</v>
          </cell>
          <cell r="L5072">
            <v>32106.43</v>
          </cell>
          <cell r="M5072">
            <v>32106.43</v>
          </cell>
          <cell r="N5072">
            <v>0</v>
          </cell>
          <cell r="O5072">
            <v>0</v>
          </cell>
          <cell r="P5072">
            <v>0</v>
          </cell>
          <cell r="Q5072">
            <v>32106.43</v>
          </cell>
          <cell r="R5072">
            <v>32106.43</v>
          </cell>
          <cell r="S5072" t="str">
            <v>120+</v>
          </cell>
          <cell r="T5072" t="str">
            <v>PANAMA</v>
          </cell>
        </row>
        <row r="5073">
          <cell r="B5073" t="str">
            <v>720-377PAFF</v>
          </cell>
          <cell r="C5073" t="str">
            <v>MAQUINARIAS SUADI  S.A.</v>
          </cell>
          <cell r="D5073">
            <v>320721</v>
          </cell>
          <cell r="E5073" t="str">
            <v>IIASA PANAMA, S.A.</v>
          </cell>
          <cell r="F5073" t="str">
            <v>IIASA PANAMA</v>
          </cell>
          <cell r="G5073" t="str">
            <v>UNISON- CUSTOMER RETAIL</v>
          </cell>
          <cell r="H5073" t="str">
            <v>UNISON- CUSTOMER RETAIL</v>
          </cell>
          <cell r="I5073" t="str">
            <v>Regular</v>
          </cell>
          <cell r="J5073" t="str">
            <v>REGULAR</v>
          </cell>
          <cell r="K5073" t="str">
            <v>USD</v>
          </cell>
          <cell r="L5073">
            <v>227813.74</v>
          </cell>
          <cell r="M5073">
            <v>227813.74</v>
          </cell>
          <cell r="N5073">
            <v>227813.74</v>
          </cell>
          <cell r="O5073">
            <v>0</v>
          </cell>
          <cell r="P5073">
            <v>0</v>
          </cell>
          <cell r="Q5073">
            <v>0</v>
          </cell>
          <cell r="R5073">
            <v>227813.74</v>
          </cell>
          <cell r="S5073" t="str">
            <v>31-60</v>
          </cell>
          <cell r="T5073" t="str">
            <v>PANAMA</v>
          </cell>
        </row>
        <row r="5074">
          <cell r="B5074" t="str">
            <v>720-381PAFF</v>
          </cell>
          <cell r="C5074" t="str">
            <v>NIKKOS GROUP  S.A.</v>
          </cell>
          <cell r="D5074">
            <v>320661</v>
          </cell>
          <cell r="E5074" t="str">
            <v>IIASA PANAMA, S.A.</v>
          </cell>
          <cell r="F5074" t="str">
            <v>IIASA PANAMA</v>
          </cell>
          <cell r="G5074" t="str">
            <v>UNISON- CUSTOMER RETAIL</v>
          </cell>
          <cell r="H5074" t="str">
            <v>UNISON- CUSTOMER RETAIL</v>
          </cell>
          <cell r="I5074" t="str">
            <v>Regular</v>
          </cell>
          <cell r="J5074" t="str">
            <v>REGULAR</v>
          </cell>
          <cell r="K5074" t="str">
            <v>USD</v>
          </cell>
          <cell r="L5074">
            <v>100810.53</v>
          </cell>
          <cell r="M5074">
            <v>100810.53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 t="str">
            <v>1-30</v>
          </cell>
          <cell r="T5074" t="str">
            <v>PANAMA</v>
          </cell>
        </row>
        <row r="5075">
          <cell r="B5075" t="str">
            <v>720-38PAFF</v>
          </cell>
          <cell r="C5075" t="str">
            <v>CONSTRUCTORA MECO  S.A. (PANAMA)</v>
          </cell>
          <cell r="D5075">
            <v>309462</v>
          </cell>
          <cell r="E5075" t="str">
            <v>IIASA PANAMA, S.A.</v>
          </cell>
          <cell r="F5075" t="str">
            <v>IIASA PANAMA</v>
          </cell>
          <cell r="G5075" t="str">
            <v>UNISON- CUSTOMER RETAIL</v>
          </cell>
          <cell r="H5075" t="str">
            <v>UNISON- CUSTOMER RETAIL</v>
          </cell>
          <cell r="I5075" t="str">
            <v>Regular</v>
          </cell>
          <cell r="J5075" t="str">
            <v>REGULAR</v>
          </cell>
          <cell r="K5075" t="str">
            <v>USD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 t="str">
            <v>1-30</v>
          </cell>
          <cell r="T5075" t="str">
            <v>PANAMA</v>
          </cell>
        </row>
        <row r="5076">
          <cell r="B5076" t="str">
            <v>720-39PAFF</v>
          </cell>
          <cell r="C5076" t="str">
            <v>CONSTRUCTORA MECO  S.A. (PANAMA)</v>
          </cell>
          <cell r="D5076">
            <v>309462</v>
          </cell>
          <cell r="E5076" t="str">
            <v>IIASA PANAMA, S.A.</v>
          </cell>
          <cell r="F5076" t="str">
            <v>IIASA PANAMA</v>
          </cell>
          <cell r="G5076" t="str">
            <v>UNISON- CUSTOMER RETAIL</v>
          </cell>
          <cell r="H5076" t="str">
            <v>UNISON- CUSTOMER RETAIL</v>
          </cell>
          <cell r="I5076" t="str">
            <v>Regular</v>
          </cell>
          <cell r="J5076" t="str">
            <v>REGULAR</v>
          </cell>
          <cell r="K5076" t="str">
            <v>USD</v>
          </cell>
          <cell r="L5076">
            <v>0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 t="str">
            <v>1-30</v>
          </cell>
          <cell r="T5076" t="str">
            <v>PANAMA</v>
          </cell>
        </row>
        <row r="5077">
          <cell r="B5077" t="str">
            <v>720-40000005-1</v>
          </cell>
          <cell r="C5077" t="str">
            <v>CITRUS  S.A.</v>
          </cell>
          <cell r="D5077">
            <v>320755</v>
          </cell>
          <cell r="E5077" t="str">
            <v>IIASA PANAMA, S.A.</v>
          </cell>
          <cell r="F5077" t="str">
            <v>IIASA PANAMA</v>
          </cell>
          <cell r="G5077" t="str">
            <v>UNISON- CUSTOMER RETAIL</v>
          </cell>
          <cell r="H5077" t="str">
            <v>UNISON- CUSTOMER RETAIL</v>
          </cell>
          <cell r="I5077" t="str">
            <v>Regular</v>
          </cell>
          <cell r="J5077" t="str">
            <v>REGULAR</v>
          </cell>
          <cell r="K5077" t="str">
            <v>USD</v>
          </cell>
          <cell r="L5077">
            <v>113433.54</v>
          </cell>
          <cell r="M5077">
            <v>113433.54</v>
          </cell>
          <cell r="N5077">
            <v>0</v>
          </cell>
          <cell r="O5077">
            <v>113433.54</v>
          </cell>
          <cell r="P5077">
            <v>0</v>
          </cell>
          <cell r="Q5077">
            <v>0</v>
          </cell>
          <cell r="R5077">
            <v>113433.54</v>
          </cell>
          <cell r="S5077" t="str">
            <v>61-90</v>
          </cell>
          <cell r="T5077" t="str">
            <v>PANAMA</v>
          </cell>
        </row>
        <row r="5078">
          <cell r="B5078" t="str">
            <v>720-40000006-1</v>
          </cell>
          <cell r="C5078" t="str">
            <v>ININCO  S.A.</v>
          </cell>
          <cell r="D5078">
            <v>320697</v>
          </cell>
          <cell r="E5078" t="str">
            <v>IIASA PANAMA, S.A.</v>
          </cell>
          <cell r="F5078" t="str">
            <v>IIASA PANAMA</v>
          </cell>
          <cell r="G5078" t="str">
            <v>UNISON- CUSTOMER RETAIL</v>
          </cell>
          <cell r="H5078" t="str">
            <v>UNISON- CUSTOMER RETAIL</v>
          </cell>
          <cell r="I5078" t="str">
            <v>Regular</v>
          </cell>
          <cell r="J5078" t="str">
            <v>REGULAR</v>
          </cell>
          <cell r="K5078" t="str">
            <v>USD</v>
          </cell>
          <cell r="L5078">
            <v>73210.86</v>
          </cell>
          <cell r="M5078">
            <v>73210.86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 t="str">
            <v>1-30</v>
          </cell>
          <cell r="T5078" t="str">
            <v>PANAMA</v>
          </cell>
        </row>
        <row r="5079">
          <cell r="B5079" t="str">
            <v>720-40000007-1</v>
          </cell>
          <cell r="C5079" t="str">
            <v>ELISA CHUNG ZHANG</v>
          </cell>
          <cell r="D5079">
            <v>322530</v>
          </cell>
          <cell r="E5079" t="str">
            <v>IIASA PANAMA, S.A.</v>
          </cell>
          <cell r="F5079" t="str">
            <v>IIASA PANAMA</v>
          </cell>
          <cell r="G5079" t="str">
            <v>UNISON- CUSTOMER RETAIL</v>
          </cell>
          <cell r="H5079" t="str">
            <v>UNISON- CUSTOMER RETAIL</v>
          </cell>
          <cell r="I5079" t="str">
            <v>Regular</v>
          </cell>
          <cell r="J5079" t="str">
            <v>REGULAR</v>
          </cell>
          <cell r="K5079" t="str">
            <v>USD</v>
          </cell>
          <cell r="L5079">
            <v>6352.44</v>
          </cell>
          <cell r="M5079">
            <v>6352.44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 t="str">
            <v>1-30</v>
          </cell>
          <cell r="T5079" t="str">
            <v>PANAMA</v>
          </cell>
        </row>
        <row r="5080">
          <cell r="B5080" t="str">
            <v>720-40000010-1</v>
          </cell>
          <cell r="C5080" t="str">
            <v>JOSE MARTIN  SUAREZ MERCADO</v>
          </cell>
          <cell r="D5080">
            <v>323044</v>
          </cell>
          <cell r="E5080" t="str">
            <v>IIASA PANAMA, S.A.</v>
          </cell>
          <cell r="F5080" t="str">
            <v>IIASA PANAMA</v>
          </cell>
          <cell r="G5080" t="str">
            <v>UNISON- CUSTOMER RETAIL</v>
          </cell>
          <cell r="H5080" t="str">
            <v>UNISON- CUSTOMER RETAIL</v>
          </cell>
          <cell r="I5080" t="str">
            <v>Regular</v>
          </cell>
          <cell r="J5080" t="str">
            <v>REGULAR</v>
          </cell>
          <cell r="K5080" t="str">
            <v>USD</v>
          </cell>
          <cell r="L5080">
            <v>16599.8</v>
          </cell>
          <cell r="M5080">
            <v>16599.8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 t="str">
            <v>1-30</v>
          </cell>
          <cell r="T5080" t="str">
            <v>PANAMA</v>
          </cell>
        </row>
        <row r="5081">
          <cell r="B5081" t="str">
            <v>720-40000011-2</v>
          </cell>
          <cell r="C5081" t="str">
            <v>ASC PANAMA  S.A.</v>
          </cell>
          <cell r="D5081">
            <v>320703</v>
          </cell>
          <cell r="E5081" t="str">
            <v>IIASA PANAMA, S.A.</v>
          </cell>
          <cell r="F5081" t="str">
            <v>IIASA PANAMA</v>
          </cell>
          <cell r="G5081" t="str">
            <v>UNISON- CUSTOMER RETAIL</v>
          </cell>
          <cell r="H5081" t="str">
            <v>UNISON- CUSTOMER RETAIL</v>
          </cell>
          <cell r="I5081" t="str">
            <v>Regular</v>
          </cell>
          <cell r="J5081" t="str">
            <v>REGULAR</v>
          </cell>
          <cell r="K5081" t="str">
            <v>USD</v>
          </cell>
          <cell r="L5081">
            <v>160550.22</v>
          </cell>
          <cell r="M5081">
            <v>160550.22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 t="str">
            <v>1-30</v>
          </cell>
          <cell r="T5081" t="str">
            <v>PANAMA</v>
          </cell>
        </row>
        <row r="5082">
          <cell r="B5082" t="str">
            <v>720-40000013-1</v>
          </cell>
          <cell r="C5082" t="str">
            <v>CONSTRUCTORA RIGASERVICES  S.A.</v>
          </cell>
          <cell r="D5082">
            <v>320727</v>
          </cell>
          <cell r="E5082" t="str">
            <v>IIASA PANAMA, S.A.</v>
          </cell>
          <cell r="F5082" t="str">
            <v>IIASA PANAMA</v>
          </cell>
          <cell r="G5082" t="str">
            <v>UNISON- CUSTOMER RETAIL</v>
          </cell>
          <cell r="H5082" t="str">
            <v>UNISON- CUSTOMER RETAIL</v>
          </cell>
          <cell r="I5082" t="str">
            <v>Regular</v>
          </cell>
          <cell r="J5082" t="str">
            <v>REGULAR</v>
          </cell>
          <cell r="K5082" t="str">
            <v>USD</v>
          </cell>
          <cell r="L5082">
            <v>42355.72</v>
          </cell>
          <cell r="M5082">
            <v>42355.72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 t="str">
            <v>1-30</v>
          </cell>
          <cell r="T5082" t="str">
            <v>PANAMA</v>
          </cell>
        </row>
        <row r="5083">
          <cell r="B5083" t="str">
            <v>720-40000014-1</v>
          </cell>
          <cell r="C5083" t="str">
            <v>CONSTRUCTORA URBANA  S.A.</v>
          </cell>
          <cell r="D5083">
            <v>319116</v>
          </cell>
          <cell r="E5083" t="str">
            <v>IIASA INTERNACIONAL SERVICIOS LOGISTICOS, S.A.</v>
          </cell>
          <cell r="F5083" t="str">
            <v>IIASA PANAMA</v>
          </cell>
          <cell r="G5083" t="str">
            <v>UNISON- CUSTOMER RETAIL</v>
          </cell>
          <cell r="H5083" t="str">
            <v>UNISON- CUSTOMER RETAIL</v>
          </cell>
          <cell r="I5083" t="str">
            <v>Regular</v>
          </cell>
          <cell r="J5083" t="str">
            <v>REGULAR</v>
          </cell>
          <cell r="K5083" t="str">
            <v>USD</v>
          </cell>
          <cell r="L5083">
            <v>161931.73000000001</v>
          </cell>
          <cell r="M5083">
            <v>161931.73000000001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 t="str">
            <v>1-30</v>
          </cell>
          <cell r="T5083" t="str">
            <v>PANAMA</v>
          </cell>
        </row>
      </sheetData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L1844"/>
  <sheetViews>
    <sheetView tabSelected="1" workbookViewId="0"/>
  </sheetViews>
  <sheetFormatPr defaultRowHeight="15" x14ac:dyDescent="0.25"/>
  <cols>
    <col min="1" max="1" width="15.7109375" style="1" customWidth="1"/>
    <col min="2" max="2" width="39.42578125" style="52" customWidth="1"/>
    <col min="3" max="3" width="11.140625" style="1" customWidth="1"/>
    <col min="4" max="4" width="15.7109375" style="1" customWidth="1"/>
    <col min="5" max="5" width="19.85546875" style="38" bestFit="1" customWidth="1"/>
    <col min="6" max="6" width="15.28515625" style="38" bestFit="1" customWidth="1"/>
    <col min="7" max="8" width="14.28515625" style="38" bestFit="1" customWidth="1"/>
    <col min="9" max="10" width="15.28515625" style="38" bestFit="1" customWidth="1"/>
    <col min="11" max="11" width="9.85546875" customWidth="1"/>
    <col min="12" max="12" width="23.5703125" style="1" bestFit="1" customWidth="1"/>
  </cols>
  <sheetData>
    <row r="1" spans="1:12" ht="18.75" x14ac:dyDescent="0.3">
      <c r="A1" s="48" t="s">
        <v>3</v>
      </c>
      <c r="B1" s="51">
        <f>+E4+E1</f>
        <v>1458459881.8221214</v>
      </c>
      <c r="D1" s="2" t="s">
        <v>0</v>
      </c>
      <c r="E1" s="3">
        <v>54920571.289999999</v>
      </c>
    </row>
    <row r="3" spans="1:12" ht="18.75" x14ac:dyDescent="0.3">
      <c r="A3" s="49" t="s">
        <v>5156</v>
      </c>
      <c r="B3" s="50">
        <f>+'TOTAL PAST DUE'!E2/'TOTAL PORTAFOLIO'!B1</f>
        <v>9.5421013319155437E-2</v>
      </c>
    </row>
    <row r="4" spans="1:12" ht="15.75" x14ac:dyDescent="0.25">
      <c r="E4" s="7">
        <f>+SUBTOTAL(9,E6:E1844)</f>
        <v>1403539310.5321214</v>
      </c>
    </row>
    <row r="5" spans="1:12" x14ac:dyDescent="0.25">
      <c r="A5" s="40" t="s">
        <v>5145</v>
      </c>
      <c r="B5" s="53" t="s">
        <v>5146</v>
      </c>
      <c r="C5" s="41" t="s">
        <v>5147</v>
      </c>
      <c r="D5" s="42" t="s">
        <v>5148</v>
      </c>
      <c r="E5" s="43" t="s">
        <v>5149</v>
      </c>
      <c r="F5" s="44" t="s">
        <v>5150</v>
      </c>
      <c r="G5" s="44" t="s">
        <v>5151</v>
      </c>
      <c r="H5" s="44" t="s">
        <v>5152</v>
      </c>
      <c r="I5" s="44" t="s">
        <v>5153</v>
      </c>
      <c r="J5" s="40" t="s">
        <v>5154</v>
      </c>
      <c r="K5" s="45" t="s">
        <v>5155</v>
      </c>
      <c r="L5" s="45" t="s">
        <v>30</v>
      </c>
    </row>
    <row r="6" spans="1:12" x14ac:dyDescent="0.25">
      <c r="A6" s="39">
        <v>329922</v>
      </c>
      <c r="B6" s="54"/>
      <c r="C6" s="39" t="s">
        <v>35</v>
      </c>
      <c r="D6" s="39"/>
      <c r="E6" s="47">
        <v>25800.2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39" t="str">
        <f>+IF(I6&gt;0,"120+",IF(H6&gt;0,"91-120",IF(G6&gt;0,"61-90",IF(F6&gt;0,"31-60","1-30"))))</f>
        <v>1-30</v>
      </c>
      <c r="L6" s="39" t="s">
        <v>4573</v>
      </c>
    </row>
    <row r="7" spans="1:12" x14ac:dyDescent="0.25">
      <c r="A7" s="39">
        <v>362332</v>
      </c>
      <c r="B7" s="54"/>
      <c r="C7" s="39" t="s">
        <v>35</v>
      </c>
      <c r="D7" s="39"/>
      <c r="E7" s="47">
        <v>91890.880000000005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39" t="str">
        <f t="shared" ref="K7:K70" si="0">+IF(I7&gt;0,"120+",IF(H7&gt;0,"91-120",IF(G7&gt;0,"61-90",IF(F7&gt;0,"31-60","1-30"))))</f>
        <v>1-30</v>
      </c>
      <c r="L7" s="39" t="s">
        <v>158</v>
      </c>
    </row>
    <row r="8" spans="1:12" x14ac:dyDescent="0.25">
      <c r="A8" s="39">
        <v>317994</v>
      </c>
      <c r="B8" s="54"/>
      <c r="C8" s="39" t="s">
        <v>35</v>
      </c>
      <c r="D8" s="39"/>
      <c r="E8" s="47">
        <v>2122438.13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39" t="str">
        <f t="shared" si="0"/>
        <v>1-30</v>
      </c>
      <c r="L8" s="39" t="s">
        <v>2509</v>
      </c>
    </row>
    <row r="9" spans="1:12" x14ac:dyDescent="0.25">
      <c r="A9" s="39">
        <v>338827</v>
      </c>
      <c r="B9" s="54"/>
      <c r="C9" s="39" t="s">
        <v>35</v>
      </c>
      <c r="D9" s="39"/>
      <c r="E9" s="47">
        <v>32909.65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39" t="str">
        <f t="shared" si="0"/>
        <v>1-30</v>
      </c>
      <c r="L9" s="39" t="s">
        <v>2509</v>
      </c>
    </row>
    <row r="10" spans="1:12" x14ac:dyDescent="0.25">
      <c r="A10" s="39">
        <v>361805</v>
      </c>
      <c r="B10" s="54"/>
      <c r="C10" s="39" t="s">
        <v>35</v>
      </c>
      <c r="D10" s="39"/>
      <c r="E10" s="47">
        <v>23729.135801427394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39" t="str">
        <f t="shared" si="0"/>
        <v>1-30</v>
      </c>
      <c r="L10" s="39" t="s">
        <v>160</v>
      </c>
    </row>
    <row r="11" spans="1:12" x14ac:dyDescent="0.25">
      <c r="A11" s="39">
        <v>342882</v>
      </c>
      <c r="B11" s="54"/>
      <c r="C11" s="39" t="s">
        <v>35</v>
      </c>
      <c r="D11" s="39"/>
      <c r="E11" s="47">
        <v>37273.772952817344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39" t="str">
        <f t="shared" si="0"/>
        <v>1-30</v>
      </c>
      <c r="L11" s="39" t="s">
        <v>160</v>
      </c>
    </row>
    <row r="12" spans="1:12" x14ac:dyDescent="0.25">
      <c r="A12" s="39">
        <v>316323</v>
      </c>
      <c r="B12" s="54"/>
      <c r="C12" s="39" t="s">
        <v>35</v>
      </c>
      <c r="D12" s="39"/>
      <c r="E12" s="47">
        <v>319466.3942830388</v>
      </c>
      <c r="F12" s="47">
        <v>5928120.1400000006</v>
      </c>
      <c r="G12" s="47">
        <v>0</v>
      </c>
      <c r="H12" s="47">
        <v>0</v>
      </c>
      <c r="I12" s="47">
        <v>0</v>
      </c>
      <c r="J12" s="47">
        <v>5928120.1400000006</v>
      </c>
      <c r="K12" s="39" t="str">
        <f t="shared" si="0"/>
        <v>31-60</v>
      </c>
      <c r="L12" s="39" t="s">
        <v>160</v>
      </c>
    </row>
    <row r="13" spans="1:12" x14ac:dyDescent="0.25">
      <c r="A13" s="39">
        <v>309051</v>
      </c>
      <c r="B13" s="54"/>
      <c r="C13" s="39" t="s">
        <v>35</v>
      </c>
      <c r="D13" s="39"/>
      <c r="E13" s="47">
        <v>7987.2406026608578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39" t="str">
        <f t="shared" si="0"/>
        <v>1-30</v>
      </c>
      <c r="L13" s="39" t="s">
        <v>160</v>
      </c>
    </row>
    <row r="14" spans="1:12" x14ac:dyDescent="0.25">
      <c r="A14" s="39">
        <v>337079</v>
      </c>
      <c r="B14" s="54"/>
      <c r="C14" s="39" t="s">
        <v>35</v>
      </c>
      <c r="D14" s="39"/>
      <c r="E14" s="47">
        <v>7452.8592792638337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39" t="str">
        <f t="shared" si="0"/>
        <v>1-30</v>
      </c>
      <c r="L14" s="39" t="s">
        <v>160</v>
      </c>
    </row>
    <row r="15" spans="1:12" x14ac:dyDescent="0.25">
      <c r="A15" s="39">
        <v>359694</v>
      </c>
      <c r="B15" s="54"/>
      <c r="C15" s="39" t="s">
        <v>35</v>
      </c>
      <c r="D15" s="39"/>
      <c r="E15" s="47">
        <v>36438.066772278384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39" t="str">
        <f t="shared" si="0"/>
        <v>1-30</v>
      </c>
      <c r="L15" s="39" t="s">
        <v>160</v>
      </c>
    </row>
    <row r="16" spans="1:12" x14ac:dyDescent="0.25">
      <c r="A16" s="39">
        <v>312101</v>
      </c>
      <c r="B16" s="54"/>
      <c r="C16" s="39" t="s">
        <v>35</v>
      </c>
      <c r="D16" s="39"/>
      <c r="E16" s="47">
        <v>69625.574969183159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39" t="str">
        <f t="shared" si="0"/>
        <v>1-30</v>
      </c>
      <c r="L16" s="39" t="s">
        <v>160</v>
      </c>
    </row>
    <row r="17" spans="1:12" x14ac:dyDescent="0.25">
      <c r="A17" s="39">
        <v>314796</v>
      </c>
      <c r="B17" s="54"/>
      <c r="C17" s="39" t="s">
        <v>35</v>
      </c>
      <c r="D17" s="39"/>
      <c r="E17" s="47">
        <v>271182.69224484311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39" t="str">
        <f t="shared" si="0"/>
        <v>1-30</v>
      </c>
      <c r="L17" s="39" t="s">
        <v>160</v>
      </c>
    </row>
    <row r="18" spans="1:12" x14ac:dyDescent="0.25">
      <c r="A18" s="39">
        <v>316936</v>
      </c>
      <c r="B18" s="54"/>
      <c r="C18" s="39" t="s">
        <v>233</v>
      </c>
      <c r="D18" s="39"/>
      <c r="E18" s="47">
        <v>73157.859147602474</v>
      </c>
      <c r="F18" s="47">
        <v>0</v>
      </c>
      <c r="G18" s="47">
        <v>0</v>
      </c>
      <c r="H18" s="47">
        <v>0</v>
      </c>
      <c r="I18" s="47">
        <v>1357540.53</v>
      </c>
      <c r="J18" s="47">
        <v>1357540.53</v>
      </c>
      <c r="K18" s="39" t="str">
        <f t="shared" si="0"/>
        <v>120+</v>
      </c>
      <c r="L18" s="39" t="s">
        <v>160</v>
      </c>
    </row>
    <row r="19" spans="1:12" x14ac:dyDescent="0.25">
      <c r="A19" s="39">
        <v>354315</v>
      </c>
      <c r="B19" s="54"/>
      <c r="C19" s="39" t="s">
        <v>35</v>
      </c>
      <c r="D19" s="39"/>
      <c r="E19" s="47">
        <v>17255.725116374819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39" t="str">
        <f t="shared" si="0"/>
        <v>1-30</v>
      </c>
      <c r="L19" s="39" t="s">
        <v>160</v>
      </c>
    </row>
    <row r="20" spans="1:12" x14ac:dyDescent="0.25">
      <c r="A20" s="39">
        <v>339600</v>
      </c>
      <c r="B20" s="54"/>
      <c r="C20" s="39" t="s">
        <v>35</v>
      </c>
      <c r="D20" s="39"/>
      <c r="E20" s="47">
        <v>41653.199999999997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39" t="str">
        <f t="shared" si="0"/>
        <v>1-30</v>
      </c>
      <c r="L20" s="39" t="s">
        <v>2738</v>
      </c>
    </row>
    <row r="21" spans="1:12" x14ac:dyDescent="0.25">
      <c r="A21" s="39">
        <v>319538</v>
      </c>
      <c r="B21" s="54"/>
      <c r="C21" s="39" t="s">
        <v>35</v>
      </c>
      <c r="D21" s="39"/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39" t="str">
        <f t="shared" si="0"/>
        <v>1-30</v>
      </c>
      <c r="L21" s="39" t="s">
        <v>160</v>
      </c>
    </row>
    <row r="22" spans="1:12" x14ac:dyDescent="0.25">
      <c r="A22" s="39">
        <v>362469</v>
      </c>
      <c r="B22" s="54"/>
      <c r="C22" s="39" t="s">
        <v>35</v>
      </c>
      <c r="D22" s="39"/>
      <c r="E22" s="47">
        <v>181120.49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39" t="str">
        <f t="shared" si="0"/>
        <v>1-30</v>
      </c>
      <c r="L22" s="39" t="s">
        <v>2668</v>
      </c>
    </row>
    <row r="23" spans="1:12" x14ac:dyDescent="0.25">
      <c r="A23" s="39">
        <v>361192</v>
      </c>
      <c r="B23" s="54"/>
      <c r="C23" s="39" t="s">
        <v>35</v>
      </c>
      <c r="D23" s="39"/>
      <c r="E23" s="47">
        <v>945640.80025867501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39" t="str">
        <f t="shared" si="0"/>
        <v>1-30</v>
      </c>
      <c r="L23" s="39" t="s">
        <v>160</v>
      </c>
    </row>
    <row r="24" spans="1:12" x14ac:dyDescent="0.25">
      <c r="A24" s="39">
        <v>349211</v>
      </c>
      <c r="B24" s="54"/>
      <c r="C24" s="39" t="s">
        <v>35</v>
      </c>
      <c r="D24" s="39"/>
      <c r="E24" s="47">
        <v>271040.96999999997</v>
      </c>
      <c r="F24" s="47">
        <v>0</v>
      </c>
      <c r="G24" s="47">
        <v>0</v>
      </c>
      <c r="H24" s="47">
        <v>0</v>
      </c>
      <c r="I24" s="47">
        <v>271040.96999999997</v>
      </c>
      <c r="J24" s="47">
        <v>271040.96999999997</v>
      </c>
      <c r="K24" s="39" t="str">
        <f t="shared" si="0"/>
        <v>120+</v>
      </c>
      <c r="L24" s="39" t="s">
        <v>4573</v>
      </c>
    </row>
    <row r="25" spans="1:12" x14ac:dyDescent="0.25">
      <c r="A25" s="39">
        <v>368942</v>
      </c>
      <c r="B25" s="54"/>
      <c r="C25" s="39" t="s">
        <v>35</v>
      </c>
      <c r="D25" s="39"/>
      <c r="E25" s="47">
        <v>149022.38180658338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39" t="str">
        <f t="shared" si="0"/>
        <v>1-30</v>
      </c>
      <c r="L25" s="39" t="s">
        <v>160</v>
      </c>
    </row>
    <row r="26" spans="1:12" x14ac:dyDescent="0.25">
      <c r="A26" s="39">
        <v>314001</v>
      </c>
      <c r="B26" s="54"/>
      <c r="C26" s="39" t="s">
        <v>35</v>
      </c>
      <c r="D26" s="39"/>
      <c r="E26" s="47">
        <v>26265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39" t="str">
        <f t="shared" si="0"/>
        <v>1-30</v>
      </c>
      <c r="L26" s="39" t="s">
        <v>2509</v>
      </c>
    </row>
    <row r="27" spans="1:12" x14ac:dyDescent="0.25">
      <c r="A27" s="39">
        <v>316790</v>
      </c>
      <c r="B27" s="54"/>
      <c r="C27" s="39" t="s">
        <v>35</v>
      </c>
      <c r="D27" s="39"/>
      <c r="E27" s="47">
        <v>18297.135354774138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39" t="str">
        <f t="shared" si="0"/>
        <v>1-30</v>
      </c>
      <c r="L27" s="39" t="s">
        <v>160</v>
      </c>
    </row>
    <row r="28" spans="1:12" x14ac:dyDescent="0.25">
      <c r="A28" s="39">
        <v>314293</v>
      </c>
      <c r="B28" s="54"/>
      <c r="C28" s="39" t="s">
        <v>35</v>
      </c>
      <c r="D28" s="39"/>
      <c r="E28" s="47">
        <v>388867.02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39" t="str">
        <f t="shared" si="0"/>
        <v>1-30</v>
      </c>
      <c r="L28" s="39" t="s">
        <v>2509</v>
      </c>
    </row>
    <row r="29" spans="1:12" x14ac:dyDescent="0.25">
      <c r="A29" s="39">
        <v>309011</v>
      </c>
      <c r="B29" s="54"/>
      <c r="C29" s="39" t="s">
        <v>35</v>
      </c>
      <c r="D29" s="39"/>
      <c r="E29" s="47">
        <v>188412.72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39" t="str">
        <f t="shared" si="0"/>
        <v>1-30</v>
      </c>
      <c r="L29" s="39" t="s">
        <v>158</v>
      </c>
    </row>
    <row r="30" spans="1:12" x14ac:dyDescent="0.25">
      <c r="A30" s="39">
        <v>316812</v>
      </c>
      <c r="B30" s="54"/>
      <c r="C30" s="39" t="s">
        <v>233</v>
      </c>
      <c r="D30" s="39"/>
      <c r="E30" s="47">
        <v>370665.04252697283</v>
      </c>
      <c r="F30" s="47">
        <v>0</v>
      </c>
      <c r="G30" s="47">
        <v>0</v>
      </c>
      <c r="H30" s="47">
        <v>0</v>
      </c>
      <c r="I30" s="47">
        <v>6878178.5599999996</v>
      </c>
      <c r="J30" s="47">
        <v>6878178.5599999996</v>
      </c>
      <c r="K30" s="39" t="str">
        <f t="shared" si="0"/>
        <v>120+</v>
      </c>
      <c r="L30" s="39" t="s">
        <v>160</v>
      </c>
    </row>
    <row r="31" spans="1:12" x14ac:dyDescent="0.25">
      <c r="A31" s="39">
        <v>316814</v>
      </c>
      <c r="B31" s="54"/>
      <c r="C31" s="39" t="s">
        <v>233</v>
      </c>
      <c r="D31" s="39"/>
      <c r="E31" s="47">
        <v>34169.566683815523</v>
      </c>
      <c r="F31" s="47">
        <v>0</v>
      </c>
      <c r="G31" s="47">
        <v>0</v>
      </c>
      <c r="H31" s="47">
        <v>0</v>
      </c>
      <c r="I31" s="47">
        <v>634061.36</v>
      </c>
      <c r="J31" s="47">
        <v>634061.36</v>
      </c>
      <c r="K31" s="39" t="str">
        <f t="shared" si="0"/>
        <v>120+</v>
      </c>
      <c r="L31" s="39" t="s">
        <v>160</v>
      </c>
    </row>
    <row r="32" spans="1:12" x14ac:dyDescent="0.25">
      <c r="A32" s="39">
        <v>357724</v>
      </c>
      <c r="B32" s="54"/>
      <c r="C32" s="39" t="s">
        <v>35</v>
      </c>
      <c r="D32" s="39"/>
      <c r="E32" s="47">
        <v>173551.02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39" t="str">
        <f t="shared" si="0"/>
        <v>1-30</v>
      </c>
      <c r="L32" s="39" t="s">
        <v>2509</v>
      </c>
    </row>
    <row r="33" spans="1:12" x14ac:dyDescent="0.25">
      <c r="A33" s="39">
        <v>313344</v>
      </c>
      <c r="B33" s="54"/>
      <c r="C33" s="39" t="s">
        <v>35</v>
      </c>
      <c r="D33" s="39"/>
      <c r="E33" s="47">
        <v>510920.5209947456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39" t="str">
        <f t="shared" si="0"/>
        <v>1-30</v>
      </c>
      <c r="L33" s="39" t="s">
        <v>160</v>
      </c>
    </row>
    <row r="34" spans="1:12" x14ac:dyDescent="0.25">
      <c r="A34" s="39">
        <v>368198</v>
      </c>
      <c r="B34" s="54"/>
      <c r="C34" s="39" t="s">
        <v>35</v>
      </c>
      <c r="D34" s="39"/>
      <c r="E34" s="47">
        <v>31937.300614645679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39" t="str">
        <f t="shared" si="0"/>
        <v>1-30</v>
      </c>
      <c r="L34" s="39" t="s">
        <v>160</v>
      </c>
    </row>
    <row r="35" spans="1:12" x14ac:dyDescent="0.25">
      <c r="A35" s="39">
        <v>368873</v>
      </c>
      <c r="B35" s="54"/>
      <c r="C35" s="39" t="s">
        <v>35</v>
      </c>
      <c r="D35" s="39"/>
      <c r="E35" s="47">
        <v>63836.919185698622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39" t="str">
        <f t="shared" si="0"/>
        <v>1-30</v>
      </c>
      <c r="L35" s="39" t="s">
        <v>160</v>
      </c>
    </row>
    <row r="36" spans="1:12" x14ac:dyDescent="0.25">
      <c r="A36" s="39">
        <v>312479</v>
      </c>
      <c r="B36" s="54"/>
      <c r="C36" s="39" t="s">
        <v>35</v>
      </c>
      <c r="D36" s="39"/>
      <c r="E36" s="47">
        <v>165461.61306631553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39" t="str">
        <f t="shared" si="0"/>
        <v>1-30</v>
      </c>
      <c r="L36" s="39" t="s">
        <v>160</v>
      </c>
    </row>
    <row r="37" spans="1:12" x14ac:dyDescent="0.25">
      <c r="A37" s="39">
        <v>349621</v>
      </c>
      <c r="B37" s="54"/>
      <c r="C37" s="39" t="s">
        <v>35</v>
      </c>
      <c r="D37" s="39"/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39" t="str">
        <f t="shared" si="0"/>
        <v>1-30</v>
      </c>
      <c r="L37" s="39" t="s">
        <v>160</v>
      </c>
    </row>
    <row r="38" spans="1:12" x14ac:dyDescent="0.25">
      <c r="A38" s="39">
        <v>341545</v>
      </c>
      <c r="B38" s="54"/>
      <c r="C38" s="39" t="s">
        <v>35</v>
      </c>
      <c r="D38" s="39"/>
      <c r="E38" s="47">
        <v>23868.23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39" t="str">
        <f t="shared" si="0"/>
        <v>1-30</v>
      </c>
      <c r="L38" s="39" t="s">
        <v>158</v>
      </c>
    </row>
    <row r="39" spans="1:12" x14ac:dyDescent="0.25">
      <c r="A39" s="39">
        <v>341466</v>
      </c>
      <c r="B39" s="54"/>
      <c r="C39" s="39" t="s">
        <v>35</v>
      </c>
      <c r="D39" s="39"/>
      <c r="E39" s="47">
        <v>56016.04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39" t="str">
        <f t="shared" si="0"/>
        <v>1-30</v>
      </c>
      <c r="L39" s="39" t="s">
        <v>160</v>
      </c>
    </row>
    <row r="40" spans="1:12" x14ac:dyDescent="0.25">
      <c r="A40" s="39">
        <v>342880</v>
      </c>
      <c r="B40" s="54"/>
      <c r="C40" s="39" t="s">
        <v>35</v>
      </c>
      <c r="D40" s="39"/>
      <c r="E40" s="47">
        <v>31090.51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39" t="str">
        <f t="shared" si="0"/>
        <v>1-30</v>
      </c>
      <c r="L40" s="39" t="s">
        <v>2668</v>
      </c>
    </row>
    <row r="41" spans="1:12" x14ac:dyDescent="0.25">
      <c r="A41" s="39">
        <v>349149</v>
      </c>
      <c r="B41" s="54"/>
      <c r="C41" s="39" t="s">
        <v>35</v>
      </c>
      <c r="D41" s="39"/>
      <c r="E41" s="47">
        <v>23155.01114193803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39" t="str">
        <f t="shared" si="0"/>
        <v>1-30</v>
      </c>
      <c r="L41" s="39" t="s">
        <v>160</v>
      </c>
    </row>
    <row r="42" spans="1:12" x14ac:dyDescent="0.25">
      <c r="A42" s="39">
        <v>368990</v>
      </c>
      <c r="B42" s="54"/>
      <c r="C42" s="39" t="s">
        <v>35</v>
      </c>
      <c r="D42" s="39"/>
      <c r="E42" s="47">
        <v>94742.04253564321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39" t="str">
        <f t="shared" si="0"/>
        <v>1-30</v>
      </c>
      <c r="L42" s="39" t="s">
        <v>160</v>
      </c>
    </row>
    <row r="43" spans="1:12" x14ac:dyDescent="0.25">
      <c r="A43" s="39">
        <v>319457</v>
      </c>
      <c r="B43" s="54"/>
      <c r="C43" s="39" t="s">
        <v>35</v>
      </c>
      <c r="D43" s="39"/>
      <c r="E43" s="47">
        <v>27394.6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39" t="str">
        <f t="shared" si="0"/>
        <v>1-30</v>
      </c>
      <c r="L43" s="39" t="s">
        <v>158</v>
      </c>
    </row>
    <row r="44" spans="1:12" x14ac:dyDescent="0.25">
      <c r="A44" s="39">
        <v>319459</v>
      </c>
      <c r="B44" s="54"/>
      <c r="C44" s="39" t="s">
        <v>35</v>
      </c>
      <c r="D44" s="39"/>
      <c r="E44" s="47">
        <v>110572.7</v>
      </c>
      <c r="F44" s="47">
        <v>110572.7</v>
      </c>
      <c r="G44" s="47">
        <v>0</v>
      </c>
      <c r="H44" s="47">
        <v>0</v>
      </c>
      <c r="I44" s="47">
        <v>0</v>
      </c>
      <c r="J44" s="47">
        <v>110572.7</v>
      </c>
      <c r="K44" s="39" t="str">
        <f t="shared" si="0"/>
        <v>31-60</v>
      </c>
      <c r="L44" s="39" t="s">
        <v>158</v>
      </c>
    </row>
    <row r="45" spans="1:12" x14ac:dyDescent="0.25">
      <c r="A45" s="39">
        <v>349500</v>
      </c>
      <c r="B45" s="54"/>
      <c r="C45" s="39" t="s">
        <v>35</v>
      </c>
      <c r="D45" s="39"/>
      <c r="E45" s="47">
        <v>13106.974905474286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39" t="str">
        <f t="shared" si="0"/>
        <v>1-30</v>
      </c>
      <c r="L45" s="39" t="s">
        <v>160</v>
      </c>
    </row>
    <row r="46" spans="1:12" x14ac:dyDescent="0.25">
      <c r="A46" s="39">
        <v>334687</v>
      </c>
      <c r="B46" s="54"/>
      <c r="C46" s="39" t="s">
        <v>35</v>
      </c>
      <c r="D46" s="39"/>
      <c r="E46" s="47">
        <v>40506.080000000002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39" t="str">
        <f t="shared" si="0"/>
        <v>1-30</v>
      </c>
      <c r="L46" s="39" t="s">
        <v>5158</v>
      </c>
    </row>
    <row r="47" spans="1:12" x14ac:dyDescent="0.25">
      <c r="A47" s="39">
        <v>313491</v>
      </c>
      <c r="B47" s="54"/>
      <c r="C47" s="39" t="s">
        <v>35</v>
      </c>
      <c r="D47" s="39"/>
      <c r="E47" s="47">
        <v>487176.93728432094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39" t="str">
        <f t="shared" si="0"/>
        <v>1-30</v>
      </c>
      <c r="L47" s="39" t="s">
        <v>160</v>
      </c>
    </row>
    <row r="48" spans="1:12" x14ac:dyDescent="0.25">
      <c r="A48" s="39">
        <v>334946</v>
      </c>
      <c r="B48" s="54"/>
      <c r="C48" s="39" t="s">
        <v>35</v>
      </c>
      <c r="D48" s="39"/>
      <c r="E48" s="47">
        <v>71050.66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39" t="str">
        <f t="shared" si="0"/>
        <v>1-30</v>
      </c>
      <c r="L48" s="39" t="s">
        <v>158</v>
      </c>
    </row>
    <row r="49" spans="1:12" x14ac:dyDescent="0.25">
      <c r="A49" s="39">
        <v>356627</v>
      </c>
      <c r="B49" s="54"/>
      <c r="C49" s="39" t="s">
        <v>35</v>
      </c>
      <c r="D49" s="39"/>
      <c r="E49" s="47">
        <v>25998.556869990076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39" t="str">
        <f t="shared" si="0"/>
        <v>1-30</v>
      </c>
      <c r="L49" s="39" t="s">
        <v>160</v>
      </c>
    </row>
    <row r="50" spans="1:12" x14ac:dyDescent="0.25">
      <c r="A50" s="39">
        <v>342796</v>
      </c>
      <c r="B50" s="54"/>
      <c r="C50" s="39" t="s">
        <v>35</v>
      </c>
      <c r="D50" s="39"/>
      <c r="E50" s="47">
        <v>17894.848121551662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39" t="str">
        <f t="shared" si="0"/>
        <v>1-30</v>
      </c>
      <c r="L50" s="39" t="s">
        <v>160</v>
      </c>
    </row>
    <row r="51" spans="1:12" x14ac:dyDescent="0.25">
      <c r="A51" s="39">
        <v>357732</v>
      </c>
      <c r="B51" s="54"/>
      <c r="C51" s="39" t="s">
        <v>35</v>
      </c>
      <c r="D51" s="39"/>
      <c r="E51" s="47">
        <v>16406.25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39" t="str">
        <f t="shared" si="0"/>
        <v>1-30</v>
      </c>
      <c r="L51" s="39" t="s">
        <v>2668</v>
      </c>
    </row>
    <row r="52" spans="1:12" x14ac:dyDescent="0.25">
      <c r="A52" s="39">
        <v>312895</v>
      </c>
      <c r="B52" s="54"/>
      <c r="C52" s="39" t="s">
        <v>35</v>
      </c>
      <c r="D52" s="39"/>
      <c r="E52" s="47">
        <v>121731.81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39" t="str">
        <f t="shared" si="0"/>
        <v>1-30</v>
      </c>
      <c r="L52" s="39" t="s">
        <v>158</v>
      </c>
    </row>
    <row r="53" spans="1:12" x14ac:dyDescent="0.25">
      <c r="A53" s="39">
        <v>339618</v>
      </c>
      <c r="B53" s="54"/>
      <c r="C53" s="39" t="s">
        <v>35</v>
      </c>
      <c r="D53" s="39"/>
      <c r="E53" s="47">
        <v>11671.439613250914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39" t="str">
        <f t="shared" si="0"/>
        <v>1-30</v>
      </c>
      <c r="L53" s="39" t="s">
        <v>160</v>
      </c>
    </row>
    <row r="54" spans="1:12" x14ac:dyDescent="0.25">
      <c r="A54" s="39">
        <v>356810</v>
      </c>
      <c r="B54" s="54"/>
      <c r="C54" s="39" t="s">
        <v>35</v>
      </c>
      <c r="D54" s="39"/>
      <c r="E54" s="47">
        <v>48554.892685143473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39" t="str">
        <f t="shared" si="0"/>
        <v>1-30</v>
      </c>
      <c r="L54" s="39" t="s">
        <v>160</v>
      </c>
    </row>
    <row r="55" spans="1:12" x14ac:dyDescent="0.25">
      <c r="A55" s="39">
        <v>311630</v>
      </c>
      <c r="B55" s="54"/>
      <c r="C55" s="39" t="s">
        <v>35</v>
      </c>
      <c r="D55" s="39"/>
      <c r="E55" s="47">
        <v>36191.130000000005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39" t="str">
        <f t="shared" si="0"/>
        <v>1-30</v>
      </c>
      <c r="L55" s="39" t="s">
        <v>158</v>
      </c>
    </row>
    <row r="56" spans="1:12" x14ac:dyDescent="0.25">
      <c r="A56" s="39">
        <v>328146</v>
      </c>
      <c r="B56" s="54"/>
      <c r="C56" s="39" t="s">
        <v>35</v>
      </c>
      <c r="D56" s="39"/>
      <c r="E56" s="47">
        <v>36006.54</v>
      </c>
      <c r="F56" s="47">
        <v>36006.54</v>
      </c>
      <c r="G56" s="47">
        <v>0</v>
      </c>
      <c r="H56" s="47">
        <v>0</v>
      </c>
      <c r="I56" s="47">
        <v>0</v>
      </c>
      <c r="J56" s="47">
        <v>36006.54</v>
      </c>
      <c r="K56" s="39" t="str">
        <f t="shared" si="0"/>
        <v>31-60</v>
      </c>
      <c r="L56" s="39" t="s">
        <v>4573</v>
      </c>
    </row>
    <row r="57" spans="1:12" x14ac:dyDescent="0.25">
      <c r="A57" s="39">
        <v>351617</v>
      </c>
      <c r="B57" s="54"/>
      <c r="C57" s="39" t="s">
        <v>35</v>
      </c>
      <c r="D57" s="39"/>
      <c r="E57" s="47">
        <v>47023.94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39" t="str">
        <f t="shared" si="0"/>
        <v>1-30</v>
      </c>
      <c r="L57" s="39" t="s">
        <v>158</v>
      </c>
    </row>
    <row r="58" spans="1:12" x14ac:dyDescent="0.25">
      <c r="A58" s="39">
        <v>332236</v>
      </c>
      <c r="B58" s="54"/>
      <c r="C58" s="39" t="s">
        <v>233</v>
      </c>
      <c r="D58" s="39"/>
      <c r="E58" s="47">
        <v>65651.48</v>
      </c>
      <c r="F58" s="47">
        <v>0</v>
      </c>
      <c r="G58" s="47">
        <v>0</v>
      </c>
      <c r="H58" s="47">
        <v>0</v>
      </c>
      <c r="I58" s="47">
        <v>65651.48</v>
      </c>
      <c r="J58" s="47">
        <v>65651.48</v>
      </c>
      <c r="K58" s="39" t="str">
        <f t="shared" si="0"/>
        <v>120+</v>
      </c>
      <c r="L58" s="39" t="s">
        <v>4573</v>
      </c>
    </row>
    <row r="59" spans="1:12" x14ac:dyDescent="0.25">
      <c r="A59" s="39">
        <v>360002</v>
      </c>
      <c r="B59" s="54"/>
      <c r="C59" s="39" t="s">
        <v>35</v>
      </c>
      <c r="D59" s="39"/>
      <c r="E59" s="47">
        <v>26903.37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39" t="str">
        <f t="shared" si="0"/>
        <v>1-30</v>
      </c>
      <c r="L59" s="39" t="s">
        <v>158</v>
      </c>
    </row>
    <row r="60" spans="1:12" x14ac:dyDescent="0.25">
      <c r="A60" s="39">
        <v>365334</v>
      </c>
      <c r="B60" s="54"/>
      <c r="C60" s="39" t="s">
        <v>35</v>
      </c>
      <c r="D60" s="39"/>
      <c r="E60" s="47">
        <v>403979.67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39" t="str">
        <f t="shared" si="0"/>
        <v>1-30</v>
      </c>
      <c r="L60" s="39" t="s">
        <v>626</v>
      </c>
    </row>
    <row r="61" spans="1:12" x14ac:dyDescent="0.25">
      <c r="A61" s="39">
        <v>316950</v>
      </c>
      <c r="B61" s="54"/>
      <c r="C61" s="39" t="s">
        <v>35</v>
      </c>
      <c r="D61" s="39"/>
      <c r="E61" s="47">
        <v>236278.34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39" t="str">
        <f t="shared" si="0"/>
        <v>1-30</v>
      </c>
      <c r="L61" s="39" t="s">
        <v>158</v>
      </c>
    </row>
    <row r="62" spans="1:12" x14ac:dyDescent="0.25">
      <c r="A62" s="39">
        <v>316753</v>
      </c>
      <c r="B62" s="54"/>
      <c r="C62" s="39" t="s">
        <v>35</v>
      </c>
      <c r="D62" s="39"/>
      <c r="E62" s="47">
        <v>62679.595329621639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39" t="str">
        <f t="shared" si="0"/>
        <v>1-30</v>
      </c>
      <c r="L62" s="39" t="s">
        <v>160</v>
      </c>
    </row>
    <row r="63" spans="1:12" x14ac:dyDescent="0.25">
      <c r="A63" s="39">
        <v>316795</v>
      </c>
      <c r="B63" s="54"/>
      <c r="C63" s="39" t="s">
        <v>35</v>
      </c>
      <c r="D63" s="39"/>
      <c r="E63" s="47">
        <v>6961.87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39" t="str">
        <f t="shared" si="0"/>
        <v>1-30</v>
      </c>
      <c r="L63" s="39" t="s">
        <v>158</v>
      </c>
    </row>
    <row r="64" spans="1:12" x14ac:dyDescent="0.25">
      <c r="A64" s="39">
        <v>314765</v>
      </c>
      <c r="B64" s="54"/>
      <c r="C64" s="39" t="s">
        <v>35</v>
      </c>
      <c r="D64" s="39"/>
      <c r="E64" s="47">
        <v>22008.38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39" t="str">
        <f t="shared" si="0"/>
        <v>1-30</v>
      </c>
      <c r="L64" s="39" t="s">
        <v>158</v>
      </c>
    </row>
    <row r="65" spans="1:12" x14ac:dyDescent="0.25">
      <c r="A65" s="39">
        <v>359807</v>
      </c>
      <c r="B65" s="54"/>
      <c r="C65" s="39" t="s">
        <v>35</v>
      </c>
      <c r="D65" s="39"/>
      <c r="E65" s="47">
        <v>56651.189941883313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39" t="str">
        <f t="shared" si="0"/>
        <v>1-30</v>
      </c>
      <c r="L65" s="39" t="s">
        <v>160</v>
      </c>
    </row>
    <row r="66" spans="1:12" x14ac:dyDescent="0.25">
      <c r="A66" s="39">
        <v>333478</v>
      </c>
      <c r="B66" s="54"/>
      <c r="C66" s="39" t="s">
        <v>35</v>
      </c>
      <c r="D66" s="39"/>
      <c r="E66" s="47">
        <v>101622.86916521727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39" t="str">
        <f t="shared" si="0"/>
        <v>1-30</v>
      </c>
      <c r="L66" s="39" t="s">
        <v>160</v>
      </c>
    </row>
    <row r="67" spans="1:12" x14ac:dyDescent="0.25">
      <c r="A67" s="39">
        <v>339527</v>
      </c>
      <c r="B67" s="54"/>
      <c r="C67" s="39" t="s">
        <v>35</v>
      </c>
      <c r="D67" s="39"/>
      <c r="E67" s="47">
        <v>15380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39" t="str">
        <f t="shared" si="0"/>
        <v>1-30</v>
      </c>
      <c r="L67" s="39" t="s">
        <v>626</v>
      </c>
    </row>
    <row r="68" spans="1:12" x14ac:dyDescent="0.25">
      <c r="A68" s="39">
        <v>339712</v>
      </c>
      <c r="B68" s="54"/>
      <c r="C68" s="39" t="s">
        <v>35</v>
      </c>
      <c r="D68" s="39"/>
      <c r="E68" s="47">
        <v>53301.87309142873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39" t="str">
        <f t="shared" si="0"/>
        <v>1-30</v>
      </c>
      <c r="L68" s="39" t="s">
        <v>160</v>
      </c>
    </row>
    <row r="69" spans="1:12" x14ac:dyDescent="0.25">
      <c r="A69" s="39">
        <v>310469</v>
      </c>
      <c r="B69" s="54"/>
      <c r="C69" s="39" t="s">
        <v>35</v>
      </c>
      <c r="D69" s="39"/>
      <c r="E69" s="47">
        <v>304030.80041973916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39" t="str">
        <f t="shared" si="0"/>
        <v>1-30</v>
      </c>
      <c r="L69" s="39" t="s">
        <v>160</v>
      </c>
    </row>
    <row r="70" spans="1:12" x14ac:dyDescent="0.25">
      <c r="A70" s="39">
        <v>310500</v>
      </c>
      <c r="B70" s="54"/>
      <c r="C70" s="39" t="s">
        <v>35</v>
      </c>
      <c r="D70" s="39"/>
      <c r="E70" s="47">
        <v>396119.8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39" t="str">
        <f t="shared" si="0"/>
        <v>1-30</v>
      </c>
      <c r="L70" s="39" t="s">
        <v>160</v>
      </c>
    </row>
    <row r="71" spans="1:12" x14ac:dyDescent="0.25">
      <c r="A71" s="39">
        <v>358723</v>
      </c>
      <c r="B71" s="54"/>
      <c r="C71" s="39" t="s">
        <v>35</v>
      </c>
      <c r="D71" s="39"/>
      <c r="E71" s="47">
        <v>60140.813718510864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39" t="str">
        <f t="shared" ref="K71:K134" si="1">+IF(I71&gt;0,"120+",IF(H71&gt;0,"91-120",IF(G71&gt;0,"61-90",IF(F71&gt;0,"31-60","1-30"))))</f>
        <v>1-30</v>
      </c>
      <c r="L71" s="39" t="s">
        <v>160</v>
      </c>
    </row>
    <row r="72" spans="1:12" x14ac:dyDescent="0.25">
      <c r="A72" s="39">
        <v>368201</v>
      </c>
      <c r="B72" s="54"/>
      <c r="C72" s="39" t="s">
        <v>35</v>
      </c>
      <c r="D72" s="39"/>
      <c r="E72" s="47">
        <v>112256.18852456824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39" t="str">
        <f t="shared" si="1"/>
        <v>1-30</v>
      </c>
      <c r="L72" s="39" t="s">
        <v>160</v>
      </c>
    </row>
    <row r="73" spans="1:12" x14ac:dyDescent="0.25">
      <c r="A73" s="39">
        <v>318205</v>
      </c>
      <c r="B73" s="54"/>
      <c r="C73" s="39" t="s">
        <v>35</v>
      </c>
      <c r="D73" s="39"/>
      <c r="E73" s="47">
        <v>59664.77963700259</v>
      </c>
      <c r="F73" s="47">
        <v>1107158.6499999999</v>
      </c>
      <c r="G73" s="47">
        <v>0</v>
      </c>
      <c r="H73" s="47">
        <v>0</v>
      </c>
      <c r="I73" s="47">
        <v>0</v>
      </c>
      <c r="J73" s="47">
        <v>1107158.6499999999</v>
      </c>
      <c r="K73" s="39" t="str">
        <f t="shared" si="1"/>
        <v>31-60</v>
      </c>
      <c r="L73" s="39" t="s">
        <v>160</v>
      </c>
    </row>
    <row r="74" spans="1:12" x14ac:dyDescent="0.25">
      <c r="A74" s="39">
        <v>318184</v>
      </c>
      <c r="B74" s="54"/>
      <c r="C74" s="39" t="s">
        <v>35</v>
      </c>
      <c r="D74" s="39"/>
      <c r="E74" s="47">
        <v>76095.4272975364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39" t="str">
        <f t="shared" si="1"/>
        <v>1-30</v>
      </c>
      <c r="L74" s="39" t="s">
        <v>160</v>
      </c>
    </row>
    <row r="75" spans="1:12" x14ac:dyDescent="0.25">
      <c r="A75" s="39">
        <v>357977</v>
      </c>
      <c r="B75" s="54"/>
      <c r="C75" s="39" t="s">
        <v>35</v>
      </c>
      <c r="D75" s="39"/>
      <c r="E75" s="47">
        <v>33748.876554496594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39" t="str">
        <f t="shared" si="1"/>
        <v>1-30</v>
      </c>
      <c r="L75" s="39" t="s">
        <v>160</v>
      </c>
    </row>
    <row r="76" spans="1:12" x14ac:dyDescent="0.25">
      <c r="A76" s="39">
        <v>358720</v>
      </c>
      <c r="B76" s="54"/>
      <c r="C76" s="39" t="s">
        <v>35</v>
      </c>
      <c r="D76" s="39"/>
      <c r="E76" s="47">
        <v>35157.138656625219</v>
      </c>
      <c r="F76" s="47">
        <v>0</v>
      </c>
      <c r="G76" s="47">
        <v>652387.06000000006</v>
      </c>
      <c r="H76" s="47">
        <v>0</v>
      </c>
      <c r="I76" s="47">
        <v>0</v>
      </c>
      <c r="J76" s="47">
        <v>652387.06000000006</v>
      </c>
      <c r="K76" s="39" t="str">
        <f t="shared" si="1"/>
        <v>61-90</v>
      </c>
      <c r="L76" s="39" t="s">
        <v>160</v>
      </c>
    </row>
    <row r="77" spans="1:12" x14ac:dyDescent="0.25">
      <c r="A77" s="39">
        <v>312076</v>
      </c>
      <c r="B77" s="54"/>
      <c r="C77" s="39" t="s">
        <v>35</v>
      </c>
      <c r="D77" s="39"/>
      <c r="E77" s="47">
        <v>31117.18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39" t="str">
        <f t="shared" si="1"/>
        <v>1-30</v>
      </c>
      <c r="L77" s="39" t="s">
        <v>2668</v>
      </c>
    </row>
    <row r="78" spans="1:12" x14ac:dyDescent="0.25">
      <c r="A78" s="39">
        <v>337633</v>
      </c>
      <c r="B78" s="54"/>
      <c r="C78" s="39" t="s">
        <v>35</v>
      </c>
      <c r="D78" s="39"/>
      <c r="E78" s="47">
        <v>30762.613400572041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39" t="str">
        <f t="shared" si="1"/>
        <v>1-30</v>
      </c>
      <c r="L78" s="39" t="s">
        <v>160</v>
      </c>
    </row>
    <row r="79" spans="1:12" x14ac:dyDescent="0.25">
      <c r="A79" s="39">
        <v>356811</v>
      </c>
      <c r="B79" s="54"/>
      <c r="C79" s="39" t="s">
        <v>35</v>
      </c>
      <c r="D79" s="39"/>
      <c r="E79" s="47">
        <v>311245.96999999997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39" t="str">
        <f t="shared" si="1"/>
        <v>1-30</v>
      </c>
      <c r="L79" s="39" t="s">
        <v>160</v>
      </c>
    </row>
    <row r="80" spans="1:12" x14ac:dyDescent="0.25">
      <c r="A80" s="39">
        <v>356784</v>
      </c>
      <c r="B80" s="54"/>
      <c r="C80" s="39" t="s">
        <v>35</v>
      </c>
      <c r="D80" s="39"/>
      <c r="E80" s="47">
        <v>195665.90289429517</v>
      </c>
      <c r="F80" s="47">
        <v>0</v>
      </c>
      <c r="G80" s="47">
        <v>3630838.8</v>
      </c>
      <c r="H80" s="47">
        <v>0</v>
      </c>
      <c r="I80" s="47">
        <v>0</v>
      </c>
      <c r="J80" s="47">
        <v>3630838.8</v>
      </c>
      <c r="K80" s="39" t="str">
        <f t="shared" si="1"/>
        <v>61-90</v>
      </c>
      <c r="L80" s="39" t="s">
        <v>160</v>
      </c>
    </row>
    <row r="81" spans="1:12" x14ac:dyDescent="0.25">
      <c r="A81" s="39">
        <v>355926</v>
      </c>
      <c r="B81" s="54"/>
      <c r="C81" s="39" t="s">
        <v>35</v>
      </c>
      <c r="D81" s="39"/>
      <c r="E81" s="47">
        <v>28596.953215789366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39" t="str">
        <f t="shared" si="1"/>
        <v>1-30</v>
      </c>
      <c r="L81" s="39" t="s">
        <v>160</v>
      </c>
    </row>
    <row r="82" spans="1:12" x14ac:dyDescent="0.25">
      <c r="A82" s="39">
        <v>314590</v>
      </c>
      <c r="B82" s="54"/>
      <c r="C82" s="39" t="s">
        <v>35</v>
      </c>
      <c r="D82" s="39"/>
      <c r="E82" s="47">
        <v>128184.59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39" t="str">
        <f t="shared" si="1"/>
        <v>1-30</v>
      </c>
      <c r="L82" s="39" t="s">
        <v>160</v>
      </c>
    </row>
    <row r="83" spans="1:12" x14ac:dyDescent="0.25">
      <c r="A83" s="39">
        <v>367373</v>
      </c>
      <c r="B83" s="54"/>
      <c r="C83" s="39" t="s">
        <v>35</v>
      </c>
      <c r="D83" s="39"/>
      <c r="E83" s="47">
        <v>56178.14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39" t="str">
        <f t="shared" si="1"/>
        <v>1-30</v>
      </c>
      <c r="L83" s="39" t="s">
        <v>158</v>
      </c>
    </row>
    <row r="84" spans="1:12" x14ac:dyDescent="0.25">
      <c r="A84" s="39">
        <v>357603</v>
      </c>
      <c r="B84" s="54"/>
      <c r="C84" s="39" t="s">
        <v>35</v>
      </c>
      <c r="D84" s="39"/>
      <c r="E84" s="47">
        <v>185119.77999999997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39" t="str">
        <f t="shared" si="1"/>
        <v>1-30</v>
      </c>
      <c r="L84" s="39" t="s">
        <v>158</v>
      </c>
    </row>
    <row r="85" spans="1:12" x14ac:dyDescent="0.25">
      <c r="A85" s="39">
        <v>359301</v>
      </c>
      <c r="B85" s="54"/>
      <c r="C85" s="39" t="s">
        <v>35</v>
      </c>
      <c r="D85" s="39"/>
      <c r="E85" s="47">
        <v>28291.1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39" t="str">
        <f t="shared" si="1"/>
        <v>1-30</v>
      </c>
      <c r="L85" s="39" t="s">
        <v>158</v>
      </c>
    </row>
    <row r="86" spans="1:12" x14ac:dyDescent="0.25">
      <c r="A86" s="39">
        <v>329545</v>
      </c>
      <c r="B86" s="54"/>
      <c r="C86" s="39" t="s">
        <v>35</v>
      </c>
      <c r="D86" s="39"/>
      <c r="E86" s="47">
        <v>65433.85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39" t="str">
        <f t="shared" si="1"/>
        <v>1-30</v>
      </c>
      <c r="L86" s="39" t="s">
        <v>158</v>
      </c>
    </row>
    <row r="87" spans="1:12" x14ac:dyDescent="0.25">
      <c r="A87" s="39">
        <v>308327</v>
      </c>
      <c r="B87" s="54"/>
      <c r="C87" s="39" t="s">
        <v>35</v>
      </c>
      <c r="D87" s="39"/>
      <c r="E87" s="47">
        <v>592547.32567591465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39" t="str">
        <f t="shared" si="1"/>
        <v>1-30</v>
      </c>
      <c r="L87" s="39" t="s">
        <v>160</v>
      </c>
    </row>
    <row r="88" spans="1:12" x14ac:dyDescent="0.25">
      <c r="A88" s="39">
        <v>311314</v>
      </c>
      <c r="B88" s="54"/>
      <c r="C88" s="39" t="s">
        <v>35</v>
      </c>
      <c r="D88" s="39"/>
      <c r="E88" s="47">
        <v>6219.82</v>
      </c>
      <c r="F88" s="47">
        <v>0</v>
      </c>
      <c r="G88" s="47">
        <v>6219.82</v>
      </c>
      <c r="H88" s="47">
        <v>0</v>
      </c>
      <c r="I88" s="47">
        <v>0</v>
      </c>
      <c r="J88" s="47">
        <v>6219.82</v>
      </c>
      <c r="K88" s="39" t="str">
        <f t="shared" si="1"/>
        <v>61-90</v>
      </c>
      <c r="L88" s="39" t="s">
        <v>5158</v>
      </c>
    </row>
    <row r="89" spans="1:12" x14ac:dyDescent="0.25">
      <c r="A89" s="39">
        <v>318244</v>
      </c>
      <c r="B89" s="54"/>
      <c r="C89" s="39" t="s">
        <v>233</v>
      </c>
      <c r="D89" s="39"/>
      <c r="E89" s="47">
        <v>44004.414619220348</v>
      </c>
      <c r="F89" s="47">
        <v>0</v>
      </c>
      <c r="G89" s="47">
        <v>0</v>
      </c>
      <c r="H89" s="47">
        <v>0</v>
      </c>
      <c r="I89" s="47">
        <v>816559.92999999993</v>
      </c>
      <c r="J89" s="47">
        <v>816559.92999999993</v>
      </c>
      <c r="K89" s="39" t="str">
        <f t="shared" si="1"/>
        <v>120+</v>
      </c>
      <c r="L89" s="39" t="s">
        <v>160</v>
      </c>
    </row>
    <row r="90" spans="1:12" x14ac:dyDescent="0.25">
      <c r="A90" s="39">
        <v>339212</v>
      </c>
      <c r="B90" s="54"/>
      <c r="C90" s="39" t="s">
        <v>35</v>
      </c>
      <c r="D90" s="39"/>
      <c r="E90" s="47">
        <v>33693.15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39" t="str">
        <f t="shared" si="1"/>
        <v>1-30</v>
      </c>
      <c r="L90" s="39" t="s">
        <v>4573</v>
      </c>
    </row>
    <row r="91" spans="1:12" x14ac:dyDescent="0.25">
      <c r="A91" s="39">
        <v>336554</v>
      </c>
      <c r="B91" s="54"/>
      <c r="C91" s="39" t="s">
        <v>35</v>
      </c>
      <c r="D91" s="39"/>
      <c r="E91" s="47">
        <v>17479.169999999998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39" t="str">
        <f t="shared" si="1"/>
        <v>1-30</v>
      </c>
      <c r="L91" s="39" t="s">
        <v>4573</v>
      </c>
    </row>
    <row r="92" spans="1:12" x14ac:dyDescent="0.25">
      <c r="A92" s="39">
        <v>336247</v>
      </c>
      <c r="B92" s="54"/>
      <c r="C92" s="39" t="s">
        <v>35</v>
      </c>
      <c r="D92" s="39"/>
      <c r="E92" s="47">
        <v>2174.5951467809555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39" t="str">
        <f t="shared" si="1"/>
        <v>1-30</v>
      </c>
      <c r="L92" s="39" t="s">
        <v>160</v>
      </c>
    </row>
    <row r="93" spans="1:12" x14ac:dyDescent="0.25">
      <c r="A93" s="39">
        <v>360849</v>
      </c>
      <c r="B93" s="54"/>
      <c r="C93" s="39" t="s">
        <v>35</v>
      </c>
      <c r="D93" s="39"/>
      <c r="E93" s="47">
        <v>60383.604874364071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39" t="str">
        <f t="shared" si="1"/>
        <v>1-30</v>
      </c>
      <c r="L93" s="39" t="s">
        <v>160</v>
      </c>
    </row>
    <row r="94" spans="1:12" x14ac:dyDescent="0.25">
      <c r="A94" s="39">
        <v>318600</v>
      </c>
      <c r="B94" s="54"/>
      <c r="C94" s="39" t="s">
        <v>35</v>
      </c>
      <c r="D94" s="39"/>
      <c r="E94" s="47">
        <v>223052.2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39" t="str">
        <f t="shared" si="1"/>
        <v>1-30</v>
      </c>
      <c r="L94" s="39" t="s">
        <v>160</v>
      </c>
    </row>
    <row r="95" spans="1:12" x14ac:dyDescent="0.25">
      <c r="A95" s="39">
        <v>315416</v>
      </c>
      <c r="B95" s="54"/>
      <c r="C95" s="39" t="s">
        <v>35</v>
      </c>
      <c r="D95" s="39"/>
      <c r="E95" s="47">
        <v>42637.991635283659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39" t="str">
        <f t="shared" si="1"/>
        <v>1-30</v>
      </c>
      <c r="L95" s="39" t="s">
        <v>160</v>
      </c>
    </row>
    <row r="96" spans="1:12" x14ac:dyDescent="0.25">
      <c r="A96" s="39">
        <v>314591</v>
      </c>
      <c r="B96" s="54"/>
      <c r="C96" s="39" t="s">
        <v>35</v>
      </c>
      <c r="D96" s="39"/>
      <c r="E96" s="47">
        <v>4514.0786043301368</v>
      </c>
      <c r="F96" s="47">
        <v>0</v>
      </c>
      <c r="G96" s="47">
        <v>0</v>
      </c>
      <c r="H96" s="47">
        <v>83764.679999999993</v>
      </c>
      <c r="I96" s="47">
        <v>0</v>
      </c>
      <c r="J96" s="47">
        <v>83764.679999999993</v>
      </c>
      <c r="K96" s="39" t="str">
        <f t="shared" si="1"/>
        <v>91-120</v>
      </c>
      <c r="L96" s="39" t="s">
        <v>160</v>
      </c>
    </row>
    <row r="97" spans="1:12" x14ac:dyDescent="0.25">
      <c r="A97" s="39">
        <v>340093</v>
      </c>
      <c r="B97" s="54"/>
      <c r="C97" s="39" t="s">
        <v>35</v>
      </c>
      <c r="D97" s="39"/>
      <c r="E97" s="47">
        <v>14208.35070246205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39" t="str">
        <f t="shared" si="1"/>
        <v>1-30</v>
      </c>
      <c r="L97" s="39" t="s">
        <v>160</v>
      </c>
    </row>
    <row r="98" spans="1:12" x14ac:dyDescent="0.25">
      <c r="A98" s="39">
        <v>333603</v>
      </c>
      <c r="B98" s="54"/>
      <c r="C98" s="39" t="s">
        <v>35</v>
      </c>
      <c r="D98" s="39"/>
      <c r="E98" s="47">
        <v>220240.18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39" t="str">
        <f t="shared" si="1"/>
        <v>1-30</v>
      </c>
      <c r="L98" s="39" t="s">
        <v>158</v>
      </c>
    </row>
    <row r="99" spans="1:12" x14ac:dyDescent="0.25">
      <c r="A99" s="39">
        <v>350308</v>
      </c>
      <c r="B99" s="54"/>
      <c r="C99" s="39" t="s">
        <v>35</v>
      </c>
      <c r="D99" s="39"/>
      <c r="E99" s="47">
        <v>781253.8899999999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39" t="str">
        <f t="shared" si="1"/>
        <v>1-30</v>
      </c>
      <c r="L99" s="39" t="s">
        <v>158</v>
      </c>
    </row>
    <row r="100" spans="1:12" x14ac:dyDescent="0.25">
      <c r="A100" s="39">
        <v>321604</v>
      </c>
      <c r="B100" s="54"/>
      <c r="C100" s="39" t="s">
        <v>35</v>
      </c>
      <c r="D100" s="39"/>
      <c r="E100" s="47">
        <v>6516.359398344297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39" t="str">
        <f t="shared" si="1"/>
        <v>1-30</v>
      </c>
      <c r="L100" s="39" t="s">
        <v>160</v>
      </c>
    </row>
    <row r="101" spans="1:12" x14ac:dyDescent="0.25">
      <c r="A101" s="39">
        <v>315591</v>
      </c>
      <c r="B101" s="54"/>
      <c r="C101" s="39" t="s">
        <v>35</v>
      </c>
      <c r="D101" s="39"/>
      <c r="E101" s="47">
        <v>683923.4699423078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39" t="str">
        <f t="shared" si="1"/>
        <v>1-30</v>
      </c>
      <c r="L101" s="39" t="s">
        <v>160</v>
      </c>
    </row>
    <row r="102" spans="1:12" x14ac:dyDescent="0.25">
      <c r="A102" s="39">
        <v>318089</v>
      </c>
      <c r="B102" s="54"/>
      <c r="C102" s="39" t="s">
        <v>35</v>
      </c>
      <c r="D102" s="39"/>
      <c r="E102" s="47">
        <v>225283.63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39" t="str">
        <f t="shared" si="1"/>
        <v>1-30</v>
      </c>
      <c r="L102" s="39" t="s">
        <v>2509</v>
      </c>
    </row>
    <row r="103" spans="1:12" x14ac:dyDescent="0.25">
      <c r="A103" s="39">
        <v>329276</v>
      </c>
      <c r="B103" s="54"/>
      <c r="C103" s="39" t="s">
        <v>35</v>
      </c>
      <c r="D103" s="39"/>
      <c r="E103" s="47">
        <v>142732.93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39" t="str">
        <f t="shared" si="1"/>
        <v>1-30</v>
      </c>
      <c r="L103" s="39" t="s">
        <v>4573</v>
      </c>
    </row>
    <row r="104" spans="1:12" x14ac:dyDescent="0.25">
      <c r="A104" s="39">
        <v>309344</v>
      </c>
      <c r="B104" s="54"/>
      <c r="C104" s="39" t="s">
        <v>35</v>
      </c>
      <c r="D104" s="39"/>
      <c r="E104" s="47">
        <v>134106.18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39" t="str">
        <f t="shared" si="1"/>
        <v>1-30</v>
      </c>
      <c r="L104" s="39" t="s">
        <v>158</v>
      </c>
    </row>
    <row r="105" spans="1:12" x14ac:dyDescent="0.25">
      <c r="A105" s="39">
        <v>310119</v>
      </c>
      <c r="B105" s="54"/>
      <c r="C105" s="39" t="s">
        <v>35</v>
      </c>
      <c r="D105" s="39"/>
      <c r="E105" s="47">
        <v>21190.432869716602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39" t="str">
        <f t="shared" si="1"/>
        <v>1-30</v>
      </c>
      <c r="L105" s="39" t="s">
        <v>160</v>
      </c>
    </row>
    <row r="106" spans="1:12" x14ac:dyDescent="0.25">
      <c r="A106" s="39">
        <v>359850</v>
      </c>
      <c r="B106" s="54"/>
      <c r="C106" s="39" t="s">
        <v>35</v>
      </c>
      <c r="D106" s="39"/>
      <c r="E106" s="47">
        <v>51283.78258811761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39" t="str">
        <f t="shared" si="1"/>
        <v>1-30</v>
      </c>
      <c r="L106" s="39" t="s">
        <v>160</v>
      </c>
    </row>
    <row r="107" spans="1:12" x14ac:dyDescent="0.25">
      <c r="A107" s="39">
        <v>355159</v>
      </c>
      <c r="B107" s="54"/>
      <c r="C107" s="39" t="s">
        <v>35</v>
      </c>
      <c r="D107" s="39"/>
      <c r="E107" s="47">
        <v>23252.715328619201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39" t="str">
        <f t="shared" si="1"/>
        <v>1-30</v>
      </c>
      <c r="L107" s="39" t="s">
        <v>160</v>
      </c>
    </row>
    <row r="108" spans="1:12" x14ac:dyDescent="0.25">
      <c r="A108" s="39">
        <v>317516</v>
      </c>
      <c r="B108" s="54"/>
      <c r="C108" s="39" t="s">
        <v>35</v>
      </c>
      <c r="D108" s="39"/>
      <c r="E108" s="47">
        <v>43594.070292099415</v>
      </c>
      <c r="F108" s="47">
        <v>0</v>
      </c>
      <c r="G108" s="47">
        <v>0</v>
      </c>
      <c r="H108" s="47">
        <v>0</v>
      </c>
      <c r="I108" s="47">
        <v>0</v>
      </c>
      <c r="J108" s="47">
        <v>0</v>
      </c>
      <c r="K108" s="39" t="str">
        <f t="shared" si="1"/>
        <v>1-30</v>
      </c>
      <c r="L108" s="39" t="s">
        <v>160</v>
      </c>
    </row>
    <row r="109" spans="1:12" x14ac:dyDescent="0.25">
      <c r="A109" s="39">
        <v>311105</v>
      </c>
      <c r="B109" s="54"/>
      <c r="C109" s="39" t="s">
        <v>35</v>
      </c>
      <c r="D109" s="39"/>
      <c r="E109" s="47">
        <v>460896.91995008511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39" t="str">
        <f t="shared" si="1"/>
        <v>1-30</v>
      </c>
      <c r="L109" s="39" t="s">
        <v>160</v>
      </c>
    </row>
    <row r="110" spans="1:12" x14ac:dyDescent="0.25">
      <c r="A110" s="39">
        <v>309456</v>
      </c>
      <c r="B110" s="54"/>
      <c r="C110" s="39" t="s">
        <v>35</v>
      </c>
      <c r="D110" s="39"/>
      <c r="E110" s="47">
        <v>36445.656639876921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39" t="str">
        <f t="shared" si="1"/>
        <v>1-30</v>
      </c>
      <c r="L110" s="39" t="s">
        <v>160</v>
      </c>
    </row>
    <row r="111" spans="1:12" x14ac:dyDescent="0.25">
      <c r="A111" s="39">
        <v>317847</v>
      </c>
      <c r="B111" s="54"/>
      <c r="C111" s="39" t="s">
        <v>35</v>
      </c>
      <c r="D111" s="39"/>
      <c r="E111" s="47">
        <v>4024996.3600000003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39" t="str">
        <f t="shared" si="1"/>
        <v>1-30</v>
      </c>
      <c r="L111" s="39" t="s">
        <v>160</v>
      </c>
    </row>
    <row r="112" spans="1:12" x14ac:dyDescent="0.25">
      <c r="A112" s="39">
        <v>320733</v>
      </c>
      <c r="B112" s="54"/>
      <c r="C112" s="39" t="s">
        <v>233</v>
      </c>
      <c r="D112" s="39"/>
      <c r="E112" s="47">
        <v>345908.38</v>
      </c>
      <c r="F112" s="47">
        <v>0</v>
      </c>
      <c r="G112" s="47">
        <v>0</v>
      </c>
      <c r="H112" s="47">
        <v>0</v>
      </c>
      <c r="I112" s="47">
        <v>345908.38</v>
      </c>
      <c r="J112" s="47">
        <v>345908.38</v>
      </c>
      <c r="K112" s="39" t="str">
        <f t="shared" si="1"/>
        <v>120+</v>
      </c>
      <c r="L112" s="39" t="s">
        <v>4573</v>
      </c>
    </row>
    <row r="113" spans="1:12" x14ac:dyDescent="0.25">
      <c r="A113" s="39">
        <v>356361</v>
      </c>
      <c r="B113" s="54"/>
      <c r="C113" s="39" t="s">
        <v>35</v>
      </c>
      <c r="D113" s="39"/>
      <c r="E113" s="47">
        <v>325698.24</v>
      </c>
      <c r="F113" s="47">
        <v>325698.24</v>
      </c>
      <c r="G113" s="47">
        <v>0</v>
      </c>
      <c r="H113" s="47">
        <v>0</v>
      </c>
      <c r="I113" s="47">
        <v>0</v>
      </c>
      <c r="J113" s="47">
        <v>325698.24</v>
      </c>
      <c r="K113" s="39" t="str">
        <f t="shared" si="1"/>
        <v>31-60</v>
      </c>
      <c r="L113" s="39" t="s">
        <v>4573</v>
      </c>
    </row>
    <row r="114" spans="1:12" x14ac:dyDescent="0.25">
      <c r="A114" s="39">
        <v>312420</v>
      </c>
      <c r="B114" s="54"/>
      <c r="C114" s="39" t="s">
        <v>35</v>
      </c>
      <c r="D114" s="39"/>
      <c r="E114" s="47">
        <v>91781.903637013631</v>
      </c>
      <c r="F114" s="47">
        <v>0</v>
      </c>
      <c r="G114" s="47">
        <v>1703134.23</v>
      </c>
      <c r="H114" s="47">
        <v>0</v>
      </c>
      <c r="I114" s="47">
        <v>0</v>
      </c>
      <c r="J114" s="47">
        <v>1703134.23</v>
      </c>
      <c r="K114" s="39" t="str">
        <f t="shared" si="1"/>
        <v>61-90</v>
      </c>
      <c r="L114" s="39" t="s">
        <v>160</v>
      </c>
    </row>
    <row r="115" spans="1:12" x14ac:dyDescent="0.25">
      <c r="A115" s="39">
        <v>309024</v>
      </c>
      <c r="B115" s="54"/>
      <c r="C115" s="39" t="s">
        <v>233</v>
      </c>
      <c r="D115" s="39"/>
      <c r="E115" s="47">
        <v>9655.3010057394222</v>
      </c>
      <c r="F115" s="47">
        <v>0</v>
      </c>
      <c r="G115" s="47">
        <v>0</v>
      </c>
      <c r="H115" s="47">
        <v>0</v>
      </c>
      <c r="I115" s="47">
        <v>179166.84</v>
      </c>
      <c r="J115" s="47">
        <v>179166.84</v>
      </c>
      <c r="K115" s="39" t="str">
        <f t="shared" si="1"/>
        <v>120+</v>
      </c>
      <c r="L115" s="39" t="s">
        <v>160</v>
      </c>
    </row>
    <row r="116" spans="1:12" x14ac:dyDescent="0.25">
      <c r="A116" s="39">
        <v>340872</v>
      </c>
      <c r="B116" s="54"/>
      <c r="C116" s="39" t="s">
        <v>35</v>
      </c>
      <c r="D116" s="39"/>
      <c r="E116" s="47">
        <v>139757.9</v>
      </c>
      <c r="F116" s="47">
        <v>139757.9</v>
      </c>
      <c r="G116" s="47">
        <v>0</v>
      </c>
      <c r="H116" s="47">
        <v>0</v>
      </c>
      <c r="I116" s="47">
        <v>0</v>
      </c>
      <c r="J116" s="47">
        <v>139757.9</v>
      </c>
      <c r="K116" s="39" t="str">
        <f t="shared" si="1"/>
        <v>31-60</v>
      </c>
      <c r="L116" s="39" t="s">
        <v>4573</v>
      </c>
    </row>
    <row r="117" spans="1:12" x14ac:dyDescent="0.25">
      <c r="A117" s="39">
        <v>349461</v>
      </c>
      <c r="B117" s="54"/>
      <c r="C117" s="39" t="s">
        <v>35</v>
      </c>
      <c r="D117" s="39"/>
      <c r="E117" s="47">
        <v>40817.47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39" t="str">
        <f t="shared" si="1"/>
        <v>1-30</v>
      </c>
      <c r="L117" s="39" t="s">
        <v>4573</v>
      </c>
    </row>
    <row r="118" spans="1:12" x14ac:dyDescent="0.25">
      <c r="A118" s="39">
        <v>308967</v>
      </c>
      <c r="B118" s="54"/>
      <c r="C118" s="39" t="s">
        <v>35</v>
      </c>
      <c r="D118" s="39"/>
      <c r="E118" s="47">
        <v>102315.56</v>
      </c>
      <c r="F118" s="47">
        <v>0</v>
      </c>
      <c r="G118" s="47">
        <v>0</v>
      </c>
      <c r="H118" s="47">
        <v>0</v>
      </c>
      <c r="I118" s="47">
        <v>102315.56</v>
      </c>
      <c r="J118" s="47">
        <v>102315.56</v>
      </c>
      <c r="K118" s="39" t="str">
        <f t="shared" si="1"/>
        <v>120+</v>
      </c>
      <c r="L118" s="39" t="s">
        <v>2509</v>
      </c>
    </row>
    <row r="119" spans="1:12" x14ac:dyDescent="0.25">
      <c r="A119" s="39">
        <v>366038</v>
      </c>
      <c r="B119" s="54"/>
      <c r="C119" s="39" t="s">
        <v>35</v>
      </c>
      <c r="D119" s="39"/>
      <c r="E119" s="47">
        <v>81581.97466327915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39" t="str">
        <f t="shared" si="1"/>
        <v>1-30</v>
      </c>
      <c r="L119" s="39" t="s">
        <v>160</v>
      </c>
    </row>
    <row r="120" spans="1:12" x14ac:dyDescent="0.25">
      <c r="A120" s="39">
        <v>367888</v>
      </c>
      <c r="B120" s="54"/>
      <c r="C120" s="39" t="s">
        <v>35</v>
      </c>
      <c r="D120" s="39"/>
      <c r="E120" s="47">
        <v>71097.33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39" t="str">
        <f t="shared" si="1"/>
        <v>1-30</v>
      </c>
      <c r="L120" s="39" t="s">
        <v>2668</v>
      </c>
    </row>
    <row r="121" spans="1:12" x14ac:dyDescent="0.25">
      <c r="A121" s="39">
        <v>333334</v>
      </c>
      <c r="B121" s="54"/>
      <c r="C121" s="39" t="s">
        <v>35</v>
      </c>
      <c r="D121" s="39"/>
      <c r="E121" s="47">
        <v>13752.55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39" t="str">
        <f t="shared" si="1"/>
        <v>1-30</v>
      </c>
      <c r="L121" s="39" t="s">
        <v>158</v>
      </c>
    </row>
    <row r="122" spans="1:12" x14ac:dyDescent="0.25">
      <c r="A122" s="39">
        <v>317368</v>
      </c>
      <c r="B122" s="54"/>
      <c r="C122" s="39" t="s">
        <v>35</v>
      </c>
      <c r="D122" s="39"/>
      <c r="E122" s="47">
        <v>22454.788732572961</v>
      </c>
      <c r="F122" s="47">
        <v>416678.21</v>
      </c>
      <c r="G122" s="47">
        <v>0</v>
      </c>
      <c r="H122" s="47">
        <v>0</v>
      </c>
      <c r="I122" s="47">
        <v>0</v>
      </c>
      <c r="J122" s="47">
        <v>416678.21</v>
      </c>
      <c r="K122" s="39" t="str">
        <f t="shared" si="1"/>
        <v>31-60</v>
      </c>
      <c r="L122" s="39" t="s">
        <v>160</v>
      </c>
    </row>
    <row r="123" spans="1:12" x14ac:dyDescent="0.25">
      <c r="A123" s="39">
        <v>315252</v>
      </c>
      <c r="B123" s="54"/>
      <c r="C123" s="39" t="s">
        <v>35</v>
      </c>
      <c r="D123" s="39"/>
      <c r="E123" s="47">
        <v>39326.629999999997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39" t="str">
        <f t="shared" si="1"/>
        <v>1-30</v>
      </c>
      <c r="L123" s="39" t="s">
        <v>5158</v>
      </c>
    </row>
    <row r="124" spans="1:12" x14ac:dyDescent="0.25">
      <c r="A124" s="39">
        <v>367891</v>
      </c>
      <c r="B124" s="54"/>
      <c r="C124" s="39" t="s">
        <v>35</v>
      </c>
      <c r="D124" s="39"/>
      <c r="E124" s="47">
        <v>71404.759999999995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39" t="str">
        <f t="shared" si="1"/>
        <v>1-30</v>
      </c>
      <c r="L124" s="39" t="s">
        <v>4573</v>
      </c>
    </row>
    <row r="125" spans="1:12" x14ac:dyDescent="0.25">
      <c r="A125" s="39">
        <v>314729</v>
      </c>
      <c r="B125" s="54"/>
      <c r="C125" s="39" t="s">
        <v>35</v>
      </c>
      <c r="D125" s="39"/>
      <c r="E125" s="47">
        <v>195132.60960999792</v>
      </c>
      <c r="F125" s="47">
        <v>0</v>
      </c>
      <c r="G125" s="47">
        <v>0</v>
      </c>
      <c r="H125" s="47">
        <v>0</v>
      </c>
      <c r="I125" s="47">
        <v>0</v>
      </c>
      <c r="J125" s="47">
        <v>0</v>
      </c>
      <c r="K125" s="39" t="str">
        <f t="shared" si="1"/>
        <v>1-30</v>
      </c>
      <c r="L125" s="39" t="s">
        <v>160</v>
      </c>
    </row>
    <row r="126" spans="1:12" x14ac:dyDescent="0.25">
      <c r="A126" s="39">
        <v>313706</v>
      </c>
      <c r="B126" s="54"/>
      <c r="C126" s="39" t="s">
        <v>233</v>
      </c>
      <c r="D126" s="39"/>
      <c r="E126" s="47">
        <v>23387.836958993164</v>
      </c>
      <c r="F126" s="47">
        <v>0</v>
      </c>
      <c r="G126" s="47">
        <v>433992.15</v>
      </c>
      <c r="H126" s="47">
        <v>0</v>
      </c>
      <c r="I126" s="47">
        <v>0</v>
      </c>
      <c r="J126" s="47">
        <v>433992.15</v>
      </c>
      <c r="K126" s="39" t="str">
        <f t="shared" si="1"/>
        <v>61-90</v>
      </c>
      <c r="L126" s="39" t="s">
        <v>160</v>
      </c>
    </row>
    <row r="127" spans="1:12" x14ac:dyDescent="0.25">
      <c r="A127" s="39">
        <v>319663</v>
      </c>
      <c r="B127" s="54"/>
      <c r="C127" s="39" t="s">
        <v>35</v>
      </c>
      <c r="D127" s="39"/>
      <c r="E127" s="47">
        <v>3673280.25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39" t="str">
        <f t="shared" si="1"/>
        <v>1-30</v>
      </c>
      <c r="L127" s="39" t="s">
        <v>160</v>
      </c>
    </row>
    <row r="128" spans="1:12" x14ac:dyDescent="0.25">
      <c r="A128" s="39">
        <v>308603</v>
      </c>
      <c r="B128" s="54"/>
      <c r="C128" s="39" t="s">
        <v>35</v>
      </c>
      <c r="D128" s="39"/>
      <c r="E128" s="47">
        <v>16274.545575363896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39" t="str">
        <f t="shared" si="1"/>
        <v>1-30</v>
      </c>
      <c r="L128" s="39" t="s">
        <v>160</v>
      </c>
    </row>
    <row r="129" spans="1:12" x14ac:dyDescent="0.25">
      <c r="A129" s="39">
        <v>355821</v>
      </c>
      <c r="B129" s="54"/>
      <c r="C129" s="39" t="s">
        <v>35</v>
      </c>
      <c r="D129" s="39"/>
      <c r="E129" s="47">
        <v>89905.391324975237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39" t="str">
        <f t="shared" si="1"/>
        <v>1-30</v>
      </c>
      <c r="L129" s="39" t="s">
        <v>160</v>
      </c>
    </row>
    <row r="130" spans="1:12" x14ac:dyDescent="0.25">
      <c r="A130" s="39">
        <v>311951</v>
      </c>
      <c r="B130" s="54"/>
      <c r="C130" s="39" t="s">
        <v>35</v>
      </c>
      <c r="D130" s="39"/>
      <c r="E130" s="47">
        <v>3347.9426554548513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39" t="str">
        <f t="shared" si="1"/>
        <v>1-30</v>
      </c>
      <c r="L130" s="39" t="s">
        <v>160</v>
      </c>
    </row>
    <row r="131" spans="1:12" x14ac:dyDescent="0.25">
      <c r="A131" s="39">
        <v>333885</v>
      </c>
      <c r="B131" s="54"/>
      <c r="C131" s="39" t="s">
        <v>233</v>
      </c>
      <c r="D131" s="39"/>
      <c r="E131" s="47">
        <v>61691.292069512085</v>
      </c>
      <c r="F131" s="47">
        <v>0</v>
      </c>
      <c r="G131" s="47">
        <v>0</v>
      </c>
      <c r="H131" s="47">
        <v>0</v>
      </c>
      <c r="I131" s="47">
        <v>1144763.26</v>
      </c>
      <c r="J131" s="47">
        <v>1144763.26</v>
      </c>
      <c r="K131" s="39" t="str">
        <f t="shared" si="1"/>
        <v>120+</v>
      </c>
      <c r="L131" s="39" t="s">
        <v>160</v>
      </c>
    </row>
    <row r="132" spans="1:12" x14ac:dyDescent="0.25">
      <c r="A132" s="39">
        <v>311514</v>
      </c>
      <c r="B132" s="54"/>
      <c r="C132" s="39" t="s">
        <v>35</v>
      </c>
      <c r="D132" s="39"/>
      <c r="E132" s="47">
        <v>78451.112244682474</v>
      </c>
      <c r="F132" s="47">
        <v>1455763.82</v>
      </c>
      <c r="G132" s="47">
        <v>0</v>
      </c>
      <c r="H132" s="47">
        <v>0</v>
      </c>
      <c r="I132" s="47">
        <v>0</v>
      </c>
      <c r="J132" s="47">
        <v>1455763.82</v>
      </c>
      <c r="K132" s="39" t="str">
        <f t="shared" si="1"/>
        <v>31-60</v>
      </c>
      <c r="L132" s="39" t="s">
        <v>160</v>
      </c>
    </row>
    <row r="133" spans="1:12" x14ac:dyDescent="0.25">
      <c r="A133" s="39">
        <v>341265</v>
      </c>
      <c r="B133" s="54"/>
      <c r="C133" s="39" t="s">
        <v>35</v>
      </c>
      <c r="D133" s="39"/>
      <c r="E133" s="47">
        <v>56583.21848489641</v>
      </c>
      <c r="F133" s="47">
        <v>1049976.22</v>
      </c>
      <c r="G133" s="47">
        <v>0</v>
      </c>
      <c r="H133" s="47">
        <v>0</v>
      </c>
      <c r="I133" s="47">
        <v>0</v>
      </c>
      <c r="J133" s="47">
        <v>1049976.22</v>
      </c>
      <c r="K133" s="39" t="str">
        <f t="shared" si="1"/>
        <v>31-60</v>
      </c>
      <c r="L133" s="39" t="s">
        <v>160</v>
      </c>
    </row>
    <row r="134" spans="1:12" x14ac:dyDescent="0.25">
      <c r="A134" s="39">
        <v>320073</v>
      </c>
      <c r="B134" s="54"/>
      <c r="C134" s="39" t="s">
        <v>35</v>
      </c>
      <c r="D134" s="39"/>
      <c r="E134" s="47">
        <v>184552.23232553678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39" t="str">
        <f t="shared" si="1"/>
        <v>1-30</v>
      </c>
      <c r="L134" s="39" t="s">
        <v>160</v>
      </c>
    </row>
    <row r="135" spans="1:12" x14ac:dyDescent="0.25">
      <c r="A135" s="39">
        <v>317138</v>
      </c>
      <c r="B135" s="54"/>
      <c r="C135" s="39" t="s">
        <v>35</v>
      </c>
      <c r="D135" s="39"/>
      <c r="E135" s="47">
        <v>2099.9833639953331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39" t="str">
        <f t="shared" ref="K135:K198" si="2">+IF(I135&gt;0,"120+",IF(H135&gt;0,"91-120",IF(G135&gt;0,"61-90",IF(F135&gt;0,"31-60","1-30"))))</f>
        <v>1-30</v>
      </c>
      <c r="L135" s="39" t="s">
        <v>160</v>
      </c>
    </row>
    <row r="136" spans="1:12" x14ac:dyDescent="0.25">
      <c r="A136" s="39">
        <v>320061</v>
      </c>
      <c r="B136" s="54"/>
      <c r="C136" s="39" t="s">
        <v>35</v>
      </c>
      <c r="D136" s="39"/>
      <c r="E136" s="47">
        <v>4211.8780346883705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39" t="str">
        <f t="shared" si="2"/>
        <v>1-30</v>
      </c>
      <c r="L136" s="39" t="s">
        <v>160</v>
      </c>
    </row>
    <row r="137" spans="1:12" x14ac:dyDescent="0.25">
      <c r="A137" s="39">
        <v>311051</v>
      </c>
      <c r="B137" s="54"/>
      <c r="C137" s="39" t="s">
        <v>35</v>
      </c>
      <c r="D137" s="39"/>
      <c r="E137" s="47">
        <v>69682.347545272205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39" t="str">
        <f t="shared" si="2"/>
        <v>1-30</v>
      </c>
      <c r="L137" s="39" t="s">
        <v>160</v>
      </c>
    </row>
    <row r="138" spans="1:12" x14ac:dyDescent="0.25">
      <c r="A138" s="39">
        <v>320703</v>
      </c>
      <c r="B138" s="54"/>
      <c r="C138" s="39" t="s">
        <v>35</v>
      </c>
      <c r="D138" s="39"/>
      <c r="E138" s="47">
        <v>4863959.4399999995</v>
      </c>
      <c r="F138" s="47">
        <v>2316106.0099999998</v>
      </c>
      <c r="G138" s="47">
        <v>0</v>
      </c>
      <c r="H138" s="47">
        <v>0</v>
      </c>
      <c r="I138" s="47">
        <v>0</v>
      </c>
      <c r="J138" s="47">
        <v>2316106.0099999998</v>
      </c>
      <c r="K138" s="39" t="str">
        <f t="shared" si="2"/>
        <v>31-60</v>
      </c>
      <c r="L138" s="39" t="s">
        <v>4573</v>
      </c>
    </row>
    <row r="139" spans="1:12" x14ac:dyDescent="0.25">
      <c r="A139" s="39">
        <v>336692</v>
      </c>
      <c r="B139" s="54"/>
      <c r="C139" s="39" t="s">
        <v>35</v>
      </c>
      <c r="D139" s="39"/>
      <c r="E139" s="47">
        <v>22687.45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39" t="str">
        <f t="shared" si="2"/>
        <v>1-30</v>
      </c>
      <c r="L139" s="39" t="s">
        <v>2509</v>
      </c>
    </row>
    <row r="140" spans="1:12" x14ac:dyDescent="0.25">
      <c r="A140" s="39">
        <v>317697</v>
      </c>
      <c r="B140" s="54"/>
      <c r="C140" s="39" t="s">
        <v>233</v>
      </c>
      <c r="D140" s="39"/>
      <c r="E140" s="47">
        <v>4364.8431829588944</v>
      </c>
      <c r="F140" s="47">
        <v>0</v>
      </c>
      <c r="G140" s="47">
        <v>0</v>
      </c>
      <c r="H140" s="47">
        <v>0</v>
      </c>
      <c r="I140" s="47">
        <v>80995.42</v>
      </c>
      <c r="J140" s="47">
        <v>80995.42</v>
      </c>
      <c r="K140" s="39" t="str">
        <f t="shared" si="2"/>
        <v>120+</v>
      </c>
      <c r="L140" s="39" t="s">
        <v>160</v>
      </c>
    </row>
    <row r="141" spans="1:12" x14ac:dyDescent="0.25">
      <c r="A141" s="39">
        <v>334777</v>
      </c>
      <c r="B141" s="54"/>
      <c r="C141" s="39" t="s">
        <v>35</v>
      </c>
      <c r="D141" s="39"/>
      <c r="E141" s="47">
        <v>94308.524969626742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39" t="str">
        <f t="shared" si="2"/>
        <v>1-30</v>
      </c>
      <c r="L141" s="39" t="s">
        <v>160</v>
      </c>
    </row>
    <row r="142" spans="1:12" x14ac:dyDescent="0.25">
      <c r="A142" s="39">
        <v>308391</v>
      </c>
      <c r="B142" s="54"/>
      <c r="C142" s="39" t="s">
        <v>35</v>
      </c>
      <c r="D142" s="39"/>
      <c r="E142" s="47">
        <v>328036.03000000003</v>
      </c>
      <c r="F142" s="47">
        <v>37092.67</v>
      </c>
      <c r="G142" s="47">
        <v>290943.35999999999</v>
      </c>
      <c r="H142" s="47">
        <v>0</v>
      </c>
      <c r="I142" s="47">
        <v>0</v>
      </c>
      <c r="J142" s="47">
        <v>328036.03000000003</v>
      </c>
      <c r="K142" s="39" t="str">
        <f t="shared" si="2"/>
        <v>61-90</v>
      </c>
      <c r="L142" s="39" t="s">
        <v>2738</v>
      </c>
    </row>
    <row r="143" spans="1:12" x14ac:dyDescent="0.25">
      <c r="A143" s="39">
        <v>312491</v>
      </c>
      <c r="B143" s="54"/>
      <c r="C143" s="39" t="s">
        <v>35</v>
      </c>
      <c r="D143" s="39"/>
      <c r="E143" s="47">
        <v>896768.86138669262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39" t="str">
        <f t="shared" si="2"/>
        <v>1-30</v>
      </c>
      <c r="L143" s="39" t="s">
        <v>160</v>
      </c>
    </row>
    <row r="144" spans="1:12" x14ac:dyDescent="0.25">
      <c r="A144" s="39">
        <v>349213</v>
      </c>
      <c r="B144" s="54"/>
      <c r="C144" s="39" t="s">
        <v>35</v>
      </c>
      <c r="D144" s="39"/>
      <c r="E144" s="47">
        <v>303412.39083813241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39" t="str">
        <f t="shared" si="2"/>
        <v>1-30</v>
      </c>
      <c r="L144" s="39" t="s">
        <v>160</v>
      </c>
    </row>
    <row r="145" spans="1:12" x14ac:dyDescent="0.25">
      <c r="A145" s="39">
        <v>313967</v>
      </c>
      <c r="B145" s="54"/>
      <c r="C145" s="39" t="s">
        <v>35</v>
      </c>
      <c r="D145" s="39"/>
      <c r="E145" s="47">
        <v>25947.43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39" t="str">
        <f t="shared" si="2"/>
        <v>1-30</v>
      </c>
      <c r="L145" s="39" t="s">
        <v>158</v>
      </c>
    </row>
    <row r="146" spans="1:12" x14ac:dyDescent="0.25">
      <c r="A146" s="39">
        <v>335530</v>
      </c>
      <c r="B146" s="54"/>
      <c r="C146" s="39" t="s">
        <v>35</v>
      </c>
      <c r="D146" s="39"/>
      <c r="E146" s="47">
        <v>49439.16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39" t="str">
        <f t="shared" si="2"/>
        <v>1-30</v>
      </c>
      <c r="L146" s="39" t="s">
        <v>4573</v>
      </c>
    </row>
    <row r="147" spans="1:12" x14ac:dyDescent="0.25">
      <c r="A147" s="39">
        <v>314750</v>
      </c>
      <c r="B147" s="54"/>
      <c r="C147" s="39" t="s">
        <v>35</v>
      </c>
      <c r="D147" s="39"/>
      <c r="E147" s="47">
        <v>644605.26000000013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39" t="str">
        <f t="shared" si="2"/>
        <v>1-30</v>
      </c>
      <c r="L147" s="39" t="s">
        <v>158</v>
      </c>
    </row>
    <row r="148" spans="1:12" x14ac:dyDescent="0.25">
      <c r="A148" s="39">
        <v>357775</v>
      </c>
      <c r="B148" s="54"/>
      <c r="C148" s="39" t="s">
        <v>35</v>
      </c>
      <c r="D148" s="39"/>
      <c r="E148" s="47">
        <v>188500.68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39" t="str">
        <f t="shared" si="2"/>
        <v>1-30</v>
      </c>
      <c r="L148" s="39" t="s">
        <v>626</v>
      </c>
    </row>
    <row r="149" spans="1:12" x14ac:dyDescent="0.25">
      <c r="A149" s="39">
        <v>333264</v>
      </c>
      <c r="B149" s="54"/>
      <c r="C149" s="39" t="s">
        <v>35</v>
      </c>
      <c r="D149" s="39"/>
      <c r="E149" s="47">
        <v>99009.419999999984</v>
      </c>
      <c r="F149" s="47">
        <v>8147.18</v>
      </c>
      <c r="G149" s="47">
        <v>50333.78</v>
      </c>
      <c r="H149" s="47">
        <v>0</v>
      </c>
      <c r="I149" s="47">
        <v>40528.46</v>
      </c>
      <c r="J149" s="47">
        <v>99009.419999999984</v>
      </c>
      <c r="K149" s="39" t="str">
        <f t="shared" si="2"/>
        <v>120+</v>
      </c>
      <c r="L149" s="39" t="s">
        <v>4573</v>
      </c>
    </row>
    <row r="150" spans="1:12" x14ac:dyDescent="0.25">
      <c r="A150" s="39">
        <v>312464</v>
      </c>
      <c r="B150" s="54"/>
      <c r="C150" s="39" t="s">
        <v>35</v>
      </c>
      <c r="D150" s="39"/>
      <c r="E150" s="47">
        <v>100756.75070208417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39" t="str">
        <f t="shared" si="2"/>
        <v>1-30</v>
      </c>
      <c r="L150" s="39" t="s">
        <v>160</v>
      </c>
    </row>
    <row r="151" spans="1:12" x14ac:dyDescent="0.25">
      <c r="A151" s="39">
        <v>340914</v>
      </c>
      <c r="B151" s="54"/>
      <c r="C151" s="39" t="s">
        <v>35</v>
      </c>
      <c r="D151" s="39"/>
      <c r="E151" s="47">
        <v>90070.87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39" t="str">
        <f t="shared" si="2"/>
        <v>1-30</v>
      </c>
      <c r="L151" s="39" t="s">
        <v>626</v>
      </c>
    </row>
    <row r="152" spans="1:12" x14ac:dyDescent="0.25">
      <c r="A152" s="39">
        <v>310007</v>
      </c>
      <c r="B152" s="54"/>
      <c r="C152" s="39" t="s">
        <v>35</v>
      </c>
      <c r="D152" s="39"/>
      <c r="E152" s="47">
        <v>176732.44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39" t="str">
        <f t="shared" si="2"/>
        <v>1-30</v>
      </c>
      <c r="L152" s="39" t="s">
        <v>698</v>
      </c>
    </row>
    <row r="153" spans="1:12" x14ac:dyDescent="0.25">
      <c r="A153" s="39">
        <v>350380</v>
      </c>
      <c r="B153" s="54"/>
      <c r="C153" s="39" t="s">
        <v>35</v>
      </c>
      <c r="D153" s="39"/>
      <c r="E153" s="47">
        <v>59466.64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39" t="str">
        <f t="shared" si="2"/>
        <v>1-30</v>
      </c>
      <c r="L153" s="39" t="s">
        <v>2668</v>
      </c>
    </row>
    <row r="154" spans="1:12" x14ac:dyDescent="0.25">
      <c r="A154" s="39">
        <v>329339</v>
      </c>
      <c r="B154" s="54"/>
      <c r="C154" s="39" t="s">
        <v>35</v>
      </c>
      <c r="D154" s="39"/>
      <c r="E154" s="47">
        <v>110852.63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39" t="str">
        <f t="shared" si="2"/>
        <v>1-30</v>
      </c>
      <c r="L154" s="39" t="s">
        <v>4573</v>
      </c>
    </row>
    <row r="155" spans="1:12" x14ac:dyDescent="0.25">
      <c r="A155" s="39">
        <v>351332</v>
      </c>
      <c r="B155" s="54"/>
      <c r="C155" s="39" t="s">
        <v>35</v>
      </c>
      <c r="D155" s="39"/>
      <c r="E155" s="47">
        <v>153115.34999999998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39" t="str">
        <f t="shared" si="2"/>
        <v>1-30</v>
      </c>
      <c r="L155" s="39" t="s">
        <v>158</v>
      </c>
    </row>
    <row r="156" spans="1:12" x14ac:dyDescent="0.25">
      <c r="A156" s="39">
        <v>313545</v>
      </c>
      <c r="B156" s="54"/>
      <c r="C156" s="39" t="s">
        <v>35</v>
      </c>
      <c r="D156" s="39"/>
      <c r="E156" s="47">
        <v>689188.75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39" t="str">
        <f t="shared" si="2"/>
        <v>1-30</v>
      </c>
      <c r="L156" s="39" t="s">
        <v>626</v>
      </c>
    </row>
    <row r="157" spans="1:12" x14ac:dyDescent="0.25">
      <c r="A157" s="39">
        <v>320674</v>
      </c>
      <c r="B157" s="54"/>
      <c r="C157" s="39" t="s">
        <v>35</v>
      </c>
      <c r="D157" s="39"/>
      <c r="E157" s="47">
        <v>2169127.1000000006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39" t="str">
        <f t="shared" si="2"/>
        <v>1-30</v>
      </c>
      <c r="L157" s="39" t="s">
        <v>4573</v>
      </c>
    </row>
    <row r="158" spans="1:12" x14ac:dyDescent="0.25">
      <c r="A158" s="39">
        <v>364699</v>
      </c>
      <c r="B158" s="54"/>
      <c r="C158" s="39" t="s">
        <v>35</v>
      </c>
      <c r="D158" s="39"/>
      <c r="E158" s="47">
        <v>148279.02000000002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39" t="str">
        <f t="shared" si="2"/>
        <v>1-30</v>
      </c>
      <c r="L158" s="39" t="s">
        <v>160</v>
      </c>
    </row>
    <row r="159" spans="1:12" x14ac:dyDescent="0.25">
      <c r="A159" s="39">
        <v>313902</v>
      </c>
      <c r="B159" s="54"/>
      <c r="C159" s="39" t="s">
        <v>35</v>
      </c>
      <c r="D159" s="39"/>
      <c r="E159" s="47">
        <v>106034.41396106717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39" t="str">
        <f t="shared" si="2"/>
        <v>1-30</v>
      </c>
      <c r="L159" s="39" t="s">
        <v>160</v>
      </c>
    </row>
    <row r="160" spans="1:12" x14ac:dyDescent="0.25">
      <c r="A160" s="39">
        <v>337023</v>
      </c>
      <c r="B160" s="54"/>
      <c r="C160" s="39" t="s">
        <v>35</v>
      </c>
      <c r="D160" s="39"/>
      <c r="E160" s="47">
        <v>34708.199999999997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39" t="str">
        <f t="shared" si="2"/>
        <v>1-30</v>
      </c>
      <c r="L160" s="39" t="s">
        <v>626</v>
      </c>
    </row>
    <row r="161" spans="1:12" x14ac:dyDescent="0.25">
      <c r="A161" s="39">
        <v>320692</v>
      </c>
      <c r="B161" s="54"/>
      <c r="C161" s="39" t="s">
        <v>35</v>
      </c>
      <c r="D161" s="39"/>
      <c r="E161" s="47">
        <v>57781.13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39" t="str">
        <f t="shared" si="2"/>
        <v>1-30</v>
      </c>
      <c r="L161" s="39" t="s">
        <v>4573</v>
      </c>
    </row>
    <row r="162" spans="1:12" x14ac:dyDescent="0.25">
      <c r="A162" s="39">
        <v>314767</v>
      </c>
      <c r="B162" s="54"/>
      <c r="C162" s="39" t="s">
        <v>35</v>
      </c>
      <c r="D162" s="39"/>
      <c r="E162" s="47">
        <v>109248.88</v>
      </c>
      <c r="F162" s="47">
        <v>109248.88</v>
      </c>
      <c r="G162" s="47">
        <v>0</v>
      </c>
      <c r="H162" s="47">
        <v>0</v>
      </c>
      <c r="I162" s="47">
        <v>0</v>
      </c>
      <c r="J162" s="47">
        <v>109248.88</v>
      </c>
      <c r="K162" s="39" t="str">
        <f t="shared" si="2"/>
        <v>31-60</v>
      </c>
      <c r="L162" s="39" t="s">
        <v>158</v>
      </c>
    </row>
    <row r="163" spans="1:12" x14ac:dyDescent="0.25">
      <c r="A163" s="39">
        <v>310863</v>
      </c>
      <c r="B163" s="54"/>
      <c r="C163" s="39" t="s">
        <v>35</v>
      </c>
      <c r="D163" s="39"/>
      <c r="E163" s="47">
        <v>138196.62449066952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39" t="str">
        <f t="shared" si="2"/>
        <v>1-30</v>
      </c>
      <c r="L163" s="39" t="s">
        <v>160</v>
      </c>
    </row>
    <row r="164" spans="1:12" x14ac:dyDescent="0.25">
      <c r="A164" s="39">
        <v>312302</v>
      </c>
      <c r="B164" s="54"/>
      <c r="C164" s="39" t="s">
        <v>35</v>
      </c>
      <c r="D164" s="39"/>
      <c r="E164" s="47">
        <v>55655.706917075142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39" t="str">
        <f t="shared" si="2"/>
        <v>1-30</v>
      </c>
      <c r="L164" s="39" t="s">
        <v>160</v>
      </c>
    </row>
    <row r="165" spans="1:12" x14ac:dyDescent="0.25">
      <c r="A165" s="39">
        <v>316661</v>
      </c>
      <c r="B165" s="54"/>
      <c r="C165" s="39" t="s">
        <v>233</v>
      </c>
      <c r="D165" s="39"/>
      <c r="E165" s="47">
        <v>139423.71919083304</v>
      </c>
      <c r="F165" s="47">
        <v>0</v>
      </c>
      <c r="G165" s="47">
        <v>0</v>
      </c>
      <c r="H165" s="47">
        <v>0</v>
      </c>
      <c r="I165" s="47">
        <v>2587190.9300000002</v>
      </c>
      <c r="J165" s="47">
        <v>2587190.9300000002</v>
      </c>
      <c r="K165" s="39" t="str">
        <f t="shared" si="2"/>
        <v>120+</v>
      </c>
      <c r="L165" s="39" t="s">
        <v>160</v>
      </c>
    </row>
    <row r="166" spans="1:12" x14ac:dyDescent="0.25">
      <c r="A166" s="39">
        <v>308894</v>
      </c>
      <c r="B166" s="54"/>
      <c r="C166" s="39" t="s">
        <v>35</v>
      </c>
      <c r="D166" s="39"/>
      <c r="E166" s="47">
        <v>54214.11654445294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39" t="str">
        <f t="shared" si="2"/>
        <v>1-30</v>
      </c>
      <c r="L166" s="39" t="s">
        <v>160</v>
      </c>
    </row>
    <row r="167" spans="1:12" x14ac:dyDescent="0.25">
      <c r="A167" s="39">
        <v>354367</v>
      </c>
      <c r="B167" s="54"/>
      <c r="C167" s="39" t="s">
        <v>35</v>
      </c>
      <c r="D167" s="39"/>
      <c r="E167" s="47">
        <v>46198.58</v>
      </c>
      <c r="F167" s="47">
        <v>0</v>
      </c>
      <c r="G167" s="47">
        <v>46198.58</v>
      </c>
      <c r="H167" s="47">
        <v>0</v>
      </c>
      <c r="I167" s="47">
        <v>0</v>
      </c>
      <c r="J167" s="47">
        <v>46198.58</v>
      </c>
      <c r="K167" s="39" t="str">
        <f t="shared" si="2"/>
        <v>61-90</v>
      </c>
      <c r="L167" s="39" t="s">
        <v>4573</v>
      </c>
    </row>
    <row r="168" spans="1:12" x14ac:dyDescent="0.25">
      <c r="A168" s="39">
        <v>308932</v>
      </c>
      <c r="B168" s="54"/>
      <c r="C168" s="39" t="s">
        <v>35</v>
      </c>
      <c r="D168" s="39"/>
      <c r="E168" s="47">
        <v>70652.55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39" t="str">
        <f t="shared" si="2"/>
        <v>1-30</v>
      </c>
      <c r="L168" s="39" t="s">
        <v>5160</v>
      </c>
    </row>
    <row r="169" spans="1:12" x14ac:dyDescent="0.25">
      <c r="A169" s="39">
        <v>314870</v>
      </c>
      <c r="B169" s="54"/>
      <c r="C169" s="39" t="s">
        <v>35</v>
      </c>
      <c r="D169" s="39"/>
      <c r="E169" s="47">
        <v>17688.201527591486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39" t="str">
        <f t="shared" si="2"/>
        <v>1-30</v>
      </c>
      <c r="L169" s="39" t="s">
        <v>160</v>
      </c>
    </row>
    <row r="170" spans="1:12" x14ac:dyDescent="0.25">
      <c r="A170" s="39">
        <v>309729</v>
      </c>
      <c r="B170" s="54"/>
      <c r="C170" s="39" t="s">
        <v>35</v>
      </c>
      <c r="D170" s="39"/>
      <c r="E170" s="47">
        <v>12994.295765595998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39" t="str">
        <f t="shared" si="2"/>
        <v>1-30</v>
      </c>
      <c r="L170" s="39" t="s">
        <v>160</v>
      </c>
    </row>
    <row r="171" spans="1:12" x14ac:dyDescent="0.25">
      <c r="A171" s="39">
        <v>356785</v>
      </c>
      <c r="B171" s="54"/>
      <c r="C171" s="39" t="s">
        <v>35</v>
      </c>
      <c r="D171" s="39"/>
      <c r="E171" s="47">
        <v>120276.98319682262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39" t="str">
        <f t="shared" si="2"/>
        <v>1-30</v>
      </c>
      <c r="L171" s="39" t="s">
        <v>160</v>
      </c>
    </row>
    <row r="172" spans="1:12" x14ac:dyDescent="0.25">
      <c r="A172" s="39">
        <v>312406</v>
      </c>
      <c r="B172" s="54"/>
      <c r="C172" s="39" t="s">
        <v>35</v>
      </c>
      <c r="D172" s="39"/>
      <c r="E172" s="47">
        <v>4858.4799999999996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39" t="str">
        <f t="shared" si="2"/>
        <v>1-30</v>
      </c>
      <c r="L172" s="39" t="s">
        <v>158</v>
      </c>
    </row>
    <row r="173" spans="1:12" x14ac:dyDescent="0.25">
      <c r="A173" s="39">
        <v>312751</v>
      </c>
      <c r="B173" s="54"/>
      <c r="C173" s="39" t="s">
        <v>35</v>
      </c>
      <c r="D173" s="39"/>
      <c r="E173" s="47">
        <v>52212.562726538636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39" t="str">
        <f t="shared" si="2"/>
        <v>1-30</v>
      </c>
      <c r="L173" s="39" t="s">
        <v>160</v>
      </c>
    </row>
    <row r="174" spans="1:12" x14ac:dyDescent="0.25">
      <c r="A174" s="39">
        <v>310920</v>
      </c>
      <c r="B174" s="54"/>
      <c r="C174" s="39" t="s">
        <v>35</v>
      </c>
      <c r="D174" s="39"/>
      <c r="E174" s="47">
        <v>582144.27774292079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39" t="str">
        <f t="shared" si="2"/>
        <v>1-30</v>
      </c>
      <c r="L174" s="39" t="s">
        <v>160</v>
      </c>
    </row>
    <row r="175" spans="1:12" x14ac:dyDescent="0.25">
      <c r="A175" s="39">
        <v>351438</v>
      </c>
      <c r="B175" s="54"/>
      <c r="C175" s="39" t="s">
        <v>35</v>
      </c>
      <c r="D175" s="39"/>
      <c r="E175" s="47">
        <v>299549.72754797677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39" t="str">
        <f t="shared" si="2"/>
        <v>1-30</v>
      </c>
      <c r="L175" s="39" t="s">
        <v>160</v>
      </c>
    </row>
    <row r="176" spans="1:12" x14ac:dyDescent="0.25">
      <c r="A176" s="39">
        <v>309615</v>
      </c>
      <c r="B176" s="54"/>
      <c r="C176" s="39" t="s">
        <v>35</v>
      </c>
      <c r="D176" s="39"/>
      <c r="E176" s="47">
        <v>6065.7</v>
      </c>
      <c r="F176" s="47">
        <v>6065.7</v>
      </c>
      <c r="G176" s="47">
        <v>0</v>
      </c>
      <c r="H176" s="47">
        <v>0</v>
      </c>
      <c r="I176" s="47">
        <v>0</v>
      </c>
      <c r="J176" s="47">
        <v>6065.7</v>
      </c>
      <c r="K176" s="39" t="str">
        <f t="shared" si="2"/>
        <v>31-60</v>
      </c>
      <c r="L176" s="39" t="s">
        <v>5158</v>
      </c>
    </row>
    <row r="177" spans="1:12" x14ac:dyDescent="0.25">
      <c r="A177" s="39">
        <v>318782</v>
      </c>
      <c r="B177" s="54"/>
      <c r="C177" s="39" t="s">
        <v>35</v>
      </c>
      <c r="D177" s="39"/>
      <c r="E177" s="47">
        <v>151571.45000000001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39" t="str">
        <f t="shared" si="2"/>
        <v>1-30</v>
      </c>
      <c r="L177" s="39" t="s">
        <v>2509</v>
      </c>
    </row>
    <row r="178" spans="1:12" x14ac:dyDescent="0.25">
      <c r="A178" s="39">
        <v>308900</v>
      </c>
      <c r="B178" s="54"/>
      <c r="C178" s="39" t="s">
        <v>35</v>
      </c>
      <c r="D178" s="39"/>
      <c r="E178" s="47">
        <v>4390310.9099999992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39" t="str">
        <f t="shared" si="2"/>
        <v>1-30</v>
      </c>
      <c r="L178" s="39" t="s">
        <v>158</v>
      </c>
    </row>
    <row r="179" spans="1:12" x14ac:dyDescent="0.25">
      <c r="A179" s="39">
        <v>369281</v>
      </c>
      <c r="B179" s="54"/>
      <c r="C179" s="39" t="s">
        <v>35</v>
      </c>
      <c r="D179" s="39"/>
      <c r="E179" s="47">
        <v>47510.69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39" t="str">
        <f t="shared" si="2"/>
        <v>1-30</v>
      </c>
      <c r="L179" s="39" t="s">
        <v>4573</v>
      </c>
    </row>
    <row r="180" spans="1:12" x14ac:dyDescent="0.25">
      <c r="A180" s="39">
        <v>357915</v>
      </c>
      <c r="B180" s="54"/>
      <c r="C180" s="39" t="s">
        <v>35</v>
      </c>
      <c r="D180" s="39"/>
      <c r="E180" s="47">
        <v>75029.08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39" t="str">
        <f t="shared" si="2"/>
        <v>1-30</v>
      </c>
      <c r="L180" s="39" t="s">
        <v>158</v>
      </c>
    </row>
    <row r="181" spans="1:12" x14ac:dyDescent="0.25">
      <c r="A181" s="39">
        <v>331078</v>
      </c>
      <c r="B181" s="54"/>
      <c r="C181" s="39" t="s">
        <v>35</v>
      </c>
      <c r="D181" s="39"/>
      <c r="E181" s="47">
        <v>4499.5056705329453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39" t="str">
        <f t="shared" si="2"/>
        <v>1-30</v>
      </c>
      <c r="L181" s="39" t="s">
        <v>160</v>
      </c>
    </row>
    <row r="182" spans="1:12" x14ac:dyDescent="0.25">
      <c r="A182" s="39">
        <v>341194</v>
      </c>
      <c r="B182" s="54"/>
      <c r="C182" s="39" t="s">
        <v>35</v>
      </c>
      <c r="D182" s="39"/>
      <c r="E182" s="47">
        <v>279772.64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39" t="str">
        <f t="shared" si="2"/>
        <v>1-30</v>
      </c>
      <c r="L182" s="39" t="s">
        <v>4573</v>
      </c>
    </row>
    <row r="183" spans="1:12" x14ac:dyDescent="0.25">
      <c r="A183" s="39">
        <v>319224</v>
      </c>
      <c r="B183" s="54"/>
      <c r="C183" s="39" t="s">
        <v>35</v>
      </c>
      <c r="D183" s="39"/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39" t="str">
        <f t="shared" si="2"/>
        <v>1-30</v>
      </c>
      <c r="L183" s="39" t="s">
        <v>160</v>
      </c>
    </row>
    <row r="184" spans="1:12" x14ac:dyDescent="0.25">
      <c r="A184" s="39">
        <v>314535</v>
      </c>
      <c r="B184" s="54"/>
      <c r="C184" s="39" t="s">
        <v>35</v>
      </c>
      <c r="D184" s="39"/>
      <c r="E184" s="47">
        <v>48092.072431632652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39" t="str">
        <f t="shared" si="2"/>
        <v>1-30</v>
      </c>
      <c r="L184" s="39" t="s">
        <v>160</v>
      </c>
    </row>
    <row r="185" spans="1:12" x14ac:dyDescent="0.25">
      <c r="A185" s="39">
        <v>356532</v>
      </c>
      <c r="B185" s="54"/>
      <c r="C185" s="39" t="s">
        <v>35</v>
      </c>
      <c r="D185" s="39"/>
      <c r="E185" s="47">
        <v>6267.2862851922937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39" t="str">
        <f t="shared" si="2"/>
        <v>1-30</v>
      </c>
      <c r="L185" s="39" t="s">
        <v>160</v>
      </c>
    </row>
    <row r="186" spans="1:12" x14ac:dyDescent="0.25">
      <c r="A186" s="39">
        <v>360854</v>
      </c>
      <c r="B186" s="54"/>
      <c r="C186" s="39" t="s">
        <v>35</v>
      </c>
      <c r="D186" s="39"/>
      <c r="E186" s="47">
        <v>135269.26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39" t="str">
        <f t="shared" si="2"/>
        <v>1-30</v>
      </c>
      <c r="L186" s="39" t="s">
        <v>158</v>
      </c>
    </row>
    <row r="187" spans="1:12" x14ac:dyDescent="0.25">
      <c r="A187" s="39">
        <v>311337</v>
      </c>
      <c r="B187" s="54"/>
      <c r="C187" s="39" t="s">
        <v>35</v>
      </c>
      <c r="D187" s="39"/>
      <c r="E187" s="47">
        <v>29201593.699999996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39" t="str">
        <f t="shared" si="2"/>
        <v>1-30</v>
      </c>
      <c r="L187" s="39" t="s">
        <v>5161</v>
      </c>
    </row>
    <row r="188" spans="1:12" x14ac:dyDescent="0.25">
      <c r="A188" s="39">
        <v>313975</v>
      </c>
      <c r="B188" s="54"/>
      <c r="C188" s="39" t="s">
        <v>35</v>
      </c>
      <c r="D188" s="39"/>
      <c r="E188" s="47">
        <v>7215.7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39" t="str">
        <f t="shared" si="2"/>
        <v>1-30</v>
      </c>
      <c r="L188" s="39" t="s">
        <v>158</v>
      </c>
    </row>
    <row r="189" spans="1:12" x14ac:dyDescent="0.25">
      <c r="A189" s="39">
        <v>316502</v>
      </c>
      <c r="B189" s="54"/>
      <c r="C189" s="39" t="s">
        <v>35</v>
      </c>
      <c r="D189" s="39"/>
      <c r="E189" s="47">
        <v>134668.56906054934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39" t="str">
        <f t="shared" si="2"/>
        <v>1-30</v>
      </c>
      <c r="L189" s="39" t="s">
        <v>160</v>
      </c>
    </row>
    <row r="190" spans="1:12" x14ac:dyDescent="0.25">
      <c r="A190" s="39">
        <v>314660</v>
      </c>
      <c r="B190" s="54"/>
      <c r="C190" s="39" t="s">
        <v>35</v>
      </c>
      <c r="D190" s="39"/>
      <c r="E190" s="47">
        <v>225745.17600579892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39" t="str">
        <f t="shared" si="2"/>
        <v>1-30</v>
      </c>
      <c r="L190" s="39" t="s">
        <v>160</v>
      </c>
    </row>
    <row r="191" spans="1:12" x14ac:dyDescent="0.25">
      <c r="A191" s="39">
        <v>313463</v>
      </c>
      <c r="B191" s="54"/>
      <c r="C191" s="39" t="s">
        <v>35</v>
      </c>
      <c r="D191" s="39"/>
      <c r="E191" s="47">
        <v>43098.17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39" t="str">
        <f t="shared" si="2"/>
        <v>1-30</v>
      </c>
      <c r="L191" s="39" t="s">
        <v>626</v>
      </c>
    </row>
    <row r="192" spans="1:12" x14ac:dyDescent="0.25">
      <c r="A192" s="39">
        <v>316078</v>
      </c>
      <c r="B192" s="54"/>
      <c r="C192" s="39" t="s">
        <v>35</v>
      </c>
      <c r="D192" s="39"/>
      <c r="E192" s="47">
        <v>14955.042997718161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39" t="str">
        <f t="shared" si="2"/>
        <v>1-30</v>
      </c>
      <c r="L192" s="39" t="s">
        <v>160</v>
      </c>
    </row>
    <row r="193" spans="1:12" x14ac:dyDescent="0.25">
      <c r="A193" s="39">
        <v>316080</v>
      </c>
      <c r="B193" s="54"/>
      <c r="C193" s="39" t="s">
        <v>35</v>
      </c>
      <c r="D193" s="39"/>
      <c r="E193" s="47">
        <v>43019.030041510225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39" t="str">
        <f t="shared" si="2"/>
        <v>1-30</v>
      </c>
      <c r="L193" s="39" t="s">
        <v>160</v>
      </c>
    </row>
    <row r="194" spans="1:12" x14ac:dyDescent="0.25">
      <c r="A194" s="39">
        <v>320648</v>
      </c>
      <c r="B194" s="54"/>
      <c r="C194" s="39" t="s">
        <v>35</v>
      </c>
      <c r="D194" s="39"/>
      <c r="E194" s="47">
        <v>647461.55000000005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39" t="str">
        <f t="shared" si="2"/>
        <v>1-30</v>
      </c>
      <c r="L194" s="39" t="s">
        <v>4573</v>
      </c>
    </row>
    <row r="195" spans="1:12" x14ac:dyDescent="0.25">
      <c r="A195" s="39">
        <v>313429</v>
      </c>
      <c r="B195" s="54"/>
      <c r="C195" s="39" t="s">
        <v>35</v>
      </c>
      <c r="D195" s="39"/>
      <c r="E195" s="47">
        <v>197549.99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39" t="str">
        <f t="shared" si="2"/>
        <v>1-30</v>
      </c>
      <c r="L195" s="39" t="s">
        <v>160</v>
      </c>
    </row>
    <row r="196" spans="1:12" x14ac:dyDescent="0.25">
      <c r="A196" s="39">
        <v>312893</v>
      </c>
      <c r="B196" s="54"/>
      <c r="C196" s="39" t="s">
        <v>35</v>
      </c>
      <c r="D196" s="39"/>
      <c r="E196" s="47">
        <v>63132.59</v>
      </c>
      <c r="F196" s="47">
        <v>63132.59</v>
      </c>
      <c r="G196" s="47">
        <v>0</v>
      </c>
      <c r="H196" s="47">
        <v>0</v>
      </c>
      <c r="I196" s="47">
        <v>0</v>
      </c>
      <c r="J196" s="47">
        <v>63132.59</v>
      </c>
      <c r="K196" s="39" t="str">
        <f t="shared" si="2"/>
        <v>31-60</v>
      </c>
      <c r="L196" s="39" t="s">
        <v>2668</v>
      </c>
    </row>
    <row r="197" spans="1:12" x14ac:dyDescent="0.25">
      <c r="A197" s="39">
        <v>320641</v>
      </c>
      <c r="B197" s="54"/>
      <c r="C197" s="39" t="s">
        <v>233</v>
      </c>
      <c r="D197" s="39"/>
      <c r="E197" s="47">
        <v>218904.31</v>
      </c>
      <c r="F197" s="47">
        <v>0</v>
      </c>
      <c r="G197" s="47">
        <v>0</v>
      </c>
      <c r="H197" s="47">
        <v>0</v>
      </c>
      <c r="I197" s="47">
        <v>218904.31</v>
      </c>
      <c r="J197" s="47">
        <v>218904.31</v>
      </c>
      <c r="K197" s="39" t="str">
        <f t="shared" si="2"/>
        <v>120+</v>
      </c>
      <c r="L197" s="39" t="s">
        <v>4573</v>
      </c>
    </row>
    <row r="198" spans="1:12" x14ac:dyDescent="0.25">
      <c r="A198" s="39">
        <v>314316</v>
      </c>
      <c r="B198" s="54"/>
      <c r="C198" s="39" t="s">
        <v>35</v>
      </c>
      <c r="D198" s="39"/>
      <c r="E198" s="47">
        <v>62501.81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39" t="str">
        <f t="shared" si="2"/>
        <v>1-30</v>
      </c>
      <c r="L198" s="39" t="s">
        <v>2668</v>
      </c>
    </row>
    <row r="199" spans="1:12" x14ac:dyDescent="0.25">
      <c r="A199" s="39">
        <v>316408</v>
      </c>
      <c r="B199" s="54"/>
      <c r="C199" s="39" t="s">
        <v>35</v>
      </c>
      <c r="D199" s="39"/>
      <c r="E199" s="47">
        <v>145111.76018873695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39" t="str">
        <f t="shared" ref="K199:K262" si="3">+IF(I199&gt;0,"120+",IF(H199&gt;0,"91-120",IF(G199&gt;0,"61-90",IF(F199&gt;0,"31-60","1-30"))))</f>
        <v>1-30</v>
      </c>
      <c r="L199" s="39" t="s">
        <v>160</v>
      </c>
    </row>
    <row r="200" spans="1:12" x14ac:dyDescent="0.25">
      <c r="A200" s="39">
        <v>316409</v>
      </c>
      <c r="B200" s="54"/>
      <c r="C200" s="39" t="s">
        <v>35</v>
      </c>
      <c r="D200" s="39"/>
      <c r="E200" s="47">
        <v>908626.61328020773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39" t="str">
        <f t="shared" si="3"/>
        <v>1-30</v>
      </c>
      <c r="L200" s="39" t="s">
        <v>160</v>
      </c>
    </row>
    <row r="201" spans="1:12" x14ac:dyDescent="0.25">
      <c r="A201" s="39">
        <v>316255</v>
      </c>
      <c r="B201" s="54"/>
      <c r="C201" s="39" t="s">
        <v>35</v>
      </c>
      <c r="D201" s="39"/>
      <c r="E201" s="47">
        <v>69399.501030226704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39" t="str">
        <f t="shared" si="3"/>
        <v>1-30</v>
      </c>
      <c r="L201" s="39" t="s">
        <v>160</v>
      </c>
    </row>
    <row r="202" spans="1:12" x14ac:dyDescent="0.25">
      <c r="A202" s="39">
        <v>316389</v>
      </c>
      <c r="B202" s="54"/>
      <c r="C202" s="39" t="s">
        <v>35</v>
      </c>
      <c r="D202" s="39"/>
      <c r="E202" s="47">
        <v>233413.7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39" t="str">
        <f t="shared" si="3"/>
        <v>1-30</v>
      </c>
      <c r="L202" s="39" t="s">
        <v>2668</v>
      </c>
    </row>
    <row r="203" spans="1:12" x14ac:dyDescent="0.25">
      <c r="A203" s="39">
        <v>319210</v>
      </c>
      <c r="B203" s="54"/>
      <c r="C203" s="39" t="s">
        <v>35</v>
      </c>
      <c r="D203" s="39"/>
      <c r="E203" s="47">
        <v>1246.3447470598294</v>
      </c>
      <c r="F203" s="47">
        <v>0</v>
      </c>
      <c r="G203" s="47">
        <v>0</v>
      </c>
      <c r="H203" s="47">
        <v>0</v>
      </c>
      <c r="I203" s="47">
        <v>23127.57</v>
      </c>
      <c r="J203" s="47">
        <v>23127.57</v>
      </c>
      <c r="K203" s="39" t="str">
        <f t="shared" si="3"/>
        <v>120+</v>
      </c>
      <c r="L203" s="39" t="s">
        <v>160</v>
      </c>
    </row>
    <row r="204" spans="1:12" x14ac:dyDescent="0.25">
      <c r="A204" s="39">
        <v>357673</v>
      </c>
      <c r="B204" s="54"/>
      <c r="C204" s="39" t="s">
        <v>35</v>
      </c>
      <c r="D204" s="39"/>
      <c r="E204" s="47">
        <v>27408.58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39" t="str">
        <f t="shared" si="3"/>
        <v>1-30</v>
      </c>
      <c r="L204" s="39" t="s">
        <v>4573</v>
      </c>
    </row>
    <row r="205" spans="1:12" x14ac:dyDescent="0.25">
      <c r="A205" s="39">
        <v>311366</v>
      </c>
      <c r="B205" s="54"/>
      <c r="C205" s="39" t="s">
        <v>35</v>
      </c>
      <c r="D205" s="39"/>
      <c r="E205" s="47">
        <v>542491.30440256186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39" t="str">
        <f t="shared" si="3"/>
        <v>1-30</v>
      </c>
      <c r="L205" s="39" t="s">
        <v>160</v>
      </c>
    </row>
    <row r="206" spans="1:12" x14ac:dyDescent="0.25">
      <c r="A206" s="39">
        <v>315430</v>
      </c>
      <c r="B206" s="54"/>
      <c r="C206" s="39" t="s">
        <v>35</v>
      </c>
      <c r="D206" s="39"/>
      <c r="E206" s="47">
        <v>32559.46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39" t="str">
        <f t="shared" si="3"/>
        <v>1-30</v>
      </c>
      <c r="L206" s="39" t="s">
        <v>2668</v>
      </c>
    </row>
    <row r="207" spans="1:12" x14ac:dyDescent="0.25">
      <c r="A207" s="39">
        <v>358305</v>
      </c>
      <c r="B207" s="54"/>
      <c r="C207" s="39" t="s">
        <v>35</v>
      </c>
      <c r="D207" s="39"/>
      <c r="E207" s="47">
        <v>44407.13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39" t="str">
        <f t="shared" si="3"/>
        <v>1-30</v>
      </c>
      <c r="L207" s="39" t="s">
        <v>158</v>
      </c>
    </row>
    <row r="208" spans="1:12" x14ac:dyDescent="0.25">
      <c r="A208" s="39">
        <v>350044</v>
      </c>
      <c r="B208" s="54"/>
      <c r="C208" s="39" t="s">
        <v>35</v>
      </c>
      <c r="D208" s="39"/>
      <c r="E208" s="47">
        <v>79298.73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39" t="str">
        <f t="shared" si="3"/>
        <v>1-30</v>
      </c>
      <c r="L208" s="39" t="s">
        <v>4573</v>
      </c>
    </row>
    <row r="209" spans="1:12" x14ac:dyDescent="0.25">
      <c r="A209" s="39">
        <v>340632</v>
      </c>
      <c r="B209" s="54"/>
      <c r="C209" s="39" t="s">
        <v>233</v>
      </c>
      <c r="D209" s="39"/>
      <c r="E209" s="47">
        <v>277121.98</v>
      </c>
      <c r="F209" s="47">
        <v>0</v>
      </c>
      <c r="G209" s="47">
        <v>277121.98</v>
      </c>
      <c r="H209" s="47">
        <v>0</v>
      </c>
      <c r="I209" s="47">
        <v>0</v>
      </c>
      <c r="J209" s="47">
        <v>277121.98</v>
      </c>
      <c r="K209" s="39" t="str">
        <f t="shared" si="3"/>
        <v>61-90</v>
      </c>
      <c r="L209" s="39" t="s">
        <v>4573</v>
      </c>
    </row>
    <row r="210" spans="1:12" x14ac:dyDescent="0.25">
      <c r="A210" s="39">
        <v>327169</v>
      </c>
      <c r="B210" s="54"/>
      <c r="C210" s="39" t="s">
        <v>35</v>
      </c>
      <c r="D210" s="39"/>
      <c r="E210" s="47">
        <v>90539.38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39" t="str">
        <f t="shared" si="3"/>
        <v>1-30</v>
      </c>
      <c r="L210" s="39" t="s">
        <v>4573</v>
      </c>
    </row>
    <row r="211" spans="1:12" x14ac:dyDescent="0.25">
      <c r="A211" s="39">
        <v>337129</v>
      </c>
      <c r="B211" s="54"/>
      <c r="C211" s="39" t="s">
        <v>35</v>
      </c>
      <c r="D211" s="39"/>
      <c r="E211" s="47">
        <v>45624.12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39" t="str">
        <f t="shared" si="3"/>
        <v>1-30</v>
      </c>
      <c r="L211" s="39" t="s">
        <v>4573</v>
      </c>
    </row>
    <row r="212" spans="1:12" x14ac:dyDescent="0.25">
      <c r="A212" s="39">
        <v>330270</v>
      </c>
      <c r="B212" s="54"/>
      <c r="C212" s="39" t="s">
        <v>35</v>
      </c>
      <c r="D212" s="39"/>
      <c r="E212" s="47">
        <v>79701.212585841582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39" t="str">
        <f t="shared" si="3"/>
        <v>1-30</v>
      </c>
      <c r="L212" s="39" t="s">
        <v>160</v>
      </c>
    </row>
    <row r="213" spans="1:12" x14ac:dyDescent="0.25">
      <c r="A213" s="39">
        <v>337149</v>
      </c>
      <c r="B213" s="54"/>
      <c r="C213" s="39" t="s">
        <v>233</v>
      </c>
      <c r="D213" s="39"/>
      <c r="E213" s="47">
        <v>178177.68</v>
      </c>
      <c r="F213" s="47">
        <v>0</v>
      </c>
      <c r="G213" s="47">
        <v>0</v>
      </c>
      <c r="H213" s="47">
        <v>0</v>
      </c>
      <c r="I213" s="47">
        <v>178177.68</v>
      </c>
      <c r="J213" s="47">
        <v>178177.68</v>
      </c>
      <c r="K213" s="39" t="str">
        <f t="shared" si="3"/>
        <v>120+</v>
      </c>
      <c r="L213" s="39" t="s">
        <v>4573</v>
      </c>
    </row>
    <row r="214" spans="1:12" x14ac:dyDescent="0.25">
      <c r="A214" s="39">
        <v>335789</v>
      </c>
      <c r="B214" s="54"/>
      <c r="C214" s="39" t="s">
        <v>35</v>
      </c>
      <c r="D214" s="39"/>
      <c r="E214" s="47">
        <v>107977.84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39" t="str">
        <f t="shared" si="3"/>
        <v>1-30</v>
      </c>
      <c r="L214" s="39" t="s">
        <v>4573</v>
      </c>
    </row>
    <row r="215" spans="1:12" x14ac:dyDescent="0.25">
      <c r="A215" s="39">
        <v>313002</v>
      </c>
      <c r="B215" s="54"/>
      <c r="C215" s="39" t="s">
        <v>35</v>
      </c>
      <c r="D215" s="39"/>
      <c r="E215" s="47">
        <v>9218394.6600000001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39" t="str">
        <f t="shared" si="3"/>
        <v>1-30</v>
      </c>
      <c r="L215" s="39" t="s">
        <v>698</v>
      </c>
    </row>
    <row r="216" spans="1:12" x14ac:dyDescent="0.25">
      <c r="A216" s="39">
        <v>366036</v>
      </c>
      <c r="B216" s="54"/>
      <c r="C216" s="39" t="s">
        <v>35</v>
      </c>
      <c r="D216" s="39"/>
      <c r="E216" s="47">
        <v>89339.7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39" t="str">
        <f t="shared" si="3"/>
        <v>1-30</v>
      </c>
      <c r="L216" s="39" t="s">
        <v>2509</v>
      </c>
    </row>
    <row r="217" spans="1:12" x14ac:dyDescent="0.25">
      <c r="A217" s="39">
        <v>311991</v>
      </c>
      <c r="B217" s="54"/>
      <c r="C217" s="39" t="s">
        <v>35</v>
      </c>
      <c r="D217" s="39"/>
      <c r="E217" s="47">
        <v>136644.66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39" t="str">
        <f t="shared" si="3"/>
        <v>1-30</v>
      </c>
      <c r="L217" s="39" t="s">
        <v>2738</v>
      </c>
    </row>
    <row r="218" spans="1:12" x14ac:dyDescent="0.25">
      <c r="A218" s="39">
        <v>309717</v>
      </c>
      <c r="B218" s="54"/>
      <c r="C218" s="39" t="s">
        <v>35</v>
      </c>
      <c r="D218" s="39"/>
      <c r="E218" s="47">
        <v>53330.66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39" t="str">
        <f t="shared" si="3"/>
        <v>1-30</v>
      </c>
      <c r="L218" s="39" t="s">
        <v>2738</v>
      </c>
    </row>
    <row r="219" spans="1:12" x14ac:dyDescent="0.25">
      <c r="A219" s="39">
        <v>349504</v>
      </c>
      <c r="B219" s="54"/>
      <c r="C219" s="39" t="s">
        <v>233</v>
      </c>
      <c r="D219" s="39"/>
      <c r="E219" s="47">
        <v>32119.397080210591</v>
      </c>
      <c r="F219" s="47">
        <v>0</v>
      </c>
      <c r="G219" s="47">
        <v>0</v>
      </c>
      <c r="H219" s="47">
        <v>0</v>
      </c>
      <c r="I219" s="47">
        <v>596017.76</v>
      </c>
      <c r="J219" s="47">
        <v>596017.76</v>
      </c>
      <c r="K219" s="39" t="str">
        <f t="shared" si="3"/>
        <v>120+</v>
      </c>
      <c r="L219" s="39" t="s">
        <v>160</v>
      </c>
    </row>
    <row r="220" spans="1:12" x14ac:dyDescent="0.25">
      <c r="A220" s="39">
        <v>313693</v>
      </c>
      <c r="B220" s="54"/>
      <c r="C220" s="39" t="s">
        <v>35</v>
      </c>
      <c r="D220" s="39"/>
      <c r="E220" s="47">
        <v>440344.93214934552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39" t="str">
        <f t="shared" si="3"/>
        <v>1-30</v>
      </c>
      <c r="L220" s="39" t="s">
        <v>160</v>
      </c>
    </row>
    <row r="221" spans="1:12" x14ac:dyDescent="0.25">
      <c r="A221" s="39">
        <v>311411</v>
      </c>
      <c r="B221" s="54"/>
      <c r="C221" s="39" t="s">
        <v>35</v>
      </c>
      <c r="D221" s="39"/>
      <c r="E221" s="47">
        <v>182546.43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39" t="str">
        <f t="shared" si="3"/>
        <v>1-30</v>
      </c>
      <c r="L221" s="39" t="s">
        <v>2509</v>
      </c>
    </row>
    <row r="222" spans="1:12" x14ac:dyDescent="0.25">
      <c r="A222" s="39">
        <v>320740</v>
      </c>
      <c r="B222" s="54"/>
      <c r="C222" s="39" t="s">
        <v>35</v>
      </c>
      <c r="D222" s="39"/>
      <c r="E222" s="47">
        <v>119707.21</v>
      </c>
      <c r="F222" s="47">
        <v>0</v>
      </c>
      <c r="G222" s="47">
        <v>119707.21</v>
      </c>
      <c r="H222" s="47">
        <v>0</v>
      </c>
      <c r="I222" s="47">
        <v>0</v>
      </c>
      <c r="J222" s="47">
        <v>119707.21</v>
      </c>
      <c r="K222" s="39" t="str">
        <f t="shared" si="3"/>
        <v>61-90</v>
      </c>
      <c r="L222" s="39" t="s">
        <v>4573</v>
      </c>
    </row>
    <row r="223" spans="1:12" x14ac:dyDescent="0.25">
      <c r="A223" s="39">
        <v>341948</v>
      </c>
      <c r="B223" s="54"/>
      <c r="C223" s="39" t="s">
        <v>35</v>
      </c>
      <c r="D223" s="39"/>
      <c r="E223" s="47">
        <v>105321.82164110449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39" t="str">
        <f t="shared" si="3"/>
        <v>1-30</v>
      </c>
      <c r="L223" s="39" t="s">
        <v>160</v>
      </c>
    </row>
    <row r="224" spans="1:12" x14ac:dyDescent="0.25">
      <c r="A224" s="39">
        <v>316358</v>
      </c>
      <c r="B224" s="54"/>
      <c r="C224" s="39" t="s">
        <v>35</v>
      </c>
      <c r="D224" s="39"/>
      <c r="E224" s="47">
        <v>22068523.419999998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39" t="str">
        <f t="shared" si="3"/>
        <v>1-30</v>
      </c>
      <c r="L224" s="39" t="s">
        <v>698</v>
      </c>
    </row>
    <row r="225" spans="1:12" x14ac:dyDescent="0.25">
      <c r="A225" s="39">
        <v>316204</v>
      </c>
      <c r="B225" s="54"/>
      <c r="C225" s="39" t="s">
        <v>35</v>
      </c>
      <c r="D225" s="39"/>
      <c r="E225" s="47">
        <v>992366.07999999996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39" t="str">
        <f t="shared" si="3"/>
        <v>1-30</v>
      </c>
      <c r="L225" s="39" t="s">
        <v>160</v>
      </c>
    </row>
    <row r="226" spans="1:12" x14ac:dyDescent="0.25">
      <c r="A226" s="39">
        <v>342739</v>
      </c>
      <c r="B226" s="54"/>
      <c r="C226" s="39" t="s">
        <v>35</v>
      </c>
      <c r="D226" s="39"/>
      <c r="E226" s="47">
        <v>258753.44660163819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39" t="str">
        <f t="shared" si="3"/>
        <v>1-30</v>
      </c>
      <c r="L226" s="39" t="s">
        <v>160</v>
      </c>
    </row>
    <row r="227" spans="1:12" x14ac:dyDescent="0.25">
      <c r="A227" s="39">
        <v>315630</v>
      </c>
      <c r="B227" s="54"/>
      <c r="C227" s="39" t="s">
        <v>35</v>
      </c>
      <c r="D227" s="39"/>
      <c r="E227" s="47">
        <v>141313.53909946888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39" t="str">
        <f t="shared" si="3"/>
        <v>1-30</v>
      </c>
      <c r="L227" s="39" t="s">
        <v>160</v>
      </c>
    </row>
    <row r="228" spans="1:12" x14ac:dyDescent="0.25">
      <c r="A228" s="39">
        <v>337638</v>
      </c>
      <c r="B228" s="54"/>
      <c r="C228" s="39" t="s">
        <v>35</v>
      </c>
      <c r="D228" s="39"/>
      <c r="E228" s="47">
        <v>64238.26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39" t="str">
        <f t="shared" si="3"/>
        <v>1-30</v>
      </c>
      <c r="L228" s="39" t="s">
        <v>4573</v>
      </c>
    </row>
    <row r="229" spans="1:12" x14ac:dyDescent="0.25">
      <c r="A229" s="39">
        <v>320708</v>
      </c>
      <c r="B229" s="54"/>
      <c r="C229" s="39" t="s">
        <v>35</v>
      </c>
      <c r="D229" s="39"/>
      <c r="E229" s="47">
        <v>132362.04</v>
      </c>
      <c r="F229" s="47">
        <v>20876.91</v>
      </c>
      <c r="G229" s="47">
        <v>111485.13</v>
      </c>
      <c r="H229" s="47">
        <v>0</v>
      </c>
      <c r="I229" s="47">
        <v>0</v>
      </c>
      <c r="J229" s="47">
        <v>132362.04</v>
      </c>
      <c r="K229" s="39" t="str">
        <f t="shared" si="3"/>
        <v>61-90</v>
      </c>
      <c r="L229" s="39" t="s">
        <v>4573</v>
      </c>
    </row>
    <row r="230" spans="1:12" x14ac:dyDescent="0.25">
      <c r="A230" s="39">
        <v>315071</v>
      </c>
      <c r="B230" s="54"/>
      <c r="C230" s="39" t="s">
        <v>35</v>
      </c>
      <c r="D230" s="39"/>
      <c r="E230" s="47">
        <v>70808.614594355167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39" t="str">
        <f t="shared" si="3"/>
        <v>1-30</v>
      </c>
      <c r="L230" s="39" t="s">
        <v>160</v>
      </c>
    </row>
    <row r="231" spans="1:12" x14ac:dyDescent="0.25">
      <c r="A231" s="39">
        <v>360471</v>
      </c>
      <c r="B231" s="54"/>
      <c r="C231" s="39" t="s">
        <v>35</v>
      </c>
      <c r="D231" s="39"/>
      <c r="E231" s="47">
        <v>41473.361911908083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39" t="str">
        <f t="shared" si="3"/>
        <v>1-30</v>
      </c>
      <c r="L231" s="39" t="s">
        <v>160</v>
      </c>
    </row>
    <row r="232" spans="1:12" x14ac:dyDescent="0.25">
      <c r="A232" s="39">
        <v>337636</v>
      </c>
      <c r="B232" s="54"/>
      <c r="C232" s="39" t="s">
        <v>35</v>
      </c>
      <c r="D232" s="39"/>
      <c r="E232" s="47">
        <v>11271.95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39" t="str">
        <f t="shared" si="3"/>
        <v>1-30</v>
      </c>
      <c r="L232" s="39" t="s">
        <v>626</v>
      </c>
    </row>
    <row r="233" spans="1:12" x14ac:dyDescent="0.25">
      <c r="A233" s="39">
        <v>358325</v>
      </c>
      <c r="B233" s="54"/>
      <c r="C233" s="39" t="s">
        <v>35</v>
      </c>
      <c r="D233" s="39"/>
      <c r="E233" s="47">
        <v>66867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39" t="str">
        <f t="shared" si="3"/>
        <v>1-30</v>
      </c>
      <c r="L233" s="39" t="s">
        <v>2509</v>
      </c>
    </row>
    <row r="234" spans="1:12" x14ac:dyDescent="0.25">
      <c r="A234" s="39">
        <v>342867</v>
      </c>
      <c r="B234" s="54"/>
      <c r="C234" s="39" t="s">
        <v>35</v>
      </c>
      <c r="D234" s="39"/>
      <c r="E234" s="47">
        <v>52616.38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39" t="str">
        <f t="shared" si="3"/>
        <v>1-30</v>
      </c>
      <c r="L234" s="39" t="s">
        <v>4573</v>
      </c>
    </row>
    <row r="235" spans="1:12" x14ac:dyDescent="0.25">
      <c r="A235" s="39">
        <v>359479</v>
      </c>
      <c r="B235" s="54"/>
      <c r="C235" s="39" t="s">
        <v>35</v>
      </c>
      <c r="D235" s="39"/>
      <c r="E235" s="47">
        <v>151556.73000000001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39" t="str">
        <f t="shared" si="3"/>
        <v>1-30</v>
      </c>
      <c r="L235" s="39" t="s">
        <v>4573</v>
      </c>
    </row>
    <row r="236" spans="1:12" x14ac:dyDescent="0.25">
      <c r="A236" s="39">
        <v>341362</v>
      </c>
      <c r="B236" s="54"/>
      <c r="C236" s="39" t="s">
        <v>35</v>
      </c>
      <c r="D236" s="39"/>
      <c r="E236" s="47">
        <v>76598.474819339463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39" t="str">
        <f t="shared" si="3"/>
        <v>1-30</v>
      </c>
      <c r="L236" s="39" t="s">
        <v>160</v>
      </c>
    </row>
    <row r="237" spans="1:12" x14ac:dyDescent="0.25">
      <c r="A237" s="39">
        <v>319145</v>
      </c>
      <c r="B237" s="54"/>
      <c r="C237" s="39" t="s">
        <v>35</v>
      </c>
      <c r="D237" s="39"/>
      <c r="E237" s="47">
        <v>96028.29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39" t="str">
        <f t="shared" si="3"/>
        <v>1-30</v>
      </c>
      <c r="L237" s="39" t="s">
        <v>2738</v>
      </c>
    </row>
    <row r="238" spans="1:12" x14ac:dyDescent="0.25">
      <c r="A238" s="39">
        <v>360770</v>
      </c>
      <c r="B238" s="54"/>
      <c r="C238" s="39" t="s">
        <v>35</v>
      </c>
      <c r="D238" s="39"/>
      <c r="E238" s="47">
        <v>168218.37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39" t="str">
        <f t="shared" si="3"/>
        <v>1-30</v>
      </c>
      <c r="L238" s="39" t="s">
        <v>158</v>
      </c>
    </row>
    <row r="239" spans="1:12" x14ac:dyDescent="0.25">
      <c r="A239" s="39">
        <v>316539</v>
      </c>
      <c r="B239" s="54"/>
      <c r="C239" s="39" t="s">
        <v>35</v>
      </c>
      <c r="D239" s="39"/>
      <c r="E239" s="47">
        <v>33181.608319705905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39" t="str">
        <f t="shared" si="3"/>
        <v>1-30</v>
      </c>
      <c r="L239" s="39" t="s">
        <v>160</v>
      </c>
    </row>
    <row r="240" spans="1:12" x14ac:dyDescent="0.25">
      <c r="A240" s="39">
        <v>309413</v>
      </c>
      <c r="B240" s="54"/>
      <c r="C240" s="39" t="s">
        <v>233</v>
      </c>
      <c r="D240" s="39"/>
      <c r="E240" s="47">
        <v>54398.15</v>
      </c>
      <c r="F240" s="47">
        <v>0</v>
      </c>
      <c r="G240" s="47">
        <v>0</v>
      </c>
      <c r="H240" s="47">
        <v>54398.15</v>
      </c>
      <c r="I240" s="47">
        <v>0</v>
      </c>
      <c r="J240" s="47">
        <v>54398.15</v>
      </c>
      <c r="K240" s="39" t="str">
        <f t="shared" si="3"/>
        <v>91-120</v>
      </c>
      <c r="L240" s="39" t="s">
        <v>2668</v>
      </c>
    </row>
    <row r="241" spans="1:12" x14ac:dyDescent="0.25">
      <c r="A241" s="39">
        <v>316081</v>
      </c>
      <c r="B241" s="54"/>
      <c r="C241" s="39" t="s">
        <v>233</v>
      </c>
      <c r="D241" s="39"/>
      <c r="E241" s="47">
        <v>262299.68451775482</v>
      </c>
      <c r="F241" s="47">
        <v>0</v>
      </c>
      <c r="G241" s="47">
        <v>0</v>
      </c>
      <c r="H241" s="47">
        <v>0</v>
      </c>
      <c r="I241" s="47">
        <v>4867316.4700000007</v>
      </c>
      <c r="J241" s="47">
        <v>4867316.4700000007</v>
      </c>
      <c r="K241" s="39" t="str">
        <f t="shared" si="3"/>
        <v>120+</v>
      </c>
      <c r="L241" s="39" t="s">
        <v>160</v>
      </c>
    </row>
    <row r="242" spans="1:12" x14ac:dyDescent="0.25">
      <c r="A242" s="39">
        <v>339793</v>
      </c>
      <c r="B242" s="54"/>
      <c r="C242" s="39" t="s">
        <v>35</v>
      </c>
      <c r="D242" s="39"/>
      <c r="E242" s="47">
        <v>422602.12873486453</v>
      </c>
      <c r="F242" s="47">
        <v>7841939.6699999999</v>
      </c>
      <c r="G242" s="47">
        <v>0</v>
      </c>
      <c r="H242" s="47">
        <v>0</v>
      </c>
      <c r="I242" s="47">
        <v>0</v>
      </c>
      <c r="J242" s="47">
        <v>7841939.6699999999</v>
      </c>
      <c r="K242" s="39" t="str">
        <f t="shared" si="3"/>
        <v>31-60</v>
      </c>
      <c r="L242" s="39" t="s">
        <v>160</v>
      </c>
    </row>
    <row r="243" spans="1:12" x14ac:dyDescent="0.25">
      <c r="A243" s="39">
        <v>312682</v>
      </c>
      <c r="B243" s="54"/>
      <c r="C243" s="39" t="s">
        <v>35</v>
      </c>
      <c r="D243" s="39"/>
      <c r="E243" s="47">
        <v>973731.05652186205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39" t="str">
        <f t="shared" si="3"/>
        <v>1-30</v>
      </c>
      <c r="L243" s="39" t="s">
        <v>160</v>
      </c>
    </row>
    <row r="244" spans="1:12" x14ac:dyDescent="0.25">
      <c r="A244" s="39">
        <v>310229</v>
      </c>
      <c r="B244" s="54"/>
      <c r="C244" s="39" t="s">
        <v>35</v>
      </c>
      <c r="D244" s="39"/>
      <c r="E244" s="47">
        <v>75170.083724414726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39" t="str">
        <f t="shared" si="3"/>
        <v>1-30</v>
      </c>
      <c r="L244" s="39" t="s">
        <v>160</v>
      </c>
    </row>
    <row r="245" spans="1:12" x14ac:dyDescent="0.25">
      <c r="A245" s="39">
        <v>335173</v>
      </c>
      <c r="B245" s="54"/>
      <c r="C245" s="39" t="s">
        <v>35</v>
      </c>
      <c r="D245" s="39"/>
      <c r="E245" s="47">
        <v>4399.6814512521814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39" t="str">
        <f t="shared" si="3"/>
        <v>1-30</v>
      </c>
      <c r="L245" s="39" t="s">
        <v>160</v>
      </c>
    </row>
    <row r="246" spans="1:12" x14ac:dyDescent="0.25">
      <c r="A246" s="39">
        <v>354943</v>
      </c>
      <c r="B246" s="54"/>
      <c r="C246" s="39" t="s">
        <v>35</v>
      </c>
      <c r="D246" s="39"/>
      <c r="E246" s="47">
        <v>146764.69</v>
      </c>
      <c r="F246" s="47">
        <v>146764.69</v>
      </c>
      <c r="G246" s="47">
        <v>0</v>
      </c>
      <c r="H246" s="47">
        <v>0</v>
      </c>
      <c r="I246" s="47">
        <v>0</v>
      </c>
      <c r="J246" s="47">
        <v>146764.69</v>
      </c>
      <c r="K246" s="39" t="str">
        <f t="shared" si="3"/>
        <v>31-60</v>
      </c>
      <c r="L246" s="39" t="s">
        <v>158</v>
      </c>
    </row>
    <row r="247" spans="1:12" x14ac:dyDescent="0.25">
      <c r="A247" s="39">
        <v>320755</v>
      </c>
      <c r="B247" s="54"/>
      <c r="C247" s="39" t="s">
        <v>35</v>
      </c>
      <c r="D247" s="39"/>
      <c r="E247" s="47">
        <v>151230.29</v>
      </c>
      <c r="F247" s="47">
        <v>0</v>
      </c>
      <c r="G247" s="47">
        <v>151230.29</v>
      </c>
      <c r="H247" s="47">
        <v>0</v>
      </c>
      <c r="I247" s="47">
        <v>0</v>
      </c>
      <c r="J247" s="47">
        <v>151230.29</v>
      </c>
      <c r="K247" s="39" t="str">
        <f t="shared" si="3"/>
        <v>61-90</v>
      </c>
      <c r="L247" s="39" t="s">
        <v>4573</v>
      </c>
    </row>
    <row r="248" spans="1:12" x14ac:dyDescent="0.25">
      <c r="A248" s="39">
        <v>309710</v>
      </c>
      <c r="B248" s="54"/>
      <c r="C248" s="39" t="s">
        <v>35</v>
      </c>
      <c r="D248" s="39"/>
      <c r="E248" s="47">
        <v>260307.72999999998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39" t="str">
        <f t="shared" si="3"/>
        <v>1-30</v>
      </c>
      <c r="L248" s="39" t="s">
        <v>5159</v>
      </c>
    </row>
    <row r="249" spans="1:12" x14ac:dyDescent="0.25">
      <c r="A249" s="39">
        <v>316616</v>
      </c>
      <c r="B249" s="54"/>
      <c r="C249" s="39" t="s">
        <v>35</v>
      </c>
      <c r="D249" s="39"/>
      <c r="E249" s="47">
        <v>46319.231007074282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39" t="str">
        <f t="shared" si="3"/>
        <v>1-30</v>
      </c>
      <c r="L249" s="39" t="s">
        <v>160</v>
      </c>
    </row>
    <row r="250" spans="1:12" x14ac:dyDescent="0.25">
      <c r="A250" s="39">
        <v>357800</v>
      </c>
      <c r="B250" s="54"/>
      <c r="C250" s="39" t="s">
        <v>35</v>
      </c>
      <c r="D250" s="39"/>
      <c r="E250" s="47">
        <v>35245.56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39" t="str">
        <f t="shared" si="3"/>
        <v>1-30</v>
      </c>
      <c r="L250" s="39" t="s">
        <v>158</v>
      </c>
    </row>
    <row r="251" spans="1:12" x14ac:dyDescent="0.25">
      <c r="A251" s="39">
        <v>313353</v>
      </c>
      <c r="B251" s="54"/>
      <c r="C251" s="39" t="s">
        <v>35</v>
      </c>
      <c r="D251" s="39"/>
      <c r="E251" s="47">
        <v>649054.61099052709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39" t="str">
        <f t="shared" si="3"/>
        <v>1-30</v>
      </c>
      <c r="L251" s="39" t="s">
        <v>160</v>
      </c>
    </row>
    <row r="252" spans="1:12" x14ac:dyDescent="0.25">
      <c r="A252" s="39">
        <v>360406</v>
      </c>
      <c r="B252" s="54"/>
      <c r="C252" s="39" t="s">
        <v>35</v>
      </c>
      <c r="D252" s="39"/>
      <c r="E252" s="47">
        <v>1787517.5054322453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39" t="str">
        <f t="shared" si="3"/>
        <v>1-30</v>
      </c>
      <c r="L252" s="39" t="s">
        <v>160</v>
      </c>
    </row>
    <row r="253" spans="1:12" x14ac:dyDescent="0.25">
      <c r="A253" s="39">
        <v>316391</v>
      </c>
      <c r="B253" s="54"/>
      <c r="C253" s="39" t="s">
        <v>35</v>
      </c>
      <c r="D253" s="39"/>
      <c r="E253" s="47">
        <v>15583569.050000001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39" t="str">
        <f t="shared" si="3"/>
        <v>1-30</v>
      </c>
      <c r="L253" s="39" t="s">
        <v>160</v>
      </c>
    </row>
    <row r="254" spans="1:12" x14ac:dyDescent="0.25">
      <c r="A254" s="39">
        <v>313991</v>
      </c>
      <c r="B254" s="54"/>
      <c r="C254" s="39" t="s">
        <v>35</v>
      </c>
      <c r="D254" s="39"/>
      <c r="E254" s="47">
        <v>44847.853475857817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39" t="str">
        <f t="shared" si="3"/>
        <v>1-30</v>
      </c>
      <c r="L254" s="39" t="s">
        <v>160</v>
      </c>
    </row>
    <row r="255" spans="1:12" x14ac:dyDescent="0.25">
      <c r="A255" s="39">
        <v>312218</v>
      </c>
      <c r="B255" s="54"/>
      <c r="C255" s="39" t="s">
        <v>35</v>
      </c>
      <c r="D255" s="39"/>
      <c r="E255" s="47">
        <v>2301616.5453892788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39" t="str">
        <f t="shared" si="3"/>
        <v>1-30</v>
      </c>
      <c r="L255" s="39" t="s">
        <v>160</v>
      </c>
    </row>
    <row r="256" spans="1:12" x14ac:dyDescent="0.25">
      <c r="A256" s="39">
        <v>310924</v>
      </c>
      <c r="B256" s="54"/>
      <c r="C256" s="39" t="s">
        <v>35</v>
      </c>
      <c r="D256" s="39"/>
      <c r="E256" s="47">
        <v>116668.47646351797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39" t="str">
        <f t="shared" si="3"/>
        <v>1-30</v>
      </c>
      <c r="L256" s="39" t="s">
        <v>160</v>
      </c>
    </row>
    <row r="257" spans="1:12" x14ac:dyDescent="0.25">
      <c r="A257" s="39">
        <v>359691</v>
      </c>
      <c r="B257" s="54"/>
      <c r="C257" s="39" t="s">
        <v>35</v>
      </c>
      <c r="D257" s="39"/>
      <c r="E257" s="47">
        <v>10574.427828462307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39" t="str">
        <f t="shared" si="3"/>
        <v>1-30</v>
      </c>
      <c r="L257" s="39" t="s">
        <v>160</v>
      </c>
    </row>
    <row r="258" spans="1:12" x14ac:dyDescent="0.25">
      <c r="A258" s="39">
        <v>331357</v>
      </c>
      <c r="B258" s="54"/>
      <c r="C258" s="39" t="s">
        <v>35</v>
      </c>
      <c r="D258" s="39"/>
      <c r="E258" s="47">
        <v>10657.43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39" t="str">
        <f t="shared" si="3"/>
        <v>1-30</v>
      </c>
      <c r="L258" s="39" t="s">
        <v>158</v>
      </c>
    </row>
    <row r="259" spans="1:12" x14ac:dyDescent="0.25">
      <c r="A259" s="39">
        <v>308683</v>
      </c>
      <c r="B259" s="54"/>
      <c r="C259" s="39" t="s">
        <v>35</v>
      </c>
      <c r="D259" s="39"/>
      <c r="E259" s="47">
        <v>131408.82062347751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39" t="str">
        <f t="shared" si="3"/>
        <v>1-30</v>
      </c>
      <c r="L259" s="39" t="s">
        <v>160</v>
      </c>
    </row>
    <row r="260" spans="1:12" x14ac:dyDescent="0.25">
      <c r="A260" s="39">
        <v>315622</v>
      </c>
      <c r="B260" s="54"/>
      <c r="C260" s="39" t="s">
        <v>233</v>
      </c>
      <c r="D260" s="39"/>
      <c r="E260" s="47">
        <v>51041.65</v>
      </c>
      <c r="F260" s="47">
        <v>0</v>
      </c>
      <c r="G260" s="47">
        <v>0</v>
      </c>
      <c r="H260" s="47">
        <v>0</v>
      </c>
      <c r="I260" s="47">
        <v>51041.65</v>
      </c>
      <c r="J260" s="47">
        <v>51041.65</v>
      </c>
      <c r="K260" s="39" t="str">
        <f t="shared" si="3"/>
        <v>120+</v>
      </c>
      <c r="L260" s="39" t="s">
        <v>160</v>
      </c>
    </row>
    <row r="261" spans="1:12" x14ac:dyDescent="0.25">
      <c r="A261" s="39">
        <v>354604</v>
      </c>
      <c r="B261" s="54"/>
      <c r="C261" s="39" t="s">
        <v>35</v>
      </c>
      <c r="D261" s="39"/>
      <c r="E261" s="47">
        <v>88728.997953501923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39" t="str">
        <f t="shared" si="3"/>
        <v>1-30</v>
      </c>
      <c r="L261" s="39" t="s">
        <v>160</v>
      </c>
    </row>
    <row r="262" spans="1:12" x14ac:dyDescent="0.25">
      <c r="A262" s="39">
        <v>342742</v>
      </c>
      <c r="B262" s="54"/>
      <c r="C262" s="39" t="s">
        <v>35</v>
      </c>
      <c r="D262" s="39"/>
      <c r="E262" s="47">
        <v>66749.95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39" t="str">
        <f t="shared" si="3"/>
        <v>1-30</v>
      </c>
      <c r="L262" s="39" t="s">
        <v>160</v>
      </c>
    </row>
    <row r="263" spans="1:12" x14ac:dyDescent="0.25">
      <c r="A263" s="39">
        <v>316266</v>
      </c>
      <c r="B263" s="54"/>
      <c r="C263" s="39" t="s">
        <v>233</v>
      </c>
      <c r="D263" s="39"/>
      <c r="E263" s="47">
        <v>410363.36861352302</v>
      </c>
      <c r="F263" s="47">
        <v>0</v>
      </c>
      <c r="G263" s="47">
        <v>0</v>
      </c>
      <c r="H263" s="47">
        <v>0</v>
      </c>
      <c r="I263" s="47">
        <v>7614833.3399999999</v>
      </c>
      <c r="J263" s="47">
        <v>7614833.3399999999</v>
      </c>
      <c r="K263" s="39" t="str">
        <f t="shared" ref="K263:K326" si="4">+IF(I263&gt;0,"120+",IF(H263&gt;0,"91-120",IF(G263&gt;0,"61-90",IF(F263&gt;0,"31-60","1-30"))))</f>
        <v>120+</v>
      </c>
      <c r="L263" s="39" t="s">
        <v>160</v>
      </c>
    </row>
    <row r="264" spans="1:12" x14ac:dyDescent="0.25">
      <c r="A264" s="39">
        <v>312674</v>
      </c>
      <c r="B264" s="54"/>
      <c r="C264" s="39" t="s">
        <v>35</v>
      </c>
      <c r="D264" s="39"/>
      <c r="E264" s="47">
        <v>16584.617857304143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39" t="str">
        <f t="shared" si="4"/>
        <v>1-30</v>
      </c>
      <c r="L264" s="39" t="s">
        <v>160</v>
      </c>
    </row>
    <row r="265" spans="1:12" x14ac:dyDescent="0.25">
      <c r="A265" s="39">
        <v>316287</v>
      </c>
      <c r="B265" s="54"/>
      <c r="C265" s="39" t="s">
        <v>35</v>
      </c>
      <c r="D265" s="39"/>
      <c r="E265" s="47">
        <v>5881.0011485667301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39" t="str">
        <f t="shared" si="4"/>
        <v>1-30</v>
      </c>
      <c r="L265" s="39" t="s">
        <v>160</v>
      </c>
    </row>
    <row r="266" spans="1:12" x14ac:dyDescent="0.25">
      <c r="A266" s="39">
        <v>308530</v>
      </c>
      <c r="B266" s="54"/>
      <c r="C266" s="39" t="s">
        <v>233</v>
      </c>
      <c r="D266" s="39"/>
      <c r="E266" s="47">
        <v>164005.24120559619</v>
      </c>
      <c r="F266" s="47">
        <v>0</v>
      </c>
      <c r="G266" s="47">
        <v>0</v>
      </c>
      <c r="H266" s="47">
        <v>0</v>
      </c>
      <c r="I266" s="47">
        <v>3043333.48</v>
      </c>
      <c r="J266" s="47">
        <v>3043333.48</v>
      </c>
      <c r="K266" s="39" t="str">
        <f t="shared" si="4"/>
        <v>120+</v>
      </c>
      <c r="L266" s="39" t="s">
        <v>160</v>
      </c>
    </row>
    <row r="267" spans="1:12" x14ac:dyDescent="0.25">
      <c r="A267" s="39">
        <v>340533</v>
      </c>
      <c r="B267" s="54"/>
      <c r="C267" s="39" t="s">
        <v>35</v>
      </c>
      <c r="D267" s="39"/>
      <c r="E267" s="47">
        <v>87022.802291930697</v>
      </c>
      <c r="F267" s="47">
        <v>0</v>
      </c>
      <c r="G267" s="47">
        <v>0</v>
      </c>
      <c r="H267" s="47">
        <v>0</v>
      </c>
      <c r="I267" s="47">
        <v>0</v>
      </c>
      <c r="J267" s="47">
        <v>0</v>
      </c>
      <c r="K267" s="39" t="str">
        <f t="shared" si="4"/>
        <v>1-30</v>
      </c>
      <c r="L267" s="39" t="s">
        <v>160</v>
      </c>
    </row>
    <row r="268" spans="1:12" x14ac:dyDescent="0.25">
      <c r="A268" s="39">
        <v>312275</v>
      </c>
      <c r="B268" s="54"/>
      <c r="C268" s="39" t="s">
        <v>233</v>
      </c>
      <c r="D268" s="39"/>
      <c r="E268" s="47">
        <v>292781.61347008101</v>
      </c>
      <c r="F268" s="47">
        <v>0</v>
      </c>
      <c r="G268" s="47">
        <v>0</v>
      </c>
      <c r="H268" s="47">
        <v>0</v>
      </c>
      <c r="I268" s="47">
        <v>5432948.8499999996</v>
      </c>
      <c r="J268" s="47">
        <v>5432948.8499999996</v>
      </c>
      <c r="K268" s="39" t="str">
        <f t="shared" si="4"/>
        <v>120+</v>
      </c>
      <c r="L268" s="39" t="s">
        <v>160</v>
      </c>
    </row>
    <row r="269" spans="1:12" x14ac:dyDescent="0.25">
      <c r="A269" s="39">
        <v>358373</v>
      </c>
      <c r="B269" s="54"/>
      <c r="C269" s="39" t="s">
        <v>35</v>
      </c>
      <c r="D269" s="39"/>
      <c r="E269" s="47">
        <v>20946.46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39" t="str">
        <f t="shared" si="4"/>
        <v>1-30</v>
      </c>
      <c r="L269" s="39" t="s">
        <v>160</v>
      </c>
    </row>
    <row r="270" spans="1:12" x14ac:dyDescent="0.25">
      <c r="A270" s="39">
        <v>309425</v>
      </c>
      <c r="B270" s="54"/>
      <c r="C270" s="39" t="s">
        <v>35</v>
      </c>
      <c r="D270" s="39"/>
      <c r="E270" s="47">
        <v>78337.679999999993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39" t="str">
        <f t="shared" si="4"/>
        <v>1-30</v>
      </c>
      <c r="L270" s="39" t="s">
        <v>158</v>
      </c>
    </row>
    <row r="271" spans="1:12" x14ac:dyDescent="0.25">
      <c r="A271" s="39">
        <v>318660</v>
      </c>
      <c r="B271" s="54"/>
      <c r="C271" s="39" t="s">
        <v>35</v>
      </c>
      <c r="D271" s="39"/>
      <c r="E271" s="47">
        <v>44189.71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39" t="str">
        <f t="shared" si="4"/>
        <v>1-30</v>
      </c>
      <c r="L271" s="39" t="s">
        <v>626</v>
      </c>
    </row>
    <row r="272" spans="1:12" x14ac:dyDescent="0.25">
      <c r="A272" s="39">
        <v>314874</v>
      </c>
      <c r="B272" s="54"/>
      <c r="C272" s="39" t="s">
        <v>35</v>
      </c>
      <c r="D272" s="39"/>
      <c r="E272" s="47">
        <v>2130.9173017893722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39" t="str">
        <f t="shared" si="4"/>
        <v>1-30</v>
      </c>
      <c r="L272" s="39" t="s">
        <v>160</v>
      </c>
    </row>
    <row r="273" spans="1:12" x14ac:dyDescent="0.25">
      <c r="A273" s="39">
        <v>318916</v>
      </c>
      <c r="B273" s="54"/>
      <c r="C273" s="39" t="s">
        <v>35</v>
      </c>
      <c r="D273" s="39"/>
      <c r="E273" s="47">
        <v>4087860.2722921693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39" t="str">
        <f t="shared" si="4"/>
        <v>1-30</v>
      </c>
      <c r="L273" s="39" t="s">
        <v>160</v>
      </c>
    </row>
    <row r="274" spans="1:12" x14ac:dyDescent="0.25">
      <c r="A274" s="39">
        <v>337988</v>
      </c>
      <c r="B274" s="54"/>
      <c r="C274" s="39" t="s">
        <v>35</v>
      </c>
      <c r="D274" s="39"/>
      <c r="E274" s="47">
        <v>1030683.1299999999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39" t="str">
        <f t="shared" si="4"/>
        <v>1-30</v>
      </c>
      <c r="L274" s="39" t="s">
        <v>5158</v>
      </c>
    </row>
    <row r="275" spans="1:12" x14ac:dyDescent="0.25">
      <c r="A275" s="39">
        <v>318631</v>
      </c>
      <c r="B275" s="54"/>
      <c r="C275" s="39" t="s">
        <v>35</v>
      </c>
      <c r="D275" s="39"/>
      <c r="E275" s="47">
        <v>348171.44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39" t="str">
        <f t="shared" si="4"/>
        <v>1-30</v>
      </c>
      <c r="L275" s="39" t="s">
        <v>2738</v>
      </c>
    </row>
    <row r="276" spans="1:12" x14ac:dyDescent="0.25">
      <c r="A276" s="39">
        <v>312836</v>
      </c>
      <c r="B276" s="54"/>
      <c r="C276" s="39" t="s">
        <v>35</v>
      </c>
      <c r="D276" s="39"/>
      <c r="E276" s="47">
        <v>1119796.81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39" t="str">
        <f t="shared" si="4"/>
        <v>1-30</v>
      </c>
      <c r="L276" s="39" t="s">
        <v>5158</v>
      </c>
    </row>
    <row r="277" spans="1:12" x14ac:dyDescent="0.25">
      <c r="A277" s="39">
        <v>318632</v>
      </c>
      <c r="B277" s="54"/>
      <c r="C277" s="39" t="s">
        <v>35</v>
      </c>
      <c r="D277" s="39"/>
      <c r="E277" s="47">
        <v>3321136.5799999996</v>
      </c>
      <c r="F277" s="47">
        <v>0</v>
      </c>
      <c r="G277" s="47">
        <v>0</v>
      </c>
      <c r="H277" s="47">
        <v>0</v>
      </c>
      <c r="I277" s="47">
        <v>0</v>
      </c>
      <c r="J277" s="47">
        <v>0</v>
      </c>
      <c r="K277" s="39" t="str">
        <f t="shared" si="4"/>
        <v>1-30</v>
      </c>
      <c r="L277" s="39" t="s">
        <v>2738</v>
      </c>
    </row>
    <row r="278" spans="1:12" x14ac:dyDescent="0.25">
      <c r="A278" s="39">
        <v>315849</v>
      </c>
      <c r="B278" s="54"/>
      <c r="C278" s="39" t="s">
        <v>233</v>
      </c>
      <c r="D278" s="39"/>
      <c r="E278" s="47">
        <v>8839.9027327965505</v>
      </c>
      <c r="F278" s="47">
        <v>0</v>
      </c>
      <c r="G278" s="47">
        <v>0</v>
      </c>
      <c r="H278" s="47">
        <v>0</v>
      </c>
      <c r="I278" s="47">
        <v>164036.04999999999</v>
      </c>
      <c r="J278" s="47">
        <v>164036.04999999999</v>
      </c>
      <c r="K278" s="39" t="str">
        <f t="shared" si="4"/>
        <v>120+</v>
      </c>
      <c r="L278" s="39" t="s">
        <v>160</v>
      </c>
    </row>
    <row r="279" spans="1:12" x14ac:dyDescent="0.25">
      <c r="A279" s="39">
        <v>318874</v>
      </c>
      <c r="B279" s="54"/>
      <c r="C279" s="39" t="s">
        <v>35</v>
      </c>
      <c r="D279" s="39"/>
      <c r="E279" s="47">
        <v>4648550.2383186175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39" t="str">
        <f t="shared" si="4"/>
        <v>1-30</v>
      </c>
      <c r="L279" s="39" t="s">
        <v>160</v>
      </c>
    </row>
    <row r="280" spans="1:12" x14ac:dyDescent="0.25">
      <c r="A280" s="39">
        <v>335627</v>
      </c>
      <c r="B280" s="54"/>
      <c r="C280" s="39" t="s">
        <v>35</v>
      </c>
      <c r="D280" s="39"/>
      <c r="E280" s="47">
        <v>4914603.3899999997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39" t="str">
        <f t="shared" si="4"/>
        <v>1-30</v>
      </c>
      <c r="L280" s="39" t="s">
        <v>160</v>
      </c>
    </row>
    <row r="281" spans="1:12" x14ac:dyDescent="0.25">
      <c r="A281" s="39">
        <v>318822</v>
      </c>
      <c r="B281" s="54"/>
      <c r="C281" s="39" t="s">
        <v>35</v>
      </c>
      <c r="D281" s="39"/>
      <c r="E281" s="47">
        <v>2173058.0699999998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39" t="str">
        <f t="shared" si="4"/>
        <v>1-30</v>
      </c>
      <c r="L281" s="39" t="s">
        <v>160</v>
      </c>
    </row>
    <row r="282" spans="1:12" x14ac:dyDescent="0.25">
      <c r="A282" s="39">
        <v>356981</v>
      </c>
      <c r="B282" s="54"/>
      <c r="C282" s="39" t="s">
        <v>35</v>
      </c>
      <c r="D282" s="39"/>
      <c r="E282" s="47">
        <v>87499.97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39" t="str">
        <f t="shared" si="4"/>
        <v>1-30</v>
      </c>
      <c r="L282" s="39" t="s">
        <v>160</v>
      </c>
    </row>
    <row r="283" spans="1:12" x14ac:dyDescent="0.25">
      <c r="A283" s="39">
        <v>356035</v>
      </c>
      <c r="B283" s="54"/>
      <c r="C283" s="39" t="s">
        <v>35</v>
      </c>
      <c r="D283" s="39"/>
      <c r="E283" s="47">
        <v>243508.44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39" t="str">
        <f t="shared" si="4"/>
        <v>1-30</v>
      </c>
      <c r="L283" s="39" t="s">
        <v>158</v>
      </c>
    </row>
    <row r="284" spans="1:12" x14ac:dyDescent="0.25">
      <c r="A284" s="39">
        <v>311289</v>
      </c>
      <c r="B284" s="54"/>
      <c r="C284" s="39" t="s">
        <v>35</v>
      </c>
      <c r="D284" s="39"/>
      <c r="E284" s="47">
        <v>267557.53999999998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39" t="str">
        <f t="shared" si="4"/>
        <v>1-30</v>
      </c>
      <c r="L284" s="39" t="s">
        <v>5158</v>
      </c>
    </row>
    <row r="285" spans="1:12" x14ac:dyDescent="0.25">
      <c r="A285" s="39">
        <v>332598</v>
      </c>
      <c r="B285" s="54"/>
      <c r="C285" s="39" t="s">
        <v>35</v>
      </c>
      <c r="D285" s="39"/>
      <c r="E285" s="47">
        <v>61480.3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39" t="str">
        <f t="shared" si="4"/>
        <v>1-30</v>
      </c>
      <c r="L285" s="39" t="s">
        <v>2668</v>
      </c>
    </row>
    <row r="286" spans="1:12" x14ac:dyDescent="0.25">
      <c r="A286" s="39">
        <v>351517</v>
      </c>
      <c r="B286" s="54"/>
      <c r="C286" s="39" t="s">
        <v>35</v>
      </c>
      <c r="D286" s="39"/>
      <c r="E286" s="47">
        <v>19861.490000000002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39" t="str">
        <f t="shared" si="4"/>
        <v>1-30</v>
      </c>
      <c r="L286" s="39" t="s">
        <v>158</v>
      </c>
    </row>
    <row r="287" spans="1:12" x14ac:dyDescent="0.25">
      <c r="A287" s="39">
        <v>358133</v>
      </c>
      <c r="B287" s="54"/>
      <c r="C287" s="39" t="s">
        <v>35</v>
      </c>
      <c r="D287" s="39"/>
      <c r="E287" s="47">
        <v>29956.917483227298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39" t="str">
        <f t="shared" si="4"/>
        <v>1-30</v>
      </c>
      <c r="L287" s="39" t="s">
        <v>160</v>
      </c>
    </row>
    <row r="288" spans="1:12" x14ac:dyDescent="0.25">
      <c r="A288" s="39">
        <v>316229</v>
      </c>
      <c r="B288" s="54"/>
      <c r="C288" s="39" t="s">
        <v>35</v>
      </c>
      <c r="D288" s="39"/>
      <c r="E288" s="47">
        <v>130162.76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39" t="str">
        <f t="shared" si="4"/>
        <v>1-30</v>
      </c>
      <c r="L288" s="39" t="s">
        <v>5158</v>
      </c>
    </row>
    <row r="289" spans="1:12" x14ac:dyDescent="0.25">
      <c r="A289" s="39">
        <v>334280</v>
      </c>
      <c r="B289" s="54"/>
      <c r="C289" s="39" t="s">
        <v>35</v>
      </c>
      <c r="D289" s="39"/>
      <c r="E289" s="47">
        <v>13863.582421828487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39" t="str">
        <f t="shared" si="4"/>
        <v>1-30</v>
      </c>
      <c r="L289" s="39" t="s">
        <v>160</v>
      </c>
    </row>
    <row r="290" spans="1:12" x14ac:dyDescent="0.25">
      <c r="A290" s="39">
        <v>334281</v>
      </c>
      <c r="B290" s="54"/>
      <c r="C290" s="39" t="s">
        <v>35</v>
      </c>
      <c r="D290" s="39"/>
      <c r="E290" s="47">
        <v>13863.582421828487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39" t="str">
        <f t="shared" si="4"/>
        <v>1-30</v>
      </c>
      <c r="L290" s="39" t="s">
        <v>160</v>
      </c>
    </row>
    <row r="291" spans="1:12" x14ac:dyDescent="0.25">
      <c r="A291" s="39">
        <v>368208</v>
      </c>
      <c r="B291" s="54"/>
      <c r="C291" s="39" t="s">
        <v>35</v>
      </c>
      <c r="D291" s="39"/>
      <c r="E291" s="47">
        <v>389358.93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39" t="str">
        <f t="shared" si="4"/>
        <v>1-30</v>
      </c>
      <c r="L291" s="39" t="s">
        <v>4573</v>
      </c>
    </row>
    <row r="292" spans="1:12" x14ac:dyDescent="0.25">
      <c r="A292" s="39">
        <v>332142</v>
      </c>
      <c r="B292" s="54"/>
      <c r="C292" s="39" t="s">
        <v>35</v>
      </c>
      <c r="D292" s="39"/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39" t="str">
        <f t="shared" si="4"/>
        <v>1-30</v>
      </c>
      <c r="L292" s="39" t="s">
        <v>160</v>
      </c>
    </row>
    <row r="293" spans="1:12" x14ac:dyDescent="0.25">
      <c r="A293" s="39">
        <v>368723</v>
      </c>
      <c r="B293" s="54"/>
      <c r="C293" s="39" t="s">
        <v>35</v>
      </c>
      <c r="D293" s="39"/>
      <c r="E293" s="47">
        <v>120618.11336355688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39" t="str">
        <f t="shared" si="4"/>
        <v>1-30</v>
      </c>
      <c r="L293" s="39" t="s">
        <v>160</v>
      </c>
    </row>
    <row r="294" spans="1:12" x14ac:dyDescent="0.25">
      <c r="A294" s="39">
        <v>338214</v>
      </c>
      <c r="B294" s="54"/>
      <c r="C294" s="39" t="s">
        <v>35</v>
      </c>
      <c r="D294" s="39"/>
      <c r="E294" s="47">
        <v>324302.02320040698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39" t="str">
        <f t="shared" si="4"/>
        <v>1-30</v>
      </c>
      <c r="L294" s="39" t="s">
        <v>160</v>
      </c>
    </row>
    <row r="295" spans="1:12" x14ac:dyDescent="0.25">
      <c r="A295" s="39">
        <v>318745</v>
      </c>
      <c r="B295" s="54"/>
      <c r="C295" s="39" t="s">
        <v>35</v>
      </c>
      <c r="D295" s="39"/>
      <c r="E295" s="47">
        <v>57481.229588923365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39" t="str">
        <f t="shared" si="4"/>
        <v>1-30</v>
      </c>
      <c r="L295" s="39" t="s">
        <v>160</v>
      </c>
    </row>
    <row r="296" spans="1:12" x14ac:dyDescent="0.25">
      <c r="A296" s="39">
        <v>318747</v>
      </c>
      <c r="B296" s="54"/>
      <c r="C296" s="39" t="s">
        <v>35</v>
      </c>
      <c r="D296" s="39"/>
      <c r="E296" s="47">
        <v>77095.459716143698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39" t="str">
        <f t="shared" si="4"/>
        <v>1-30</v>
      </c>
      <c r="L296" s="39" t="s">
        <v>160</v>
      </c>
    </row>
    <row r="297" spans="1:12" x14ac:dyDescent="0.25">
      <c r="A297" s="39">
        <v>359438</v>
      </c>
      <c r="B297" s="54"/>
      <c r="C297" s="39" t="s">
        <v>35</v>
      </c>
      <c r="D297" s="39"/>
      <c r="E297" s="47">
        <v>48918.91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39" t="str">
        <f t="shared" si="4"/>
        <v>1-30</v>
      </c>
      <c r="L297" s="39" t="s">
        <v>626</v>
      </c>
    </row>
    <row r="298" spans="1:12" x14ac:dyDescent="0.25">
      <c r="A298" s="39">
        <v>355557</v>
      </c>
      <c r="B298" s="54"/>
      <c r="C298" s="39" t="s">
        <v>35</v>
      </c>
      <c r="D298" s="39"/>
      <c r="E298" s="47">
        <v>36703.219044727288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39" t="str">
        <f t="shared" si="4"/>
        <v>1-30</v>
      </c>
      <c r="L298" s="39" t="s">
        <v>160</v>
      </c>
    </row>
    <row r="299" spans="1:12" x14ac:dyDescent="0.25">
      <c r="A299" s="39">
        <v>338485</v>
      </c>
      <c r="B299" s="54"/>
      <c r="C299" s="39" t="s">
        <v>35</v>
      </c>
      <c r="D299" s="39"/>
      <c r="E299" s="47">
        <v>47078.11</v>
      </c>
      <c r="F299" s="47">
        <v>0</v>
      </c>
      <c r="G299" s="47">
        <v>0</v>
      </c>
      <c r="H299" s="47">
        <v>0</v>
      </c>
      <c r="I299" s="47">
        <v>47078.11</v>
      </c>
      <c r="J299" s="47">
        <v>47078.11</v>
      </c>
      <c r="K299" s="39" t="str">
        <f t="shared" si="4"/>
        <v>120+</v>
      </c>
      <c r="L299" s="39" t="s">
        <v>2668</v>
      </c>
    </row>
    <row r="300" spans="1:12" x14ac:dyDescent="0.25">
      <c r="A300" s="39">
        <v>310968</v>
      </c>
      <c r="B300" s="54"/>
      <c r="C300" s="39" t="s">
        <v>35</v>
      </c>
      <c r="D300" s="39"/>
      <c r="E300" s="47">
        <v>1021119.9900000001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39" t="str">
        <f t="shared" si="4"/>
        <v>1-30</v>
      </c>
      <c r="L300" s="39" t="s">
        <v>2509</v>
      </c>
    </row>
    <row r="301" spans="1:12" x14ac:dyDescent="0.25">
      <c r="A301" s="39">
        <v>357257</v>
      </c>
      <c r="B301" s="54"/>
      <c r="C301" s="39" t="s">
        <v>35</v>
      </c>
      <c r="D301" s="39"/>
      <c r="E301" s="47">
        <v>45780.72494307805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39" t="str">
        <f t="shared" si="4"/>
        <v>1-30</v>
      </c>
      <c r="L301" s="39" t="s">
        <v>160</v>
      </c>
    </row>
    <row r="302" spans="1:12" x14ac:dyDescent="0.25">
      <c r="A302" s="39">
        <v>351188</v>
      </c>
      <c r="B302" s="54"/>
      <c r="C302" s="39" t="s">
        <v>35</v>
      </c>
      <c r="D302" s="39"/>
      <c r="E302" s="47">
        <v>36281.901635808477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39" t="str">
        <f t="shared" si="4"/>
        <v>1-30</v>
      </c>
      <c r="L302" s="39" t="s">
        <v>160</v>
      </c>
    </row>
    <row r="303" spans="1:12" x14ac:dyDescent="0.25">
      <c r="A303" s="39">
        <v>315628</v>
      </c>
      <c r="B303" s="54"/>
      <c r="C303" s="39" t="s">
        <v>35</v>
      </c>
      <c r="D303" s="39"/>
      <c r="E303" s="47">
        <v>4297205.6020058282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39" t="str">
        <f t="shared" si="4"/>
        <v>1-30</v>
      </c>
      <c r="L303" s="39" t="s">
        <v>160</v>
      </c>
    </row>
    <row r="304" spans="1:12" x14ac:dyDescent="0.25">
      <c r="A304" s="39">
        <v>319027</v>
      </c>
      <c r="B304" s="54"/>
      <c r="C304" s="39" t="s">
        <v>35</v>
      </c>
      <c r="D304" s="39"/>
      <c r="E304" s="47">
        <v>58922.252499845679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39" t="str">
        <f t="shared" si="4"/>
        <v>1-30</v>
      </c>
      <c r="L304" s="39" t="s">
        <v>160</v>
      </c>
    </row>
    <row r="305" spans="1:12" x14ac:dyDescent="0.25">
      <c r="A305" s="39">
        <v>309785</v>
      </c>
      <c r="B305" s="54"/>
      <c r="C305" s="39" t="s">
        <v>35</v>
      </c>
      <c r="D305" s="39"/>
      <c r="E305" s="47">
        <v>1499453.47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39" t="str">
        <f t="shared" si="4"/>
        <v>1-30</v>
      </c>
      <c r="L305" s="39" t="s">
        <v>2509</v>
      </c>
    </row>
    <row r="306" spans="1:12" x14ac:dyDescent="0.25">
      <c r="A306" s="39">
        <v>315137</v>
      </c>
      <c r="B306" s="54"/>
      <c r="C306" s="39" t="s">
        <v>35</v>
      </c>
      <c r="D306" s="39"/>
      <c r="E306" s="47">
        <v>362778.8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39" t="str">
        <f t="shared" si="4"/>
        <v>1-30</v>
      </c>
      <c r="L306" s="39" t="s">
        <v>2509</v>
      </c>
    </row>
    <row r="307" spans="1:12" x14ac:dyDescent="0.25">
      <c r="A307" s="39">
        <v>351169</v>
      </c>
      <c r="B307" s="54"/>
      <c r="C307" s="39" t="s">
        <v>35</v>
      </c>
      <c r="D307" s="39"/>
      <c r="E307" s="47">
        <v>123481.84682450505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39" t="str">
        <f t="shared" si="4"/>
        <v>1-30</v>
      </c>
      <c r="L307" s="39" t="s">
        <v>160</v>
      </c>
    </row>
    <row r="308" spans="1:12" x14ac:dyDescent="0.25">
      <c r="A308" s="39">
        <v>318682</v>
      </c>
      <c r="B308" s="54"/>
      <c r="C308" s="39" t="s">
        <v>35</v>
      </c>
      <c r="D308" s="39"/>
      <c r="E308" s="47">
        <v>151303.66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39" t="str">
        <f t="shared" si="4"/>
        <v>1-30</v>
      </c>
      <c r="L308" s="39" t="s">
        <v>5158</v>
      </c>
    </row>
    <row r="309" spans="1:12" x14ac:dyDescent="0.25">
      <c r="A309" s="39">
        <v>318684</v>
      </c>
      <c r="B309" s="54"/>
      <c r="C309" s="39" t="s">
        <v>35</v>
      </c>
      <c r="D309" s="39"/>
      <c r="E309" s="47">
        <v>548129.51762867544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39" t="str">
        <f t="shared" si="4"/>
        <v>1-30</v>
      </c>
      <c r="L309" s="39" t="s">
        <v>160</v>
      </c>
    </row>
    <row r="310" spans="1:12" x14ac:dyDescent="0.25">
      <c r="A310" s="39">
        <v>360378</v>
      </c>
      <c r="B310" s="54"/>
      <c r="C310" s="39" t="s">
        <v>35</v>
      </c>
      <c r="D310" s="39"/>
      <c r="E310" s="47">
        <v>133857.25026060568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39" t="str">
        <f t="shared" si="4"/>
        <v>1-30</v>
      </c>
      <c r="L310" s="39" t="s">
        <v>160</v>
      </c>
    </row>
    <row r="311" spans="1:12" x14ac:dyDescent="0.25">
      <c r="A311" s="39">
        <v>315396</v>
      </c>
      <c r="B311" s="54"/>
      <c r="C311" s="39" t="s">
        <v>35</v>
      </c>
      <c r="D311" s="39"/>
      <c r="E311" s="47">
        <v>302203.14999999997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39" t="str">
        <f t="shared" si="4"/>
        <v>1-30</v>
      </c>
      <c r="L311" s="39" t="s">
        <v>2738</v>
      </c>
    </row>
    <row r="312" spans="1:12" x14ac:dyDescent="0.25">
      <c r="A312" s="39">
        <v>313564</v>
      </c>
      <c r="B312" s="54"/>
      <c r="C312" s="39" t="s">
        <v>35</v>
      </c>
      <c r="D312" s="39"/>
      <c r="E312" s="47">
        <v>842478.44199125445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39" t="str">
        <f t="shared" si="4"/>
        <v>1-30</v>
      </c>
      <c r="L312" s="39" t="s">
        <v>160</v>
      </c>
    </row>
    <row r="313" spans="1:12" x14ac:dyDescent="0.25">
      <c r="A313" s="39">
        <v>319124</v>
      </c>
      <c r="B313" s="54"/>
      <c r="C313" s="39" t="s">
        <v>35</v>
      </c>
      <c r="D313" s="39"/>
      <c r="E313" s="47">
        <v>10317.544437611808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39" t="str">
        <f t="shared" si="4"/>
        <v>1-30</v>
      </c>
      <c r="L313" s="39" t="s">
        <v>160</v>
      </c>
    </row>
    <row r="314" spans="1:12" x14ac:dyDescent="0.25">
      <c r="A314" s="39">
        <v>316450</v>
      </c>
      <c r="B314" s="54"/>
      <c r="C314" s="39" t="s">
        <v>35</v>
      </c>
      <c r="D314" s="39"/>
      <c r="E314" s="47">
        <v>25503.1</v>
      </c>
      <c r="F314" s="47">
        <v>0</v>
      </c>
      <c r="G314" s="47">
        <v>0</v>
      </c>
      <c r="H314" s="47">
        <v>0</v>
      </c>
      <c r="I314" s="47">
        <v>0</v>
      </c>
      <c r="J314" s="47">
        <v>0</v>
      </c>
      <c r="K314" s="39" t="str">
        <f t="shared" si="4"/>
        <v>1-30</v>
      </c>
      <c r="L314" s="39" t="s">
        <v>2668</v>
      </c>
    </row>
    <row r="315" spans="1:12" x14ac:dyDescent="0.25">
      <c r="A315" s="39">
        <v>334690</v>
      </c>
      <c r="B315" s="54"/>
      <c r="C315" s="39" t="s">
        <v>35</v>
      </c>
      <c r="D315" s="39"/>
      <c r="E315" s="47">
        <v>5233.0638949915883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39" t="str">
        <f t="shared" si="4"/>
        <v>1-30</v>
      </c>
      <c r="L315" s="39" t="s">
        <v>160</v>
      </c>
    </row>
    <row r="316" spans="1:12" x14ac:dyDescent="0.25">
      <c r="A316" s="39">
        <v>361314</v>
      </c>
      <c r="B316" s="54"/>
      <c r="C316" s="39" t="s">
        <v>35</v>
      </c>
      <c r="D316" s="39"/>
      <c r="E316" s="47">
        <v>69086.62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39" t="str">
        <f t="shared" si="4"/>
        <v>1-30</v>
      </c>
      <c r="L316" s="39" t="s">
        <v>698</v>
      </c>
    </row>
    <row r="317" spans="1:12" x14ac:dyDescent="0.25">
      <c r="A317" s="39">
        <v>320737</v>
      </c>
      <c r="B317" s="54"/>
      <c r="C317" s="39" t="s">
        <v>35</v>
      </c>
      <c r="D317" s="39"/>
      <c r="E317" s="47">
        <v>8266.4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39" t="str">
        <f t="shared" si="4"/>
        <v>1-30</v>
      </c>
      <c r="L317" s="39" t="s">
        <v>4573</v>
      </c>
    </row>
    <row r="318" spans="1:12" x14ac:dyDescent="0.25">
      <c r="A318" s="39">
        <v>333882</v>
      </c>
      <c r="B318" s="54"/>
      <c r="C318" s="39" t="s">
        <v>35</v>
      </c>
      <c r="D318" s="39"/>
      <c r="E318" s="47">
        <v>8705.946204222364</v>
      </c>
      <c r="F318" s="47">
        <v>161550.31</v>
      </c>
      <c r="G318" s="47">
        <v>0</v>
      </c>
      <c r="H318" s="47">
        <v>0</v>
      </c>
      <c r="I318" s="47">
        <v>0</v>
      </c>
      <c r="J318" s="47">
        <v>161550.31</v>
      </c>
      <c r="K318" s="39" t="str">
        <f t="shared" si="4"/>
        <v>31-60</v>
      </c>
      <c r="L318" s="39" t="s">
        <v>160</v>
      </c>
    </row>
    <row r="319" spans="1:12" x14ac:dyDescent="0.25">
      <c r="A319" s="39">
        <v>319068</v>
      </c>
      <c r="B319" s="54"/>
      <c r="C319" s="39" t="s">
        <v>35</v>
      </c>
      <c r="D319" s="39"/>
      <c r="E319" s="47">
        <v>919567.39987889922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39" t="str">
        <f t="shared" si="4"/>
        <v>1-30</v>
      </c>
      <c r="L319" s="39" t="s">
        <v>160</v>
      </c>
    </row>
    <row r="320" spans="1:12" x14ac:dyDescent="0.25">
      <c r="A320" s="39">
        <v>319141</v>
      </c>
      <c r="B320" s="54"/>
      <c r="C320" s="39" t="s">
        <v>35</v>
      </c>
      <c r="D320" s="39"/>
      <c r="E320" s="47">
        <v>54853.466965429732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39" t="str">
        <f t="shared" si="4"/>
        <v>1-30</v>
      </c>
      <c r="L320" s="39" t="s">
        <v>160</v>
      </c>
    </row>
    <row r="321" spans="1:12" x14ac:dyDescent="0.25">
      <c r="A321" s="39">
        <v>315441</v>
      </c>
      <c r="B321" s="54"/>
      <c r="C321" s="39" t="s">
        <v>35</v>
      </c>
      <c r="D321" s="39"/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39" t="str">
        <f t="shared" si="4"/>
        <v>1-30</v>
      </c>
      <c r="L321" s="39" t="s">
        <v>160</v>
      </c>
    </row>
    <row r="322" spans="1:12" x14ac:dyDescent="0.25">
      <c r="A322" s="39">
        <v>315469</v>
      </c>
      <c r="B322" s="54"/>
      <c r="C322" s="39" t="s">
        <v>35</v>
      </c>
      <c r="D322" s="39"/>
      <c r="E322" s="47">
        <v>32182.52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39" t="str">
        <f t="shared" si="4"/>
        <v>1-30</v>
      </c>
      <c r="L322" s="39" t="s">
        <v>2509</v>
      </c>
    </row>
    <row r="323" spans="1:12" x14ac:dyDescent="0.25">
      <c r="A323" s="39">
        <v>357445</v>
      </c>
      <c r="B323" s="54"/>
      <c r="C323" s="39" t="s">
        <v>35</v>
      </c>
      <c r="D323" s="39"/>
      <c r="E323" s="47">
        <v>61910.062835669931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39" t="str">
        <f t="shared" si="4"/>
        <v>1-30</v>
      </c>
      <c r="L323" s="39" t="s">
        <v>160</v>
      </c>
    </row>
    <row r="324" spans="1:12" x14ac:dyDescent="0.25">
      <c r="A324" s="39">
        <v>312172</v>
      </c>
      <c r="B324" s="54"/>
      <c r="C324" s="39" t="s">
        <v>35</v>
      </c>
      <c r="D324" s="39"/>
      <c r="E324" s="47">
        <v>401464.67000000004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39" t="str">
        <f t="shared" si="4"/>
        <v>1-30</v>
      </c>
      <c r="L324" s="39" t="s">
        <v>626</v>
      </c>
    </row>
    <row r="325" spans="1:12" x14ac:dyDescent="0.25">
      <c r="A325" s="39">
        <v>316398</v>
      </c>
      <c r="B325" s="54"/>
      <c r="C325" s="39" t="s">
        <v>35</v>
      </c>
      <c r="D325" s="39"/>
      <c r="E325" s="47">
        <v>148204.53854434099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39" t="str">
        <f t="shared" si="4"/>
        <v>1-30</v>
      </c>
      <c r="L325" s="39" t="s">
        <v>160</v>
      </c>
    </row>
    <row r="326" spans="1:12" x14ac:dyDescent="0.25">
      <c r="A326" s="39">
        <v>315481</v>
      </c>
      <c r="B326" s="54"/>
      <c r="C326" s="39" t="s">
        <v>233</v>
      </c>
      <c r="D326" s="39"/>
      <c r="E326" s="47">
        <v>5383.7629687625486</v>
      </c>
      <c r="F326" s="47">
        <v>0</v>
      </c>
      <c r="G326" s="47">
        <v>0</v>
      </c>
      <c r="H326" s="47">
        <v>0</v>
      </c>
      <c r="I326" s="47">
        <v>99902.82</v>
      </c>
      <c r="J326" s="47">
        <v>99902.82</v>
      </c>
      <c r="K326" s="39" t="str">
        <f t="shared" si="4"/>
        <v>120+</v>
      </c>
      <c r="L326" s="39" t="s">
        <v>160</v>
      </c>
    </row>
    <row r="327" spans="1:12" x14ac:dyDescent="0.25">
      <c r="A327" s="39">
        <v>310097</v>
      </c>
      <c r="B327" s="54"/>
      <c r="C327" s="39" t="s">
        <v>35</v>
      </c>
      <c r="D327" s="39"/>
      <c r="E327" s="47">
        <v>498021.03121163131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39" t="str">
        <f t="shared" ref="K327:K390" si="5">+IF(I327&gt;0,"120+",IF(H327&gt;0,"91-120",IF(G327&gt;0,"61-90",IF(F327&gt;0,"31-60","1-30"))))</f>
        <v>1-30</v>
      </c>
      <c r="L327" s="39" t="s">
        <v>160</v>
      </c>
    </row>
    <row r="328" spans="1:12" x14ac:dyDescent="0.25">
      <c r="A328" s="39">
        <v>331031</v>
      </c>
      <c r="B328" s="54"/>
      <c r="C328" s="39" t="s">
        <v>233</v>
      </c>
      <c r="D328" s="39"/>
      <c r="E328" s="47">
        <v>27065.305108584515</v>
      </c>
      <c r="F328" s="47">
        <v>0</v>
      </c>
      <c r="G328" s="47">
        <v>0</v>
      </c>
      <c r="H328" s="47">
        <v>0</v>
      </c>
      <c r="I328" s="47">
        <v>502232.42</v>
      </c>
      <c r="J328" s="47">
        <v>502232.42</v>
      </c>
      <c r="K328" s="39" t="str">
        <f t="shared" si="5"/>
        <v>120+</v>
      </c>
      <c r="L328" s="39" t="s">
        <v>160</v>
      </c>
    </row>
    <row r="329" spans="1:12" x14ac:dyDescent="0.25">
      <c r="A329" s="39">
        <v>309513</v>
      </c>
      <c r="B329" s="54"/>
      <c r="C329" s="39" t="s">
        <v>35</v>
      </c>
      <c r="D329" s="39"/>
      <c r="E329" s="47">
        <v>1871285.7316493031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39" t="str">
        <f t="shared" si="5"/>
        <v>1-30</v>
      </c>
      <c r="L329" s="39" t="s">
        <v>160</v>
      </c>
    </row>
    <row r="330" spans="1:12" x14ac:dyDescent="0.25">
      <c r="A330" s="39">
        <v>362257</v>
      </c>
      <c r="B330" s="54"/>
      <c r="C330" s="39" t="s">
        <v>35</v>
      </c>
      <c r="D330" s="39"/>
      <c r="E330" s="47">
        <v>36526.038424961436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39" t="str">
        <f t="shared" si="5"/>
        <v>1-30</v>
      </c>
      <c r="L330" s="39" t="s">
        <v>160</v>
      </c>
    </row>
    <row r="331" spans="1:12" x14ac:dyDescent="0.25">
      <c r="A331" s="39">
        <v>337631</v>
      </c>
      <c r="B331" s="54"/>
      <c r="C331" s="39" t="s">
        <v>35</v>
      </c>
      <c r="D331" s="39"/>
      <c r="E331" s="47">
        <v>462477.03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39" t="str">
        <f t="shared" si="5"/>
        <v>1-30</v>
      </c>
      <c r="L331" s="39" t="s">
        <v>626</v>
      </c>
    </row>
    <row r="332" spans="1:12" x14ac:dyDescent="0.25">
      <c r="A332" s="39">
        <v>368568</v>
      </c>
      <c r="B332" s="54"/>
      <c r="C332" s="39" t="s">
        <v>35</v>
      </c>
      <c r="D332" s="39"/>
      <c r="E332" s="47">
        <v>43197.424264075853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39" t="str">
        <f t="shared" si="5"/>
        <v>1-30</v>
      </c>
      <c r="L332" s="39" t="s">
        <v>160</v>
      </c>
    </row>
    <row r="333" spans="1:12" x14ac:dyDescent="0.25">
      <c r="A333" s="39">
        <v>318998</v>
      </c>
      <c r="B333" s="54"/>
      <c r="C333" s="39" t="s">
        <v>35</v>
      </c>
      <c r="D333" s="39"/>
      <c r="E333" s="47">
        <v>483669.39077149687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39" t="str">
        <f t="shared" si="5"/>
        <v>1-30</v>
      </c>
      <c r="L333" s="39" t="s">
        <v>160</v>
      </c>
    </row>
    <row r="334" spans="1:12" x14ac:dyDescent="0.25">
      <c r="A334" s="39">
        <v>319214</v>
      </c>
      <c r="B334" s="54"/>
      <c r="C334" s="39" t="s">
        <v>35</v>
      </c>
      <c r="D334" s="39"/>
      <c r="E334" s="47">
        <v>1136211.6089748519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39" t="str">
        <f t="shared" si="5"/>
        <v>1-30</v>
      </c>
      <c r="L334" s="39" t="s">
        <v>160</v>
      </c>
    </row>
    <row r="335" spans="1:12" x14ac:dyDescent="0.25">
      <c r="A335" s="39">
        <v>316198</v>
      </c>
      <c r="B335" s="54"/>
      <c r="C335" s="39" t="s">
        <v>35</v>
      </c>
      <c r="D335" s="39"/>
      <c r="E335" s="47">
        <v>365638.96419404133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39" t="str">
        <f t="shared" si="5"/>
        <v>1-30</v>
      </c>
      <c r="L335" s="39" t="s">
        <v>160</v>
      </c>
    </row>
    <row r="336" spans="1:12" x14ac:dyDescent="0.25">
      <c r="A336" s="39">
        <v>320722</v>
      </c>
      <c r="B336" s="54"/>
      <c r="C336" s="39" t="s">
        <v>35</v>
      </c>
      <c r="D336" s="39"/>
      <c r="E336" s="47">
        <v>60427.68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39" t="str">
        <f t="shared" si="5"/>
        <v>1-30</v>
      </c>
      <c r="L336" s="39" t="s">
        <v>4573</v>
      </c>
    </row>
    <row r="337" spans="1:12" x14ac:dyDescent="0.25">
      <c r="A337" s="39">
        <v>340363</v>
      </c>
      <c r="B337" s="54"/>
      <c r="C337" s="39" t="s">
        <v>35</v>
      </c>
      <c r="D337" s="39"/>
      <c r="E337" s="47">
        <v>2090.2422075972099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39" t="str">
        <f t="shared" si="5"/>
        <v>1-30</v>
      </c>
      <c r="L337" s="39" t="s">
        <v>160</v>
      </c>
    </row>
    <row r="338" spans="1:12" x14ac:dyDescent="0.25">
      <c r="A338" s="39">
        <v>319213</v>
      </c>
      <c r="B338" s="54"/>
      <c r="C338" s="39" t="s">
        <v>35</v>
      </c>
      <c r="D338" s="39"/>
      <c r="E338" s="47">
        <v>187007.03930526372</v>
      </c>
      <c r="F338" s="47">
        <v>3470162.17</v>
      </c>
      <c r="G338" s="47">
        <v>0</v>
      </c>
      <c r="H338" s="47">
        <v>0</v>
      </c>
      <c r="I338" s="47">
        <v>0</v>
      </c>
      <c r="J338" s="47">
        <v>3470162.17</v>
      </c>
      <c r="K338" s="39" t="str">
        <f t="shared" si="5"/>
        <v>31-60</v>
      </c>
      <c r="L338" s="39" t="s">
        <v>160</v>
      </c>
    </row>
    <row r="339" spans="1:12" x14ac:dyDescent="0.25">
      <c r="A339" s="39">
        <v>327568</v>
      </c>
      <c r="B339" s="54"/>
      <c r="C339" s="39" t="s">
        <v>233</v>
      </c>
      <c r="D339" s="39"/>
      <c r="E339" s="47">
        <v>45300.07</v>
      </c>
      <c r="F339" s="47">
        <v>0</v>
      </c>
      <c r="G339" s="47">
        <v>0</v>
      </c>
      <c r="H339" s="47">
        <v>0</v>
      </c>
      <c r="I339" s="47">
        <v>45300.07</v>
      </c>
      <c r="J339" s="47">
        <v>45300.07</v>
      </c>
      <c r="K339" s="39" t="str">
        <f t="shared" si="5"/>
        <v>120+</v>
      </c>
      <c r="L339" s="39" t="s">
        <v>4573</v>
      </c>
    </row>
    <row r="340" spans="1:12" x14ac:dyDescent="0.25">
      <c r="A340" s="39">
        <v>312270</v>
      </c>
      <c r="B340" s="54"/>
      <c r="C340" s="39" t="s">
        <v>35</v>
      </c>
      <c r="D340" s="39"/>
      <c r="E340" s="47">
        <v>90863.84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39" t="str">
        <f t="shared" si="5"/>
        <v>1-30</v>
      </c>
      <c r="L340" s="39" t="s">
        <v>2738</v>
      </c>
    </row>
    <row r="341" spans="1:12" x14ac:dyDescent="0.25">
      <c r="A341" s="39">
        <v>316197</v>
      </c>
      <c r="B341" s="54"/>
      <c r="C341" s="39" t="s">
        <v>35</v>
      </c>
      <c r="D341" s="39"/>
      <c r="E341" s="47">
        <v>10715.826566035061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39" t="str">
        <f t="shared" si="5"/>
        <v>1-30</v>
      </c>
      <c r="L341" s="39" t="s">
        <v>160</v>
      </c>
    </row>
    <row r="342" spans="1:12" x14ac:dyDescent="0.25">
      <c r="A342" s="39">
        <v>312758</v>
      </c>
      <c r="B342" s="54"/>
      <c r="C342" s="39" t="s">
        <v>233</v>
      </c>
      <c r="D342" s="39"/>
      <c r="E342" s="47">
        <v>23497.538137472024</v>
      </c>
      <c r="F342" s="47">
        <v>0</v>
      </c>
      <c r="G342" s="47">
        <v>0</v>
      </c>
      <c r="H342" s="47">
        <v>0</v>
      </c>
      <c r="I342" s="47">
        <v>436027.8</v>
      </c>
      <c r="J342" s="47">
        <v>436027.8</v>
      </c>
      <c r="K342" s="39" t="str">
        <f t="shared" si="5"/>
        <v>120+</v>
      </c>
      <c r="L342" s="39" t="s">
        <v>160</v>
      </c>
    </row>
    <row r="343" spans="1:12" x14ac:dyDescent="0.25">
      <c r="A343" s="39">
        <v>316199</v>
      </c>
      <c r="B343" s="54"/>
      <c r="C343" s="39" t="s">
        <v>35</v>
      </c>
      <c r="D343" s="39"/>
      <c r="E343" s="47">
        <v>58688.35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39" t="str">
        <f t="shared" si="5"/>
        <v>1-30</v>
      </c>
      <c r="L343" s="39" t="s">
        <v>626</v>
      </c>
    </row>
    <row r="344" spans="1:12" x14ac:dyDescent="0.25">
      <c r="A344" s="39">
        <v>328128</v>
      </c>
      <c r="B344" s="54"/>
      <c r="C344" s="39" t="s">
        <v>35</v>
      </c>
      <c r="D344" s="39"/>
      <c r="E344" s="47">
        <v>5259143.3499999996</v>
      </c>
      <c r="F344" s="47">
        <v>0</v>
      </c>
      <c r="G344" s="47">
        <v>0</v>
      </c>
      <c r="H344" s="47">
        <v>0</v>
      </c>
      <c r="I344" s="47">
        <v>5259143.3499999996</v>
      </c>
      <c r="J344" s="47">
        <v>5259143.3499999996</v>
      </c>
      <c r="K344" s="39" t="str">
        <f t="shared" si="5"/>
        <v>120+</v>
      </c>
      <c r="L344" s="39" t="s">
        <v>160</v>
      </c>
    </row>
    <row r="345" spans="1:12" x14ac:dyDescent="0.25">
      <c r="A345" s="39">
        <v>319151</v>
      </c>
      <c r="B345" s="54"/>
      <c r="C345" s="39" t="s">
        <v>35</v>
      </c>
      <c r="D345" s="39"/>
      <c r="E345" s="47">
        <v>1269851.3688956995</v>
      </c>
      <c r="F345" s="47">
        <v>0</v>
      </c>
      <c r="G345" s="47">
        <v>0</v>
      </c>
      <c r="H345" s="47">
        <v>0</v>
      </c>
      <c r="I345" s="47">
        <v>23563766.359999999</v>
      </c>
      <c r="J345" s="47">
        <v>23563766.359999999</v>
      </c>
      <c r="K345" s="39" t="str">
        <f t="shared" si="5"/>
        <v>120+</v>
      </c>
      <c r="L345" s="39" t="s">
        <v>160</v>
      </c>
    </row>
    <row r="346" spans="1:12" x14ac:dyDescent="0.25">
      <c r="A346" s="39">
        <v>316675</v>
      </c>
      <c r="B346" s="54"/>
      <c r="C346" s="39" t="s">
        <v>35</v>
      </c>
      <c r="D346" s="39"/>
      <c r="E346" s="47">
        <v>3540.872088817674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39" t="str">
        <f t="shared" si="5"/>
        <v>1-30</v>
      </c>
      <c r="L346" s="39" t="s">
        <v>160</v>
      </c>
    </row>
    <row r="347" spans="1:12" x14ac:dyDescent="0.25">
      <c r="A347" s="39">
        <v>319153</v>
      </c>
      <c r="B347" s="54"/>
      <c r="C347" s="39" t="s">
        <v>35</v>
      </c>
      <c r="D347" s="39"/>
      <c r="E347" s="47">
        <v>45509.103176130397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39" t="str">
        <f t="shared" si="5"/>
        <v>1-30</v>
      </c>
      <c r="L347" s="39" t="s">
        <v>160</v>
      </c>
    </row>
    <row r="348" spans="1:12" x14ac:dyDescent="0.25">
      <c r="A348" s="39">
        <v>342674</v>
      </c>
      <c r="B348" s="54"/>
      <c r="C348" s="39" t="s">
        <v>35</v>
      </c>
      <c r="D348" s="39"/>
      <c r="E348" s="47">
        <v>53377.314780214183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39" t="str">
        <f t="shared" si="5"/>
        <v>1-30</v>
      </c>
      <c r="L348" s="39" t="s">
        <v>160</v>
      </c>
    </row>
    <row r="349" spans="1:12" x14ac:dyDescent="0.25">
      <c r="A349" s="39">
        <v>319232</v>
      </c>
      <c r="B349" s="54"/>
      <c r="C349" s="39" t="s">
        <v>35</v>
      </c>
      <c r="D349" s="39"/>
      <c r="E349" s="47">
        <v>114326.9327912692</v>
      </c>
      <c r="F349" s="47">
        <v>0</v>
      </c>
      <c r="G349" s="47">
        <v>0</v>
      </c>
      <c r="H349" s="47">
        <v>0</v>
      </c>
      <c r="I349" s="47">
        <v>2121486.9699999997</v>
      </c>
      <c r="J349" s="47">
        <v>2121486.9699999997</v>
      </c>
      <c r="K349" s="39" t="str">
        <f t="shared" si="5"/>
        <v>120+</v>
      </c>
      <c r="L349" s="39" t="s">
        <v>160</v>
      </c>
    </row>
    <row r="350" spans="1:12" x14ac:dyDescent="0.25">
      <c r="A350" s="39">
        <v>362302</v>
      </c>
      <c r="B350" s="54"/>
      <c r="C350" s="39" t="s">
        <v>35</v>
      </c>
      <c r="D350" s="39"/>
      <c r="E350" s="47">
        <v>64536.548266163802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39" t="str">
        <f t="shared" si="5"/>
        <v>1-30</v>
      </c>
      <c r="L350" s="39" t="s">
        <v>160</v>
      </c>
    </row>
    <row r="351" spans="1:12" x14ac:dyDescent="0.25">
      <c r="A351" s="39">
        <v>314609</v>
      </c>
      <c r="B351" s="54"/>
      <c r="C351" s="39" t="s">
        <v>35</v>
      </c>
      <c r="D351" s="39"/>
      <c r="E351" s="47">
        <v>882.42934942995578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39" t="str">
        <f t="shared" si="5"/>
        <v>1-30</v>
      </c>
      <c r="L351" s="39" t="s">
        <v>160</v>
      </c>
    </row>
    <row r="352" spans="1:12" x14ac:dyDescent="0.25">
      <c r="A352" s="39">
        <v>339153</v>
      </c>
      <c r="B352" s="54"/>
      <c r="C352" s="39" t="s">
        <v>35</v>
      </c>
      <c r="D352" s="39"/>
      <c r="E352" s="47">
        <v>2975.5363494266139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39" t="str">
        <f t="shared" si="5"/>
        <v>1-30</v>
      </c>
      <c r="L352" s="39" t="s">
        <v>160</v>
      </c>
    </row>
    <row r="353" spans="1:12" x14ac:dyDescent="0.25">
      <c r="A353" s="39">
        <v>366961</v>
      </c>
      <c r="B353" s="54"/>
      <c r="C353" s="39" t="s">
        <v>35</v>
      </c>
      <c r="D353" s="39"/>
      <c r="E353" s="47">
        <v>85242.93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39" t="str">
        <f t="shared" si="5"/>
        <v>1-30</v>
      </c>
      <c r="L353" s="39" t="s">
        <v>158</v>
      </c>
    </row>
    <row r="354" spans="1:12" x14ac:dyDescent="0.25">
      <c r="A354" s="39">
        <v>359531</v>
      </c>
      <c r="B354" s="54"/>
      <c r="C354" s="39" t="s">
        <v>35</v>
      </c>
      <c r="D354" s="39"/>
      <c r="E354" s="47">
        <v>368670.63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39" t="str">
        <f t="shared" si="5"/>
        <v>1-30</v>
      </c>
      <c r="L354" s="39" t="s">
        <v>2509</v>
      </c>
    </row>
    <row r="355" spans="1:12" x14ac:dyDescent="0.25">
      <c r="A355" s="39">
        <v>339932</v>
      </c>
      <c r="B355" s="54"/>
      <c r="C355" s="39" t="s">
        <v>35</v>
      </c>
      <c r="D355" s="39"/>
      <c r="E355" s="47">
        <v>165615.19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39" t="str">
        <f t="shared" si="5"/>
        <v>1-30</v>
      </c>
      <c r="L355" s="39" t="s">
        <v>2509</v>
      </c>
    </row>
    <row r="356" spans="1:12" x14ac:dyDescent="0.25">
      <c r="A356" s="39">
        <v>316191</v>
      </c>
      <c r="B356" s="54"/>
      <c r="C356" s="39" t="s">
        <v>233</v>
      </c>
      <c r="D356" s="39"/>
      <c r="E356" s="47">
        <v>931011.45009829418</v>
      </c>
      <c r="F356" s="47">
        <v>0</v>
      </c>
      <c r="G356" s="47">
        <v>0</v>
      </c>
      <c r="H356" s="47">
        <v>0</v>
      </c>
      <c r="I356" s="47">
        <v>17276144.93</v>
      </c>
      <c r="J356" s="47">
        <v>17276144.93</v>
      </c>
      <c r="K356" s="39" t="str">
        <f t="shared" si="5"/>
        <v>120+</v>
      </c>
      <c r="L356" s="39" t="s">
        <v>160</v>
      </c>
    </row>
    <row r="357" spans="1:12" x14ac:dyDescent="0.25">
      <c r="A357" s="39">
        <v>319114</v>
      </c>
      <c r="B357" s="54"/>
      <c r="C357" s="39" t="s">
        <v>35</v>
      </c>
      <c r="D357" s="39"/>
      <c r="E357" s="47">
        <v>24800.472773520945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39" t="str">
        <f t="shared" si="5"/>
        <v>1-30</v>
      </c>
      <c r="L357" s="39" t="s">
        <v>160</v>
      </c>
    </row>
    <row r="358" spans="1:12" x14ac:dyDescent="0.25">
      <c r="A358" s="39">
        <v>350842</v>
      </c>
      <c r="B358" s="54"/>
      <c r="C358" s="39" t="s">
        <v>35</v>
      </c>
      <c r="D358" s="39"/>
      <c r="E358" s="47">
        <v>32539.777342029582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39" t="str">
        <f t="shared" si="5"/>
        <v>1-30</v>
      </c>
      <c r="L358" s="39" t="s">
        <v>160</v>
      </c>
    </row>
    <row r="359" spans="1:12" x14ac:dyDescent="0.25">
      <c r="A359" s="39">
        <v>335408</v>
      </c>
      <c r="B359" s="54"/>
      <c r="C359" s="39" t="s">
        <v>35</v>
      </c>
      <c r="D359" s="39"/>
      <c r="E359" s="47">
        <v>52369.34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39" t="str">
        <f t="shared" si="5"/>
        <v>1-30</v>
      </c>
      <c r="L359" s="39" t="s">
        <v>158</v>
      </c>
    </row>
    <row r="360" spans="1:12" x14ac:dyDescent="0.25">
      <c r="A360" s="39">
        <v>338210</v>
      </c>
      <c r="B360" s="54"/>
      <c r="C360" s="39" t="s">
        <v>233</v>
      </c>
      <c r="D360" s="39"/>
      <c r="E360" s="47">
        <v>44586.399674108201</v>
      </c>
      <c r="F360" s="47">
        <v>0</v>
      </c>
      <c r="G360" s="47">
        <v>0</v>
      </c>
      <c r="H360" s="47">
        <v>0</v>
      </c>
      <c r="I360" s="47">
        <v>827359.43</v>
      </c>
      <c r="J360" s="47">
        <v>827359.43</v>
      </c>
      <c r="K360" s="39" t="str">
        <f t="shared" si="5"/>
        <v>120+</v>
      </c>
      <c r="L360" s="39" t="s">
        <v>160</v>
      </c>
    </row>
    <row r="361" spans="1:12" x14ac:dyDescent="0.25">
      <c r="A361" s="39">
        <v>308796</v>
      </c>
      <c r="B361" s="54"/>
      <c r="C361" s="39" t="s">
        <v>35</v>
      </c>
      <c r="D361" s="39"/>
      <c r="E361" s="47">
        <v>1643485.9471205999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39" t="str">
        <f t="shared" si="5"/>
        <v>1-30</v>
      </c>
      <c r="L361" s="39" t="s">
        <v>160</v>
      </c>
    </row>
    <row r="362" spans="1:12" x14ac:dyDescent="0.25">
      <c r="A362" s="39">
        <v>355163</v>
      </c>
      <c r="B362" s="54"/>
      <c r="C362" s="39" t="s">
        <v>35</v>
      </c>
      <c r="D362" s="39"/>
      <c r="E362" s="47">
        <v>74753.88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39" t="str">
        <f t="shared" si="5"/>
        <v>1-30</v>
      </c>
      <c r="L362" s="39" t="s">
        <v>2509</v>
      </c>
    </row>
    <row r="363" spans="1:12" x14ac:dyDescent="0.25">
      <c r="A363" s="39">
        <v>314640</v>
      </c>
      <c r="B363" s="54"/>
      <c r="C363" s="39" t="s">
        <v>233</v>
      </c>
      <c r="D363" s="39"/>
      <c r="E363" s="47">
        <v>21294.799999999999</v>
      </c>
      <c r="F363" s="47">
        <v>0</v>
      </c>
      <c r="G363" s="47">
        <v>0</v>
      </c>
      <c r="H363" s="47">
        <v>0</v>
      </c>
      <c r="I363" s="47">
        <v>21294.799999999999</v>
      </c>
      <c r="J363" s="47">
        <v>21294.799999999999</v>
      </c>
      <c r="K363" s="39" t="str">
        <f t="shared" si="5"/>
        <v>120+</v>
      </c>
      <c r="L363" s="39" t="s">
        <v>5159</v>
      </c>
    </row>
    <row r="364" spans="1:12" x14ac:dyDescent="0.25">
      <c r="A364" s="39">
        <v>316272</v>
      </c>
      <c r="B364" s="54"/>
      <c r="C364" s="39" t="s">
        <v>35</v>
      </c>
      <c r="D364" s="39"/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39" t="str">
        <f t="shared" si="5"/>
        <v>1-30</v>
      </c>
      <c r="L364" s="39" t="s">
        <v>160</v>
      </c>
    </row>
    <row r="365" spans="1:12" x14ac:dyDescent="0.25">
      <c r="A365" s="39">
        <v>341216</v>
      </c>
      <c r="B365" s="54"/>
      <c r="C365" s="39" t="s">
        <v>35</v>
      </c>
      <c r="D365" s="39"/>
      <c r="E365" s="47">
        <v>45993.869999999995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39" t="str">
        <f t="shared" si="5"/>
        <v>1-30</v>
      </c>
      <c r="L365" s="39" t="s">
        <v>158</v>
      </c>
    </row>
    <row r="366" spans="1:12" x14ac:dyDescent="0.25">
      <c r="A366" s="39">
        <v>340916</v>
      </c>
      <c r="B366" s="54"/>
      <c r="C366" s="39" t="s">
        <v>35</v>
      </c>
      <c r="D366" s="39"/>
      <c r="E366" s="47">
        <v>87064.504529522674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39" t="str">
        <f t="shared" si="5"/>
        <v>1-30</v>
      </c>
      <c r="L366" s="39" t="s">
        <v>160</v>
      </c>
    </row>
    <row r="367" spans="1:12" x14ac:dyDescent="0.25">
      <c r="A367" s="39">
        <v>316143</v>
      </c>
      <c r="B367" s="54"/>
      <c r="C367" s="39" t="s">
        <v>35</v>
      </c>
      <c r="D367" s="39"/>
      <c r="E367" s="47">
        <v>146535.47470946261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39" t="str">
        <f t="shared" si="5"/>
        <v>1-30</v>
      </c>
      <c r="L367" s="39" t="s">
        <v>160</v>
      </c>
    </row>
    <row r="368" spans="1:12" x14ac:dyDescent="0.25">
      <c r="A368" s="39">
        <v>313006</v>
      </c>
      <c r="B368" s="54"/>
      <c r="C368" s="39" t="s">
        <v>35</v>
      </c>
      <c r="D368" s="39"/>
      <c r="E368" s="47">
        <v>42151.39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39" t="str">
        <f t="shared" si="5"/>
        <v>1-30</v>
      </c>
      <c r="L368" s="39" t="s">
        <v>2668</v>
      </c>
    </row>
    <row r="369" spans="1:12" x14ac:dyDescent="0.25">
      <c r="A369" s="39">
        <v>349026</v>
      </c>
      <c r="B369" s="54"/>
      <c r="C369" s="39" t="s">
        <v>35</v>
      </c>
      <c r="D369" s="39"/>
      <c r="E369" s="47">
        <v>202459.51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39" t="str">
        <f t="shared" si="5"/>
        <v>1-30</v>
      </c>
      <c r="L369" s="39" t="s">
        <v>2668</v>
      </c>
    </row>
    <row r="370" spans="1:12" x14ac:dyDescent="0.25">
      <c r="A370" s="39">
        <v>318777</v>
      </c>
      <c r="B370" s="54"/>
      <c r="C370" s="39" t="s">
        <v>233</v>
      </c>
      <c r="D370" s="39"/>
      <c r="E370" s="47">
        <v>1308177.4556506141</v>
      </c>
      <c r="F370" s="47">
        <v>0</v>
      </c>
      <c r="G370" s="47">
        <v>0</v>
      </c>
      <c r="H370" s="47">
        <v>0</v>
      </c>
      <c r="I370" s="47">
        <v>24274957.43</v>
      </c>
      <c r="J370" s="47">
        <v>24274957.43</v>
      </c>
      <c r="K370" s="39" t="str">
        <f t="shared" si="5"/>
        <v>120+</v>
      </c>
      <c r="L370" s="39" t="s">
        <v>160</v>
      </c>
    </row>
    <row r="371" spans="1:12" x14ac:dyDescent="0.25">
      <c r="A371" s="39">
        <v>315821</v>
      </c>
      <c r="B371" s="54"/>
      <c r="C371" s="39" t="s">
        <v>233</v>
      </c>
      <c r="D371" s="39"/>
      <c r="E371" s="47">
        <v>53467.9</v>
      </c>
      <c r="F371" s="47">
        <v>53467.9</v>
      </c>
      <c r="G371" s="47">
        <v>0</v>
      </c>
      <c r="H371" s="47">
        <v>0</v>
      </c>
      <c r="I371" s="47">
        <v>0</v>
      </c>
      <c r="J371" s="47">
        <v>53467.9</v>
      </c>
      <c r="K371" s="39" t="str">
        <f t="shared" si="5"/>
        <v>31-60</v>
      </c>
      <c r="L371" s="39" t="s">
        <v>626</v>
      </c>
    </row>
    <row r="372" spans="1:12" x14ac:dyDescent="0.25">
      <c r="A372" s="39">
        <v>335205</v>
      </c>
      <c r="B372" s="54"/>
      <c r="C372" s="39" t="s">
        <v>35</v>
      </c>
      <c r="D372" s="39"/>
      <c r="E372" s="47">
        <v>329070.99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39" t="str">
        <f t="shared" si="5"/>
        <v>1-30</v>
      </c>
      <c r="L372" s="39" t="s">
        <v>158</v>
      </c>
    </row>
    <row r="373" spans="1:12" x14ac:dyDescent="0.25">
      <c r="A373" s="39">
        <v>309373</v>
      </c>
      <c r="B373" s="54"/>
      <c r="C373" s="39" t="s">
        <v>35</v>
      </c>
      <c r="D373" s="39"/>
      <c r="E373" s="47">
        <v>249843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39" t="str">
        <f t="shared" si="5"/>
        <v>1-30</v>
      </c>
      <c r="L373" s="39" t="s">
        <v>2738</v>
      </c>
    </row>
    <row r="374" spans="1:12" x14ac:dyDescent="0.25">
      <c r="A374" s="39">
        <v>335598</v>
      </c>
      <c r="B374" s="54"/>
      <c r="C374" s="39" t="s">
        <v>233</v>
      </c>
      <c r="D374" s="39"/>
      <c r="E374" s="47">
        <v>122187.93283555438</v>
      </c>
      <c r="F374" s="47">
        <v>0</v>
      </c>
      <c r="G374" s="47">
        <v>0</v>
      </c>
      <c r="H374" s="47">
        <v>0</v>
      </c>
      <c r="I374" s="47">
        <v>2267358.19</v>
      </c>
      <c r="J374" s="47">
        <v>2267358.19</v>
      </c>
      <c r="K374" s="39" t="str">
        <f t="shared" si="5"/>
        <v>120+</v>
      </c>
      <c r="L374" s="39" t="s">
        <v>160</v>
      </c>
    </row>
    <row r="375" spans="1:12" x14ac:dyDescent="0.25">
      <c r="A375" s="39">
        <v>335289</v>
      </c>
      <c r="B375" s="54"/>
      <c r="C375" s="39" t="s">
        <v>35</v>
      </c>
      <c r="D375" s="39"/>
      <c r="E375" s="47">
        <v>11412.972934200719</v>
      </c>
      <c r="F375" s="47">
        <v>0</v>
      </c>
      <c r="G375" s="47">
        <v>0</v>
      </c>
      <c r="H375" s="47">
        <v>211782.76</v>
      </c>
      <c r="I375" s="47">
        <v>0</v>
      </c>
      <c r="J375" s="47">
        <v>211782.76</v>
      </c>
      <c r="K375" s="39" t="str">
        <f t="shared" si="5"/>
        <v>91-120</v>
      </c>
      <c r="L375" s="39" t="s">
        <v>160</v>
      </c>
    </row>
    <row r="376" spans="1:12" x14ac:dyDescent="0.25">
      <c r="A376" s="39">
        <v>308245</v>
      </c>
      <c r="B376" s="54"/>
      <c r="C376" s="39" t="s">
        <v>233</v>
      </c>
      <c r="D376" s="39"/>
      <c r="E376" s="47">
        <v>140514.88714402277</v>
      </c>
      <c r="F376" s="47">
        <v>0</v>
      </c>
      <c r="G376" s="47">
        <v>0</v>
      </c>
      <c r="H376" s="47">
        <v>0</v>
      </c>
      <c r="I376" s="47">
        <v>2607438.9900000002</v>
      </c>
      <c r="J376" s="47">
        <v>2607438.9900000002</v>
      </c>
      <c r="K376" s="39" t="str">
        <f t="shared" si="5"/>
        <v>120+</v>
      </c>
      <c r="L376" s="39" t="s">
        <v>160</v>
      </c>
    </row>
    <row r="377" spans="1:12" x14ac:dyDescent="0.25">
      <c r="A377" s="39">
        <v>316264</v>
      </c>
      <c r="B377" s="54"/>
      <c r="C377" s="39" t="s">
        <v>35</v>
      </c>
      <c r="D377" s="39"/>
      <c r="E377" s="47">
        <v>20598.93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39" t="str">
        <f t="shared" si="5"/>
        <v>1-30</v>
      </c>
      <c r="L377" s="39" t="s">
        <v>158</v>
      </c>
    </row>
    <row r="378" spans="1:12" x14ac:dyDescent="0.25">
      <c r="A378" s="39">
        <v>320752</v>
      </c>
      <c r="B378" s="54"/>
      <c r="C378" s="39" t="s">
        <v>35</v>
      </c>
      <c r="D378" s="39"/>
      <c r="E378" s="47">
        <v>15195.5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39" t="str">
        <f t="shared" si="5"/>
        <v>1-30</v>
      </c>
      <c r="L378" s="39" t="s">
        <v>4573</v>
      </c>
    </row>
    <row r="379" spans="1:12" x14ac:dyDescent="0.25">
      <c r="A379" s="39">
        <v>340634</v>
      </c>
      <c r="B379" s="54"/>
      <c r="C379" s="39" t="s">
        <v>35</v>
      </c>
      <c r="D379" s="39"/>
      <c r="E379" s="47">
        <v>48856.286521485395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39" t="str">
        <f t="shared" si="5"/>
        <v>1-30</v>
      </c>
      <c r="L379" s="39" t="s">
        <v>160</v>
      </c>
    </row>
    <row r="380" spans="1:12" x14ac:dyDescent="0.25">
      <c r="A380" s="39">
        <v>362536</v>
      </c>
      <c r="B380" s="54"/>
      <c r="C380" s="39" t="s">
        <v>35</v>
      </c>
      <c r="D380" s="39"/>
      <c r="E380" s="47">
        <v>182406.59658695024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39" t="str">
        <f t="shared" si="5"/>
        <v>1-30</v>
      </c>
      <c r="L380" s="39" t="s">
        <v>160</v>
      </c>
    </row>
    <row r="381" spans="1:12" x14ac:dyDescent="0.25">
      <c r="A381" s="39">
        <v>310658</v>
      </c>
      <c r="B381" s="54"/>
      <c r="C381" s="39" t="s">
        <v>35</v>
      </c>
      <c r="D381" s="39"/>
      <c r="E381" s="47">
        <v>7745.7514292073938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39" t="str">
        <f t="shared" si="5"/>
        <v>1-30</v>
      </c>
      <c r="L381" s="39" t="s">
        <v>160</v>
      </c>
    </row>
    <row r="382" spans="1:12" x14ac:dyDescent="0.25">
      <c r="A382" s="39">
        <v>365333</v>
      </c>
      <c r="B382" s="54"/>
      <c r="C382" s="39" t="s">
        <v>35</v>
      </c>
      <c r="D382" s="39"/>
      <c r="E382" s="47">
        <v>57762.058462369241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39" t="str">
        <f t="shared" si="5"/>
        <v>1-30</v>
      </c>
      <c r="L382" s="39" t="s">
        <v>160</v>
      </c>
    </row>
    <row r="383" spans="1:12" x14ac:dyDescent="0.25">
      <c r="A383" s="39">
        <v>316559</v>
      </c>
      <c r="B383" s="54"/>
      <c r="C383" s="39" t="s">
        <v>35</v>
      </c>
      <c r="D383" s="39"/>
      <c r="E383" s="47">
        <v>5442.872754151158</v>
      </c>
      <c r="F383" s="47">
        <v>0</v>
      </c>
      <c r="G383" s="47">
        <v>100999.67999999999</v>
      </c>
      <c r="H383" s="47">
        <v>0</v>
      </c>
      <c r="I383" s="47">
        <v>0</v>
      </c>
      <c r="J383" s="47">
        <v>100999.67999999999</v>
      </c>
      <c r="K383" s="39" t="str">
        <f t="shared" si="5"/>
        <v>61-90</v>
      </c>
      <c r="L383" s="39" t="s">
        <v>160</v>
      </c>
    </row>
    <row r="384" spans="1:12" x14ac:dyDescent="0.25">
      <c r="A384" s="39">
        <v>316486</v>
      </c>
      <c r="B384" s="54"/>
      <c r="C384" s="39" t="s">
        <v>35</v>
      </c>
      <c r="D384" s="39"/>
      <c r="E384" s="47">
        <v>228944.67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39" t="str">
        <f t="shared" si="5"/>
        <v>1-30</v>
      </c>
      <c r="L384" s="39" t="s">
        <v>2509</v>
      </c>
    </row>
    <row r="385" spans="1:12" x14ac:dyDescent="0.25">
      <c r="A385" s="39">
        <v>361230</v>
      </c>
      <c r="B385" s="54"/>
      <c r="C385" s="39" t="s">
        <v>35</v>
      </c>
      <c r="D385" s="39"/>
      <c r="E385" s="47">
        <v>792450.41496089473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39" t="str">
        <f t="shared" si="5"/>
        <v>1-30</v>
      </c>
      <c r="L385" s="39" t="s">
        <v>160</v>
      </c>
    </row>
    <row r="386" spans="1:12" x14ac:dyDescent="0.25">
      <c r="A386" s="39">
        <v>318911</v>
      </c>
      <c r="B386" s="54"/>
      <c r="C386" s="39" t="s">
        <v>233</v>
      </c>
      <c r="D386" s="39"/>
      <c r="E386" s="47">
        <v>10051.65</v>
      </c>
      <c r="F386" s="47">
        <v>0</v>
      </c>
      <c r="G386" s="47">
        <v>0</v>
      </c>
      <c r="H386" s="47">
        <v>0</v>
      </c>
      <c r="I386" s="47">
        <v>10051.65</v>
      </c>
      <c r="J386" s="47">
        <v>10051.65</v>
      </c>
      <c r="K386" s="39" t="str">
        <f t="shared" si="5"/>
        <v>120+</v>
      </c>
      <c r="L386" s="39" t="s">
        <v>160</v>
      </c>
    </row>
    <row r="387" spans="1:12" x14ac:dyDescent="0.25">
      <c r="A387" s="39">
        <v>315141</v>
      </c>
      <c r="B387" s="54"/>
      <c r="C387" s="39" t="s">
        <v>35</v>
      </c>
      <c r="D387" s="39"/>
      <c r="E387" s="47">
        <v>7785.6030841997144</v>
      </c>
      <c r="F387" s="47">
        <v>144472.13</v>
      </c>
      <c r="G387" s="47">
        <v>0</v>
      </c>
      <c r="H387" s="47">
        <v>0</v>
      </c>
      <c r="I387" s="47">
        <v>0</v>
      </c>
      <c r="J387" s="47">
        <v>144472.13</v>
      </c>
      <c r="K387" s="39" t="str">
        <f t="shared" si="5"/>
        <v>31-60</v>
      </c>
      <c r="L387" s="39" t="s">
        <v>160</v>
      </c>
    </row>
    <row r="388" spans="1:12" x14ac:dyDescent="0.25">
      <c r="A388" s="39">
        <v>318913</v>
      </c>
      <c r="B388" s="54"/>
      <c r="C388" s="39" t="s">
        <v>35</v>
      </c>
      <c r="D388" s="39"/>
      <c r="E388" s="47">
        <v>26565.360000000001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39" t="str">
        <f t="shared" si="5"/>
        <v>1-30</v>
      </c>
      <c r="L388" s="39" t="s">
        <v>2509</v>
      </c>
    </row>
    <row r="389" spans="1:12" x14ac:dyDescent="0.25">
      <c r="A389" s="39">
        <v>355559</v>
      </c>
      <c r="B389" s="54"/>
      <c r="C389" s="39" t="s">
        <v>35</v>
      </c>
      <c r="D389" s="39"/>
      <c r="E389" s="47">
        <v>56556.52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39" t="str">
        <f t="shared" si="5"/>
        <v>1-30</v>
      </c>
      <c r="L389" s="39" t="s">
        <v>4573</v>
      </c>
    </row>
    <row r="390" spans="1:12" x14ac:dyDescent="0.25">
      <c r="A390" s="39">
        <v>311950</v>
      </c>
      <c r="B390" s="54"/>
      <c r="C390" s="39" t="s">
        <v>233</v>
      </c>
      <c r="D390" s="39"/>
      <c r="E390" s="47">
        <v>304569.14938810951</v>
      </c>
      <c r="F390" s="47">
        <v>0</v>
      </c>
      <c r="G390" s="47">
        <v>0</v>
      </c>
      <c r="H390" s="47">
        <v>0</v>
      </c>
      <c r="I390" s="47">
        <v>5651682.1200000001</v>
      </c>
      <c r="J390" s="47">
        <v>5651682.1200000001</v>
      </c>
      <c r="K390" s="39" t="str">
        <f t="shared" si="5"/>
        <v>120+</v>
      </c>
      <c r="L390" s="39" t="s">
        <v>160</v>
      </c>
    </row>
    <row r="391" spans="1:12" x14ac:dyDescent="0.25">
      <c r="A391" s="39">
        <v>318626</v>
      </c>
      <c r="B391" s="54"/>
      <c r="C391" s="39" t="s">
        <v>35</v>
      </c>
      <c r="D391" s="39"/>
      <c r="E391" s="47">
        <v>154572.95049231377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39" t="str">
        <f t="shared" ref="K391:K454" si="6">+IF(I391&gt;0,"120+",IF(H391&gt;0,"91-120",IF(G391&gt;0,"61-90",IF(F391&gt;0,"31-60","1-30"))))</f>
        <v>1-30</v>
      </c>
      <c r="L391" s="39" t="s">
        <v>160</v>
      </c>
    </row>
    <row r="392" spans="1:12" x14ac:dyDescent="0.25">
      <c r="A392" s="39">
        <v>316242</v>
      </c>
      <c r="B392" s="54"/>
      <c r="C392" s="39" t="s">
        <v>35</v>
      </c>
      <c r="D392" s="39"/>
      <c r="E392" s="47">
        <v>296381.36</v>
      </c>
      <c r="F392" s="47">
        <v>93048.48</v>
      </c>
      <c r="G392" s="47">
        <v>0</v>
      </c>
      <c r="H392" s="47">
        <v>203332.88</v>
      </c>
      <c r="I392" s="47">
        <v>0</v>
      </c>
      <c r="J392" s="47">
        <v>296381.36</v>
      </c>
      <c r="K392" s="39" t="str">
        <f t="shared" si="6"/>
        <v>91-120</v>
      </c>
      <c r="L392" s="39" t="s">
        <v>158</v>
      </c>
    </row>
    <row r="393" spans="1:12" x14ac:dyDescent="0.25">
      <c r="A393" s="39">
        <v>314168</v>
      </c>
      <c r="B393" s="54"/>
      <c r="C393" s="39" t="s">
        <v>233</v>
      </c>
      <c r="D393" s="39"/>
      <c r="E393" s="47">
        <v>66531.399999999994</v>
      </c>
      <c r="F393" s="47">
        <v>0</v>
      </c>
      <c r="G393" s="47">
        <v>0</v>
      </c>
      <c r="H393" s="47">
        <v>0</v>
      </c>
      <c r="I393" s="47">
        <v>66531.399999999994</v>
      </c>
      <c r="J393" s="47">
        <v>66531.399999999994</v>
      </c>
      <c r="K393" s="39" t="str">
        <f t="shared" si="6"/>
        <v>120+</v>
      </c>
      <c r="L393" s="39" t="s">
        <v>158</v>
      </c>
    </row>
    <row r="394" spans="1:12" x14ac:dyDescent="0.25">
      <c r="A394" s="39">
        <v>337990</v>
      </c>
      <c r="B394" s="54"/>
      <c r="C394" s="39" t="s">
        <v>35</v>
      </c>
      <c r="D394" s="39"/>
      <c r="E394" s="47">
        <v>47728.639999999999</v>
      </c>
      <c r="F394" s="47">
        <v>47728.639999999999</v>
      </c>
      <c r="G394" s="47">
        <v>0</v>
      </c>
      <c r="H394" s="47">
        <v>0</v>
      </c>
      <c r="I394" s="47">
        <v>0</v>
      </c>
      <c r="J394" s="47">
        <v>47728.639999999999</v>
      </c>
      <c r="K394" s="39" t="str">
        <f t="shared" si="6"/>
        <v>31-60</v>
      </c>
      <c r="L394" s="39" t="s">
        <v>4573</v>
      </c>
    </row>
    <row r="395" spans="1:12" x14ac:dyDescent="0.25">
      <c r="A395" s="39">
        <v>316241</v>
      </c>
      <c r="B395" s="54"/>
      <c r="C395" s="39" t="s">
        <v>35</v>
      </c>
      <c r="D395" s="39"/>
      <c r="E395" s="47">
        <v>11389409.709999999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39" t="str">
        <f t="shared" si="6"/>
        <v>1-30</v>
      </c>
      <c r="L395" s="39" t="s">
        <v>158</v>
      </c>
    </row>
    <row r="396" spans="1:12" x14ac:dyDescent="0.25">
      <c r="A396" s="39">
        <v>315585</v>
      </c>
      <c r="B396" s="54"/>
      <c r="C396" s="39" t="s">
        <v>35</v>
      </c>
      <c r="D396" s="39"/>
      <c r="E396" s="47">
        <v>662769.14999999991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39" t="str">
        <f t="shared" si="6"/>
        <v>1-30</v>
      </c>
      <c r="L396" s="39" t="s">
        <v>158</v>
      </c>
    </row>
    <row r="397" spans="1:12" x14ac:dyDescent="0.25">
      <c r="A397" s="39">
        <v>356734</v>
      </c>
      <c r="B397" s="54"/>
      <c r="C397" s="39" t="s">
        <v>35</v>
      </c>
      <c r="D397" s="39"/>
      <c r="E397" s="47">
        <v>200630.53369363848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39" t="str">
        <f t="shared" si="6"/>
        <v>1-30</v>
      </c>
      <c r="L397" s="39" t="s">
        <v>160</v>
      </c>
    </row>
    <row r="398" spans="1:12" x14ac:dyDescent="0.25">
      <c r="A398" s="39">
        <v>366570</v>
      </c>
      <c r="B398" s="54"/>
      <c r="C398" s="39" t="s">
        <v>35</v>
      </c>
      <c r="D398" s="39"/>
      <c r="E398" s="47">
        <v>204052.2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39" t="str">
        <f t="shared" si="6"/>
        <v>1-30</v>
      </c>
      <c r="L398" s="39" t="s">
        <v>698</v>
      </c>
    </row>
    <row r="399" spans="1:12" x14ac:dyDescent="0.25">
      <c r="A399" s="39">
        <v>316124</v>
      </c>
      <c r="B399" s="54"/>
      <c r="C399" s="39" t="s">
        <v>233</v>
      </c>
      <c r="D399" s="39"/>
      <c r="E399" s="47">
        <v>64284.557548412362</v>
      </c>
      <c r="F399" s="47">
        <v>0</v>
      </c>
      <c r="G399" s="47">
        <v>0</v>
      </c>
      <c r="H399" s="47">
        <v>0</v>
      </c>
      <c r="I399" s="47">
        <v>1192884.72</v>
      </c>
      <c r="J399" s="47">
        <v>1192884.72</v>
      </c>
      <c r="K399" s="39" t="str">
        <f t="shared" si="6"/>
        <v>120+</v>
      </c>
      <c r="L399" s="39" t="s">
        <v>160</v>
      </c>
    </row>
    <row r="400" spans="1:12" x14ac:dyDescent="0.25">
      <c r="A400" s="39">
        <v>312319</v>
      </c>
      <c r="B400" s="54"/>
      <c r="C400" s="39" t="s">
        <v>35</v>
      </c>
      <c r="D400" s="39"/>
      <c r="E400" s="47">
        <v>56947.67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39" t="str">
        <f t="shared" si="6"/>
        <v>1-30</v>
      </c>
      <c r="L400" s="39" t="s">
        <v>2668</v>
      </c>
    </row>
    <row r="401" spans="1:12" x14ac:dyDescent="0.25">
      <c r="A401" s="39">
        <v>308247</v>
      </c>
      <c r="B401" s="54"/>
      <c r="C401" s="39" t="s">
        <v>35</v>
      </c>
      <c r="D401" s="39"/>
      <c r="E401" s="47">
        <v>2993198.1200000006</v>
      </c>
      <c r="F401" s="47">
        <v>0</v>
      </c>
      <c r="G401" s="47">
        <v>0</v>
      </c>
      <c r="H401" s="47">
        <v>0</v>
      </c>
      <c r="I401" s="47">
        <v>2993198.1200000006</v>
      </c>
      <c r="J401" s="47">
        <v>2993198.1200000006</v>
      </c>
      <c r="K401" s="39" t="str">
        <f t="shared" si="6"/>
        <v>120+</v>
      </c>
      <c r="L401" s="39" t="s">
        <v>2668</v>
      </c>
    </row>
    <row r="402" spans="1:12" x14ac:dyDescent="0.25">
      <c r="A402" s="39">
        <v>316192</v>
      </c>
      <c r="B402" s="54"/>
      <c r="C402" s="39" t="s">
        <v>35</v>
      </c>
      <c r="D402" s="39"/>
      <c r="E402" s="47">
        <v>45548.553889522795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39" t="str">
        <f t="shared" si="6"/>
        <v>1-30</v>
      </c>
      <c r="L402" s="39" t="s">
        <v>160</v>
      </c>
    </row>
    <row r="403" spans="1:12" x14ac:dyDescent="0.25">
      <c r="A403" s="39">
        <v>360010</v>
      </c>
      <c r="B403" s="54"/>
      <c r="C403" s="39" t="s">
        <v>35</v>
      </c>
      <c r="D403" s="39"/>
      <c r="E403" s="47">
        <v>29231.01325546718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39" t="str">
        <f t="shared" si="6"/>
        <v>1-30</v>
      </c>
      <c r="L403" s="39" t="s">
        <v>160</v>
      </c>
    </row>
    <row r="404" spans="1:12" x14ac:dyDescent="0.25">
      <c r="A404" s="39">
        <v>350079</v>
      </c>
      <c r="B404" s="54"/>
      <c r="C404" s="39" t="s">
        <v>35</v>
      </c>
      <c r="D404" s="39"/>
      <c r="E404" s="47">
        <v>56682.66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39" t="str">
        <f t="shared" si="6"/>
        <v>1-30</v>
      </c>
      <c r="L404" s="39" t="s">
        <v>4573</v>
      </c>
    </row>
    <row r="405" spans="1:12" x14ac:dyDescent="0.25">
      <c r="A405" s="39">
        <v>308393</v>
      </c>
      <c r="B405" s="54"/>
      <c r="C405" s="39" t="s">
        <v>35</v>
      </c>
      <c r="D405" s="39"/>
      <c r="E405" s="47">
        <v>617726.76</v>
      </c>
      <c r="F405" s="47">
        <v>0</v>
      </c>
      <c r="G405" s="47">
        <v>0</v>
      </c>
      <c r="H405" s="47">
        <v>0</v>
      </c>
      <c r="I405" s="47">
        <v>617726.76</v>
      </c>
      <c r="J405" s="47">
        <v>617726.76</v>
      </c>
      <c r="K405" s="39" t="str">
        <f t="shared" si="6"/>
        <v>120+</v>
      </c>
      <c r="L405" s="39" t="s">
        <v>2668</v>
      </c>
    </row>
    <row r="406" spans="1:12" x14ac:dyDescent="0.25">
      <c r="A406" s="39">
        <v>316300</v>
      </c>
      <c r="B406" s="54"/>
      <c r="C406" s="39" t="s">
        <v>35</v>
      </c>
      <c r="D406" s="39"/>
      <c r="E406" s="47">
        <v>154830.84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39" t="str">
        <f t="shared" si="6"/>
        <v>1-30</v>
      </c>
      <c r="L406" s="39" t="s">
        <v>2509</v>
      </c>
    </row>
    <row r="407" spans="1:12" x14ac:dyDescent="0.25">
      <c r="A407" s="39">
        <v>315545</v>
      </c>
      <c r="B407" s="54"/>
      <c r="C407" s="39" t="s">
        <v>35</v>
      </c>
      <c r="D407" s="39"/>
      <c r="E407" s="47">
        <v>90998.948085938348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39" t="str">
        <f t="shared" si="6"/>
        <v>1-30</v>
      </c>
      <c r="L407" s="39" t="s">
        <v>160</v>
      </c>
    </row>
    <row r="408" spans="1:12" x14ac:dyDescent="0.25">
      <c r="A408" s="39">
        <v>366308</v>
      </c>
      <c r="B408" s="54"/>
      <c r="C408" s="39" t="s">
        <v>35</v>
      </c>
      <c r="D408" s="39"/>
      <c r="E408" s="47">
        <v>315190.09183116286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39" t="str">
        <f t="shared" si="6"/>
        <v>1-30</v>
      </c>
      <c r="L408" s="39" t="s">
        <v>160</v>
      </c>
    </row>
    <row r="409" spans="1:12" x14ac:dyDescent="0.25">
      <c r="A409" s="39">
        <v>354531</v>
      </c>
      <c r="B409" s="54"/>
      <c r="C409" s="39" t="s">
        <v>35</v>
      </c>
      <c r="D409" s="39"/>
      <c r="E409" s="47">
        <v>70476.3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39" t="str">
        <f t="shared" si="6"/>
        <v>1-30</v>
      </c>
      <c r="L409" s="39" t="s">
        <v>2509</v>
      </c>
    </row>
    <row r="410" spans="1:12" x14ac:dyDescent="0.25">
      <c r="A410" s="39">
        <v>316343</v>
      </c>
      <c r="B410" s="54"/>
      <c r="C410" s="39" t="s">
        <v>35</v>
      </c>
      <c r="D410" s="39"/>
      <c r="E410" s="47">
        <v>114313.75075837174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39" t="str">
        <f t="shared" si="6"/>
        <v>1-30</v>
      </c>
      <c r="L410" s="39" t="s">
        <v>160</v>
      </c>
    </row>
    <row r="411" spans="1:12" x14ac:dyDescent="0.25">
      <c r="A411" s="39">
        <v>356250</v>
      </c>
      <c r="B411" s="54"/>
      <c r="C411" s="39" t="s">
        <v>233</v>
      </c>
      <c r="D411" s="39"/>
      <c r="E411" s="47">
        <v>32880.398248263948</v>
      </c>
      <c r="F411" s="47">
        <v>610139.14</v>
      </c>
      <c r="G411" s="47">
        <v>0</v>
      </c>
      <c r="H411" s="47">
        <v>0</v>
      </c>
      <c r="I411" s="47">
        <v>0</v>
      </c>
      <c r="J411" s="47">
        <v>610139.14</v>
      </c>
      <c r="K411" s="39" t="str">
        <f t="shared" si="6"/>
        <v>31-60</v>
      </c>
      <c r="L411" s="39" t="s">
        <v>160</v>
      </c>
    </row>
    <row r="412" spans="1:12" x14ac:dyDescent="0.25">
      <c r="A412" s="39">
        <v>316136</v>
      </c>
      <c r="B412" s="54"/>
      <c r="C412" s="39" t="s">
        <v>35</v>
      </c>
      <c r="D412" s="39"/>
      <c r="E412" s="47">
        <v>11970.15</v>
      </c>
      <c r="F412" s="47">
        <v>11970.15</v>
      </c>
      <c r="G412" s="47">
        <v>0</v>
      </c>
      <c r="H412" s="47">
        <v>0</v>
      </c>
      <c r="I412" s="47">
        <v>0</v>
      </c>
      <c r="J412" s="47">
        <v>11970.15</v>
      </c>
      <c r="K412" s="39" t="str">
        <f t="shared" si="6"/>
        <v>31-60</v>
      </c>
      <c r="L412" s="39" t="s">
        <v>158</v>
      </c>
    </row>
    <row r="413" spans="1:12" x14ac:dyDescent="0.25">
      <c r="A413" s="39">
        <v>315267</v>
      </c>
      <c r="B413" s="54"/>
      <c r="C413" s="39" t="s">
        <v>35</v>
      </c>
      <c r="D413" s="39"/>
      <c r="E413" s="47">
        <v>463839.83937701804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39" t="str">
        <f t="shared" si="6"/>
        <v>1-30</v>
      </c>
      <c r="L413" s="39" t="s">
        <v>160</v>
      </c>
    </row>
    <row r="414" spans="1:12" x14ac:dyDescent="0.25">
      <c r="A414" s="39">
        <v>313250</v>
      </c>
      <c r="B414" s="54"/>
      <c r="C414" s="39" t="s">
        <v>35</v>
      </c>
      <c r="D414" s="39"/>
      <c r="E414" s="47">
        <v>463752.93000000005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39" t="str">
        <f t="shared" si="6"/>
        <v>1-30</v>
      </c>
      <c r="L414" s="39" t="s">
        <v>158</v>
      </c>
    </row>
    <row r="415" spans="1:12" x14ac:dyDescent="0.25">
      <c r="A415" s="39">
        <v>309462</v>
      </c>
      <c r="B415" s="54"/>
      <c r="C415" s="39" t="s">
        <v>35</v>
      </c>
      <c r="D415" s="39"/>
      <c r="E415" s="47">
        <v>6347217.9299999969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39" t="str">
        <f t="shared" si="6"/>
        <v>1-30</v>
      </c>
      <c r="L415" s="39" t="s">
        <v>4573</v>
      </c>
    </row>
    <row r="416" spans="1:12" x14ac:dyDescent="0.25">
      <c r="A416" s="39">
        <v>313966</v>
      </c>
      <c r="B416" s="54"/>
      <c r="C416" s="39" t="s">
        <v>35</v>
      </c>
      <c r="D416" s="39"/>
      <c r="E416" s="47">
        <v>44465.45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39" t="str">
        <f t="shared" si="6"/>
        <v>1-30</v>
      </c>
      <c r="L416" s="39" t="s">
        <v>158</v>
      </c>
    </row>
    <row r="417" spans="1:12" x14ac:dyDescent="0.25">
      <c r="A417" s="39">
        <v>308469</v>
      </c>
      <c r="B417" s="54"/>
      <c r="C417" s="39" t="s">
        <v>35</v>
      </c>
      <c r="D417" s="39"/>
      <c r="E417" s="47">
        <v>44060.012393309633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39" t="str">
        <f t="shared" si="6"/>
        <v>1-30</v>
      </c>
      <c r="L417" s="39" t="s">
        <v>160</v>
      </c>
    </row>
    <row r="418" spans="1:12" x14ac:dyDescent="0.25">
      <c r="A418" s="39">
        <v>316365</v>
      </c>
      <c r="B418" s="54"/>
      <c r="C418" s="39" t="s">
        <v>35</v>
      </c>
      <c r="D418" s="39"/>
      <c r="E418" s="47">
        <v>5867.7587588692822</v>
      </c>
      <c r="F418" s="47">
        <v>0</v>
      </c>
      <c r="G418" s="47">
        <v>0</v>
      </c>
      <c r="H418" s="47">
        <v>108884</v>
      </c>
      <c r="I418" s="47">
        <v>0</v>
      </c>
      <c r="J418" s="47">
        <v>108884</v>
      </c>
      <c r="K418" s="39" t="str">
        <f t="shared" si="6"/>
        <v>91-120</v>
      </c>
      <c r="L418" s="39" t="s">
        <v>160</v>
      </c>
    </row>
    <row r="419" spans="1:12" x14ac:dyDescent="0.25">
      <c r="A419" s="39">
        <v>312424</v>
      </c>
      <c r="B419" s="54"/>
      <c r="C419" s="39" t="s">
        <v>35</v>
      </c>
      <c r="D419" s="39"/>
      <c r="E419" s="47">
        <v>5968.4085729498875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39" t="str">
        <f t="shared" si="6"/>
        <v>1-30</v>
      </c>
      <c r="L419" s="39" t="s">
        <v>160</v>
      </c>
    </row>
    <row r="420" spans="1:12" x14ac:dyDescent="0.25">
      <c r="A420" s="39">
        <v>316174</v>
      </c>
      <c r="B420" s="54"/>
      <c r="C420" s="39" t="s">
        <v>35</v>
      </c>
      <c r="D420" s="39"/>
      <c r="E420" s="47">
        <v>2069728.460679363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39" t="str">
        <f t="shared" si="6"/>
        <v>1-30</v>
      </c>
      <c r="L420" s="39" t="s">
        <v>160</v>
      </c>
    </row>
    <row r="421" spans="1:12" x14ac:dyDescent="0.25">
      <c r="A421" s="39">
        <v>348220</v>
      </c>
      <c r="B421" s="54"/>
      <c r="C421" s="39" t="s">
        <v>35</v>
      </c>
      <c r="D421" s="39"/>
      <c r="E421" s="47">
        <v>165458.96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39" t="str">
        <f t="shared" si="6"/>
        <v>1-30</v>
      </c>
      <c r="L421" s="39" t="s">
        <v>4573</v>
      </c>
    </row>
    <row r="422" spans="1:12" x14ac:dyDescent="0.25">
      <c r="A422" s="39">
        <v>316137</v>
      </c>
      <c r="B422" s="54"/>
      <c r="C422" s="39" t="s">
        <v>35</v>
      </c>
      <c r="D422" s="39"/>
      <c r="E422" s="47">
        <v>80951.53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39" t="str">
        <f t="shared" si="6"/>
        <v>1-30</v>
      </c>
      <c r="L422" s="39" t="s">
        <v>2509</v>
      </c>
    </row>
    <row r="423" spans="1:12" x14ac:dyDescent="0.25">
      <c r="A423" s="39">
        <v>308390</v>
      </c>
      <c r="B423" s="54"/>
      <c r="C423" s="39" t="s">
        <v>35</v>
      </c>
      <c r="D423" s="39"/>
      <c r="E423" s="47">
        <v>15732285.580000004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39" t="str">
        <f t="shared" si="6"/>
        <v>1-30</v>
      </c>
      <c r="L423" s="39" t="s">
        <v>2668</v>
      </c>
    </row>
    <row r="424" spans="1:12" x14ac:dyDescent="0.25">
      <c r="A424" s="39">
        <v>316472</v>
      </c>
      <c r="B424" s="54"/>
      <c r="C424" s="39" t="s">
        <v>35</v>
      </c>
      <c r="D424" s="39"/>
      <c r="E424" s="47">
        <v>285299.28999999998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39" t="str">
        <f t="shared" si="6"/>
        <v>1-30</v>
      </c>
      <c r="L424" s="39" t="s">
        <v>5158</v>
      </c>
    </row>
    <row r="425" spans="1:12" x14ac:dyDescent="0.25">
      <c r="A425" s="39">
        <v>311159</v>
      </c>
      <c r="B425" s="54"/>
      <c r="C425" s="39" t="s">
        <v>233</v>
      </c>
      <c r="D425" s="39"/>
      <c r="E425" s="47">
        <v>317457.97972922586</v>
      </c>
      <c r="F425" s="47">
        <v>0</v>
      </c>
      <c r="G425" s="47">
        <v>0</v>
      </c>
      <c r="H425" s="47">
        <v>0</v>
      </c>
      <c r="I425" s="47">
        <v>5890851.3600000003</v>
      </c>
      <c r="J425" s="47">
        <v>5890851.3600000003</v>
      </c>
      <c r="K425" s="39" t="str">
        <f t="shared" si="6"/>
        <v>120+</v>
      </c>
      <c r="L425" s="39" t="s">
        <v>160</v>
      </c>
    </row>
    <row r="426" spans="1:12" x14ac:dyDescent="0.25">
      <c r="A426" s="39">
        <v>319155</v>
      </c>
      <c r="B426" s="54"/>
      <c r="C426" s="39" t="s">
        <v>35</v>
      </c>
      <c r="D426" s="39"/>
      <c r="E426" s="47">
        <v>52341.02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39" t="str">
        <f t="shared" si="6"/>
        <v>1-30</v>
      </c>
      <c r="L426" s="39" t="s">
        <v>158</v>
      </c>
    </row>
    <row r="427" spans="1:12" x14ac:dyDescent="0.25">
      <c r="A427" s="39">
        <v>319156</v>
      </c>
      <c r="B427" s="54"/>
      <c r="C427" s="39" t="s">
        <v>233</v>
      </c>
      <c r="D427" s="39"/>
      <c r="E427" s="47">
        <v>8461.4709858694732</v>
      </c>
      <c r="F427" s="47">
        <v>0</v>
      </c>
      <c r="G427" s="47">
        <v>0</v>
      </c>
      <c r="H427" s="47">
        <v>0</v>
      </c>
      <c r="I427" s="47">
        <v>157013.75</v>
      </c>
      <c r="J427" s="47">
        <v>157013.75</v>
      </c>
      <c r="K427" s="39" t="str">
        <f t="shared" si="6"/>
        <v>120+</v>
      </c>
      <c r="L427" s="39" t="s">
        <v>160</v>
      </c>
    </row>
    <row r="428" spans="1:12" x14ac:dyDescent="0.25">
      <c r="A428" s="39">
        <v>309348</v>
      </c>
      <c r="B428" s="54"/>
      <c r="C428" s="39" t="s">
        <v>233</v>
      </c>
      <c r="D428" s="39"/>
      <c r="E428" s="47">
        <v>2960647.31</v>
      </c>
      <c r="F428" s="47">
        <v>0</v>
      </c>
      <c r="G428" s="47">
        <v>0</v>
      </c>
      <c r="H428" s="47">
        <v>0</v>
      </c>
      <c r="I428" s="47">
        <v>2960647.31</v>
      </c>
      <c r="J428" s="47">
        <v>2960647.31</v>
      </c>
      <c r="K428" s="39" t="str">
        <f t="shared" si="6"/>
        <v>120+</v>
      </c>
      <c r="L428" s="39" t="s">
        <v>158</v>
      </c>
    </row>
    <row r="429" spans="1:12" x14ac:dyDescent="0.25">
      <c r="A429" s="39">
        <v>318726</v>
      </c>
      <c r="B429" s="54"/>
      <c r="C429" s="39" t="s">
        <v>35</v>
      </c>
      <c r="D429" s="39"/>
      <c r="E429" s="47">
        <v>128771.1756517858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39" t="str">
        <f t="shared" si="6"/>
        <v>1-30</v>
      </c>
      <c r="L429" s="39" t="s">
        <v>160</v>
      </c>
    </row>
    <row r="430" spans="1:12" x14ac:dyDescent="0.25">
      <c r="A430" s="39">
        <v>360370</v>
      </c>
      <c r="B430" s="54"/>
      <c r="C430" s="39" t="s">
        <v>35</v>
      </c>
      <c r="D430" s="39"/>
      <c r="E430" s="47">
        <v>34101.39960612866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39" t="str">
        <f t="shared" si="6"/>
        <v>1-30</v>
      </c>
      <c r="L430" s="39" t="s">
        <v>160</v>
      </c>
    </row>
    <row r="431" spans="1:12" x14ac:dyDescent="0.25">
      <c r="A431" s="39">
        <v>334899</v>
      </c>
      <c r="B431" s="54"/>
      <c r="C431" s="39" t="s">
        <v>233</v>
      </c>
      <c r="D431" s="39"/>
      <c r="E431" s="47">
        <v>55888.22</v>
      </c>
      <c r="F431" s="47">
        <v>0</v>
      </c>
      <c r="G431" s="47">
        <v>0</v>
      </c>
      <c r="H431" s="47">
        <v>0</v>
      </c>
      <c r="I431" s="47">
        <v>55888.22</v>
      </c>
      <c r="J431" s="47">
        <v>55888.22</v>
      </c>
      <c r="K431" s="39" t="str">
        <f t="shared" si="6"/>
        <v>120+</v>
      </c>
      <c r="L431" s="39" t="s">
        <v>4573</v>
      </c>
    </row>
    <row r="432" spans="1:12" x14ac:dyDescent="0.25">
      <c r="A432" s="39">
        <v>320727</v>
      </c>
      <c r="B432" s="54"/>
      <c r="C432" s="39" t="s">
        <v>35</v>
      </c>
      <c r="D432" s="39"/>
      <c r="E432" s="47">
        <v>110990.27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39" t="str">
        <f t="shared" si="6"/>
        <v>1-30</v>
      </c>
      <c r="L432" s="39" t="s">
        <v>4573</v>
      </c>
    </row>
    <row r="433" spans="1:12" x14ac:dyDescent="0.25">
      <c r="A433" s="39">
        <v>312089</v>
      </c>
      <c r="B433" s="54"/>
      <c r="C433" s="39" t="s">
        <v>35</v>
      </c>
      <c r="D433" s="39"/>
      <c r="E433" s="47">
        <v>2530472.0199999996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39" t="str">
        <f t="shared" si="6"/>
        <v>1-30</v>
      </c>
      <c r="L433" s="39" t="s">
        <v>2509</v>
      </c>
    </row>
    <row r="434" spans="1:12" x14ac:dyDescent="0.25">
      <c r="A434" s="39">
        <v>341618</v>
      </c>
      <c r="B434" s="54"/>
      <c r="C434" s="39" t="s">
        <v>35</v>
      </c>
      <c r="D434" s="39"/>
      <c r="E434" s="47">
        <v>51267.215724320806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39" t="str">
        <f t="shared" si="6"/>
        <v>1-30</v>
      </c>
      <c r="L434" s="39" t="s">
        <v>160</v>
      </c>
    </row>
    <row r="435" spans="1:12" x14ac:dyDescent="0.25">
      <c r="A435" s="39">
        <v>311212</v>
      </c>
      <c r="B435" s="54"/>
      <c r="C435" s="39" t="s">
        <v>35</v>
      </c>
      <c r="D435" s="39"/>
      <c r="E435" s="47">
        <v>117455.95999999999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39" t="str">
        <f t="shared" si="6"/>
        <v>1-30</v>
      </c>
      <c r="L435" s="39" t="s">
        <v>4573</v>
      </c>
    </row>
    <row r="436" spans="1:12" x14ac:dyDescent="0.25">
      <c r="A436" s="39">
        <v>338015</v>
      </c>
      <c r="B436" s="54"/>
      <c r="C436" s="39" t="s">
        <v>35</v>
      </c>
      <c r="D436" s="39"/>
      <c r="E436" s="47">
        <v>60073.698034723791</v>
      </c>
      <c r="F436" s="47">
        <v>0</v>
      </c>
      <c r="G436" s="47">
        <v>0</v>
      </c>
      <c r="H436" s="47">
        <v>0</v>
      </c>
      <c r="I436" s="47">
        <v>1114746.67</v>
      </c>
      <c r="J436" s="47">
        <v>1114746.67</v>
      </c>
      <c r="K436" s="39" t="str">
        <f t="shared" si="6"/>
        <v>120+</v>
      </c>
      <c r="L436" s="39" t="s">
        <v>160</v>
      </c>
    </row>
    <row r="437" spans="1:12" x14ac:dyDescent="0.25">
      <c r="A437" s="39">
        <v>320665</v>
      </c>
      <c r="B437" s="54"/>
      <c r="C437" s="39" t="s">
        <v>35</v>
      </c>
      <c r="D437" s="39"/>
      <c r="E437" s="47">
        <v>72320.929999999993</v>
      </c>
      <c r="F437" s="47">
        <v>72320.929999999993</v>
      </c>
      <c r="G437" s="47">
        <v>0</v>
      </c>
      <c r="H437" s="47">
        <v>0</v>
      </c>
      <c r="I437" s="47">
        <v>0</v>
      </c>
      <c r="J437" s="47">
        <v>72320.929999999993</v>
      </c>
      <c r="K437" s="39" t="str">
        <f t="shared" si="6"/>
        <v>31-60</v>
      </c>
      <c r="L437" s="39" t="s">
        <v>4573</v>
      </c>
    </row>
    <row r="438" spans="1:12" x14ac:dyDescent="0.25">
      <c r="A438" s="39">
        <v>331989</v>
      </c>
      <c r="B438" s="54"/>
      <c r="C438" s="39" t="s">
        <v>35</v>
      </c>
      <c r="D438" s="39"/>
      <c r="E438" s="47">
        <v>2910.0718552392291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39" t="str">
        <f t="shared" si="6"/>
        <v>1-30</v>
      </c>
      <c r="L438" s="39" t="s">
        <v>160</v>
      </c>
    </row>
    <row r="439" spans="1:12" x14ac:dyDescent="0.25">
      <c r="A439" s="39">
        <v>315297</v>
      </c>
      <c r="B439" s="54"/>
      <c r="C439" s="39" t="s">
        <v>35</v>
      </c>
      <c r="D439" s="39"/>
      <c r="E439" s="47">
        <v>10059.780000000001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39" t="str">
        <f t="shared" si="6"/>
        <v>1-30</v>
      </c>
      <c r="L439" s="39" t="s">
        <v>158</v>
      </c>
    </row>
    <row r="440" spans="1:12" x14ac:dyDescent="0.25">
      <c r="A440" s="39">
        <v>313156</v>
      </c>
      <c r="B440" s="54"/>
      <c r="C440" s="39" t="s">
        <v>35</v>
      </c>
      <c r="D440" s="39"/>
      <c r="E440" s="47">
        <v>3279147.42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39" t="str">
        <f t="shared" si="6"/>
        <v>1-30</v>
      </c>
      <c r="L440" s="39" t="s">
        <v>158</v>
      </c>
    </row>
    <row r="441" spans="1:12" x14ac:dyDescent="0.25">
      <c r="A441" s="39">
        <v>314376</v>
      </c>
      <c r="B441" s="54"/>
      <c r="C441" s="39" t="s">
        <v>35</v>
      </c>
      <c r="D441" s="39"/>
      <c r="E441" s="47">
        <v>26845491.670000009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39" t="str">
        <f t="shared" si="6"/>
        <v>1-30</v>
      </c>
      <c r="L441" s="39" t="s">
        <v>158</v>
      </c>
    </row>
    <row r="442" spans="1:12" x14ac:dyDescent="0.25">
      <c r="A442" s="39">
        <v>355224</v>
      </c>
      <c r="B442" s="54"/>
      <c r="C442" s="39" t="s">
        <v>35</v>
      </c>
      <c r="D442" s="39"/>
      <c r="E442" s="47">
        <v>139670.04822518557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39" t="str">
        <f t="shared" si="6"/>
        <v>1-30</v>
      </c>
      <c r="L442" s="39" t="s">
        <v>160</v>
      </c>
    </row>
    <row r="443" spans="1:12" x14ac:dyDescent="0.25">
      <c r="A443" s="39">
        <v>365336</v>
      </c>
      <c r="B443" s="54"/>
      <c r="C443" s="39" t="s">
        <v>35</v>
      </c>
      <c r="D443" s="39"/>
      <c r="E443" s="47">
        <v>230624.7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39" t="str">
        <f t="shared" si="6"/>
        <v>1-30</v>
      </c>
      <c r="L443" s="39" t="s">
        <v>698</v>
      </c>
    </row>
    <row r="444" spans="1:12" x14ac:dyDescent="0.25">
      <c r="A444" s="39">
        <v>337101</v>
      </c>
      <c r="B444" s="54"/>
      <c r="C444" s="39" t="s">
        <v>35</v>
      </c>
      <c r="D444" s="39"/>
      <c r="E444" s="47">
        <v>258682.11</v>
      </c>
      <c r="F444" s="47">
        <v>0</v>
      </c>
      <c r="G444" s="47">
        <v>191751.61</v>
      </c>
      <c r="H444" s="47">
        <v>0</v>
      </c>
      <c r="I444" s="47">
        <v>0</v>
      </c>
      <c r="J444" s="47">
        <v>191751.61</v>
      </c>
      <c r="K444" s="39" t="str">
        <f t="shared" si="6"/>
        <v>61-90</v>
      </c>
      <c r="L444" s="39" t="s">
        <v>4573</v>
      </c>
    </row>
    <row r="445" spans="1:12" x14ac:dyDescent="0.25">
      <c r="A445" s="39">
        <v>309617</v>
      </c>
      <c r="B445" s="54"/>
      <c r="C445" s="39" t="s">
        <v>35</v>
      </c>
      <c r="D445" s="39"/>
      <c r="E445" s="47">
        <v>142696.65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39" t="str">
        <f t="shared" si="6"/>
        <v>1-30</v>
      </c>
      <c r="L445" s="39" t="s">
        <v>5157</v>
      </c>
    </row>
    <row r="446" spans="1:12" x14ac:dyDescent="0.25">
      <c r="A446" s="39">
        <v>316455</v>
      </c>
      <c r="B446" s="54"/>
      <c r="C446" s="39" t="s">
        <v>35</v>
      </c>
      <c r="D446" s="39"/>
      <c r="E446" s="47">
        <v>574929.0334850112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39" t="str">
        <f t="shared" si="6"/>
        <v>1-30</v>
      </c>
      <c r="L446" s="39" t="s">
        <v>160</v>
      </c>
    </row>
    <row r="447" spans="1:12" x14ac:dyDescent="0.25">
      <c r="A447" s="39">
        <v>348787</v>
      </c>
      <c r="B447" s="54"/>
      <c r="C447" s="39" t="s">
        <v>35</v>
      </c>
      <c r="D447" s="39"/>
      <c r="E447" s="47">
        <v>10462.471892383881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39" t="str">
        <f t="shared" si="6"/>
        <v>1-30</v>
      </c>
      <c r="L447" s="39" t="s">
        <v>160</v>
      </c>
    </row>
    <row r="448" spans="1:12" x14ac:dyDescent="0.25">
      <c r="A448" s="39">
        <v>316526</v>
      </c>
      <c r="B448" s="54"/>
      <c r="C448" s="39" t="s">
        <v>35</v>
      </c>
      <c r="D448" s="39"/>
      <c r="E448" s="47">
        <v>761305.95000000007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39" t="str">
        <f t="shared" si="6"/>
        <v>1-30</v>
      </c>
      <c r="L448" s="39" t="s">
        <v>5158</v>
      </c>
    </row>
    <row r="449" spans="1:12" x14ac:dyDescent="0.25">
      <c r="A449" s="39">
        <v>319116</v>
      </c>
      <c r="B449" s="54"/>
      <c r="C449" s="39" t="s">
        <v>35</v>
      </c>
      <c r="D449" s="39"/>
      <c r="E449" s="47">
        <v>7641067.5700000012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39" t="str">
        <f t="shared" si="6"/>
        <v>1-30</v>
      </c>
      <c r="L449" s="39" t="s">
        <v>4573</v>
      </c>
    </row>
    <row r="450" spans="1:12" x14ac:dyDescent="0.25">
      <c r="A450" s="39">
        <v>309098</v>
      </c>
      <c r="B450" s="54"/>
      <c r="C450" s="39" t="s">
        <v>35</v>
      </c>
      <c r="D450" s="39"/>
      <c r="E450" s="47">
        <v>965978.8600000001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39" t="str">
        <f t="shared" si="6"/>
        <v>1-30</v>
      </c>
      <c r="L450" s="39" t="s">
        <v>2509</v>
      </c>
    </row>
    <row r="451" spans="1:12" x14ac:dyDescent="0.25">
      <c r="A451" s="39">
        <v>314050</v>
      </c>
      <c r="B451" s="54"/>
      <c r="C451" s="39" t="s">
        <v>35</v>
      </c>
      <c r="D451" s="39"/>
      <c r="E451" s="47">
        <v>40797.424492138336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39" t="str">
        <f t="shared" si="6"/>
        <v>1-30</v>
      </c>
      <c r="L451" s="39" t="s">
        <v>160</v>
      </c>
    </row>
    <row r="452" spans="1:12" x14ac:dyDescent="0.25">
      <c r="A452" s="39">
        <v>313551</v>
      </c>
      <c r="B452" s="54"/>
      <c r="C452" s="39" t="s">
        <v>35</v>
      </c>
      <c r="D452" s="39"/>
      <c r="E452" s="47">
        <v>319331.02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39" t="str">
        <f t="shared" si="6"/>
        <v>1-30</v>
      </c>
      <c r="L452" s="39" t="s">
        <v>2738</v>
      </c>
    </row>
    <row r="453" spans="1:12" x14ac:dyDescent="0.25">
      <c r="A453" s="39">
        <v>326413</v>
      </c>
      <c r="B453" s="54"/>
      <c r="C453" s="39" t="s">
        <v>35</v>
      </c>
      <c r="D453" s="39"/>
      <c r="E453" s="47">
        <v>61855.713153980403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39" t="str">
        <f t="shared" si="6"/>
        <v>1-30</v>
      </c>
      <c r="L453" s="39" t="s">
        <v>160</v>
      </c>
    </row>
    <row r="454" spans="1:12" x14ac:dyDescent="0.25">
      <c r="A454" s="39">
        <v>316496</v>
      </c>
      <c r="B454" s="54"/>
      <c r="C454" s="39" t="s">
        <v>35</v>
      </c>
      <c r="D454" s="39"/>
      <c r="E454" s="47">
        <v>210749.18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39" t="str">
        <f t="shared" si="6"/>
        <v>1-30</v>
      </c>
      <c r="L454" s="39" t="s">
        <v>698</v>
      </c>
    </row>
    <row r="455" spans="1:12" x14ac:dyDescent="0.25">
      <c r="A455" s="39">
        <v>326401</v>
      </c>
      <c r="B455" s="54"/>
      <c r="C455" s="39" t="s">
        <v>35</v>
      </c>
      <c r="D455" s="39"/>
      <c r="E455" s="47">
        <v>67092.255648471313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39" t="str">
        <f t="shared" ref="K455:K518" si="7">+IF(I455&gt;0,"120+",IF(H455&gt;0,"91-120",IF(G455&gt;0,"61-90",IF(F455&gt;0,"31-60","1-30"))))</f>
        <v>1-30</v>
      </c>
      <c r="L455" s="39" t="s">
        <v>160</v>
      </c>
    </row>
    <row r="456" spans="1:12" x14ac:dyDescent="0.25">
      <c r="A456" s="39">
        <v>318943</v>
      </c>
      <c r="B456" s="54"/>
      <c r="C456" s="39" t="s">
        <v>35</v>
      </c>
      <c r="D456" s="39"/>
      <c r="E456" s="47">
        <v>50204.867065325518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39" t="str">
        <f t="shared" si="7"/>
        <v>1-30</v>
      </c>
      <c r="L456" s="39" t="s">
        <v>160</v>
      </c>
    </row>
    <row r="457" spans="1:12" x14ac:dyDescent="0.25">
      <c r="A457" s="39">
        <v>318942</v>
      </c>
      <c r="B457" s="54"/>
      <c r="C457" s="39" t="s">
        <v>233</v>
      </c>
      <c r="D457" s="39"/>
      <c r="E457" s="47">
        <v>188051.78425686242</v>
      </c>
      <c r="F457" s="47">
        <v>0</v>
      </c>
      <c r="G457" s="47">
        <v>0</v>
      </c>
      <c r="H457" s="47">
        <v>0</v>
      </c>
      <c r="I457" s="47">
        <v>3489548.79</v>
      </c>
      <c r="J457" s="47">
        <v>3489548.79</v>
      </c>
      <c r="K457" s="39" t="str">
        <f t="shared" si="7"/>
        <v>120+</v>
      </c>
      <c r="L457" s="39" t="s">
        <v>160</v>
      </c>
    </row>
    <row r="458" spans="1:12" x14ac:dyDescent="0.25">
      <c r="A458" s="39">
        <v>341292</v>
      </c>
      <c r="B458" s="54"/>
      <c r="C458" s="39" t="s">
        <v>35</v>
      </c>
      <c r="D458" s="39"/>
      <c r="E458" s="47">
        <v>14573.787414791632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39" t="str">
        <f t="shared" si="7"/>
        <v>1-30</v>
      </c>
      <c r="L458" s="39" t="s">
        <v>160</v>
      </c>
    </row>
    <row r="459" spans="1:12" x14ac:dyDescent="0.25">
      <c r="A459" s="39">
        <v>319039</v>
      </c>
      <c r="B459" s="54"/>
      <c r="C459" s="39" t="s">
        <v>35</v>
      </c>
      <c r="D459" s="39"/>
      <c r="E459" s="47">
        <v>27573.812226286525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39" t="str">
        <f t="shared" si="7"/>
        <v>1-30</v>
      </c>
      <c r="L459" s="39" t="s">
        <v>160</v>
      </c>
    </row>
    <row r="460" spans="1:12" x14ac:dyDescent="0.25">
      <c r="A460" s="39">
        <v>308518</v>
      </c>
      <c r="B460" s="54"/>
      <c r="C460" s="39" t="s">
        <v>35</v>
      </c>
      <c r="D460" s="39"/>
      <c r="E460" s="47">
        <v>986302.54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39" t="str">
        <f t="shared" si="7"/>
        <v>1-30</v>
      </c>
      <c r="L460" s="39" t="s">
        <v>160</v>
      </c>
    </row>
    <row r="461" spans="1:12" x14ac:dyDescent="0.25">
      <c r="A461" s="39">
        <v>356484</v>
      </c>
      <c r="B461" s="54"/>
      <c r="C461" s="39" t="s">
        <v>35</v>
      </c>
      <c r="D461" s="39"/>
      <c r="E461" s="47">
        <v>678566.27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39" t="str">
        <f t="shared" si="7"/>
        <v>1-30</v>
      </c>
      <c r="L461" s="39" t="s">
        <v>698</v>
      </c>
    </row>
    <row r="462" spans="1:12" x14ac:dyDescent="0.25">
      <c r="A462" s="39">
        <v>319060</v>
      </c>
      <c r="B462" s="54"/>
      <c r="C462" s="39" t="s">
        <v>35</v>
      </c>
      <c r="D462" s="39"/>
      <c r="E462" s="47">
        <v>76994.14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39" t="str">
        <f t="shared" si="7"/>
        <v>1-30</v>
      </c>
      <c r="L462" s="39" t="s">
        <v>2509</v>
      </c>
    </row>
    <row r="463" spans="1:12" x14ac:dyDescent="0.25">
      <c r="A463" s="39">
        <v>341664</v>
      </c>
      <c r="B463" s="54"/>
      <c r="C463" s="39" t="s">
        <v>35</v>
      </c>
      <c r="D463" s="39"/>
      <c r="E463" s="47">
        <v>68708.271784059922</v>
      </c>
      <c r="F463" s="47">
        <v>0</v>
      </c>
      <c r="G463" s="47">
        <v>0</v>
      </c>
      <c r="H463" s="47">
        <v>1274972.57</v>
      </c>
      <c r="I463" s="47">
        <v>0</v>
      </c>
      <c r="J463" s="47">
        <v>1274972.57</v>
      </c>
      <c r="K463" s="39" t="str">
        <f t="shared" si="7"/>
        <v>91-120</v>
      </c>
      <c r="L463" s="39" t="s">
        <v>160</v>
      </c>
    </row>
    <row r="464" spans="1:12" x14ac:dyDescent="0.25">
      <c r="A464" s="39">
        <v>309858</v>
      </c>
      <c r="B464" s="54"/>
      <c r="C464" s="39" t="s">
        <v>35</v>
      </c>
      <c r="D464" s="39"/>
      <c r="E464" s="47">
        <v>38345.12501411089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39" t="str">
        <f t="shared" si="7"/>
        <v>1-30</v>
      </c>
      <c r="L464" s="39" t="s">
        <v>160</v>
      </c>
    </row>
    <row r="465" spans="1:12" x14ac:dyDescent="0.25">
      <c r="A465" s="39">
        <v>357313</v>
      </c>
      <c r="B465" s="54"/>
      <c r="C465" s="39" t="s">
        <v>35</v>
      </c>
      <c r="D465" s="39"/>
      <c r="E465" s="47">
        <v>39945.953331002413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39" t="str">
        <f t="shared" si="7"/>
        <v>1-30</v>
      </c>
      <c r="L465" s="39" t="s">
        <v>160</v>
      </c>
    </row>
    <row r="466" spans="1:12" x14ac:dyDescent="0.25">
      <c r="A466" s="39">
        <v>361606</v>
      </c>
      <c r="B466" s="54"/>
      <c r="C466" s="39" t="s">
        <v>35</v>
      </c>
      <c r="D466" s="39"/>
      <c r="E466" s="47">
        <v>81351.429999999993</v>
      </c>
      <c r="F466" s="47">
        <v>0</v>
      </c>
      <c r="G466" s="47">
        <v>81351.429999999993</v>
      </c>
      <c r="H466" s="47">
        <v>0</v>
      </c>
      <c r="I466" s="47">
        <v>0</v>
      </c>
      <c r="J466" s="47">
        <v>81351.429999999993</v>
      </c>
      <c r="K466" s="39" t="str">
        <f t="shared" si="7"/>
        <v>61-90</v>
      </c>
      <c r="L466" s="39" t="s">
        <v>4573</v>
      </c>
    </row>
    <row r="467" spans="1:12" x14ac:dyDescent="0.25">
      <c r="A467" s="39">
        <v>313153</v>
      </c>
      <c r="B467" s="54"/>
      <c r="C467" s="39" t="s">
        <v>233</v>
      </c>
      <c r="D467" s="39"/>
      <c r="E467" s="47">
        <v>5351.7652423687141</v>
      </c>
      <c r="F467" s="47">
        <v>0</v>
      </c>
      <c r="G467" s="47">
        <v>0</v>
      </c>
      <c r="H467" s="47">
        <v>0</v>
      </c>
      <c r="I467" s="47">
        <v>99309.06</v>
      </c>
      <c r="J467" s="47">
        <v>99309.06</v>
      </c>
      <c r="K467" s="39" t="str">
        <f t="shared" si="7"/>
        <v>120+</v>
      </c>
      <c r="L467" s="39" t="s">
        <v>160</v>
      </c>
    </row>
    <row r="468" spans="1:12" x14ac:dyDescent="0.25">
      <c r="A468" s="39">
        <v>319044</v>
      </c>
      <c r="B468" s="54"/>
      <c r="C468" s="39" t="s">
        <v>35</v>
      </c>
      <c r="D468" s="39"/>
      <c r="E468" s="47">
        <v>504091.21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39" t="str">
        <f t="shared" si="7"/>
        <v>1-30</v>
      </c>
      <c r="L468" s="39" t="s">
        <v>158</v>
      </c>
    </row>
    <row r="469" spans="1:12" x14ac:dyDescent="0.25">
      <c r="A469" s="39">
        <v>355990</v>
      </c>
      <c r="B469" s="54"/>
      <c r="C469" s="39" t="s">
        <v>35</v>
      </c>
      <c r="D469" s="39"/>
      <c r="E469" s="47">
        <v>80623.21012886391</v>
      </c>
      <c r="F469" s="47">
        <v>1496069.96</v>
      </c>
      <c r="G469" s="47">
        <v>0</v>
      </c>
      <c r="H469" s="47">
        <v>0</v>
      </c>
      <c r="I469" s="47">
        <v>0</v>
      </c>
      <c r="J469" s="47">
        <v>1496069.96</v>
      </c>
      <c r="K469" s="39" t="str">
        <f t="shared" si="7"/>
        <v>31-60</v>
      </c>
      <c r="L469" s="39" t="s">
        <v>160</v>
      </c>
    </row>
    <row r="470" spans="1:12" x14ac:dyDescent="0.25">
      <c r="A470" s="39">
        <v>316411</v>
      </c>
      <c r="B470" s="54"/>
      <c r="C470" s="39" t="s">
        <v>35</v>
      </c>
      <c r="D470" s="39"/>
      <c r="E470" s="47">
        <v>118867.86747709416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39" t="str">
        <f t="shared" si="7"/>
        <v>1-30</v>
      </c>
      <c r="L470" s="39" t="s">
        <v>160</v>
      </c>
    </row>
    <row r="471" spans="1:12" x14ac:dyDescent="0.25">
      <c r="A471" s="39">
        <v>365940</v>
      </c>
      <c r="B471" s="54"/>
      <c r="C471" s="39" t="s">
        <v>35</v>
      </c>
      <c r="D471" s="39"/>
      <c r="E471" s="47">
        <v>30352.042735451163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39" t="str">
        <f t="shared" si="7"/>
        <v>1-30</v>
      </c>
      <c r="L471" s="39" t="s">
        <v>160</v>
      </c>
    </row>
    <row r="472" spans="1:12" x14ac:dyDescent="0.25">
      <c r="A472" s="39">
        <v>326185</v>
      </c>
      <c r="B472" s="54"/>
      <c r="C472" s="39" t="s">
        <v>35</v>
      </c>
      <c r="D472" s="39"/>
      <c r="E472" s="47">
        <v>62137.929156026017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39" t="str">
        <f t="shared" si="7"/>
        <v>1-30</v>
      </c>
      <c r="L472" s="39" t="s">
        <v>160</v>
      </c>
    </row>
    <row r="473" spans="1:12" x14ac:dyDescent="0.25">
      <c r="A473" s="39">
        <v>316278</v>
      </c>
      <c r="B473" s="54"/>
      <c r="C473" s="39" t="s">
        <v>35</v>
      </c>
      <c r="D473" s="39"/>
      <c r="E473" s="47">
        <v>53374.66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39" t="str">
        <f t="shared" si="7"/>
        <v>1-30</v>
      </c>
      <c r="L473" s="39" t="s">
        <v>158</v>
      </c>
    </row>
    <row r="474" spans="1:12" x14ac:dyDescent="0.25">
      <c r="A474" s="39">
        <v>315045</v>
      </c>
      <c r="B474" s="54"/>
      <c r="C474" s="39" t="s">
        <v>35</v>
      </c>
      <c r="D474" s="39"/>
      <c r="E474" s="47">
        <v>339429.13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39" t="str">
        <f t="shared" si="7"/>
        <v>1-30</v>
      </c>
      <c r="L474" s="39" t="s">
        <v>160</v>
      </c>
    </row>
    <row r="475" spans="1:12" x14ac:dyDescent="0.25">
      <c r="A475" s="39">
        <v>341465</v>
      </c>
      <c r="B475" s="54"/>
      <c r="C475" s="39" t="s">
        <v>35</v>
      </c>
      <c r="D475" s="39"/>
      <c r="E475" s="47">
        <v>209077.66999999998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39" t="str">
        <f t="shared" si="7"/>
        <v>1-30</v>
      </c>
      <c r="L475" s="39" t="s">
        <v>626</v>
      </c>
    </row>
    <row r="476" spans="1:12" x14ac:dyDescent="0.25">
      <c r="A476" s="39">
        <v>348802</v>
      </c>
      <c r="B476" s="54"/>
      <c r="C476" s="39" t="s">
        <v>35</v>
      </c>
      <c r="D476" s="39"/>
      <c r="E476" s="47">
        <v>115621.41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39" t="str">
        <f t="shared" si="7"/>
        <v>1-30</v>
      </c>
      <c r="L476" s="39" t="s">
        <v>626</v>
      </c>
    </row>
    <row r="477" spans="1:12" x14ac:dyDescent="0.25">
      <c r="A477" s="39">
        <v>334336</v>
      </c>
      <c r="B477" s="54"/>
      <c r="C477" s="39" t="s">
        <v>233</v>
      </c>
      <c r="D477" s="39"/>
      <c r="E477" s="47">
        <v>58283.382238768783</v>
      </c>
      <c r="F477" s="47">
        <v>0</v>
      </c>
      <c r="G477" s="47">
        <v>0</v>
      </c>
      <c r="H477" s="47">
        <v>0</v>
      </c>
      <c r="I477" s="47">
        <v>1081525</v>
      </c>
      <c r="J477" s="47">
        <v>1081525</v>
      </c>
      <c r="K477" s="39" t="str">
        <f t="shared" si="7"/>
        <v>120+</v>
      </c>
      <c r="L477" s="39" t="s">
        <v>160</v>
      </c>
    </row>
    <row r="478" spans="1:12" x14ac:dyDescent="0.25">
      <c r="A478" s="39">
        <v>313486</v>
      </c>
      <c r="B478" s="54"/>
      <c r="C478" s="39" t="s">
        <v>35</v>
      </c>
      <c r="D478" s="39"/>
      <c r="E478" s="47">
        <v>330585.95999999996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39" t="str">
        <f t="shared" si="7"/>
        <v>1-30</v>
      </c>
      <c r="L478" s="39" t="s">
        <v>698</v>
      </c>
    </row>
    <row r="479" spans="1:12" x14ac:dyDescent="0.25">
      <c r="A479" s="39">
        <v>356977</v>
      </c>
      <c r="B479" s="54"/>
      <c r="C479" s="39" t="s">
        <v>35</v>
      </c>
      <c r="D479" s="39"/>
      <c r="E479" s="47">
        <v>61457.45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39" t="str">
        <f t="shared" si="7"/>
        <v>1-30</v>
      </c>
      <c r="L479" s="39" t="s">
        <v>4573</v>
      </c>
    </row>
    <row r="480" spans="1:12" x14ac:dyDescent="0.25">
      <c r="A480" s="39">
        <v>309018</v>
      </c>
      <c r="B480" s="54"/>
      <c r="C480" s="39" t="s">
        <v>35</v>
      </c>
      <c r="D480" s="39"/>
      <c r="E480" s="47">
        <v>33027.783087035539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39" t="str">
        <f t="shared" si="7"/>
        <v>1-30</v>
      </c>
      <c r="L480" s="39" t="s">
        <v>160</v>
      </c>
    </row>
    <row r="481" spans="1:12" x14ac:dyDescent="0.25">
      <c r="A481" s="39">
        <v>314662</v>
      </c>
      <c r="B481" s="54"/>
      <c r="C481" s="39" t="s">
        <v>233</v>
      </c>
      <c r="D481" s="39"/>
      <c r="E481" s="47">
        <v>65171.01</v>
      </c>
      <c r="F481" s="47">
        <v>0</v>
      </c>
      <c r="G481" s="47">
        <v>0</v>
      </c>
      <c r="H481" s="47">
        <v>0</v>
      </c>
      <c r="I481" s="47">
        <v>65171.01</v>
      </c>
      <c r="J481" s="47">
        <v>65171.01</v>
      </c>
      <c r="K481" s="39" t="str">
        <f t="shared" si="7"/>
        <v>120+</v>
      </c>
      <c r="L481" s="39" t="s">
        <v>158</v>
      </c>
    </row>
    <row r="482" spans="1:12" x14ac:dyDescent="0.25">
      <c r="A482" s="39">
        <v>318678</v>
      </c>
      <c r="B482" s="54"/>
      <c r="C482" s="39" t="s">
        <v>35</v>
      </c>
      <c r="D482" s="39"/>
      <c r="E482" s="47">
        <v>23343.046285501794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39" t="str">
        <f t="shared" si="7"/>
        <v>1-30</v>
      </c>
      <c r="L482" s="39" t="s">
        <v>160</v>
      </c>
    </row>
    <row r="483" spans="1:12" x14ac:dyDescent="0.25">
      <c r="A483" s="39">
        <v>312896</v>
      </c>
      <c r="B483" s="54"/>
      <c r="C483" s="39" t="s">
        <v>35</v>
      </c>
      <c r="D483" s="39"/>
      <c r="E483" s="47">
        <v>120804.01999999999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39" t="str">
        <f t="shared" si="7"/>
        <v>1-30</v>
      </c>
      <c r="L483" s="39" t="s">
        <v>2668</v>
      </c>
    </row>
    <row r="484" spans="1:12" x14ac:dyDescent="0.25">
      <c r="A484" s="39">
        <v>363776</v>
      </c>
      <c r="B484" s="54"/>
      <c r="C484" s="39" t="s">
        <v>35</v>
      </c>
      <c r="D484" s="39"/>
      <c r="E484" s="47">
        <v>47106.57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39" t="str">
        <f t="shared" si="7"/>
        <v>1-30</v>
      </c>
      <c r="L484" s="39" t="s">
        <v>4573</v>
      </c>
    </row>
    <row r="485" spans="1:12" x14ac:dyDescent="0.25">
      <c r="A485" s="39">
        <v>369126</v>
      </c>
      <c r="B485" s="54"/>
      <c r="C485" s="39" t="s">
        <v>35</v>
      </c>
      <c r="D485" s="39"/>
      <c r="E485" s="47">
        <v>125846.01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39" t="str">
        <f t="shared" si="7"/>
        <v>1-30</v>
      </c>
      <c r="L485" s="39" t="s">
        <v>698</v>
      </c>
    </row>
    <row r="486" spans="1:12" x14ac:dyDescent="0.25">
      <c r="A486" s="39">
        <v>360023</v>
      </c>
      <c r="B486" s="54"/>
      <c r="C486" s="39" t="s">
        <v>35</v>
      </c>
      <c r="D486" s="39"/>
      <c r="E486" s="47">
        <v>93690.523072145821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39" t="str">
        <f t="shared" si="7"/>
        <v>1-30</v>
      </c>
      <c r="L486" s="39" t="s">
        <v>160</v>
      </c>
    </row>
    <row r="487" spans="1:12" x14ac:dyDescent="0.25">
      <c r="A487" s="39">
        <v>311297</v>
      </c>
      <c r="B487" s="54"/>
      <c r="C487" s="39" t="s">
        <v>35</v>
      </c>
      <c r="D487" s="39"/>
      <c r="E487" s="47">
        <v>18277.400000000001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39" t="str">
        <f t="shared" si="7"/>
        <v>1-30</v>
      </c>
      <c r="L487" s="39" t="s">
        <v>158</v>
      </c>
    </row>
    <row r="488" spans="1:12" x14ac:dyDescent="0.25">
      <c r="A488" s="39">
        <v>308819</v>
      </c>
      <c r="B488" s="54"/>
      <c r="C488" s="39" t="s">
        <v>35</v>
      </c>
      <c r="D488" s="39"/>
      <c r="E488" s="47">
        <v>35024.910000000003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39" t="str">
        <f t="shared" si="7"/>
        <v>1-30</v>
      </c>
      <c r="L488" s="39" t="s">
        <v>2738</v>
      </c>
    </row>
    <row r="489" spans="1:12" x14ac:dyDescent="0.25">
      <c r="A489" s="39">
        <v>316339</v>
      </c>
      <c r="B489" s="54"/>
      <c r="C489" s="39" t="s">
        <v>35</v>
      </c>
      <c r="D489" s="39"/>
      <c r="E489" s="47">
        <v>9916526.5899999999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39" t="str">
        <f t="shared" si="7"/>
        <v>1-30</v>
      </c>
      <c r="L489" s="39" t="s">
        <v>2668</v>
      </c>
    </row>
    <row r="490" spans="1:12" x14ac:dyDescent="0.25">
      <c r="A490" s="39">
        <v>332118</v>
      </c>
      <c r="B490" s="54"/>
      <c r="C490" s="39" t="s">
        <v>35</v>
      </c>
      <c r="D490" s="39"/>
      <c r="E490" s="47">
        <v>10199.697246734517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39" t="str">
        <f t="shared" si="7"/>
        <v>1-30</v>
      </c>
      <c r="L490" s="39" t="s">
        <v>160</v>
      </c>
    </row>
    <row r="491" spans="1:12" x14ac:dyDescent="0.25">
      <c r="A491" s="39">
        <v>312065</v>
      </c>
      <c r="B491" s="54"/>
      <c r="C491" s="39" t="s">
        <v>35</v>
      </c>
      <c r="D491" s="39"/>
      <c r="E491" s="47">
        <v>114359.6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39" t="str">
        <f t="shared" si="7"/>
        <v>1-30</v>
      </c>
      <c r="L491" s="39" t="s">
        <v>2668</v>
      </c>
    </row>
    <row r="492" spans="1:12" x14ac:dyDescent="0.25">
      <c r="A492" s="39">
        <v>313338</v>
      </c>
      <c r="B492" s="54"/>
      <c r="C492" s="39" t="s">
        <v>35</v>
      </c>
      <c r="D492" s="39"/>
      <c r="E492" s="47">
        <v>2663.37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39" t="str">
        <f t="shared" si="7"/>
        <v>1-30</v>
      </c>
      <c r="L492" s="39" t="s">
        <v>160</v>
      </c>
    </row>
    <row r="493" spans="1:12" x14ac:dyDescent="0.25">
      <c r="A493" s="39">
        <v>314827</v>
      </c>
      <c r="B493" s="54"/>
      <c r="C493" s="39" t="s">
        <v>35</v>
      </c>
      <c r="D493" s="39"/>
      <c r="E493" s="47">
        <v>12116.33551386518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39" t="str">
        <f t="shared" si="7"/>
        <v>1-30</v>
      </c>
      <c r="L493" s="39" t="s">
        <v>160</v>
      </c>
    </row>
    <row r="494" spans="1:12" x14ac:dyDescent="0.25">
      <c r="A494" s="39">
        <v>334063</v>
      </c>
      <c r="B494" s="54"/>
      <c r="C494" s="39" t="s">
        <v>35</v>
      </c>
      <c r="D494" s="39"/>
      <c r="E494" s="47">
        <v>43615.140743195356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39" t="str">
        <f t="shared" si="7"/>
        <v>1-30</v>
      </c>
      <c r="L494" s="39" t="s">
        <v>160</v>
      </c>
    </row>
    <row r="495" spans="1:12" x14ac:dyDescent="0.25">
      <c r="A495" s="39">
        <v>330126</v>
      </c>
      <c r="B495" s="54"/>
      <c r="C495" s="39" t="s">
        <v>35</v>
      </c>
      <c r="D495" s="39"/>
      <c r="E495" s="47">
        <v>50703.587759029419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39" t="str">
        <f t="shared" si="7"/>
        <v>1-30</v>
      </c>
      <c r="L495" s="39" t="s">
        <v>160</v>
      </c>
    </row>
    <row r="496" spans="1:12" x14ac:dyDescent="0.25">
      <c r="A496" s="39">
        <v>312667</v>
      </c>
      <c r="B496" s="54"/>
      <c r="C496" s="39" t="s">
        <v>35</v>
      </c>
      <c r="D496" s="39"/>
      <c r="E496" s="47">
        <v>10559.738492265138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39" t="str">
        <f t="shared" si="7"/>
        <v>1-30</v>
      </c>
      <c r="L496" s="39" t="s">
        <v>160</v>
      </c>
    </row>
    <row r="497" spans="1:12" x14ac:dyDescent="0.25">
      <c r="A497" s="39">
        <v>339672</v>
      </c>
      <c r="B497" s="54"/>
      <c r="C497" s="39" t="s">
        <v>35</v>
      </c>
      <c r="D497" s="39"/>
      <c r="E497" s="47">
        <v>45478.050680336375</v>
      </c>
      <c r="F497" s="47">
        <v>0</v>
      </c>
      <c r="G497" s="47">
        <v>0</v>
      </c>
      <c r="H497" s="47">
        <v>0</v>
      </c>
      <c r="I497" s="47">
        <v>0</v>
      </c>
      <c r="J497" s="47">
        <v>0</v>
      </c>
      <c r="K497" s="39" t="str">
        <f t="shared" si="7"/>
        <v>1-30</v>
      </c>
      <c r="L497" s="39" t="s">
        <v>160</v>
      </c>
    </row>
    <row r="498" spans="1:12" x14ac:dyDescent="0.25">
      <c r="A498" s="39">
        <v>355947</v>
      </c>
      <c r="B498" s="54"/>
      <c r="C498" s="39" t="s">
        <v>35</v>
      </c>
      <c r="D498" s="39"/>
      <c r="E498" s="47">
        <v>44585.056196408455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39" t="str">
        <f t="shared" si="7"/>
        <v>1-30</v>
      </c>
      <c r="L498" s="39" t="s">
        <v>160</v>
      </c>
    </row>
    <row r="499" spans="1:12" x14ac:dyDescent="0.25">
      <c r="A499" s="39">
        <v>316108</v>
      </c>
      <c r="B499" s="54"/>
      <c r="C499" s="39" t="s">
        <v>35</v>
      </c>
      <c r="D499" s="39"/>
      <c r="E499" s="47">
        <v>112518.51803881767</v>
      </c>
      <c r="F499" s="47">
        <v>0</v>
      </c>
      <c r="G499" s="47">
        <v>0</v>
      </c>
      <c r="H499" s="47">
        <v>0</v>
      </c>
      <c r="I499" s="47">
        <v>0</v>
      </c>
      <c r="J499" s="47">
        <v>0</v>
      </c>
      <c r="K499" s="39" t="str">
        <f t="shared" si="7"/>
        <v>1-30</v>
      </c>
      <c r="L499" s="39" t="s">
        <v>160</v>
      </c>
    </row>
    <row r="500" spans="1:12" x14ac:dyDescent="0.25">
      <c r="A500" s="39">
        <v>356026</v>
      </c>
      <c r="B500" s="54"/>
      <c r="C500" s="39" t="s">
        <v>35</v>
      </c>
      <c r="D500" s="39"/>
      <c r="E500" s="47">
        <v>146995.47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39" t="str">
        <f t="shared" si="7"/>
        <v>1-30</v>
      </c>
      <c r="L500" s="39" t="s">
        <v>158</v>
      </c>
    </row>
    <row r="501" spans="1:12" x14ac:dyDescent="0.25">
      <c r="A501" s="39">
        <v>316624</v>
      </c>
      <c r="B501" s="54"/>
      <c r="C501" s="39" t="s">
        <v>35</v>
      </c>
      <c r="D501" s="39"/>
      <c r="E501" s="47">
        <v>178166.17194146739</v>
      </c>
      <c r="F501" s="47">
        <v>0</v>
      </c>
      <c r="G501" s="47">
        <v>0</v>
      </c>
      <c r="H501" s="47">
        <v>0</v>
      </c>
      <c r="I501" s="47">
        <v>3306108.22</v>
      </c>
      <c r="J501" s="47">
        <v>3306108.22</v>
      </c>
      <c r="K501" s="39" t="str">
        <f t="shared" si="7"/>
        <v>120+</v>
      </c>
      <c r="L501" s="39" t="s">
        <v>160</v>
      </c>
    </row>
    <row r="502" spans="1:12" x14ac:dyDescent="0.25">
      <c r="A502" s="39">
        <v>368695</v>
      </c>
      <c r="B502" s="54"/>
      <c r="C502" s="39" t="s">
        <v>35</v>
      </c>
      <c r="D502" s="39"/>
      <c r="E502" s="47">
        <v>128278.12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39" t="str">
        <f t="shared" si="7"/>
        <v>1-30</v>
      </c>
      <c r="L502" s="39" t="s">
        <v>158</v>
      </c>
    </row>
    <row r="503" spans="1:12" x14ac:dyDescent="0.25">
      <c r="A503" s="39">
        <v>339655</v>
      </c>
      <c r="B503" s="54"/>
      <c r="C503" s="39" t="s">
        <v>35</v>
      </c>
      <c r="D503" s="39"/>
      <c r="E503" s="47">
        <v>99580.37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39" t="str">
        <f t="shared" si="7"/>
        <v>1-30</v>
      </c>
      <c r="L503" s="39" t="s">
        <v>158</v>
      </c>
    </row>
    <row r="504" spans="1:12" x14ac:dyDescent="0.25">
      <c r="A504" s="39">
        <v>316291</v>
      </c>
      <c r="B504" s="54"/>
      <c r="C504" s="39" t="s">
        <v>35</v>
      </c>
      <c r="D504" s="39"/>
      <c r="E504" s="47">
        <v>48397.159999999996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39" t="str">
        <f t="shared" si="7"/>
        <v>1-30</v>
      </c>
      <c r="L504" s="39" t="s">
        <v>160</v>
      </c>
    </row>
    <row r="505" spans="1:12" x14ac:dyDescent="0.25">
      <c r="A505" s="39">
        <v>308401</v>
      </c>
      <c r="B505" s="54"/>
      <c r="C505" s="39" t="s">
        <v>233</v>
      </c>
      <c r="D505" s="39"/>
      <c r="E505" s="47">
        <v>14553.62</v>
      </c>
      <c r="F505" s="47">
        <v>0</v>
      </c>
      <c r="G505" s="47">
        <v>0</v>
      </c>
      <c r="H505" s="47">
        <v>0</v>
      </c>
      <c r="I505" s="47">
        <v>14553.62</v>
      </c>
      <c r="J505" s="47">
        <v>14553.62</v>
      </c>
      <c r="K505" s="39" t="str">
        <f t="shared" si="7"/>
        <v>120+</v>
      </c>
      <c r="L505" s="39" t="s">
        <v>158</v>
      </c>
    </row>
    <row r="506" spans="1:12" x14ac:dyDescent="0.25">
      <c r="A506" s="39">
        <v>308399</v>
      </c>
      <c r="B506" s="54"/>
      <c r="C506" s="39" t="s">
        <v>35</v>
      </c>
      <c r="D506" s="39"/>
      <c r="E506" s="47">
        <v>248653.61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39" t="str">
        <f t="shared" si="7"/>
        <v>1-30</v>
      </c>
      <c r="L506" s="39" t="s">
        <v>158</v>
      </c>
    </row>
    <row r="507" spans="1:12" x14ac:dyDescent="0.25">
      <c r="A507" s="39">
        <v>309384</v>
      </c>
      <c r="B507" s="54"/>
      <c r="C507" s="39" t="s">
        <v>233</v>
      </c>
      <c r="D507" s="39"/>
      <c r="E507" s="47">
        <v>163608.02771587274</v>
      </c>
      <c r="F507" s="47">
        <v>0</v>
      </c>
      <c r="G507" s="47">
        <v>0</v>
      </c>
      <c r="H507" s="47">
        <v>0</v>
      </c>
      <c r="I507" s="47">
        <v>3035962.66</v>
      </c>
      <c r="J507" s="47">
        <v>3035962.66</v>
      </c>
      <c r="K507" s="39" t="str">
        <f t="shared" si="7"/>
        <v>120+</v>
      </c>
      <c r="L507" s="39" t="s">
        <v>160</v>
      </c>
    </row>
    <row r="508" spans="1:12" x14ac:dyDescent="0.25">
      <c r="A508" s="39">
        <v>320711</v>
      </c>
      <c r="B508" s="54"/>
      <c r="C508" s="39" t="s">
        <v>35</v>
      </c>
      <c r="D508" s="39"/>
      <c r="E508" s="47">
        <v>54164.959999999999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39" t="str">
        <f t="shared" si="7"/>
        <v>1-30</v>
      </c>
      <c r="L508" s="39" t="s">
        <v>4573</v>
      </c>
    </row>
    <row r="509" spans="1:12" x14ac:dyDescent="0.25">
      <c r="A509" s="39">
        <v>310908</v>
      </c>
      <c r="B509" s="54"/>
      <c r="C509" s="39" t="s">
        <v>35</v>
      </c>
      <c r="D509" s="39"/>
      <c r="E509" s="47">
        <v>97207.63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39" t="str">
        <f t="shared" si="7"/>
        <v>1-30</v>
      </c>
      <c r="L509" s="39" t="s">
        <v>626</v>
      </c>
    </row>
    <row r="510" spans="1:12" x14ac:dyDescent="0.25">
      <c r="A510" s="39">
        <v>336015</v>
      </c>
      <c r="B510" s="54"/>
      <c r="C510" s="39" t="s">
        <v>35</v>
      </c>
      <c r="D510" s="39"/>
      <c r="E510" s="47">
        <v>175709.27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39" t="str">
        <f t="shared" si="7"/>
        <v>1-30</v>
      </c>
      <c r="L510" s="39" t="s">
        <v>4573</v>
      </c>
    </row>
    <row r="511" spans="1:12" x14ac:dyDescent="0.25">
      <c r="A511" s="39">
        <v>310174</v>
      </c>
      <c r="B511" s="54"/>
      <c r="C511" s="39" t="s">
        <v>35</v>
      </c>
      <c r="D511" s="39"/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39" t="str">
        <f t="shared" si="7"/>
        <v>1-30</v>
      </c>
      <c r="L511" s="39" t="s">
        <v>160</v>
      </c>
    </row>
    <row r="512" spans="1:12" x14ac:dyDescent="0.25">
      <c r="A512" s="39">
        <v>362729</v>
      </c>
      <c r="B512" s="54"/>
      <c r="C512" s="39" t="s">
        <v>35</v>
      </c>
      <c r="D512" s="39"/>
      <c r="E512" s="47">
        <v>66837.41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39" t="str">
        <f t="shared" si="7"/>
        <v>1-30</v>
      </c>
      <c r="L512" s="39" t="s">
        <v>4573</v>
      </c>
    </row>
    <row r="513" spans="1:12" x14ac:dyDescent="0.25">
      <c r="A513" s="39">
        <v>316978</v>
      </c>
      <c r="B513" s="54"/>
      <c r="C513" s="39" t="s">
        <v>35</v>
      </c>
      <c r="D513" s="39"/>
      <c r="E513" s="47">
        <v>2623500.64</v>
      </c>
      <c r="F513" s="47">
        <v>1678799.4300000002</v>
      </c>
      <c r="G513" s="47">
        <v>0</v>
      </c>
      <c r="H513" s="47">
        <v>0</v>
      </c>
      <c r="I513" s="47">
        <v>0</v>
      </c>
      <c r="J513" s="47">
        <v>1678799.4300000002</v>
      </c>
      <c r="K513" s="39" t="str">
        <f t="shared" si="7"/>
        <v>31-60</v>
      </c>
      <c r="L513" s="39" t="s">
        <v>2509</v>
      </c>
    </row>
    <row r="514" spans="1:12" x14ac:dyDescent="0.25">
      <c r="A514" s="39">
        <v>358481</v>
      </c>
      <c r="B514" s="54"/>
      <c r="C514" s="39" t="s">
        <v>35</v>
      </c>
      <c r="D514" s="39"/>
      <c r="E514" s="47">
        <v>26362.69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39" t="str">
        <f t="shared" si="7"/>
        <v>1-30</v>
      </c>
      <c r="L514" s="39" t="s">
        <v>158</v>
      </c>
    </row>
    <row r="515" spans="1:12" x14ac:dyDescent="0.25">
      <c r="A515" s="39">
        <v>357353</v>
      </c>
      <c r="B515" s="54"/>
      <c r="C515" s="39" t="s">
        <v>35</v>
      </c>
      <c r="D515" s="39"/>
      <c r="E515" s="47">
        <v>43722.62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39" t="str">
        <f t="shared" si="7"/>
        <v>1-30</v>
      </c>
      <c r="L515" s="39" t="s">
        <v>4573</v>
      </c>
    </row>
    <row r="516" spans="1:12" x14ac:dyDescent="0.25">
      <c r="A516" s="39">
        <v>368983</v>
      </c>
      <c r="B516" s="54"/>
      <c r="C516" s="39" t="s">
        <v>35</v>
      </c>
      <c r="D516" s="39"/>
      <c r="E516" s="47">
        <v>69134.09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39" t="str">
        <f t="shared" si="7"/>
        <v>1-30</v>
      </c>
      <c r="L516" s="39" t="s">
        <v>4573</v>
      </c>
    </row>
    <row r="517" spans="1:12" x14ac:dyDescent="0.25">
      <c r="A517" s="39">
        <v>319799</v>
      </c>
      <c r="B517" s="54"/>
      <c r="C517" s="39" t="s">
        <v>35</v>
      </c>
      <c r="D517" s="39"/>
      <c r="E517" s="47">
        <v>18038.734960423935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39" t="str">
        <f t="shared" si="7"/>
        <v>1-30</v>
      </c>
      <c r="L517" s="39" t="s">
        <v>160</v>
      </c>
    </row>
    <row r="518" spans="1:12" x14ac:dyDescent="0.25">
      <c r="A518" s="39">
        <v>364922</v>
      </c>
      <c r="B518" s="54"/>
      <c r="C518" s="39" t="s">
        <v>35</v>
      </c>
      <c r="D518" s="39"/>
      <c r="E518" s="47">
        <v>73884.070000000007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39" t="str">
        <f t="shared" si="7"/>
        <v>1-30</v>
      </c>
      <c r="L518" s="39" t="s">
        <v>4573</v>
      </c>
    </row>
    <row r="519" spans="1:12" x14ac:dyDescent="0.25">
      <c r="A519" s="39">
        <v>319362</v>
      </c>
      <c r="B519" s="54"/>
      <c r="C519" s="39" t="s">
        <v>35</v>
      </c>
      <c r="D519" s="39"/>
      <c r="E519" s="47">
        <v>6589.5037564302029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39" t="str">
        <f t="shared" ref="K519:K582" si="8">+IF(I519&gt;0,"120+",IF(H519&gt;0,"91-120",IF(G519&gt;0,"61-90",IF(F519&gt;0,"31-60","1-30"))))</f>
        <v>1-30</v>
      </c>
      <c r="L519" s="39" t="s">
        <v>160</v>
      </c>
    </row>
    <row r="520" spans="1:12" x14ac:dyDescent="0.25">
      <c r="A520" s="39">
        <v>351436</v>
      </c>
      <c r="B520" s="54"/>
      <c r="C520" s="39" t="s">
        <v>35</v>
      </c>
      <c r="D520" s="39"/>
      <c r="E520" s="47">
        <v>8250.16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39" t="str">
        <f t="shared" si="8"/>
        <v>1-30</v>
      </c>
      <c r="L520" s="39" t="s">
        <v>2668</v>
      </c>
    </row>
    <row r="521" spans="1:12" x14ac:dyDescent="0.25">
      <c r="A521" s="39">
        <v>331847</v>
      </c>
      <c r="B521" s="54"/>
      <c r="C521" s="39" t="s">
        <v>35</v>
      </c>
      <c r="D521" s="39"/>
      <c r="E521" s="47">
        <v>10297.6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39" t="str">
        <f t="shared" si="8"/>
        <v>1-30</v>
      </c>
      <c r="L521" s="39" t="s">
        <v>5159</v>
      </c>
    </row>
    <row r="522" spans="1:12" x14ac:dyDescent="0.25">
      <c r="A522" s="39">
        <v>319268</v>
      </c>
      <c r="B522" s="54"/>
      <c r="C522" s="39" t="s">
        <v>35</v>
      </c>
      <c r="D522" s="39"/>
      <c r="E522" s="47">
        <v>27117.447994774466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39" t="str">
        <f t="shared" si="8"/>
        <v>1-30</v>
      </c>
      <c r="L522" s="39" t="s">
        <v>160</v>
      </c>
    </row>
    <row r="523" spans="1:12" x14ac:dyDescent="0.25">
      <c r="A523" s="39">
        <v>361949</v>
      </c>
      <c r="B523" s="54"/>
      <c r="C523" s="39" t="s">
        <v>35</v>
      </c>
      <c r="D523" s="39"/>
      <c r="E523" s="47">
        <v>104316.9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39" t="str">
        <f t="shared" si="8"/>
        <v>1-30</v>
      </c>
      <c r="L523" s="39" t="s">
        <v>158</v>
      </c>
    </row>
    <row r="524" spans="1:12" x14ac:dyDescent="0.25">
      <c r="A524" s="39">
        <v>337341</v>
      </c>
      <c r="B524" s="54"/>
      <c r="C524" s="39" t="s">
        <v>35</v>
      </c>
      <c r="D524" s="39"/>
      <c r="E524" s="47">
        <v>27683.162041965454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39" t="str">
        <f t="shared" si="8"/>
        <v>1-30</v>
      </c>
      <c r="L524" s="39" t="s">
        <v>160</v>
      </c>
    </row>
    <row r="525" spans="1:12" x14ac:dyDescent="0.25">
      <c r="A525" s="39">
        <v>336783</v>
      </c>
      <c r="B525" s="54"/>
      <c r="C525" s="39" t="s">
        <v>35</v>
      </c>
      <c r="D525" s="39"/>
      <c r="E525" s="47">
        <v>251344.82508446582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39" t="str">
        <f t="shared" si="8"/>
        <v>1-30</v>
      </c>
      <c r="L525" s="39" t="s">
        <v>160</v>
      </c>
    </row>
    <row r="526" spans="1:12" x14ac:dyDescent="0.25">
      <c r="A526" s="39">
        <v>312407</v>
      </c>
      <c r="B526" s="54"/>
      <c r="C526" s="39" t="s">
        <v>35</v>
      </c>
      <c r="D526" s="39"/>
      <c r="E526" s="47">
        <v>152413.16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39" t="str">
        <f t="shared" si="8"/>
        <v>1-30</v>
      </c>
      <c r="L526" s="39" t="s">
        <v>158</v>
      </c>
    </row>
    <row r="527" spans="1:12" x14ac:dyDescent="0.25">
      <c r="A527" s="39">
        <v>312289</v>
      </c>
      <c r="B527" s="54"/>
      <c r="C527" s="39" t="s">
        <v>35</v>
      </c>
      <c r="D527" s="39"/>
      <c r="E527" s="47">
        <v>360641.72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39" t="str">
        <f t="shared" si="8"/>
        <v>1-30</v>
      </c>
      <c r="L527" s="39" t="s">
        <v>160</v>
      </c>
    </row>
    <row r="528" spans="1:12" x14ac:dyDescent="0.25">
      <c r="A528" s="39">
        <v>334385</v>
      </c>
      <c r="B528" s="54"/>
      <c r="C528" s="39" t="s">
        <v>35</v>
      </c>
      <c r="D528" s="39"/>
      <c r="E528" s="47">
        <v>132148.56164763495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39" t="str">
        <f t="shared" si="8"/>
        <v>1-30</v>
      </c>
      <c r="L528" s="39" t="s">
        <v>160</v>
      </c>
    </row>
    <row r="529" spans="1:12" x14ac:dyDescent="0.25">
      <c r="A529" s="39">
        <v>334384</v>
      </c>
      <c r="B529" s="54"/>
      <c r="C529" s="39" t="s">
        <v>35</v>
      </c>
      <c r="D529" s="39"/>
      <c r="E529" s="47">
        <v>74370.708565168767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39" t="str">
        <f t="shared" si="8"/>
        <v>1-30</v>
      </c>
      <c r="L529" s="39" t="s">
        <v>160</v>
      </c>
    </row>
    <row r="530" spans="1:12" x14ac:dyDescent="0.25">
      <c r="A530" s="39">
        <v>319306</v>
      </c>
      <c r="B530" s="54"/>
      <c r="C530" s="39" t="s">
        <v>35</v>
      </c>
      <c r="D530" s="39"/>
      <c r="E530" s="47">
        <v>3346040.08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39" t="str">
        <f t="shared" si="8"/>
        <v>1-30</v>
      </c>
      <c r="L530" s="39" t="s">
        <v>626</v>
      </c>
    </row>
    <row r="531" spans="1:12" x14ac:dyDescent="0.25">
      <c r="A531" s="39">
        <v>309118</v>
      </c>
      <c r="B531" s="54"/>
      <c r="C531" s="39" t="s">
        <v>35</v>
      </c>
      <c r="D531" s="39"/>
      <c r="E531" s="47">
        <v>756785.70000000007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39" t="str">
        <f t="shared" si="8"/>
        <v>1-30</v>
      </c>
      <c r="L531" s="39" t="s">
        <v>2509</v>
      </c>
    </row>
    <row r="532" spans="1:12" x14ac:dyDescent="0.25">
      <c r="A532" s="39">
        <v>316779</v>
      </c>
      <c r="B532" s="54"/>
      <c r="C532" s="39" t="s">
        <v>35</v>
      </c>
      <c r="D532" s="39"/>
      <c r="E532" s="47">
        <v>2319087.9499945999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39" t="str">
        <f t="shared" si="8"/>
        <v>1-30</v>
      </c>
      <c r="L532" s="39" t="s">
        <v>160</v>
      </c>
    </row>
    <row r="533" spans="1:12" x14ac:dyDescent="0.25">
      <c r="A533" s="39">
        <v>316851</v>
      </c>
      <c r="B533" s="54"/>
      <c r="C533" s="39" t="s">
        <v>35</v>
      </c>
      <c r="D533" s="39"/>
      <c r="E533" s="47">
        <v>305668.01768339775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39" t="str">
        <f t="shared" si="8"/>
        <v>1-30</v>
      </c>
      <c r="L533" s="39" t="s">
        <v>160</v>
      </c>
    </row>
    <row r="534" spans="1:12" x14ac:dyDescent="0.25">
      <c r="A534" s="39">
        <v>368459</v>
      </c>
      <c r="B534" s="54"/>
      <c r="C534" s="39" t="s">
        <v>35</v>
      </c>
      <c r="D534" s="39"/>
      <c r="E534" s="47">
        <v>66593.108145967504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39" t="str">
        <f t="shared" si="8"/>
        <v>1-30</v>
      </c>
      <c r="L534" s="39" t="s">
        <v>160</v>
      </c>
    </row>
    <row r="535" spans="1:12" x14ac:dyDescent="0.25">
      <c r="A535" s="39">
        <v>357813</v>
      </c>
      <c r="B535" s="54"/>
      <c r="C535" s="39" t="s">
        <v>35</v>
      </c>
      <c r="D535" s="39"/>
      <c r="E535" s="47">
        <v>12111.103333766188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39" t="str">
        <f t="shared" si="8"/>
        <v>1-30</v>
      </c>
      <c r="L535" s="39" t="s">
        <v>160</v>
      </c>
    </row>
    <row r="536" spans="1:12" x14ac:dyDescent="0.25">
      <c r="A536" s="39">
        <v>313761</v>
      </c>
      <c r="B536" s="54"/>
      <c r="C536" s="39" t="s">
        <v>35</v>
      </c>
      <c r="D536" s="39"/>
      <c r="E536" s="47">
        <v>12271.060170635366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39" t="str">
        <f t="shared" si="8"/>
        <v>1-30</v>
      </c>
      <c r="L536" s="39" t="s">
        <v>160</v>
      </c>
    </row>
    <row r="537" spans="1:12" x14ac:dyDescent="0.25">
      <c r="A537" s="39">
        <v>316823</v>
      </c>
      <c r="B537" s="54"/>
      <c r="C537" s="39" t="s">
        <v>35</v>
      </c>
      <c r="D537" s="39"/>
      <c r="E537" s="47">
        <v>446806.39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39" t="str">
        <f t="shared" si="8"/>
        <v>1-30</v>
      </c>
      <c r="L537" s="39" t="s">
        <v>160</v>
      </c>
    </row>
    <row r="538" spans="1:12" x14ac:dyDescent="0.25">
      <c r="A538" s="39">
        <v>337544</v>
      </c>
      <c r="B538" s="54"/>
      <c r="C538" s="39" t="s">
        <v>35</v>
      </c>
      <c r="D538" s="39"/>
      <c r="E538" s="47">
        <v>25482.964295089434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39" t="str">
        <f t="shared" si="8"/>
        <v>1-30</v>
      </c>
      <c r="L538" s="39" t="s">
        <v>160</v>
      </c>
    </row>
    <row r="539" spans="1:12" x14ac:dyDescent="0.25">
      <c r="A539" s="39">
        <v>309526</v>
      </c>
      <c r="B539" s="54"/>
      <c r="C539" s="39" t="s">
        <v>35</v>
      </c>
      <c r="D539" s="39"/>
      <c r="E539" s="47">
        <v>327240.61633814074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39" t="str">
        <f t="shared" si="8"/>
        <v>1-30</v>
      </c>
      <c r="L539" s="39" t="s">
        <v>160</v>
      </c>
    </row>
    <row r="540" spans="1:12" x14ac:dyDescent="0.25">
      <c r="A540" s="39">
        <v>342569</v>
      </c>
      <c r="B540" s="54"/>
      <c r="C540" s="39" t="s">
        <v>35</v>
      </c>
      <c r="D540" s="39"/>
      <c r="E540" s="47">
        <v>23308.93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39" t="str">
        <f t="shared" si="8"/>
        <v>1-30</v>
      </c>
      <c r="L540" s="39" t="s">
        <v>2509</v>
      </c>
    </row>
    <row r="541" spans="1:12" x14ac:dyDescent="0.25">
      <c r="A541" s="39">
        <v>368227</v>
      </c>
      <c r="B541" s="54"/>
      <c r="C541" s="39" t="s">
        <v>35</v>
      </c>
      <c r="D541" s="39"/>
      <c r="E541" s="47">
        <v>178205.83228695972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39" t="str">
        <f t="shared" si="8"/>
        <v>1-30</v>
      </c>
      <c r="L541" s="39" t="s">
        <v>160</v>
      </c>
    </row>
    <row r="542" spans="1:12" x14ac:dyDescent="0.25">
      <c r="A542" s="39">
        <v>360827</v>
      </c>
      <c r="B542" s="54"/>
      <c r="C542" s="39" t="s">
        <v>35</v>
      </c>
      <c r="D542" s="39"/>
      <c r="E542" s="47">
        <v>91853.391416499842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39" t="str">
        <f t="shared" si="8"/>
        <v>1-30</v>
      </c>
      <c r="L542" s="39" t="s">
        <v>160</v>
      </c>
    </row>
    <row r="543" spans="1:12" x14ac:dyDescent="0.25">
      <c r="A543" s="39">
        <v>341121</v>
      </c>
      <c r="B543" s="54"/>
      <c r="C543" s="39" t="s">
        <v>35</v>
      </c>
      <c r="D543" s="39"/>
      <c r="E543" s="47">
        <v>61357.806738176347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39" t="str">
        <f t="shared" si="8"/>
        <v>1-30</v>
      </c>
      <c r="L543" s="39" t="s">
        <v>160</v>
      </c>
    </row>
    <row r="544" spans="1:12" x14ac:dyDescent="0.25">
      <c r="A544" s="39">
        <v>316715</v>
      </c>
      <c r="B544" s="54"/>
      <c r="C544" s="39" t="s">
        <v>35</v>
      </c>
      <c r="D544" s="39"/>
      <c r="E544" s="47">
        <v>45091.85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39" t="str">
        <f t="shared" si="8"/>
        <v>1-30</v>
      </c>
      <c r="L544" s="39" t="s">
        <v>160</v>
      </c>
    </row>
    <row r="545" spans="1:12" x14ac:dyDescent="0.25">
      <c r="A545" s="39">
        <v>356383</v>
      </c>
      <c r="B545" s="54"/>
      <c r="C545" s="39" t="s">
        <v>35</v>
      </c>
      <c r="D545" s="39"/>
      <c r="E545" s="47">
        <v>51091.09080965475</v>
      </c>
      <c r="F545" s="47">
        <v>0</v>
      </c>
      <c r="G545" s="47">
        <v>0</v>
      </c>
      <c r="H545" s="47">
        <v>0</v>
      </c>
      <c r="I545" s="47">
        <v>0</v>
      </c>
      <c r="J545" s="47">
        <v>0</v>
      </c>
      <c r="K545" s="39" t="str">
        <f t="shared" si="8"/>
        <v>1-30</v>
      </c>
      <c r="L545" s="39" t="s">
        <v>160</v>
      </c>
    </row>
    <row r="546" spans="1:12" x14ac:dyDescent="0.25">
      <c r="A546" s="39">
        <v>320639</v>
      </c>
      <c r="B546" s="54"/>
      <c r="C546" s="39" t="s">
        <v>35</v>
      </c>
      <c r="D546" s="39"/>
      <c r="E546" s="47">
        <v>106206.53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39" t="str">
        <f t="shared" si="8"/>
        <v>1-30</v>
      </c>
      <c r="L546" s="39" t="s">
        <v>4573</v>
      </c>
    </row>
    <row r="547" spans="1:12" x14ac:dyDescent="0.25">
      <c r="A547" s="39">
        <v>317077</v>
      </c>
      <c r="B547" s="54"/>
      <c r="C547" s="39" t="s">
        <v>35</v>
      </c>
      <c r="D547" s="39"/>
      <c r="E547" s="47">
        <v>199938.75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39" t="str">
        <f t="shared" si="8"/>
        <v>1-30</v>
      </c>
      <c r="L547" s="39" t="s">
        <v>2738</v>
      </c>
    </row>
    <row r="548" spans="1:12" x14ac:dyDescent="0.25">
      <c r="A548" s="39">
        <v>337000</v>
      </c>
      <c r="B548" s="54"/>
      <c r="C548" s="39" t="s">
        <v>35</v>
      </c>
      <c r="D548" s="39"/>
      <c r="E548" s="47">
        <v>20737.513825903879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39" t="str">
        <f t="shared" si="8"/>
        <v>1-30</v>
      </c>
      <c r="L548" s="39" t="s">
        <v>160</v>
      </c>
    </row>
    <row r="549" spans="1:12" x14ac:dyDescent="0.25">
      <c r="A549" s="39">
        <v>337471</v>
      </c>
      <c r="B549" s="54"/>
      <c r="C549" s="39" t="s">
        <v>35</v>
      </c>
      <c r="D549" s="39"/>
      <c r="E549" s="47">
        <v>4992.9036489378677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39" t="str">
        <f t="shared" si="8"/>
        <v>1-30</v>
      </c>
      <c r="L549" s="39" t="s">
        <v>160</v>
      </c>
    </row>
    <row r="550" spans="1:12" x14ac:dyDescent="0.25">
      <c r="A550" s="39">
        <v>355925</v>
      </c>
      <c r="B550" s="54"/>
      <c r="C550" s="39" t="s">
        <v>35</v>
      </c>
      <c r="D550" s="39"/>
      <c r="E550" s="47">
        <v>8527.4539018567593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39" t="str">
        <f t="shared" si="8"/>
        <v>1-30</v>
      </c>
      <c r="L550" s="39" t="s">
        <v>160</v>
      </c>
    </row>
    <row r="551" spans="1:12" x14ac:dyDescent="0.25">
      <c r="A551" s="39">
        <v>308320</v>
      </c>
      <c r="B551" s="54"/>
      <c r="C551" s="39" t="s">
        <v>35</v>
      </c>
      <c r="D551" s="39"/>
      <c r="E551" s="47">
        <v>1680.25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39" t="str">
        <f t="shared" si="8"/>
        <v>1-30</v>
      </c>
      <c r="L551" s="39" t="s">
        <v>158</v>
      </c>
    </row>
    <row r="552" spans="1:12" x14ac:dyDescent="0.25">
      <c r="A552" s="39">
        <v>348906</v>
      </c>
      <c r="B552" s="54"/>
      <c r="C552" s="39" t="s">
        <v>35</v>
      </c>
      <c r="D552" s="39"/>
      <c r="E552" s="47">
        <v>33732.157181999813</v>
      </c>
      <c r="F552" s="47">
        <v>625944.65</v>
      </c>
      <c r="G552" s="47">
        <v>0</v>
      </c>
      <c r="H552" s="47">
        <v>0</v>
      </c>
      <c r="I552" s="47">
        <v>0</v>
      </c>
      <c r="J552" s="47">
        <v>625944.65</v>
      </c>
      <c r="K552" s="39" t="str">
        <f t="shared" si="8"/>
        <v>31-60</v>
      </c>
      <c r="L552" s="39" t="s">
        <v>160</v>
      </c>
    </row>
    <row r="553" spans="1:12" x14ac:dyDescent="0.25">
      <c r="A553" s="39">
        <v>360404</v>
      </c>
      <c r="B553" s="54"/>
      <c r="C553" s="39" t="s">
        <v>35</v>
      </c>
      <c r="D553" s="39"/>
      <c r="E553" s="47">
        <v>315615.88911578082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39" t="str">
        <f t="shared" si="8"/>
        <v>1-30</v>
      </c>
      <c r="L553" s="39" t="s">
        <v>160</v>
      </c>
    </row>
    <row r="554" spans="1:12" x14ac:dyDescent="0.25">
      <c r="A554" s="39">
        <v>309758</v>
      </c>
      <c r="B554" s="54"/>
      <c r="C554" s="39" t="s">
        <v>35</v>
      </c>
      <c r="D554" s="39"/>
      <c r="E554" s="47">
        <v>662526.3096436311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39" t="str">
        <f t="shared" si="8"/>
        <v>1-30</v>
      </c>
      <c r="L554" s="39" t="s">
        <v>160</v>
      </c>
    </row>
    <row r="555" spans="1:12" x14ac:dyDescent="0.25">
      <c r="A555" s="39">
        <v>361218</v>
      </c>
      <c r="B555" s="54"/>
      <c r="C555" s="39" t="s">
        <v>35</v>
      </c>
      <c r="D555" s="39"/>
      <c r="E555" s="47">
        <v>70452.229246423856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39" t="str">
        <f t="shared" si="8"/>
        <v>1-30</v>
      </c>
      <c r="L555" s="39" t="s">
        <v>160</v>
      </c>
    </row>
    <row r="556" spans="1:12" x14ac:dyDescent="0.25">
      <c r="A556" s="39">
        <v>309733</v>
      </c>
      <c r="B556" s="54"/>
      <c r="C556" s="39" t="s">
        <v>35</v>
      </c>
      <c r="D556" s="39"/>
      <c r="E556" s="47">
        <v>481953.4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39" t="str">
        <f t="shared" si="8"/>
        <v>1-30</v>
      </c>
      <c r="L556" s="39" t="s">
        <v>2509</v>
      </c>
    </row>
    <row r="557" spans="1:12" x14ac:dyDescent="0.25">
      <c r="A557" s="39">
        <v>313137</v>
      </c>
      <c r="B557" s="54"/>
      <c r="C557" s="39" t="s">
        <v>35</v>
      </c>
      <c r="D557" s="39"/>
      <c r="E557" s="47">
        <v>0</v>
      </c>
      <c r="F557" s="47">
        <v>0</v>
      </c>
      <c r="G557" s="47">
        <v>0</v>
      </c>
      <c r="H557" s="47">
        <v>0</v>
      </c>
      <c r="I557" s="47">
        <v>0</v>
      </c>
      <c r="J557" s="47">
        <v>0</v>
      </c>
      <c r="K557" s="39" t="str">
        <f t="shared" si="8"/>
        <v>1-30</v>
      </c>
      <c r="L557" s="39" t="s">
        <v>160</v>
      </c>
    </row>
    <row r="558" spans="1:12" x14ac:dyDescent="0.25">
      <c r="A558" s="39">
        <v>351121</v>
      </c>
      <c r="B558" s="54"/>
      <c r="C558" s="39" t="s">
        <v>35</v>
      </c>
      <c r="D558" s="39"/>
      <c r="E558" s="47">
        <v>82551.11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39" t="str">
        <f t="shared" si="8"/>
        <v>1-30</v>
      </c>
      <c r="L558" s="39" t="s">
        <v>158</v>
      </c>
    </row>
    <row r="559" spans="1:12" x14ac:dyDescent="0.25">
      <c r="A559" s="39">
        <v>312141</v>
      </c>
      <c r="B559" s="54"/>
      <c r="C559" s="39" t="s">
        <v>35</v>
      </c>
      <c r="D559" s="39"/>
      <c r="E559" s="47">
        <v>354714.93999999994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39" t="str">
        <f t="shared" si="8"/>
        <v>1-30</v>
      </c>
      <c r="L559" s="39" t="s">
        <v>2668</v>
      </c>
    </row>
    <row r="560" spans="1:12" x14ac:dyDescent="0.25">
      <c r="A560" s="39">
        <v>316382</v>
      </c>
      <c r="B560" s="54"/>
      <c r="C560" s="39" t="s">
        <v>35</v>
      </c>
      <c r="D560" s="39"/>
      <c r="E560" s="47">
        <v>131382.49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39" t="str">
        <f t="shared" si="8"/>
        <v>1-30</v>
      </c>
      <c r="L560" s="39" t="s">
        <v>158</v>
      </c>
    </row>
    <row r="561" spans="1:12" x14ac:dyDescent="0.25">
      <c r="A561" s="39">
        <v>319322</v>
      </c>
      <c r="B561" s="54"/>
      <c r="C561" s="39" t="s">
        <v>35</v>
      </c>
      <c r="D561" s="39"/>
      <c r="E561" s="47">
        <v>44686.162300005351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39" t="str">
        <f t="shared" si="8"/>
        <v>1-30</v>
      </c>
      <c r="L561" s="39" t="s">
        <v>160</v>
      </c>
    </row>
    <row r="562" spans="1:12" x14ac:dyDescent="0.25">
      <c r="A562" s="39">
        <v>331735</v>
      </c>
      <c r="B562" s="54"/>
      <c r="C562" s="39" t="s">
        <v>35</v>
      </c>
      <c r="D562" s="39"/>
      <c r="E562" s="47">
        <v>233717.8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39" t="str">
        <f t="shared" si="8"/>
        <v>1-30</v>
      </c>
      <c r="L562" s="39" t="s">
        <v>698</v>
      </c>
    </row>
    <row r="563" spans="1:12" x14ac:dyDescent="0.25">
      <c r="A563" s="39">
        <v>309543</v>
      </c>
      <c r="B563" s="54"/>
      <c r="C563" s="39" t="s">
        <v>35</v>
      </c>
      <c r="D563" s="39"/>
      <c r="E563" s="47">
        <v>222329.53619345708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39" t="str">
        <f t="shared" si="8"/>
        <v>1-30</v>
      </c>
      <c r="L563" s="39" t="s">
        <v>160</v>
      </c>
    </row>
    <row r="564" spans="1:12" x14ac:dyDescent="0.25">
      <c r="A564" s="39">
        <v>361197</v>
      </c>
      <c r="B564" s="54"/>
      <c r="C564" s="39" t="s">
        <v>35</v>
      </c>
      <c r="D564" s="39"/>
      <c r="E564" s="47">
        <v>34582.151218236017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39" t="str">
        <f t="shared" si="8"/>
        <v>1-30</v>
      </c>
      <c r="L564" s="39" t="s">
        <v>160</v>
      </c>
    </row>
    <row r="565" spans="1:12" x14ac:dyDescent="0.25">
      <c r="A565" s="39">
        <v>366988</v>
      </c>
      <c r="B565" s="54"/>
      <c r="C565" s="39" t="s">
        <v>35</v>
      </c>
      <c r="D565" s="39"/>
      <c r="E565" s="47">
        <v>71941.05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39" t="str">
        <f t="shared" si="8"/>
        <v>1-30</v>
      </c>
      <c r="L565" s="39" t="s">
        <v>2668</v>
      </c>
    </row>
    <row r="566" spans="1:12" x14ac:dyDescent="0.25">
      <c r="A566" s="39">
        <v>358398</v>
      </c>
      <c r="B566" s="54"/>
      <c r="C566" s="39" t="s">
        <v>35</v>
      </c>
      <c r="D566" s="39"/>
      <c r="E566" s="47">
        <v>20731.786396704985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39" t="str">
        <f t="shared" si="8"/>
        <v>1-30</v>
      </c>
      <c r="L566" s="39" t="s">
        <v>160</v>
      </c>
    </row>
    <row r="567" spans="1:12" x14ac:dyDescent="0.25">
      <c r="A567" s="39">
        <v>338992</v>
      </c>
      <c r="B567" s="54"/>
      <c r="C567" s="39" t="s">
        <v>35</v>
      </c>
      <c r="D567" s="39"/>
      <c r="E567" s="47">
        <v>12009.98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39" t="str">
        <f t="shared" si="8"/>
        <v>1-30</v>
      </c>
      <c r="L567" s="39" t="s">
        <v>626</v>
      </c>
    </row>
    <row r="568" spans="1:12" x14ac:dyDescent="0.25">
      <c r="A568" s="39">
        <v>334948</v>
      </c>
      <c r="B568" s="54"/>
      <c r="C568" s="39" t="s">
        <v>35</v>
      </c>
      <c r="D568" s="39"/>
      <c r="E568" s="47">
        <v>125487.42245311858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39" t="str">
        <f t="shared" si="8"/>
        <v>1-30</v>
      </c>
      <c r="L568" s="39" t="s">
        <v>160</v>
      </c>
    </row>
    <row r="569" spans="1:12" x14ac:dyDescent="0.25">
      <c r="A569" s="39">
        <v>355411</v>
      </c>
      <c r="B569" s="54"/>
      <c r="C569" s="39" t="s">
        <v>35</v>
      </c>
      <c r="D569" s="39"/>
      <c r="E569" s="47">
        <v>39247.399894937022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39" t="str">
        <f t="shared" si="8"/>
        <v>1-30</v>
      </c>
      <c r="L569" s="39" t="s">
        <v>160</v>
      </c>
    </row>
    <row r="570" spans="1:12" x14ac:dyDescent="0.25">
      <c r="A570" s="39">
        <v>362975</v>
      </c>
      <c r="B570" s="54"/>
      <c r="C570" s="39" t="s">
        <v>35</v>
      </c>
      <c r="D570" s="39"/>
      <c r="E570" s="47">
        <v>60608.921119920655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39" t="str">
        <f t="shared" si="8"/>
        <v>1-30</v>
      </c>
      <c r="L570" s="39" t="s">
        <v>160</v>
      </c>
    </row>
    <row r="571" spans="1:12" x14ac:dyDescent="0.25">
      <c r="A571" s="39">
        <v>312673</v>
      </c>
      <c r="B571" s="54"/>
      <c r="C571" s="39" t="s">
        <v>35</v>
      </c>
      <c r="D571" s="39"/>
      <c r="E571" s="47">
        <v>71943.878040036405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39" t="str">
        <f t="shared" si="8"/>
        <v>1-30</v>
      </c>
      <c r="L571" s="39" t="s">
        <v>160</v>
      </c>
    </row>
    <row r="572" spans="1:12" x14ac:dyDescent="0.25">
      <c r="A572" s="39">
        <v>315309</v>
      </c>
      <c r="B572" s="54"/>
      <c r="C572" s="39" t="s">
        <v>35</v>
      </c>
      <c r="D572" s="39"/>
      <c r="E572" s="47">
        <v>86404.111680249916</v>
      </c>
      <c r="F572" s="47">
        <v>850069.64</v>
      </c>
      <c r="G572" s="47">
        <v>753272.57</v>
      </c>
      <c r="H572" s="47">
        <v>0</v>
      </c>
      <c r="I572" s="47">
        <v>0</v>
      </c>
      <c r="J572" s="47">
        <v>1603342.21</v>
      </c>
      <c r="K572" s="39" t="str">
        <f t="shared" si="8"/>
        <v>61-90</v>
      </c>
      <c r="L572" s="39" t="s">
        <v>160</v>
      </c>
    </row>
    <row r="573" spans="1:12" x14ac:dyDescent="0.25">
      <c r="A573" s="39">
        <v>325447</v>
      </c>
      <c r="B573" s="54"/>
      <c r="C573" s="39" t="s">
        <v>35</v>
      </c>
      <c r="D573" s="39"/>
      <c r="E573" s="47">
        <v>484041.91999999993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39" t="str">
        <f t="shared" si="8"/>
        <v>1-30</v>
      </c>
      <c r="L573" s="39" t="s">
        <v>158</v>
      </c>
    </row>
    <row r="574" spans="1:12" x14ac:dyDescent="0.25">
      <c r="A574" s="39">
        <v>310450</v>
      </c>
      <c r="B574" s="54"/>
      <c r="C574" s="39" t="s">
        <v>35</v>
      </c>
      <c r="D574" s="39"/>
      <c r="E574" s="47">
        <v>787635.16616372264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39" t="str">
        <f t="shared" si="8"/>
        <v>1-30</v>
      </c>
      <c r="L574" s="39" t="s">
        <v>160</v>
      </c>
    </row>
    <row r="575" spans="1:12" x14ac:dyDescent="0.25">
      <c r="A575" s="39">
        <v>358105</v>
      </c>
      <c r="B575" s="54"/>
      <c r="C575" s="39" t="s">
        <v>35</v>
      </c>
      <c r="D575" s="39"/>
      <c r="E575" s="47">
        <v>31080.021189310879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39" t="str">
        <f t="shared" si="8"/>
        <v>1-30</v>
      </c>
      <c r="L575" s="39" t="s">
        <v>160</v>
      </c>
    </row>
    <row r="576" spans="1:12" x14ac:dyDescent="0.25">
      <c r="A576" s="39">
        <v>366230</v>
      </c>
      <c r="B576" s="54"/>
      <c r="C576" s="39" t="s">
        <v>35</v>
      </c>
      <c r="D576" s="39"/>
      <c r="E576" s="47">
        <v>337835.57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39" t="str">
        <f t="shared" si="8"/>
        <v>1-30</v>
      </c>
      <c r="L576" s="39" t="s">
        <v>4573</v>
      </c>
    </row>
    <row r="577" spans="1:12" x14ac:dyDescent="0.25">
      <c r="A577" s="39">
        <v>332355</v>
      </c>
      <c r="B577" s="54"/>
      <c r="C577" s="39" t="s">
        <v>35</v>
      </c>
      <c r="D577" s="39"/>
      <c r="E577" s="47">
        <v>148029.68543367466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39" t="str">
        <f t="shared" si="8"/>
        <v>1-30</v>
      </c>
      <c r="L577" s="39" t="s">
        <v>160</v>
      </c>
    </row>
    <row r="578" spans="1:12" x14ac:dyDescent="0.25">
      <c r="A578" s="39">
        <v>355763</v>
      </c>
      <c r="B578" s="54"/>
      <c r="C578" s="39" t="s">
        <v>233</v>
      </c>
      <c r="D578" s="39"/>
      <c r="E578" s="47">
        <v>155050.76</v>
      </c>
      <c r="F578" s="47">
        <v>155050.76</v>
      </c>
      <c r="G578" s="47">
        <v>0</v>
      </c>
      <c r="H578" s="47">
        <v>0</v>
      </c>
      <c r="I578" s="47">
        <v>0</v>
      </c>
      <c r="J578" s="47">
        <v>155050.76</v>
      </c>
      <c r="K578" s="39" t="str">
        <f t="shared" si="8"/>
        <v>31-60</v>
      </c>
      <c r="L578" s="39" t="s">
        <v>4573</v>
      </c>
    </row>
    <row r="579" spans="1:12" x14ac:dyDescent="0.25">
      <c r="A579" s="39">
        <v>364438</v>
      </c>
      <c r="B579" s="54"/>
      <c r="C579" s="39" t="s">
        <v>35</v>
      </c>
      <c r="D579" s="39"/>
      <c r="E579" s="47">
        <v>52593.8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39" t="str">
        <f t="shared" si="8"/>
        <v>1-30</v>
      </c>
      <c r="L579" s="39" t="s">
        <v>2668</v>
      </c>
    </row>
    <row r="580" spans="1:12" x14ac:dyDescent="0.25">
      <c r="A580" s="39">
        <v>367659</v>
      </c>
      <c r="B580" s="54"/>
      <c r="C580" s="39" t="s">
        <v>35</v>
      </c>
      <c r="D580" s="39"/>
      <c r="E580" s="47">
        <v>54245.23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39" t="str">
        <f t="shared" si="8"/>
        <v>1-30</v>
      </c>
      <c r="L580" s="39" t="s">
        <v>2668</v>
      </c>
    </row>
    <row r="581" spans="1:12" x14ac:dyDescent="0.25">
      <c r="A581" s="39">
        <v>351347</v>
      </c>
      <c r="B581" s="54"/>
      <c r="C581" s="39" t="s">
        <v>35</v>
      </c>
      <c r="D581" s="39"/>
      <c r="E581" s="47">
        <v>16590.196011203068</v>
      </c>
      <c r="F581" s="47">
        <v>0</v>
      </c>
      <c r="G581" s="47">
        <v>0</v>
      </c>
      <c r="H581" s="47">
        <v>0</v>
      </c>
      <c r="I581" s="47">
        <v>0</v>
      </c>
      <c r="J581" s="47">
        <v>0</v>
      </c>
      <c r="K581" s="39" t="str">
        <f t="shared" si="8"/>
        <v>1-30</v>
      </c>
      <c r="L581" s="39" t="s">
        <v>160</v>
      </c>
    </row>
    <row r="582" spans="1:12" x14ac:dyDescent="0.25">
      <c r="A582" s="39">
        <v>355871</v>
      </c>
      <c r="B582" s="54"/>
      <c r="C582" s="39" t="s">
        <v>35</v>
      </c>
      <c r="D582" s="39"/>
      <c r="E582" s="47">
        <v>2091281.3560723099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39" t="str">
        <f t="shared" si="8"/>
        <v>1-30</v>
      </c>
      <c r="L582" s="39" t="s">
        <v>160</v>
      </c>
    </row>
    <row r="583" spans="1:12" x14ac:dyDescent="0.25">
      <c r="A583" s="39">
        <v>313142</v>
      </c>
      <c r="B583" s="54"/>
      <c r="C583" s="39" t="s">
        <v>35</v>
      </c>
      <c r="D583" s="39"/>
      <c r="E583" s="47">
        <v>221380.04289464004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39" t="str">
        <f t="shared" ref="K583:K646" si="9">+IF(I583&gt;0,"120+",IF(H583&gt;0,"91-120",IF(G583&gt;0,"61-90",IF(F583&gt;0,"31-60","1-30"))))</f>
        <v>1-30</v>
      </c>
      <c r="L583" s="39" t="s">
        <v>160</v>
      </c>
    </row>
    <row r="584" spans="1:12" x14ac:dyDescent="0.25">
      <c r="A584" s="39">
        <v>318144</v>
      </c>
      <c r="B584" s="54"/>
      <c r="C584" s="39" t="s">
        <v>35</v>
      </c>
      <c r="D584" s="39"/>
      <c r="E584" s="47">
        <v>60346.12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39" t="str">
        <f t="shared" si="9"/>
        <v>1-30</v>
      </c>
      <c r="L584" s="39" t="s">
        <v>158</v>
      </c>
    </row>
    <row r="585" spans="1:12" x14ac:dyDescent="0.25">
      <c r="A585" s="39">
        <v>318166</v>
      </c>
      <c r="B585" s="54"/>
      <c r="C585" s="39" t="s">
        <v>35</v>
      </c>
      <c r="D585" s="39"/>
      <c r="E585" s="47">
        <v>61941.062519263949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39" t="str">
        <f t="shared" si="9"/>
        <v>1-30</v>
      </c>
      <c r="L585" s="39" t="s">
        <v>160</v>
      </c>
    </row>
    <row r="586" spans="1:12" x14ac:dyDescent="0.25">
      <c r="A586" s="39">
        <v>313958</v>
      </c>
      <c r="B586" s="54"/>
      <c r="C586" s="39" t="s">
        <v>35</v>
      </c>
      <c r="D586" s="39"/>
      <c r="E586" s="47">
        <v>278428.56865654682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39" t="str">
        <f t="shared" si="9"/>
        <v>1-30</v>
      </c>
      <c r="L586" s="39" t="s">
        <v>160</v>
      </c>
    </row>
    <row r="587" spans="1:12" x14ac:dyDescent="0.25">
      <c r="A587" s="39">
        <v>350625</v>
      </c>
      <c r="B587" s="54"/>
      <c r="C587" s="39" t="s">
        <v>35</v>
      </c>
      <c r="D587" s="39"/>
      <c r="E587" s="47">
        <v>7591.4762150371225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39" t="str">
        <f t="shared" si="9"/>
        <v>1-30</v>
      </c>
      <c r="L587" s="39" t="s">
        <v>160</v>
      </c>
    </row>
    <row r="588" spans="1:12" x14ac:dyDescent="0.25">
      <c r="A588" s="39">
        <v>322531</v>
      </c>
      <c r="B588" s="54"/>
      <c r="C588" s="39" t="s">
        <v>233</v>
      </c>
      <c r="D588" s="39"/>
      <c r="E588" s="47">
        <v>83952.62</v>
      </c>
      <c r="F588" s="47">
        <v>0</v>
      </c>
      <c r="G588" s="47">
        <v>0</v>
      </c>
      <c r="H588" s="47">
        <v>0</v>
      </c>
      <c r="I588" s="47">
        <v>83952.62</v>
      </c>
      <c r="J588" s="47">
        <v>83952.62</v>
      </c>
      <c r="K588" s="39" t="str">
        <f t="shared" si="9"/>
        <v>120+</v>
      </c>
      <c r="L588" s="39" t="s">
        <v>2668</v>
      </c>
    </row>
    <row r="589" spans="1:12" x14ac:dyDescent="0.25">
      <c r="A589" s="39">
        <v>322530</v>
      </c>
      <c r="B589" s="54"/>
      <c r="C589" s="39" t="s">
        <v>35</v>
      </c>
      <c r="D589" s="39"/>
      <c r="E589" s="47">
        <v>5734.82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39" t="str">
        <f t="shared" si="9"/>
        <v>1-30</v>
      </c>
      <c r="L589" s="39" t="s">
        <v>4573</v>
      </c>
    </row>
    <row r="590" spans="1:12" x14ac:dyDescent="0.25">
      <c r="A590" s="39">
        <v>350132</v>
      </c>
      <c r="B590" s="54"/>
      <c r="C590" s="39" t="s">
        <v>35</v>
      </c>
      <c r="D590" s="39"/>
      <c r="E590" s="47">
        <v>39610.744597467012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39" t="str">
        <f t="shared" si="9"/>
        <v>1-30</v>
      </c>
      <c r="L590" s="39" t="s">
        <v>160</v>
      </c>
    </row>
    <row r="591" spans="1:12" x14ac:dyDescent="0.25">
      <c r="A591" s="39">
        <v>332420</v>
      </c>
      <c r="B591" s="54"/>
      <c r="C591" s="39" t="s">
        <v>35</v>
      </c>
      <c r="D591" s="39"/>
      <c r="E591" s="47">
        <v>628.54008697888025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39" t="str">
        <f t="shared" si="9"/>
        <v>1-30</v>
      </c>
      <c r="L591" s="39" t="s">
        <v>160</v>
      </c>
    </row>
    <row r="592" spans="1:12" x14ac:dyDescent="0.25">
      <c r="A592" s="39">
        <v>366658</v>
      </c>
      <c r="B592" s="54"/>
      <c r="C592" s="39" t="s">
        <v>35</v>
      </c>
      <c r="D592" s="39"/>
      <c r="E592" s="47">
        <v>67511.38</v>
      </c>
      <c r="F592" s="47">
        <v>0</v>
      </c>
      <c r="G592" s="47">
        <v>0</v>
      </c>
      <c r="H592" s="47">
        <v>0</v>
      </c>
      <c r="I592" s="47">
        <v>0</v>
      </c>
      <c r="J592" s="47">
        <v>0</v>
      </c>
      <c r="K592" s="39" t="str">
        <f t="shared" si="9"/>
        <v>1-30</v>
      </c>
      <c r="L592" s="39" t="s">
        <v>4573</v>
      </c>
    </row>
    <row r="593" spans="1:12" x14ac:dyDescent="0.25">
      <c r="A593" s="39">
        <v>361910</v>
      </c>
      <c r="B593" s="54"/>
      <c r="C593" s="39" t="s">
        <v>35</v>
      </c>
      <c r="D593" s="39"/>
      <c r="E593" s="47">
        <v>230712.13054194173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39" t="str">
        <f t="shared" si="9"/>
        <v>1-30</v>
      </c>
      <c r="L593" s="39" t="s">
        <v>160</v>
      </c>
    </row>
    <row r="594" spans="1:12" x14ac:dyDescent="0.25">
      <c r="A594" s="39">
        <v>311268</v>
      </c>
      <c r="B594" s="54"/>
      <c r="C594" s="39" t="s">
        <v>35</v>
      </c>
      <c r="D594" s="39"/>
      <c r="E594" s="47">
        <v>104567.11536394991</v>
      </c>
      <c r="F594" s="47">
        <v>0</v>
      </c>
      <c r="G594" s="47">
        <v>0</v>
      </c>
      <c r="H594" s="47">
        <v>1940380.69</v>
      </c>
      <c r="I594" s="47">
        <v>0</v>
      </c>
      <c r="J594" s="47">
        <v>1940380.69</v>
      </c>
      <c r="K594" s="39" t="str">
        <f t="shared" si="9"/>
        <v>91-120</v>
      </c>
      <c r="L594" s="39" t="s">
        <v>160</v>
      </c>
    </row>
    <row r="595" spans="1:12" x14ac:dyDescent="0.25">
      <c r="A595" s="39">
        <v>349027</v>
      </c>
      <c r="B595" s="54"/>
      <c r="C595" s="39" t="s">
        <v>35</v>
      </c>
      <c r="D595" s="39"/>
      <c r="E595" s="47">
        <v>51825.43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39" t="str">
        <f t="shared" si="9"/>
        <v>1-30</v>
      </c>
      <c r="L595" s="39" t="s">
        <v>4573</v>
      </c>
    </row>
    <row r="596" spans="1:12" x14ac:dyDescent="0.25">
      <c r="A596" s="39">
        <v>341887</v>
      </c>
      <c r="B596" s="54"/>
      <c r="C596" s="39" t="s">
        <v>35</v>
      </c>
      <c r="D596" s="39"/>
      <c r="E596" s="47">
        <v>275048.38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39" t="str">
        <f t="shared" si="9"/>
        <v>1-30</v>
      </c>
      <c r="L596" s="39" t="s">
        <v>4573</v>
      </c>
    </row>
    <row r="597" spans="1:12" x14ac:dyDescent="0.25">
      <c r="A597" s="39">
        <v>318475</v>
      </c>
      <c r="B597" s="54"/>
      <c r="C597" s="39" t="s">
        <v>35</v>
      </c>
      <c r="D597" s="39"/>
      <c r="E597" s="47">
        <v>60438.06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39" t="str">
        <f t="shared" si="9"/>
        <v>1-30</v>
      </c>
      <c r="L597" s="39" t="s">
        <v>5158</v>
      </c>
    </row>
    <row r="598" spans="1:12" x14ac:dyDescent="0.25">
      <c r="A598" s="39">
        <v>335609</v>
      </c>
      <c r="B598" s="54"/>
      <c r="C598" s="39" t="s">
        <v>35</v>
      </c>
      <c r="D598" s="39"/>
      <c r="E598" s="47">
        <v>277010.21000000008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39" t="str">
        <f t="shared" si="9"/>
        <v>1-30</v>
      </c>
      <c r="L598" s="39" t="s">
        <v>158</v>
      </c>
    </row>
    <row r="599" spans="1:12" x14ac:dyDescent="0.25">
      <c r="A599" s="39">
        <v>310310</v>
      </c>
      <c r="B599" s="54"/>
      <c r="C599" s="39" t="s">
        <v>35</v>
      </c>
      <c r="D599" s="39"/>
      <c r="E599" s="47">
        <v>2326881.6800000002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39" t="str">
        <f t="shared" si="9"/>
        <v>1-30</v>
      </c>
      <c r="L599" s="39" t="s">
        <v>160</v>
      </c>
    </row>
    <row r="600" spans="1:12" x14ac:dyDescent="0.25">
      <c r="A600" s="39">
        <v>312058</v>
      </c>
      <c r="B600" s="54"/>
      <c r="C600" s="39" t="s">
        <v>233</v>
      </c>
      <c r="D600" s="39"/>
      <c r="E600" s="47">
        <v>10762.09</v>
      </c>
      <c r="F600" s="47">
        <v>0</v>
      </c>
      <c r="G600" s="47">
        <v>0</v>
      </c>
      <c r="H600" s="47">
        <v>0</v>
      </c>
      <c r="I600" s="47">
        <v>10762.09</v>
      </c>
      <c r="J600" s="47">
        <v>10762.09</v>
      </c>
      <c r="K600" s="39" t="str">
        <f t="shared" si="9"/>
        <v>120+</v>
      </c>
      <c r="L600" s="39" t="s">
        <v>626</v>
      </c>
    </row>
    <row r="601" spans="1:12" x14ac:dyDescent="0.25">
      <c r="A601" s="39">
        <v>318321</v>
      </c>
      <c r="B601" s="54"/>
      <c r="C601" s="39" t="s">
        <v>35</v>
      </c>
      <c r="D601" s="39"/>
      <c r="E601" s="47">
        <v>80821.490000000005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39" t="str">
        <f t="shared" si="9"/>
        <v>1-30</v>
      </c>
      <c r="L601" s="39" t="s">
        <v>158</v>
      </c>
    </row>
    <row r="602" spans="1:12" x14ac:dyDescent="0.25">
      <c r="A602" s="39">
        <v>311796</v>
      </c>
      <c r="B602" s="54"/>
      <c r="C602" s="39" t="s">
        <v>35</v>
      </c>
      <c r="D602" s="39"/>
      <c r="E602" s="47">
        <v>1261016.3723085015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39" t="str">
        <f t="shared" si="9"/>
        <v>1-30</v>
      </c>
      <c r="L602" s="39" t="s">
        <v>160</v>
      </c>
    </row>
    <row r="603" spans="1:12" x14ac:dyDescent="0.25">
      <c r="A603" s="39">
        <v>309155</v>
      </c>
      <c r="B603" s="54"/>
      <c r="C603" s="39" t="s">
        <v>35</v>
      </c>
      <c r="D603" s="39"/>
      <c r="E603" s="47">
        <v>191089.23374947708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39" t="str">
        <f t="shared" si="9"/>
        <v>1-30</v>
      </c>
      <c r="L603" s="39" t="s">
        <v>160</v>
      </c>
    </row>
    <row r="604" spans="1:12" x14ac:dyDescent="0.25">
      <c r="A604" s="39">
        <v>354477</v>
      </c>
      <c r="B604" s="54"/>
      <c r="C604" s="39" t="s">
        <v>35</v>
      </c>
      <c r="D604" s="39"/>
      <c r="E604" s="47">
        <v>277903.09000000003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39" t="str">
        <f t="shared" si="9"/>
        <v>1-30</v>
      </c>
      <c r="L604" s="39" t="s">
        <v>4573</v>
      </c>
    </row>
    <row r="605" spans="1:12" x14ac:dyDescent="0.25">
      <c r="A605" s="39">
        <v>368925</v>
      </c>
      <c r="B605" s="54"/>
      <c r="C605" s="39" t="s">
        <v>35</v>
      </c>
      <c r="D605" s="39"/>
      <c r="E605" s="47">
        <v>146673.59100713598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39" t="str">
        <f t="shared" si="9"/>
        <v>1-30</v>
      </c>
      <c r="L605" s="39" t="s">
        <v>160</v>
      </c>
    </row>
    <row r="606" spans="1:12" x14ac:dyDescent="0.25">
      <c r="A606" s="39">
        <v>338658</v>
      </c>
      <c r="B606" s="54"/>
      <c r="C606" s="39" t="s">
        <v>35</v>
      </c>
      <c r="D606" s="39"/>
      <c r="E606" s="47">
        <v>41528.976391897362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39" t="str">
        <f t="shared" si="9"/>
        <v>1-30</v>
      </c>
      <c r="L606" s="39" t="s">
        <v>160</v>
      </c>
    </row>
    <row r="607" spans="1:12" x14ac:dyDescent="0.25">
      <c r="A607" s="39">
        <v>340113</v>
      </c>
      <c r="B607" s="54"/>
      <c r="C607" s="39" t="s">
        <v>233</v>
      </c>
      <c r="D607" s="39"/>
      <c r="E607" s="47">
        <v>30876.017360950187</v>
      </c>
      <c r="F607" s="47">
        <v>0</v>
      </c>
      <c r="G607" s="47">
        <v>0</v>
      </c>
      <c r="H607" s="47">
        <v>0</v>
      </c>
      <c r="I607" s="47">
        <v>572945.21</v>
      </c>
      <c r="J607" s="47">
        <v>572945.21</v>
      </c>
      <c r="K607" s="39" t="str">
        <f t="shared" si="9"/>
        <v>120+</v>
      </c>
      <c r="L607" s="39" t="s">
        <v>160</v>
      </c>
    </row>
    <row r="608" spans="1:12" x14ac:dyDescent="0.25">
      <c r="A608" s="39">
        <v>333638</v>
      </c>
      <c r="B608" s="54"/>
      <c r="C608" s="39" t="s">
        <v>35</v>
      </c>
      <c r="D608" s="39"/>
      <c r="E608" s="47">
        <v>4096.9144977105243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39" t="str">
        <f t="shared" si="9"/>
        <v>1-30</v>
      </c>
      <c r="L608" s="39" t="s">
        <v>160</v>
      </c>
    </row>
    <row r="609" spans="1:12" x14ac:dyDescent="0.25">
      <c r="A609" s="39">
        <v>334901</v>
      </c>
      <c r="B609" s="54"/>
      <c r="C609" s="39" t="s">
        <v>35</v>
      </c>
      <c r="D609" s="39"/>
      <c r="E609" s="47">
        <v>31613.479377008083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39" t="str">
        <f t="shared" si="9"/>
        <v>1-30</v>
      </c>
      <c r="L609" s="39" t="s">
        <v>160</v>
      </c>
    </row>
    <row r="610" spans="1:12" x14ac:dyDescent="0.25">
      <c r="A610" s="39">
        <v>360025</v>
      </c>
      <c r="B610" s="54"/>
      <c r="C610" s="39" t="s">
        <v>35</v>
      </c>
      <c r="D610" s="39"/>
      <c r="E610" s="47">
        <v>103514.09991405283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39" t="str">
        <f t="shared" si="9"/>
        <v>1-30</v>
      </c>
      <c r="L610" s="39" t="s">
        <v>160</v>
      </c>
    </row>
    <row r="611" spans="1:12" x14ac:dyDescent="0.25">
      <c r="A611" s="39">
        <v>356783</v>
      </c>
      <c r="B611" s="54"/>
      <c r="C611" s="39" t="s">
        <v>35</v>
      </c>
      <c r="D611" s="39"/>
      <c r="E611" s="47">
        <v>180350.63811954643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39" t="str">
        <f t="shared" si="9"/>
        <v>1-30</v>
      </c>
      <c r="L611" s="39" t="s">
        <v>160</v>
      </c>
    </row>
    <row r="612" spans="1:12" x14ac:dyDescent="0.25">
      <c r="A612" s="39">
        <v>314751</v>
      </c>
      <c r="B612" s="54"/>
      <c r="C612" s="39" t="s">
        <v>35</v>
      </c>
      <c r="D612" s="39"/>
      <c r="E612" s="47">
        <v>59898.49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39" t="str">
        <f t="shared" si="9"/>
        <v>1-30</v>
      </c>
      <c r="L612" s="39" t="s">
        <v>2509</v>
      </c>
    </row>
    <row r="613" spans="1:12" x14ac:dyDescent="0.25">
      <c r="A613" s="39">
        <v>339525</v>
      </c>
      <c r="B613" s="54"/>
      <c r="C613" s="39" t="s">
        <v>35</v>
      </c>
      <c r="D613" s="39"/>
      <c r="E613" s="47">
        <v>15380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39" t="str">
        <f t="shared" si="9"/>
        <v>1-30</v>
      </c>
      <c r="L613" s="39" t="s">
        <v>626</v>
      </c>
    </row>
    <row r="614" spans="1:12" x14ac:dyDescent="0.25">
      <c r="A614" s="39">
        <v>326589</v>
      </c>
      <c r="B614" s="54"/>
      <c r="C614" s="39" t="s">
        <v>35</v>
      </c>
      <c r="D614" s="39"/>
      <c r="E614" s="47">
        <v>424844.4447501325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39" t="str">
        <f t="shared" si="9"/>
        <v>1-30</v>
      </c>
      <c r="L614" s="39" t="s">
        <v>160</v>
      </c>
    </row>
    <row r="615" spans="1:12" x14ac:dyDescent="0.25">
      <c r="A615" s="39">
        <v>337352</v>
      </c>
      <c r="B615" s="54"/>
      <c r="C615" s="39" t="s">
        <v>35</v>
      </c>
      <c r="D615" s="39"/>
      <c r="E615" s="47">
        <v>345893.1</v>
      </c>
      <c r="F615" s="47">
        <v>83106.679999999993</v>
      </c>
      <c r="G615" s="47">
        <v>0</v>
      </c>
      <c r="H615" s="47">
        <v>0</v>
      </c>
      <c r="I615" s="47">
        <v>0</v>
      </c>
      <c r="J615" s="47">
        <v>83106.679999999993</v>
      </c>
      <c r="K615" s="39" t="str">
        <f t="shared" si="9"/>
        <v>31-60</v>
      </c>
      <c r="L615" s="39" t="s">
        <v>4573</v>
      </c>
    </row>
    <row r="616" spans="1:12" x14ac:dyDescent="0.25">
      <c r="A616" s="39">
        <v>337131</v>
      </c>
      <c r="B616" s="54"/>
      <c r="C616" s="39" t="s">
        <v>35</v>
      </c>
      <c r="D616" s="39"/>
      <c r="E616" s="47">
        <v>144065.94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39" t="str">
        <f t="shared" si="9"/>
        <v>1-30</v>
      </c>
      <c r="L616" s="39" t="s">
        <v>4573</v>
      </c>
    </row>
    <row r="617" spans="1:12" x14ac:dyDescent="0.25">
      <c r="A617" s="39">
        <v>320224</v>
      </c>
      <c r="B617" s="54"/>
      <c r="C617" s="39" t="s">
        <v>35</v>
      </c>
      <c r="D617" s="39"/>
      <c r="E617" s="47">
        <v>1033.4479909008546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39" t="str">
        <f t="shared" si="9"/>
        <v>1-30</v>
      </c>
      <c r="L617" s="39" t="s">
        <v>160</v>
      </c>
    </row>
    <row r="618" spans="1:12" x14ac:dyDescent="0.25">
      <c r="A618" s="39">
        <v>341944</v>
      </c>
      <c r="B618" s="54"/>
      <c r="C618" s="39" t="s">
        <v>35</v>
      </c>
      <c r="D618" s="39"/>
      <c r="E618" s="47">
        <v>267303.4540073906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39" t="str">
        <f t="shared" si="9"/>
        <v>1-30</v>
      </c>
      <c r="L618" s="39" t="s">
        <v>160</v>
      </c>
    </row>
    <row r="619" spans="1:12" x14ac:dyDescent="0.25">
      <c r="A619" s="39">
        <v>313970</v>
      </c>
      <c r="B619" s="54"/>
      <c r="C619" s="39" t="s">
        <v>35</v>
      </c>
      <c r="D619" s="39"/>
      <c r="E619" s="47">
        <v>25022.46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39" t="str">
        <f t="shared" si="9"/>
        <v>1-30</v>
      </c>
      <c r="L619" s="39" t="s">
        <v>158</v>
      </c>
    </row>
    <row r="620" spans="1:12" x14ac:dyDescent="0.25">
      <c r="A620" s="39">
        <v>336728</v>
      </c>
      <c r="B620" s="54"/>
      <c r="C620" s="39" t="s">
        <v>35</v>
      </c>
      <c r="D620" s="39"/>
      <c r="E620" s="47">
        <v>31205.409207886718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39" t="str">
        <f t="shared" si="9"/>
        <v>1-30</v>
      </c>
      <c r="L620" s="39" t="s">
        <v>160</v>
      </c>
    </row>
    <row r="621" spans="1:12" x14ac:dyDescent="0.25">
      <c r="A621" s="39">
        <v>320480</v>
      </c>
      <c r="B621" s="54"/>
      <c r="C621" s="39" t="s">
        <v>35</v>
      </c>
      <c r="D621" s="39"/>
      <c r="E621" s="47">
        <v>96192.87000000001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39" t="str">
        <f t="shared" si="9"/>
        <v>1-30</v>
      </c>
      <c r="L621" s="39" t="s">
        <v>2509</v>
      </c>
    </row>
    <row r="622" spans="1:12" x14ac:dyDescent="0.25">
      <c r="A622" s="39">
        <v>366942</v>
      </c>
      <c r="B622" s="54"/>
      <c r="C622" s="39" t="s">
        <v>35</v>
      </c>
      <c r="D622" s="39"/>
      <c r="E622" s="47">
        <v>69711.86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39" t="str">
        <f t="shared" si="9"/>
        <v>1-30</v>
      </c>
      <c r="L622" s="39" t="s">
        <v>698</v>
      </c>
    </row>
    <row r="623" spans="1:12" x14ac:dyDescent="0.25">
      <c r="A623" s="39">
        <v>320482</v>
      </c>
      <c r="B623" s="54"/>
      <c r="C623" s="39" t="s">
        <v>35</v>
      </c>
      <c r="D623" s="39"/>
      <c r="E623" s="47">
        <v>1265511.71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39" t="str">
        <f t="shared" si="9"/>
        <v>1-30</v>
      </c>
      <c r="L623" s="39" t="s">
        <v>2509</v>
      </c>
    </row>
    <row r="624" spans="1:12" x14ac:dyDescent="0.25">
      <c r="A624" s="39">
        <v>320638</v>
      </c>
      <c r="B624" s="54"/>
      <c r="C624" s="39" t="s">
        <v>35</v>
      </c>
      <c r="D624" s="39"/>
      <c r="E624" s="47">
        <v>148993.41</v>
      </c>
      <c r="F624" s="47">
        <v>112506.08</v>
      </c>
      <c r="G624" s="47">
        <v>0</v>
      </c>
      <c r="H624" s="47">
        <v>0</v>
      </c>
      <c r="I624" s="47">
        <v>0</v>
      </c>
      <c r="J624" s="47">
        <v>112506.08</v>
      </c>
      <c r="K624" s="39" t="str">
        <f t="shared" si="9"/>
        <v>31-60</v>
      </c>
      <c r="L624" s="39" t="s">
        <v>4573</v>
      </c>
    </row>
    <row r="625" spans="1:12" x14ac:dyDescent="0.25">
      <c r="A625" s="39">
        <v>320498</v>
      </c>
      <c r="B625" s="54"/>
      <c r="C625" s="39" t="s">
        <v>35</v>
      </c>
      <c r="D625" s="39"/>
      <c r="E625" s="47">
        <v>2447650.85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39" t="str">
        <f t="shared" si="9"/>
        <v>1-30</v>
      </c>
      <c r="L625" s="39" t="s">
        <v>5158</v>
      </c>
    </row>
    <row r="626" spans="1:12" x14ac:dyDescent="0.25">
      <c r="A626" s="39">
        <v>335267</v>
      </c>
      <c r="B626" s="54"/>
      <c r="C626" s="39" t="s">
        <v>35</v>
      </c>
      <c r="D626" s="39"/>
      <c r="E626" s="47">
        <v>3750774.4000000004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39" t="str">
        <f t="shared" si="9"/>
        <v>1-30</v>
      </c>
      <c r="L626" s="39" t="s">
        <v>160</v>
      </c>
    </row>
    <row r="627" spans="1:12" x14ac:dyDescent="0.25">
      <c r="A627" s="39">
        <v>326350</v>
      </c>
      <c r="B627" s="54"/>
      <c r="C627" s="39" t="s">
        <v>35</v>
      </c>
      <c r="D627" s="39"/>
      <c r="E627" s="47">
        <v>730582.59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39" t="str">
        <f t="shared" si="9"/>
        <v>1-30</v>
      </c>
      <c r="L627" s="39" t="s">
        <v>4573</v>
      </c>
    </row>
    <row r="628" spans="1:12" x14ac:dyDescent="0.25">
      <c r="A628" s="39">
        <v>320723</v>
      </c>
      <c r="B628" s="54"/>
      <c r="C628" s="39" t="s">
        <v>35</v>
      </c>
      <c r="D628" s="39"/>
      <c r="E628" s="47">
        <v>2089194.29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39" t="str">
        <f t="shared" si="9"/>
        <v>1-30</v>
      </c>
      <c r="L628" s="39" t="s">
        <v>4573</v>
      </c>
    </row>
    <row r="629" spans="1:12" x14ac:dyDescent="0.25">
      <c r="A629" s="39">
        <v>355511</v>
      </c>
      <c r="B629" s="54"/>
      <c r="C629" s="39" t="s">
        <v>35</v>
      </c>
      <c r="D629" s="39"/>
      <c r="E629" s="47">
        <v>165850.70000000001</v>
      </c>
      <c r="F629" s="47">
        <v>165850.70000000001</v>
      </c>
      <c r="G629" s="47">
        <v>0</v>
      </c>
      <c r="H629" s="47">
        <v>0</v>
      </c>
      <c r="I629" s="47">
        <v>0</v>
      </c>
      <c r="J629" s="47">
        <v>165850.70000000001</v>
      </c>
      <c r="K629" s="39" t="str">
        <f t="shared" si="9"/>
        <v>31-60</v>
      </c>
      <c r="L629" s="39" t="s">
        <v>4573</v>
      </c>
    </row>
    <row r="630" spans="1:12" x14ac:dyDescent="0.25">
      <c r="A630" s="39">
        <v>368926</v>
      </c>
      <c r="B630" s="54"/>
      <c r="C630" s="39" t="s">
        <v>35</v>
      </c>
      <c r="D630" s="39"/>
      <c r="E630" s="47">
        <v>216695.2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39" t="str">
        <f t="shared" si="9"/>
        <v>1-30</v>
      </c>
      <c r="L630" s="39" t="s">
        <v>698</v>
      </c>
    </row>
    <row r="631" spans="1:12" x14ac:dyDescent="0.25">
      <c r="A631" s="39">
        <v>334166</v>
      </c>
      <c r="B631" s="54"/>
      <c r="C631" s="39" t="s">
        <v>35</v>
      </c>
      <c r="D631" s="39"/>
      <c r="E631" s="47">
        <v>39014.19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39" t="str">
        <f t="shared" si="9"/>
        <v>1-30</v>
      </c>
      <c r="L631" s="39" t="s">
        <v>4573</v>
      </c>
    </row>
    <row r="632" spans="1:12" x14ac:dyDescent="0.25">
      <c r="A632" s="39">
        <v>341387</v>
      </c>
      <c r="B632" s="54"/>
      <c r="C632" s="39" t="s">
        <v>35</v>
      </c>
      <c r="D632" s="39"/>
      <c r="E632" s="47">
        <v>28710.598064467467</v>
      </c>
      <c r="F632" s="47">
        <v>0</v>
      </c>
      <c r="G632" s="47">
        <v>532763</v>
      </c>
      <c r="H632" s="47">
        <v>0</v>
      </c>
      <c r="I632" s="47">
        <v>0</v>
      </c>
      <c r="J632" s="47">
        <v>532763</v>
      </c>
      <c r="K632" s="39" t="str">
        <f t="shared" si="9"/>
        <v>61-90</v>
      </c>
      <c r="L632" s="39" t="s">
        <v>160</v>
      </c>
    </row>
    <row r="633" spans="1:12" x14ac:dyDescent="0.25">
      <c r="A633" s="39">
        <v>312891</v>
      </c>
      <c r="B633" s="54"/>
      <c r="C633" s="39" t="s">
        <v>35</v>
      </c>
      <c r="D633" s="39"/>
      <c r="E633" s="47">
        <v>17199.66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39" t="str">
        <f t="shared" si="9"/>
        <v>1-30</v>
      </c>
      <c r="L633" s="39" t="s">
        <v>2738</v>
      </c>
    </row>
    <row r="634" spans="1:12" x14ac:dyDescent="0.25">
      <c r="A634" s="39">
        <v>320174</v>
      </c>
      <c r="B634" s="54"/>
      <c r="C634" s="39" t="s">
        <v>233</v>
      </c>
      <c r="D634" s="39"/>
      <c r="E634" s="47">
        <v>34905.72725637367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39" t="str">
        <f t="shared" si="9"/>
        <v>1-30</v>
      </c>
      <c r="L634" s="39" t="s">
        <v>160</v>
      </c>
    </row>
    <row r="635" spans="1:12" x14ac:dyDescent="0.25">
      <c r="A635" s="39">
        <v>310871</v>
      </c>
      <c r="B635" s="54"/>
      <c r="C635" s="39" t="s">
        <v>35</v>
      </c>
      <c r="D635" s="39"/>
      <c r="E635" s="47">
        <v>1265092.1499999999</v>
      </c>
      <c r="F635" s="47">
        <v>0</v>
      </c>
      <c r="G635" s="47">
        <v>427369.51</v>
      </c>
      <c r="H635" s="47">
        <v>837722.6399999999</v>
      </c>
      <c r="I635" s="47">
        <v>0</v>
      </c>
      <c r="J635" s="47">
        <v>1265092.1499999999</v>
      </c>
      <c r="K635" s="39" t="str">
        <f t="shared" si="9"/>
        <v>91-120</v>
      </c>
      <c r="L635" s="39" t="s">
        <v>626</v>
      </c>
    </row>
    <row r="636" spans="1:12" x14ac:dyDescent="0.25">
      <c r="A636" s="39">
        <v>356504</v>
      </c>
      <c r="B636" s="54"/>
      <c r="C636" s="39" t="s">
        <v>35</v>
      </c>
      <c r="D636" s="39"/>
      <c r="E636" s="47">
        <v>125126.91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39" t="str">
        <f t="shared" si="9"/>
        <v>1-30</v>
      </c>
      <c r="L636" s="39" t="s">
        <v>2738</v>
      </c>
    </row>
    <row r="637" spans="1:12" x14ac:dyDescent="0.25">
      <c r="A637" s="39">
        <v>350403</v>
      </c>
      <c r="B637" s="54"/>
      <c r="C637" s="39" t="s">
        <v>35</v>
      </c>
      <c r="D637" s="39"/>
      <c r="E637" s="47">
        <v>69353.81</v>
      </c>
      <c r="F637" s="47">
        <v>0</v>
      </c>
      <c r="G637" s="47">
        <v>69353.81</v>
      </c>
      <c r="H637" s="47">
        <v>0</v>
      </c>
      <c r="I637" s="47">
        <v>0</v>
      </c>
      <c r="J637" s="47">
        <v>69353.81</v>
      </c>
      <c r="K637" s="39" t="str">
        <f t="shared" si="9"/>
        <v>61-90</v>
      </c>
      <c r="L637" s="39" t="s">
        <v>4573</v>
      </c>
    </row>
    <row r="638" spans="1:12" x14ac:dyDescent="0.25">
      <c r="A638" s="39">
        <v>356850</v>
      </c>
      <c r="B638" s="54"/>
      <c r="C638" s="39" t="s">
        <v>35</v>
      </c>
      <c r="D638" s="39"/>
      <c r="E638" s="47">
        <v>66319.31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39" t="str">
        <f t="shared" si="9"/>
        <v>1-30</v>
      </c>
      <c r="L638" s="39" t="s">
        <v>4573</v>
      </c>
    </row>
    <row r="639" spans="1:12" x14ac:dyDescent="0.25">
      <c r="A639" s="39">
        <v>308961</v>
      </c>
      <c r="B639" s="54"/>
      <c r="C639" s="39" t="s">
        <v>35</v>
      </c>
      <c r="D639" s="39"/>
      <c r="E639" s="47">
        <v>16734.889583375185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39" t="str">
        <f t="shared" si="9"/>
        <v>1-30</v>
      </c>
      <c r="L639" s="39" t="s">
        <v>160</v>
      </c>
    </row>
    <row r="640" spans="1:12" x14ac:dyDescent="0.25">
      <c r="A640" s="39">
        <v>358976</v>
      </c>
      <c r="B640" s="54"/>
      <c r="C640" s="39" t="s">
        <v>35</v>
      </c>
      <c r="D640" s="39"/>
      <c r="E640" s="47">
        <v>92854.182606307004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39" t="str">
        <f t="shared" si="9"/>
        <v>1-30</v>
      </c>
      <c r="L640" s="39" t="s">
        <v>160</v>
      </c>
    </row>
    <row r="641" spans="1:12" x14ac:dyDescent="0.25">
      <c r="A641" s="39">
        <v>339354</v>
      </c>
      <c r="B641" s="54"/>
      <c r="C641" s="39" t="s">
        <v>35</v>
      </c>
      <c r="D641" s="39"/>
      <c r="E641" s="47">
        <v>9682.5300000000007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39" t="str">
        <f t="shared" si="9"/>
        <v>1-30</v>
      </c>
      <c r="L641" s="39" t="s">
        <v>4573</v>
      </c>
    </row>
    <row r="642" spans="1:12" x14ac:dyDescent="0.25">
      <c r="A642" s="39">
        <v>330805</v>
      </c>
      <c r="B642" s="54"/>
      <c r="C642" s="39" t="s">
        <v>35</v>
      </c>
      <c r="D642" s="39"/>
      <c r="E642" s="47">
        <v>128156.39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39" t="str">
        <f t="shared" si="9"/>
        <v>1-30</v>
      </c>
      <c r="L642" s="39" t="s">
        <v>4573</v>
      </c>
    </row>
    <row r="643" spans="1:12" x14ac:dyDescent="0.25">
      <c r="A643" s="39">
        <v>341950</v>
      </c>
      <c r="B643" s="54"/>
      <c r="C643" s="39" t="s">
        <v>35</v>
      </c>
      <c r="D643" s="39"/>
      <c r="E643" s="47">
        <v>28488.956039110177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39" t="str">
        <f t="shared" si="9"/>
        <v>1-30</v>
      </c>
      <c r="L643" s="39" t="s">
        <v>160</v>
      </c>
    </row>
    <row r="644" spans="1:12" x14ac:dyDescent="0.25">
      <c r="A644" s="39">
        <v>334199</v>
      </c>
      <c r="B644" s="54"/>
      <c r="C644" s="39" t="s">
        <v>35</v>
      </c>
      <c r="D644" s="39"/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39" t="str">
        <f t="shared" si="9"/>
        <v>1-30</v>
      </c>
      <c r="L644" s="39" t="s">
        <v>160</v>
      </c>
    </row>
    <row r="645" spans="1:12" x14ac:dyDescent="0.25">
      <c r="A645" s="39">
        <v>334975</v>
      </c>
      <c r="B645" s="54"/>
      <c r="C645" s="39" t="s">
        <v>35</v>
      </c>
      <c r="D645" s="39"/>
      <c r="E645" s="47">
        <v>281859.3806594857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39" t="str">
        <f t="shared" si="9"/>
        <v>1-30</v>
      </c>
      <c r="L645" s="39" t="s">
        <v>160</v>
      </c>
    </row>
    <row r="646" spans="1:12" x14ac:dyDescent="0.25">
      <c r="A646" s="39">
        <v>318032</v>
      </c>
      <c r="B646" s="54"/>
      <c r="C646" s="39" t="s">
        <v>35</v>
      </c>
      <c r="D646" s="39"/>
      <c r="E646" s="47">
        <v>71438.161885433859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39" t="str">
        <f t="shared" si="9"/>
        <v>1-30</v>
      </c>
      <c r="L646" s="39" t="s">
        <v>160</v>
      </c>
    </row>
    <row r="647" spans="1:12" x14ac:dyDescent="0.25">
      <c r="A647" s="39">
        <v>314020</v>
      </c>
      <c r="B647" s="54"/>
      <c r="C647" s="39" t="s">
        <v>35</v>
      </c>
      <c r="D647" s="39"/>
      <c r="E647" s="47">
        <v>71304.179999999993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39" t="str">
        <f t="shared" ref="K647:K710" si="10">+IF(I647&gt;0,"120+",IF(H647&gt;0,"91-120",IF(G647&gt;0,"61-90",IF(F647&gt;0,"31-60","1-30"))))</f>
        <v>1-30</v>
      </c>
      <c r="L647" s="39" t="s">
        <v>158</v>
      </c>
    </row>
    <row r="648" spans="1:12" x14ac:dyDescent="0.25">
      <c r="A648" s="39">
        <v>364615</v>
      </c>
      <c r="B648" s="54"/>
      <c r="C648" s="39" t="s">
        <v>35</v>
      </c>
      <c r="D648" s="39"/>
      <c r="E648" s="47">
        <v>326345.24584411323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39" t="str">
        <f t="shared" si="10"/>
        <v>1-30</v>
      </c>
      <c r="L648" s="39" t="s">
        <v>160</v>
      </c>
    </row>
    <row r="649" spans="1:12" x14ac:dyDescent="0.25">
      <c r="A649" s="39">
        <v>335053</v>
      </c>
      <c r="B649" s="54"/>
      <c r="C649" s="39" t="s">
        <v>35</v>
      </c>
      <c r="D649" s="39"/>
      <c r="E649" s="47">
        <v>115896.81962576667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39" t="str">
        <f t="shared" si="10"/>
        <v>1-30</v>
      </c>
      <c r="L649" s="39" t="s">
        <v>160</v>
      </c>
    </row>
    <row r="650" spans="1:12" x14ac:dyDescent="0.25">
      <c r="A650" s="39">
        <v>359090</v>
      </c>
      <c r="B650" s="54"/>
      <c r="C650" s="39" t="s">
        <v>35</v>
      </c>
      <c r="D650" s="39"/>
      <c r="E650" s="47">
        <v>134659.26999999999</v>
      </c>
      <c r="F650" s="47">
        <v>64574.62</v>
      </c>
      <c r="G650" s="47">
        <v>0</v>
      </c>
      <c r="H650" s="47">
        <v>0</v>
      </c>
      <c r="I650" s="47">
        <v>0</v>
      </c>
      <c r="J650" s="47">
        <v>64574.62</v>
      </c>
      <c r="K650" s="39" t="str">
        <f t="shared" si="10"/>
        <v>31-60</v>
      </c>
      <c r="L650" s="39" t="s">
        <v>158</v>
      </c>
    </row>
    <row r="651" spans="1:12" x14ac:dyDescent="0.25">
      <c r="A651" s="39">
        <v>318055</v>
      </c>
      <c r="B651" s="54"/>
      <c r="C651" s="39" t="s">
        <v>35</v>
      </c>
      <c r="D651" s="39"/>
      <c r="E651" s="47">
        <v>99881.049999999988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39" t="str">
        <f t="shared" si="10"/>
        <v>1-30</v>
      </c>
      <c r="L651" s="39" t="s">
        <v>2509</v>
      </c>
    </row>
    <row r="652" spans="1:12" x14ac:dyDescent="0.25">
      <c r="A652" s="39">
        <v>367428</v>
      </c>
      <c r="B652" s="54"/>
      <c r="C652" s="39" t="s">
        <v>35</v>
      </c>
      <c r="D652" s="39"/>
      <c r="E652" s="47">
        <v>51834.53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39" t="str">
        <f t="shared" si="10"/>
        <v>1-30</v>
      </c>
      <c r="L652" s="39" t="s">
        <v>158</v>
      </c>
    </row>
    <row r="653" spans="1:12" x14ac:dyDescent="0.25">
      <c r="A653" s="39">
        <v>315030</v>
      </c>
      <c r="B653" s="54"/>
      <c r="C653" s="39" t="s">
        <v>35</v>
      </c>
      <c r="D653" s="39"/>
      <c r="E653" s="47">
        <v>15926.232949431014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39" t="str">
        <f t="shared" si="10"/>
        <v>1-30</v>
      </c>
      <c r="L653" s="39" t="s">
        <v>160</v>
      </c>
    </row>
    <row r="654" spans="1:12" x14ac:dyDescent="0.25">
      <c r="A654" s="39">
        <v>318099</v>
      </c>
      <c r="B654" s="54"/>
      <c r="C654" s="39" t="s">
        <v>35</v>
      </c>
      <c r="D654" s="39"/>
      <c r="E654" s="47">
        <v>7593419.6999999993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39" t="str">
        <f t="shared" si="10"/>
        <v>1-30</v>
      </c>
      <c r="L654" s="39" t="s">
        <v>160</v>
      </c>
    </row>
    <row r="655" spans="1:12" x14ac:dyDescent="0.25">
      <c r="A655" s="39">
        <v>342566</v>
      </c>
      <c r="B655" s="54"/>
      <c r="C655" s="39" t="s">
        <v>35</v>
      </c>
      <c r="D655" s="39"/>
      <c r="E655" s="47">
        <v>72863.62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39" t="str">
        <f t="shared" si="10"/>
        <v>1-30</v>
      </c>
      <c r="L655" s="39" t="s">
        <v>158</v>
      </c>
    </row>
    <row r="656" spans="1:12" x14ac:dyDescent="0.25">
      <c r="A656" s="39">
        <v>318117</v>
      </c>
      <c r="B656" s="54"/>
      <c r="C656" s="39" t="s">
        <v>35</v>
      </c>
      <c r="D656" s="39"/>
      <c r="E656" s="47">
        <v>497103.49000000011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39" t="str">
        <f t="shared" si="10"/>
        <v>1-30</v>
      </c>
      <c r="L656" s="39" t="s">
        <v>158</v>
      </c>
    </row>
    <row r="657" spans="1:12" x14ac:dyDescent="0.25">
      <c r="A657" s="39">
        <v>312760</v>
      </c>
      <c r="B657" s="54"/>
      <c r="C657" s="39" t="s">
        <v>35</v>
      </c>
      <c r="D657" s="39"/>
      <c r="E657" s="47">
        <v>88521.53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39" t="str">
        <f t="shared" si="10"/>
        <v>1-30</v>
      </c>
      <c r="L657" s="39" t="s">
        <v>2668</v>
      </c>
    </row>
    <row r="658" spans="1:12" x14ac:dyDescent="0.25">
      <c r="A658" s="39">
        <v>315120</v>
      </c>
      <c r="B658" s="54"/>
      <c r="C658" s="39" t="s">
        <v>35</v>
      </c>
      <c r="D658" s="39"/>
      <c r="E658" s="47">
        <v>58050.196975413724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39" t="str">
        <f t="shared" si="10"/>
        <v>1-30</v>
      </c>
      <c r="L658" s="39" t="s">
        <v>160</v>
      </c>
    </row>
    <row r="659" spans="1:12" x14ac:dyDescent="0.25">
      <c r="A659" s="39">
        <v>318136</v>
      </c>
      <c r="B659" s="54"/>
      <c r="C659" s="39" t="s">
        <v>35</v>
      </c>
      <c r="D659" s="39"/>
      <c r="E659" s="47">
        <v>7841.37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39" t="str">
        <f t="shared" si="10"/>
        <v>1-30</v>
      </c>
      <c r="L659" s="39" t="s">
        <v>160</v>
      </c>
    </row>
    <row r="660" spans="1:12" x14ac:dyDescent="0.25">
      <c r="A660" s="39">
        <v>318137</v>
      </c>
      <c r="B660" s="54"/>
      <c r="C660" s="39" t="s">
        <v>35</v>
      </c>
      <c r="D660" s="39"/>
      <c r="E660" s="47">
        <v>138800.79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39" t="str">
        <f t="shared" si="10"/>
        <v>1-30</v>
      </c>
      <c r="L660" s="39" t="s">
        <v>158</v>
      </c>
    </row>
    <row r="661" spans="1:12" x14ac:dyDescent="0.25">
      <c r="A661" s="39">
        <v>334885</v>
      </c>
      <c r="B661" s="54"/>
      <c r="C661" s="39" t="s">
        <v>35</v>
      </c>
      <c r="D661" s="39"/>
      <c r="E661" s="47">
        <v>26891.162268118071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39" t="str">
        <f t="shared" si="10"/>
        <v>1-30</v>
      </c>
      <c r="L661" s="39" t="s">
        <v>160</v>
      </c>
    </row>
    <row r="662" spans="1:12" x14ac:dyDescent="0.25">
      <c r="A662" s="39">
        <v>339035</v>
      </c>
      <c r="B662" s="54"/>
      <c r="C662" s="39" t="s">
        <v>35</v>
      </c>
      <c r="D662" s="39"/>
      <c r="E662" s="47">
        <v>30722.217995479827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39" t="str">
        <f t="shared" si="10"/>
        <v>1-30</v>
      </c>
      <c r="L662" s="39" t="s">
        <v>160</v>
      </c>
    </row>
    <row r="663" spans="1:12" x14ac:dyDescent="0.25">
      <c r="A663" s="39">
        <v>354836</v>
      </c>
      <c r="B663" s="54"/>
      <c r="C663" s="39" t="s">
        <v>35</v>
      </c>
      <c r="D663" s="39"/>
      <c r="E663" s="47">
        <v>7130.25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39" t="str">
        <f t="shared" si="10"/>
        <v>1-30</v>
      </c>
      <c r="L663" s="39" t="s">
        <v>160</v>
      </c>
    </row>
    <row r="664" spans="1:12" x14ac:dyDescent="0.25">
      <c r="A664" s="39">
        <v>309235</v>
      </c>
      <c r="B664" s="54"/>
      <c r="C664" s="39" t="s">
        <v>35</v>
      </c>
      <c r="D664" s="39"/>
      <c r="E664" s="47">
        <v>152914.9615913333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39" t="str">
        <f t="shared" si="10"/>
        <v>1-30</v>
      </c>
      <c r="L664" s="39" t="s">
        <v>160</v>
      </c>
    </row>
    <row r="665" spans="1:12" x14ac:dyDescent="0.25">
      <c r="A665" s="39">
        <v>355144</v>
      </c>
      <c r="B665" s="54"/>
      <c r="C665" s="39" t="s">
        <v>35</v>
      </c>
      <c r="D665" s="39"/>
      <c r="E665" s="47">
        <v>280115.50510992174</v>
      </c>
      <c r="F665" s="47">
        <v>0</v>
      </c>
      <c r="G665" s="47">
        <v>3869588.39</v>
      </c>
      <c r="H665" s="47">
        <v>1328324.1199999999</v>
      </c>
      <c r="I665" s="47">
        <v>0</v>
      </c>
      <c r="J665" s="47">
        <v>5197912.51</v>
      </c>
      <c r="K665" s="39" t="str">
        <f t="shared" si="10"/>
        <v>91-120</v>
      </c>
      <c r="L665" s="39" t="s">
        <v>160</v>
      </c>
    </row>
    <row r="666" spans="1:12" x14ac:dyDescent="0.25">
      <c r="A666" s="39">
        <v>338707</v>
      </c>
      <c r="B666" s="54"/>
      <c r="C666" s="39" t="s">
        <v>35</v>
      </c>
      <c r="D666" s="39"/>
      <c r="E666" s="47">
        <v>35347.080428388617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39" t="str">
        <f t="shared" si="10"/>
        <v>1-30</v>
      </c>
      <c r="L666" s="39" t="s">
        <v>160</v>
      </c>
    </row>
    <row r="667" spans="1:12" x14ac:dyDescent="0.25">
      <c r="A667" s="39">
        <v>309831</v>
      </c>
      <c r="B667" s="54"/>
      <c r="C667" s="39" t="s">
        <v>35</v>
      </c>
      <c r="D667" s="39"/>
      <c r="E667" s="47">
        <v>4534.13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39" t="str">
        <f t="shared" si="10"/>
        <v>1-30</v>
      </c>
      <c r="L667" s="39" t="s">
        <v>2509</v>
      </c>
    </row>
    <row r="668" spans="1:12" x14ac:dyDescent="0.25">
      <c r="A668" s="39">
        <v>320647</v>
      </c>
      <c r="B668" s="54"/>
      <c r="C668" s="39" t="s">
        <v>233</v>
      </c>
      <c r="D668" s="39"/>
      <c r="E668" s="47">
        <v>38292.840000000004</v>
      </c>
      <c r="F668" s="47">
        <v>0</v>
      </c>
      <c r="G668" s="47">
        <v>0</v>
      </c>
      <c r="H668" s="47">
        <v>0</v>
      </c>
      <c r="I668" s="47">
        <v>38292.840000000004</v>
      </c>
      <c r="J668" s="47">
        <v>38292.840000000004</v>
      </c>
      <c r="K668" s="39" t="str">
        <f t="shared" si="10"/>
        <v>120+</v>
      </c>
      <c r="L668" s="39" t="s">
        <v>4573</v>
      </c>
    </row>
    <row r="669" spans="1:12" x14ac:dyDescent="0.25">
      <c r="A669" s="39">
        <v>315314</v>
      </c>
      <c r="B669" s="54"/>
      <c r="C669" s="39" t="s">
        <v>233</v>
      </c>
      <c r="D669" s="39"/>
      <c r="E669" s="47">
        <v>182582.32810461638</v>
      </c>
      <c r="F669" s="47">
        <v>0</v>
      </c>
      <c r="G669" s="47">
        <v>0</v>
      </c>
      <c r="H669" s="47">
        <v>0</v>
      </c>
      <c r="I669" s="47">
        <v>3388055.82</v>
      </c>
      <c r="J669" s="47">
        <v>3388055.82</v>
      </c>
      <c r="K669" s="39" t="str">
        <f t="shared" si="10"/>
        <v>120+</v>
      </c>
      <c r="L669" s="39" t="s">
        <v>160</v>
      </c>
    </row>
    <row r="670" spans="1:12" x14ac:dyDescent="0.25">
      <c r="A670" s="39">
        <v>354561</v>
      </c>
      <c r="B670" s="54"/>
      <c r="C670" s="39" t="s">
        <v>35</v>
      </c>
      <c r="D670" s="39"/>
      <c r="E670" s="47">
        <v>121398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39" t="str">
        <f t="shared" si="10"/>
        <v>1-30</v>
      </c>
      <c r="L670" s="39" t="s">
        <v>4573</v>
      </c>
    </row>
    <row r="671" spans="1:12" x14ac:dyDescent="0.25">
      <c r="A671" s="39">
        <v>319593</v>
      </c>
      <c r="B671" s="54"/>
      <c r="C671" s="39" t="s">
        <v>35</v>
      </c>
      <c r="D671" s="39"/>
      <c r="E671" s="47">
        <v>15004.112537208708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39" t="str">
        <f t="shared" si="10"/>
        <v>1-30</v>
      </c>
      <c r="L671" s="39" t="s">
        <v>160</v>
      </c>
    </row>
    <row r="672" spans="1:12" x14ac:dyDescent="0.25">
      <c r="A672" s="39">
        <v>341778</v>
      </c>
      <c r="B672" s="54"/>
      <c r="C672" s="39" t="s">
        <v>35</v>
      </c>
      <c r="D672" s="39"/>
      <c r="E672" s="47">
        <v>42073.35</v>
      </c>
      <c r="F672" s="47">
        <v>42073.35</v>
      </c>
      <c r="G672" s="47">
        <v>0</v>
      </c>
      <c r="H672" s="47">
        <v>0</v>
      </c>
      <c r="I672" s="47">
        <v>0</v>
      </c>
      <c r="J672" s="47">
        <v>42073.35</v>
      </c>
      <c r="K672" s="39" t="str">
        <f t="shared" si="10"/>
        <v>31-60</v>
      </c>
      <c r="L672" s="39" t="s">
        <v>4573</v>
      </c>
    </row>
    <row r="673" spans="1:12" x14ac:dyDescent="0.25">
      <c r="A673" s="39">
        <v>320695</v>
      </c>
      <c r="B673" s="54"/>
      <c r="C673" s="39" t="s">
        <v>35</v>
      </c>
      <c r="D673" s="39"/>
      <c r="E673" s="47">
        <v>4940623.6799999988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39" t="str">
        <f t="shared" si="10"/>
        <v>1-30</v>
      </c>
      <c r="L673" s="39" t="s">
        <v>4573</v>
      </c>
    </row>
    <row r="674" spans="1:12" x14ac:dyDescent="0.25">
      <c r="A674" s="39">
        <v>354276</v>
      </c>
      <c r="B674" s="54"/>
      <c r="C674" s="39" t="s">
        <v>35</v>
      </c>
      <c r="D674" s="39"/>
      <c r="E674" s="47">
        <v>127916.8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39" t="str">
        <f t="shared" si="10"/>
        <v>1-30</v>
      </c>
      <c r="L674" s="39" t="s">
        <v>626</v>
      </c>
    </row>
    <row r="675" spans="1:12" x14ac:dyDescent="0.25">
      <c r="A675" s="39">
        <v>317015</v>
      </c>
      <c r="B675" s="54"/>
      <c r="C675" s="39" t="s">
        <v>35</v>
      </c>
      <c r="D675" s="39"/>
      <c r="E675" s="47">
        <v>41511.579083200711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39" t="str">
        <f t="shared" si="10"/>
        <v>1-30</v>
      </c>
      <c r="L675" s="39" t="s">
        <v>160</v>
      </c>
    </row>
    <row r="676" spans="1:12" x14ac:dyDescent="0.25">
      <c r="A676" s="39">
        <v>316707</v>
      </c>
      <c r="B676" s="54"/>
      <c r="C676" s="39" t="s">
        <v>35</v>
      </c>
      <c r="D676" s="39"/>
      <c r="E676" s="47">
        <v>7820.89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39" t="str">
        <f t="shared" si="10"/>
        <v>1-30</v>
      </c>
      <c r="L676" s="39" t="s">
        <v>158</v>
      </c>
    </row>
    <row r="677" spans="1:12" x14ac:dyDescent="0.25">
      <c r="A677" s="39">
        <v>360937</v>
      </c>
      <c r="B677" s="54"/>
      <c r="C677" s="39" t="s">
        <v>35</v>
      </c>
      <c r="D677" s="39"/>
      <c r="E677" s="47">
        <v>29676.46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39" t="str">
        <f t="shared" si="10"/>
        <v>1-30</v>
      </c>
      <c r="L677" s="39" t="s">
        <v>158</v>
      </c>
    </row>
    <row r="678" spans="1:12" x14ac:dyDescent="0.25">
      <c r="A678" s="39">
        <v>314554</v>
      </c>
      <c r="B678" s="54"/>
      <c r="C678" s="39" t="s">
        <v>35</v>
      </c>
      <c r="D678" s="39"/>
      <c r="E678" s="47">
        <v>219555.15666369171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39" t="str">
        <f t="shared" si="10"/>
        <v>1-30</v>
      </c>
      <c r="L678" s="39" t="s">
        <v>160</v>
      </c>
    </row>
    <row r="679" spans="1:12" x14ac:dyDescent="0.25">
      <c r="A679" s="39">
        <v>338117</v>
      </c>
      <c r="B679" s="54"/>
      <c r="C679" s="39" t="s">
        <v>35</v>
      </c>
      <c r="D679" s="39"/>
      <c r="E679" s="47">
        <v>15755.009330264007</v>
      </c>
      <c r="F679" s="47">
        <v>0</v>
      </c>
      <c r="G679" s="47">
        <v>0</v>
      </c>
      <c r="H679" s="47">
        <v>292354.96999999997</v>
      </c>
      <c r="I679" s="47">
        <v>0</v>
      </c>
      <c r="J679" s="47">
        <v>292354.96999999997</v>
      </c>
      <c r="K679" s="39" t="str">
        <f t="shared" si="10"/>
        <v>91-120</v>
      </c>
      <c r="L679" s="39" t="s">
        <v>160</v>
      </c>
    </row>
    <row r="680" spans="1:12" x14ac:dyDescent="0.25">
      <c r="A680" s="39">
        <v>320688</v>
      </c>
      <c r="B680" s="54"/>
      <c r="C680" s="39" t="s">
        <v>233</v>
      </c>
      <c r="D680" s="39"/>
      <c r="E680" s="47">
        <v>32106.43</v>
      </c>
      <c r="F680" s="47">
        <v>0</v>
      </c>
      <c r="G680" s="47">
        <v>0</v>
      </c>
      <c r="H680" s="47">
        <v>0</v>
      </c>
      <c r="I680" s="47">
        <v>32106.43</v>
      </c>
      <c r="J680" s="47">
        <v>32106.43</v>
      </c>
      <c r="K680" s="39" t="str">
        <f t="shared" si="10"/>
        <v>120+</v>
      </c>
      <c r="L680" s="39" t="s">
        <v>4573</v>
      </c>
    </row>
    <row r="681" spans="1:12" x14ac:dyDescent="0.25">
      <c r="A681" s="39">
        <v>331848</v>
      </c>
      <c r="B681" s="54"/>
      <c r="C681" s="39" t="s">
        <v>35</v>
      </c>
      <c r="D681" s="39"/>
      <c r="E681" s="47">
        <v>2151.9893695853116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39" t="str">
        <f t="shared" si="10"/>
        <v>1-30</v>
      </c>
      <c r="L681" s="39" t="s">
        <v>160</v>
      </c>
    </row>
    <row r="682" spans="1:12" x14ac:dyDescent="0.25">
      <c r="A682" s="39">
        <v>312309</v>
      </c>
      <c r="B682" s="54"/>
      <c r="C682" s="39" t="s">
        <v>35</v>
      </c>
      <c r="D682" s="39"/>
      <c r="E682" s="47">
        <v>154896.53838625143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39" t="str">
        <f t="shared" si="10"/>
        <v>1-30</v>
      </c>
      <c r="L682" s="39" t="s">
        <v>160</v>
      </c>
    </row>
    <row r="683" spans="1:12" x14ac:dyDescent="0.25">
      <c r="A683" s="39">
        <v>351411</v>
      </c>
      <c r="B683" s="54"/>
      <c r="C683" s="39" t="s">
        <v>35</v>
      </c>
      <c r="D683" s="39"/>
      <c r="E683" s="47">
        <v>27758.92</v>
      </c>
      <c r="F683" s="47">
        <v>27758.92</v>
      </c>
      <c r="G683" s="47">
        <v>0</v>
      </c>
      <c r="H683" s="47">
        <v>0</v>
      </c>
      <c r="I683" s="47">
        <v>0</v>
      </c>
      <c r="J683" s="47">
        <v>27758.92</v>
      </c>
      <c r="K683" s="39" t="str">
        <f t="shared" si="10"/>
        <v>31-60</v>
      </c>
      <c r="L683" s="39" t="s">
        <v>4573</v>
      </c>
    </row>
    <row r="684" spans="1:12" x14ac:dyDescent="0.25">
      <c r="A684" s="39">
        <v>319576</v>
      </c>
      <c r="B684" s="54"/>
      <c r="C684" s="39" t="s">
        <v>35</v>
      </c>
      <c r="D684" s="39"/>
      <c r="E684" s="47">
        <v>15443.526208124031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39" t="str">
        <f t="shared" si="10"/>
        <v>1-30</v>
      </c>
      <c r="L684" s="39" t="s">
        <v>160</v>
      </c>
    </row>
    <row r="685" spans="1:12" x14ac:dyDescent="0.25">
      <c r="A685" s="39">
        <v>364297</v>
      </c>
      <c r="B685" s="54"/>
      <c r="C685" s="39" t="s">
        <v>35</v>
      </c>
      <c r="D685" s="39"/>
      <c r="E685" s="47">
        <v>1234324.7366875457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39" t="str">
        <f t="shared" si="10"/>
        <v>1-30</v>
      </c>
      <c r="L685" s="39" t="s">
        <v>160</v>
      </c>
    </row>
    <row r="686" spans="1:12" x14ac:dyDescent="0.25">
      <c r="A686" s="39">
        <v>354448</v>
      </c>
      <c r="B686" s="54"/>
      <c r="C686" s="39" t="s">
        <v>35</v>
      </c>
      <c r="D686" s="39"/>
      <c r="E686" s="47">
        <v>237610.33561871247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39" t="str">
        <f t="shared" si="10"/>
        <v>1-30</v>
      </c>
      <c r="L686" s="39" t="s">
        <v>160</v>
      </c>
    </row>
    <row r="687" spans="1:12" x14ac:dyDescent="0.25">
      <c r="A687" s="39">
        <v>348730</v>
      </c>
      <c r="B687" s="54"/>
      <c r="C687" s="39" t="s">
        <v>35</v>
      </c>
      <c r="D687" s="39"/>
      <c r="E687" s="47">
        <v>193204.34999999998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39" t="str">
        <f t="shared" si="10"/>
        <v>1-30</v>
      </c>
      <c r="L687" s="39" t="s">
        <v>4573</v>
      </c>
    </row>
    <row r="688" spans="1:12" x14ac:dyDescent="0.25">
      <c r="A688" s="39">
        <v>355259</v>
      </c>
      <c r="B688" s="54"/>
      <c r="C688" s="39" t="s">
        <v>35</v>
      </c>
      <c r="D688" s="39"/>
      <c r="E688" s="47">
        <v>64362.25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39" t="str">
        <f t="shared" si="10"/>
        <v>1-30</v>
      </c>
      <c r="L688" s="39" t="s">
        <v>2738</v>
      </c>
    </row>
    <row r="689" spans="1:12" x14ac:dyDescent="0.25">
      <c r="A689" s="39">
        <v>342051</v>
      </c>
      <c r="B689" s="54"/>
      <c r="C689" s="39" t="s">
        <v>35</v>
      </c>
      <c r="D689" s="39"/>
      <c r="E689" s="47">
        <v>14973.912042314527</v>
      </c>
      <c r="F689" s="47">
        <v>0</v>
      </c>
      <c r="G689" s="47">
        <v>0</v>
      </c>
      <c r="H689" s="47">
        <v>0</v>
      </c>
      <c r="I689" s="47">
        <v>0</v>
      </c>
      <c r="J689" s="47">
        <v>0</v>
      </c>
      <c r="K689" s="39" t="str">
        <f t="shared" si="10"/>
        <v>1-30</v>
      </c>
      <c r="L689" s="39" t="s">
        <v>160</v>
      </c>
    </row>
    <row r="690" spans="1:12" x14ac:dyDescent="0.25">
      <c r="A690" s="39">
        <v>361628</v>
      </c>
      <c r="B690" s="54"/>
      <c r="C690" s="39" t="s">
        <v>35</v>
      </c>
      <c r="D690" s="39"/>
      <c r="E690" s="47">
        <v>65195.015086836916</v>
      </c>
      <c r="F690" s="47">
        <v>1209779.46</v>
      </c>
      <c r="G690" s="47">
        <v>0</v>
      </c>
      <c r="H690" s="47">
        <v>0</v>
      </c>
      <c r="I690" s="47">
        <v>0</v>
      </c>
      <c r="J690" s="47">
        <v>1209779.46</v>
      </c>
      <c r="K690" s="39" t="str">
        <f t="shared" si="10"/>
        <v>31-60</v>
      </c>
      <c r="L690" s="39" t="s">
        <v>160</v>
      </c>
    </row>
    <row r="691" spans="1:12" x14ac:dyDescent="0.25">
      <c r="A691" s="39">
        <v>337451</v>
      </c>
      <c r="B691" s="54"/>
      <c r="C691" s="39" t="s">
        <v>35</v>
      </c>
      <c r="D691" s="39"/>
      <c r="E691" s="47">
        <v>51148.1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39" t="str">
        <f t="shared" si="10"/>
        <v>1-30</v>
      </c>
      <c r="L691" s="39" t="s">
        <v>4573</v>
      </c>
    </row>
    <row r="692" spans="1:12" x14ac:dyDescent="0.25">
      <c r="A692" s="39">
        <v>332775</v>
      </c>
      <c r="B692" s="54"/>
      <c r="C692" s="39" t="s">
        <v>35</v>
      </c>
      <c r="D692" s="39"/>
      <c r="E692" s="47">
        <v>13072.776850380875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39" t="str">
        <f t="shared" si="10"/>
        <v>1-30</v>
      </c>
      <c r="L692" s="39" t="s">
        <v>160</v>
      </c>
    </row>
    <row r="693" spans="1:12" x14ac:dyDescent="0.25">
      <c r="A693" s="39">
        <v>367425</v>
      </c>
      <c r="B693" s="54"/>
      <c r="C693" s="39" t="s">
        <v>35</v>
      </c>
      <c r="D693" s="39"/>
      <c r="E693" s="47">
        <v>72002.710000000006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39" t="str">
        <f t="shared" si="10"/>
        <v>1-30</v>
      </c>
      <c r="L693" s="39" t="s">
        <v>2509</v>
      </c>
    </row>
    <row r="694" spans="1:12" x14ac:dyDescent="0.25">
      <c r="A694" s="39">
        <v>365867</v>
      </c>
      <c r="B694" s="54"/>
      <c r="C694" s="39" t="s">
        <v>35</v>
      </c>
      <c r="D694" s="39"/>
      <c r="E694" s="47">
        <v>31518.338198726411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39" t="str">
        <f t="shared" si="10"/>
        <v>1-30</v>
      </c>
      <c r="L694" s="39" t="s">
        <v>160</v>
      </c>
    </row>
    <row r="695" spans="1:12" x14ac:dyDescent="0.25">
      <c r="A695" s="39">
        <v>365889</v>
      </c>
      <c r="B695" s="54"/>
      <c r="C695" s="39" t="s">
        <v>35</v>
      </c>
      <c r="D695" s="39"/>
      <c r="E695" s="47">
        <v>69509.073411605597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39" t="str">
        <f t="shared" si="10"/>
        <v>1-30</v>
      </c>
      <c r="L695" s="39" t="s">
        <v>160</v>
      </c>
    </row>
    <row r="696" spans="1:12" x14ac:dyDescent="0.25">
      <c r="A696" s="39">
        <v>360942</v>
      </c>
      <c r="B696" s="54"/>
      <c r="C696" s="39" t="s">
        <v>35</v>
      </c>
      <c r="D696" s="39"/>
      <c r="E696" s="47">
        <v>99142.183129695288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39" t="str">
        <f t="shared" si="10"/>
        <v>1-30</v>
      </c>
      <c r="L696" s="39" t="s">
        <v>160</v>
      </c>
    </row>
    <row r="697" spans="1:12" x14ac:dyDescent="0.25">
      <c r="A697" s="39">
        <v>365349</v>
      </c>
      <c r="B697" s="54"/>
      <c r="C697" s="39" t="s">
        <v>35</v>
      </c>
      <c r="D697" s="39"/>
      <c r="E697" s="47">
        <v>25543.09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39" t="str">
        <f t="shared" si="10"/>
        <v>1-30</v>
      </c>
      <c r="L697" s="39" t="s">
        <v>158</v>
      </c>
    </row>
    <row r="698" spans="1:12" x14ac:dyDescent="0.25">
      <c r="A698" s="39">
        <v>309541</v>
      </c>
      <c r="B698" s="54"/>
      <c r="C698" s="39" t="s">
        <v>35</v>
      </c>
      <c r="D698" s="39"/>
      <c r="E698" s="47">
        <v>4867.68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39" t="str">
        <f t="shared" si="10"/>
        <v>1-30</v>
      </c>
      <c r="L698" s="39" t="s">
        <v>160</v>
      </c>
    </row>
    <row r="699" spans="1:12" x14ac:dyDescent="0.25">
      <c r="A699" s="39">
        <v>316992</v>
      </c>
      <c r="B699" s="54"/>
      <c r="C699" s="39" t="s">
        <v>35</v>
      </c>
      <c r="D699" s="39"/>
      <c r="E699" s="47">
        <v>2944.8659337325244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39" t="str">
        <f t="shared" si="10"/>
        <v>1-30</v>
      </c>
      <c r="L699" s="39" t="s">
        <v>160</v>
      </c>
    </row>
    <row r="700" spans="1:12" x14ac:dyDescent="0.25">
      <c r="A700" s="39">
        <v>326348</v>
      </c>
      <c r="B700" s="54"/>
      <c r="C700" s="39" t="s">
        <v>35</v>
      </c>
      <c r="D700" s="39"/>
      <c r="E700" s="47">
        <v>146817.37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39" t="str">
        <f t="shared" si="10"/>
        <v>1-30</v>
      </c>
      <c r="L700" s="39" t="s">
        <v>4573</v>
      </c>
    </row>
    <row r="701" spans="1:12" x14ac:dyDescent="0.25">
      <c r="A701" s="39">
        <v>361610</v>
      </c>
      <c r="B701" s="54"/>
      <c r="C701" s="39" t="s">
        <v>35</v>
      </c>
      <c r="D701" s="39"/>
      <c r="E701" s="47">
        <v>31286.984117570995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39" t="str">
        <f t="shared" si="10"/>
        <v>1-30</v>
      </c>
      <c r="L701" s="39" t="s">
        <v>160</v>
      </c>
    </row>
    <row r="702" spans="1:12" x14ac:dyDescent="0.25">
      <c r="A702" s="39">
        <v>309152</v>
      </c>
      <c r="B702" s="54"/>
      <c r="C702" s="39" t="s">
        <v>35</v>
      </c>
      <c r="D702" s="39"/>
      <c r="E702" s="47">
        <v>5790.6410910841432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39" t="str">
        <f t="shared" si="10"/>
        <v>1-30</v>
      </c>
      <c r="L702" s="39" t="s">
        <v>160</v>
      </c>
    </row>
    <row r="703" spans="1:12" x14ac:dyDescent="0.25">
      <c r="A703" s="39">
        <v>319358</v>
      </c>
      <c r="B703" s="54"/>
      <c r="C703" s="39" t="s">
        <v>35</v>
      </c>
      <c r="D703" s="39"/>
      <c r="E703" s="47">
        <v>11230.379602835905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39" t="str">
        <f t="shared" si="10"/>
        <v>1-30</v>
      </c>
      <c r="L703" s="39" t="s">
        <v>160</v>
      </c>
    </row>
    <row r="704" spans="1:12" x14ac:dyDescent="0.25">
      <c r="A704" s="39">
        <v>309212</v>
      </c>
      <c r="B704" s="54"/>
      <c r="C704" s="39" t="s">
        <v>35</v>
      </c>
      <c r="D704" s="39"/>
      <c r="E704" s="47">
        <v>98304.61</v>
      </c>
      <c r="F704" s="47">
        <v>0</v>
      </c>
      <c r="G704" s="47">
        <v>0</v>
      </c>
      <c r="H704" s="47">
        <v>0</v>
      </c>
      <c r="I704" s="47">
        <v>98304.61</v>
      </c>
      <c r="J704" s="47">
        <v>98304.61</v>
      </c>
      <c r="K704" s="39" t="str">
        <f t="shared" si="10"/>
        <v>120+</v>
      </c>
      <c r="L704" s="39" t="s">
        <v>2668</v>
      </c>
    </row>
    <row r="705" spans="1:12" x14ac:dyDescent="0.25">
      <c r="A705" s="39">
        <v>308532</v>
      </c>
      <c r="B705" s="54"/>
      <c r="C705" s="39" t="s">
        <v>35</v>
      </c>
      <c r="D705" s="39"/>
      <c r="E705" s="47">
        <v>52500</v>
      </c>
      <c r="F705" s="47">
        <v>52500</v>
      </c>
      <c r="G705" s="47">
        <v>0</v>
      </c>
      <c r="H705" s="47">
        <v>0</v>
      </c>
      <c r="I705" s="47">
        <v>0</v>
      </c>
      <c r="J705" s="47">
        <v>52500</v>
      </c>
      <c r="K705" s="39" t="str">
        <f t="shared" si="10"/>
        <v>31-60</v>
      </c>
      <c r="L705" s="39" t="s">
        <v>2668</v>
      </c>
    </row>
    <row r="706" spans="1:12" x14ac:dyDescent="0.25">
      <c r="A706" s="39">
        <v>315382</v>
      </c>
      <c r="B706" s="54"/>
      <c r="C706" s="39" t="s">
        <v>35</v>
      </c>
      <c r="D706" s="39"/>
      <c r="E706" s="47">
        <v>20328.879999999997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39" t="str">
        <f t="shared" si="10"/>
        <v>1-30</v>
      </c>
      <c r="L706" s="39" t="s">
        <v>2668</v>
      </c>
    </row>
    <row r="707" spans="1:12" x14ac:dyDescent="0.25">
      <c r="A707" s="39">
        <v>358338</v>
      </c>
      <c r="B707" s="54"/>
      <c r="C707" s="39" t="s">
        <v>35</v>
      </c>
      <c r="D707" s="39"/>
      <c r="E707" s="47">
        <v>91398.563588887482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39" t="str">
        <f t="shared" si="10"/>
        <v>1-30</v>
      </c>
      <c r="L707" s="39" t="s">
        <v>160</v>
      </c>
    </row>
    <row r="708" spans="1:12" x14ac:dyDescent="0.25">
      <c r="A708" s="39">
        <v>315381</v>
      </c>
      <c r="B708" s="54"/>
      <c r="C708" s="39" t="s">
        <v>233</v>
      </c>
      <c r="D708" s="39"/>
      <c r="E708" s="47">
        <v>9344.65</v>
      </c>
      <c r="F708" s="47">
        <v>0</v>
      </c>
      <c r="G708" s="47">
        <v>0</v>
      </c>
      <c r="H708" s="47">
        <v>9344.65</v>
      </c>
      <c r="I708" s="47">
        <v>0</v>
      </c>
      <c r="J708" s="47">
        <v>9344.65</v>
      </c>
      <c r="K708" s="39" t="str">
        <f t="shared" si="10"/>
        <v>91-120</v>
      </c>
      <c r="L708" s="39" t="s">
        <v>2668</v>
      </c>
    </row>
    <row r="709" spans="1:12" x14ac:dyDescent="0.25">
      <c r="A709" s="39">
        <v>312459</v>
      </c>
      <c r="B709" s="54"/>
      <c r="C709" s="39" t="s">
        <v>35</v>
      </c>
      <c r="D709" s="39"/>
      <c r="E709" s="47">
        <v>73465.111904743273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39" t="str">
        <f t="shared" si="10"/>
        <v>1-30</v>
      </c>
      <c r="L709" s="39" t="s">
        <v>160</v>
      </c>
    </row>
    <row r="710" spans="1:12" x14ac:dyDescent="0.25">
      <c r="A710" s="39">
        <v>310202</v>
      </c>
      <c r="B710" s="54"/>
      <c r="C710" s="39" t="s">
        <v>35</v>
      </c>
      <c r="D710" s="39"/>
      <c r="E710" s="47">
        <v>38496.073059681803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39" t="str">
        <f t="shared" si="10"/>
        <v>1-30</v>
      </c>
      <c r="L710" s="39" t="s">
        <v>160</v>
      </c>
    </row>
    <row r="711" spans="1:12" x14ac:dyDescent="0.25">
      <c r="A711" s="39">
        <v>360189</v>
      </c>
      <c r="B711" s="54"/>
      <c r="C711" s="39" t="s">
        <v>35</v>
      </c>
      <c r="D711" s="39"/>
      <c r="E711" s="47">
        <v>39095.847742466227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39" t="str">
        <f t="shared" ref="K711:K774" si="11">+IF(I711&gt;0,"120+",IF(H711&gt;0,"91-120",IF(G711&gt;0,"61-90",IF(F711&gt;0,"31-60","1-30"))))</f>
        <v>1-30</v>
      </c>
      <c r="L711" s="39" t="s">
        <v>160</v>
      </c>
    </row>
    <row r="712" spans="1:12" x14ac:dyDescent="0.25">
      <c r="A712" s="39">
        <v>314353</v>
      </c>
      <c r="B712" s="54"/>
      <c r="C712" s="39" t="s">
        <v>35</v>
      </c>
      <c r="D712" s="39"/>
      <c r="E712" s="47">
        <v>58640.69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39" t="str">
        <f t="shared" si="11"/>
        <v>1-30</v>
      </c>
      <c r="L712" s="39" t="s">
        <v>2668</v>
      </c>
    </row>
    <row r="713" spans="1:12" x14ac:dyDescent="0.25">
      <c r="A713" s="39">
        <v>309047</v>
      </c>
      <c r="B713" s="54"/>
      <c r="C713" s="39" t="s">
        <v>35</v>
      </c>
      <c r="D713" s="39"/>
      <c r="E713" s="47">
        <v>181637.39012749848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39" t="str">
        <f t="shared" si="11"/>
        <v>1-30</v>
      </c>
      <c r="L713" s="39" t="s">
        <v>160</v>
      </c>
    </row>
    <row r="714" spans="1:12" x14ac:dyDescent="0.25">
      <c r="A714" s="39">
        <v>355529</v>
      </c>
      <c r="B714" s="54"/>
      <c r="C714" s="39" t="s">
        <v>35</v>
      </c>
      <c r="D714" s="39"/>
      <c r="E714" s="47">
        <v>78637.320000000007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39" t="str">
        <f t="shared" si="11"/>
        <v>1-30</v>
      </c>
      <c r="L714" s="39" t="s">
        <v>160</v>
      </c>
    </row>
    <row r="715" spans="1:12" x14ac:dyDescent="0.25">
      <c r="A715" s="39">
        <v>333698</v>
      </c>
      <c r="B715" s="54"/>
      <c r="C715" s="39" t="s">
        <v>35</v>
      </c>
      <c r="D715" s="39"/>
      <c r="E715" s="47">
        <v>47798.77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39" t="str">
        <f t="shared" si="11"/>
        <v>1-30</v>
      </c>
      <c r="L715" s="39" t="s">
        <v>4573</v>
      </c>
    </row>
    <row r="716" spans="1:12" x14ac:dyDescent="0.25">
      <c r="A716" s="39">
        <v>308425</v>
      </c>
      <c r="B716" s="54"/>
      <c r="C716" s="39" t="s">
        <v>35</v>
      </c>
      <c r="D716" s="39"/>
      <c r="E716" s="47">
        <v>16214.642529175439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39" t="str">
        <f t="shared" si="11"/>
        <v>1-30</v>
      </c>
      <c r="L716" s="39" t="s">
        <v>160</v>
      </c>
    </row>
    <row r="717" spans="1:12" x14ac:dyDescent="0.25">
      <c r="A717" s="39">
        <v>313166</v>
      </c>
      <c r="B717" s="54"/>
      <c r="C717" s="39" t="s">
        <v>35</v>
      </c>
      <c r="D717" s="39"/>
      <c r="E717" s="47">
        <v>382239.5674420424</v>
      </c>
      <c r="F717" s="47">
        <v>0</v>
      </c>
      <c r="G717" s="47">
        <v>0</v>
      </c>
      <c r="H717" s="47">
        <v>0</v>
      </c>
      <c r="I717" s="47">
        <v>0</v>
      </c>
      <c r="J717" s="47">
        <v>0</v>
      </c>
      <c r="K717" s="39" t="str">
        <f t="shared" si="11"/>
        <v>1-30</v>
      </c>
      <c r="L717" s="39" t="s">
        <v>160</v>
      </c>
    </row>
    <row r="718" spans="1:12" x14ac:dyDescent="0.25">
      <c r="A718" s="39">
        <v>317232</v>
      </c>
      <c r="B718" s="54"/>
      <c r="C718" s="39" t="s">
        <v>35</v>
      </c>
      <c r="D718" s="39"/>
      <c r="E718" s="47">
        <v>42981.586191717448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39" t="str">
        <f t="shared" si="11"/>
        <v>1-30</v>
      </c>
      <c r="L718" s="39" t="s">
        <v>160</v>
      </c>
    </row>
    <row r="719" spans="1:12" x14ac:dyDescent="0.25">
      <c r="A719" s="39">
        <v>333320</v>
      </c>
      <c r="B719" s="54"/>
      <c r="C719" s="39" t="s">
        <v>35</v>
      </c>
      <c r="D719" s="39"/>
      <c r="E719" s="47">
        <v>45688.299281895859</v>
      </c>
      <c r="F719" s="47">
        <v>0</v>
      </c>
      <c r="G719" s="47">
        <v>847806.63</v>
      </c>
      <c r="H719" s="47">
        <v>0</v>
      </c>
      <c r="I719" s="47">
        <v>0</v>
      </c>
      <c r="J719" s="47">
        <v>847806.63</v>
      </c>
      <c r="K719" s="39" t="str">
        <f t="shared" si="11"/>
        <v>61-90</v>
      </c>
      <c r="L719" s="39" t="s">
        <v>160</v>
      </c>
    </row>
    <row r="720" spans="1:12" x14ac:dyDescent="0.25">
      <c r="A720" s="39">
        <v>328924</v>
      </c>
      <c r="B720" s="54"/>
      <c r="C720" s="39" t="s">
        <v>35</v>
      </c>
      <c r="D720" s="39"/>
      <c r="E720" s="47">
        <v>78882.62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39" t="str">
        <f t="shared" si="11"/>
        <v>1-30</v>
      </c>
      <c r="L720" s="39" t="s">
        <v>4573</v>
      </c>
    </row>
    <row r="721" spans="1:12" x14ac:dyDescent="0.25">
      <c r="A721" s="39">
        <v>366488</v>
      </c>
      <c r="B721" s="54"/>
      <c r="C721" s="39" t="s">
        <v>35</v>
      </c>
      <c r="D721" s="39"/>
      <c r="E721" s="47">
        <v>215649.37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39" t="str">
        <f t="shared" si="11"/>
        <v>1-30</v>
      </c>
      <c r="L721" s="39" t="s">
        <v>2509</v>
      </c>
    </row>
    <row r="722" spans="1:12" x14ac:dyDescent="0.25">
      <c r="A722" s="39">
        <v>367229</v>
      </c>
      <c r="B722" s="54"/>
      <c r="C722" s="39" t="s">
        <v>35</v>
      </c>
      <c r="D722" s="39"/>
      <c r="E722" s="47">
        <v>65219.103916832275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39" t="str">
        <f t="shared" si="11"/>
        <v>1-30</v>
      </c>
      <c r="L722" s="39" t="s">
        <v>160</v>
      </c>
    </row>
    <row r="723" spans="1:12" x14ac:dyDescent="0.25">
      <c r="A723" s="39">
        <v>319498</v>
      </c>
      <c r="B723" s="54"/>
      <c r="C723" s="39" t="s">
        <v>35</v>
      </c>
      <c r="D723" s="39"/>
      <c r="E723" s="47">
        <v>369020.74545828963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39" t="str">
        <f t="shared" si="11"/>
        <v>1-30</v>
      </c>
      <c r="L723" s="39" t="s">
        <v>160</v>
      </c>
    </row>
    <row r="724" spans="1:12" x14ac:dyDescent="0.25">
      <c r="A724" s="39">
        <v>365368</v>
      </c>
      <c r="B724" s="54"/>
      <c r="C724" s="39" t="s">
        <v>35</v>
      </c>
      <c r="D724" s="39"/>
      <c r="E724" s="47">
        <v>1708292.1216070119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39" t="str">
        <f t="shared" si="11"/>
        <v>1-30</v>
      </c>
      <c r="L724" s="39" t="s">
        <v>160</v>
      </c>
    </row>
    <row r="725" spans="1:12" x14ac:dyDescent="0.25">
      <c r="A725" s="39">
        <v>319839</v>
      </c>
      <c r="B725" s="54"/>
      <c r="C725" s="39" t="s">
        <v>35</v>
      </c>
      <c r="D725" s="39"/>
      <c r="E725" s="47">
        <v>1392653.5183951356</v>
      </c>
      <c r="F725" s="47">
        <v>0</v>
      </c>
      <c r="G725" s="47">
        <v>0</v>
      </c>
      <c r="H725" s="47">
        <v>0</v>
      </c>
      <c r="I725" s="47">
        <v>0</v>
      </c>
      <c r="J725" s="47">
        <v>0</v>
      </c>
      <c r="K725" s="39" t="str">
        <f t="shared" si="11"/>
        <v>1-30</v>
      </c>
      <c r="L725" s="39" t="s">
        <v>160</v>
      </c>
    </row>
    <row r="726" spans="1:12" x14ac:dyDescent="0.25">
      <c r="A726" s="39">
        <v>319858</v>
      </c>
      <c r="B726" s="54"/>
      <c r="C726" s="39" t="s">
        <v>233</v>
      </c>
      <c r="D726" s="39"/>
      <c r="E726" s="47">
        <v>283.22805624542195</v>
      </c>
      <c r="F726" s="47">
        <v>0</v>
      </c>
      <c r="G726" s="47">
        <v>0</v>
      </c>
      <c r="H726" s="47">
        <v>0</v>
      </c>
      <c r="I726" s="47">
        <v>5255.67</v>
      </c>
      <c r="J726" s="47">
        <v>5255.67</v>
      </c>
      <c r="K726" s="39" t="str">
        <f t="shared" si="11"/>
        <v>120+</v>
      </c>
      <c r="L726" s="39" t="s">
        <v>160</v>
      </c>
    </row>
    <row r="727" spans="1:12" x14ac:dyDescent="0.25">
      <c r="A727" s="39">
        <v>319423</v>
      </c>
      <c r="B727" s="54"/>
      <c r="C727" s="39" t="s">
        <v>35</v>
      </c>
      <c r="D727" s="39"/>
      <c r="E727" s="47">
        <v>937865.19915847341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39" t="str">
        <f t="shared" si="11"/>
        <v>1-30</v>
      </c>
      <c r="L727" s="39" t="s">
        <v>160</v>
      </c>
    </row>
    <row r="728" spans="1:12" x14ac:dyDescent="0.25">
      <c r="A728" s="39">
        <v>356207</v>
      </c>
      <c r="B728" s="54"/>
      <c r="C728" s="39" t="s">
        <v>35</v>
      </c>
      <c r="D728" s="39"/>
      <c r="E728" s="47">
        <v>2510064.25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39" t="str">
        <f t="shared" si="11"/>
        <v>1-30</v>
      </c>
      <c r="L728" s="39" t="s">
        <v>160</v>
      </c>
    </row>
    <row r="729" spans="1:12" x14ac:dyDescent="0.25">
      <c r="A729" s="39">
        <v>311123</v>
      </c>
      <c r="B729" s="54"/>
      <c r="C729" s="39" t="s">
        <v>35</v>
      </c>
      <c r="D729" s="39"/>
      <c r="E729" s="47">
        <v>23942.456671886284</v>
      </c>
      <c r="F729" s="47">
        <v>0</v>
      </c>
      <c r="G729" s="47">
        <v>0</v>
      </c>
      <c r="H729" s="47">
        <v>0</v>
      </c>
      <c r="I729" s="47">
        <v>444283.85</v>
      </c>
      <c r="J729" s="47">
        <v>444283.85</v>
      </c>
      <c r="K729" s="39" t="str">
        <f t="shared" si="11"/>
        <v>120+</v>
      </c>
      <c r="L729" s="39" t="s">
        <v>160</v>
      </c>
    </row>
    <row r="730" spans="1:12" x14ac:dyDescent="0.25">
      <c r="A730" s="39">
        <v>310763</v>
      </c>
      <c r="B730" s="54"/>
      <c r="C730" s="39" t="s">
        <v>35</v>
      </c>
      <c r="D730" s="39"/>
      <c r="E730" s="47">
        <v>4019958.37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39" t="str">
        <f t="shared" si="11"/>
        <v>1-30</v>
      </c>
      <c r="L730" s="39" t="s">
        <v>158</v>
      </c>
    </row>
    <row r="731" spans="1:12" x14ac:dyDescent="0.25">
      <c r="A731" s="39">
        <v>366725</v>
      </c>
      <c r="B731" s="54"/>
      <c r="C731" s="39" t="s">
        <v>35</v>
      </c>
      <c r="D731" s="39"/>
      <c r="E731" s="47">
        <v>40185.647967456229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39" t="str">
        <f t="shared" si="11"/>
        <v>1-30</v>
      </c>
      <c r="L731" s="39" t="s">
        <v>160</v>
      </c>
    </row>
    <row r="732" spans="1:12" x14ac:dyDescent="0.25">
      <c r="A732" s="39">
        <v>324104</v>
      </c>
      <c r="B732" s="54"/>
      <c r="C732" s="39" t="s">
        <v>35</v>
      </c>
      <c r="D732" s="39"/>
      <c r="E732" s="47">
        <v>59872.086383462651</v>
      </c>
      <c r="F732" s="47">
        <v>1111005.5</v>
      </c>
      <c r="G732" s="47">
        <v>0</v>
      </c>
      <c r="H732" s="47">
        <v>0</v>
      </c>
      <c r="I732" s="47">
        <v>0</v>
      </c>
      <c r="J732" s="47">
        <v>1111005.5</v>
      </c>
      <c r="K732" s="39" t="str">
        <f t="shared" si="11"/>
        <v>31-60</v>
      </c>
      <c r="L732" s="39" t="s">
        <v>160</v>
      </c>
    </row>
    <row r="733" spans="1:12" x14ac:dyDescent="0.25">
      <c r="A733" s="39">
        <v>317248</v>
      </c>
      <c r="B733" s="54"/>
      <c r="C733" s="39" t="s">
        <v>35</v>
      </c>
      <c r="D733" s="39"/>
      <c r="E733" s="47">
        <v>17843.191323161616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39" t="str">
        <f t="shared" si="11"/>
        <v>1-30</v>
      </c>
      <c r="L733" s="39" t="s">
        <v>160</v>
      </c>
    </row>
    <row r="734" spans="1:12" x14ac:dyDescent="0.25">
      <c r="A734" s="39">
        <v>309223</v>
      </c>
      <c r="B734" s="54"/>
      <c r="C734" s="39" t="s">
        <v>35</v>
      </c>
      <c r="D734" s="39"/>
      <c r="E734" s="47">
        <v>7127.7764767264771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39" t="str">
        <f t="shared" si="11"/>
        <v>1-30</v>
      </c>
      <c r="L734" s="39" t="s">
        <v>160</v>
      </c>
    </row>
    <row r="735" spans="1:12" x14ac:dyDescent="0.25">
      <c r="A735" s="39">
        <v>356786</v>
      </c>
      <c r="B735" s="54"/>
      <c r="C735" s="39" t="s">
        <v>35</v>
      </c>
      <c r="D735" s="39"/>
      <c r="E735" s="47">
        <v>56616.962247289899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39" t="str">
        <f t="shared" si="11"/>
        <v>1-30</v>
      </c>
      <c r="L735" s="39" t="s">
        <v>160</v>
      </c>
    </row>
    <row r="736" spans="1:12" x14ac:dyDescent="0.25">
      <c r="A736" s="39">
        <v>320673</v>
      </c>
      <c r="B736" s="54"/>
      <c r="C736" s="39" t="s">
        <v>35</v>
      </c>
      <c r="D736" s="39"/>
      <c r="E736" s="47">
        <v>12616.46</v>
      </c>
      <c r="F736" s="47">
        <v>0</v>
      </c>
      <c r="G736" s="47">
        <v>0</v>
      </c>
      <c r="H736" s="47">
        <v>0</v>
      </c>
      <c r="I736" s="47">
        <v>0</v>
      </c>
      <c r="J736" s="47">
        <v>0</v>
      </c>
      <c r="K736" s="39" t="str">
        <f t="shared" si="11"/>
        <v>1-30</v>
      </c>
      <c r="L736" s="39" t="s">
        <v>4573</v>
      </c>
    </row>
    <row r="737" spans="1:12" x14ac:dyDescent="0.25">
      <c r="A737" s="39">
        <v>308666</v>
      </c>
      <c r="B737" s="54"/>
      <c r="C737" s="39" t="s">
        <v>35</v>
      </c>
      <c r="D737" s="39"/>
      <c r="E737" s="47">
        <v>105302.45034170823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39" t="str">
        <f t="shared" si="11"/>
        <v>1-30</v>
      </c>
      <c r="L737" s="39" t="s">
        <v>160</v>
      </c>
    </row>
    <row r="738" spans="1:12" x14ac:dyDescent="0.25">
      <c r="A738" s="39">
        <v>317007</v>
      </c>
      <c r="B738" s="54"/>
      <c r="C738" s="39" t="s">
        <v>35</v>
      </c>
      <c r="D738" s="39"/>
      <c r="E738" s="47">
        <v>206934.18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39" t="str">
        <f t="shared" si="11"/>
        <v>1-30</v>
      </c>
      <c r="L738" s="39" t="s">
        <v>158</v>
      </c>
    </row>
    <row r="739" spans="1:12" x14ac:dyDescent="0.25">
      <c r="A739" s="39">
        <v>356922</v>
      </c>
      <c r="B739" s="54"/>
      <c r="C739" s="39" t="s">
        <v>35</v>
      </c>
      <c r="D739" s="39"/>
      <c r="E739" s="47">
        <v>246098.64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39" t="str">
        <f t="shared" si="11"/>
        <v>1-30</v>
      </c>
      <c r="L739" s="39" t="s">
        <v>160</v>
      </c>
    </row>
    <row r="740" spans="1:12" x14ac:dyDescent="0.25">
      <c r="A740" s="39">
        <v>356362</v>
      </c>
      <c r="B740" s="54"/>
      <c r="C740" s="39" t="s">
        <v>35</v>
      </c>
      <c r="D740" s="39"/>
      <c r="E740" s="47">
        <v>1128294.51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39" t="str">
        <f t="shared" si="11"/>
        <v>1-30</v>
      </c>
      <c r="L740" s="39" t="s">
        <v>4573</v>
      </c>
    </row>
    <row r="741" spans="1:12" x14ac:dyDescent="0.25">
      <c r="A741" s="39">
        <v>316522</v>
      </c>
      <c r="B741" s="54"/>
      <c r="C741" s="39" t="s">
        <v>35</v>
      </c>
      <c r="D741" s="39"/>
      <c r="E741" s="47">
        <v>2320197.067775798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39" t="str">
        <f t="shared" si="11"/>
        <v>1-30</v>
      </c>
      <c r="L741" s="39" t="s">
        <v>160</v>
      </c>
    </row>
    <row r="742" spans="1:12" x14ac:dyDescent="0.25">
      <c r="A742" s="39">
        <v>309249</v>
      </c>
      <c r="B742" s="54"/>
      <c r="C742" s="39" t="s">
        <v>35</v>
      </c>
      <c r="D742" s="39"/>
      <c r="E742" s="47">
        <v>38797.5989265237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39" t="str">
        <f t="shared" si="11"/>
        <v>1-30</v>
      </c>
      <c r="L742" s="39" t="s">
        <v>160</v>
      </c>
    </row>
    <row r="743" spans="1:12" x14ac:dyDescent="0.25">
      <c r="A743" s="39">
        <v>354495</v>
      </c>
      <c r="B743" s="54"/>
      <c r="C743" s="39" t="s">
        <v>35</v>
      </c>
      <c r="D743" s="39"/>
      <c r="E743" s="47">
        <v>106509.20210577568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39" t="str">
        <f t="shared" si="11"/>
        <v>1-30</v>
      </c>
      <c r="L743" s="39" t="s">
        <v>160</v>
      </c>
    </row>
    <row r="744" spans="1:12" x14ac:dyDescent="0.25">
      <c r="A744" s="39">
        <v>342476</v>
      </c>
      <c r="B744" s="54"/>
      <c r="C744" s="39" t="s">
        <v>35</v>
      </c>
      <c r="D744" s="39"/>
      <c r="E744" s="47">
        <v>54631.636325072483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39" t="str">
        <f t="shared" si="11"/>
        <v>1-30</v>
      </c>
      <c r="L744" s="39" t="s">
        <v>160</v>
      </c>
    </row>
    <row r="745" spans="1:12" x14ac:dyDescent="0.25">
      <c r="A745" s="39">
        <v>309839</v>
      </c>
      <c r="B745" s="54"/>
      <c r="C745" s="39" t="s">
        <v>35</v>
      </c>
      <c r="D745" s="39"/>
      <c r="E745" s="47">
        <v>22115.330772538375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39" t="str">
        <f t="shared" si="11"/>
        <v>1-30</v>
      </c>
      <c r="L745" s="39" t="s">
        <v>160</v>
      </c>
    </row>
    <row r="746" spans="1:12" x14ac:dyDescent="0.25">
      <c r="A746" s="39">
        <v>335069</v>
      </c>
      <c r="B746" s="54"/>
      <c r="C746" s="39" t="s">
        <v>35</v>
      </c>
      <c r="D746" s="39"/>
      <c r="E746" s="47">
        <v>3081.9690994061043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39" t="str">
        <f t="shared" si="11"/>
        <v>1-30</v>
      </c>
      <c r="L746" s="39" t="s">
        <v>160</v>
      </c>
    </row>
    <row r="747" spans="1:12" x14ac:dyDescent="0.25">
      <c r="A747" s="39">
        <v>367965</v>
      </c>
      <c r="B747" s="54"/>
      <c r="C747" s="39" t="s">
        <v>35</v>
      </c>
      <c r="D747" s="39"/>
      <c r="E747" s="47">
        <v>83446.602074719834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39" t="str">
        <f t="shared" si="11"/>
        <v>1-30</v>
      </c>
      <c r="L747" s="39" t="s">
        <v>160</v>
      </c>
    </row>
    <row r="748" spans="1:12" x14ac:dyDescent="0.25">
      <c r="A748" s="39">
        <v>309458</v>
      </c>
      <c r="B748" s="54"/>
      <c r="C748" s="39" t="s">
        <v>35</v>
      </c>
      <c r="D748" s="39"/>
      <c r="E748" s="47">
        <v>77028.806947456542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39" t="str">
        <f t="shared" si="11"/>
        <v>1-30</v>
      </c>
      <c r="L748" s="39" t="s">
        <v>160</v>
      </c>
    </row>
    <row r="749" spans="1:12" x14ac:dyDescent="0.25">
      <c r="A749" s="39">
        <v>334755</v>
      </c>
      <c r="B749" s="54"/>
      <c r="C749" s="39" t="s">
        <v>35</v>
      </c>
      <c r="D749" s="39"/>
      <c r="E749" s="47">
        <v>306263.15000000002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39" t="str">
        <f t="shared" si="11"/>
        <v>1-30</v>
      </c>
      <c r="L749" s="39" t="s">
        <v>4573</v>
      </c>
    </row>
    <row r="750" spans="1:12" x14ac:dyDescent="0.25">
      <c r="A750" s="39">
        <v>360334</v>
      </c>
      <c r="B750" s="54"/>
      <c r="C750" s="39" t="s">
        <v>35</v>
      </c>
      <c r="D750" s="39"/>
      <c r="E750" s="47">
        <v>100976.30610664186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39" t="str">
        <f t="shared" si="11"/>
        <v>1-30</v>
      </c>
      <c r="L750" s="39" t="s">
        <v>160</v>
      </c>
    </row>
    <row r="751" spans="1:12" x14ac:dyDescent="0.25">
      <c r="A751" s="39">
        <v>319570</v>
      </c>
      <c r="B751" s="54"/>
      <c r="C751" s="39" t="s">
        <v>35</v>
      </c>
      <c r="D751" s="39"/>
      <c r="E751" s="47">
        <v>51953.63798248853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39" t="str">
        <f t="shared" si="11"/>
        <v>1-30</v>
      </c>
      <c r="L751" s="39" t="s">
        <v>160</v>
      </c>
    </row>
    <row r="752" spans="1:12" x14ac:dyDescent="0.25">
      <c r="A752" s="39">
        <v>333511</v>
      </c>
      <c r="B752" s="54"/>
      <c r="C752" s="39" t="s">
        <v>35</v>
      </c>
      <c r="D752" s="39"/>
      <c r="E752" s="47">
        <v>28191.63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39" t="str">
        <f t="shared" si="11"/>
        <v>1-30</v>
      </c>
      <c r="L752" s="39" t="s">
        <v>4573</v>
      </c>
    </row>
    <row r="753" spans="1:12" x14ac:dyDescent="0.25">
      <c r="A753" s="39">
        <v>337449</v>
      </c>
      <c r="B753" s="54"/>
      <c r="C753" s="39" t="s">
        <v>35</v>
      </c>
      <c r="D753" s="39"/>
      <c r="E753" s="47">
        <v>110191.38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39" t="str">
        <f t="shared" si="11"/>
        <v>1-30</v>
      </c>
      <c r="L753" s="39" t="s">
        <v>4573</v>
      </c>
    </row>
    <row r="754" spans="1:12" x14ac:dyDescent="0.25">
      <c r="A754" s="39">
        <v>313171</v>
      </c>
      <c r="B754" s="54"/>
      <c r="C754" s="39" t="s">
        <v>35</v>
      </c>
      <c r="D754" s="39"/>
      <c r="E754" s="47">
        <v>74705.674793704209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39" t="str">
        <f t="shared" si="11"/>
        <v>1-30</v>
      </c>
      <c r="L754" s="39" t="s">
        <v>160</v>
      </c>
    </row>
    <row r="755" spans="1:12" x14ac:dyDescent="0.25">
      <c r="A755" s="39">
        <v>332377</v>
      </c>
      <c r="B755" s="54"/>
      <c r="C755" s="39" t="s">
        <v>35</v>
      </c>
      <c r="D755" s="39"/>
      <c r="E755" s="47">
        <v>459761.84296380385</v>
      </c>
      <c r="F755" s="47">
        <v>6760254.1299999999</v>
      </c>
      <c r="G755" s="47">
        <v>0</v>
      </c>
      <c r="H755" s="47">
        <v>0</v>
      </c>
      <c r="I755" s="47">
        <v>0</v>
      </c>
      <c r="J755" s="47">
        <v>6760254.1299999999</v>
      </c>
      <c r="K755" s="39" t="str">
        <f t="shared" si="11"/>
        <v>31-60</v>
      </c>
      <c r="L755" s="39" t="s">
        <v>160</v>
      </c>
    </row>
    <row r="756" spans="1:12" x14ac:dyDescent="0.25">
      <c r="A756" s="39">
        <v>319669</v>
      </c>
      <c r="B756" s="54"/>
      <c r="C756" s="39" t="s">
        <v>35</v>
      </c>
      <c r="D756" s="39"/>
      <c r="E756" s="47">
        <v>30290003.660502583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39" t="str">
        <f t="shared" si="11"/>
        <v>1-30</v>
      </c>
      <c r="L756" s="39" t="s">
        <v>160</v>
      </c>
    </row>
    <row r="757" spans="1:12" x14ac:dyDescent="0.25">
      <c r="A757" s="39">
        <v>319670</v>
      </c>
      <c r="B757" s="54"/>
      <c r="C757" s="39" t="s">
        <v>35</v>
      </c>
      <c r="D757" s="39"/>
      <c r="E757" s="47">
        <v>67957.121708004663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39" t="str">
        <f t="shared" si="11"/>
        <v>1-30</v>
      </c>
      <c r="L757" s="39" t="s">
        <v>160</v>
      </c>
    </row>
    <row r="758" spans="1:12" x14ac:dyDescent="0.25">
      <c r="A758" s="39">
        <v>327086</v>
      </c>
      <c r="B758" s="54"/>
      <c r="C758" s="39" t="s">
        <v>233</v>
      </c>
      <c r="D758" s="39"/>
      <c r="E758" s="47">
        <v>9423.1983924841497</v>
      </c>
      <c r="F758" s="47">
        <v>0</v>
      </c>
      <c r="G758" s="47">
        <v>0</v>
      </c>
      <c r="H758" s="47">
        <v>174859.87</v>
      </c>
      <c r="I758" s="47">
        <v>0</v>
      </c>
      <c r="J758" s="47">
        <v>174859.87</v>
      </c>
      <c r="K758" s="39" t="str">
        <f t="shared" si="11"/>
        <v>91-120</v>
      </c>
      <c r="L758" s="39" t="s">
        <v>160</v>
      </c>
    </row>
    <row r="759" spans="1:12" x14ac:dyDescent="0.25">
      <c r="A759" s="39">
        <v>315428</v>
      </c>
      <c r="B759" s="54"/>
      <c r="C759" s="39" t="s">
        <v>35</v>
      </c>
      <c r="D759" s="39"/>
      <c r="E759" s="47">
        <v>82030.474727092718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39" t="str">
        <f t="shared" si="11"/>
        <v>1-30</v>
      </c>
      <c r="L759" s="39" t="s">
        <v>160</v>
      </c>
    </row>
    <row r="760" spans="1:12" x14ac:dyDescent="0.25">
      <c r="A760" s="39">
        <v>310311</v>
      </c>
      <c r="B760" s="54"/>
      <c r="C760" s="39" t="s">
        <v>35</v>
      </c>
      <c r="D760" s="39"/>
      <c r="E760" s="47">
        <v>4007.9081570276762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39" t="str">
        <f t="shared" si="11"/>
        <v>1-30</v>
      </c>
      <c r="L760" s="39" t="s">
        <v>160</v>
      </c>
    </row>
    <row r="761" spans="1:12" x14ac:dyDescent="0.25">
      <c r="A761" s="39">
        <v>319746</v>
      </c>
      <c r="B761" s="54"/>
      <c r="C761" s="39" t="s">
        <v>35</v>
      </c>
      <c r="D761" s="39"/>
      <c r="E761" s="47">
        <v>236793.1864596699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39" t="str">
        <f t="shared" si="11"/>
        <v>1-30</v>
      </c>
      <c r="L761" s="39" t="s">
        <v>160</v>
      </c>
    </row>
    <row r="762" spans="1:12" x14ac:dyDescent="0.25">
      <c r="A762" s="39">
        <v>310080</v>
      </c>
      <c r="B762" s="54"/>
      <c r="C762" s="39" t="s">
        <v>35</v>
      </c>
      <c r="D762" s="39"/>
      <c r="E762" s="47">
        <v>40002.864404391446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39" t="str">
        <f t="shared" si="11"/>
        <v>1-30</v>
      </c>
      <c r="L762" s="39" t="s">
        <v>160</v>
      </c>
    </row>
    <row r="763" spans="1:12" x14ac:dyDescent="0.25">
      <c r="A763" s="39">
        <v>339963</v>
      </c>
      <c r="B763" s="54"/>
      <c r="C763" s="39" t="s">
        <v>35</v>
      </c>
      <c r="D763" s="39"/>
      <c r="E763" s="47">
        <v>47560.177592835156</v>
      </c>
      <c r="F763" s="47">
        <v>882541.8</v>
      </c>
      <c r="G763" s="47">
        <v>0</v>
      </c>
      <c r="H763" s="47">
        <v>0</v>
      </c>
      <c r="I763" s="47">
        <v>0</v>
      </c>
      <c r="J763" s="47">
        <v>882541.8</v>
      </c>
      <c r="K763" s="39" t="str">
        <f t="shared" si="11"/>
        <v>31-60</v>
      </c>
      <c r="L763" s="39" t="s">
        <v>160</v>
      </c>
    </row>
    <row r="764" spans="1:12" x14ac:dyDescent="0.25">
      <c r="A764" s="39">
        <v>310691</v>
      </c>
      <c r="B764" s="54"/>
      <c r="C764" s="39" t="s">
        <v>233</v>
      </c>
      <c r="D764" s="39"/>
      <c r="E764" s="47">
        <v>67266.712667637708</v>
      </c>
      <c r="F764" s="47">
        <v>0</v>
      </c>
      <c r="G764" s="47">
        <v>0</v>
      </c>
      <c r="H764" s="47">
        <v>0</v>
      </c>
      <c r="I764" s="47">
        <v>1248222.54</v>
      </c>
      <c r="J764" s="47">
        <v>1248222.54</v>
      </c>
      <c r="K764" s="39" t="str">
        <f t="shared" si="11"/>
        <v>120+</v>
      </c>
      <c r="L764" s="39" t="s">
        <v>160</v>
      </c>
    </row>
    <row r="765" spans="1:12" x14ac:dyDescent="0.25">
      <c r="A765" s="39">
        <v>319767</v>
      </c>
      <c r="B765" s="54"/>
      <c r="C765" s="39" t="s">
        <v>35</v>
      </c>
      <c r="D765" s="39"/>
      <c r="E765" s="47">
        <v>36048.81876345339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39" t="str">
        <f t="shared" si="11"/>
        <v>1-30</v>
      </c>
      <c r="L765" s="39" t="s">
        <v>160</v>
      </c>
    </row>
    <row r="766" spans="1:12" x14ac:dyDescent="0.25">
      <c r="A766" s="39">
        <v>369352</v>
      </c>
      <c r="B766" s="54"/>
      <c r="C766" s="39" t="s">
        <v>35</v>
      </c>
      <c r="D766" s="39"/>
      <c r="E766" s="47">
        <v>224540.29368583107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39" t="str">
        <f t="shared" si="11"/>
        <v>1-30</v>
      </c>
      <c r="L766" s="39" t="s">
        <v>160</v>
      </c>
    </row>
    <row r="767" spans="1:12" x14ac:dyDescent="0.25">
      <c r="A767" s="39">
        <v>319404</v>
      </c>
      <c r="B767" s="54"/>
      <c r="C767" s="39" t="s">
        <v>233</v>
      </c>
      <c r="D767" s="39"/>
      <c r="E767" s="47">
        <v>51148.478270643682</v>
      </c>
      <c r="F767" s="47">
        <v>0</v>
      </c>
      <c r="G767" s="47">
        <v>0</v>
      </c>
      <c r="H767" s="47">
        <v>0</v>
      </c>
      <c r="I767" s="47">
        <v>949127.45</v>
      </c>
      <c r="J767" s="47">
        <v>949127.45</v>
      </c>
      <c r="K767" s="39" t="str">
        <f t="shared" si="11"/>
        <v>120+</v>
      </c>
      <c r="L767" s="39" t="s">
        <v>160</v>
      </c>
    </row>
    <row r="768" spans="1:12" x14ac:dyDescent="0.25">
      <c r="A768" s="39">
        <v>312217</v>
      </c>
      <c r="B768" s="54"/>
      <c r="C768" s="39" t="s">
        <v>35</v>
      </c>
      <c r="D768" s="39"/>
      <c r="E768" s="47">
        <v>4575.723914218258</v>
      </c>
      <c r="F768" s="47">
        <v>0</v>
      </c>
      <c r="G768" s="47">
        <v>0</v>
      </c>
      <c r="H768" s="47">
        <v>0</v>
      </c>
      <c r="I768" s="47">
        <v>84908.59</v>
      </c>
      <c r="J768" s="47">
        <v>84908.59</v>
      </c>
      <c r="K768" s="39" t="str">
        <f t="shared" si="11"/>
        <v>120+</v>
      </c>
      <c r="L768" s="39" t="s">
        <v>160</v>
      </c>
    </row>
    <row r="769" spans="1:12" x14ac:dyDescent="0.25">
      <c r="A769" s="39">
        <v>316737</v>
      </c>
      <c r="B769" s="54"/>
      <c r="C769" s="39" t="s">
        <v>35</v>
      </c>
      <c r="D769" s="39"/>
      <c r="E769" s="47">
        <v>489231.08127542515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39" t="str">
        <f t="shared" si="11"/>
        <v>1-30</v>
      </c>
      <c r="L769" s="39" t="s">
        <v>160</v>
      </c>
    </row>
    <row r="770" spans="1:12" x14ac:dyDescent="0.25">
      <c r="A770" s="39">
        <v>308768</v>
      </c>
      <c r="B770" s="54"/>
      <c r="C770" s="39" t="s">
        <v>35</v>
      </c>
      <c r="D770" s="39"/>
      <c r="E770" s="47">
        <v>93094.974982060594</v>
      </c>
      <c r="F770" s="47">
        <v>0</v>
      </c>
      <c r="G770" s="47">
        <v>0</v>
      </c>
      <c r="H770" s="47">
        <v>1727500</v>
      </c>
      <c r="I770" s="47">
        <v>0</v>
      </c>
      <c r="J770" s="47">
        <v>1727500</v>
      </c>
      <c r="K770" s="39" t="str">
        <f t="shared" si="11"/>
        <v>91-120</v>
      </c>
      <c r="L770" s="39" t="s">
        <v>160</v>
      </c>
    </row>
    <row r="771" spans="1:12" x14ac:dyDescent="0.25">
      <c r="A771" s="39">
        <v>316738</v>
      </c>
      <c r="B771" s="54"/>
      <c r="C771" s="39" t="s">
        <v>233</v>
      </c>
      <c r="D771" s="39"/>
      <c r="E771" s="47">
        <v>3891.5580303500969</v>
      </c>
      <c r="F771" s="47">
        <v>0</v>
      </c>
      <c r="G771" s="47">
        <v>0</v>
      </c>
      <c r="H771" s="47">
        <v>0</v>
      </c>
      <c r="I771" s="47">
        <v>72212.990000000005</v>
      </c>
      <c r="J771" s="47">
        <v>72212.990000000005</v>
      </c>
      <c r="K771" s="39" t="str">
        <f t="shared" si="11"/>
        <v>120+</v>
      </c>
      <c r="L771" s="39" t="s">
        <v>160</v>
      </c>
    </row>
    <row r="772" spans="1:12" x14ac:dyDescent="0.25">
      <c r="A772" s="39">
        <v>360859</v>
      </c>
      <c r="B772" s="54"/>
      <c r="C772" s="39" t="s">
        <v>35</v>
      </c>
      <c r="D772" s="39"/>
      <c r="E772" s="47">
        <v>17849.752430660352</v>
      </c>
      <c r="F772" s="47">
        <v>0</v>
      </c>
      <c r="G772" s="47">
        <v>0</v>
      </c>
      <c r="H772" s="47">
        <v>0</v>
      </c>
      <c r="I772" s="47">
        <v>0</v>
      </c>
      <c r="J772" s="47">
        <v>0</v>
      </c>
      <c r="K772" s="39" t="str">
        <f t="shared" si="11"/>
        <v>1-30</v>
      </c>
      <c r="L772" s="39" t="s">
        <v>160</v>
      </c>
    </row>
    <row r="773" spans="1:12" x14ac:dyDescent="0.25">
      <c r="A773" s="39">
        <v>341139</v>
      </c>
      <c r="B773" s="54"/>
      <c r="C773" s="39" t="s">
        <v>233</v>
      </c>
      <c r="D773" s="39"/>
      <c r="E773" s="47">
        <v>71339.321697552907</v>
      </c>
      <c r="F773" s="47">
        <v>0</v>
      </c>
      <c r="G773" s="47">
        <v>0</v>
      </c>
      <c r="H773" s="47">
        <v>0</v>
      </c>
      <c r="I773" s="47">
        <v>1323795.17</v>
      </c>
      <c r="J773" s="47">
        <v>1323795.17</v>
      </c>
      <c r="K773" s="39" t="str">
        <f t="shared" si="11"/>
        <v>120+</v>
      </c>
      <c r="L773" s="39" t="s">
        <v>160</v>
      </c>
    </row>
    <row r="774" spans="1:12" x14ac:dyDescent="0.25">
      <c r="A774" s="39">
        <v>363897</v>
      </c>
      <c r="B774" s="54"/>
      <c r="C774" s="39" t="s">
        <v>35</v>
      </c>
      <c r="D774" s="39"/>
      <c r="E774" s="47">
        <v>63512.614554761116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39" t="str">
        <f t="shared" si="11"/>
        <v>1-30</v>
      </c>
      <c r="L774" s="39" t="s">
        <v>160</v>
      </c>
    </row>
    <row r="775" spans="1:12" x14ac:dyDescent="0.25">
      <c r="A775" s="39">
        <v>316735</v>
      </c>
      <c r="B775" s="54"/>
      <c r="C775" s="39" t="s">
        <v>35</v>
      </c>
      <c r="D775" s="39"/>
      <c r="E775" s="47">
        <v>8938.7725601774982</v>
      </c>
      <c r="F775" s="47">
        <v>0</v>
      </c>
      <c r="G775" s="47">
        <v>0</v>
      </c>
      <c r="H775" s="47">
        <v>165870.71</v>
      </c>
      <c r="I775" s="47">
        <v>0</v>
      </c>
      <c r="J775" s="47">
        <v>165870.71</v>
      </c>
      <c r="K775" s="39" t="str">
        <f t="shared" ref="K775:K838" si="12">+IF(I775&gt;0,"120+",IF(H775&gt;0,"91-120",IF(G775&gt;0,"61-90",IF(F775&gt;0,"31-60","1-30"))))</f>
        <v>91-120</v>
      </c>
      <c r="L775" s="39" t="s">
        <v>160</v>
      </c>
    </row>
    <row r="776" spans="1:12" x14ac:dyDescent="0.25">
      <c r="A776" s="39">
        <v>319649</v>
      </c>
      <c r="B776" s="54"/>
      <c r="C776" s="39" t="s">
        <v>35</v>
      </c>
      <c r="D776" s="39"/>
      <c r="E776" s="47">
        <v>68436.478646912292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39" t="str">
        <f t="shared" si="12"/>
        <v>1-30</v>
      </c>
      <c r="L776" s="39" t="s">
        <v>160</v>
      </c>
    </row>
    <row r="777" spans="1:12" x14ac:dyDescent="0.25">
      <c r="A777" s="39">
        <v>316751</v>
      </c>
      <c r="B777" s="54"/>
      <c r="C777" s="39" t="s">
        <v>35</v>
      </c>
      <c r="D777" s="39"/>
      <c r="E777" s="47">
        <v>186791.73420500522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39" t="str">
        <f t="shared" si="12"/>
        <v>1-30</v>
      </c>
      <c r="L777" s="39" t="s">
        <v>160</v>
      </c>
    </row>
    <row r="778" spans="1:12" x14ac:dyDescent="0.25">
      <c r="A778" s="39">
        <v>310580</v>
      </c>
      <c r="B778" s="54"/>
      <c r="C778" s="39" t="s">
        <v>35</v>
      </c>
      <c r="D778" s="39"/>
      <c r="E778" s="47">
        <v>33506336.879999999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39" t="str">
        <f t="shared" si="12"/>
        <v>1-30</v>
      </c>
      <c r="L778" s="39" t="s">
        <v>160</v>
      </c>
    </row>
    <row r="779" spans="1:12" x14ac:dyDescent="0.25">
      <c r="A779" s="39">
        <v>313954</v>
      </c>
      <c r="B779" s="54"/>
      <c r="C779" s="39" t="s">
        <v>233</v>
      </c>
      <c r="D779" s="39"/>
      <c r="E779" s="47">
        <v>96126.600043476399</v>
      </c>
      <c r="F779" s="47">
        <v>0</v>
      </c>
      <c r="G779" s="47">
        <v>0</v>
      </c>
      <c r="H779" s="47">
        <v>0</v>
      </c>
      <c r="I779" s="47">
        <v>1783755.8</v>
      </c>
      <c r="J779" s="47">
        <v>1783755.8</v>
      </c>
      <c r="K779" s="39" t="str">
        <f t="shared" si="12"/>
        <v>120+</v>
      </c>
      <c r="L779" s="39" t="s">
        <v>160</v>
      </c>
    </row>
    <row r="780" spans="1:12" x14ac:dyDescent="0.25">
      <c r="A780" s="39">
        <v>359409</v>
      </c>
      <c r="B780" s="54"/>
      <c r="C780" s="39" t="s">
        <v>35</v>
      </c>
      <c r="D780" s="39"/>
      <c r="E780" s="47">
        <v>58938.652304642514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39" t="str">
        <f t="shared" si="12"/>
        <v>1-30</v>
      </c>
      <c r="L780" s="39" t="s">
        <v>160</v>
      </c>
    </row>
    <row r="781" spans="1:12" x14ac:dyDescent="0.25">
      <c r="A781" s="39">
        <v>368769</v>
      </c>
      <c r="B781" s="54"/>
      <c r="C781" s="39" t="s">
        <v>35</v>
      </c>
      <c r="D781" s="39"/>
      <c r="E781" s="47">
        <v>151361.41</v>
      </c>
      <c r="F781" s="47">
        <v>0</v>
      </c>
      <c r="G781" s="47">
        <v>0</v>
      </c>
      <c r="H781" s="47">
        <v>0</v>
      </c>
      <c r="I781" s="47">
        <v>0</v>
      </c>
      <c r="J781" s="47">
        <v>0</v>
      </c>
      <c r="K781" s="39" t="str">
        <f t="shared" si="12"/>
        <v>1-30</v>
      </c>
      <c r="L781" s="39" t="s">
        <v>698</v>
      </c>
    </row>
    <row r="782" spans="1:12" x14ac:dyDescent="0.25">
      <c r="A782" s="39">
        <v>317278</v>
      </c>
      <c r="B782" s="54"/>
      <c r="C782" s="39" t="s">
        <v>35</v>
      </c>
      <c r="D782" s="39"/>
      <c r="E782" s="47">
        <v>117177.89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39" t="str">
        <f t="shared" si="12"/>
        <v>1-30</v>
      </c>
      <c r="L782" s="39" t="s">
        <v>160</v>
      </c>
    </row>
    <row r="783" spans="1:12" x14ac:dyDescent="0.25">
      <c r="A783" s="39">
        <v>319631</v>
      </c>
      <c r="B783" s="54"/>
      <c r="C783" s="39" t="s">
        <v>35</v>
      </c>
      <c r="D783" s="39"/>
      <c r="E783" s="47">
        <v>18408.174083052745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39" t="str">
        <f t="shared" si="12"/>
        <v>1-30</v>
      </c>
      <c r="L783" s="39" t="s">
        <v>160</v>
      </c>
    </row>
    <row r="784" spans="1:12" x14ac:dyDescent="0.25">
      <c r="A784" s="39">
        <v>364330</v>
      </c>
      <c r="B784" s="54"/>
      <c r="C784" s="39" t="s">
        <v>35</v>
      </c>
      <c r="D784" s="39"/>
      <c r="E784" s="47">
        <v>26689.98227575684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39" t="str">
        <f t="shared" si="12"/>
        <v>1-30</v>
      </c>
      <c r="L784" s="39" t="s">
        <v>160</v>
      </c>
    </row>
    <row r="785" spans="1:12" x14ac:dyDescent="0.25">
      <c r="A785" s="39">
        <v>364696</v>
      </c>
      <c r="B785" s="54"/>
      <c r="C785" s="39" t="s">
        <v>35</v>
      </c>
      <c r="D785" s="39"/>
      <c r="E785" s="47">
        <v>133393.70000000001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39" t="str">
        <f t="shared" si="12"/>
        <v>1-30</v>
      </c>
      <c r="L785" s="39" t="s">
        <v>4573</v>
      </c>
    </row>
    <row r="786" spans="1:12" x14ac:dyDescent="0.25">
      <c r="A786" s="39">
        <v>312092</v>
      </c>
      <c r="B786" s="54"/>
      <c r="C786" s="39" t="s">
        <v>35</v>
      </c>
      <c r="D786" s="39"/>
      <c r="E786" s="47">
        <v>60783.94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39" t="str">
        <f t="shared" si="12"/>
        <v>1-30</v>
      </c>
      <c r="L786" s="39" t="s">
        <v>2738</v>
      </c>
    </row>
    <row r="787" spans="1:12" x14ac:dyDescent="0.25">
      <c r="A787" s="39">
        <v>335790</v>
      </c>
      <c r="B787" s="54"/>
      <c r="C787" s="39" t="s">
        <v>35</v>
      </c>
      <c r="D787" s="39"/>
      <c r="E787" s="47">
        <v>17049.48</v>
      </c>
      <c r="F787" s="47">
        <v>0</v>
      </c>
      <c r="G787" s="47">
        <v>0</v>
      </c>
      <c r="H787" s="47">
        <v>0</v>
      </c>
      <c r="I787" s="47">
        <v>0</v>
      </c>
      <c r="J787" s="47">
        <v>0</v>
      </c>
      <c r="K787" s="39" t="str">
        <f t="shared" si="12"/>
        <v>1-30</v>
      </c>
      <c r="L787" s="39" t="s">
        <v>4573</v>
      </c>
    </row>
    <row r="788" spans="1:12" x14ac:dyDescent="0.25">
      <c r="A788" s="39">
        <v>354330</v>
      </c>
      <c r="B788" s="54"/>
      <c r="C788" s="39" t="s">
        <v>35</v>
      </c>
      <c r="D788" s="39"/>
      <c r="E788" s="47">
        <v>454707.10107877792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39" t="str">
        <f t="shared" si="12"/>
        <v>1-30</v>
      </c>
      <c r="L788" s="39" t="s">
        <v>160</v>
      </c>
    </row>
    <row r="789" spans="1:12" x14ac:dyDescent="0.25">
      <c r="A789" s="39">
        <v>348349</v>
      </c>
      <c r="B789" s="54"/>
      <c r="C789" s="39" t="s">
        <v>35</v>
      </c>
      <c r="D789" s="39"/>
      <c r="E789" s="47">
        <v>103864.80202258525</v>
      </c>
      <c r="F789" s="47">
        <v>0</v>
      </c>
      <c r="G789" s="47">
        <v>0</v>
      </c>
      <c r="H789" s="47">
        <v>0</v>
      </c>
      <c r="I789" s="47">
        <v>1927348.34</v>
      </c>
      <c r="J789" s="47">
        <v>1927348.34</v>
      </c>
      <c r="K789" s="39" t="str">
        <f t="shared" si="12"/>
        <v>120+</v>
      </c>
      <c r="L789" s="39" t="s">
        <v>160</v>
      </c>
    </row>
    <row r="790" spans="1:12" x14ac:dyDescent="0.25">
      <c r="A790" s="39">
        <v>338970</v>
      </c>
      <c r="B790" s="54"/>
      <c r="C790" s="39" t="s">
        <v>35</v>
      </c>
      <c r="D790" s="39"/>
      <c r="E790" s="47">
        <v>6975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39" t="str">
        <f t="shared" si="12"/>
        <v>1-30</v>
      </c>
      <c r="L790" s="39" t="s">
        <v>2668</v>
      </c>
    </row>
    <row r="791" spans="1:12" x14ac:dyDescent="0.25">
      <c r="A791" s="39">
        <v>319600</v>
      </c>
      <c r="B791" s="54"/>
      <c r="C791" s="39" t="s">
        <v>35</v>
      </c>
      <c r="D791" s="39"/>
      <c r="E791" s="47">
        <v>92149.726598542737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39" t="str">
        <f t="shared" si="12"/>
        <v>1-30</v>
      </c>
      <c r="L791" s="39" t="s">
        <v>160</v>
      </c>
    </row>
    <row r="792" spans="1:12" x14ac:dyDescent="0.25">
      <c r="A792" s="39">
        <v>319617</v>
      </c>
      <c r="B792" s="54"/>
      <c r="C792" s="39" t="s">
        <v>35</v>
      </c>
      <c r="D792" s="39"/>
      <c r="E792" s="47">
        <v>1886567.5405389001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39" t="str">
        <f t="shared" si="12"/>
        <v>1-30</v>
      </c>
      <c r="L792" s="39" t="s">
        <v>160</v>
      </c>
    </row>
    <row r="793" spans="1:12" x14ac:dyDescent="0.25">
      <c r="A793" s="39">
        <v>330178</v>
      </c>
      <c r="B793" s="54"/>
      <c r="C793" s="39" t="s">
        <v>35</v>
      </c>
      <c r="D793" s="39"/>
      <c r="E793" s="47">
        <v>117216.79374091231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39" t="str">
        <f t="shared" si="12"/>
        <v>1-30</v>
      </c>
      <c r="L793" s="39" t="s">
        <v>160</v>
      </c>
    </row>
    <row r="794" spans="1:12" x14ac:dyDescent="0.25">
      <c r="A794" s="39">
        <v>330506</v>
      </c>
      <c r="B794" s="54"/>
      <c r="C794" s="39" t="s">
        <v>35</v>
      </c>
      <c r="D794" s="39"/>
      <c r="E794" s="47">
        <v>2841.953817452355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39" t="str">
        <f t="shared" si="12"/>
        <v>1-30</v>
      </c>
      <c r="L794" s="39" t="s">
        <v>160</v>
      </c>
    </row>
    <row r="795" spans="1:12" x14ac:dyDescent="0.25">
      <c r="A795" s="39">
        <v>312684</v>
      </c>
      <c r="B795" s="54"/>
      <c r="C795" s="39" t="s">
        <v>35</v>
      </c>
      <c r="D795" s="39"/>
      <c r="E795" s="47">
        <v>166462.41880642271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39" t="str">
        <f t="shared" si="12"/>
        <v>1-30</v>
      </c>
      <c r="L795" s="39" t="s">
        <v>160</v>
      </c>
    </row>
    <row r="796" spans="1:12" x14ac:dyDescent="0.25">
      <c r="A796" s="39">
        <v>368116</v>
      </c>
      <c r="B796" s="54"/>
      <c r="C796" s="39" t="s">
        <v>35</v>
      </c>
      <c r="D796" s="39"/>
      <c r="E796" s="47">
        <v>72414.539999999994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39" t="str">
        <f t="shared" si="12"/>
        <v>1-30</v>
      </c>
      <c r="L796" s="39" t="s">
        <v>158</v>
      </c>
    </row>
    <row r="797" spans="1:12" x14ac:dyDescent="0.25">
      <c r="A797" s="39">
        <v>314583</v>
      </c>
      <c r="B797" s="54"/>
      <c r="C797" s="39" t="s">
        <v>35</v>
      </c>
      <c r="D797" s="39"/>
      <c r="E797" s="47">
        <v>95151.98000000001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39" t="str">
        <f t="shared" si="12"/>
        <v>1-30</v>
      </c>
      <c r="L797" s="39" t="s">
        <v>2509</v>
      </c>
    </row>
    <row r="798" spans="1:12" x14ac:dyDescent="0.25">
      <c r="A798" s="39">
        <v>312012</v>
      </c>
      <c r="B798" s="54"/>
      <c r="C798" s="39" t="s">
        <v>35</v>
      </c>
      <c r="D798" s="39"/>
      <c r="E798" s="47">
        <v>24721.97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39" t="str">
        <f t="shared" si="12"/>
        <v>1-30</v>
      </c>
      <c r="L798" s="39" t="s">
        <v>2738</v>
      </c>
    </row>
    <row r="799" spans="1:12" x14ac:dyDescent="0.25">
      <c r="A799" s="39">
        <v>355922</v>
      </c>
      <c r="B799" s="54"/>
      <c r="C799" s="39" t="s">
        <v>35</v>
      </c>
      <c r="D799" s="39"/>
      <c r="E799" s="47">
        <v>8852.8287881940596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39" t="str">
        <f t="shared" si="12"/>
        <v>1-30</v>
      </c>
      <c r="L799" s="39" t="s">
        <v>160</v>
      </c>
    </row>
    <row r="800" spans="1:12" x14ac:dyDescent="0.25">
      <c r="A800" s="39">
        <v>335202</v>
      </c>
      <c r="B800" s="54"/>
      <c r="C800" s="39" t="s">
        <v>35</v>
      </c>
      <c r="D800" s="39"/>
      <c r="E800" s="47">
        <v>23756.21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39" t="str">
        <f t="shared" si="12"/>
        <v>1-30</v>
      </c>
      <c r="L800" s="39" t="s">
        <v>2738</v>
      </c>
    </row>
    <row r="801" spans="1:12" x14ac:dyDescent="0.25">
      <c r="A801" s="39">
        <v>366026</v>
      </c>
      <c r="B801" s="54"/>
      <c r="C801" s="39" t="s">
        <v>35</v>
      </c>
      <c r="D801" s="39"/>
      <c r="E801" s="47">
        <v>221437.11941032906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39" t="str">
        <f t="shared" si="12"/>
        <v>1-30</v>
      </c>
      <c r="L801" s="39" t="s">
        <v>160</v>
      </c>
    </row>
    <row r="802" spans="1:12" x14ac:dyDescent="0.25">
      <c r="A802" s="39">
        <v>319843</v>
      </c>
      <c r="B802" s="54"/>
      <c r="C802" s="39" t="s">
        <v>35</v>
      </c>
      <c r="D802" s="39"/>
      <c r="E802" s="47">
        <v>38907.07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39" t="str">
        <f t="shared" si="12"/>
        <v>1-30</v>
      </c>
      <c r="L802" s="39" t="s">
        <v>2509</v>
      </c>
    </row>
    <row r="803" spans="1:12" x14ac:dyDescent="0.25">
      <c r="A803" s="39">
        <v>310366</v>
      </c>
      <c r="B803" s="54"/>
      <c r="C803" s="39" t="s">
        <v>233</v>
      </c>
      <c r="D803" s="39"/>
      <c r="E803" s="47">
        <v>107235.71097933568</v>
      </c>
      <c r="F803" s="47">
        <v>0</v>
      </c>
      <c r="G803" s="47">
        <v>0</v>
      </c>
      <c r="H803" s="47">
        <v>0</v>
      </c>
      <c r="I803" s="47">
        <v>1989900</v>
      </c>
      <c r="J803" s="47">
        <v>1989900</v>
      </c>
      <c r="K803" s="39" t="str">
        <f t="shared" si="12"/>
        <v>120+</v>
      </c>
      <c r="L803" s="39" t="s">
        <v>160</v>
      </c>
    </row>
    <row r="804" spans="1:12" x14ac:dyDescent="0.25">
      <c r="A804" s="39">
        <v>337928</v>
      </c>
      <c r="B804" s="54"/>
      <c r="C804" s="39" t="s">
        <v>35</v>
      </c>
      <c r="D804" s="39"/>
      <c r="E804" s="47">
        <v>169296.78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39" t="str">
        <f t="shared" si="12"/>
        <v>1-30</v>
      </c>
      <c r="L804" s="39" t="s">
        <v>2668</v>
      </c>
    </row>
    <row r="805" spans="1:12" x14ac:dyDescent="0.25">
      <c r="A805" s="39">
        <v>339033</v>
      </c>
      <c r="B805" s="54"/>
      <c r="C805" s="39" t="s">
        <v>35</v>
      </c>
      <c r="D805" s="39"/>
      <c r="E805" s="47">
        <v>11328.602211316977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39" t="str">
        <f t="shared" si="12"/>
        <v>1-30</v>
      </c>
      <c r="L805" s="39" t="s">
        <v>160</v>
      </c>
    </row>
    <row r="806" spans="1:12" x14ac:dyDescent="0.25">
      <c r="A806" s="39">
        <v>368471</v>
      </c>
      <c r="B806" s="54"/>
      <c r="C806" s="39" t="s">
        <v>35</v>
      </c>
      <c r="D806" s="39"/>
      <c r="E806" s="47">
        <v>58147.152629995042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39" t="str">
        <f t="shared" si="12"/>
        <v>1-30</v>
      </c>
      <c r="L806" s="39" t="s">
        <v>160</v>
      </c>
    </row>
    <row r="807" spans="1:12" x14ac:dyDescent="0.25">
      <c r="A807" s="39">
        <v>348243</v>
      </c>
      <c r="B807" s="54"/>
      <c r="C807" s="39" t="s">
        <v>35</v>
      </c>
      <c r="D807" s="39"/>
      <c r="E807" s="47">
        <v>99887.78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39" t="str">
        <f t="shared" si="12"/>
        <v>1-30</v>
      </c>
      <c r="L807" s="39" t="s">
        <v>4573</v>
      </c>
    </row>
    <row r="808" spans="1:12" x14ac:dyDescent="0.25">
      <c r="A808" s="39">
        <v>309062</v>
      </c>
      <c r="B808" s="54"/>
      <c r="C808" s="39" t="s">
        <v>35</v>
      </c>
      <c r="D808" s="39"/>
      <c r="E808" s="47">
        <v>52655.37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39" t="str">
        <f t="shared" si="12"/>
        <v>1-30</v>
      </c>
      <c r="L808" s="39" t="s">
        <v>2738</v>
      </c>
    </row>
    <row r="809" spans="1:12" x14ac:dyDescent="0.25">
      <c r="A809" s="39">
        <v>319707</v>
      </c>
      <c r="B809" s="54"/>
      <c r="C809" s="39" t="s">
        <v>35</v>
      </c>
      <c r="D809" s="39"/>
      <c r="E809" s="47">
        <v>60309.440917478365</v>
      </c>
      <c r="F809" s="47">
        <v>1119121.19</v>
      </c>
      <c r="G809" s="47">
        <v>0</v>
      </c>
      <c r="H809" s="47">
        <v>0</v>
      </c>
      <c r="I809" s="47">
        <v>0</v>
      </c>
      <c r="J809" s="47">
        <v>1119121.19</v>
      </c>
      <c r="K809" s="39" t="str">
        <f t="shared" si="12"/>
        <v>31-60</v>
      </c>
      <c r="L809" s="39" t="s">
        <v>160</v>
      </c>
    </row>
    <row r="810" spans="1:12" x14ac:dyDescent="0.25">
      <c r="A810" s="39">
        <v>341660</v>
      </c>
      <c r="B810" s="54"/>
      <c r="C810" s="39" t="s">
        <v>35</v>
      </c>
      <c r="D810" s="39"/>
      <c r="E810" s="47">
        <v>15691.00848847634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39" t="str">
        <f t="shared" si="12"/>
        <v>1-30</v>
      </c>
      <c r="L810" s="39" t="s">
        <v>160</v>
      </c>
    </row>
    <row r="811" spans="1:12" x14ac:dyDescent="0.25">
      <c r="A811" s="39">
        <v>337128</v>
      </c>
      <c r="B811" s="54"/>
      <c r="C811" s="39" t="s">
        <v>35</v>
      </c>
      <c r="D811" s="39"/>
      <c r="E811" s="47">
        <v>1004816.241989872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39" t="str">
        <f t="shared" si="12"/>
        <v>1-30</v>
      </c>
      <c r="L811" s="39" t="s">
        <v>160</v>
      </c>
    </row>
    <row r="812" spans="1:12" x14ac:dyDescent="0.25">
      <c r="A812" s="39">
        <v>333003</v>
      </c>
      <c r="B812" s="54"/>
      <c r="C812" s="39" t="s">
        <v>35</v>
      </c>
      <c r="D812" s="39"/>
      <c r="E812" s="47">
        <v>5127.7245731118874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39" t="str">
        <f t="shared" si="12"/>
        <v>1-30</v>
      </c>
      <c r="L812" s="39" t="s">
        <v>160</v>
      </c>
    </row>
    <row r="813" spans="1:12" x14ac:dyDescent="0.25">
      <c r="A813" s="39">
        <v>310806</v>
      </c>
      <c r="B813" s="54"/>
      <c r="C813" s="39" t="s">
        <v>35</v>
      </c>
      <c r="D813" s="39"/>
      <c r="E813" s="47">
        <v>58315.187577862656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39" t="str">
        <f t="shared" si="12"/>
        <v>1-30</v>
      </c>
      <c r="L813" s="39" t="s">
        <v>160</v>
      </c>
    </row>
    <row r="814" spans="1:12" x14ac:dyDescent="0.25">
      <c r="A814" s="39">
        <v>361764</v>
      </c>
      <c r="B814" s="54"/>
      <c r="C814" s="39" t="s">
        <v>35</v>
      </c>
      <c r="D814" s="39"/>
      <c r="E814" s="47">
        <v>61124.420465121322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39" t="str">
        <f t="shared" si="12"/>
        <v>1-30</v>
      </c>
      <c r="L814" s="39" t="s">
        <v>160</v>
      </c>
    </row>
    <row r="815" spans="1:12" x14ac:dyDescent="0.25">
      <c r="A815" s="39">
        <v>319339</v>
      </c>
      <c r="B815" s="54"/>
      <c r="C815" s="39" t="s">
        <v>35</v>
      </c>
      <c r="D815" s="39"/>
      <c r="E815" s="47">
        <v>0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39" t="str">
        <f t="shared" si="12"/>
        <v>1-30</v>
      </c>
      <c r="L815" s="39" t="s">
        <v>2668</v>
      </c>
    </row>
    <row r="816" spans="1:12" x14ac:dyDescent="0.25">
      <c r="A816" s="39">
        <v>319271</v>
      </c>
      <c r="B816" s="54"/>
      <c r="C816" s="39" t="s">
        <v>35</v>
      </c>
      <c r="D816" s="39"/>
      <c r="E816" s="47">
        <v>47001.764562842756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39" t="str">
        <f t="shared" si="12"/>
        <v>1-30</v>
      </c>
      <c r="L816" s="39" t="s">
        <v>160</v>
      </c>
    </row>
    <row r="817" spans="1:12" x14ac:dyDescent="0.25">
      <c r="A817" s="39">
        <v>312422</v>
      </c>
      <c r="B817" s="54"/>
      <c r="C817" s="39" t="s">
        <v>35</v>
      </c>
      <c r="D817" s="39"/>
      <c r="E817" s="47">
        <v>12350.47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39" t="str">
        <f t="shared" si="12"/>
        <v>1-30</v>
      </c>
      <c r="L817" s="39" t="s">
        <v>2668</v>
      </c>
    </row>
    <row r="818" spans="1:12" x14ac:dyDescent="0.25">
      <c r="A818" s="39">
        <v>319273</v>
      </c>
      <c r="B818" s="54"/>
      <c r="C818" s="39" t="s">
        <v>35</v>
      </c>
      <c r="D818" s="39"/>
      <c r="E818" s="47">
        <v>3235.5550604765081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39" t="str">
        <f t="shared" si="12"/>
        <v>1-30</v>
      </c>
      <c r="L818" s="39" t="s">
        <v>160</v>
      </c>
    </row>
    <row r="819" spans="1:12" x14ac:dyDescent="0.25">
      <c r="A819" s="39">
        <v>368363</v>
      </c>
      <c r="B819" s="54"/>
      <c r="C819" s="39" t="s">
        <v>35</v>
      </c>
      <c r="D819" s="39"/>
      <c r="E819" s="47">
        <v>271270.18158202624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39" t="str">
        <f t="shared" si="12"/>
        <v>1-30</v>
      </c>
      <c r="L819" s="39" t="s">
        <v>160</v>
      </c>
    </row>
    <row r="820" spans="1:12" x14ac:dyDescent="0.25">
      <c r="A820" s="39">
        <v>342256</v>
      </c>
      <c r="B820" s="54"/>
      <c r="C820" s="39" t="s">
        <v>35</v>
      </c>
      <c r="D820" s="39"/>
      <c r="E820" s="47">
        <v>12558.294409480015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39" t="str">
        <f t="shared" si="12"/>
        <v>1-30</v>
      </c>
      <c r="L820" s="39" t="s">
        <v>160</v>
      </c>
    </row>
    <row r="821" spans="1:12" x14ac:dyDescent="0.25">
      <c r="A821" s="39">
        <v>314773</v>
      </c>
      <c r="B821" s="54"/>
      <c r="C821" s="39" t="s">
        <v>35</v>
      </c>
      <c r="D821" s="39"/>
      <c r="E821" s="47">
        <v>18309.87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39" t="str">
        <f t="shared" si="12"/>
        <v>1-30</v>
      </c>
      <c r="L821" s="39" t="s">
        <v>158</v>
      </c>
    </row>
    <row r="822" spans="1:12" x14ac:dyDescent="0.25">
      <c r="A822" s="39">
        <v>319546</v>
      </c>
      <c r="B822" s="54"/>
      <c r="C822" s="39" t="s">
        <v>35</v>
      </c>
      <c r="D822" s="39"/>
      <c r="E822" s="47">
        <v>28094.651531586158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39" t="str">
        <f t="shared" si="12"/>
        <v>1-30</v>
      </c>
      <c r="L822" s="39" t="s">
        <v>160</v>
      </c>
    </row>
    <row r="823" spans="1:12" x14ac:dyDescent="0.25">
      <c r="A823" s="39">
        <v>356404</v>
      </c>
      <c r="B823" s="54"/>
      <c r="C823" s="39" t="s">
        <v>35</v>
      </c>
      <c r="D823" s="39"/>
      <c r="E823" s="47">
        <v>81703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39" t="str">
        <f t="shared" si="12"/>
        <v>1-30</v>
      </c>
      <c r="L823" s="39" t="s">
        <v>158</v>
      </c>
    </row>
    <row r="824" spans="1:12" x14ac:dyDescent="0.25">
      <c r="A824" s="39">
        <v>319246</v>
      </c>
      <c r="B824" s="54"/>
      <c r="C824" s="39" t="s">
        <v>35</v>
      </c>
      <c r="D824" s="39"/>
      <c r="E824" s="47">
        <v>63405.29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39" t="str">
        <f t="shared" si="12"/>
        <v>1-30</v>
      </c>
      <c r="L824" s="39" t="s">
        <v>158</v>
      </c>
    </row>
    <row r="825" spans="1:12" x14ac:dyDescent="0.25">
      <c r="A825" s="39">
        <v>332414</v>
      </c>
      <c r="B825" s="54"/>
      <c r="C825" s="39" t="s">
        <v>35</v>
      </c>
      <c r="D825" s="39"/>
      <c r="E825" s="47">
        <v>17711.949999999997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39" t="str">
        <f t="shared" si="12"/>
        <v>1-30</v>
      </c>
      <c r="L825" s="39" t="s">
        <v>158</v>
      </c>
    </row>
    <row r="826" spans="1:12" x14ac:dyDescent="0.25">
      <c r="A826" s="39">
        <v>309836</v>
      </c>
      <c r="B826" s="54"/>
      <c r="C826" s="39" t="s">
        <v>35</v>
      </c>
      <c r="D826" s="39"/>
      <c r="E826" s="47">
        <v>684421.44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39" t="str">
        <f t="shared" si="12"/>
        <v>1-30</v>
      </c>
      <c r="L826" s="39" t="s">
        <v>2509</v>
      </c>
    </row>
    <row r="827" spans="1:12" x14ac:dyDescent="0.25">
      <c r="A827" s="39">
        <v>341425</v>
      </c>
      <c r="B827" s="54"/>
      <c r="C827" s="39" t="s">
        <v>35</v>
      </c>
      <c r="D827" s="39"/>
      <c r="E827" s="47">
        <v>23070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39" t="str">
        <f t="shared" si="12"/>
        <v>1-30</v>
      </c>
      <c r="L827" s="39" t="s">
        <v>626</v>
      </c>
    </row>
    <row r="828" spans="1:12" x14ac:dyDescent="0.25">
      <c r="A828" s="39">
        <v>317033</v>
      </c>
      <c r="B828" s="54"/>
      <c r="C828" s="39" t="s">
        <v>35</v>
      </c>
      <c r="D828" s="39"/>
      <c r="E828" s="47">
        <v>5167722.0999999996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39" t="str">
        <f t="shared" si="12"/>
        <v>1-30</v>
      </c>
      <c r="L828" s="39" t="s">
        <v>1426</v>
      </c>
    </row>
    <row r="829" spans="1:12" x14ac:dyDescent="0.25">
      <c r="A829" s="39">
        <v>358026</v>
      </c>
      <c r="B829" s="54"/>
      <c r="C829" s="39" t="s">
        <v>35</v>
      </c>
      <c r="D829" s="39"/>
      <c r="E829" s="47">
        <v>49907.44</v>
      </c>
      <c r="F829" s="47">
        <v>49907.44</v>
      </c>
      <c r="G829" s="47">
        <v>0</v>
      </c>
      <c r="H829" s="47">
        <v>0</v>
      </c>
      <c r="I829" s="47">
        <v>0</v>
      </c>
      <c r="J829" s="47">
        <v>49907.44</v>
      </c>
      <c r="K829" s="39" t="str">
        <f t="shared" si="12"/>
        <v>31-60</v>
      </c>
      <c r="L829" s="39" t="s">
        <v>4573</v>
      </c>
    </row>
    <row r="830" spans="1:12" x14ac:dyDescent="0.25">
      <c r="A830" s="39">
        <v>362065</v>
      </c>
      <c r="B830" s="54"/>
      <c r="C830" s="39" t="s">
        <v>35</v>
      </c>
      <c r="D830" s="39"/>
      <c r="E830" s="47">
        <v>158843.70000000001</v>
      </c>
      <c r="F830" s="47">
        <v>0</v>
      </c>
      <c r="G830" s="47">
        <v>0</v>
      </c>
      <c r="H830" s="47">
        <v>0</v>
      </c>
      <c r="I830" s="47">
        <v>0</v>
      </c>
      <c r="J830" s="47">
        <v>0</v>
      </c>
      <c r="K830" s="39" t="str">
        <f t="shared" si="12"/>
        <v>1-30</v>
      </c>
      <c r="L830" s="39" t="s">
        <v>4573</v>
      </c>
    </row>
    <row r="831" spans="1:12" x14ac:dyDescent="0.25">
      <c r="A831" s="39">
        <v>349897</v>
      </c>
      <c r="B831" s="54"/>
      <c r="C831" s="39" t="s">
        <v>35</v>
      </c>
      <c r="D831" s="39"/>
      <c r="E831" s="47">
        <v>23934.546697687812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39" t="str">
        <f t="shared" si="12"/>
        <v>1-30</v>
      </c>
      <c r="L831" s="39" t="s">
        <v>160</v>
      </c>
    </row>
    <row r="832" spans="1:12" x14ac:dyDescent="0.25">
      <c r="A832" s="39">
        <v>316923</v>
      </c>
      <c r="B832" s="54"/>
      <c r="C832" s="39" t="s">
        <v>35</v>
      </c>
      <c r="D832" s="39"/>
      <c r="E832" s="47">
        <v>303216.51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39" t="str">
        <f t="shared" si="12"/>
        <v>1-30</v>
      </c>
      <c r="L832" s="39" t="s">
        <v>626</v>
      </c>
    </row>
    <row r="833" spans="1:12" x14ac:dyDescent="0.25">
      <c r="A833" s="39">
        <v>310063</v>
      </c>
      <c r="B833" s="54"/>
      <c r="C833" s="39" t="s">
        <v>233</v>
      </c>
      <c r="D833" s="39"/>
      <c r="E833" s="47">
        <v>9168.4684460332355</v>
      </c>
      <c r="F833" s="47">
        <v>0</v>
      </c>
      <c r="G833" s="47">
        <v>0</v>
      </c>
      <c r="H833" s="47">
        <v>0</v>
      </c>
      <c r="I833" s="47">
        <v>170133.02000000002</v>
      </c>
      <c r="J833" s="47">
        <v>170133.02000000002</v>
      </c>
      <c r="K833" s="39" t="str">
        <f t="shared" si="12"/>
        <v>120+</v>
      </c>
      <c r="L833" s="39" t="s">
        <v>160</v>
      </c>
    </row>
    <row r="834" spans="1:12" x14ac:dyDescent="0.25">
      <c r="A834" s="39">
        <v>348784</v>
      </c>
      <c r="B834" s="54"/>
      <c r="C834" s="39" t="s">
        <v>35</v>
      </c>
      <c r="D834" s="39"/>
      <c r="E834" s="47">
        <v>28837.52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39" t="str">
        <f t="shared" si="12"/>
        <v>1-30</v>
      </c>
      <c r="L834" s="39" t="s">
        <v>626</v>
      </c>
    </row>
    <row r="835" spans="1:12" x14ac:dyDescent="0.25">
      <c r="A835" s="39">
        <v>339851</v>
      </c>
      <c r="B835" s="54"/>
      <c r="C835" s="39" t="s">
        <v>35</v>
      </c>
      <c r="D835" s="39"/>
      <c r="E835" s="47">
        <v>23681.4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39" t="str">
        <f t="shared" si="12"/>
        <v>1-30</v>
      </c>
      <c r="L835" s="39" t="s">
        <v>158</v>
      </c>
    </row>
    <row r="836" spans="1:12" x14ac:dyDescent="0.25">
      <c r="A836" s="39">
        <v>366489</v>
      </c>
      <c r="B836" s="54"/>
      <c r="C836" s="39" t="s">
        <v>35</v>
      </c>
      <c r="D836" s="39"/>
      <c r="E836" s="47">
        <v>71570.070000000007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39" t="str">
        <f t="shared" si="12"/>
        <v>1-30</v>
      </c>
      <c r="L836" s="39" t="s">
        <v>2668</v>
      </c>
    </row>
    <row r="837" spans="1:12" x14ac:dyDescent="0.25">
      <c r="A837" s="39">
        <v>341654</v>
      </c>
      <c r="B837" s="54"/>
      <c r="C837" s="39" t="s">
        <v>35</v>
      </c>
      <c r="D837" s="39"/>
      <c r="E837" s="47">
        <v>23484.118988574606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39" t="str">
        <f t="shared" si="12"/>
        <v>1-30</v>
      </c>
      <c r="L837" s="39" t="s">
        <v>160</v>
      </c>
    </row>
    <row r="838" spans="1:12" x14ac:dyDescent="0.25">
      <c r="A838" s="39">
        <v>365524</v>
      </c>
      <c r="B838" s="54"/>
      <c r="C838" s="39" t="s">
        <v>35</v>
      </c>
      <c r="D838" s="39"/>
      <c r="E838" s="47">
        <v>65242.41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39" t="str">
        <f t="shared" si="12"/>
        <v>1-30</v>
      </c>
      <c r="L838" s="39" t="s">
        <v>2668</v>
      </c>
    </row>
    <row r="839" spans="1:12" x14ac:dyDescent="0.25">
      <c r="A839" s="39">
        <v>315144</v>
      </c>
      <c r="B839" s="54"/>
      <c r="C839" s="39" t="s">
        <v>35</v>
      </c>
      <c r="D839" s="39"/>
      <c r="E839" s="47">
        <v>1023911.55</v>
      </c>
      <c r="F839" s="47">
        <v>0</v>
      </c>
      <c r="G839" s="47">
        <v>0</v>
      </c>
      <c r="H839" s="47">
        <v>0</v>
      </c>
      <c r="I839" s="47">
        <v>1023911.55</v>
      </c>
      <c r="J839" s="47">
        <v>1023911.55</v>
      </c>
      <c r="K839" s="39" t="str">
        <f t="shared" ref="K839:K902" si="13">+IF(I839&gt;0,"120+",IF(H839&gt;0,"91-120",IF(G839&gt;0,"61-90",IF(F839&gt;0,"31-60","1-30"))))</f>
        <v>120+</v>
      </c>
      <c r="L839" s="39" t="s">
        <v>2509</v>
      </c>
    </row>
    <row r="840" spans="1:12" x14ac:dyDescent="0.25">
      <c r="A840" s="39">
        <v>356980</v>
      </c>
      <c r="B840" s="54"/>
      <c r="C840" s="39" t="s">
        <v>35</v>
      </c>
      <c r="D840" s="39"/>
      <c r="E840" s="47">
        <v>15252.51364206084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39" t="str">
        <f t="shared" si="13"/>
        <v>1-30</v>
      </c>
      <c r="L840" s="39" t="s">
        <v>160</v>
      </c>
    </row>
    <row r="841" spans="1:12" x14ac:dyDescent="0.25">
      <c r="A841" s="39">
        <v>341499</v>
      </c>
      <c r="B841" s="54"/>
      <c r="C841" s="39" t="s">
        <v>233</v>
      </c>
      <c r="D841" s="39"/>
      <c r="E841" s="47">
        <v>33295.35</v>
      </c>
      <c r="F841" s="47">
        <v>0</v>
      </c>
      <c r="G841" s="47">
        <v>0</v>
      </c>
      <c r="H841" s="47">
        <v>0</v>
      </c>
      <c r="I841" s="47">
        <v>33295.35</v>
      </c>
      <c r="J841" s="47">
        <v>33295.35</v>
      </c>
      <c r="K841" s="39" t="str">
        <f t="shared" si="13"/>
        <v>120+</v>
      </c>
      <c r="L841" s="39" t="s">
        <v>4573</v>
      </c>
    </row>
    <row r="842" spans="1:12" x14ac:dyDescent="0.25">
      <c r="A842" s="39">
        <v>319288</v>
      </c>
      <c r="B842" s="54"/>
      <c r="C842" s="39" t="s">
        <v>35</v>
      </c>
      <c r="D842" s="39"/>
      <c r="E842" s="47">
        <v>67302.998960230703</v>
      </c>
      <c r="F842" s="47">
        <v>0</v>
      </c>
      <c r="G842" s="47">
        <v>0</v>
      </c>
      <c r="H842" s="47">
        <v>0</v>
      </c>
      <c r="I842" s="47">
        <v>0</v>
      </c>
      <c r="J842" s="47">
        <v>0</v>
      </c>
      <c r="K842" s="39" t="str">
        <f t="shared" si="13"/>
        <v>1-30</v>
      </c>
      <c r="L842" s="39" t="s">
        <v>160</v>
      </c>
    </row>
    <row r="843" spans="1:12" x14ac:dyDescent="0.25">
      <c r="A843" s="39">
        <v>319500</v>
      </c>
      <c r="B843" s="54"/>
      <c r="C843" s="39" t="s">
        <v>35</v>
      </c>
      <c r="D843" s="39"/>
      <c r="E843" s="47">
        <v>15617.32199699054</v>
      </c>
      <c r="F843" s="47">
        <v>0</v>
      </c>
      <c r="G843" s="47">
        <v>0</v>
      </c>
      <c r="H843" s="47">
        <v>289800</v>
      </c>
      <c r="I843" s="47">
        <v>0</v>
      </c>
      <c r="J843" s="47">
        <v>289800</v>
      </c>
      <c r="K843" s="39" t="str">
        <f t="shared" si="13"/>
        <v>91-120</v>
      </c>
      <c r="L843" s="39" t="s">
        <v>160</v>
      </c>
    </row>
    <row r="844" spans="1:12" x14ac:dyDescent="0.25">
      <c r="A844" s="39">
        <v>319555</v>
      </c>
      <c r="B844" s="54"/>
      <c r="C844" s="39" t="s">
        <v>35</v>
      </c>
      <c r="D844" s="39"/>
      <c r="E844" s="47">
        <v>50212.23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39" t="str">
        <f t="shared" si="13"/>
        <v>1-30</v>
      </c>
      <c r="L844" s="39" t="s">
        <v>158</v>
      </c>
    </row>
    <row r="845" spans="1:12" x14ac:dyDescent="0.25">
      <c r="A845" s="39">
        <v>339965</v>
      </c>
      <c r="B845" s="54"/>
      <c r="C845" s="39" t="s">
        <v>35</v>
      </c>
      <c r="D845" s="39"/>
      <c r="E845" s="47">
        <v>55444.710861215804</v>
      </c>
      <c r="F845" s="47">
        <v>508599.81</v>
      </c>
      <c r="G845" s="47">
        <v>520249.9</v>
      </c>
      <c r="H845" s="47">
        <v>0</v>
      </c>
      <c r="I845" s="47">
        <v>0</v>
      </c>
      <c r="J845" s="47">
        <v>1028849.71</v>
      </c>
      <c r="K845" s="39" t="str">
        <f t="shared" si="13"/>
        <v>61-90</v>
      </c>
      <c r="L845" s="39" t="s">
        <v>160</v>
      </c>
    </row>
    <row r="846" spans="1:12" x14ac:dyDescent="0.25">
      <c r="A846" s="39">
        <v>316904</v>
      </c>
      <c r="B846" s="54"/>
      <c r="C846" s="39" t="s">
        <v>233</v>
      </c>
      <c r="D846" s="39"/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39" t="str">
        <f t="shared" si="13"/>
        <v>1-30</v>
      </c>
      <c r="L846" s="39" t="s">
        <v>160</v>
      </c>
    </row>
    <row r="847" spans="1:12" x14ac:dyDescent="0.25">
      <c r="A847" s="39">
        <v>351543</v>
      </c>
      <c r="B847" s="54"/>
      <c r="C847" s="39" t="s">
        <v>35</v>
      </c>
      <c r="D847" s="39"/>
      <c r="E847" s="47">
        <v>37215.10937662865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39" t="str">
        <f t="shared" si="13"/>
        <v>1-30</v>
      </c>
      <c r="L847" s="39" t="s">
        <v>160</v>
      </c>
    </row>
    <row r="848" spans="1:12" x14ac:dyDescent="0.25">
      <c r="A848" s="39">
        <v>365927</v>
      </c>
      <c r="B848" s="54"/>
      <c r="C848" s="39" t="s">
        <v>35</v>
      </c>
      <c r="D848" s="39"/>
      <c r="E848" s="47">
        <v>951868.02687347506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39" t="str">
        <f t="shared" si="13"/>
        <v>1-30</v>
      </c>
      <c r="L848" s="39" t="s">
        <v>160</v>
      </c>
    </row>
    <row r="849" spans="1:12" x14ac:dyDescent="0.25">
      <c r="A849" s="39">
        <v>317334</v>
      </c>
      <c r="B849" s="54"/>
      <c r="C849" s="39" t="s">
        <v>35</v>
      </c>
      <c r="D849" s="39"/>
      <c r="E849" s="47">
        <v>323571.77220524766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39" t="str">
        <f t="shared" si="13"/>
        <v>1-30</v>
      </c>
      <c r="L849" s="39" t="s">
        <v>160</v>
      </c>
    </row>
    <row r="850" spans="1:12" x14ac:dyDescent="0.25">
      <c r="A850" s="39">
        <v>340049</v>
      </c>
      <c r="B850" s="54"/>
      <c r="C850" s="39" t="s">
        <v>233</v>
      </c>
      <c r="D850" s="39"/>
      <c r="E850" s="47">
        <v>467075.92363729444</v>
      </c>
      <c r="F850" s="47">
        <v>0</v>
      </c>
      <c r="G850" s="47">
        <v>0</v>
      </c>
      <c r="H850" s="47">
        <v>0</v>
      </c>
      <c r="I850" s="47">
        <v>8667209.5700000003</v>
      </c>
      <c r="J850" s="47">
        <v>8667209.5700000003</v>
      </c>
      <c r="K850" s="39" t="str">
        <f t="shared" si="13"/>
        <v>120+</v>
      </c>
      <c r="L850" s="39" t="s">
        <v>160</v>
      </c>
    </row>
    <row r="851" spans="1:12" x14ac:dyDescent="0.25">
      <c r="A851" s="39">
        <v>355843</v>
      </c>
      <c r="B851" s="54"/>
      <c r="C851" s="39" t="s">
        <v>35</v>
      </c>
      <c r="D851" s="39"/>
      <c r="E851" s="47">
        <v>1636279.150659089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39" t="str">
        <f t="shared" si="13"/>
        <v>1-30</v>
      </c>
      <c r="L851" s="39" t="s">
        <v>160</v>
      </c>
    </row>
    <row r="852" spans="1:12" x14ac:dyDescent="0.25">
      <c r="A852" s="39">
        <v>342070</v>
      </c>
      <c r="B852" s="54"/>
      <c r="C852" s="39" t="s">
        <v>35</v>
      </c>
      <c r="D852" s="39"/>
      <c r="E852" s="47">
        <v>1468.6679420169876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39" t="str">
        <f t="shared" si="13"/>
        <v>1-30</v>
      </c>
      <c r="L852" s="39" t="s">
        <v>160</v>
      </c>
    </row>
    <row r="853" spans="1:12" x14ac:dyDescent="0.25">
      <c r="A853" s="39">
        <v>367088</v>
      </c>
      <c r="B853" s="54"/>
      <c r="C853" s="39" t="s">
        <v>35</v>
      </c>
      <c r="D853" s="39"/>
      <c r="E853" s="47">
        <v>92773.54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39" t="str">
        <f t="shared" si="13"/>
        <v>1-30</v>
      </c>
      <c r="L853" s="39" t="s">
        <v>2668</v>
      </c>
    </row>
    <row r="854" spans="1:12" x14ac:dyDescent="0.25">
      <c r="A854" s="39">
        <v>366040</v>
      </c>
      <c r="B854" s="54"/>
      <c r="C854" s="39" t="s">
        <v>35</v>
      </c>
      <c r="D854" s="39"/>
      <c r="E854" s="47">
        <v>93985.79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39" t="str">
        <f t="shared" si="13"/>
        <v>1-30</v>
      </c>
      <c r="L854" s="39" t="s">
        <v>2509</v>
      </c>
    </row>
    <row r="855" spans="1:12" x14ac:dyDescent="0.25">
      <c r="A855" s="39">
        <v>348660</v>
      </c>
      <c r="B855" s="54"/>
      <c r="C855" s="39" t="s">
        <v>35</v>
      </c>
      <c r="D855" s="39"/>
      <c r="E855" s="47">
        <v>134319.38</v>
      </c>
      <c r="F855" s="47">
        <v>0</v>
      </c>
      <c r="G855" s="47">
        <v>134319.38</v>
      </c>
      <c r="H855" s="47">
        <v>0</v>
      </c>
      <c r="I855" s="47">
        <v>0</v>
      </c>
      <c r="J855" s="47">
        <v>134319.38</v>
      </c>
      <c r="K855" s="39" t="str">
        <f t="shared" si="13"/>
        <v>61-90</v>
      </c>
      <c r="L855" s="39" t="s">
        <v>4573</v>
      </c>
    </row>
    <row r="856" spans="1:12" x14ac:dyDescent="0.25">
      <c r="A856" s="39">
        <v>361459</v>
      </c>
      <c r="B856" s="54"/>
      <c r="C856" s="39" t="s">
        <v>35</v>
      </c>
      <c r="D856" s="39"/>
      <c r="E856" s="47">
        <v>28081.513688488692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39" t="str">
        <f t="shared" si="13"/>
        <v>1-30</v>
      </c>
      <c r="L856" s="39" t="s">
        <v>160</v>
      </c>
    </row>
    <row r="857" spans="1:12" x14ac:dyDescent="0.25">
      <c r="A857" s="39">
        <v>338732</v>
      </c>
      <c r="B857" s="54"/>
      <c r="C857" s="39" t="s">
        <v>35</v>
      </c>
      <c r="D857" s="39"/>
      <c r="E857" s="47">
        <v>189547.41121027418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39" t="str">
        <f t="shared" si="13"/>
        <v>1-30</v>
      </c>
      <c r="L857" s="39" t="s">
        <v>160</v>
      </c>
    </row>
    <row r="858" spans="1:12" x14ac:dyDescent="0.25">
      <c r="A858" s="39">
        <v>320290</v>
      </c>
      <c r="B858" s="54"/>
      <c r="C858" s="39" t="s">
        <v>233</v>
      </c>
      <c r="D858" s="39"/>
      <c r="E858" s="47">
        <v>231157.92478885586</v>
      </c>
      <c r="F858" s="47">
        <v>0</v>
      </c>
      <c r="G858" s="47">
        <v>0</v>
      </c>
      <c r="H858" s="47">
        <v>0</v>
      </c>
      <c r="I858" s="47">
        <v>4289440.0600000005</v>
      </c>
      <c r="J858" s="47">
        <v>4289440.0600000005</v>
      </c>
      <c r="K858" s="39" t="str">
        <f t="shared" si="13"/>
        <v>120+</v>
      </c>
      <c r="L858" s="39" t="s">
        <v>160</v>
      </c>
    </row>
    <row r="859" spans="1:12" x14ac:dyDescent="0.25">
      <c r="A859" s="39">
        <v>318984</v>
      </c>
      <c r="B859" s="54"/>
      <c r="C859" s="39" t="s">
        <v>35</v>
      </c>
      <c r="D859" s="39"/>
      <c r="E859" s="47">
        <v>156236.25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39" t="str">
        <f t="shared" si="13"/>
        <v>1-30</v>
      </c>
      <c r="L859" s="39" t="s">
        <v>160</v>
      </c>
    </row>
    <row r="860" spans="1:12" x14ac:dyDescent="0.25">
      <c r="A860" s="39">
        <v>316651</v>
      </c>
      <c r="B860" s="54"/>
      <c r="C860" s="39" t="s">
        <v>35</v>
      </c>
      <c r="D860" s="39"/>
      <c r="E860" s="47">
        <v>23648.485644142937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39" t="str">
        <f t="shared" si="13"/>
        <v>1-30</v>
      </c>
      <c r="L860" s="39" t="s">
        <v>160</v>
      </c>
    </row>
    <row r="861" spans="1:12" x14ac:dyDescent="0.25">
      <c r="A861" s="39">
        <v>354403</v>
      </c>
      <c r="B861" s="54"/>
      <c r="C861" s="39" t="s">
        <v>35</v>
      </c>
      <c r="D861" s="39"/>
      <c r="E861" s="47">
        <v>40649.363333866866</v>
      </c>
      <c r="F861" s="47">
        <v>0</v>
      </c>
      <c r="G861" s="47">
        <v>0</v>
      </c>
      <c r="H861" s="47">
        <v>754302.53</v>
      </c>
      <c r="I861" s="47">
        <v>0</v>
      </c>
      <c r="J861" s="47">
        <v>754302.53</v>
      </c>
      <c r="K861" s="39" t="str">
        <f t="shared" si="13"/>
        <v>91-120</v>
      </c>
      <c r="L861" s="39" t="s">
        <v>160</v>
      </c>
    </row>
    <row r="862" spans="1:12" x14ac:dyDescent="0.25">
      <c r="A862" s="39">
        <v>320134</v>
      </c>
      <c r="B862" s="54"/>
      <c r="C862" s="39" t="s">
        <v>35</v>
      </c>
      <c r="D862" s="39"/>
      <c r="E862" s="47">
        <v>28821590.07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39" t="str">
        <f t="shared" si="13"/>
        <v>1-30</v>
      </c>
      <c r="L862" s="39" t="s">
        <v>4573</v>
      </c>
    </row>
    <row r="863" spans="1:12" x14ac:dyDescent="0.25">
      <c r="A863" s="39">
        <v>314280</v>
      </c>
      <c r="B863" s="54"/>
      <c r="C863" s="39" t="s">
        <v>35</v>
      </c>
      <c r="D863" s="39"/>
      <c r="E863" s="47">
        <v>177762.3003422452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39" t="str">
        <f t="shared" si="13"/>
        <v>1-30</v>
      </c>
      <c r="L863" s="39" t="s">
        <v>160</v>
      </c>
    </row>
    <row r="864" spans="1:12" x14ac:dyDescent="0.25">
      <c r="A864" s="39">
        <v>315963</v>
      </c>
      <c r="B864" s="54"/>
      <c r="C864" s="39" t="s">
        <v>35</v>
      </c>
      <c r="D864" s="39"/>
      <c r="E864" s="47">
        <v>1530336.02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39" t="str">
        <f t="shared" si="13"/>
        <v>1-30</v>
      </c>
      <c r="L864" s="39" t="s">
        <v>5162</v>
      </c>
    </row>
    <row r="865" spans="1:12" x14ac:dyDescent="0.25">
      <c r="A865" s="39">
        <v>318601</v>
      </c>
      <c r="B865" s="54"/>
      <c r="C865" s="39" t="s">
        <v>35</v>
      </c>
      <c r="D865" s="39"/>
      <c r="E865" s="47">
        <v>2264441.42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39" t="str">
        <f t="shared" si="13"/>
        <v>1-30</v>
      </c>
      <c r="L865" s="39" t="s">
        <v>160</v>
      </c>
    </row>
    <row r="866" spans="1:12" x14ac:dyDescent="0.25">
      <c r="A866" s="39">
        <v>308256</v>
      </c>
      <c r="B866" s="54"/>
      <c r="C866" s="39" t="s">
        <v>35</v>
      </c>
      <c r="D866" s="39"/>
      <c r="E866" s="47">
        <v>36182.28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39" t="str">
        <f t="shared" si="13"/>
        <v>1-30</v>
      </c>
      <c r="L866" s="39" t="s">
        <v>2738</v>
      </c>
    </row>
    <row r="867" spans="1:12" x14ac:dyDescent="0.25">
      <c r="A867" s="39">
        <v>312088</v>
      </c>
      <c r="B867" s="54"/>
      <c r="C867" s="39" t="s">
        <v>35</v>
      </c>
      <c r="D867" s="39"/>
      <c r="E867" s="47">
        <v>10122109.049999999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39" t="str">
        <f t="shared" si="13"/>
        <v>1-30</v>
      </c>
      <c r="L867" s="39" t="s">
        <v>2509</v>
      </c>
    </row>
    <row r="868" spans="1:12" x14ac:dyDescent="0.25">
      <c r="A868" s="39">
        <v>318506</v>
      </c>
      <c r="B868" s="54"/>
      <c r="C868" s="39" t="s">
        <v>35</v>
      </c>
      <c r="D868" s="39"/>
      <c r="E868" s="47">
        <v>294251.23345406761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39" t="str">
        <f t="shared" si="13"/>
        <v>1-30</v>
      </c>
      <c r="L868" s="39" t="s">
        <v>160</v>
      </c>
    </row>
    <row r="869" spans="1:12" x14ac:dyDescent="0.25">
      <c r="A869" s="39">
        <v>318524</v>
      </c>
      <c r="B869" s="54"/>
      <c r="C869" s="39" t="s">
        <v>35</v>
      </c>
      <c r="D869" s="39"/>
      <c r="E869" s="47">
        <v>6084.97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39" t="str">
        <f t="shared" si="13"/>
        <v>1-30</v>
      </c>
      <c r="L869" s="39" t="s">
        <v>158</v>
      </c>
    </row>
    <row r="870" spans="1:12" x14ac:dyDescent="0.25">
      <c r="A870" s="39">
        <v>311081</v>
      </c>
      <c r="B870" s="54"/>
      <c r="C870" s="39" t="s">
        <v>35</v>
      </c>
      <c r="D870" s="39"/>
      <c r="E870" s="47">
        <v>10837.589943211595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39" t="str">
        <f t="shared" si="13"/>
        <v>1-30</v>
      </c>
      <c r="L870" s="39" t="s">
        <v>160</v>
      </c>
    </row>
    <row r="871" spans="1:12" x14ac:dyDescent="0.25">
      <c r="A871" s="39">
        <v>354783</v>
      </c>
      <c r="B871" s="54"/>
      <c r="C871" s="39" t="s">
        <v>35</v>
      </c>
      <c r="D871" s="39"/>
      <c r="E871" s="47">
        <v>7785.1633417997982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39" t="str">
        <f t="shared" si="13"/>
        <v>1-30</v>
      </c>
      <c r="L871" s="39" t="s">
        <v>160</v>
      </c>
    </row>
    <row r="872" spans="1:12" x14ac:dyDescent="0.25">
      <c r="A872" s="39">
        <v>318359</v>
      </c>
      <c r="B872" s="54"/>
      <c r="C872" s="39" t="s">
        <v>35</v>
      </c>
      <c r="D872" s="39"/>
      <c r="E872" s="47">
        <v>2705717.2336959089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39" t="str">
        <f t="shared" si="13"/>
        <v>1-30</v>
      </c>
      <c r="L872" s="39" t="s">
        <v>160</v>
      </c>
    </row>
    <row r="873" spans="1:12" x14ac:dyDescent="0.25">
      <c r="A873" s="39">
        <v>313825</v>
      </c>
      <c r="B873" s="54"/>
      <c r="C873" s="39" t="s">
        <v>35</v>
      </c>
      <c r="D873" s="39"/>
      <c r="E873" s="47">
        <v>251004.81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39" t="str">
        <f t="shared" si="13"/>
        <v>1-30</v>
      </c>
      <c r="L873" s="39" t="s">
        <v>160</v>
      </c>
    </row>
    <row r="874" spans="1:12" x14ac:dyDescent="0.25">
      <c r="A874" s="39">
        <v>360509</v>
      </c>
      <c r="B874" s="54"/>
      <c r="C874" s="39" t="s">
        <v>35</v>
      </c>
      <c r="D874" s="39"/>
      <c r="E874" s="47">
        <v>16244.87697476961</v>
      </c>
      <c r="F874" s="47">
        <v>0</v>
      </c>
      <c r="G874" s="47">
        <v>0</v>
      </c>
      <c r="H874" s="47">
        <v>0</v>
      </c>
      <c r="I874" s="47">
        <v>0</v>
      </c>
      <c r="J874" s="47">
        <v>0</v>
      </c>
      <c r="K874" s="39" t="str">
        <f t="shared" si="13"/>
        <v>1-30</v>
      </c>
      <c r="L874" s="39" t="s">
        <v>160</v>
      </c>
    </row>
    <row r="875" spans="1:12" x14ac:dyDescent="0.25">
      <c r="A875" s="39">
        <v>311553</v>
      </c>
      <c r="B875" s="54"/>
      <c r="C875" s="39" t="s">
        <v>35</v>
      </c>
      <c r="D875" s="39"/>
      <c r="E875" s="47">
        <v>15150.144198080568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39" t="str">
        <f t="shared" si="13"/>
        <v>1-30</v>
      </c>
      <c r="L875" s="39" t="s">
        <v>160</v>
      </c>
    </row>
    <row r="876" spans="1:12" x14ac:dyDescent="0.25">
      <c r="A876" s="39">
        <v>311352</v>
      </c>
      <c r="B876" s="54"/>
      <c r="C876" s="39" t="s">
        <v>35</v>
      </c>
      <c r="D876" s="39"/>
      <c r="E876" s="47">
        <v>1317816.3</v>
      </c>
      <c r="F876" s="47">
        <v>604323.39</v>
      </c>
      <c r="G876" s="47">
        <v>147909.04999999999</v>
      </c>
      <c r="H876" s="47">
        <v>565583.86</v>
      </c>
      <c r="I876" s="47">
        <v>0</v>
      </c>
      <c r="J876" s="47">
        <v>1317816.3</v>
      </c>
      <c r="K876" s="39" t="str">
        <f t="shared" si="13"/>
        <v>91-120</v>
      </c>
      <c r="L876" s="39" t="s">
        <v>2509</v>
      </c>
    </row>
    <row r="877" spans="1:12" x14ac:dyDescent="0.25">
      <c r="A877" s="39">
        <v>309777</v>
      </c>
      <c r="B877" s="54"/>
      <c r="C877" s="39" t="s">
        <v>35</v>
      </c>
      <c r="D877" s="39"/>
      <c r="E877" s="47">
        <v>783634.83170729352</v>
      </c>
      <c r="F877" s="47">
        <v>0</v>
      </c>
      <c r="G877" s="47">
        <v>0</v>
      </c>
      <c r="H877" s="47">
        <v>0</v>
      </c>
      <c r="I877" s="47">
        <v>0</v>
      </c>
      <c r="J877" s="47">
        <v>0</v>
      </c>
      <c r="K877" s="39" t="str">
        <f t="shared" si="13"/>
        <v>1-30</v>
      </c>
      <c r="L877" s="39" t="s">
        <v>160</v>
      </c>
    </row>
    <row r="878" spans="1:12" x14ac:dyDescent="0.25">
      <c r="A878" s="39">
        <v>367671</v>
      </c>
      <c r="B878" s="54"/>
      <c r="C878" s="39" t="s">
        <v>35</v>
      </c>
      <c r="D878" s="39"/>
      <c r="E878" s="47">
        <v>82018.23000000001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39" t="str">
        <f t="shared" si="13"/>
        <v>1-30</v>
      </c>
      <c r="L878" s="39" t="s">
        <v>158</v>
      </c>
    </row>
    <row r="879" spans="1:12" x14ac:dyDescent="0.25">
      <c r="A879" s="39">
        <v>311559</v>
      </c>
      <c r="B879" s="54"/>
      <c r="C879" s="39" t="s">
        <v>233</v>
      </c>
      <c r="D879" s="39"/>
      <c r="E879" s="47">
        <v>31318.830951964857</v>
      </c>
      <c r="F879" s="47">
        <v>0</v>
      </c>
      <c r="G879" s="47">
        <v>0</v>
      </c>
      <c r="H879" s="47">
        <v>0</v>
      </c>
      <c r="I879" s="47">
        <v>581162.19999999995</v>
      </c>
      <c r="J879" s="47">
        <v>581162.19999999995</v>
      </c>
      <c r="K879" s="39" t="str">
        <f t="shared" si="13"/>
        <v>120+</v>
      </c>
      <c r="L879" s="39" t="s">
        <v>160</v>
      </c>
    </row>
    <row r="880" spans="1:12" x14ac:dyDescent="0.25">
      <c r="A880" s="39">
        <v>318312</v>
      </c>
      <c r="B880" s="54"/>
      <c r="C880" s="39" t="s">
        <v>35</v>
      </c>
      <c r="D880" s="39"/>
      <c r="E880" s="47">
        <v>406772.90910231485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39" t="str">
        <f t="shared" si="13"/>
        <v>1-30</v>
      </c>
      <c r="L880" s="39" t="s">
        <v>160</v>
      </c>
    </row>
    <row r="881" spans="1:12" x14ac:dyDescent="0.25">
      <c r="A881" s="39">
        <v>313356</v>
      </c>
      <c r="B881" s="54"/>
      <c r="C881" s="39" t="s">
        <v>35</v>
      </c>
      <c r="D881" s="39"/>
      <c r="E881" s="47">
        <v>202823.93968381581</v>
      </c>
      <c r="F881" s="47">
        <v>0</v>
      </c>
      <c r="G881" s="47">
        <v>0</v>
      </c>
      <c r="H881" s="47">
        <v>0</v>
      </c>
      <c r="I881" s="47">
        <v>0</v>
      </c>
      <c r="J881" s="47">
        <v>0</v>
      </c>
      <c r="K881" s="39" t="str">
        <f t="shared" si="13"/>
        <v>1-30</v>
      </c>
      <c r="L881" s="39" t="s">
        <v>160</v>
      </c>
    </row>
    <row r="882" spans="1:12" x14ac:dyDescent="0.25">
      <c r="A882" s="39">
        <v>313143</v>
      </c>
      <c r="B882" s="54"/>
      <c r="C882" s="39" t="s">
        <v>35</v>
      </c>
      <c r="D882" s="39"/>
      <c r="E882" s="47">
        <v>7190.8768166143182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39" t="str">
        <f t="shared" si="13"/>
        <v>1-30</v>
      </c>
      <c r="L882" s="39" t="s">
        <v>160</v>
      </c>
    </row>
    <row r="883" spans="1:12" x14ac:dyDescent="0.25">
      <c r="A883" s="39">
        <v>310312</v>
      </c>
      <c r="B883" s="54"/>
      <c r="C883" s="39" t="s">
        <v>35</v>
      </c>
      <c r="D883" s="39"/>
      <c r="E883" s="47">
        <v>1197855.08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39" t="str">
        <f t="shared" si="13"/>
        <v>1-30</v>
      </c>
      <c r="L883" s="39" t="s">
        <v>160</v>
      </c>
    </row>
    <row r="884" spans="1:12" x14ac:dyDescent="0.25">
      <c r="A884" s="39">
        <v>318347</v>
      </c>
      <c r="B884" s="54"/>
      <c r="C884" s="39" t="s">
        <v>35</v>
      </c>
      <c r="D884" s="39"/>
      <c r="E884" s="47">
        <v>969790.17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39" t="str">
        <f t="shared" si="13"/>
        <v>1-30</v>
      </c>
      <c r="L884" s="39" t="s">
        <v>2509</v>
      </c>
    </row>
    <row r="885" spans="1:12" x14ac:dyDescent="0.25">
      <c r="A885" s="39">
        <v>358480</v>
      </c>
      <c r="B885" s="54"/>
      <c r="C885" s="39" t="s">
        <v>35</v>
      </c>
      <c r="D885" s="39"/>
      <c r="E885" s="47">
        <v>61804.09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39" t="str">
        <f t="shared" si="13"/>
        <v>1-30</v>
      </c>
      <c r="L885" s="39" t="s">
        <v>160</v>
      </c>
    </row>
    <row r="886" spans="1:12" x14ac:dyDescent="0.25">
      <c r="A886" s="39">
        <v>360049</v>
      </c>
      <c r="B886" s="54"/>
      <c r="C886" s="39" t="s">
        <v>35</v>
      </c>
      <c r="D886" s="39"/>
      <c r="E886" s="47">
        <v>39794.283698331637</v>
      </c>
      <c r="F886" s="47">
        <v>0</v>
      </c>
      <c r="G886" s="47">
        <v>0</v>
      </c>
      <c r="H886" s="47">
        <v>0</v>
      </c>
      <c r="I886" s="47">
        <v>0</v>
      </c>
      <c r="J886" s="47">
        <v>0</v>
      </c>
      <c r="K886" s="39" t="str">
        <f t="shared" si="13"/>
        <v>1-30</v>
      </c>
      <c r="L886" s="39" t="s">
        <v>160</v>
      </c>
    </row>
    <row r="887" spans="1:12" x14ac:dyDescent="0.25">
      <c r="A887" s="39">
        <v>340096</v>
      </c>
      <c r="B887" s="54"/>
      <c r="C887" s="39" t="s">
        <v>233</v>
      </c>
      <c r="D887" s="39"/>
      <c r="E887" s="47">
        <v>70313.539020250566</v>
      </c>
      <c r="F887" s="47">
        <v>0</v>
      </c>
      <c r="G887" s="47">
        <v>0</v>
      </c>
      <c r="H887" s="47">
        <v>0</v>
      </c>
      <c r="I887" s="47">
        <v>1304760.42</v>
      </c>
      <c r="J887" s="47">
        <v>1304760.42</v>
      </c>
      <c r="K887" s="39" t="str">
        <f t="shared" si="13"/>
        <v>120+</v>
      </c>
      <c r="L887" s="39" t="s">
        <v>160</v>
      </c>
    </row>
    <row r="888" spans="1:12" x14ac:dyDescent="0.25">
      <c r="A888" s="39">
        <v>342567</v>
      </c>
      <c r="B888" s="54"/>
      <c r="C888" s="39" t="s">
        <v>35</v>
      </c>
      <c r="D888" s="39"/>
      <c r="E888" s="47">
        <v>81464.95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39" t="str">
        <f t="shared" si="13"/>
        <v>1-30</v>
      </c>
      <c r="L888" s="39" t="s">
        <v>4573</v>
      </c>
    </row>
    <row r="889" spans="1:12" x14ac:dyDescent="0.25">
      <c r="A889" s="39">
        <v>364091</v>
      </c>
      <c r="B889" s="54"/>
      <c r="C889" s="39" t="s">
        <v>35</v>
      </c>
      <c r="D889" s="39"/>
      <c r="E889" s="47">
        <v>56767.93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39" t="str">
        <f t="shared" si="13"/>
        <v>1-30</v>
      </c>
      <c r="L889" s="39" t="s">
        <v>698</v>
      </c>
    </row>
    <row r="890" spans="1:12" x14ac:dyDescent="0.25">
      <c r="A890" s="39">
        <v>318752</v>
      </c>
      <c r="B890" s="54"/>
      <c r="C890" s="39" t="s">
        <v>35</v>
      </c>
      <c r="D890" s="39"/>
      <c r="E890" s="47">
        <v>147122.20370104953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39" t="str">
        <f t="shared" si="13"/>
        <v>1-30</v>
      </c>
      <c r="L890" s="39" t="s">
        <v>160</v>
      </c>
    </row>
    <row r="891" spans="1:12" x14ac:dyDescent="0.25">
      <c r="A891" s="39">
        <v>316353</v>
      </c>
      <c r="B891" s="54"/>
      <c r="C891" s="39" t="s">
        <v>233</v>
      </c>
      <c r="D891" s="39"/>
      <c r="E891" s="47">
        <v>794368.38935366669</v>
      </c>
      <c r="F891" s="47">
        <v>0</v>
      </c>
      <c r="G891" s="47">
        <v>0</v>
      </c>
      <c r="H891" s="47">
        <v>0</v>
      </c>
      <c r="I891" s="47">
        <v>7958402.3100000005</v>
      </c>
      <c r="J891" s="47">
        <v>7958402.3100000005</v>
      </c>
      <c r="K891" s="39" t="str">
        <f t="shared" si="13"/>
        <v>120+</v>
      </c>
      <c r="L891" s="39" t="s">
        <v>160</v>
      </c>
    </row>
    <row r="892" spans="1:12" x14ac:dyDescent="0.25">
      <c r="A892" s="39">
        <v>316354</v>
      </c>
      <c r="B892" s="54"/>
      <c r="C892" s="39" t="s">
        <v>35</v>
      </c>
      <c r="D892" s="39"/>
      <c r="E892" s="47">
        <v>74616.873235021325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39" t="str">
        <f t="shared" si="13"/>
        <v>1-30</v>
      </c>
      <c r="L892" s="39" t="s">
        <v>160</v>
      </c>
    </row>
    <row r="893" spans="1:12" x14ac:dyDescent="0.25">
      <c r="A893" s="39">
        <v>316371</v>
      </c>
      <c r="B893" s="54"/>
      <c r="C893" s="39" t="s">
        <v>35</v>
      </c>
      <c r="D893" s="39"/>
      <c r="E893" s="47">
        <v>64808.253023711448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39" t="str">
        <f t="shared" si="13"/>
        <v>1-30</v>
      </c>
      <c r="L893" s="39" t="s">
        <v>160</v>
      </c>
    </row>
    <row r="894" spans="1:12" x14ac:dyDescent="0.25">
      <c r="A894" s="39">
        <v>316072</v>
      </c>
      <c r="B894" s="54"/>
      <c r="C894" s="39" t="s">
        <v>35</v>
      </c>
      <c r="D894" s="39"/>
      <c r="E894" s="47">
        <v>46.423540491054183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39" t="str">
        <f t="shared" si="13"/>
        <v>1-30</v>
      </c>
      <c r="L894" s="39" t="s">
        <v>160</v>
      </c>
    </row>
    <row r="895" spans="1:12" x14ac:dyDescent="0.25">
      <c r="A895" s="39">
        <v>312091</v>
      </c>
      <c r="B895" s="54"/>
      <c r="C895" s="39" t="s">
        <v>35</v>
      </c>
      <c r="D895" s="39"/>
      <c r="E895" s="47">
        <v>618745.57000000007</v>
      </c>
      <c r="F895" s="47">
        <v>0</v>
      </c>
      <c r="G895" s="47">
        <v>0</v>
      </c>
      <c r="H895" s="47">
        <v>0</v>
      </c>
      <c r="I895" s="47">
        <v>0</v>
      </c>
      <c r="J895" s="47">
        <v>0</v>
      </c>
      <c r="K895" s="39" t="str">
        <f t="shared" si="13"/>
        <v>1-30</v>
      </c>
      <c r="L895" s="39" t="s">
        <v>2509</v>
      </c>
    </row>
    <row r="896" spans="1:12" x14ac:dyDescent="0.25">
      <c r="A896" s="39">
        <v>315317</v>
      </c>
      <c r="B896" s="54"/>
      <c r="C896" s="39" t="s">
        <v>35</v>
      </c>
      <c r="D896" s="39"/>
      <c r="E896" s="47">
        <v>53446.809168600797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39" t="str">
        <f t="shared" si="13"/>
        <v>1-30</v>
      </c>
      <c r="L896" s="39" t="s">
        <v>160</v>
      </c>
    </row>
    <row r="897" spans="1:12" x14ac:dyDescent="0.25">
      <c r="A897" s="39">
        <v>363789</v>
      </c>
      <c r="B897" s="54"/>
      <c r="C897" s="39" t="s">
        <v>35</v>
      </c>
      <c r="D897" s="39"/>
      <c r="E897" s="47">
        <v>565840.70054676244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39" t="str">
        <f t="shared" si="13"/>
        <v>1-30</v>
      </c>
      <c r="L897" s="39" t="s">
        <v>160</v>
      </c>
    </row>
    <row r="898" spans="1:12" x14ac:dyDescent="0.25">
      <c r="A898" s="39">
        <v>351103</v>
      </c>
      <c r="B898" s="54"/>
      <c r="C898" s="39" t="s">
        <v>35</v>
      </c>
      <c r="D898" s="39"/>
      <c r="E898" s="47">
        <v>227585.99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39" t="str">
        <f t="shared" si="13"/>
        <v>1-30</v>
      </c>
      <c r="L898" s="39" t="s">
        <v>4573</v>
      </c>
    </row>
    <row r="899" spans="1:12" x14ac:dyDescent="0.25">
      <c r="A899" s="39">
        <v>359692</v>
      </c>
      <c r="B899" s="54"/>
      <c r="C899" s="39" t="s">
        <v>35</v>
      </c>
      <c r="D899" s="39"/>
      <c r="E899" s="47">
        <v>131449.20000000001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39" t="str">
        <f t="shared" si="13"/>
        <v>1-30</v>
      </c>
      <c r="L899" s="39" t="s">
        <v>4573</v>
      </c>
    </row>
    <row r="900" spans="1:12" x14ac:dyDescent="0.25">
      <c r="A900" s="39">
        <v>365052</v>
      </c>
      <c r="B900" s="54"/>
      <c r="C900" s="39" t="s">
        <v>35</v>
      </c>
      <c r="D900" s="39"/>
      <c r="E900" s="47">
        <v>77764.4032917148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39" t="str">
        <f t="shared" si="13"/>
        <v>1-30</v>
      </c>
      <c r="L900" s="39" t="s">
        <v>160</v>
      </c>
    </row>
    <row r="901" spans="1:12" x14ac:dyDescent="0.25">
      <c r="A901" s="39">
        <v>366027</v>
      </c>
      <c r="B901" s="54"/>
      <c r="C901" s="39" t="s">
        <v>35</v>
      </c>
      <c r="D901" s="39"/>
      <c r="E901" s="47">
        <v>60651.65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39" t="str">
        <f t="shared" si="13"/>
        <v>1-30</v>
      </c>
      <c r="L901" s="39" t="s">
        <v>2509</v>
      </c>
    </row>
    <row r="902" spans="1:12" x14ac:dyDescent="0.25">
      <c r="A902" s="39">
        <v>342858</v>
      </c>
      <c r="B902" s="54"/>
      <c r="C902" s="39" t="s">
        <v>35</v>
      </c>
      <c r="D902" s="39"/>
      <c r="E902" s="47">
        <v>15759.357175463172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39" t="str">
        <f t="shared" si="13"/>
        <v>1-30</v>
      </c>
      <c r="L902" s="39" t="s">
        <v>160</v>
      </c>
    </row>
    <row r="903" spans="1:12" x14ac:dyDescent="0.25">
      <c r="A903" s="39">
        <v>362978</v>
      </c>
      <c r="B903" s="54"/>
      <c r="C903" s="39" t="s">
        <v>35</v>
      </c>
      <c r="D903" s="39"/>
      <c r="E903" s="47">
        <v>68871.600000000006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39" t="str">
        <f t="shared" ref="K903:K966" si="14">+IF(I903&gt;0,"120+",IF(H903&gt;0,"91-120",IF(G903&gt;0,"61-90",IF(F903&gt;0,"31-60","1-30"))))</f>
        <v>1-30</v>
      </c>
      <c r="L903" s="39" t="s">
        <v>158</v>
      </c>
    </row>
    <row r="904" spans="1:12" x14ac:dyDescent="0.25">
      <c r="A904" s="39">
        <v>315560</v>
      </c>
      <c r="B904" s="54"/>
      <c r="C904" s="39" t="s">
        <v>35</v>
      </c>
      <c r="D904" s="39"/>
      <c r="E904" s="47">
        <v>352075.77810465498</v>
      </c>
      <c r="F904" s="47">
        <v>0</v>
      </c>
      <c r="G904" s="47">
        <v>6533230.25</v>
      </c>
      <c r="H904" s="47">
        <v>0</v>
      </c>
      <c r="I904" s="47">
        <v>0</v>
      </c>
      <c r="J904" s="47">
        <v>6533230.25</v>
      </c>
      <c r="K904" s="39" t="str">
        <f t="shared" si="14"/>
        <v>61-90</v>
      </c>
      <c r="L904" s="39" t="s">
        <v>160</v>
      </c>
    </row>
    <row r="905" spans="1:12" x14ac:dyDescent="0.25">
      <c r="A905" s="39">
        <v>312159</v>
      </c>
      <c r="B905" s="54"/>
      <c r="C905" s="39" t="s">
        <v>35</v>
      </c>
      <c r="D905" s="39"/>
      <c r="E905" s="47">
        <v>42407.144120128141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39" t="str">
        <f t="shared" si="14"/>
        <v>1-30</v>
      </c>
      <c r="L905" s="39" t="s">
        <v>160</v>
      </c>
    </row>
    <row r="906" spans="1:12" x14ac:dyDescent="0.25">
      <c r="A906" s="39">
        <v>310038</v>
      </c>
      <c r="B906" s="54"/>
      <c r="C906" s="39" t="s">
        <v>35</v>
      </c>
      <c r="D906" s="39"/>
      <c r="E906" s="47">
        <v>280071.22746923025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39" t="str">
        <f t="shared" si="14"/>
        <v>1-30</v>
      </c>
      <c r="L906" s="39" t="s">
        <v>160</v>
      </c>
    </row>
    <row r="907" spans="1:12" x14ac:dyDescent="0.25">
      <c r="A907" s="39">
        <v>333988</v>
      </c>
      <c r="B907" s="54"/>
      <c r="C907" s="39" t="s">
        <v>35</v>
      </c>
      <c r="D907" s="39"/>
      <c r="E907" s="47">
        <v>7923.98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39" t="str">
        <f t="shared" si="14"/>
        <v>1-30</v>
      </c>
      <c r="L907" s="39" t="s">
        <v>2509</v>
      </c>
    </row>
    <row r="908" spans="1:12" x14ac:dyDescent="0.25">
      <c r="A908" s="39">
        <v>324887</v>
      </c>
      <c r="B908" s="54"/>
      <c r="C908" s="39" t="s">
        <v>35</v>
      </c>
      <c r="D908" s="39"/>
      <c r="E908" s="47">
        <v>22528.58893195874</v>
      </c>
      <c r="F908" s="47">
        <v>0</v>
      </c>
      <c r="G908" s="47">
        <v>0</v>
      </c>
      <c r="H908" s="47">
        <v>0</v>
      </c>
      <c r="I908" s="47">
        <v>0</v>
      </c>
      <c r="J908" s="47">
        <v>0</v>
      </c>
      <c r="K908" s="39" t="str">
        <f t="shared" si="14"/>
        <v>1-30</v>
      </c>
      <c r="L908" s="39" t="s">
        <v>160</v>
      </c>
    </row>
    <row r="909" spans="1:12" x14ac:dyDescent="0.25">
      <c r="A909" s="39">
        <v>333559</v>
      </c>
      <c r="B909" s="54"/>
      <c r="C909" s="39" t="s">
        <v>35</v>
      </c>
      <c r="D909" s="39"/>
      <c r="E909" s="47">
        <v>183348.72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39" t="str">
        <f t="shared" si="14"/>
        <v>1-30</v>
      </c>
      <c r="L909" s="39" t="s">
        <v>2738</v>
      </c>
    </row>
    <row r="910" spans="1:12" x14ac:dyDescent="0.25">
      <c r="A910" s="39">
        <v>311050</v>
      </c>
      <c r="B910" s="54"/>
      <c r="C910" s="39" t="s">
        <v>35</v>
      </c>
      <c r="D910" s="39"/>
      <c r="E910" s="47">
        <v>89639.41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39" t="str">
        <f t="shared" si="14"/>
        <v>1-30</v>
      </c>
      <c r="L910" s="39" t="s">
        <v>2509</v>
      </c>
    </row>
    <row r="911" spans="1:12" x14ac:dyDescent="0.25">
      <c r="A911" s="39">
        <v>311432</v>
      </c>
      <c r="B911" s="54"/>
      <c r="C911" s="39" t="s">
        <v>35</v>
      </c>
      <c r="D911" s="39"/>
      <c r="E911" s="47">
        <v>643100.32752547448</v>
      </c>
      <c r="F911" s="47">
        <v>0</v>
      </c>
      <c r="G911" s="47">
        <v>0</v>
      </c>
      <c r="H911" s="47">
        <v>0</v>
      </c>
      <c r="I911" s="47">
        <v>0</v>
      </c>
      <c r="J911" s="47">
        <v>0</v>
      </c>
      <c r="K911" s="39" t="str">
        <f t="shared" si="14"/>
        <v>1-30</v>
      </c>
      <c r="L911" s="39" t="s">
        <v>160</v>
      </c>
    </row>
    <row r="912" spans="1:12" x14ac:dyDescent="0.25">
      <c r="A912" s="39">
        <v>316076</v>
      </c>
      <c r="B912" s="54"/>
      <c r="C912" s="39" t="s">
        <v>35</v>
      </c>
      <c r="D912" s="39"/>
      <c r="E912" s="47">
        <v>54960883.364202172</v>
      </c>
      <c r="F912" s="47">
        <v>0</v>
      </c>
      <c r="G912" s="47">
        <v>0</v>
      </c>
      <c r="H912" s="47">
        <v>37966.17</v>
      </c>
      <c r="I912" s="47">
        <v>66075008.99000001</v>
      </c>
      <c r="J912" s="47">
        <v>66112975.159999996</v>
      </c>
      <c r="K912" s="39" t="str">
        <f t="shared" si="14"/>
        <v>120+</v>
      </c>
      <c r="L912" s="39" t="s">
        <v>160</v>
      </c>
    </row>
    <row r="913" spans="1:12" x14ac:dyDescent="0.25">
      <c r="A913" s="39">
        <v>314244</v>
      </c>
      <c r="B913" s="54"/>
      <c r="C913" s="39" t="s">
        <v>35</v>
      </c>
      <c r="D913" s="39"/>
      <c r="E913" s="47">
        <v>37800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39" t="str">
        <f t="shared" si="14"/>
        <v>1-30</v>
      </c>
      <c r="L913" s="39" t="s">
        <v>2509</v>
      </c>
    </row>
    <row r="914" spans="1:12" x14ac:dyDescent="0.25">
      <c r="A914" s="39">
        <v>320697</v>
      </c>
      <c r="B914" s="54"/>
      <c r="C914" s="39" t="s">
        <v>35</v>
      </c>
      <c r="D914" s="39"/>
      <c r="E914" s="47">
        <v>265287.3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39" t="str">
        <f t="shared" si="14"/>
        <v>1-30</v>
      </c>
      <c r="L914" s="39" t="s">
        <v>4573</v>
      </c>
    </row>
    <row r="915" spans="1:12" x14ac:dyDescent="0.25">
      <c r="A915" s="39">
        <v>314557</v>
      </c>
      <c r="B915" s="54"/>
      <c r="C915" s="39" t="s">
        <v>35</v>
      </c>
      <c r="D915" s="39"/>
      <c r="E915" s="47">
        <v>89351.881207181897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39" t="str">
        <f t="shared" si="14"/>
        <v>1-30</v>
      </c>
      <c r="L915" s="39" t="s">
        <v>160</v>
      </c>
    </row>
    <row r="916" spans="1:12" x14ac:dyDescent="0.25">
      <c r="A916" s="39">
        <v>312288</v>
      </c>
      <c r="B916" s="54"/>
      <c r="C916" s="39" t="s">
        <v>35</v>
      </c>
      <c r="D916" s="39"/>
      <c r="E916" s="47">
        <v>249572.16999999998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39" t="str">
        <f t="shared" si="14"/>
        <v>1-30</v>
      </c>
      <c r="L916" s="39" t="s">
        <v>160</v>
      </c>
    </row>
    <row r="917" spans="1:12" x14ac:dyDescent="0.25">
      <c r="A917" s="39">
        <v>342743</v>
      </c>
      <c r="B917" s="54"/>
      <c r="C917" s="39" t="s">
        <v>35</v>
      </c>
      <c r="D917" s="39"/>
      <c r="E917" s="47">
        <v>428080.2524893377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39" t="str">
        <f t="shared" si="14"/>
        <v>1-30</v>
      </c>
      <c r="L917" s="39" t="s">
        <v>160</v>
      </c>
    </row>
    <row r="918" spans="1:12" x14ac:dyDescent="0.25">
      <c r="A918" s="39">
        <v>328786</v>
      </c>
      <c r="B918" s="54"/>
      <c r="C918" s="39" t="s">
        <v>35</v>
      </c>
      <c r="D918" s="39"/>
      <c r="E918" s="47">
        <v>51350.85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39" t="str">
        <f t="shared" si="14"/>
        <v>1-30</v>
      </c>
      <c r="L918" s="39" t="s">
        <v>2509</v>
      </c>
    </row>
    <row r="919" spans="1:12" x14ac:dyDescent="0.25">
      <c r="A919" s="39">
        <v>318249</v>
      </c>
      <c r="B919" s="54"/>
      <c r="C919" s="39" t="s">
        <v>35</v>
      </c>
      <c r="D919" s="39"/>
      <c r="E919" s="47">
        <v>300531.33982568758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39" t="str">
        <f t="shared" si="14"/>
        <v>1-30</v>
      </c>
      <c r="L919" s="39" t="s">
        <v>160</v>
      </c>
    </row>
    <row r="920" spans="1:12" x14ac:dyDescent="0.25">
      <c r="A920" s="39">
        <v>358230</v>
      </c>
      <c r="B920" s="54"/>
      <c r="C920" s="39" t="s">
        <v>35</v>
      </c>
      <c r="D920" s="39"/>
      <c r="E920" s="47">
        <v>59186.55816039475</v>
      </c>
      <c r="F920" s="47">
        <v>0</v>
      </c>
      <c r="G920" s="47">
        <v>1098284.6200000001</v>
      </c>
      <c r="H920" s="47">
        <v>0</v>
      </c>
      <c r="I920" s="47">
        <v>0</v>
      </c>
      <c r="J920" s="47">
        <v>1098284.6200000001</v>
      </c>
      <c r="K920" s="39" t="str">
        <f t="shared" si="14"/>
        <v>61-90</v>
      </c>
      <c r="L920" s="39" t="s">
        <v>160</v>
      </c>
    </row>
    <row r="921" spans="1:12" x14ac:dyDescent="0.25">
      <c r="A921" s="39">
        <v>318541</v>
      </c>
      <c r="B921" s="54"/>
      <c r="C921" s="39" t="s">
        <v>35</v>
      </c>
      <c r="D921" s="39"/>
      <c r="E921" s="47">
        <v>19809.769992182653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39" t="str">
        <f t="shared" si="14"/>
        <v>1-30</v>
      </c>
      <c r="L921" s="39" t="s">
        <v>160</v>
      </c>
    </row>
    <row r="922" spans="1:12" x14ac:dyDescent="0.25">
      <c r="A922" s="39">
        <v>341263</v>
      </c>
      <c r="B922" s="54"/>
      <c r="C922" s="39" t="s">
        <v>35</v>
      </c>
      <c r="D922" s="39"/>
      <c r="E922" s="47">
        <v>99581.02826111074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39" t="str">
        <f t="shared" si="14"/>
        <v>1-30</v>
      </c>
      <c r="L922" s="39" t="s">
        <v>160</v>
      </c>
    </row>
    <row r="923" spans="1:12" x14ac:dyDescent="0.25">
      <c r="A923" s="39">
        <v>362569</v>
      </c>
      <c r="B923" s="54"/>
      <c r="C923" s="39" t="s">
        <v>35</v>
      </c>
      <c r="D923" s="39"/>
      <c r="E923" s="47">
        <v>52474.28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39" t="str">
        <f t="shared" si="14"/>
        <v>1-30</v>
      </c>
      <c r="L923" s="39" t="s">
        <v>2738</v>
      </c>
    </row>
    <row r="924" spans="1:12" x14ac:dyDescent="0.25">
      <c r="A924" s="39">
        <v>313780</v>
      </c>
      <c r="B924" s="54"/>
      <c r="C924" s="39" t="s">
        <v>35</v>
      </c>
      <c r="D924" s="39"/>
      <c r="E924" s="47">
        <v>6072.530519729823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39" t="str">
        <f t="shared" si="14"/>
        <v>1-30</v>
      </c>
      <c r="L924" s="39" t="s">
        <v>160</v>
      </c>
    </row>
    <row r="925" spans="1:12" x14ac:dyDescent="0.25">
      <c r="A925" s="39">
        <v>312754</v>
      </c>
      <c r="B925" s="54"/>
      <c r="C925" s="39" t="s">
        <v>35</v>
      </c>
      <c r="D925" s="39"/>
      <c r="E925" s="47">
        <v>28863.893558437925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39" t="str">
        <f t="shared" si="14"/>
        <v>1-30</v>
      </c>
      <c r="L925" s="39" t="s">
        <v>160</v>
      </c>
    </row>
    <row r="926" spans="1:12" x14ac:dyDescent="0.25">
      <c r="A926" s="39">
        <v>309846</v>
      </c>
      <c r="B926" s="54"/>
      <c r="C926" s="39" t="s">
        <v>35</v>
      </c>
      <c r="D926" s="39"/>
      <c r="E926" s="47">
        <v>245984.72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39" t="str">
        <f t="shared" si="14"/>
        <v>1-30</v>
      </c>
      <c r="L926" s="39" t="s">
        <v>160</v>
      </c>
    </row>
    <row r="927" spans="1:12" x14ac:dyDescent="0.25">
      <c r="A927" s="39">
        <v>313552</v>
      </c>
      <c r="B927" s="54"/>
      <c r="C927" s="39" t="s">
        <v>35</v>
      </c>
      <c r="D927" s="39"/>
      <c r="E927" s="47">
        <v>192028.6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39" t="str">
        <f t="shared" si="14"/>
        <v>1-30</v>
      </c>
      <c r="L927" s="39" t="s">
        <v>158</v>
      </c>
    </row>
    <row r="928" spans="1:12" x14ac:dyDescent="0.25">
      <c r="A928" s="39">
        <v>315934</v>
      </c>
      <c r="B928" s="54"/>
      <c r="C928" s="39" t="s">
        <v>35</v>
      </c>
      <c r="D928" s="39"/>
      <c r="E928" s="47">
        <v>338706.78570803115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39" t="str">
        <f t="shared" si="14"/>
        <v>1-30</v>
      </c>
      <c r="L928" s="39" t="s">
        <v>160</v>
      </c>
    </row>
    <row r="929" spans="1:12" x14ac:dyDescent="0.25">
      <c r="A929" s="39">
        <v>363311</v>
      </c>
      <c r="B929" s="54"/>
      <c r="C929" s="39" t="s">
        <v>35</v>
      </c>
      <c r="D929" s="39"/>
      <c r="E929" s="47">
        <v>52124.234322055658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39" t="str">
        <f t="shared" si="14"/>
        <v>1-30</v>
      </c>
      <c r="L929" s="39" t="s">
        <v>160</v>
      </c>
    </row>
    <row r="930" spans="1:12" x14ac:dyDescent="0.25">
      <c r="A930" s="39">
        <v>312633</v>
      </c>
      <c r="B930" s="54"/>
      <c r="C930" s="39" t="s">
        <v>35</v>
      </c>
      <c r="D930" s="39"/>
      <c r="E930" s="47">
        <v>18036.309371524403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39" t="str">
        <f t="shared" si="14"/>
        <v>1-30</v>
      </c>
      <c r="L930" s="39" t="s">
        <v>160</v>
      </c>
    </row>
    <row r="931" spans="1:12" x14ac:dyDescent="0.25">
      <c r="A931" s="39">
        <v>364250</v>
      </c>
      <c r="B931" s="54"/>
      <c r="C931" s="39" t="s">
        <v>35</v>
      </c>
      <c r="D931" s="39"/>
      <c r="E931" s="47">
        <v>58588.468617910003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39" t="str">
        <f t="shared" si="14"/>
        <v>1-30</v>
      </c>
      <c r="L931" s="39" t="s">
        <v>160</v>
      </c>
    </row>
    <row r="932" spans="1:12" x14ac:dyDescent="0.25">
      <c r="A932" s="39">
        <v>310723</v>
      </c>
      <c r="B932" s="54"/>
      <c r="C932" s="39" t="s">
        <v>233</v>
      </c>
      <c r="D932" s="39"/>
      <c r="E932" s="47">
        <v>1360.6492093378029</v>
      </c>
      <c r="F932" s="47">
        <v>0</v>
      </c>
      <c r="G932" s="47">
        <v>0</v>
      </c>
      <c r="H932" s="47">
        <v>0</v>
      </c>
      <c r="I932" s="47">
        <v>25248.639999999999</v>
      </c>
      <c r="J932" s="47">
        <v>25248.639999999999</v>
      </c>
      <c r="K932" s="39" t="str">
        <f t="shared" si="14"/>
        <v>120+</v>
      </c>
      <c r="L932" s="39" t="s">
        <v>160</v>
      </c>
    </row>
    <row r="933" spans="1:12" x14ac:dyDescent="0.25">
      <c r="A933" s="39">
        <v>334448</v>
      </c>
      <c r="B933" s="54"/>
      <c r="C933" s="39" t="s">
        <v>35</v>
      </c>
      <c r="D933" s="39"/>
      <c r="E933" s="47">
        <v>9646.0847379411989</v>
      </c>
      <c r="F933" s="47">
        <v>0</v>
      </c>
      <c r="G933" s="47">
        <v>0</v>
      </c>
      <c r="H933" s="47">
        <v>0</v>
      </c>
      <c r="I933" s="47">
        <v>0</v>
      </c>
      <c r="J933" s="47">
        <v>0</v>
      </c>
      <c r="K933" s="39" t="str">
        <f t="shared" si="14"/>
        <v>1-30</v>
      </c>
      <c r="L933" s="39" t="s">
        <v>160</v>
      </c>
    </row>
    <row r="934" spans="1:12" x14ac:dyDescent="0.25">
      <c r="A934" s="39">
        <v>313968</v>
      </c>
      <c r="B934" s="54"/>
      <c r="C934" s="39" t="s">
        <v>35</v>
      </c>
      <c r="D934" s="39"/>
      <c r="E934" s="47">
        <v>39511.699999999997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39" t="str">
        <f t="shared" si="14"/>
        <v>1-30</v>
      </c>
      <c r="L934" s="39" t="s">
        <v>158</v>
      </c>
    </row>
    <row r="935" spans="1:12" x14ac:dyDescent="0.25">
      <c r="A935" s="39">
        <v>318071</v>
      </c>
      <c r="B935" s="54"/>
      <c r="C935" s="39" t="s">
        <v>35</v>
      </c>
      <c r="D935" s="39"/>
      <c r="E935" s="47">
        <v>472223.46194670256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39" t="str">
        <f t="shared" si="14"/>
        <v>1-30</v>
      </c>
      <c r="L935" s="39" t="s">
        <v>160</v>
      </c>
    </row>
    <row r="936" spans="1:12" x14ac:dyDescent="0.25">
      <c r="A936" s="39">
        <v>318072</v>
      </c>
      <c r="B936" s="54"/>
      <c r="C936" s="39" t="s">
        <v>233</v>
      </c>
      <c r="D936" s="39"/>
      <c r="E936" s="47">
        <v>10729.036082832514</v>
      </c>
      <c r="F936" s="47">
        <v>0</v>
      </c>
      <c r="G936" s="47">
        <v>0</v>
      </c>
      <c r="H936" s="47">
        <v>0</v>
      </c>
      <c r="I936" s="47">
        <v>199091.41</v>
      </c>
      <c r="J936" s="47">
        <v>199091.41</v>
      </c>
      <c r="K936" s="39" t="str">
        <f t="shared" si="14"/>
        <v>120+</v>
      </c>
      <c r="L936" s="39" t="s">
        <v>160</v>
      </c>
    </row>
    <row r="937" spans="1:12" x14ac:dyDescent="0.25">
      <c r="A937" s="39">
        <v>318048</v>
      </c>
      <c r="B937" s="54"/>
      <c r="C937" s="39" t="s">
        <v>233</v>
      </c>
      <c r="D937" s="39"/>
      <c r="E937" s="47">
        <v>898553.5817839487</v>
      </c>
      <c r="F937" s="47">
        <v>0</v>
      </c>
      <c r="G937" s="47">
        <v>0</v>
      </c>
      <c r="H937" s="47">
        <v>0</v>
      </c>
      <c r="I937" s="47">
        <v>16673846.390000001</v>
      </c>
      <c r="J937" s="47">
        <v>16673846.390000001</v>
      </c>
      <c r="K937" s="39" t="str">
        <f t="shared" si="14"/>
        <v>120+</v>
      </c>
      <c r="L937" s="39" t="s">
        <v>160</v>
      </c>
    </row>
    <row r="938" spans="1:12" x14ac:dyDescent="0.25">
      <c r="A938" s="39">
        <v>320700</v>
      </c>
      <c r="B938" s="54"/>
      <c r="C938" s="39" t="s">
        <v>35</v>
      </c>
      <c r="D938" s="39"/>
      <c r="E938" s="47">
        <v>101500.42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39" t="str">
        <f t="shared" si="14"/>
        <v>1-30</v>
      </c>
      <c r="L938" s="39" t="s">
        <v>4573</v>
      </c>
    </row>
    <row r="939" spans="1:12" x14ac:dyDescent="0.25">
      <c r="A939" s="39">
        <v>348308</v>
      </c>
      <c r="B939" s="54"/>
      <c r="C939" s="39" t="s">
        <v>35</v>
      </c>
      <c r="D939" s="39"/>
      <c r="E939" s="47">
        <v>88725.86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39" t="str">
        <f t="shared" si="14"/>
        <v>1-30</v>
      </c>
      <c r="L939" s="39" t="s">
        <v>626</v>
      </c>
    </row>
    <row r="940" spans="1:12" x14ac:dyDescent="0.25">
      <c r="A940" s="39">
        <v>320699</v>
      </c>
      <c r="B940" s="54"/>
      <c r="C940" s="39" t="s">
        <v>35</v>
      </c>
      <c r="D940" s="39"/>
      <c r="E940" s="47">
        <v>11990.25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39" t="str">
        <f t="shared" si="14"/>
        <v>1-30</v>
      </c>
      <c r="L940" s="39" t="s">
        <v>4573</v>
      </c>
    </row>
    <row r="941" spans="1:12" x14ac:dyDescent="0.25">
      <c r="A941" s="39">
        <v>310008</v>
      </c>
      <c r="B941" s="54"/>
      <c r="C941" s="39" t="s">
        <v>233</v>
      </c>
      <c r="D941" s="39"/>
      <c r="E941" s="47">
        <v>141086.62</v>
      </c>
      <c r="F941" s="47">
        <v>0</v>
      </c>
      <c r="G941" s="47">
        <v>0</v>
      </c>
      <c r="H941" s="47">
        <v>0</v>
      </c>
      <c r="I941" s="47">
        <v>141086.62</v>
      </c>
      <c r="J941" s="47">
        <v>141086.62</v>
      </c>
      <c r="K941" s="39" t="str">
        <f t="shared" si="14"/>
        <v>120+</v>
      </c>
      <c r="L941" s="39" t="s">
        <v>2738</v>
      </c>
    </row>
    <row r="942" spans="1:12" x14ac:dyDescent="0.25">
      <c r="A942" s="39">
        <v>342150</v>
      </c>
      <c r="B942" s="54"/>
      <c r="C942" s="39" t="s">
        <v>35</v>
      </c>
      <c r="D942" s="39"/>
      <c r="E942" s="47">
        <v>78625.42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39" t="str">
        <f t="shared" si="14"/>
        <v>1-30</v>
      </c>
      <c r="L942" s="39" t="s">
        <v>4573</v>
      </c>
    </row>
    <row r="943" spans="1:12" x14ac:dyDescent="0.25">
      <c r="A943" s="39">
        <v>315951</v>
      </c>
      <c r="B943" s="54"/>
      <c r="C943" s="39" t="s">
        <v>35</v>
      </c>
      <c r="D943" s="39"/>
      <c r="E943" s="47">
        <v>692040.63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39" t="str">
        <f t="shared" si="14"/>
        <v>1-30</v>
      </c>
      <c r="L943" s="39" t="s">
        <v>2509</v>
      </c>
    </row>
    <row r="944" spans="1:12" x14ac:dyDescent="0.25">
      <c r="A944" s="39">
        <v>330511</v>
      </c>
      <c r="B944" s="54"/>
      <c r="C944" s="39" t="s">
        <v>35</v>
      </c>
      <c r="D944" s="39"/>
      <c r="E944" s="47">
        <v>218723.18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39" t="str">
        <f t="shared" si="14"/>
        <v>1-30</v>
      </c>
      <c r="L944" s="39" t="s">
        <v>4573</v>
      </c>
    </row>
    <row r="945" spans="1:12" x14ac:dyDescent="0.25">
      <c r="A945" s="39">
        <v>363309</v>
      </c>
      <c r="B945" s="54"/>
      <c r="C945" s="39" t="s">
        <v>35</v>
      </c>
      <c r="D945" s="39"/>
      <c r="E945" s="47">
        <v>98715.6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39" t="str">
        <f t="shared" si="14"/>
        <v>1-30</v>
      </c>
      <c r="L945" s="39" t="s">
        <v>2738</v>
      </c>
    </row>
    <row r="946" spans="1:12" x14ac:dyDescent="0.25">
      <c r="A946" s="39">
        <v>309590</v>
      </c>
      <c r="B946" s="54"/>
      <c r="C946" s="39" t="s">
        <v>35</v>
      </c>
      <c r="D946" s="39"/>
      <c r="E946" s="47">
        <v>365635.75</v>
      </c>
      <c r="F946" s="47">
        <v>0</v>
      </c>
      <c r="G946" s="47">
        <v>0</v>
      </c>
      <c r="H946" s="47">
        <v>162938.76</v>
      </c>
      <c r="I946" s="47">
        <v>202696.99000000002</v>
      </c>
      <c r="J946" s="47">
        <v>365635.75</v>
      </c>
      <c r="K946" s="39" t="str">
        <f t="shared" si="14"/>
        <v>120+</v>
      </c>
      <c r="L946" s="39" t="s">
        <v>158</v>
      </c>
    </row>
    <row r="947" spans="1:12" x14ac:dyDescent="0.25">
      <c r="A947" s="39">
        <v>356272</v>
      </c>
      <c r="B947" s="54"/>
      <c r="C947" s="39" t="s">
        <v>35</v>
      </c>
      <c r="D947" s="39"/>
      <c r="E947" s="47">
        <v>50229.33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39" t="str">
        <f t="shared" si="14"/>
        <v>1-30</v>
      </c>
      <c r="L947" s="39" t="s">
        <v>158</v>
      </c>
    </row>
    <row r="948" spans="1:12" x14ac:dyDescent="0.25">
      <c r="A948" s="39">
        <v>310178</v>
      </c>
      <c r="B948" s="54"/>
      <c r="C948" s="39" t="s">
        <v>35</v>
      </c>
      <c r="D948" s="39"/>
      <c r="E948" s="47">
        <v>54531.14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39" t="str">
        <f t="shared" si="14"/>
        <v>1-30</v>
      </c>
      <c r="L948" s="39" t="s">
        <v>158</v>
      </c>
    </row>
    <row r="949" spans="1:12" x14ac:dyDescent="0.25">
      <c r="A949" s="39">
        <v>340971</v>
      </c>
      <c r="B949" s="54"/>
      <c r="C949" s="39" t="s">
        <v>35</v>
      </c>
      <c r="D949" s="39"/>
      <c r="E949" s="47">
        <v>65745.320000000007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39" t="str">
        <f t="shared" si="14"/>
        <v>1-30</v>
      </c>
      <c r="L949" s="39" t="s">
        <v>2738</v>
      </c>
    </row>
    <row r="950" spans="1:12" x14ac:dyDescent="0.25">
      <c r="A950" s="39">
        <v>360623</v>
      </c>
      <c r="B950" s="54"/>
      <c r="C950" s="39" t="s">
        <v>35</v>
      </c>
      <c r="D950" s="39"/>
      <c r="E950" s="47">
        <v>173875.62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39" t="str">
        <f t="shared" si="14"/>
        <v>1-30</v>
      </c>
      <c r="L950" s="39" t="s">
        <v>4573</v>
      </c>
    </row>
    <row r="951" spans="1:12" x14ac:dyDescent="0.25">
      <c r="A951" s="39">
        <v>310425</v>
      </c>
      <c r="B951" s="54"/>
      <c r="C951" s="39" t="s">
        <v>35</v>
      </c>
      <c r="D951" s="39"/>
      <c r="E951" s="47">
        <v>53720.5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39" t="str">
        <f t="shared" si="14"/>
        <v>1-30</v>
      </c>
      <c r="L951" s="39" t="s">
        <v>626</v>
      </c>
    </row>
    <row r="952" spans="1:12" x14ac:dyDescent="0.25">
      <c r="A952" s="39">
        <v>315543</v>
      </c>
      <c r="B952" s="54"/>
      <c r="C952" s="39" t="s">
        <v>35</v>
      </c>
      <c r="D952" s="39"/>
      <c r="E952" s="47">
        <v>125261.05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39" t="str">
        <f t="shared" si="14"/>
        <v>1-30</v>
      </c>
      <c r="L952" s="39" t="s">
        <v>158</v>
      </c>
    </row>
    <row r="953" spans="1:12" x14ac:dyDescent="0.25">
      <c r="A953" s="39">
        <v>311130</v>
      </c>
      <c r="B953" s="54"/>
      <c r="C953" s="39" t="s">
        <v>35</v>
      </c>
      <c r="D953" s="39"/>
      <c r="E953" s="47">
        <v>200925.31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39" t="str">
        <f t="shared" si="14"/>
        <v>1-30</v>
      </c>
      <c r="L953" s="39" t="s">
        <v>2509</v>
      </c>
    </row>
    <row r="954" spans="1:12" x14ac:dyDescent="0.25">
      <c r="A954" s="39">
        <v>312381</v>
      </c>
      <c r="B954" s="54"/>
      <c r="C954" s="39" t="s">
        <v>35</v>
      </c>
      <c r="D954" s="39"/>
      <c r="E954" s="47">
        <v>594871.9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39" t="str">
        <f t="shared" si="14"/>
        <v>1-30</v>
      </c>
      <c r="L954" s="39" t="s">
        <v>2738</v>
      </c>
    </row>
    <row r="955" spans="1:12" x14ac:dyDescent="0.25">
      <c r="A955" s="39">
        <v>311144</v>
      </c>
      <c r="B955" s="54"/>
      <c r="C955" s="39" t="s">
        <v>35</v>
      </c>
      <c r="D955" s="39"/>
      <c r="E955" s="47">
        <v>3024486.81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39" t="str">
        <f t="shared" si="14"/>
        <v>1-30</v>
      </c>
      <c r="L955" s="39" t="s">
        <v>698</v>
      </c>
    </row>
    <row r="956" spans="1:12" x14ac:dyDescent="0.25">
      <c r="A956" s="39">
        <v>341751</v>
      </c>
      <c r="B956" s="54"/>
      <c r="C956" s="39" t="s">
        <v>35</v>
      </c>
      <c r="D956" s="39"/>
      <c r="E956" s="47">
        <v>25587.63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39" t="str">
        <f t="shared" si="14"/>
        <v>1-30</v>
      </c>
      <c r="L956" s="39" t="s">
        <v>2738</v>
      </c>
    </row>
    <row r="957" spans="1:12" x14ac:dyDescent="0.25">
      <c r="A957" s="39">
        <v>327570</v>
      </c>
      <c r="B957" s="54"/>
      <c r="C957" s="39" t="s">
        <v>35</v>
      </c>
      <c r="D957" s="39"/>
      <c r="E957" s="47">
        <v>153694.14000000001</v>
      </c>
      <c r="F957" s="47">
        <v>153694.14000000001</v>
      </c>
      <c r="G957" s="47">
        <v>0</v>
      </c>
      <c r="H957" s="47">
        <v>0</v>
      </c>
      <c r="I957" s="47">
        <v>0</v>
      </c>
      <c r="J957" s="47">
        <v>153694.14000000001</v>
      </c>
      <c r="K957" s="39" t="str">
        <f t="shared" si="14"/>
        <v>31-60</v>
      </c>
      <c r="L957" s="39" t="s">
        <v>4573</v>
      </c>
    </row>
    <row r="958" spans="1:12" x14ac:dyDescent="0.25">
      <c r="A958" s="39">
        <v>314952</v>
      </c>
      <c r="B958" s="54"/>
      <c r="C958" s="39" t="s">
        <v>35</v>
      </c>
      <c r="D958" s="39"/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39" t="str">
        <f t="shared" si="14"/>
        <v>1-30</v>
      </c>
      <c r="L958" s="39" t="s">
        <v>160</v>
      </c>
    </row>
    <row r="959" spans="1:12" x14ac:dyDescent="0.25">
      <c r="A959" s="39">
        <v>336067</v>
      </c>
      <c r="B959" s="54"/>
      <c r="C959" s="39" t="s">
        <v>35</v>
      </c>
      <c r="D959" s="39"/>
      <c r="E959" s="47">
        <v>23662.083707840313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39" t="str">
        <f t="shared" si="14"/>
        <v>1-30</v>
      </c>
      <c r="L959" s="39" t="s">
        <v>160</v>
      </c>
    </row>
    <row r="960" spans="1:12" x14ac:dyDescent="0.25">
      <c r="A960" s="39">
        <v>317623</v>
      </c>
      <c r="B960" s="54"/>
      <c r="C960" s="39" t="s">
        <v>35</v>
      </c>
      <c r="D960" s="39"/>
      <c r="E960" s="47">
        <v>1949.97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39" t="str">
        <f t="shared" si="14"/>
        <v>1-30</v>
      </c>
      <c r="L960" s="39" t="s">
        <v>2738</v>
      </c>
    </row>
    <row r="961" spans="1:12" x14ac:dyDescent="0.25">
      <c r="A961" s="39">
        <v>342357</v>
      </c>
      <c r="B961" s="54"/>
      <c r="C961" s="39" t="s">
        <v>35</v>
      </c>
      <c r="D961" s="39"/>
      <c r="E961" s="47">
        <v>107260.81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39" t="str">
        <f t="shared" si="14"/>
        <v>1-30</v>
      </c>
      <c r="L961" s="39" t="s">
        <v>4573</v>
      </c>
    </row>
    <row r="962" spans="1:12" x14ac:dyDescent="0.25">
      <c r="A962" s="39">
        <v>338069</v>
      </c>
      <c r="B962" s="54"/>
      <c r="C962" s="39" t="s">
        <v>35</v>
      </c>
      <c r="D962" s="39"/>
      <c r="E962" s="47">
        <v>18853.502720366927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39" t="str">
        <f t="shared" si="14"/>
        <v>1-30</v>
      </c>
      <c r="L962" s="39" t="s">
        <v>160</v>
      </c>
    </row>
    <row r="963" spans="1:12" x14ac:dyDescent="0.25">
      <c r="A963" s="39">
        <v>368988</v>
      </c>
      <c r="B963" s="54"/>
      <c r="C963" s="39" t="s">
        <v>35</v>
      </c>
      <c r="D963" s="39"/>
      <c r="E963" s="47">
        <v>78350.95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39" t="str">
        <f t="shared" si="14"/>
        <v>1-30</v>
      </c>
      <c r="L963" s="39" t="s">
        <v>158</v>
      </c>
    </row>
    <row r="964" spans="1:12" x14ac:dyDescent="0.25">
      <c r="A964" s="39">
        <v>317780</v>
      </c>
      <c r="B964" s="54"/>
      <c r="C964" s="39" t="s">
        <v>35</v>
      </c>
      <c r="D964" s="39"/>
      <c r="E964" s="47">
        <v>607661.83349010348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39" t="str">
        <f t="shared" si="14"/>
        <v>1-30</v>
      </c>
      <c r="L964" s="39" t="s">
        <v>160</v>
      </c>
    </row>
    <row r="965" spans="1:12" x14ac:dyDescent="0.25">
      <c r="A965" s="39">
        <v>339781</v>
      </c>
      <c r="B965" s="54"/>
      <c r="C965" s="39" t="s">
        <v>35</v>
      </c>
      <c r="D965" s="39"/>
      <c r="E965" s="47">
        <v>18553.436733624752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39" t="str">
        <f t="shared" si="14"/>
        <v>1-30</v>
      </c>
      <c r="L965" s="39" t="s">
        <v>160</v>
      </c>
    </row>
    <row r="966" spans="1:12" x14ac:dyDescent="0.25">
      <c r="A966" s="39">
        <v>366395</v>
      </c>
      <c r="B966" s="54"/>
      <c r="C966" s="39" t="s">
        <v>35</v>
      </c>
      <c r="D966" s="39"/>
      <c r="E966" s="47">
        <v>186227.95804221387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39" t="str">
        <f t="shared" si="14"/>
        <v>1-30</v>
      </c>
      <c r="L966" s="39" t="s">
        <v>160</v>
      </c>
    </row>
    <row r="967" spans="1:12" x14ac:dyDescent="0.25">
      <c r="A967" s="39">
        <v>333636</v>
      </c>
      <c r="B967" s="54"/>
      <c r="C967" s="39" t="s">
        <v>35</v>
      </c>
      <c r="D967" s="39"/>
      <c r="E967" s="47">
        <v>4886.5334113583649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39" t="str">
        <f t="shared" ref="K967:K1030" si="15">+IF(I967&gt;0,"120+",IF(H967&gt;0,"91-120",IF(G967&gt;0,"61-90",IF(F967&gt;0,"31-60","1-30"))))</f>
        <v>1-30</v>
      </c>
      <c r="L967" s="39" t="s">
        <v>160</v>
      </c>
    </row>
    <row r="968" spans="1:12" x14ac:dyDescent="0.25">
      <c r="A968" s="39">
        <v>341814</v>
      </c>
      <c r="B968" s="54"/>
      <c r="C968" s="39" t="s">
        <v>35</v>
      </c>
      <c r="D968" s="39"/>
      <c r="E968" s="47">
        <v>123916.51</v>
      </c>
      <c r="F968" s="47">
        <v>0</v>
      </c>
      <c r="G968" s="47">
        <v>0</v>
      </c>
      <c r="H968" s="47">
        <v>0</v>
      </c>
      <c r="I968" s="47">
        <v>123916.51</v>
      </c>
      <c r="J968" s="47">
        <v>123916.51</v>
      </c>
      <c r="K968" s="39" t="str">
        <f t="shared" si="15"/>
        <v>120+</v>
      </c>
      <c r="L968" s="39" t="s">
        <v>4573</v>
      </c>
    </row>
    <row r="969" spans="1:12" x14ac:dyDescent="0.25">
      <c r="A969" s="39">
        <v>350327</v>
      </c>
      <c r="B969" s="54"/>
      <c r="C969" s="39" t="s">
        <v>35</v>
      </c>
      <c r="D969" s="39"/>
      <c r="E969" s="47">
        <v>97395.807623031826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39" t="str">
        <f t="shared" si="15"/>
        <v>1-30</v>
      </c>
      <c r="L969" s="39" t="s">
        <v>160</v>
      </c>
    </row>
    <row r="970" spans="1:12" x14ac:dyDescent="0.25">
      <c r="A970" s="39">
        <v>337047</v>
      </c>
      <c r="B970" s="54"/>
      <c r="C970" s="39" t="s">
        <v>35</v>
      </c>
      <c r="D970" s="39"/>
      <c r="E970" s="47">
        <v>45988.05</v>
      </c>
      <c r="F970" s="47">
        <v>45988.05</v>
      </c>
      <c r="G970" s="47">
        <v>0</v>
      </c>
      <c r="H970" s="47">
        <v>0</v>
      </c>
      <c r="I970" s="47">
        <v>0</v>
      </c>
      <c r="J970" s="47">
        <v>45988.05</v>
      </c>
      <c r="K970" s="39" t="str">
        <f t="shared" si="15"/>
        <v>31-60</v>
      </c>
      <c r="L970" s="39" t="s">
        <v>4573</v>
      </c>
    </row>
    <row r="971" spans="1:12" x14ac:dyDescent="0.25">
      <c r="A971" s="39">
        <v>309021</v>
      </c>
      <c r="B971" s="54"/>
      <c r="C971" s="39" t="s">
        <v>233</v>
      </c>
      <c r="D971" s="39"/>
      <c r="E971" s="47">
        <v>123146.48719896967</v>
      </c>
      <c r="F971" s="47">
        <v>0</v>
      </c>
      <c r="G971" s="47">
        <v>0</v>
      </c>
      <c r="H971" s="47">
        <v>0</v>
      </c>
      <c r="I971" s="47">
        <v>2285145.4300000002</v>
      </c>
      <c r="J971" s="47">
        <v>2285145.4300000002</v>
      </c>
      <c r="K971" s="39" t="str">
        <f t="shared" si="15"/>
        <v>120+</v>
      </c>
      <c r="L971" s="39" t="s">
        <v>160</v>
      </c>
    </row>
    <row r="972" spans="1:12" x14ac:dyDescent="0.25">
      <c r="A972" s="39">
        <v>319806</v>
      </c>
      <c r="B972" s="54"/>
      <c r="C972" s="39" t="s">
        <v>35</v>
      </c>
      <c r="D972" s="39"/>
      <c r="E972" s="47">
        <v>24611.24935545741</v>
      </c>
      <c r="F972" s="47">
        <v>456694.18</v>
      </c>
      <c r="G972" s="47">
        <v>0</v>
      </c>
      <c r="H972" s="47">
        <v>0</v>
      </c>
      <c r="I972" s="47">
        <v>0</v>
      </c>
      <c r="J972" s="47">
        <v>456694.18</v>
      </c>
      <c r="K972" s="39" t="str">
        <f t="shared" si="15"/>
        <v>31-60</v>
      </c>
      <c r="L972" s="39" t="s">
        <v>160</v>
      </c>
    </row>
    <row r="973" spans="1:12" x14ac:dyDescent="0.25">
      <c r="A973" s="39">
        <v>350923</v>
      </c>
      <c r="B973" s="54"/>
      <c r="C973" s="39" t="s">
        <v>35</v>
      </c>
      <c r="D973" s="39"/>
      <c r="E973" s="47">
        <v>14386.12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39" t="str">
        <f t="shared" si="15"/>
        <v>1-30</v>
      </c>
      <c r="L973" s="39" t="s">
        <v>160</v>
      </c>
    </row>
    <row r="974" spans="1:12" x14ac:dyDescent="0.25">
      <c r="A974" s="39">
        <v>327845</v>
      </c>
      <c r="B974" s="54"/>
      <c r="C974" s="39" t="s">
        <v>35</v>
      </c>
      <c r="D974" s="39"/>
      <c r="E974" s="47">
        <v>30998.42</v>
      </c>
      <c r="F974" s="47">
        <v>0</v>
      </c>
      <c r="G974" s="47">
        <v>30998.42</v>
      </c>
      <c r="H974" s="47">
        <v>0</v>
      </c>
      <c r="I974" s="47">
        <v>0</v>
      </c>
      <c r="J974" s="47">
        <v>30998.42</v>
      </c>
      <c r="K974" s="39" t="str">
        <f t="shared" si="15"/>
        <v>61-90</v>
      </c>
      <c r="L974" s="39" t="s">
        <v>2668</v>
      </c>
    </row>
    <row r="975" spans="1:12" x14ac:dyDescent="0.25">
      <c r="A975" s="39">
        <v>368229</v>
      </c>
      <c r="B975" s="54"/>
      <c r="C975" s="39" t="s">
        <v>35</v>
      </c>
      <c r="D975" s="39"/>
      <c r="E975" s="47">
        <v>69029.441094798021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39" t="str">
        <f t="shared" si="15"/>
        <v>1-30</v>
      </c>
      <c r="L975" s="39" t="s">
        <v>160</v>
      </c>
    </row>
    <row r="976" spans="1:12" x14ac:dyDescent="0.25">
      <c r="A976" s="39">
        <v>337141</v>
      </c>
      <c r="B976" s="54"/>
      <c r="C976" s="39" t="s">
        <v>35</v>
      </c>
      <c r="D976" s="39"/>
      <c r="E976" s="47">
        <v>58087.32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39" t="str">
        <f t="shared" si="15"/>
        <v>1-30</v>
      </c>
      <c r="L976" s="39" t="s">
        <v>2738</v>
      </c>
    </row>
    <row r="977" spans="1:12" x14ac:dyDescent="0.25">
      <c r="A977" s="39">
        <v>366814</v>
      </c>
      <c r="B977" s="54"/>
      <c r="C977" s="39" t="s">
        <v>35</v>
      </c>
      <c r="D977" s="39"/>
      <c r="E977" s="47">
        <v>32133.018316607966</v>
      </c>
      <c r="F977" s="47">
        <v>0</v>
      </c>
      <c r="G977" s="47">
        <v>0</v>
      </c>
      <c r="H977" s="47">
        <v>0</v>
      </c>
      <c r="I977" s="47">
        <v>0</v>
      </c>
      <c r="J977" s="47">
        <v>0</v>
      </c>
      <c r="K977" s="39" t="str">
        <f t="shared" si="15"/>
        <v>1-30</v>
      </c>
      <c r="L977" s="39" t="s">
        <v>160</v>
      </c>
    </row>
    <row r="978" spans="1:12" x14ac:dyDescent="0.25">
      <c r="A978" s="39">
        <v>324545</v>
      </c>
      <c r="B978" s="54"/>
      <c r="C978" s="39" t="s">
        <v>233</v>
      </c>
      <c r="D978" s="39"/>
      <c r="E978" s="47">
        <v>114881.33</v>
      </c>
      <c r="F978" s="47">
        <v>0</v>
      </c>
      <c r="G978" s="47">
        <v>0</v>
      </c>
      <c r="H978" s="47">
        <v>0</v>
      </c>
      <c r="I978" s="47">
        <v>114881.33</v>
      </c>
      <c r="J978" s="47">
        <v>114881.33</v>
      </c>
      <c r="K978" s="39" t="str">
        <f t="shared" si="15"/>
        <v>120+</v>
      </c>
      <c r="L978" s="39" t="s">
        <v>4573</v>
      </c>
    </row>
    <row r="979" spans="1:12" x14ac:dyDescent="0.25">
      <c r="A979" s="39">
        <v>319677</v>
      </c>
      <c r="B979" s="54"/>
      <c r="C979" s="39" t="s">
        <v>35</v>
      </c>
      <c r="D979" s="39"/>
      <c r="E979" s="47">
        <v>99881.701588152777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39" t="str">
        <f t="shared" si="15"/>
        <v>1-30</v>
      </c>
      <c r="L979" s="39" t="s">
        <v>160</v>
      </c>
    </row>
    <row r="980" spans="1:12" x14ac:dyDescent="0.25">
      <c r="A980" s="39">
        <v>309178</v>
      </c>
      <c r="B980" s="54"/>
      <c r="C980" s="39" t="s">
        <v>35</v>
      </c>
      <c r="D980" s="39"/>
      <c r="E980" s="47">
        <v>211946.01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39" t="str">
        <f t="shared" si="15"/>
        <v>1-30</v>
      </c>
      <c r="L980" s="39" t="s">
        <v>158</v>
      </c>
    </row>
    <row r="981" spans="1:12" x14ac:dyDescent="0.25">
      <c r="A981" s="39">
        <v>319695</v>
      </c>
      <c r="B981" s="54"/>
      <c r="C981" s="39" t="s">
        <v>35</v>
      </c>
      <c r="D981" s="39"/>
      <c r="E981" s="47">
        <v>45076.829391313695</v>
      </c>
      <c r="F981" s="47">
        <v>0</v>
      </c>
      <c r="G981" s="47">
        <v>0</v>
      </c>
      <c r="H981" s="47">
        <v>0</v>
      </c>
      <c r="I981" s="47">
        <v>0</v>
      </c>
      <c r="J981" s="47">
        <v>0</v>
      </c>
      <c r="K981" s="39" t="str">
        <f t="shared" si="15"/>
        <v>1-30</v>
      </c>
      <c r="L981" s="39" t="s">
        <v>160</v>
      </c>
    </row>
    <row r="982" spans="1:12" x14ac:dyDescent="0.25">
      <c r="A982" s="39">
        <v>357916</v>
      </c>
      <c r="B982" s="54"/>
      <c r="C982" s="39" t="s">
        <v>35</v>
      </c>
      <c r="D982" s="39"/>
      <c r="E982" s="47">
        <v>62146.01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39" t="str">
        <f t="shared" si="15"/>
        <v>1-30</v>
      </c>
      <c r="L982" s="39" t="s">
        <v>4573</v>
      </c>
    </row>
    <row r="983" spans="1:12" x14ac:dyDescent="0.25">
      <c r="A983" s="39">
        <v>333828</v>
      </c>
      <c r="B983" s="54"/>
      <c r="C983" s="39" t="s">
        <v>35</v>
      </c>
      <c r="D983" s="39"/>
      <c r="E983" s="47">
        <v>113752.71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39" t="str">
        <f t="shared" si="15"/>
        <v>1-30</v>
      </c>
      <c r="L983" s="39" t="s">
        <v>4573</v>
      </c>
    </row>
    <row r="984" spans="1:12" x14ac:dyDescent="0.25">
      <c r="A984" s="39">
        <v>328586</v>
      </c>
      <c r="B984" s="54"/>
      <c r="C984" s="39" t="s">
        <v>233</v>
      </c>
      <c r="D984" s="39"/>
      <c r="E984" s="47">
        <v>32686.5634629013</v>
      </c>
      <c r="F984" s="47">
        <v>0</v>
      </c>
      <c r="G984" s="47">
        <v>0</v>
      </c>
      <c r="H984" s="47">
        <v>0</v>
      </c>
      <c r="I984" s="47">
        <v>606542.28</v>
      </c>
      <c r="J984" s="47">
        <v>606542.28</v>
      </c>
      <c r="K984" s="39" t="str">
        <f t="shared" si="15"/>
        <v>120+</v>
      </c>
      <c r="L984" s="39" t="s">
        <v>160</v>
      </c>
    </row>
    <row r="985" spans="1:12" x14ac:dyDescent="0.25">
      <c r="A985" s="39">
        <v>362260</v>
      </c>
      <c r="B985" s="54"/>
      <c r="C985" s="39" t="s">
        <v>35</v>
      </c>
      <c r="D985" s="39"/>
      <c r="E985" s="47">
        <v>92014.640535568775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39" t="str">
        <f t="shared" si="15"/>
        <v>1-30</v>
      </c>
      <c r="L985" s="39" t="s">
        <v>160</v>
      </c>
    </row>
    <row r="986" spans="1:12" x14ac:dyDescent="0.25">
      <c r="A986" s="39">
        <v>350241</v>
      </c>
      <c r="B986" s="54"/>
      <c r="C986" s="39" t="s">
        <v>35</v>
      </c>
      <c r="D986" s="39"/>
      <c r="E986" s="47">
        <v>26826.95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39" t="str">
        <f t="shared" si="15"/>
        <v>1-30</v>
      </c>
      <c r="L986" s="39" t="s">
        <v>626</v>
      </c>
    </row>
    <row r="987" spans="1:12" x14ac:dyDescent="0.25">
      <c r="A987" s="39">
        <v>336990</v>
      </c>
      <c r="B987" s="54"/>
      <c r="C987" s="39" t="s">
        <v>35</v>
      </c>
      <c r="D987" s="39"/>
      <c r="E987" s="47">
        <v>54038.11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39" t="str">
        <f t="shared" si="15"/>
        <v>1-30</v>
      </c>
      <c r="L987" s="39" t="s">
        <v>4573</v>
      </c>
    </row>
    <row r="988" spans="1:12" x14ac:dyDescent="0.25">
      <c r="A988" s="39">
        <v>360826</v>
      </c>
      <c r="B988" s="54"/>
      <c r="C988" s="39" t="s">
        <v>35</v>
      </c>
      <c r="D988" s="39"/>
      <c r="E988" s="47">
        <v>39609.149992367318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39" t="str">
        <f t="shared" si="15"/>
        <v>1-30</v>
      </c>
      <c r="L988" s="39" t="s">
        <v>160</v>
      </c>
    </row>
    <row r="989" spans="1:12" x14ac:dyDescent="0.25">
      <c r="A989" s="39">
        <v>350944</v>
      </c>
      <c r="B989" s="54"/>
      <c r="C989" s="39" t="s">
        <v>35</v>
      </c>
      <c r="D989" s="39"/>
      <c r="E989" s="47">
        <v>48008.42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39" t="str">
        <f t="shared" si="15"/>
        <v>1-30</v>
      </c>
      <c r="L989" s="39" t="s">
        <v>4573</v>
      </c>
    </row>
    <row r="990" spans="1:12" x14ac:dyDescent="0.25">
      <c r="A990" s="39">
        <v>340954</v>
      </c>
      <c r="B990" s="54"/>
      <c r="C990" s="39" t="s">
        <v>233</v>
      </c>
      <c r="D990" s="39"/>
      <c r="E990" s="47">
        <v>1776.1233255577408</v>
      </c>
      <c r="F990" s="47">
        <v>0</v>
      </c>
      <c r="G990" s="47">
        <v>0</v>
      </c>
      <c r="H990" s="47">
        <v>0</v>
      </c>
      <c r="I990" s="47">
        <v>32958.31</v>
      </c>
      <c r="J990" s="47">
        <v>32958.31</v>
      </c>
      <c r="K990" s="39" t="str">
        <f t="shared" si="15"/>
        <v>120+</v>
      </c>
      <c r="L990" s="39" t="s">
        <v>160</v>
      </c>
    </row>
    <row r="991" spans="1:12" x14ac:dyDescent="0.25">
      <c r="A991" s="39">
        <v>340892</v>
      </c>
      <c r="B991" s="54"/>
      <c r="C991" s="39" t="s">
        <v>35</v>
      </c>
      <c r="D991" s="39"/>
      <c r="E991" s="47">
        <v>123578.13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39" t="str">
        <f t="shared" si="15"/>
        <v>1-30</v>
      </c>
      <c r="L991" s="39" t="s">
        <v>4573</v>
      </c>
    </row>
    <row r="992" spans="1:12" x14ac:dyDescent="0.25">
      <c r="A992" s="39">
        <v>338859</v>
      </c>
      <c r="B992" s="54"/>
      <c r="C992" s="39" t="s">
        <v>35</v>
      </c>
      <c r="D992" s="39"/>
      <c r="E992" s="47">
        <v>114312.29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39" t="str">
        <f t="shared" si="15"/>
        <v>1-30</v>
      </c>
      <c r="L992" s="39" t="s">
        <v>5158</v>
      </c>
    </row>
    <row r="993" spans="1:12" x14ac:dyDescent="0.25">
      <c r="A993" s="39">
        <v>342030</v>
      </c>
      <c r="B993" s="54"/>
      <c r="C993" s="39" t="s">
        <v>35</v>
      </c>
      <c r="D993" s="39"/>
      <c r="E993" s="47">
        <v>579779.82999999996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39" t="str">
        <f t="shared" si="15"/>
        <v>1-30</v>
      </c>
      <c r="L993" s="39" t="s">
        <v>2668</v>
      </c>
    </row>
    <row r="994" spans="1:12" x14ac:dyDescent="0.25">
      <c r="A994" s="39">
        <v>368588</v>
      </c>
      <c r="B994" s="54"/>
      <c r="C994" s="39" t="s">
        <v>35</v>
      </c>
      <c r="D994" s="39"/>
      <c r="E994" s="47">
        <v>40351.660000000003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39" t="str">
        <f t="shared" si="15"/>
        <v>1-30</v>
      </c>
      <c r="L994" s="39" t="s">
        <v>626</v>
      </c>
    </row>
    <row r="995" spans="1:12" x14ac:dyDescent="0.25">
      <c r="A995" s="39">
        <v>329598</v>
      </c>
      <c r="B995" s="54"/>
      <c r="C995" s="39" t="s">
        <v>35</v>
      </c>
      <c r="D995" s="39"/>
      <c r="E995" s="47">
        <v>7216.45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39" t="str">
        <f t="shared" si="15"/>
        <v>1-30</v>
      </c>
      <c r="L995" s="39" t="s">
        <v>158</v>
      </c>
    </row>
    <row r="996" spans="1:12" x14ac:dyDescent="0.25">
      <c r="A996" s="39">
        <v>354529</v>
      </c>
      <c r="B996" s="54"/>
      <c r="C996" s="39" t="s">
        <v>35</v>
      </c>
      <c r="D996" s="39"/>
      <c r="E996" s="47">
        <v>47107.298427622423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39" t="str">
        <f t="shared" si="15"/>
        <v>1-30</v>
      </c>
      <c r="L996" s="39" t="s">
        <v>160</v>
      </c>
    </row>
    <row r="997" spans="1:12" x14ac:dyDescent="0.25">
      <c r="A997" s="39">
        <v>341908</v>
      </c>
      <c r="B997" s="54"/>
      <c r="C997" s="39" t="s">
        <v>35</v>
      </c>
      <c r="D997" s="39"/>
      <c r="E997" s="47">
        <v>3421.8377012406118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39" t="str">
        <f t="shared" si="15"/>
        <v>1-30</v>
      </c>
      <c r="L997" s="39" t="s">
        <v>160</v>
      </c>
    </row>
    <row r="998" spans="1:12" x14ac:dyDescent="0.25">
      <c r="A998" s="39">
        <v>340873</v>
      </c>
      <c r="B998" s="54"/>
      <c r="C998" s="39" t="s">
        <v>35</v>
      </c>
      <c r="D998" s="39"/>
      <c r="E998" s="47">
        <v>310873.3524788947</v>
      </c>
      <c r="F998" s="47">
        <v>5768664.9199999999</v>
      </c>
      <c r="G998" s="47">
        <v>0</v>
      </c>
      <c r="H998" s="47">
        <v>0</v>
      </c>
      <c r="I998" s="47">
        <v>0</v>
      </c>
      <c r="J998" s="47">
        <v>5768664.9199999999</v>
      </c>
      <c r="K998" s="39" t="str">
        <f t="shared" si="15"/>
        <v>31-60</v>
      </c>
      <c r="L998" s="39" t="s">
        <v>160</v>
      </c>
    </row>
    <row r="999" spans="1:12" x14ac:dyDescent="0.25">
      <c r="A999" s="39">
        <v>350622</v>
      </c>
      <c r="B999" s="54"/>
      <c r="C999" s="39" t="s">
        <v>35</v>
      </c>
      <c r="D999" s="39"/>
      <c r="E999" s="47">
        <v>11467.832954190148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39" t="str">
        <f t="shared" si="15"/>
        <v>1-30</v>
      </c>
      <c r="L999" s="39" t="s">
        <v>160</v>
      </c>
    </row>
    <row r="1000" spans="1:12" x14ac:dyDescent="0.25">
      <c r="A1000" s="39">
        <v>340823</v>
      </c>
      <c r="B1000" s="54"/>
      <c r="C1000" s="39" t="s">
        <v>35</v>
      </c>
      <c r="D1000" s="39"/>
      <c r="E1000" s="47">
        <v>55810.68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39" t="str">
        <f t="shared" si="15"/>
        <v>1-30</v>
      </c>
      <c r="L1000" s="39" t="s">
        <v>4573</v>
      </c>
    </row>
    <row r="1001" spans="1:12" x14ac:dyDescent="0.25">
      <c r="A1001" s="39">
        <v>367388</v>
      </c>
      <c r="B1001" s="54"/>
      <c r="C1001" s="39" t="s">
        <v>35</v>
      </c>
      <c r="D1001" s="39"/>
      <c r="E1001" s="47">
        <v>73266.14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39" t="str">
        <f t="shared" si="15"/>
        <v>1-30</v>
      </c>
      <c r="L1001" s="39" t="s">
        <v>4573</v>
      </c>
    </row>
    <row r="1002" spans="1:12" x14ac:dyDescent="0.25">
      <c r="A1002" s="39">
        <v>332342</v>
      </c>
      <c r="B1002" s="54"/>
      <c r="C1002" s="39" t="s">
        <v>35</v>
      </c>
      <c r="D1002" s="39"/>
      <c r="E1002" s="47">
        <v>2565.8171463055669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39" t="str">
        <f t="shared" si="15"/>
        <v>1-30</v>
      </c>
      <c r="L1002" s="39" t="s">
        <v>160</v>
      </c>
    </row>
    <row r="1003" spans="1:12" x14ac:dyDescent="0.25">
      <c r="A1003" s="39">
        <v>364635</v>
      </c>
      <c r="B1003" s="54"/>
      <c r="C1003" s="39" t="s">
        <v>35</v>
      </c>
      <c r="D1003" s="39"/>
      <c r="E1003" s="47">
        <v>41379.564211326157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39" t="str">
        <f t="shared" si="15"/>
        <v>1-30</v>
      </c>
      <c r="L1003" s="39" t="s">
        <v>160</v>
      </c>
    </row>
    <row r="1004" spans="1:12" x14ac:dyDescent="0.25">
      <c r="A1004" s="39">
        <v>368163</v>
      </c>
      <c r="B1004" s="54"/>
      <c r="C1004" s="39" t="s">
        <v>35</v>
      </c>
      <c r="D1004" s="39"/>
      <c r="E1004" s="47">
        <v>100319.6031056684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39" t="str">
        <f t="shared" si="15"/>
        <v>1-30</v>
      </c>
      <c r="L1004" s="39" t="s">
        <v>160</v>
      </c>
    </row>
    <row r="1005" spans="1:12" x14ac:dyDescent="0.25">
      <c r="A1005" s="39">
        <v>360789</v>
      </c>
      <c r="B1005" s="54"/>
      <c r="C1005" s="39" t="s">
        <v>35</v>
      </c>
      <c r="D1005" s="39"/>
      <c r="E1005" s="47">
        <v>38520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39" t="str">
        <f t="shared" si="15"/>
        <v>1-30</v>
      </c>
      <c r="L1005" s="39" t="s">
        <v>2738</v>
      </c>
    </row>
    <row r="1006" spans="1:12" x14ac:dyDescent="0.25">
      <c r="A1006" s="39">
        <v>323044</v>
      </c>
      <c r="B1006" s="54"/>
      <c r="C1006" s="39" t="s">
        <v>35</v>
      </c>
      <c r="D1006" s="39"/>
      <c r="E1006" s="47">
        <v>14959.77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39" t="str">
        <f t="shared" si="15"/>
        <v>1-30</v>
      </c>
      <c r="L1006" s="39" t="s">
        <v>4573</v>
      </c>
    </row>
    <row r="1007" spans="1:12" x14ac:dyDescent="0.25">
      <c r="A1007" s="39">
        <v>356308</v>
      </c>
      <c r="B1007" s="54"/>
      <c r="C1007" s="39" t="s">
        <v>35</v>
      </c>
      <c r="D1007" s="39"/>
      <c r="E1007" s="47">
        <v>24217.179808333349</v>
      </c>
      <c r="F1007" s="47">
        <v>0</v>
      </c>
      <c r="G1007" s="47">
        <v>449381.7</v>
      </c>
      <c r="H1007" s="47">
        <v>0</v>
      </c>
      <c r="I1007" s="47">
        <v>0</v>
      </c>
      <c r="J1007" s="47">
        <v>449381.7</v>
      </c>
      <c r="K1007" s="39" t="str">
        <f t="shared" si="15"/>
        <v>61-90</v>
      </c>
      <c r="L1007" s="39" t="s">
        <v>160</v>
      </c>
    </row>
    <row r="1008" spans="1:12" x14ac:dyDescent="0.25">
      <c r="A1008" s="39">
        <v>365455</v>
      </c>
      <c r="B1008" s="54"/>
      <c r="C1008" s="39" t="s">
        <v>35</v>
      </c>
      <c r="D1008" s="39"/>
      <c r="E1008" s="47">
        <v>63136.97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39" t="str">
        <f t="shared" si="15"/>
        <v>1-30</v>
      </c>
      <c r="L1008" s="39" t="s">
        <v>4573</v>
      </c>
    </row>
    <row r="1009" spans="1:12" x14ac:dyDescent="0.25">
      <c r="A1009" s="39">
        <v>327585</v>
      </c>
      <c r="B1009" s="54"/>
      <c r="C1009" s="39" t="s">
        <v>35</v>
      </c>
      <c r="D1009" s="39"/>
      <c r="E1009" s="47">
        <v>37883.81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39" t="str">
        <f t="shared" si="15"/>
        <v>1-30</v>
      </c>
      <c r="L1009" s="39" t="s">
        <v>2668</v>
      </c>
    </row>
    <row r="1010" spans="1:12" x14ac:dyDescent="0.25">
      <c r="A1010" s="39">
        <v>338812</v>
      </c>
      <c r="B1010" s="54"/>
      <c r="C1010" s="39" t="s">
        <v>35</v>
      </c>
      <c r="D1010" s="39"/>
      <c r="E1010" s="47">
        <v>7656.5467733245832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39" t="str">
        <f t="shared" si="15"/>
        <v>1-30</v>
      </c>
      <c r="L1010" s="39" t="s">
        <v>160</v>
      </c>
    </row>
    <row r="1011" spans="1:12" x14ac:dyDescent="0.25">
      <c r="A1011" s="39">
        <v>350423</v>
      </c>
      <c r="B1011" s="54"/>
      <c r="C1011" s="39" t="s">
        <v>233</v>
      </c>
      <c r="D1011" s="39"/>
      <c r="E1011" s="47">
        <v>174489.91</v>
      </c>
      <c r="F1011" s="47">
        <v>0</v>
      </c>
      <c r="G1011" s="47">
        <v>0</v>
      </c>
      <c r="H1011" s="47">
        <v>0</v>
      </c>
      <c r="I1011" s="47">
        <v>174489.91</v>
      </c>
      <c r="J1011" s="47">
        <v>174489.91</v>
      </c>
      <c r="K1011" s="39" t="str">
        <f t="shared" si="15"/>
        <v>120+</v>
      </c>
      <c r="L1011" s="39" t="s">
        <v>4573</v>
      </c>
    </row>
    <row r="1012" spans="1:12" x14ac:dyDescent="0.25">
      <c r="A1012" s="39">
        <v>331428</v>
      </c>
      <c r="B1012" s="54"/>
      <c r="C1012" s="39" t="s">
        <v>35</v>
      </c>
      <c r="D1012" s="39"/>
      <c r="E1012" s="47">
        <v>11050.315868070602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39" t="str">
        <f t="shared" si="15"/>
        <v>1-30</v>
      </c>
      <c r="L1012" s="39" t="s">
        <v>160</v>
      </c>
    </row>
    <row r="1013" spans="1:12" x14ac:dyDescent="0.25">
      <c r="A1013" s="39">
        <v>356025</v>
      </c>
      <c r="B1013" s="54"/>
      <c r="C1013" s="39" t="s">
        <v>35</v>
      </c>
      <c r="D1013" s="39"/>
      <c r="E1013" s="47">
        <v>59536.109178527389</v>
      </c>
      <c r="F1013" s="47">
        <v>1104771</v>
      </c>
      <c r="G1013" s="47">
        <v>0</v>
      </c>
      <c r="H1013" s="47">
        <v>0</v>
      </c>
      <c r="I1013" s="47">
        <v>0</v>
      </c>
      <c r="J1013" s="47">
        <v>1104771</v>
      </c>
      <c r="K1013" s="39" t="str">
        <f t="shared" si="15"/>
        <v>31-60</v>
      </c>
      <c r="L1013" s="39" t="s">
        <v>160</v>
      </c>
    </row>
    <row r="1014" spans="1:12" x14ac:dyDescent="0.25">
      <c r="A1014" s="39">
        <v>359188</v>
      </c>
      <c r="B1014" s="54"/>
      <c r="C1014" s="39" t="s">
        <v>35</v>
      </c>
      <c r="D1014" s="39"/>
      <c r="E1014" s="47">
        <v>62362.940384182664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39" t="str">
        <f t="shared" si="15"/>
        <v>1-30</v>
      </c>
      <c r="L1014" s="39" t="s">
        <v>160</v>
      </c>
    </row>
    <row r="1015" spans="1:12" x14ac:dyDescent="0.25">
      <c r="A1015" s="39">
        <v>332499</v>
      </c>
      <c r="B1015" s="54"/>
      <c r="C1015" s="39" t="s">
        <v>35</v>
      </c>
      <c r="D1015" s="39"/>
      <c r="E1015" s="47">
        <v>20987.4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39" t="str">
        <f t="shared" si="15"/>
        <v>1-30</v>
      </c>
      <c r="L1015" s="39" t="s">
        <v>2668</v>
      </c>
    </row>
    <row r="1016" spans="1:12" x14ac:dyDescent="0.25">
      <c r="A1016" s="39">
        <v>367850</v>
      </c>
      <c r="B1016" s="54"/>
      <c r="C1016" s="39" t="s">
        <v>35</v>
      </c>
      <c r="D1016" s="39"/>
      <c r="E1016" s="47">
        <v>31997.200000000001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39" t="str">
        <f t="shared" si="15"/>
        <v>1-30</v>
      </c>
      <c r="L1016" s="39" t="s">
        <v>4573</v>
      </c>
    </row>
    <row r="1017" spans="1:12" x14ac:dyDescent="0.25">
      <c r="A1017" s="39">
        <v>330507</v>
      </c>
      <c r="B1017" s="54"/>
      <c r="C1017" s="39" t="s">
        <v>35</v>
      </c>
      <c r="D1017" s="39"/>
      <c r="E1017" s="47">
        <v>36500.51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39" t="str">
        <f t="shared" si="15"/>
        <v>1-30</v>
      </c>
      <c r="L1017" s="39" t="s">
        <v>4573</v>
      </c>
    </row>
    <row r="1018" spans="1:12" x14ac:dyDescent="0.25">
      <c r="A1018" s="39">
        <v>314395</v>
      </c>
      <c r="B1018" s="54"/>
      <c r="C1018" s="39" t="s">
        <v>35</v>
      </c>
      <c r="D1018" s="39"/>
      <c r="E1018" s="47">
        <v>1086477.0299999998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39" t="str">
        <f t="shared" si="15"/>
        <v>1-30</v>
      </c>
      <c r="L1018" s="39" t="s">
        <v>2509</v>
      </c>
    </row>
    <row r="1019" spans="1:12" x14ac:dyDescent="0.25">
      <c r="A1019" s="39">
        <v>324927</v>
      </c>
      <c r="B1019" s="54"/>
      <c r="C1019" s="39" t="s">
        <v>35</v>
      </c>
      <c r="D1019" s="39"/>
      <c r="E1019" s="47">
        <v>180033.88940550748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39" t="str">
        <f t="shared" si="15"/>
        <v>1-30</v>
      </c>
      <c r="L1019" s="39" t="s">
        <v>160</v>
      </c>
    </row>
    <row r="1020" spans="1:12" x14ac:dyDescent="0.25">
      <c r="A1020" s="39">
        <v>318185</v>
      </c>
      <c r="B1020" s="54"/>
      <c r="C1020" s="39" t="s">
        <v>35</v>
      </c>
      <c r="D1020" s="39"/>
      <c r="E1020" s="47">
        <v>6239291.6399999997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39" t="str">
        <f t="shared" si="15"/>
        <v>1-30</v>
      </c>
      <c r="L1020" s="39" t="s">
        <v>160</v>
      </c>
    </row>
    <row r="1021" spans="1:12" x14ac:dyDescent="0.25">
      <c r="A1021" s="39">
        <v>308644</v>
      </c>
      <c r="B1021" s="54"/>
      <c r="C1021" s="39" t="s">
        <v>35</v>
      </c>
      <c r="D1021" s="39"/>
      <c r="E1021" s="47">
        <v>14246.419137354716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39" t="str">
        <f t="shared" si="15"/>
        <v>1-30</v>
      </c>
      <c r="L1021" s="39" t="s">
        <v>160</v>
      </c>
    </row>
    <row r="1022" spans="1:12" x14ac:dyDescent="0.25">
      <c r="A1022" s="39">
        <v>312679</v>
      </c>
      <c r="B1022" s="54"/>
      <c r="C1022" s="39" t="s">
        <v>35</v>
      </c>
      <c r="D1022" s="39"/>
      <c r="E1022" s="47">
        <v>2809.1272628586808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39" t="str">
        <f t="shared" si="15"/>
        <v>1-30</v>
      </c>
      <c r="L1022" s="39" t="s">
        <v>160</v>
      </c>
    </row>
    <row r="1023" spans="1:12" x14ac:dyDescent="0.25">
      <c r="A1023" s="39">
        <v>368058</v>
      </c>
      <c r="B1023" s="54"/>
      <c r="C1023" s="39" t="s">
        <v>35</v>
      </c>
      <c r="D1023" s="39"/>
      <c r="E1023" s="47">
        <v>81377.181346418613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39" t="str">
        <f t="shared" si="15"/>
        <v>1-30</v>
      </c>
      <c r="L1023" s="39" t="s">
        <v>160</v>
      </c>
    </row>
    <row r="1024" spans="1:12" x14ac:dyDescent="0.25">
      <c r="A1024" s="39">
        <v>312466</v>
      </c>
      <c r="B1024" s="54"/>
      <c r="C1024" s="39" t="s">
        <v>35</v>
      </c>
      <c r="D1024" s="39"/>
      <c r="E1024" s="47">
        <v>10762.712482726025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39" t="str">
        <f t="shared" si="15"/>
        <v>1-30</v>
      </c>
      <c r="L1024" s="39" t="s">
        <v>160</v>
      </c>
    </row>
    <row r="1025" spans="1:12" x14ac:dyDescent="0.25">
      <c r="A1025" s="39">
        <v>315704</v>
      </c>
      <c r="B1025" s="54"/>
      <c r="C1025" s="39" t="s">
        <v>35</v>
      </c>
      <c r="D1025" s="39"/>
      <c r="E1025" s="47">
        <v>439433.7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39" t="str">
        <f t="shared" si="15"/>
        <v>1-30</v>
      </c>
      <c r="L1025" s="39" t="s">
        <v>626</v>
      </c>
    </row>
    <row r="1026" spans="1:12" x14ac:dyDescent="0.25">
      <c r="A1026" s="39">
        <v>311801</v>
      </c>
      <c r="B1026" s="54"/>
      <c r="C1026" s="39" t="s">
        <v>35</v>
      </c>
      <c r="D1026" s="39"/>
      <c r="E1026" s="47">
        <v>591555.51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39" t="str">
        <f t="shared" si="15"/>
        <v>1-30</v>
      </c>
      <c r="L1026" s="39" t="s">
        <v>160</v>
      </c>
    </row>
    <row r="1027" spans="1:12" x14ac:dyDescent="0.25">
      <c r="A1027" s="39">
        <v>318126</v>
      </c>
      <c r="B1027" s="54"/>
      <c r="C1027" s="39" t="s">
        <v>35</v>
      </c>
      <c r="D1027" s="39"/>
      <c r="E1027" s="47">
        <v>226196.66588681185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39" t="str">
        <f t="shared" si="15"/>
        <v>1-30</v>
      </c>
      <c r="L1027" s="39" t="s">
        <v>160</v>
      </c>
    </row>
    <row r="1028" spans="1:12" x14ac:dyDescent="0.25">
      <c r="A1028" s="39">
        <v>314672</v>
      </c>
      <c r="B1028" s="54"/>
      <c r="C1028" s="39" t="s">
        <v>35</v>
      </c>
      <c r="D1028" s="39"/>
      <c r="E1028" s="47">
        <v>139121.52077679129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39" t="str">
        <f t="shared" si="15"/>
        <v>1-30</v>
      </c>
      <c r="L1028" s="39" t="s">
        <v>160</v>
      </c>
    </row>
    <row r="1029" spans="1:12" x14ac:dyDescent="0.25">
      <c r="A1029" s="39">
        <v>342328</v>
      </c>
      <c r="B1029" s="54"/>
      <c r="C1029" s="39" t="s">
        <v>35</v>
      </c>
      <c r="D1029" s="39"/>
      <c r="E1029" s="47">
        <v>23785.303192816569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39" t="str">
        <f t="shared" si="15"/>
        <v>1-30</v>
      </c>
      <c r="L1029" s="39" t="s">
        <v>160</v>
      </c>
    </row>
    <row r="1030" spans="1:12" x14ac:dyDescent="0.25">
      <c r="A1030" s="39">
        <v>340328</v>
      </c>
      <c r="B1030" s="54"/>
      <c r="C1030" s="39" t="s">
        <v>35</v>
      </c>
      <c r="D1030" s="39"/>
      <c r="E1030" s="47">
        <v>51276.19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39" t="str">
        <f t="shared" si="15"/>
        <v>1-30</v>
      </c>
      <c r="L1030" s="39" t="s">
        <v>2668</v>
      </c>
    </row>
    <row r="1031" spans="1:12" x14ac:dyDescent="0.25">
      <c r="A1031" s="39">
        <v>337828</v>
      </c>
      <c r="B1031" s="54"/>
      <c r="C1031" s="39" t="s">
        <v>35</v>
      </c>
      <c r="D1031" s="39"/>
      <c r="E1031" s="47">
        <v>10118.602496950145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39" t="str">
        <f t="shared" ref="K1031:K1094" si="16">+IF(I1031&gt;0,"120+",IF(H1031&gt;0,"91-120",IF(G1031&gt;0,"61-90",IF(F1031&gt;0,"31-60","1-30"))))</f>
        <v>1-30</v>
      </c>
      <c r="L1031" s="39" t="s">
        <v>160</v>
      </c>
    </row>
    <row r="1032" spans="1:12" x14ac:dyDescent="0.25">
      <c r="A1032" s="39">
        <v>314887</v>
      </c>
      <c r="B1032" s="54"/>
      <c r="C1032" s="39" t="s">
        <v>35</v>
      </c>
      <c r="D1032" s="39"/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39" t="str">
        <f t="shared" si="16"/>
        <v>1-30</v>
      </c>
      <c r="L1032" s="39" t="s">
        <v>2668</v>
      </c>
    </row>
    <row r="1033" spans="1:12" x14ac:dyDescent="0.25">
      <c r="A1033" s="39">
        <v>320642</v>
      </c>
      <c r="B1033" s="54"/>
      <c r="C1033" s="39" t="s">
        <v>35</v>
      </c>
      <c r="D1033" s="39"/>
      <c r="E1033" s="47">
        <v>5907.45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39" t="str">
        <f t="shared" si="16"/>
        <v>1-30</v>
      </c>
      <c r="L1033" s="39" t="s">
        <v>4573</v>
      </c>
    </row>
    <row r="1034" spans="1:12" x14ac:dyDescent="0.25">
      <c r="A1034" s="39">
        <v>312421</v>
      </c>
      <c r="B1034" s="54"/>
      <c r="C1034" s="39" t="s">
        <v>35</v>
      </c>
      <c r="D1034" s="39"/>
      <c r="E1034" s="47">
        <v>22484.896536667162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39" t="str">
        <f t="shared" si="16"/>
        <v>1-30</v>
      </c>
      <c r="L1034" s="39" t="s">
        <v>160</v>
      </c>
    </row>
    <row r="1035" spans="1:12" x14ac:dyDescent="0.25">
      <c r="A1035" s="39">
        <v>342870</v>
      </c>
      <c r="B1035" s="54"/>
      <c r="C1035" s="39" t="s">
        <v>35</v>
      </c>
      <c r="D1035" s="39"/>
      <c r="E1035" s="47">
        <v>27812.23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39" t="str">
        <f t="shared" si="16"/>
        <v>1-30</v>
      </c>
      <c r="L1035" s="39" t="s">
        <v>4573</v>
      </c>
    </row>
    <row r="1036" spans="1:12" x14ac:dyDescent="0.25">
      <c r="A1036" s="39">
        <v>318261</v>
      </c>
      <c r="B1036" s="54"/>
      <c r="C1036" s="39" t="s">
        <v>35</v>
      </c>
      <c r="D1036" s="39"/>
      <c r="E1036" s="47">
        <v>58639.27233760021</v>
      </c>
      <c r="F1036" s="47">
        <v>0</v>
      </c>
      <c r="G1036" s="47">
        <v>0</v>
      </c>
      <c r="H1036" s="47">
        <v>0</v>
      </c>
      <c r="I1036" s="47">
        <v>0</v>
      </c>
      <c r="J1036" s="47">
        <v>0</v>
      </c>
      <c r="K1036" s="39" t="str">
        <f t="shared" si="16"/>
        <v>1-30</v>
      </c>
      <c r="L1036" s="39" t="s">
        <v>160</v>
      </c>
    </row>
    <row r="1037" spans="1:12" x14ac:dyDescent="0.25">
      <c r="A1037" s="39">
        <v>318040</v>
      </c>
      <c r="B1037" s="54"/>
      <c r="C1037" s="39" t="s">
        <v>35</v>
      </c>
      <c r="D1037" s="39"/>
      <c r="E1037" s="47">
        <v>14541.55</v>
      </c>
      <c r="F1037" s="47">
        <v>0</v>
      </c>
      <c r="G1037" s="47">
        <v>0</v>
      </c>
      <c r="H1037" s="47">
        <v>0</v>
      </c>
      <c r="I1037" s="47">
        <v>0</v>
      </c>
      <c r="J1037" s="47">
        <v>0</v>
      </c>
      <c r="K1037" s="39" t="str">
        <f t="shared" si="16"/>
        <v>1-30</v>
      </c>
      <c r="L1037" s="39" t="s">
        <v>160</v>
      </c>
    </row>
    <row r="1038" spans="1:12" x14ac:dyDescent="0.25">
      <c r="A1038" s="39">
        <v>334200</v>
      </c>
      <c r="B1038" s="54"/>
      <c r="C1038" s="39" t="s">
        <v>35</v>
      </c>
      <c r="D1038" s="39"/>
      <c r="E1038" s="47">
        <v>120758.1125778299</v>
      </c>
      <c r="F1038" s="47">
        <v>0</v>
      </c>
      <c r="G1038" s="47">
        <v>0</v>
      </c>
      <c r="H1038" s="47">
        <v>0</v>
      </c>
      <c r="I1038" s="47">
        <v>0</v>
      </c>
      <c r="J1038" s="47">
        <v>0</v>
      </c>
      <c r="K1038" s="39" t="str">
        <f t="shared" si="16"/>
        <v>1-30</v>
      </c>
      <c r="L1038" s="39" t="s">
        <v>160</v>
      </c>
    </row>
    <row r="1039" spans="1:12" x14ac:dyDescent="0.25">
      <c r="A1039" s="39">
        <v>310598</v>
      </c>
      <c r="B1039" s="54"/>
      <c r="C1039" s="39" t="s">
        <v>35</v>
      </c>
      <c r="D1039" s="39"/>
      <c r="E1039" s="47">
        <v>18735.311172389705</v>
      </c>
      <c r="F1039" s="47">
        <v>0</v>
      </c>
      <c r="G1039" s="47">
        <v>0</v>
      </c>
      <c r="H1039" s="47">
        <v>0</v>
      </c>
      <c r="I1039" s="47">
        <v>0</v>
      </c>
      <c r="J1039" s="47">
        <v>0</v>
      </c>
      <c r="K1039" s="39" t="str">
        <f t="shared" si="16"/>
        <v>1-30</v>
      </c>
      <c r="L1039" s="39" t="s">
        <v>160</v>
      </c>
    </row>
    <row r="1040" spans="1:12" x14ac:dyDescent="0.25">
      <c r="A1040" s="39">
        <v>358264</v>
      </c>
      <c r="B1040" s="54"/>
      <c r="C1040" s="39" t="s">
        <v>35</v>
      </c>
      <c r="D1040" s="39"/>
      <c r="E1040" s="47">
        <v>66189.11</v>
      </c>
      <c r="F1040" s="47">
        <v>0</v>
      </c>
      <c r="G1040" s="47">
        <v>0</v>
      </c>
      <c r="H1040" s="47">
        <v>0</v>
      </c>
      <c r="I1040" s="47">
        <v>0</v>
      </c>
      <c r="J1040" s="47">
        <v>0</v>
      </c>
      <c r="K1040" s="39" t="str">
        <f t="shared" si="16"/>
        <v>1-30</v>
      </c>
      <c r="L1040" s="39" t="s">
        <v>2509</v>
      </c>
    </row>
    <row r="1041" spans="1:12" x14ac:dyDescent="0.25">
      <c r="A1041" s="39">
        <v>315278</v>
      </c>
      <c r="B1041" s="54"/>
      <c r="C1041" s="39" t="s">
        <v>35</v>
      </c>
      <c r="D1041" s="39"/>
      <c r="E1041" s="47">
        <v>9744.0761583223157</v>
      </c>
      <c r="F1041" s="47">
        <v>0</v>
      </c>
      <c r="G1041" s="47">
        <v>0</v>
      </c>
      <c r="H1041" s="47">
        <v>0</v>
      </c>
      <c r="I1041" s="47">
        <v>0</v>
      </c>
      <c r="J1041" s="47">
        <v>0</v>
      </c>
      <c r="K1041" s="39" t="str">
        <f t="shared" si="16"/>
        <v>1-30</v>
      </c>
      <c r="L1041" s="39" t="s">
        <v>160</v>
      </c>
    </row>
    <row r="1042" spans="1:12" x14ac:dyDescent="0.25">
      <c r="A1042" s="39">
        <v>315150</v>
      </c>
      <c r="B1042" s="54"/>
      <c r="C1042" s="39" t="s">
        <v>35</v>
      </c>
      <c r="D1042" s="39"/>
      <c r="E1042" s="47">
        <v>907290.31588406512</v>
      </c>
      <c r="F1042" s="47">
        <v>0</v>
      </c>
      <c r="G1042" s="47">
        <v>0</v>
      </c>
      <c r="H1042" s="47">
        <v>0</v>
      </c>
      <c r="I1042" s="47">
        <v>0</v>
      </c>
      <c r="J1042" s="47">
        <v>0</v>
      </c>
      <c r="K1042" s="39" t="str">
        <f t="shared" si="16"/>
        <v>1-30</v>
      </c>
      <c r="L1042" s="39" t="s">
        <v>160</v>
      </c>
    </row>
    <row r="1043" spans="1:12" x14ac:dyDescent="0.25">
      <c r="A1043" s="39">
        <v>309151</v>
      </c>
      <c r="B1043" s="54"/>
      <c r="C1043" s="39" t="s">
        <v>233</v>
      </c>
      <c r="D1043" s="39"/>
      <c r="E1043" s="47">
        <v>599788.13642292086</v>
      </c>
      <c r="F1043" s="47">
        <v>0</v>
      </c>
      <c r="G1043" s="47">
        <v>0</v>
      </c>
      <c r="H1043" s="47">
        <v>0</v>
      </c>
      <c r="I1043" s="47">
        <v>11129859.65</v>
      </c>
      <c r="J1043" s="47">
        <v>11129859.65</v>
      </c>
      <c r="K1043" s="39" t="str">
        <f t="shared" si="16"/>
        <v>120+</v>
      </c>
      <c r="L1043" s="39" t="s">
        <v>160</v>
      </c>
    </row>
    <row r="1044" spans="1:12" x14ac:dyDescent="0.25">
      <c r="A1044" s="39">
        <v>314942</v>
      </c>
      <c r="B1044" s="54"/>
      <c r="C1044" s="39" t="s">
        <v>35</v>
      </c>
      <c r="D1044" s="39"/>
      <c r="E1044" s="47">
        <v>107017.88867717766</v>
      </c>
      <c r="F1044" s="47">
        <v>0</v>
      </c>
      <c r="G1044" s="47">
        <v>0</v>
      </c>
      <c r="H1044" s="47">
        <v>0</v>
      </c>
      <c r="I1044" s="47">
        <v>0</v>
      </c>
      <c r="J1044" s="47">
        <v>0</v>
      </c>
      <c r="K1044" s="39" t="str">
        <f t="shared" si="16"/>
        <v>1-30</v>
      </c>
      <c r="L1044" s="39" t="s">
        <v>160</v>
      </c>
    </row>
    <row r="1045" spans="1:12" x14ac:dyDescent="0.25">
      <c r="A1045" s="39">
        <v>311936</v>
      </c>
      <c r="B1045" s="54"/>
      <c r="C1045" s="39" t="s">
        <v>35</v>
      </c>
      <c r="D1045" s="39"/>
      <c r="E1045" s="47">
        <v>36385.339999999997</v>
      </c>
      <c r="F1045" s="47">
        <v>0</v>
      </c>
      <c r="G1045" s="47">
        <v>0</v>
      </c>
      <c r="H1045" s="47">
        <v>0</v>
      </c>
      <c r="I1045" s="47">
        <v>0</v>
      </c>
      <c r="J1045" s="47">
        <v>0</v>
      </c>
      <c r="K1045" s="39" t="str">
        <f t="shared" si="16"/>
        <v>1-30</v>
      </c>
      <c r="L1045" s="39" t="s">
        <v>2668</v>
      </c>
    </row>
    <row r="1046" spans="1:12" x14ac:dyDescent="0.25">
      <c r="A1046" s="39">
        <v>312071</v>
      </c>
      <c r="B1046" s="54"/>
      <c r="C1046" s="39" t="s">
        <v>35</v>
      </c>
      <c r="D1046" s="39"/>
      <c r="E1046" s="47">
        <v>136662.82999999999</v>
      </c>
      <c r="F1046" s="47">
        <v>136662.82999999999</v>
      </c>
      <c r="G1046" s="47">
        <v>0</v>
      </c>
      <c r="H1046" s="47">
        <v>0</v>
      </c>
      <c r="I1046" s="47">
        <v>0</v>
      </c>
      <c r="J1046" s="47">
        <v>136662.82999999999</v>
      </c>
      <c r="K1046" s="39" t="str">
        <f t="shared" si="16"/>
        <v>31-60</v>
      </c>
      <c r="L1046" s="39" t="s">
        <v>2668</v>
      </c>
    </row>
    <row r="1047" spans="1:12" x14ac:dyDescent="0.25">
      <c r="A1047" s="39">
        <v>312268</v>
      </c>
      <c r="B1047" s="54"/>
      <c r="C1047" s="39" t="s">
        <v>35</v>
      </c>
      <c r="D1047" s="39"/>
      <c r="E1047" s="47">
        <v>20419.96</v>
      </c>
      <c r="F1047" s="47">
        <v>0</v>
      </c>
      <c r="G1047" s="47">
        <v>0</v>
      </c>
      <c r="H1047" s="47">
        <v>0</v>
      </c>
      <c r="I1047" s="47">
        <v>0</v>
      </c>
      <c r="J1047" s="47">
        <v>0</v>
      </c>
      <c r="K1047" s="39" t="str">
        <f t="shared" si="16"/>
        <v>1-30</v>
      </c>
      <c r="L1047" s="39" t="s">
        <v>2668</v>
      </c>
    </row>
    <row r="1048" spans="1:12" x14ac:dyDescent="0.25">
      <c r="A1048" s="39">
        <v>309250</v>
      </c>
      <c r="B1048" s="54"/>
      <c r="C1048" s="39" t="s">
        <v>35</v>
      </c>
      <c r="D1048" s="39"/>
      <c r="E1048" s="47">
        <v>168824.4</v>
      </c>
      <c r="F1048" s="47">
        <v>0</v>
      </c>
      <c r="G1048" s="47">
        <v>0</v>
      </c>
      <c r="H1048" s="47">
        <v>0</v>
      </c>
      <c r="I1048" s="47">
        <v>0</v>
      </c>
      <c r="J1048" s="47">
        <v>0</v>
      </c>
      <c r="K1048" s="39" t="str">
        <f t="shared" si="16"/>
        <v>1-30</v>
      </c>
      <c r="L1048" s="39" t="s">
        <v>2509</v>
      </c>
    </row>
    <row r="1049" spans="1:12" x14ac:dyDescent="0.25">
      <c r="A1049" s="39">
        <v>309082</v>
      </c>
      <c r="B1049" s="54"/>
      <c r="C1049" s="39" t="s">
        <v>233</v>
      </c>
      <c r="D1049" s="39"/>
      <c r="E1049" s="47">
        <v>39418.949999999997</v>
      </c>
      <c r="F1049" s="47">
        <v>0</v>
      </c>
      <c r="G1049" s="47">
        <v>0</v>
      </c>
      <c r="H1049" s="47">
        <v>0</v>
      </c>
      <c r="I1049" s="47">
        <v>39418.949999999997</v>
      </c>
      <c r="J1049" s="47">
        <v>39418.949999999997</v>
      </c>
      <c r="K1049" s="39" t="str">
        <f t="shared" si="16"/>
        <v>120+</v>
      </c>
      <c r="L1049" s="39" t="s">
        <v>2668</v>
      </c>
    </row>
    <row r="1050" spans="1:12" x14ac:dyDescent="0.25">
      <c r="A1050" s="39">
        <v>311201</v>
      </c>
      <c r="B1050" s="54"/>
      <c r="C1050" s="39" t="s">
        <v>35</v>
      </c>
      <c r="D1050" s="39"/>
      <c r="E1050" s="47">
        <v>79488.899999999994</v>
      </c>
      <c r="F1050" s="47">
        <v>0</v>
      </c>
      <c r="G1050" s="47">
        <v>0</v>
      </c>
      <c r="H1050" s="47">
        <v>0</v>
      </c>
      <c r="I1050" s="47">
        <v>0</v>
      </c>
      <c r="J1050" s="47">
        <v>0</v>
      </c>
      <c r="K1050" s="39" t="str">
        <f t="shared" si="16"/>
        <v>1-30</v>
      </c>
      <c r="L1050" s="39" t="s">
        <v>158</v>
      </c>
    </row>
    <row r="1051" spans="1:12" x14ac:dyDescent="0.25">
      <c r="A1051" s="39">
        <v>338205</v>
      </c>
      <c r="B1051" s="54"/>
      <c r="C1051" s="39" t="s">
        <v>35</v>
      </c>
      <c r="D1051" s="39"/>
      <c r="E1051" s="47">
        <v>51252.7</v>
      </c>
      <c r="F1051" s="47">
        <v>0</v>
      </c>
      <c r="G1051" s="47">
        <v>0</v>
      </c>
      <c r="H1051" s="47">
        <v>0</v>
      </c>
      <c r="I1051" s="47">
        <v>0</v>
      </c>
      <c r="J1051" s="47">
        <v>0</v>
      </c>
      <c r="K1051" s="39" t="str">
        <f t="shared" si="16"/>
        <v>1-30</v>
      </c>
      <c r="L1051" s="39" t="s">
        <v>4573</v>
      </c>
    </row>
    <row r="1052" spans="1:12" x14ac:dyDescent="0.25">
      <c r="A1052" s="39">
        <v>349791</v>
      </c>
      <c r="B1052" s="54"/>
      <c r="C1052" s="39" t="s">
        <v>35</v>
      </c>
      <c r="D1052" s="39"/>
      <c r="E1052" s="47">
        <v>122856.2572150256</v>
      </c>
      <c r="F1052" s="47">
        <v>0</v>
      </c>
      <c r="G1052" s="47">
        <v>0</v>
      </c>
      <c r="H1052" s="47">
        <v>0</v>
      </c>
      <c r="I1052" s="47">
        <v>0</v>
      </c>
      <c r="J1052" s="47">
        <v>0</v>
      </c>
      <c r="K1052" s="39" t="str">
        <f t="shared" si="16"/>
        <v>1-30</v>
      </c>
      <c r="L1052" s="39" t="s">
        <v>160</v>
      </c>
    </row>
    <row r="1053" spans="1:12" x14ac:dyDescent="0.25">
      <c r="A1053" s="39">
        <v>338282</v>
      </c>
      <c r="B1053" s="54"/>
      <c r="C1053" s="39" t="s">
        <v>35</v>
      </c>
      <c r="D1053" s="39"/>
      <c r="E1053" s="47">
        <v>166760.82999999999</v>
      </c>
      <c r="F1053" s="47">
        <v>0</v>
      </c>
      <c r="G1053" s="47">
        <v>166760.82999999999</v>
      </c>
      <c r="H1053" s="47">
        <v>0</v>
      </c>
      <c r="I1053" s="47">
        <v>0</v>
      </c>
      <c r="J1053" s="47">
        <v>166760.82999999999</v>
      </c>
      <c r="K1053" s="39" t="str">
        <f t="shared" si="16"/>
        <v>61-90</v>
      </c>
      <c r="L1053" s="39" t="s">
        <v>160</v>
      </c>
    </row>
    <row r="1054" spans="1:12" x14ac:dyDescent="0.25">
      <c r="A1054" s="39">
        <v>356582</v>
      </c>
      <c r="B1054" s="54"/>
      <c r="C1054" s="39" t="s">
        <v>35</v>
      </c>
      <c r="D1054" s="39"/>
      <c r="E1054" s="47">
        <v>39311.689048224631</v>
      </c>
      <c r="F1054" s="47">
        <v>0</v>
      </c>
      <c r="G1054" s="47">
        <v>0</v>
      </c>
      <c r="H1054" s="47">
        <v>0</v>
      </c>
      <c r="I1054" s="47">
        <v>0</v>
      </c>
      <c r="J1054" s="47">
        <v>0</v>
      </c>
      <c r="K1054" s="39" t="str">
        <f t="shared" si="16"/>
        <v>1-30</v>
      </c>
      <c r="L1054" s="39" t="s">
        <v>160</v>
      </c>
    </row>
    <row r="1055" spans="1:12" x14ac:dyDescent="0.25">
      <c r="A1055" s="39">
        <v>367261</v>
      </c>
      <c r="B1055" s="54"/>
      <c r="C1055" s="39" t="s">
        <v>35</v>
      </c>
      <c r="D1055" s="39"/>
      <c r="E1055" s="47">
        <v>338772.8</v>
      </c>
      <c r="F1055" s="47">
        <v>0</v>
      </c>
      <c r="G1055" s="47">
        <v>0</v>
      </c>
      <c r="H1055" s="47">
        <v>0</v>
      </c>
      <c r="I1055" s="47">
        <v>0</v>
      </c>
      <c r="J1055" s="47">
        <v>0</v>
      </c>
      <c r="K1055" s="39" t="str">
        <f t="shared" si="16"/>
        <v>1-30</v>
      </c>
      <c r="L1055" s="39" t="s">
        <v>4573</v>
      </c>
    </row>
    <row r="1056" spans="1:12" x14ac:dyDescent="0.25">
      <c r="A1056" s="39">
        <v>318243</v>
      </c>
      <c r="B1056" s="54"/>
      <c r="C1056" s="39" t="s">
        <v>233</v>
      </c>
      <c r="D1056" s="39"/>
      <c r="E1056" s="47">
        <v>8782.5864066075956</v>
      </c>
      <c r="F1056" s="47">
        <v>0</v>
      </c>
      <c r="G1056" s="47">
        <v>0</v>
      </c>
      <c r="H1056" s="47">
        <v>0</v>
      </c>
      <c r="I1056" s="47">
        <v>162972.47</v>
      </c>
      <c r="J1056" s="47">
        <v>162972.47</v>
      </c>
      <c r="K1056" s="39" t="str">
        <f t="shared" si="16"/>
        <v>120+</v>
      </c>
      <c r="L1056" s="39" t="s">
        <v>160</v>
      </c>
    </row>
    <row r="1057" spans="1:12" x14ac:dyDescent="0.25">
      <c r="A1057" s="39">
        <v>312045</v>
      </c>
      <c r="B1057" s="54"/>
      <c r="C1057" s="39" t="s">
        <v>35</v>
      </c>
      <c r="D1057" s="39"/>
      <c r="E1057" s="47">
        <v>155968.93914694476</v>
      </c>
      <c r="F1057" s="47">
        <v>0</v>
      </c>
      <c r="G1057" s="47">
        <v>0</v>
      </c>
      <c r="H1057" s="47">
        <v>0</v>
      </c>
      <c r="I1057" s="47">
        <v>0</v>
      </c>
      <c r="J1057" s="47">
        <v>0</v>
      </c>
      <c r="K1057" s="39" t="str">
        <f t="shared" si="16"/>
        <v>1-30</v>
      </c>
      <c r="L1057" s="39" t="s">
        <v>160</v>
      </c>
    </row>
    <row r="1058" spans="1:12" x14ac:dyDescent="0.25">
      <c r="A1058" s="39">
        <v>309450</v>
      </c>
      <c r="B1058" s="54"/>
      <c r="C1058" s="39" t="s">
        <v>35</v>
      </c>
      <c r="D1058" s="39"/>
      <c r="E1058" s="47">
        <v>61651.971769919663</v>
      </c>
      <c r="F1058" s="47">
        <v>0</v>
      </c>
      <c r="G1058" s="47">
        <v>0</v>
      </c>
      <c r="H1058" s="47">
        <v>0</v>
      </c>
      <c r="I1058" s="47">
        <v>0</v>
      </c>
      <c r="J1058" s="47">
        <v>0</v>
      </c>
      <c r="K1058" s="39" t="str">
        <f t="shared" si="16"/>
        <v>1-30</v>
      </c>
      <c r="L1058" s="39" t="s">
        <v>160</v>
      </c>
    </row>
    <row r="1059" spans="1:12" x14ac:dyDescent="0.25">
      <c r="A1059" s="39">
        <v>361668</v>
      </c>
      <c r="B1059" s="54"/>
      <c r="C1059" s="39" t="s">
        <v>35</v>
      </c>
      <c r="D1059" s="39"/>
      <c r="E1059" s="47">
        <v>70606.3</v>
      </c>
      <c r="F1059" s="47">
        <v>0</v>
      </c>
      <c r="G1059" s="47">
        <v>0</v>
      </c>
      <c r="H1059" s="47">
        <v>0</v>
      </c>
      <c r="I1059" s="47">
        <v>0</v>
      </c>
      <c r="J1059" s="47">
        <v>0</v>
      </c>
      <c r="K1059" s="39" t="str">
        <f t="shared" si="16"/>
        <v>1-30</v>
      </c>
      <c r="L1059" s="39" t="s">
        <v>4573</v>
      </c>
    </row>
    <row r="1060" spans="1:12" x14ac:dyDescent="0.25">
      <c r="A1060" s="39">
        <v>336447</v>
      </c>
      <c r="B1060" s="54"/>
      <c r="C1060" s="39" t="s">
        <v>35</v>
      </c>
      <c r="D1060" s="39"/>
      <c r="E1060" s="47">
        <v>58015.46</v>
      </c>
      <c r="F1060" s="47">
        <v>0</v>
      </c>
      <c r="G1060" s="47">
        <v>0</v>
      </c>
      <c r="H1060" s="47">
        <v>0</v>
      </c>
      <c r="I1060" s="47">
        <v>0</v>
      </c>
      <c r="J1060" s="47">
        <v>0</v>
      </c>
      <c r="K1060" s="39" t="str">
        <f t="shared" si="16"/>
        <v>1-30</v>
      </c>
      <c r="L1060" s="39" t="s">
        <v>158</v>
      </c>
    </row>
    <row r="1061" spans="1:12" x14ac:dyDescent="0.25">
      <c r="A1061" s="39">
        <v>325126</v>
      </c>
      <c r="B1061" s="54"/>
      <c r="C1061" s="39" t="s">
        <v>35</v>
      </c>
      <c r="D1061" s="39"/>
      <c r="E1061" s="47">
        <v>1458.1658588190112</v>
      </c>
      <c r="F1061" s="47">
        <v>27058.19</v>
      </c>
      <c r="G1061" s="47">
        <v>0</v>
      </c>
      <c r="H1061" s="47">
        <v>0</v>
      </c>
      <c r="I1061" s="47">
        <v>0</v>
      </c>
      <c r="J1061" s="47">
        <v>27058.19</v>
      </c>
      <c r="K1061" s="39" t="str">
        <f t="shared" si="16"/>
        <v>31-60</v>
      </c>
      <c r="L1061" s="39" t="s">
        <v>160</v>
      </c>
    </row>
    <row r="1062" spans="1:12" x14ac:dyDescent="0.25">
      <c r="A1062" s="39">
        <v>333441</v>
      </c>
      <c r="B1062" s="54"/>
      <c r="C1062" s="39" t="s">
        <v>35</v>
      </c>
      <c r="D1062" s="39"/>
      <c r="E1062" s="47">
        <v>43354.38</v>
      </c>
      <c r="F1062" s="47">
        <v>0</v>
      </c>
      <c r="G1062" s="47">
        <v>0</v>
      </c>
      <c r="H1062" s="47">
        <v>0</v>
      </c>
      <c r="I1062" s="47">
        <v>0</v>
      </c>
      <c r="J1062" s="47">
        <v>0</v>
      </c>
      <c r="K1062" s="39" t="str">
        <f t="shared" si="16"/>
        <v>1-30</v>
      </c>
      <c r="L1062" s="39" t="s">
        <v>4573</v>
      </c>
    </row>
    <row r="1063" spans="1:12" x14ac:dyDescent="0.25">
      <c r="A1063" s="39">
        <v>355935</v>
      </c>
      <c r="B1063" s="54"/>
      <c r="C1063" s="39" t="s">
        <v>35</v>
      </c>
      <c r="D1063" s="39"/>
      <c r="E1063" s="47">
        <v>10439182.41</v>
      </c>
      <c r="F1063" s="47">
        <v>0</v>
      </c>
      <c r="G1063" s="47">
        <v>0</v>
      </c>
      <c r="H1063" s="47">
        <v>0</v>
      </c>
      <c r="I1063" s="47">
        <v>0</v>
      </c>
      <c r="J1063" s="47">
        <v>0</v>
      </c>
      <c r="K1063" s="39" t="str">
        <f t="shared" si="16"/>
        <v>1-30</v>
      </c>
      <c r="L1063" s="39" t="s">
        <v>4573</v>
      </c>
    </row>
    <row r="1064" spans="1:12" x14ac:dyDescent="0.25">
      <c r="A1064" s="39">
        <v>362908</v>
      </c>
      <c r="B1064" s="54"/>
      <c r="C1064" s="39" t="s">
        <v>35</v>
      </c>
      <c r="D1064" s="39"/>
      <c r="E1064" s="47">
        <v>142258.39000000001</v>
      </c>
      <c r="F1064" s="47">
        <v>0</v>
      </c>
      <c r="G1064" s="47">
        <v>0</v>
      </c>
      <c r="H1064" s="47">
        <v>0</v>
      </c>
      <c r="I1064" s="47">
        <v>0</v>
      </c>
      <c r="J1064" s="47">
        <v>0</v>
      </c>
      <c r="K1064" s="39" t="str">
        <f t="shared" si="16"/>
        <v>1-30</v>
      </c>
      <c r="L1064" s="39" t="s">
        <v>4573</v>
      </c>
    </row>
    <row r="1065" spans="1:12" x14ac:dyDescent="0.25">
      <c r="A1065" s="39">
        <v>311622</v>
      </c>
      <c r="B1065" s="54"/>
      <c r="C1065" s="39" t="s">
        <v>233</v>
      </c>
      <c r="D1065" s="39"/>
      <c r="E1065" s="47">
        <v>87724.75</v>
      </c>
      <c r="F1065" s="47">
        <v>0</v>
      </c>
      <c r="G1065" s="47">
        <v>0</v>
      </c>
      <c r="H1065" s="47">
        <v>0</v>
      </c>
      <c r="I1065" s="47">
        <v>87724.75</v>
      </c>
      <c r="J1065" s="47">
        <v>87724.75</v>
      </c>
      <c r="K1065" s="39" t="str">
        <f t="shared" si="16"/>
        <v>120+</v>
      </c>
      <c r="L1065" s="39" t="s">
        <v>4573</v>
      </c>
    </row>
    <row r="1066" spans="1:12" x14ac:dyDescent="0.25">
      <c r="A1066" s="39">
        <v>361604</v>
      </c>
      <c r="B1066" s="54"/>
      <c r="C1066" s="39" t="s">
        <v>35</v>
      </c>
      <c r="D1066" s="39"/>
      <c r="E1066" s="47">
        <v>22093.14</v>
      </c>
      <c r="F1066" s="47">
        <v>0</v>
      </c>
      <c r="G1066" s="47">
        <v>0</v>
      </c>
      <c r="H1066" s="47">
        <v>0</v>
      </c>
      <c r="I1066" s="47">
        <v>0</v>
      </c>
      <c r="J1066" s="47">
        <v>0</v>
      </c>
      <c r="K1066" s="39" t="str">
        <f t="shared" si="16"/>
        <v>1-30</v>
      </c>
      <c r="L1066" s="39" t="s">
        <v>626</v>
      </c>
    </row>
    <row r="1067" spans="1:12" x14ac:dyDescent="0.25">
      <c r="A1067" s="39">
        <v>320655</v>
      </c>
      <c r="B1067" s="54"/>
      <c r="C1067" s="39" t="s">
        <v>35</v>
      </c>
      <c r="D1067" s="39"/>
      <c r="E1067" s="47">
        <v>0</v>
      </c>
      <c r="F1067" s="47">
        <v>0</v>
      </c>
      <c r="G1067" s="47">
        <v>0</v>
      </c>
      <c r="H1067" s="47">
        <v>0</v>
      </c>
      <c r="I1067" s="47">
        <v>0</v>
      </c>
      <c r="J1067" s="47">
        <v>0</v>
      </c>
      <c r="K1067" s="39" t="str">
        <f t="shared" si="16"/>
        <v>1-30</v>
      </c>
      <c r="L1067" s="39" t="s">
        <v>4573</v>
      </c>
    </row>
    <row r="1068" spans="1:12" x14ac:dyDescent="0.25">
      <c r="A1068" s="39">
        <v>320678</v>
      </c>
      <c r="B1068" s="54"/>
      <c r="C1068" s="39" t="s">
        <v>35</v>
      </c>
      <c r="D1068" s="39"/>
      <c r="E1068" s="47">
        <v>298140.95</v>
      </c>
      <c r="F1068" s="47">
        <v>0</v>
      </c>
      <c r="G1068" s="47">
        <v>0</v>
      </c>
      <c r="H1068" s="47">
        <v>0</v>
      </c>
      <c r="I1068" s="47">
        <v>0</v>
      </c>
      <c r="J1068" s="47">
        <v>0</v>
      </c>
      <c r="K1068" s="39" t="str">
        <f t="shared" si="16"/>
        <v>1-30</v>
      </c>
      <c r="L1068" s="39" t="s">
        <v>4573</v>
      </c>
    </row>
    <row r="1069" spans="1:12" x14ac:dyDescent="0.25">
      <c r="A1069" s="39">
        <v>310781</v>
      </c>
      <c r="B1069" s="54"/>
      <c r="C1069" s="39" t="s">
        <v>35</v>
      </c>
      <c r="D1069" s="39"/>
      <c r="E1069" s="47">
        <v>437340.06999999995</v>
      </c>
      <c r="F1069" s="47">
        <v>0</v>
      </c>
      <c r="G1069" s="47">
        <v>0</v>
      </c>
      <c r="H1069" s="47">
        <v>0</v>
      </c>
      <c r="I1069" s="47">
        <v>0</v>
      </c>
      <c r="J1069" s="47">
        <v>0</v>
      </c>
      <c r="K1069" s="39" t="str">
        <f t="shared" si="16"/>
        <v>1-30</v>
      </c>
      <c r="L1069" s="39" t="s">
        <v>2736</v>
      </c>
    </row>
    <row r="1070" spans="1:12" x14ac:dyDescent="0.25">
      <c r="A1070" s="39">
        <v>311781</v>
      </c>
      <c r="B1070" s="54"/>
      <c r="C1070" s="39" t="s">
        <v>35</v>
      </c>
      <c r="D1070" s="39"/>
      <c r="E1070" s="47">
        <v>38310.950670617472</v>
      </c>
      <c r="F1070" s="47">
        <v>0</v>
      </c>
      <c r="G1070" s="47">
        <v>0</v>
      </c>
      <c r="H1070" s="47">
        <v>0</v>
      </c>
      <c r="I1070" s="47">
        <v>0</v>
      </c>
      <c r="J1070" s="47">
        <v>0</v>
      </c>
      <c r="K1070" s="39" t="str">
        <f t="shared" si="16"/>
        <v>1-30</v>
      </c>
      <c r="L1070" s="39" t="s">
        <v>160</v>
      </c>
    </row>
    <row r="1071" spans="1:12" x14ac:dyDescent="0.25">
      <c r="A1071" s="39">
        <v>322965</v>
      </c>
      <c r="B1071" s="54"/>
      <c r="C1071" s="39" t="s">
        <v>35</v>
      </c>
      <c r="D1071" s="39"/>
      <c r="E1071" s="47">
        <v>60172.579717904744</v>
      </c>
      <c r="F1071" s="47">
        <v>0</v>
      </c>
      <c r="G1071" s="47">
        <v>0</v>
      </c>
      <c r="H1071" s="47">
        <v>0</v>
      </c>
      <c r="I1071" s="47">
        <v>0</v>
      </c>
      <c r="J1071" s="47">
        <v>0</v>
      </c>
      <c r="K1071" s="39" t="str">
        <f t="shared" si="16"/>
        <v>1-30</v>
      </c>
      <c r="L1071" s="39" t="s">
        <v>160</v>
      </c>
    </row>
    <row r="1072" spans="1:12" x14ac:dyDescent="0.25">
      <c r="A1072" s="39">
        <v>316250</v>
      </c>
      <c r="B1072" s="54"/>
      <c r="C1072" s="39" t="s">
        <v>35</v>
      </c>
      <c r="D1072" s="39"/>
      <c r="E1072" s="47">
        <v>119667.03192644016</v>
      </c>
      <c r="F1072" s="47">
        <v>0</v>
      </c>
      <c r="G1072" s="47">
        <v>0</v>
      </c>
      <c r="H1072" s="47">
        <v>0</v>
      </c>
      <c r="I1072" s="47">
        <v>0</v>
      </c>
      <c r="J1072" s="47">
        <v>0</v>
      </c>
      <c r="K1072" s="39" t="str">
        <f t="shared" si="16"/>
        <v>1-30</v>
      </c>
      <c r="L1072" s="39" t="s">
        <v>160</v>
      </c>
    </row>
    <row r="1073" spans="1:12" x14ac:dyDescent="0.25">
      <c r="A1073" s="39">
        <v>309895</v>
      </c>
      <c r="B1073" s="54"/>
      <c r="C1073" s="39" t="s">
        <v>233</v>
      </c>
      <c r="D1073" s="39"/>
      <c r="E1073" s="47">
        <v>170047.53512413183</v>
      </c>
      <c r="F1073" s="47">
        <v>0</v>
      </c>
      <c r="G1073" s="47">
        <v>0</v>
      </c>
      <c r="H1073" s="47">
        <v>0</v>
      </c>
      <c r="I1073" s="47">
        <v>3155456.21</v>
      </c>
      <c r="J1073" s="47">
        <v>3155456.21</v>
      </c>
      <c r="K1073" s="39" t="str">
        <f t="shared" si="16"/>
        <v>120+</v>
      </c>
      <c r="L1073" s="39" t="s">
        <v>160</v>
      </c>
    </row>
    <row r="1074" spans="1:12" x14ac:dyDescent="0.25">
      <c r="A1074" s="39">
        <v>332392</v>
      </c>
      <c r="B1074" s="54"/>
      <c r="C1074" s="39" t="s">
        <v>35</v>
      </c>
      <c r="D1074" s="39"/>
      <c r="E1074" s="47">
        <v>13841.994087832645</v>
      </c>
      <c r="F1074" s="47">
        <v>0</v>
      </c>
      <c r="G1074" s="47">
        <v>0</v>
      </c>
      <c r="H1074" s="47">
        <v>0</v>
      </c>
      <c r="I1074" s="47">
        <v>0</v>
      </c>
      <c r="J1074" s="47">
        <v>0</v>
      </c>
      <c r="K1074" s="39" t="str">
        <f t="shared" si="16"/>
        <v>1-30</v>
      </c>
      <c r="L1074" s="39" t="s">
        <v>160</v>
      </c>
    </row>
    <row r="1075" spans="1:12" x14ac:dyDescent="0.25">
      <c r="A1075" s="39">
        <v>362133</v>
      </c>
      <c r="B1075" s="54"/>
      <c r="C1075" s="39" t="s">
        <v>35</v>
      </c>
      <c r="D1075" s="39"/>
      <c r="E1075" s="47">
        <v>320329.65000000002</v>
      </c>
      <c r="F1075" s="47">
        <v>0</v>
      </c>
      <c r="G1075" s="47">
        <v>0</v>
      </c>
      <c r="H1075" s="47">
        <v>0</v>
      </c>
      <c r="I1075" s="47">
        <v>0</v>
      </c>
      <c r="J1075" s="47">
        <v>0</v>
      </c>
      <c r="K1075" s="39" t="str">
        <f t="shared" si="16"/>
        <v>1-30</v>
      </c>
      <c r="L1075" s="39" t="s">
        <v>158</v>
      </c>
    </row>
    <row r="1076" spans="1:12" x14ac:dyDescent="0.25">
      <c r="A1076" s="39">
        <v>339879</v>
      </c>
      <c r="B1076" s="54"/>
      <c r="C1076" s="39" t="s">
        <v>35</v>
      </c>
      <c r="D1076" s="39"/>
      <c r="E1076" s="47">
        <v>52982.879999999997</v>
      </c>
      <c r="F1076" s="47">
        <v>0</v>
      </c>
      <c r="G1076" s="47">
        <v>52982.879999999997</v>
      </c>
      <c r="H1076" s="47">
        <v>0</v>
      </c>
      <c r="I1076" s="47">
        <v>0</v>
      </c>
      <c r="J1076" s="47">
        <v>52982.879999999997</v>
      </c>
      <c r="K1076" s="39" t="str">
        <f t="shared" si="16"/>
        <v>61-90</v>
      </c>
      <c r="L1076" s="39" t="s">
        <v>4573</v>
      </c>
    </row>
    <row r="1077" spans="1:12" x14ac:dyDescent="0.25">
      <c r="A1077" s="39">
        <v>315319</v>
      </c>
      <c r="B1077" s="54"/>
      <c r="C1077" s="39" t="s">
        <v>35</v>
      </c>
      <c r="D1077" s="39"/>
      <c r="E1077" s="47">
        <v>2106.6999999999998</v>
      </c>
      <c r="F1077" s="47">
        <v>0</v>
      </c>
      <c r="G1077" s="47">
        <v>0</v>
      </c>
      <c r="H1077" s="47">
        <v>0</v>
      </c>
      <c r="I1077" s="47">
        <v>0</v>
      </c>
      <c r="J1077" s="47">
        <v>0</v>
      </c>
      <c r="K1077" s="39" t="str">
        <f t="shared" si="16"/>
        <v>1-30</v>
      </c>
      <c r="L1077" s="39" t="s">
        <v>160</v>
      </c>
    </row>
    <row r="1078" spans="1:12" x14ac:dyDescent="0.25">
      <c r="A1078" s="39">
        <v>318435</v>
      </c>
      <c r="B1078" s="54"/>
      <c r="C1078" s="39" t="s">
        <v>35</v>
      </c>
      <c r="D1078" s="39"/>
      <c r="E1078" s="47">
        <v>21097.300171734547</v>
      </c>
      <c r="F1078" s="47">
        <v>0</v>
      </c>
      <c r="G1078" s="47">
        <v>0</v>
      </c>
      <c r="H1078" s="47">
        <v>0</v>
      </c>
      <c r="I1078" s="47">
        <v>0</v>
      </c>
      <c r="J1078" s="47">
        <v>0</v>
      </c>
      <c r="K1078" s="39" t="str">
        <f t="shared" si="16"/>
        <v>1-30</v>
      </c>
      <c r="L1078" s="39" t="s">
        <v>160</v>
      </c>
    </row>
    <row r="1079" spans="1:12" x14ac:dyDescent="0.25">
      <c r="A1079" s="39">
        <v>318633</v>
      </c>
      <c r="B1079" s="54"/>
      <c r="C1079" s="39" t="s">
        <v>35</v>
      </c>
      <c r="D1079" s="39"/>
      <c r="E1079" s="47">
        <v>3205.42</v>
      </c>
      <c r="F1079" s="47">
        <v>0</v>
      </c>
      <c r="G1079" s="47">
        <v>0</v>
      </c>
      <c r="H1079" s="47">
        <v>0</v>
      </c>
      <c r="I1079" s="47">
        <v>0</v>
      </c>
      <c r="J1079" s="47">
        <v>0</v>
      </c>
      <c r="K1079" s="39" t="str">
        <f t="shared" si="16"/>
        <v>1-30</v>
      </c>
      <c r="L1079" s="39" t="s">
        <v>2509</v>
      </c>
    </row>
    <row r="1080" spans="1:12" x14ac:dyDescent="0.25">
      <c r="A1080" s="39">
        <v>311774</v>
      </c>
      <c r="B1080" s="54"/>
      <c r="C1080" s="39" t="s">
        <v>35</v>
      </c>
      <c r="D1080" s="39"/>
      <c r="E1080" s="47">
        <v>18111103.482502587</v>
      </c>
      <c r="F1080" s="47">
        <v>0</v>
      </c>
      <c r="G1080" s="47">
        <v>0</v>
      </c>
      <c r="H1080" s="47">
        <v>0</v>
      </c>
      <c r="I1080" s="47">
        <v>0</v>
      </c>
      <c r="J1080" s="47">
        <v>0</v>
      </c>
      <c r="K1080" s="39" t="str">
        <f t="shared" si="16"/>
        <v>1-30</v>
      </c>
      <c r="L1080" s="39" t="s">
        <v>160</v>
      </c>
    </row>
    <row r="1081" spans="1:12" x14ac:dyDescent="0.25">
      <c r="A1081" s="39">
        <v>312082</v>
      </c>
      <c r="B1081" s="54"/>
      <c r="C1081" s="39" t="s">
        <v>35</v>
      </c>
      <c r="D1081" s="39"/>
      <c r="E1081" s="47">
        <v>296662.37302223314</v>
      </c>
      <c r="F1081" s="47">
        <v>0</v>
      </c>
      <c r="G1081" s="47">
        <v>0</v>
      </c>
      <c r="H1081" s="47">
        <v>0</v>
      </c>
      <c r="I1081" s="47">
        <v>0</v>
      </c>
      <c r="J1081" s="47">
        <v>0</v>
      </c>
      <c r="K1081" s="39" t="str">
        <f t="shared" si="16"/>
        <v>1-30</v>
      </c>
      <c r="L1081" s="39" t="s">
        <v>160</v>
      </c>
    </row>
    <row r="1082" spans="1:12" x14ac:dyDescent="0.25">
      <c r="A1082" s="39">
        <v>309075</v>
      </c>
      <c r="B1082" s="54"/>
      <c r="C1082" s="39" t="s">
        <v>35</v>
      </c>
      <c r="D1082" s="39"/>
      <c r="E1082" s="47">
        <v>46310.12</v>
      </c>
      <c r="F1082" s="47">
        <v>46310.12</v>
      </c>
      <c r="G1082" s="47">
        <v>0</v>
      </c>
      <c r="H1082" s="47">
        <v>0</v>
      </c>
      <c r="I1082" s="47">
        <v>0</v>
      </c>
      <c r="J1082" s="47">
        <v>46310.12</v>
      </c>
      <c r="K1082" s="39" t="str">
        <f t="shared" si="16"/>
        <v>31-60</v>
      </c>
      <c r="L1082" s="39" t="s">
        <v>2668</v>
      </c>
    </row>
    <row r="1083" spans="1:12" x14ac:dyDescent="0.25">
      <c r="A1083" s="39">
        <v>314242</v>
      </c>
      <c r="B1083" s="54"/>
      <c r="C1083" s="39" t="s">
        <v>35</v>
      </c>
      <c r="D1083" s="39"/>
      <c r="E1083" s="47">
        <v>106357.33</v>
      </c>
      <c r="F1083" s="47">
        <v>37025.32</v>
      </c>
      <c r="G1083" s="47">
        <v>69319.039999999994</v>
      </c>
      <c r="H1083" s="47">
        <v>0</v>
      </c>
      <c r="I1083" s="47">
        <v>0</v>
      </c>
      <c r="J1083" s="47">
        <v>106344.36</v>
      </c>
      <c r="K1083" s="39" t="str">
        <f t="shared" si="16"/>
        <v>61-90</v>
      </c>
      <c r="L1083" s="39" t="s">
        <v>2509</v>
      </c>
    </row>
    <row r="1084" spans="1:12" x14ac:dyDescent="0.25">
      <c r="A1084" s="39">
        <v>314436</v>
      </c>
      <c r="B1084" s="54"/>
      <c r="C1084" s="39" t="s">
        <v>35</v>
      </c>
      <c r="D1084" s="39"/>
      <c r="E1084" s="47">
        <v>57460.8015066273</v>
      </c>
      <c r="F1084" s="47">
        <v>0</v>
      </c>
      <c r="G1084" s="47">
        <v>0</v>
      </c>
      <c r="H1084" s="47">
        <v>0</v>
      </c>
      <c r="I1084" s="47">
        <v>0</v>
      </c>
      <c r="J1084" s="47">
        <v>0</v>
      </c>
      <c r="K1084" s="39" t="str">
        <f t="shared" si="16"/>
        <v>1-30</v>
      </c>
      <c r="L1084" s="39" t="s">
        <v>160</v>
      </c>
    </row>
    <row r="1085" spans="1:12" x14ac:dyDescent="0.25">
      <c r="A1085" s="39">
        <v>366411</v>
      </c>
      <c r="B1085" s="54"/>
      <c r="C1085" s="39" t="s">
        <v>35</v>
      </c>
      <c r="D1085" s="39"/>
      <c r="E1085" s="47">
        <v>18705.07780459553</v>
      </c>
      <c r="F1085" s="47">
        <v>0</v>
      </c>
      <c r="G1085" s="47">
        <v>0</v>
      </c>
      <c r="H1085" s="47">
        <v>0</v>
      </c>
      <c r="I1085" s="47">
        <v>0</v>
      </c>
      <c r="J1085" s="47">
        <v>0</v>
      </c>
      <c r="K1085" s="39" t="str">
        <f t="shared" si="16"/>
        <v>1-30</v>
      </c>
      <c r="L1085" s="39" t="s">
        <v>160</v>
      </c>
    </row>
    <row r="1086" spans="1:12" x14ac:dyDescent="0.25">
      <c r="A1086" s="39">
        <v>363486</v>
      </c>
      <c r="B1086" s="54"/>
      <c r="C1086" s="39" t="s">
        <v>35</v>
      </c>
      <c r="D1086" s="39"/>
      <c r="E1086" s="47">
        <v>54513.06269699533</v>
      </c>
      <c r="F1086" s="47">
        <v>0</v>
      </c>
      <c r="G1086" s="47">
        <v>0</v>
      </c>
      <c r="H1086" s="47">
        <v>0</v>
      </c>
      <c r="I1086" s="47">
        <v>0</v>
      </c>
      <c r="J1086" s="47">
        <v>0</v>
      </c>
      <c r="K1086" s="39" t="str">
        <f t="shared" si="16"/>
        <v>1-30</v>
      </c>
      <c r="L1086" s="39" t="s">
        <v>160</v>
      </c>
    </row>
    <row r="1087" spans="1:12" x14ac:dyDescent="0.25">
      <c r="A1087" s="39">
        <v>310925</v>
      </c>
      <c r="B1087" s="54"/>
      <c r="C1087" s="39" t="s">
        <v>35</v>
      </c>
      <c r="D1087" s="39"/>
      <c r="E1087" s="47">
        <v>1575.1561986964673</v>
      </c>
      <c r="F1087" s="47">
        <v>29229.1</v>
      </c>
      <c r="G1087" s="47">
        <v>0</v>
      </c>
      <c r="H1087" s="47">
        <v>0</v>
      </c>
      <c r="I1087" s="47">
        <v>0</v>
      </c>
      <c r="J1087" s="47">
        <v>29229.1</v>
      </c>
      <c r="K1087" s="39" t="str">
        <f t="shared" si="16"/>
        <v>31-60</v>
      </c>
      <c r="L1087" s="39" t="s">
        <v>160</v>
      </c>
    </row>
    <row r="1088" spans="1:12" x14ac:dyDescent="0.25">
      <c r="A1088" s="39">
        <v>313508</v>
      </c>
      <c r="B1088" s="54"/>
      <c r="C1088" s="39" t="s">
        <v>233</v>
      </c>
      <c r="D1088" s="39"/>
      <c r="E1088" s="47">
        <v>17250.66</v>
      </c>
      <c r="F1088" s="47">
        <v>0</v>
      </c>
      <c r="G1088" s="47">
        <v>0</v>
      </c>
      <c r="H1088" s="47">
        <v>0</v>
      </c>
      <c r="I1088" s="47">
        <v>17250.66</v>
      </c>
      <c r="J1088" s="47">
        <v>17250.66</v>
      </c>
      <c r="K1088" s="39" t="str">
        <f t="shared" si="16"/>
        <v>120+</v>
      </c>
      <c r="L1088" s="39" t="s">
        <v>2738</v>
      </c>
    </row>
    <row r="1089" spans="1:12" x14ac:dyDescent="0.25">
      <c r="A1089" s="39">
        <v>364926</v>
      </c>
      <c r="B1089" s="54"/>
      <c r="C1089" s="39" t="s">
        <v>35</v>
      </c>
      <c r="D1089" s="39"/>
      <c r="E1089" s="47">
        <v>10904000</v>
      </c>
      <c r="F1089" s="47">
        <v>0</v>
      </c>
      <c r="G1089" s="47">
        <v>0</v>
      </c>
      <c r="H1089" s="47">
        <v>0</v>
      </c>
      <c r="I1089" s="47">
        <v>0</v>
      </c>
      <c r="J1089" s="47">
        <v>0</v>
      </c>
      <c r="K1089" s="39" t="str">
        <f t="shared" si="16"/>
        <v>1-30</v>
      </c>
      <c r="L1089" s="39" t="s">
        <v>160</v>
      </c>
    </row>
    <row r="1090" spans="1:12" x14ac:dyDescent="0.25">
      <c r="A1090" s="39">
        <v>318566</v>
      </c>
      <c r="B1090" s="54"/>
      <c r="C1090" s="39" t="s">
        <v>35</v>
      </c>
      <c r="D1090" s="39"/>
      <c r="E1090" s="47">
        <v>1531485.6199999999</v>
      </c>
      <c r="F1090" s="47">
        <v>0</v>
      </c>
      <c r="G1090" s="47">
        <v>0</v>
      </c>
      <c r="H1090" s="47">
        <v>0</v>
      </c>
      <c r="I1090" s="47">
        <v>0</v>
      </c>
      <c r="J1090" s="47">
        <v>0</v>
      </c>
      <c r="K1090" s="39" t="str">
        <f t="shared" si="16"/>
        <v>1-30</v>
      </c>
      <c r="L1090" s="39" t="s">
        <v>158</v>
      </c>
    </row>
    <row r="1091" spans="1:12" x14ac:dyDescent="0.25">
      <c r="A1091" s="39">
        <v>309847</v>
      </c>
      <c r="B1091" s="54"/>
      <c r="C1091" s="39" t="s">
        <v>35</v>
      </c>
      <c r="D1091" s="39"/>
      <c r="E1091" s="47">
        <v>67360444.850000009</v>
      </c>
      <c r="F1091" s="47">
        <v>0</v>
      </c>
      <c r="G1091" s="47">
        <v>0</v>
      </c>
      <c r="H1091" s="47">
        <v>0</v>
      </c>
      <c r="I1091" s="47">
        <v>0</v>
      </c>
      <c r="J1091" s="47">
        <v>0</v>
      </c>
      <c r="K1091" s="39" t="str">
        <f t="shared" si="16"/>
        <v>1-30</v>
      </c>
      <c r="L1091" s="39" t="s">
        <v>160</v>
      </c>
    </row>
    <row r="1092" spans="1:12" x14ac:dyDescent="0.25">
      <c r="A1092" s="39">
        <v>325844</v>
      </c>
      <c r="B1092" s="54"/>
      <c r="C1092" s="39" t="s">
        <v>35</v>
      </c>
      <c r="D1092" s="39"/>
      <c r="E1092" s="47">
        <v>15552.55</v>
      </c>
      <c r="F1092" s="47">
        <v>0</v>
      </c>
      <c r="G1092" s="47">
        <v>0</v>
      </c>
      <c r="H1092" s="47">
        <v>0</v>
      </c>
      <c r="I1092" s="47">
        <v>0</v>
      </c>
      <c r="J1092" s="47">
        <v>0</v>
      </c>
      <c r="K1092" s="39" t="str">
        <f t="shared" si="16"/>
        <v>1-30</v>
      </c>
      <c r="L1092" s="39" t="s">
        <v>158</v>
      </c>
    </row>
    <row r="1093" spans="1:12" x14ac:dyDescent="0.25">
      <c r="A1093" s="39">
        <v>342620</v>
      </c>
      <c r="B1093" s="54"/>
      <c r="C1093" s="39" t="s">
        <v>35</v>
      </c>
      <c r="D1093" s="39"/>
      <c r="E1093" s="47">
        <v>87419.904229354172</v>
      </c>
      <c r="F1093" s="47">
        <v>0</v>
      </c>
      <c r="G1093" s="47">
        <v>0</v>
      </c>
      <c r="H1093" s="47">
        <v>0</v>
      </c>
      <c r="I1093" s="47">
        <v>0</v>
      </c>
      <c r="J1093" s="47">
        <v>0</v>
      </c>
      <c r="K1093" s="39" t="str">
        <f t="shared" si="16"/>
        <v>1-30</v>
      </c>
      <c r="L1093" s="39" t="s">
        <v>160</v>
      </c>
    </row>
    <row r="1094" spans="1:12" x14ac:dyDescent="0.25">
      <c r="A1094" s="39">
        <v>318421</v>
      </c>
      <c r="B1094" s="54"/>
      <c r="C1094" s="39" t="s">
        <v>35</v>
      </c>
      <c r="D1094" s="39"/>
      <c r="E1094" s="47">
        <v>70421.91</v>
      </c>
      <c r="F1094" s="47">
        <v>0</v>
      </c>
      <c r="G1094" s="47">
        <v>0</v>
      </c>
      <c r="H1094" s="47">
        <v>0</v>
      </c>
      <c r="I1094" s="47">
        <v>0</v>
      </c>
      <c r="J1094" s="47">
        <v>0</v>
      </c>
      <c r="K1094" s="39" t="str">
        <f t="shared" si="16"/>
        <v>1-30</v>
      </c>
      <c r="L1094" s="39" t="s">
        <v>158</v>
      </c>
    </row>
    <row r="1095" spans="1:12" x14ac:dyDescent="0.25">
      <c r="A1095" s="39">
        <v>308989</v>
      </c>
      <c r="B1095" s="54"/>
      <c r="C1095" s="39" t="s">
        <v>35</v>
      </c>
      <c r="D1095" s="39"/>
      <c r="E1095" s="47">
        <v>43160418.870000005</v>
      </c>
      <c r="F1095" s="47">
        <v>0</v>
      </c>
      <c r="G1095" s="47">
        <v>0</v>
      </c>
      <c r="H1095" s="47">
        <v>0</v>
      </c>
      <c r="I1095" s="47">
        <v>0</v>
      </c>
      <c r="J1095" s="47">
        <v>0</v>
      </c>
      <c r="K1095" s="39" t="str">
        <f t="shared" ref="K1095:K1158" si="17">+IF(I1095&gt;0,"120+",IF(H1095&gt;0,"91-120",IF(G1095&gt;0,"61-90",IF(F1095&gt;0,"31-60","1-30"))))</f>
        <v>1-30</v>
      </c>
      <c r="L1095" s="39" t="s">
        <v>160</v>
      </c>
    </row>
    <row r="1096" spans="1:12" x14ac:dyDescent="0.25">
      <c r="A1096" s="39">
        <v>315958</v>
      </c>
      <c r="B1096" s="54"/>
      <c r="C1096" s="39" t="s">
        <v>35</v>
      </c>
      <c r="D1096" s="39"/>
      <c r="E1096" s="47">
        <v>53513.452237087957</v>
      </c>
      <c r="F1096" s="47">
        <v>0</v>
      </c>
      <c r="G1096" s="47">
        <v>993012.66</v>
      </c>
      <c r="H1096" s="47">
        <v>0</v>
      </c>
      <c r="I1096" s="47">
        <v>0</v>
      </c>
      <c r="J1096" s="47">
        <v>993012.66</v>
      </c>
      <c r="K1096" s="39" t="str">
        <f t="shared" si="17"/>
        <v>61-90</v>
      </c>
      <c r="L1096" s="39" t="s">
        <v>160</v>
      </c>
    </row>
    <row r="1097" spans="1:12" x14ac:dyDescent="0.25">
      <c r="A1097" s="39">
        <v>361190</v>
      </c>
      <c r="B1097" s="54"/>
      <c r="C1097" s="39" t="s">
        <v>35</v>
      </c>
      <c r="D1097" s="39"/>
      <c r="E1097" s="47">
        <v>133368.45000000001</v>
      </c>
      <c r="F1097" s="47">
        <v>0</v>
      </c>
      <c r="G1097" s="47">
        <v>0</v>
      </c>
      <c r="H1097" s="47">
        <v>0</v>
      </c>
      <c r="I1097" s="47">
        <v>0</v>
      </c>
      <c r="J1097" s="47">
        <v>0</v>
      </c>
      <c r="K1097" s="39" t="str">
        <f t="shared" si="17"/>
        <v>1-30</v>
      </c>
      <c r="L1097" s="39" t="s">
        <v>4573</v>
      </c>
    </row>
    <row r="1098" spans="1:12" x14ac:dyDescent="0.25">
      <c r="A1098" s="39">
        <v>341199</v>
      </c>
      <c r="B1098" s="54"/>
      <c r="C1098" s="39" t="s">
        <v>35</v>
      </c>
      <c r="D1098" s="39"/>
      <c r="E1098" s="47">
        <v>242142.5</v>
      </c>
      <c r="F1098" s="47">
        <v>0</v>
      </c>
      <c r="G1098" s="47">
        <v>0</v>
      </c>
      <c r="H1098" s="47">
        <v>0</v>
      </c>
      <c r="I1098" s="47">
        <v>0</v>
      </c>
      <c r="J1098" s="47">
        <v>0</v>
      </c>
      <c r="K1098" s="39" t="str">
        <f t="shared" si="17"/>
        <v>1-30</v>
      </c>
      <c r="L1098" s="39" t="s">
        <v>2668</v>
      </c>
    </row>
    <row r="1099" spans="1:12" x14ac:dyDescent="0.25">
      <c r="A1099" s="39">
        <v>361194</v>
      </c>
      <c r="B1099" s="54"/>
      <c r="C1099" s="39" t="s">
        <v>35</v>
      </c>
      <c r="D1099" s="39"/>
      <c r="E1099" s="47">
        <v>95714.736557255761</v>
      </c>
      <c r="F1099" s="47">
        <v>0</v>
      </c>
      <c r="G1099" s="47">
        <v>0</v>
      </c>
      <c r="H1099" s="47">
        <v>1776113.13</v>
      </c>
      <c r="I1099" s="47">
        <v>0</v>
      </c>
      <c r="J1099" s="47">
        <v>1776113.13</v>
      </c>
      <c r="K1099" s="39" t="str">
        <f t="shared" si="17"/>
        <v>91-120</v>
      </c>
      <c r="L1099" s="39" t="s">
        <v>160</v>
      </c>
    </row>
    <row r="1100" spans="1:12" x14ac:dyDescent="0.25">
      <c r="A1100" s="39">
        <v>314723</v>
      </c>
      <c r="B1100" s="54"/>
      <c r="C1100" s="39" t="s">
        <v>35</v>
      </c>
      <c r="D1100" s="39"/>
      <c r="E1100" s="47">
        <v>688060.77</v>
      </c>
      <c r="F1100" s="47">
        <v>0</v>
      </c>
      <c r="G1100" s="47">
        <v>0</v>
      </c>
      <c r="H1100" s="47">
        <v>0</v>
      </c>
      <c r="I1100" s="47">
        <v>688060.77</v>
      </c>
      <c r="J1100" s="47">
        <v>688060.77</v>
      </c>
      <c r="K1100" s="39" t="str">
        <f t="shared" si="17"/>
        <v>120+</v>
      </c>
      <c r="L1100" s="39" t="s">
        <v>160</v>
      </c>
    </row>
    <row r="1101" spans="1:12" x14ac:dyDescent="0.25">
      <c r="A1101" s="39">
        <v>340935</v>
      </c>
      <c r="B1101" s="54"/>
      <c r="C1101" s="39" t="s">
        <v>35</v>
      </c>
      <c r="D1101" s="39"/>
      <c r="E1101" s="47">
        <v>83570.38</v>
      </c>
      <c r="F1101" s="47">
        <v>0</v>
      </c>
      <c r="G1101" s="47">
        <v>0</v>
      </c>
      <c r="H1101" s="47">
        <v>0</v>
      </c>
      <c r="I1101" s="47">
        <v>0</v>
      </c>
      <c r="J1101" s="47">
        <v>0</v>
      </c>
      <c r="K1101" s="39" t="str">
        <f t="shared" si="17"/>
        <v>1-30</v>
      </c>
      <c r="L1101" s="39" t="s">
        <v>4573</v>
      </c>
    </row>
    <row r="1102" spans="1:12" x14ac:dyDescent="0.25">
      <c r="A1102" s="39">
        <v>339051</v>
      </c>
      <c r="B1102" s="54"/>
      <c r="C1102" s="39" t="s">
        <v>35</v>
      </c>
      <c r="D1102" s="39"/>
      <c r="E1102" s="47">
        <v>165065.17990379196</v>
      </c>
      <c r="F1102" s="47">
        <v>0</v>
      </c>
      <c r="G1102" s="47">
        <v>0</v>
      </c>
      <c r="H1102" s="47">
        <v>0</v>
      </c>
      <c r="I1102" s="47">
        <v>0</v>
      </c>
      <c r="J1102" s="47">
        <v>0</v>
      </c>
      <c r="K1102" s="39" t="str">
        <f t="shared" si="17"/>
        <v>1-30</v>
      </c>
      <c r="L1102" s="39" t="s">
        <v>160</v>
      </c>
    </row>
    <row r="1103" spans="1:12" x14ac:dyDescent="0.25">
      <c r="A1103" s="39">
        <v>320736</v>
      </c>
      <c r="B1103" s="54"/>
      <c r="C1103" s="39" t="s">
        <v>35</v>
      </c>
      <c r="D1103" s="39"/>
      <c r="E1103" s="47">
        <v>58216.189999999995</v>
      </c>
      <c r="F1103" s="47">
        <v>0</v>
      </c>
      <c r="G1103" s="47">
        <v>0</v>
      </c>
      <c r="H1103" s="47">
        <v>0</v>
      </c>
      <c r="I1103" s="47">
        <v>0</v>
      </c>
      <c r="J1103" s="47">
        <v>0</v>
      </c>
      <c r="K1103" s="39" t="str">
        <f t="shared" si="17"/>
        <v>1-30</v>
      </c>
      <c r="L1103" s="39" t="s">
        <v>4573</v>
      </c>
    </row>
    <row r="1104" spans="1:12" x14ac:dyDescent="0.25">
      <c r="A1104" s="39">
        <v>342622</v>
      </c>
      <c r="B1104" s="54"/>
      <c r="C1104" s="39" t="s">
        <v>35</v>
      </c>
      <c r="D1104" s="39"/>
      <c r="E1104" s="47">
        <v>14991.810528011078</v>
      </c>
      <c r="F1104" s="47">
        <v>0</v>
      </c>
      <c r="G1104" s="47">
        <v>0</v>
      </c>
      <c r="H1104" s="47">
        <v>0</v>
      </c>
      <c r="I1104" s="47">
        <v>0</v>
      </c>
      <c r="J1104" s="47">
        <v>0</v>
      </c>
      <c r="K1104" s="39" t="str">
        <f t="shared" si="17"/>
        <v>1-30</v>
      </c>
      <c r="L1104" s="39" t="s">
        <v>160</v>
      </c>
    </row>
    <row r="1105" spans="1:12" x14ac:dyDescent="0.25">
      <c r="A1105" s="39">
        <v>356662</v>
      </c>
      <c r="B1105" s="54"/>
      <c r="C1105" s="39" t="s">
        <v>35</v>
      </c>
      <c r="D1105" s="39"/>
      <c r="E1105" s="47">
        <v>36440.99246037782</v>
      </c>
      <c r="F1105" s="47">
        <v>0</v>
      </c>
      <c r="G1105" s="47">
        <v>0</v>
      </c>
      <c r="H1105" s="47">
        <v>0</v>
      </c>
      <c r="I1105" s="47">
        <v>0</v>
      </c>
      <c r="J1105" s="47">
        <v>0</v>
      </c>
      <c r="K1105" s="39" t="str">
        <f t="shared" si="17"/>
        <v>1-30</v>
      </c>
      <c r="L1105" s="39" t="s">
        <v>160</v>
      </c>
    </row>
    <row r="1106" spans="1:12" x14ac:dyDescent="0.25">
      <c r="A1106" s="39">
        <v>314798</v>
      </c>
      <c r="B1106" s="54"/>
      <c r="C1106" s="39" t="s">
        <v>35</v>
      </c>
      <c r="D1106" s="39"/>
      <c r="E1106" s="47">
        <v>43994573.520000011</v>
      </c>
      <c r="F1106" s="47">
        <v>0</v>
      </c>
      <c r="G1106" s="47">
        <v>0</v>
      </c>
      <c r="H1106" s="47">
        <v>0</v>
      </c>
      <c r="I1106" s="47">
        <v>0</v>
      </c>
      <c r="J1106" s="47">
        <v>0</v>
      </c>
      <c r="K1106" s="39" t="str">
        <f t="shared" si="17"/>
        <v>1-30</v>
      </c>
      <c r="L1106" s="39" t="s">
        <v>158</v>
      </c>
    </row>
    <row r="1107" spans="1:12" x14ac:dyDescent="0.25">
      <c r="A1107" s="39">
        <v>320721</v>
      </c>
      <c r="B1107" s="54"/>
      <c r="C1107" s="39" t="s">
        <v>35</v>
      </c>
      <c r="D1107" s="39"/>
      <c r="E1107" s="47">
        <v>441000.45999999996</v>
      </c>
      <c r="F1107" s="47">
        <v>0</v>
      </c>
      <c r="G1107" s="47">
        <v>229015.44</v>
      </c>
      <c r="H1107" s="47">
        <v>0</v>
      </c>
      <c r="I1107" s="47">
        <v>0</v>
      </c>
      <c r="J1107" s="47">
        <v>229015.44</v>
      </c>
      <c r="K1107" s="39" t="str">
        <f t="shared" si="17"/>
        <v>61-90</v>
      </c>
      <c r="L1107" s="39" t="s">
        <v>4573</v>
      </c>
    </row>
    <row r="1108" spans="1:12" x14ac:dyDescent="0.25">
      <c r="A1108" s="39">
        <v>309588</v>
      </c>
      <c r="B1108" s="54"/>
      <c r="C1108" s="39" t="s">
        <v>35</v>
      </c>
      <c r="D1108" s="39"/>
      <c r="E1108" s="47">
        <v>703497</v>
      </c>
      <c r="F1108" s="47">
        <v>0</v>
      </c>
      <c r="G1108" s="47">
        <v>0</v>
      </c>
      <c r="H1108" s="47">
        <v>0</v>
      </c>
      <c r="I1108" s="47">
        <v>0</v>
      </c>
      <c r="J1108" s="47">
        <v>0</v>
      </c>
      <c r="K1108" s="39" t="str">
        <f t="shared" si="17"/>
        <v>1-30</v>
      </c>
      <c r="L1108" s="39" t="s">
        <v>5158</v>
      </c>
    </row>
    <row r="1109" spans="1:12" x14ac:dyDescent="0.25">
      <c r="A1109" s="39">
        <v>309306</v>
      </c>
      <c r="B1109" s="54"/>
      <c r="C1109" s="39" t="s">
        <v>35</v>
      </c>
      <c r="D1109" s="39"/>
      <c r="E1109" s="47">
        <v>95428877.749484211</v>
      </c>
      <c r="F1109" s="47">
        <v>0</v>
      </c>
      <c r="G1109" s="47">
        <v>0</v>
      </c>
      <c r="H1109" s="47">
        <v>0</v>
      </c>
      <c r="I1109" s="47">
        <v>0</v>
      </c>
      <c r="J1109" s="47">
        <v>0</v>
      </c>
      <c r="K1109" s="39" t="str">
        <f t="shared" si="17"/>
        <v>1-30</v>
      </c>
      <c r="L1109" s="39" t="s">
        <v>160</v>
      </c>
    </row>
    <row r="1110" spans="1:12" x14ac:dyDescent="0.25">
      <c r="A1110" s="39">
        <v>310362</v>
      </c>
      <c r="B1110" s="54"/>
      <c r="C1110" s="39" t="s">
        <v>35</v>
      </c>
      <c r="D1110" s="39"/>
      <c r="E1110" s="47">
        <v>196061.95613231885</v>
      </c>
      <c r="F1110" s="47">
        <v>0</v>
      </c>
      <c r="G1110" s="47">
        <v>0</v>
      </c>
      <c r="H1110" s="47">
        <v>0</v>
      </c>
      <c r="I1110" s="47">
        <v>0</v>
      </c>
      <c r="J1110" s="47">
        <v>0</v>
      </c>
      <c r="K1110" s="39" t="str">
        <f t="shared" si="17"/>
        <v>1-30</v>
      </c>
      <c r="L1110" s="39" t="s">
        <v>160</v>
      </c>
    </row>
    <row r="1111" spans="1:12" x14ac:dyDescent="0.25">
      <c r="A1111" s="39">
        <v>318526</v>
      </c>
      <c r="B1111" s="54"/>
      <c r="C1111" s="39" t="s">
        <v>35</v>
      </c>
      <c r="D1111" s="39"/>
      <c r="E1111" s="47">
        <v>44094.042311603072</v>
      </c>
      <c r="F1111" s="47">
        <v>0</v>
      </c>
      <c r="G1111" s="47">
        <v>0</v>
      </c>
      <c r="H1111" s="47">
        <v>0</v>
      </c>
      <c r="I1111" s="47">
        <v>0</v>
      </c>
      <c r="J1111" s="47">
        <v>0</v>
      </c>
      <c r="K1111" s="39" t="str">
        <f t="shared" si="17"/>
        <v>1-30</v>
      </c>
      <c r="L1111" s="39" t="s">
        <v>160</v>
      </c>
    </row>
    <row r="1112" spans="1:12" x14ac:dyDescent="0.25">
      <c r="A1112" s="39">
        <v>315971</v>
      </c>
      <c r="B1112" s="54"/>
      <c r="C1112" s="39" t="s">
        <v>35</v>
      </c>
      <c r="D1112" s="39"/>
      <c r="E1112" s="47">
        <v>47344.836925176649</v>
      </c>
      <c r="F1112" s="47">
        <v>0</v>
      </c>
      <c r="G1112" s="47">
        <v>0</v>
      </c>
      <c r="H1112" s="47">
        <v>0</v>
      </c>
      <c r="I1112" s="47">
        <v>0</v>
      </c>
      <c r="J1112" s="47">
        <v>0</v>
      </c>
      <c r="K1112" s="39" t="str">
        <f t="shared" si="17"/>
        <v>1-30</v>
      </c>
      <c r="L1112" s="39" t="s">
        <v>160</v>
      </c>
    </row>
    <row r="1113" spans="1:12" x14ac:dyDescent="0.25">
      <c r="A1113" s="39">
        <v>320690</v>
      </c>
      <c r="B1113" s="54"/>
      <c r="C1113" s="39" t="s">
        <v>35</v>
      </c>
      <c r="D1113" s="39"/>
      <c r="E1113" s="47">
        <v>232254.18000000002</v>
      </c>
      <c r="F1113" s="47">
        <v>111255.73000000001</v>
      </c>
      <c r="G1113" s="47">
        <v>0</v>
      </c>
      <c r="H1113" s="47">
        <v>0</v>
      </c>
      <c r="I1113" s="47">
        <v>0</v>
      </c>
      <c r="J1113" s="47">
        <v>111255.73000000001</v>
      </c>
      <c r="K1113" s="39" t="str">
        <f t="shared" si="17"/>
        <v>31-60</v>
      </c>
      <c r="L1113" s="39" t="s">
        <v>4573</v>
      </c>
    </row>
    <row r="1114" spans="1:12" x14ac:dyDescent="0.25">
      <c r="A1114" s="39">
        <v>337127</v>
      </c>
      <c r="B1114" s="54"/>
      <c r="C1114" s="39" t="s">
        <v>35</v>
      </c>
      <c r="D1114" s="39"/>
      <c r="E1114" s="47">
        <v>7940.9555594697767</v>
      </c>
      <c r="F1114" s="47">
        <v>0</v>
      </c>
      <c r="G1114" s="47">
        <v>0</v>
      </c>
      <c r="H1114" s="47">
        <v>0</v>
      </c>
      <c r="I1114" s="47">
        <v>0</v>
      </c>
      <c r="J1114" s="47">
        <v>0</v>
      </c>
      <c r="K1114" s="39" t="str">
        <f t="shared" si="17"/>
        <v>1-30</v>
      </c>
      <c r="L1114" s="39" t="s">
        <v>160</v>
      </c>
    </row>
    <row r="1115" spans="1:12" x14ac:dyDescent="0.25">
      <c r="A1115" s="39">
        <v>312986</v>
      </c>
      <c r="B1115" s="54"/>
      <c r="C1115" s="39" t="s">
        <v>35</v>
      </c>
      <c r="D1115" s="39"/>
      <c r="E1115" s="47">
        <v>13771.78</v>
      </c>
      <c r="F1115" s="47">
        <v>0</v>
      </c>
      <c r="G1115" s="47">
        <v>0</v>
      </c>
      <c r="H1115" s="47">
        <v>0</v>
      </c>
      <c r="I1115" s="47">
        <v>0</v>
      </c>
      <c r="J1115" s="47">
        <v>0</v>
      </c>
      <c r="K1115" s="39" t="str">
        <f t="shared" si="17"/>
        <v>1-30</v>
      </c>
      <c r="L1115" s="39" t="s">
        <v>5158</v>
      </c>
    </row>
    <row r="1116" spans="1:12" x14ac:dyDescent="0.25">
      <c r="A1116" s="39">
        <v>339082</v>
      </c>
      <c r="B1116" s="54"/>
      <c r="C1116" s="39" t="s">
        <v>35</v>
      </c>
      <c r="D1116" s="39"/>
      <c r="E1116" s="47">
        <v>76459.039999999994</v>
      </c>
      <c r="F1116" s="47">
        <v>0</v>
      </c>
      <c r="G1116" s="47">
        <v>0</v>
      </c>
      <c r="H1116" s="47">
        <v>0</v>
      </c>
      <c r="I1116" s="47">
        <v>76459.039999999994</v>
      </c>
      <c r="J1116" s="47">
        <v>76459.039999999994</v>
      </c>
      <c r="K1116" s="39" t="str">
        <f t="shared" si="17"/>
        <v>120+</v>
      </c>
      <c r="L1116" s="39" t="s">
        <v>158</v>
      </c>
    </row>
    <row r="1117" spans="1:12" x14ac:dyDescent="0.25">
      <c r="A1117" s="39">
        <v>312362</v>
      </c>
      <c r="B1117" s="54"/>
      <c r="C1117" s="39" t="s">
        <v>233</v>
      </c>
      <c r="D1117" s="39"/>
      <c r="E1117" s="47">
        <v>2602.5216252984942</v>
      </c>
      <c r="F1117" s="47">
        <v>0</v>
      </c>
      <c r="G1117" s="47">
        <v>0</v>
      </c>
      <c r="H1117" s="47">
        <v>0</v>
      </c>
      <c r="I1117" s="47">
        <v>48293.22</v>
      </c>
      <c r="J1117" s="47">
        <v>48293.22</v>
      </c>
      <c r="K1117" s="39" t="str">
        <f t="shared" si="17"/>
        <v>120+</v>
      </c>
      <c r="L1117" s="39" t="s">
        <v>160</v>
      </c>
    </row>
    <row r="1118" spans="1:12" x14ac:dyDescent="0.25">
      <c r="A1118" s="39">
        <v>355908</v>
      </c>
      <c r="B1118" s="54"/>
      <c r="C1118" s="39" t="s">
        <v>35</v>
      </c>
      <c r="D1118" s="39"/>
      <c r="E1118" s="47">
        <v>58829.47</v>
      </c>
      <c r="F1118" s="47">
        <v>0</v>
      </c>
      <c r="G1118" s="47">
        <v>0</v>
      </c>
      <c r="H1118" s="47">
        <v>0</v>
      </c>
      <c r="I1118" s="47">
        <v>0</v>
      </c>
      <c r="J1118" s="47">
        <v>0</v>
      </c>
      <c r="K1118" s="39" t="str">
        <f t="shared" si="17"/>
        <v>1-30</v>
      </c>
      <c r="L1118" s="39" t="s">
        <v>4573</v>
      </c>
    </row>
    <row r="1119" spans="1:12" x14ac:dyDescent="0.25">
      <c r="A1119" s="39">
        <v>308460</v>
      </c>
      <c r="B1119" s="54"/>
      <c r="C1119" s="39" t="s">
        <v>35</v>
      </c>
      <c r="D1119" s="39"/>
      <c r="E1119" s="47">
        <v>12653.875330161598</v>
      </c>
      <c r="F1119" s="47">
        <v>234809.34</v>
      </c>
      <c r="G1119" s="47">
        <v>0</v>
      </c>
      <c r="H1119" s="47">
        <v>0</v>
      </c>
      <c r="I1119" s="47">
        <v>0</v>
      </c>
      <c r="J1119" s="47">
        <v>234809.34</v>
      </c>
      <c r="K1119" s="39" t="str">
        <f t="shared" si="17"/>
        <v>31-60</v>
      </c>
      <c r="L1119" s="39" t="s">
        <v>160</v>
      </c>
    </row>
    <row r="1120" spans="1:12" x14ac:dyDescent="0.25">
      <c r="A1120" s="39">
        <v>356206</v>
      </c>
      <c r="B1120" s="54"/>
      <c r="C1120" s="39" t="s">
        <v>35</v>
      </c>
      <c r="D1120" s="39"/>
      <c r="E1120" s="47">
        <v>31043.830282017851</v>
      </c>
      <c r="F1120" s="47">
        <v>0</v>
      </c>
      <c r="G1120" s="47">
        <v>0</v>
      </c>
      <c r="H1120" s="47">
        <v>0</v>
      </c>
      <c r="I1120" s="47">
        <v>0</v>
      </c>
      <c r="J1120" s="47">
        <v>0</v>
      </c>
      <c r="K1120" s="39" t="str">
        <f t="shared" si="17"/>
        <v>1-30</v>
      </c>
      <c r="L1120" s="39" t="s">
        <v>160</v>
      </c>
    </row>
    <row r="1121" spans="1:12" x14ac:dyDescent="0.25">
      <c r="A1121" s="39">
        <v>318637</v>
      </c>
      <c r="B1121" s="54"/>
      <c r="C1121" s="39" t="s">
        <v>233</v>
      </c>
      <c r="D1121" s="39"/>
      <c r="E1121" s="47">
        <v>330962.39823472354</v>
      </c>
      <c r="F1121" s="47">
        <v>0</v>
      </c>
      <c r="G1121" s="47">
        <v>0</v>
      </c>
      <c r="H1121" s="47">
        <v>0</v>
      </c>
      <c r="I1121" s="47">
        <v>6141443.6500000004</v>
      </c>
      <c r="J1121" s="47">
        <v>6141443.6500000004</v>
      </c>
      <c r="K1121" s="39" t="str">
        <f t="shared" si="17"/>
        <v>120+</v>
      </c>
      <c r="L1121" s="39" t="s">
        <v>160</v>
      </c>
    </row>
    <row r="1122" spans="1:12" x14ac:dyDescent="0.25">
      <c r="A1122" s="39">
        <v>358977</v>
      </c>
      <c r="B1122" s="54"/>
      <c r="C1122" s="39" t="s">
        <v>35</v>
      </c>
      <c r="D1122" s="39"/>
      <c r="E1122" s="47">
        <v>51695.999592738182</v>
      </c>
      <c r="F1122" s="47">
        <v>0</v>
      </c>
      <c r="G1122" s="47">
        <v>0</v>
      </c>
      <c r="H1122" s="47">
        <v>0</v>
      </c>
      <c r="I1122" s="47">
        <v>0</v>
      </c>
      <c r="J1122" s="47">
        <v>0</v>
      </c>
      <c r="K1122" s="39" t="str">
        <f t="shared" si="17"/>
        <v>1-30</v>
      </c>
      <c r="L1122" s="39" t="s">
        <v>160</v>
      </c>
    </row>
    <row r="1123" spans="1:12" x14ac:dyDescent="0.25">
      <c r="A1123" s="39">
        <v>340331</v>
      </c>
      <c r="B1123" s="54"/>
      <c r="C1123" s="39" t="s">
        <v>233</v>
      </c>
      <c r="D1123" s="39"/>
      <c r="E1123" s="47">
        <v>55773.58</v>
      </c>
      <c r="F1123" s="47">
        <v>0</v>
      </c>
      <c r="G1123" s="47">
        <v>0</v>
      </c>
      <c r="H1123" s="47">
        <v>0</v>
      </c>
      <c r="I1123" s="47">
        <v>55773.58</v>
      </c>
      <c r="J1123" s="47">
        <v>55773.58</v>
      </c>
      <c r="K1123" s="39" t="str">
        <f t="shared" si="17"/>
        <v>120+</v>
      </c>
      <c r="L1123" s="39" t="s">
        <v>4573</v>
      </c>
    </row>
    <row r="1124" spans="1:12" x14ac:dyDescent="0.25">
      <c r="A1124" s="39">
        <v>350725</v>
      </c>
      <c r="B1124" s="54"/>
      <c r="C1124" s="39" t="s">
        <v>35</v>
      </c>
      <c r="D1124" s="39"/>
      <c r="E1124" s="47">
        <v>60603.57</v>
      </c>
      <c r="F1124" s="47">
        <v>0</v>
      </c>
      <c r="G1124" s="47">
        <v>60603.57</v>
      </c>
      <c r="H1124" s="47">
        <v>0</v>
      </c>
      <c r="I1124" s="47">
        <v>0</v>
      </c>
      <c r="J1124" s="47">
        <v>60603.57</v>
      </c>
      <c r="K1124" s="39" t="str">
        <f t="shared" si="17"/>
        <v>61-90</v>
      </c>
      <c r="L1124" s="39" t="s">
        <v>4573</v>
      </c>
    </row>
    <row r="1125" spans="1:12" x14ac:dyDescent="0.25">
      <c r="A1125" s="39">
        <v>355804</v>
      </c>
      <c r="B1125" s="54"/>
      <c r="C1125" s="39" t="s">
        <v>35</v>
      </c>
      <c r="D1125" s="39"/>
      <c r="E1125" s="47">
        <v>37834.241347409341</v>
      </c>
      <c r="F1125" s="47">
        <v>0</v>
      </c>
      <c r="G1125" s="47">
        <v>0</v>
      </c>
      <c r="H1125" s="47">
        <v>0</v>
      </c>
      <c r="I1125" s="47">
        <v>0</v>
      </c>
      <c r="J1125" s="47">
        <v>0</v>
      </c>
      <c r="K1125" s="39" t="str">
        <f t="shared" si="17"/>
        <v>1-30</v>
      </c>
      <c r="L1125" s="39" t="s">
        <v>160</v>
      </c>
    </row>
    <row r="1126" spans="1:12" x14ac:dyDescent="0.25">
      <c r="A1126" s="39">
        <v>320729</v>
      </c>
      <c r="B1126" s="54"/>
      <c r="C1126" s="39" t="s">
        <v>35</v>
      </c>
      <c r="D1126" s="39"/>
      <c r="E1126" s="47">
        <v>304427.62</v>
      </c>
      <c r="F1126" s="47">
        <v>0</v>
      </c>
      <c r="G1126" s="47">
        <v>0</v>
      </c>
      <c r="H1126" s="47">
        <v>0</v>
      </c>
      <c r="I1126" s="47">
        <v>0</v>
      </c>
      <c r="J1126" s="47">
        <v>0</v>
      </c>
      <c r="K1126" s="39" t="str">
        <f t="shared" si="17"/>
        <v>1-30</v>
      </c>
      <c r="L1126" s="39" t="s">
        <v>4573</v>
      </c>
    </row>
    <row r="1127" spans="1:12" x14ac:dyDescent="0.25">
      <c r="A1127" s="39">
        <v>340969</v>
      </c>
      <c r="B1127" s="54"/>
      <c r="C1127" s="39" t="s">
        <v>35</v>
      </c>
      <c r="D1127" s="39"/>
      <c r="E1127" s="47">
        <v>45607.1</v>
      </c>
      <c r="F1127" s="47">
        <v>0</v>
      </c>
      <c r="G1127" s="47">
        <v>0</v>
      </c>
      <c r="H1127" s="47">
        <v>0</v>
      </c>
      <c r="I1127" s="47">
        <v>0</v>
      </c>
      <c r="J1127" s="47">
        <v>0</v>
      </c>
      <c r="K1127" s="39" t="str">
        <f t="shared" si="17"/>
        <v>1-30</v>
      </c>
      <c r="L1127" s="39" t="s">
        <v>4573</v>
      </c>
    </row>
    <row r="1128" spans="1:12" x14ac:dyDescent="0.25">
      <c r="A1128" s="39">
        <v>356626</v>
      </c>
      <c r="B1128" s="54"/>
      <c r="C1128" s="39" t="s">
        <v>35</v>
      </c>
      <c r="D1128" s="39"/>
      <c r="E1128" s="47">
        <v>135004.73000000001</v>
      </c>
      <c r="F1128" s="47">
        <v>0</v>
      </c>
      <c r="G1128" s="47">
        <v>0</v>
      </c>
      <c r="H1128" s="47">
        <v>0</v>
      </c>
      <c r="I1128" s="47">
        <v>135004.73000000001</v>
      </c>
      <c r="J1128" s="47">
        <v>135004.73000000001</v>
      </c>
      <c r="K1128" s="39" t="str">
        <f t="shared" si="17"/>
        <v>120+</v>
      </c>
      <c r="L1128" s="39" t="s">
        <v>4573</v>
      </c>
    </row>
    <row r="1129" spans="1:12" x14ac:dyDescent="0.25">
      <c r="A1129" s="39">
        <v>367206</v>
      </c>
      <c r="B1129" s="54"/>
      <c r="C1129" s="39" t="s">
        <v>35</v>
      </c>
      <c r="D1129" s="39"/>
      <c r="E1129" s="47">
        <v>234240.25</v>
      </c>
      <c r="F1129" s="47">
        <v>0</v>
      </c>
      <c r="G1129" s="47">
        <v>0</v>
      </c>
      <c r="H1129" s="47">
        <v>0</v>
      </c>
      <c r="I1129" s="47">
        <v>0</v>
      </c>
      <c r="J1129" s="47">
        <v>0</v>
      </c>
      <c r="K1129" s="39" t="str">
        <f t="shared" si="17"/>
        <v>1-30</v>
      </c>
      <c r="L1129" s="39" t="s">
        <v>4573</v>
      </c>
    </row>
    <row r="1130" spans="1:12" x14ac:dyDescent="0.25">
      <c r="A1130" s="39">
        <v>318246</v>
      </c>
      <c r="B1130" s="54"/>
      <c r="C1130" s="39" t="s">
        <v>233</v>
      </c>
      <c r="D1130" s="39"/>
      <c r="E1130" s="47">
        <v>177570.30000000002</v>
      </c>
      <c r="F1130" s="47">
        <v>0</v>
      </c>
      <c r="G1130" s="47">
        <v>109583.22</v>
      </c>
      <c r="H1130" s="47">
        <v>0</v>
      </c>
      <c r="I1130" s="47">
        <v>0</v>
      </c>
      <c r="J1130" s="47">
        <v>109583.22</v>
      </c>
      <c r="K1130" s="39" t="str">
        <f t="shared" si="17"/>
        <v>61-90</v>
      </c>
      <c r="L1130" s="39" t="s">
        <v>2668</v>
      </c>
    </row>
    <row r="1131" spans="1:12" x14ac:dyDescent="0.25">
      <c r="A1131" s="39">
        <v>349493</v>
      </c>
      <c r="B1131" s="54"/>
      <c r="C1131" s="39" t="s">
        <v>35</v>
      </c>
      <c r="D1131" s="39"/>
      <c r="E1131" s="47">
        <v>48402.064417472917</v>
      </c>
      <c r="F1131" s="47">
        <v>0</v>
      </c>
      <c r="G1131" s="47">
        <v>0</v>
      </c>
      <c r="H1131" s="47">
        <v>0</v>
      </c>
      <c r="I1131" s="47">
        <v>0</v>
      </c>
      <c r="J1131" s="47">
        <v>0</v>
      </c>
      <c r="K1131" s="39" t="str">
        <f t="shared" si="17"/>
        <v>1-30</v>
      </c>
      <c r="L1131" s="39" t="s">
        <v>160</v>
      </c>
    </row>
    <row r="1132" spans="1:12" x14ac:dyDescent="0.25">
      <c r="A1132" s="39">
        <v>309282</v>
      </c>
      <c r="B1132" s="54"/>
      <c r="C1132" s="39" t="s">
        <v>233</v>
      </c>
      <c r="D1132" s="39"/>
      <c r="E1132" s="47">
        <v>13366.237539824326</v>
      </c>
      <c r="F1132" s="47">
        <v>0</v>
      </c>
      <c r="G1132" s="47">
        <v>0</v>
      </c>
      <c r="H1132" s="47">
        <v>0</v>
      </c>
      <c r="I1132" s="47">
        <v>248028.16</v>
      </c>
      <c r="J1132" s="47">
        <v>248028.16</v>
      </c>
      <c r="K1132" s="39" t="str">
        <f t="shared" si="17"/>
        <v>120+</v>
      </c>
      <c r="L1132" s="39" t="s">
        <v>160</v>
      </c>
    </row>
    <row r="1133" spans="1:12" x14ac:dyDescent="0.25">
      <c r="A1133" s="39">
        <v>315083</v>
      </c>
      <c r="B1133" s="54"/>
      <c r="C1133" s="39" t="s">
        <v>35</v>
      </c>
      <c r="D1133" s="39"/>
      <c r="E1133" s="47">
        <v>30788.030619067144</v>
      </c>
      <c r="F1133" s="47">
        <v>0</v>
      </c>
      <c r="G1133" s="47">
        <v>0</v>
      </c>
      <c r="H1133" s="47">
        <v>0</v>
      </c>
      <c r="I1133" s="47">
        <v>0</v>
      </c>
      <c r="J1133" s="47">
        <v>0</v>
      </c>
      <c r="K1133" s="39" t="str">
        <f t="shared" si="17"/>
        <v>1-30</v>
      </c>
      <c r="L1133" s="39" t="s">
        <v>160</v>
      </c>
    </row>
    <row r="1134" spans="1:12" x14ac:dyDescent="0.25">
      <c r="A1134" s="39">
        <v>315395</v>
      </c>
      <c r="B1134" s="54"/>
      <c r="C1134" s="39" t="s">
        <v>35</v>
      </c>
      <c r="D1134" s="39"/>
      <c r="E1134" s="47">
        <v>8150.9918344293028</v>
      </c>
      <c r="F1134" s="47">
        <v>0</v>
      </c>
      <c r="G1134" s="47">
        <v>0</v>
      </c>
      <c r="H1134" s="47">
        <v>0</v>
      </c>
      <c r="I1134" s="47">
        <v>0</v>
      </c>
      <c r="J1134" s="47">
        <v>0</v>
      </c>
      <c r="K1134" s="39" t="str">
        <f t="shared" si="17"/>
        <v>1-30</v>
      </c>
      <c r="L1134" s="39" t="s">
        <v>160</v>
      </c>
    </row>
    <row r="1135" spans="1:12" x14ac:dyDescent="0.25">
      <c r="A1135" s="39">
        <v>315675</v>
      </c>
      <c r="B1135" s="54"/>
      <c r="C1135" s="39" t="s">
        <v>35</v>
      </c>
      <c r="D1135" s="39"/>
      <c r="E1135" s="47">
        <v>22526.019995659233</v>
      </c>
      <c r="F1135" s="47">
        <v>0</v>
      </c>
      <c r="G1135" s="47">
        <v>0</v>
      </c>
      <c r="H1135" s="47">
        <v>418000</v>
      </c>
      <c r="I1135" s="47">
        <v>0</v>
      </c>
      <c r="J1135" s="47">
        <v>418000</v>
      </c>
      <c r="K1135" s="39" t="str">
        <f t="shared" si="17"/>
        <v>91-120</v>
      </c>
      <c r="L1135" s="39" t="s">
        <v>160</v>
      </c>
    </row>
    <row r="1136" spans="1:12" x14ac:dyDescent="0.25">
      <c r="A1136" s="39">
        <v>341405</v>
      </c>
      <c r="B1136" s="54"/>
      <c r="C1136" s="39" t="s">
        <v>35</v>
      </c>
      <c r="D1136" s="39"/>
      <c r="E1136" s="47">
        <v>56526.48</v>
      </c>
      <c r="F1136" s="47">
        <v>0</v>
      </c>
      <c r="G1136" s="47">
        <v>0</v>
      </c>
      <c r="H1136" s="47">
        <v>0</v>
      </c>
      <c r="I1136" s="47">
        <v>0</v>
      </c>
      <c r="J1136" s="47">
        <v>0</v>
      </c>
      <c r="K1136" s="39" t="str">
        <f t="shared" si="17"/>
        <v>1-30</v>
      </c>
      <c r="L1136" s="39" t="s">
        <v>4573</v>
      </c>
    </row>
    <row r="1137" spans="1:12" x14ac:dyDescent="0.25">
      <c r="A1137" s="39">
        <v>334208</v>
      </c>
      <c r="B1137" s="54"/>
      <c r="C1137" s="39" t="s">
        <v>35</v>
      </c>
      <c r="D1137" s="39"/>
      <c r="E1137" s="47">
        <v>199193.28</v>
      </c>
      <c r="F1137" s="47">
        <v>0</v>
      </c>
      <c r="G1137" s="47">
        <v>0</v>
      </c>
      <c r="H1137" s="47">
        <v>0</v>
      </c>
      <c r="I1137" s="47">
        <v>0</v>
      </c>
      <c r="J1137" s="47">
        <v>0</v>
      </c>
      <c r="K1137" s="39" t="str">
        <f t="shared" si="17"/>
        <v>1-30</v>
      </c>
      <c r="L1137" s="39" t="s">
        <v>626</v>
      </c>
    </row>
    <row r="1138" spans="1:12" x14ac:dyDescent="0.25">
      <c r="A1138" s="39">
        <v>320667</v>
      </c>
      <c r="B1138" s="54"/>
      <c r="C1138" s="39" t="s">
        <v>35</v>
      </c>
      <c r="D1138" s="39"/>
      <c r="E1138" s="47">
        <v>179154.32</v>
      </c>
      <c r="F1138" s="47">
        <v>0</v>
      </c>
      <c r="G1138" s="47">
        <v>0</v>
      </c>
      <c r="H1138" s="47">
        <v>0</v>
      </c>
      <c r="I1138" s="47">
        <v>0</v>
      </c>
      <c r="J1138" s="47">
        <v>0</v>
      </c>
      <c r="K1138" s="39" t="str">
        <f t="shared" si="17"/>
        <v>1-30</v>
      </c>
      <c r="L1138" s="39" t="s">
        <v>4573</v>
      </c>
    </row>
    <row r="1139" spans="1:12" x14ac:dyDescent="0.25">
      <c r="A1139" s="39">
        <v>320761</v>
      </c>
      <c r="B1139" s="54"/>
      <c r="C1139" s="39" t="s">
        <v>233</v>
      </c>
      <c r="D1139" s="39"/>
      <c r="E1139" s="47">
        <v>42688.3</v>
      </c>
      <c r="F1139" s="47">
        <v>0</v>
      </c>
      <c r="G1139" s="47">
        <v>0</v>
      </c>
      <c r="H1139" s="47">
        <v>42688.3</v>
      </c>
      <c r="I1139" s="47">
        <v>0</v>
      </c>
      <c r="J1139" s="47">
        <v>42688.3</v>
      </c>
      <c r="K1139" s="39" t="str">
        <f t="shared" si="17"/>
        <v>91-120</v>
      </c>
      <c r="L1139" s="39" t="s">
        <v>4573</v>
      </c>
    </row>
    <row r="1140" spans="1:12" x14ac:dyDescent="0.25">
      <c r="A1140" s="39">
        <v>318550</v>
      </c>
      <c r="B1140" s="54"/>
      <c r="C1140" s="39" t="s">
        <v>35</v>
      </c>
      <c r="D1140" s="39"/>
      <c r="E1140" s="47">
        <v>145780.72585920806</v>
      </c>
      <c r="F1140" s="47">
        <v>0</v>
      </c>
      <c r="G1140" s="47">
        <v>0</v>
      </c>
      <c r="H1140" s="47">
        <v>0</v>
      </c>
      <c r="I1140" s="47">
        <v>0</v>
      </c>
      <c r="J1140" s="47">
        <v>0</v>
      </c>
      <c r="K1140" s="39" t="str">
        <f t="shared" si="17"/>
        <v>1-30</v>
      </c>
      <c r="L1140" s="39" t="s">
        <v>160</v>
      </c>
    </row>
    <row r="1141" spans="1:12" x14ac:dyDescent="0.25">
      <c r="A1141" s="39">
        <v>350057</v>
      </c>
      <c r="B1141" s="54"/>
      <c r="C1141" s="39" t="s">
        <v>35</v>
      </c>
      <c r="D1141" s="39"/>
      <c r="E1141" s="47">
        <v>195279.44</v>
      </c>
      <c r="F1141" s="47">
        <v>195279.44</v>
      </c>
      <c r="G1141" s="47">
        <v>0</v>
      </c>
      <c r="H1141" s="47">
        <v>0</v>
      </c>
      <c r="I1141" s="47">
        <v>0</v>
      </c>
      <c r="J1141" s="47">
        <v>195279.44</v>
      </c>
      <c r="K1141" s="39" t="str">
        <f t="shared" si="17"/>
        <v>31-60</v>
      </c>
      <c r="L1141" s="39" t="s">
        <v>4573</v>
      </c>
    </row>
    <row r="1142" spans="1:12" x14ac:dyDescent="0.25">
      <c r="A1142" s="39">
        <v>318077</v>
      </c>
      <c r="B1142" s="54"/>
      <c r="C1142" s="39" t="s">
        <v>35</v>
      </c>
      <c r="D1142" s="39"/>
      <c r="E1142" s="47">
        <v>152672.10091738007</v>
      </c>
      <c r="F1142" s="47">
        <v>0</v>
      </c>
      <c r="G1142" s="47">
        <v>0</v>
      </c>
      <c r="H1142" s="47">
        <v>0</v>
      </c>
      <c r="I1142" s="47">
        <v>0</v>
      </c>
      <c r="J1142" s="47">
        <v>0</v>
      </c>
      <c r="K1142" s="39" t="str">
        <f t="shared" si="17"/>
        <v>1-30</v>
      </c>
      <c r="L1142" s="39" t="s">
        <v>160</v>
      </c>
    </row>
    <row r="1143" spans="1:12" x14ac:dyDescent="0.25">
      <c r="A1143" s="39">
        <v>367048</v>
      </c>
      <c r="B1143" s="54"/>
      <c r="C1143" s="39" t="s">
        <v>35</v>
      </c>
      <c r="D1143" s="39"/>
      <c r="E1143" s="47">
        <v>133093.72</v>
      </c>
      <c r="F1143" s="47">
        <v>0</v>
      </c>
      <c r="G1143" s="47">
        <v>0</v>
      </c>
      <c r="H1143" s="47">
        <v>0</v>
      </c>
      <c r="I1143" s="47">
        <v>0</v>
      </c>
      <c r="J1143" s="47">
        <v>0</v>
      </c>
      <c r="K1143" s="39" t="str">
        <f t="shared" si="17"/>
        <v>1-30</v>
      </c>
      <c r="L1143" s="39" t="s">
        <v>158</v>
      </c>
    </row>
    <row r="1144" spans="1:12" x14ac:dyDescent="0.25">
      <c r="A1144" s="39">
        <v>342522</v>
      </c>
      <c r="B1144" s="54"/>
      <c r="C1144" s="39" t="s">
        <v>35</v>
      </c>
      <c r="D1144" s="39"/>
      <c r="E1144" s="47">
        <v>61113.13</v>
      </c>
      <c r="F1144" s="47">
        <v>0</v>
      </c>
      <c r="G1144" s="47">
        <v>0</v>
      </c>
      <c r="H1144" s="47">
        <v>0</v>
      </c>
      <c r="I1144" s="47">
        <v>0</v>
      </c>
      <c r="J1144" s="47">
        <v>0</v>
      </c>
      <c r="K1144" s="39" t="str">
        <f t="shared" si="17"/>
        <v>1-30</v>
      </c>
      <c r="L1144" s="39" t="s">
        <v>2509</v>
      </c>
    </row>
    <row r="1145" spans="1:12" x14ac:dyDescent="0.25">
      <c r="A1145" s="39">
        <v>318403</v>
      </c>
      <c r="B1145" s="54"/>
      <c r="C1145" s="39" t="s">
        <v>35</v>
      </c>
      <c r="D1145" s="39"/>
      <c r="E1145" s="47">
        <v>5.3889999989615396E-4</v>
      </c>
      <c r="F1145" s="47">
        <v>0</v>
      </c>
      <c r="G1145" s="47">
        <v>0</v>
      </c>
      <c r="H1145" s="47">
        <v>0</v>
      </c>
      <c r="I1145" s="47">
        <v>0</v>
      </c>
      <c r="J1145" s="47">
        <v>0</v>
      </c>
      <c r="K1145" s="39" t="str">
        <f t="shared" si="17"/>
        <v>1-30</v>
      </c>
      <c r="L1145" s="39" t="s">
        <v>160</v>
      </c>
    </row>
    <row r="1146" spans="1:12" x14ac:dyDescent="0.25">
      <c r="A1146" s="39">
        <v>340978</v>
      </c>
      <c r="B1146" s="54"/>
      <c r="C1146" s="39" t="s">
        <v>35</v>
      </c>
      <c r="D1146" s="39"/>
      <c r="E1146" s="47">
        <v>143232.07</v>
      </c>
      <c r="F1146" s="47">
        <v>0</v>
      </c>
      <c r="G1146" s="47">
        <v>0</v>
      </c>
      <c r="H1146" s="47">
        <v>0</v>
      </c>
      <c r="I1146" s="47">
        <v>143232.07</v>
      </c>
      <c r="J1146" s="47">
        <v>143232.07</v>
      </c>
      <c r="K1146" s="39" t="str">
        <f t="shared" si="17"/>
        <v>120+</v>
      </c>
      <c r="L1146" s="39" t="s">
        <v>4573</v>
      </c>
    </row>
    <row r="1147" spans="1:12" x14ac:dyDescent="0.25">
      <c r="A1147" s="39">
        <v>334168</v>
      </c>
      <c r="B1147" s="54"/>
      <c r="C1147" s="39" t="s">
        <v>233</v>
      </c>
      <c r="D1147" s="39"/>
      <c r="E1147" s="47">
        <v>77668.009999999995</v>
      </c>
      <c r="F1147" s="47">
        <v>0</v>
      </c>
      <c r="G1147" s="47">
        <v>0</v>
      </c>
      <c r="H1147" s="47">
        <v>0</v>
      </c>
      <c r="I1147" s="47">
        <v>77668.009999999995</v>
      </c>
      <c r="J1147" s="47">
        <v>77668.009999999995</v>
      </c>
      <c r="K1147" s="39" t="str">
        <f t="shared" si="17"/>
        <v>120+</v>
      </c>
      <c r="L1147" s="39" t="s">
        <v>4573</v>
      </c>
    </row>
    <row r="1148" spans="1:12" x14ac:dyDescent="0.25">
      <c r="A1148" s="39">
        <v>348714</v>
      </c>
      <c r="B1148" s="54"/>
      <c r="C1148" s="39" t="s">
        <v>35</v>
      </c>
      <c r="D1148" s="39"/>
      <c r="E1148" s="47">
        <v>159012.89000000001</v>
      </c>
      <c r="F1148" s="47">
        <v>0</v>
      </c>
      <c r="G1148" s="47">
        <v>159012.89000000001</v>
      </c>
      <c r="H1148" s="47">
        <v>0</v>
      </c>
      <c r="I1148" s="47">
        <v>0</v>
      </c>
      <c r="J1148" s="47">
        <v>159012.89000000001</v>
      </c>
      <c r="K1148" s="39" t="str">
        <f t="shared" si="17"/>
        <v>61-90</v>
      </c>
      <c r="L1148" s="39" t="s">
        <v>4573</v>
      </c>
    </row>
    <row r="1149" spans="1:12" x14ac:dyDescent="0.25">
      <c r="A1149" s="39">
        <v>329807</v>
      </c>
      <c r="B1149" s="54"/>
      <c r="C1149" s="39" t="s">
        <v>35</v>
      </c>
      <c r="D1149" s="39"/>
      <c r="E1149" s="47">
        <v>4889.1179757578666</v>
      </c>
      <c r="F1149" s="47">
        <v>0</v>
      </c>
      <c r="G1149" s="47">
        <v>0</v>
      </c>
      <c r="H1149" s="47">
        <v>0</v>
      </c>
      <c r="I1149" s="47">
        <v>90724.03</v>
      </c>
      <c r="J1149" s="47">
        <v>90724.03</v>
      </c>
      <c r="K1149" s="39" t="str">
        <f t="shared" si="17"/>
        <v>120+</v>
      </c>
      <c r="L1149" s="39" t="s">
        <v>160</v>
      </c>
    </row>
    <row r="1150" spans="1:12" x14ac:dyDescent="0.25">
      <c r="A1150" s="39">
        <v>362092</v>
      </c>
      <c r="B1150" s="54"/>
      <c r="C1150" s="39" t="s">
        <v>35</v>
      </c>
      <c r="D1150" s="39"/>
      <c r="E1150" s="47">
        <v>207795.73</v>
      </c>
      <c r="F1150" s="47">
        <v>0</v>
      </c>
      <c r="G1150" s="47">
        <v>0</v>
      </c>
      <c r="H1150" s="47">
        <v>0</v>
      </c>
      <c r="I1150" s="47">
        <v>0</v>
      </c>
      <c r="J1150" s="47">
        <v>0</v>
      </c>
      <c r="K1150" s="39" t="str">
        <f t="shared" si="17"/>
        <v>1-30</v>
      </c>
      <c r="L1150" s="39" t="s">
        <v>2738</v>
      </c>
    </row>
    <row r="1151" spans="1:12" x14ac:dyDescent="0.25">
      <c r="A1151" s="39">
        <v>320716</v>
      </c>
      <c r="B1151" s="54"/>
      <c r="C1151" s="39" t="s">
        <v>35</v>
      </c>
      <c r="D1151" s="39"/>
      <c r="E1151" s="47">
        <v>12340.23</v>
      </c>
      <c r="F1151" s="47">
        <v>0</v>
      </c>
      <c r="G1151" s="47">
        <v>0</v>
      </c>
      <c r="H1151" s="47">
        <v>0</v>
      </c>
      <c r="I1151" s="47">
        <v>0</v>
      </c>
      <c r="J1151" s="47">
        <v>0</v>
      </c>
      <c r="K1151" s="39" t="str">
        <f t="shared" si="17"/>
        <v>1-30</v>
      </c>
      <c r="L1151" s="39" t="s">
        <v>4573</v>
      </c>
    </row>
    <row r="1152" spans="1:12" x14ac:dyDescent="0.25">
      <c r="A1152" s="39">
        <v>318405</v>
      </c>
      <c r="B1152" s="54"/>
      <c r="C1152" s="39" t="s">
        <v>233</v>
      </c>
      <c r="D1152" s="39"/>
      <c r="E1152" s="47">
        <v>0</v>
      </c>
      <c r="F1152" s="47">
        <v>0</v>
      </c>
      <c r="G1152" s="47">
        <v>0</v>
      </c>
      <c r="H1152" s="47">
        <v>0</v>
      </c>
      <c r="I1152" s="47">
        <v>0</v>
      </c>
      <c r="J1152" s="47">
        <v>0</v>
      </c>
      <c r="K1152" s="39" t="str">
        <f t="shared" si="17"/>
        <v>1-30</v>
      </c>
      <c r="L1152" s="39" t="s">
        <v>160</v>
      </c>
    </row>
    <row r="1153" spans="1:12" x14ac:dyDescent="0.25">
      <c r="A1153" s="39">
        <v>363509</v>
      </c>
      <c r="B1153" s="54"/>
      <c r="C1153" s="39" t="s">
        <v>35</v>
      </c>
      <c r="D1153" s="39"/>
      <c r="E1153" s="47">
        <v>234176.68</v>
      </c>
      <c r="F1153" s="47">
        <v>0</v>
      </c>
      <c r="G1153" s="47">
        <v>0</v>
      </c>
      <c r="H1153" s="47">
        <v>0</v>
      </c>
      <c r="I1153" s="47">
        <v>0</v>
      </c>
      <c r="J1153" s="47">
        <v>0</v>
      </c>
      <c r="K1153" s="39" t="str">
        <f t="shared" si="17"/>
        <v>1-30</v>
      </c>
      <c r="L1153" s="39" t="s">
        <v>4573</v>
      </c>
    </row>
    <row r="1154" spans="1:12" x14ac:dyDescent="0.25">
      <c r="A1154" s="39">
        <v>366099</v>
      </c>
      <c r="B1154" s="54"/>
      <c r="C1154" s="39" t="s">
        <v>35</v>
      </c>
      <c r="D1154" s="39"/>
      <c r="E1154" s="47">
        <v>116222.81</v>
      </c>
      <c r="F1154" s="47">
        <v>0</v>
      </c>
      <c r="G1154" s="47">
        <v>0</v>
      </c>
      <c r="H1154" s="47">
        <v>0</v>
      </c>
      <c r="I1154" s="47">
        <v>0</v>
      </c>
      <c r="J1154" s="47">
        <v>0</v>
      </c>
      <c r="K1154" s="39" t="str">
        <f t="shared" si="17"/>
        <v>1-30</v>
      </c>
      <c r="L1154" s="39" t="s">
        <v>626</v>
      </c>
    </row>
    <row r="1155" spans="1:12" x14ac:dyDescent="0.25">
      <c r="A1155" s="39">
        <v>311324</v>
      </c>
      <c r="B1155" s="54"/>
      <c r="C1155" s="39" t="s">
        <v>35</v>
      </c>
      <c r="D1155" s="39"/>
      <c r="E1155" s="47">
        <v>84060.393546501553</v>
      </c>
      <c r="F1155" s="47">
        <v>0</v>
      </c>
      <c r="G1155" s="47">
        <v>1559851.43</v>
      </c>
      <c r="H1155" s="47">
        <v>0</v>
      </c>
      <c r="I1155" s="47">
        <v>0</v>
      </c>
      <c r="J1155" s="47">
        <v>1559851.43</v>
      </c>
      <c r="K1155" s="39" t="str">
        <f t="shared" si="17"/>
        <v>61-90</v>
      </c>
      <c r="L1155" s="39" t="s">
        <v>160</v>
      </c>
    </row>
    <row r="1156" spans="1:12" x14ac:dyDescent="0.25">
      <c r="A1156" s="39">
        <v>316056</v>
      </c>
      <c r="B1156" s="54"/>
      <c r="C1156" s="39" t="s">
        <v>35</v>
      </c>
      <c r="D1156" s="39"/>
      <c r="E1156" s="47">
        <v>20113.939999999999</v>
      </c>
      <c r="F1156" s="47">
        <v>0</v>
      </c>
      <c r="G1156" s="47">
        <v>0</v>
      </c>
      <c r="H1156" s="47">
        <v>0</v>
      </c>
      <c r="I1156" s="47">
        <v>0</v>
      </c>
      <c r="J1156" s="47">
        <v>0</v>
      </c>
      <c r="K1156" s="39" t="str">
        <f t="shared" si="17"/>
        <v>1-30</v>
      </c>
      <c r="L1156" s="39" t="s">
        <v>2668</v>
      </c>
    </row>
    <row r="1157" spans="1:12" x14ac:dyDescent="0.25">
      <c r="A1157" s="39">
        <v>316053</v>
      </c>
      <c r="B1157" s="54"/>
      <c r="C1157" s="39" t="s">
        <v>35</v>
      </c>
      <c r="D1157" s="39"/>
      <c r="E1157" s="47">
        <v>44069.13758700787</v>
      </c>
      <c r="F1157" s="47">
        <v>0</v>
      </c>
      <c r="G1157" s="47">
        <v>0</v>
      </c>
      <c r="H1157" s="47">
        <v>0</v>
      </c>
      <c r="I1157" s="47">
        <v>0</v>
      </c>
      <c r="J1157" s="47">
        <v>0</v>
      </c>
      <c r="K1157" s="39" t="str">
        <f t="shared" si="17"/>
        <v>1-30</v>
      </c>
      <c r="L1157" s="39" t="s">
        <v>160</v>
      </c>
    </row>
    <row r="1158" spans="1:12" x14ac:dyDescent="0.25">
      <c r="A1158" s="39">
        <v>308594</v>
      </c>
      <c r="B1158" s="54"/>
      <c r="C1158" s="39" t="s">
        <v>35</v>
      </c>
      <c r="D1158" s="39"/>
      <c r="E1158" s="47">
        <v>4042.4769753210139</v>
      </c>
      <c r="F1158" s="47">
        <v>0</v>
      </c>
      <c r="G1158" s="47">
        <v>0</v>
      </c>
      <c r="H1158" s="47">
        <v>0</v>
      </c>
      <c r="I1158" s="47">
        <v>0</v>
      </c>
      <c r="J1158" s="47">
        <v>0</v>
      </c>
      <c r="K1158" s="39" t="str">
        <f t="shared" si="17"/>
        <v>1-30</v>
      </c>
      <c r="L1158" s="39" t="s">
        <v>160</v>
      </c>
    </row>
    <row r="1159" spans="1:12" x14ac:dyDescent="0.25">
      <c r="A1159" s="39">
        <v>339294</v>
      </c>
      <c r="B1159" s="54"/>
      <c r="C1159" s="39" t="s">
        <v>35</v>
      </c>
      <c r="D1159" s="39"/>
      <c r="E1159" s="47">
        <v>11283.515142825667</v>
      </c>
      <c r="F1159" s="47">
        <v>0</v>
      </c>
      <c r="G1159" s="47">
        <v>0</v>
      </c>
      <c r="H1159" s="47">
        <v>0</v>
      </c>
      <c r="I1159" s="47">
        <v>0</v>
      </c>
      <c r="J1159" s="47">
        <v>0</v>
      </c>
      <c r="K1159" s="39" t="str">
        <f t="shared" ref="K1159:K1222" si="18">+IF(I1159&gt;0,"120+",IF(H1159&gt;0,"91-120",IF(G1159&gt;0,"61-90",IF(F1159&gt;0,"31-60","1-30"))))</f>
        <v>1-30</v>
      </c>
      <c r="L1159" s="39" t="s">
        <v>160</v>
      </c>
    </row>
    <row r="1160" spans="1:12" x14ac:dyDescent="0.25">
      <c r="A1160" s="39">
        <v>315112</v>
      </c>
      <c r="B1160" s="54"/>
      <c r="C1160" s="39" t="s">
        <v>233</v>
      </c>
      <c r="D1160" s="39"/>
      <c r="E1160" s="47">
        <v>3265682.0999999996</v>
      </c>
      <c r="F1160" s="47">
        <v>0</v>
      </c>
      <c r="G1160" s="47">
        <v>0</v>
      </c>
      <c r="H1160" s="47">
        <v>0</v>
      </c>
      <c r="I1160" s="47">
        <v>3265682.0999999996</v>
      </c>
      <c r="J1160" s="47">
        <v>3265682.0999999996</v>
      </c>
      <c r="K1160" s="39" t="str">
        <f t="shared" si="18"/>
        <v>120+</v>
      </c>
      <c r="L1160" s="39" t="s">
        <v>160</v>
      </c>
    </row>
    <row r="1161" spans="1:12" x14ac:dyDescent="0.25">
      <c r="A1161" s="39">
        <v>318595</v>
      </c>
      <c r="B1161" s="54"/>
      <c r="C1161" s="39" t="s">
        <v>35</v>
      </c>
      <c r="D1161" s="39"/>
      <c r="E1161" s="47">
        <v>23395.603585791669</v>
      </c>
      <c r="F1161" s="47">
        <v>0</v>
      </c>
      <c r="G1161" s="47">
        <v>0</v>
      </c>
      <c r="H1161" s="47">
        <v>0</v>
      </c>
      <c r="I1161" s="47">
        <v>0</v>
      </c>
      <c r="J1161" s="47">
        <v>0</v>
      </c>
      <c r="K1161" s="39" t="str">
        <f t="shared" si="18"/>
        <v>1-30</v>
      </c>
      <c r="L1161" s="39" t="s">
        <v>160</v>
      </c>
    </row>
    <row r="1162" spans="1:12" x14ac:dyDescent="0.25">
      <c r="A1162" s="39">
        <v>368789</v>
      </c>
      <c r="B1162" s="54"/>
      <c r="C1162" s="39" t="s">
        <v>35</v>
      </c>
      <c r="D1162" s="39"/>
      <c r="E1162" s="47">
        <v>1009361.8640278958</v>
      </c>
      <c r="F1162" s="47">
        <v>0</v>
      </c>
      <c r="G1162" s="47">
        <v>0</v>
      </c>
      <c r="H1162" s="47">
        <v>0</v>
      </c>
      <c r="I1162" s="47">
        <v>0</v>
      </c>
      <c r="J1162" s="47">
        <v>0</v>
      </c>
      <c r="K1162" s="39" t="str">
        <f t="shared" si="18"/>
        <v>1-30</v>
      </c>
      <c r="L1162" s="39" t="s">
        <v>160</v>
      </c>
    </row>
    <row r="1163" spans="1:12" x14ac:dyDescent="0.25">
      <c r="A1163" s="39">
        <v>332407</v>
      </c>
      <c r="B1163" s="54"/>
      <c r="C1163" s="39" t="s">
        <v>35</v>
      </c>
      <c r="D1163" s="39"/>
      <c r="E1163" s="47">
        <v>68429.424445913639</v>
      </c>
      <c r="F1163" s="47">
        <v>0</v>
      </c>
      <c r="G1163" s="47">
        <v>0</v>
      </c>
      <c r="H1163" s="47">
        <v>0</v>
      </c>
      <c r="I1163" s="47">
        <v>0</v>
      </c>
      <c r="J1163" s="47">
        <v>0</v>
      </c>
      <c r="K1163" s="39" t="str">
        <f t="shared" si="18"/>
        <v>1-30</v>
      </c>
      <c r="L1163" s="39" t="s">
        <v>160</v>
      </c>
    </row>
    <row r="1164" spans="1:12" x14ac:dyDescent="0.25">
      <c r="A1164" s="39">
        <v>308882</v>
      </c>
      <c r="B1164" s="54"/>
      <c r="C1164" s="39" t="s">
        <v>35</v>
      </c>
      <c r="D1164" s="39"/>
      <c r="E1164" s="47">
        <v>19189.403940402201</v>
      </c>
      <c r="F1164" s="47">
        <v>0</v>
      </c>
      <c r="G1164" s="47">
        <v>356084.69</v>
      </c>
      <c r="H1164" s="47">
        <v>0</v>
      </c>
      <c r="I1164" s="47">
        <v>0</v>
      </c>
      <c r="J1164" s="47">
        <v>356084.69</v>
      </c>
      <c r="K1164" s="39" t="str">
        <f t="shared" si="18"/>
        <v>61-90</v>
      </c>
      <c r="L1164" s="39" t="s">
        <v>160</v>
      </c>
    </row>
    <row r="1165" spans="1:12" x14ac:dyDescent="0.25">
      <c r="A1165" s="39">
        <v>364436</v>
      </c>
      <c r="B1165" s="54"/>
      <c r="C1165" s="39" t="s">
        <v>35</v>
      </c>
      <c r="D1165" s="39"/>
      <c r="E1165" s="47">
        <v>389509.95949254138</v>
      </c>
      <c r="F1165" s="47">
        <v>0</v>
      </c>
      <c r="G1165" s="47">
        <v>0</v>
      </c>
      <c r="H1165" s="47">
        <v>0</v>
      </c>
      <c r="I1165" s="47">
        <v>0</v>
      </c>
      <c r="J1165" s="47">
        <v>0</v>
      </c>
      <c r="K1165" s="39" t="str">
        <f t="shared" si="18"/>
        <v>1-30</v>
      </c>
      <c r="L1165" s="39" t="s">
        <v>160</v>
      </c>
    </row>
    <row r="1166" spans="1:12" x14ac:dyDescent="0.25">
      <c r="A1166" s="39">
        <v>318634</v>
      </c>
      <c r="B1166" s="54"/>
      <c r="C1166" s="39" t="s">
        <v>35</v>
      </c>
      <c r="D1166" s="39"/>
      <c r="E1166" s="47">
        <v>212979.1798361589</v>
      </c>
      <c r="F1166" s="47">
        <v>0</v>
      </c>
      <c r="G1166" s="47">
        <v>0</v>
      </c>
      <c r="H1166" s="47">
        <v>3952109.48</v>
      </c>
      <c r="I1166" s="47">
        <v>0</v>
      </c>
      <c r="J1166" s="47">
        <v>3952109.48</v>
      </c>
      <c r="K1166" s="39" t="str">
        <f t="shared" si="18"/>
        <v>91-120</v>
      </c>
      <c r="L1166" s="39" t="s">
        <v>160</v>
      </c>
    </row>
    <row r="1167" spans="1:12" x14ac:dyDescent="0.25">
      <c r="A1167" s="39">
        <v>339833</v>
      </c>
      <c r="B1167" s="54"/>
      <c r="C1167" s="39" t="s">
        <v>35</v>
      </c>
      <c r="D1167" s="39"/>
      <c r="E1167" s="47">
        <v>523610.16581240029</v>
      </c>
      <c r="F1167" s="47">
        <v>0</v>
      </c>
      <c r="G1167" s="47">
        <v>0</v>
      </c>
      <c r="H1167" s="47">
        <v>0</v>
      </c>
      <c r="I1167" s="47">
        <v>0</v>
      </c>
      <c r="J1167" s="47">
        <v>0</v>
      </c>
      <c r="K1167" s="39" t="str">
        <f t="shared" si="18"/>
        <v>1-30</v>
      </c>
      <c r="L1167" s="39" t="s">
        <v>160</v>
      </c>
    </row>
    <row r="1168" spans="1:12" x14ac:dyDescent="0.25">
      <c r="A1168" s="39">
        <v>318456</v>
      </c>
      <c r="B1168" s="54"/>
      <c r="C1168" s="39" t="s">
        <v>35</v>
      </c>
      <c r="D1168" s="39"/>
      <c r="E1168" s="47">
        <v>902780.3</v>
      </c>
      <c r="F1168" s="47">
        <v>0</v>
      </c>
      <c r="G1168" s="47">
        <v>0</v>
      </c>
      <c r="H1168" s="47">
        <v>0</v>
      </c>
      <c r="I1168" s="47">
        <v>0</v>
      </c>
      <c r="J1168" s="47">
        <v>0</v>
      </c>
      <c r="K1168" s="39" t="str">
        <f t="shared" si="18"/>
        <v>1-30</v>
      </c>
      <c r="L1168" s="39" t="s">
        <v>160</v>
      </c>
    </row>
    <row r="1169" spans="1:12" x14ac:dyDescent="0.25">
      <c r="A1169" s="39">
        <v>365148</v>
      </c>
      <c r="B1169" s="54"/>
      <c r="C1169" s="39" t="s">
        <v>35</v>
      </c>
      <c r="D1169" s="39"/>
      <c r="E1169" s="47">
        <v>93764.8481601315</v>
      </c>
      <c r="F1169" s="47">
        <v>0</v>
      </c>
      <c r="G1169" s="47">
        <v>0</v>
      </c>
      <c r="H1169" s="47">
        <v>0</v>
      </c>
      <c r="I1169" s="47">
        <v>0</v>
      </c>
      <c r="J1169" s="47">
        <v>0</v>
      </c>
      <c r="K1169" s="39" t="str">
        <f t="shared" si="18"/>
        <v>1-30</v>
      </c>
      <c r="L1169" s="39" t="s">
        <v>160</v>
      </c>
    </row>
    <row r="1170" spans="1:12" x14ac:dyDescent="0.25">
      <c r="A1170" s="39">
        <v>333512</v>
      </c>
      <c r="B1170" s="54"/>
      <c r="C1170" s="39" t="s">
        <v>233</v>
      </c>
      <c r="D1170" s="39"/>
      <c r="E1170" s="47">
        <v>71346.33332545156</v>
      </c>
      <c r="F1170" s="47">
        <v>0</v>
      </c>
      <c r="G1170" s="47">
        <v>0</v>
      </c>
      <c r="H1170" s="47">
        <v>0</v>
      </c>
      <c r="I1170" s="47">
        <v>1323925.28</v>
      </c>
      <c r="J1170" s="47">
        <v>1323925.28</v>
      </c>
      <c r="K1170" s="39" t="str">
        <f t="shared" si="18"/>
        <v>120+</v>
      </c>
      <c r="L1170" s="39" t="s">
        <v>160</v>
      </c>
    </row>
    <row r="1171" spans="1:12" x14ac:dyDescent="0.25">
      <c r="A1171" s="39">
        <v>368045</v>
      </c>
      <c r="B1171" s="54"/>
      <c r="C1171" s="39" t="s">
        <v>35</v>
      </c>
      <c r="D1171" s="39"/>
      <c r="E1171" s="47">
        <v>71740.911055275516</v>
      </c>
      <c r="F1171" s="47">
        <v>0</v>
      </c>
      <c r="G1171" s="47">
        <v>0</v>
      </c>
      <c r="H1171" s="47">
        <v>0</v>
      </c>
      <c r="I1171" s="47">
        <v>0</v>
      </c>
      <c r="J1171" s="47">
        <v>0</v>
      </c>
      <c r="K1171" s="39" t="str">
        <f t="shared" si="18"/>
        <v>1-30</v>
      </c>
      <c r="L1171" s="39" t="s">
        <v>160</v>
      </c>
    </row>
    <row r="1172" spans="1:12" x14ac:dyDescent="0.25">
      <c r="A1172" s="39">
        <v>339690</v>
      </c>
      <c r="B1172" s="54"/>
      <c r="C1172" s="39" t="s">
        <v>35</v>
      </c>
      <c r="D1172" s="39"/>
      <c r="E1172" s="47">
        <v>35264.024082604621</v>
      </c>
      <c r="F1172" s="47">
        <v>0</v>
      </c>
      <c r="G1172" s="47">
        <v>0</v>
      </c>
      <c r="H1172" s="47">
        <v>0</v>
      </c>
      <c r="I1172" s="47">
        <v>0</v>
      </c>
      <c r="J1172" s="47">
        <v>0</v>
      </c>
      <c r="K1172" s="39" t="str">
        <f t="shared" si="18"/>
        <v>1-30</v>
      </c>
      <c r="L1172" s="39" t="s">
        <v>160</v>
      </c>
    </row>
    <row r="1173" spans="1:12" x14ac:dyDescent="0.25">
      <c r="A1173" s="39">
        <v>363588</v>
      </c>
      <c r="B1173" s="54"/>
      <c r="C1173" s="39" t="s">
        <v>35</v>
      </c>
      <c r="D1173" s="39"/>
      <c r="E1173" s="47">
        <v>28690.622119271313</v>
      </c>
      <c r="F1173" s="47">
        <v>0</v>
      </c>
      <c r="G1173" s="47">
        <v>0</v>
      </c>
      <c r="H1173" s="47">
        <v>0</v>
      </c>
      <c r="I1173" s="47">
        <v>0</v>
      </c>
      <c r="J1173" s="47">
        <v>0</v>
      </c>
      <c r="K1173" s="39" t="str">
        <f t="shared" si="18"/>
        <v>1-30</v>
      </c>
      <c r="L1173" s="39" t="s">
        <v>160</v>
      </c>
    </row>
    <row r="1174" spans="1:12" x14ac:dyDescent="0.25">
      <c r="A1174" s="39">
        <v>368132</v>
      </c>
      <c r="B1174" s="54"/>
      <c r="C1174" s="39" t="s">
        <v>35</v>
      </c>
      <c r="D1174" s="39"/>
      <c r="E1174" s="47">
        <v>50663.336240237171</v>
      </c>
      <c r="F1174" s="47">
        <v>0</v>
      </c>
      <c r="G1174" s="47">
        <v>0</v>
      </c>
      <c r="H1174" s="47">
        <v>0</v>
      </c>
      <c r="I1174" s="47">
        <v>0</v>
      </c>
      <c r="J1174" s="47">
        <v>0</v>
      </c>
      <c r="K1174" s="39" t="str">
        <f t="shared" si="18"/>
        <v>1-30</v>
      </c>
      <c r="L1174" s="39" t="s">
        <v>160</v>
      </c>
    </row>
    <row r="1175" spans="1:12" x14ac:dyDescent="0.25">
      <c r="A1175" s="39">
        <v>335791</v>
      </c>
      <c r="B1175" s="54"/>
      <c r="C1175" s="39" t="s">
        <v>233</v>
      </c>
      <c r="D1175" s="39"/>
      <c r="E1175" s="47">
        <v>148651.68111905482</v>
      </c>
      <c r="F1175" s="47">
        <v>0</v>
      </c>
      <c r="G1175" s="47">
        <v>0</v>
      </c>
      <c r="H1175" s="47">
        <v>0</v>
      </c>
      <c r="I1175" s="47">
        <v>2758427.93</v>
      </c>
      <c r="J1175" s="47">
        <v>2758427.93</v>
      </c>
      <c r="K1175" s="39" t="str">
        <f t="shared" si="18"/>
        <v>120+</v>
      </c>
      <c r="L1175" s="39" t="s">
        <v>160</v>
      </c>
    </row>
    <row r="1176" spans="1:12" x14ac:dyDescent="0.25">
      <c r="A1176" s="39">
        <v>316316</v>
      </c>
      <c r="B1176" s="54"/>
      <c r="C1176" s="39" t="s">
        <v>35</v>
      </c>
      <c r="D1176" s="39"/>
      <c r="E1176" s="47">
        <v>20549.59</v>
      </c>
      <c r="F1176" s="47">
        <v>0</v>
      </c>
      <c r="G1176" s="47">
        <v>0</v>
      </c>
      <c r="H1176" s="47">
        <v>20549.59</v>
      </c>
      <c r="I1176" s="47">
        <v>0</v>
      </c>
      <c r="J1176" s="47">
        <v>20549.59</v>
      </c>
      <c r="K1176" s="39" t="str">
        <f t="shared" si="18"/>
        <v>91-120</v>
      </c>
      <c r="L1176" s="39" t="s">
        <v>4573</v>
      </c>
    </row>
    <row r="1177" spans="1:12" x14ac:dyDescent="0.25">
      <c r="A1177" s="39">
        <v>332519</v>
      </c>
      <c r="B1177" s="54"/>
      <c r="C1177" s="39" t="s">
        <v>35</v>
      </c>
      <c r="D1177" s="39"/>
      <c r="E1177" s="47">
        <v>63583.41</v>
      </c>
      <c r="F1177" s="47">
        <v>0</v>
      </c>
      <c r="G1177" s="47">
        <v>0</v>
      </c>
      <c r="H1177" s="47">
        <v>0</v>
      </c>
      <c r="I1177" s="47">
        <v>0</v>
      </c>
      <c r="J1177" s="47">
        <v>0</v>
      </c>
      <c r="K1177" s="39" t="str">
        <f t="shared" si="18"/>
        <v>1-30</v>
      </c>
      <c r="L1177" s="39" t="s">
        <v>2668</v>
      </c>
    </row>
    <row r="1178" spans="1:12" x14ac:dyDescent="0.25">
      <c r="A1178" s="39">
        <v>320738</v>
      </c>
      <c r="B1178" s="54"/>
      <c r="C1178" s="39" t="s">
        <v>35</v>
      </c>
      <c r="D1178" s="39"/>
      <c r="E1178" s="47">
        <v>164071.12</v>
      </c>
      <c r="F1178" s="47">
        <v>0</v>
      </c>
      <c r="G1178" s="47">
        <v>0</v>
      </c>
      <c r="H1178" s="47">
        <v>0</v>
      </c>
      <c r="I1178" s="47">
        <v>0</v>
      </c>
      <c r="J1178" s="47">
        <v>0</v>
      </c>
      <c r="K1178" s="39" t="str">
        <f t="shared" si="18"/>
        <v>1-30</v>
      </c>
      <c r="L1178" s="39" t="s">
        <v>4573</v>
      </c>
    </row>
    <row r="1179" spans="1:12" x14ac:dyDescent="0.25">
      <c r="A1179" s="39">
        <v>316047</v>
      </c>
      <c r="B1179" s="54"/>
      <c r="C1179" s="39" t="s">
        <v>233</v>
      </c>
      <c r="D1179" s="39"/>
      <c r="E1179" s="47">
        <v>154914.96</v>
      </c>
      <c r="F1179" s="47">
        <v>0</v>
      </c>
      <c r="G1179" s="47">
        <v>0</v>
      </c>
      <c r="H1179" s="47">
        <v>0</v>
      </c>
      <c r="I1179" s="47">
        <v>154914.96</v>
      </c>
      <c r="J1179" s="47">
        <v>154914.96</v>
      </c>
      <c r="K1179" s="39" t="str">
        <f t="shared" si="18"/>
        <v>120+</v>
      </c>
      <c r="L1179" s="39" t="s">
        <v>160</v>
      </c>
    </row>
    <row r="1180" spans="1:12" x14ac:dyDescent="0.25">
      <c r="A1180" s="39">
        <v>363200</v>
      </c>
      <c r="B1180" s="54"/>
      <c r="C1180" s="39" t="s">
        <v>35</v>
      </c>
      <c r="D1180" s="39"/>
      <c r="E1180" s="47">
        <v>1068788.3518911637</v>
      </c>
      <c r="F1180" s="47">
        <v>0</v>
      </c>
      <c r="G1180" s="47">
        <v>0</v>
      </c>
      <c r="H1180" s="47">
        <v>0</v>
      </c>
      <c r="I1180" s="47">
        <v>0</v>
      </c>
      <c r="J1180" s="47">
        <v>0</v>
      </c>
      <c r="K1180" s="39" t="str">
        <f t="shared" si="18"/>
        <v>1-30</v>
      </c>
      <c r="L1180" s="39" t="s">
        <v>160</v>
      </c>
    </row>
    <row r="1181" spans="1:12" x14ac:dyDescent="0.25">
      <c r="A1181" s="39">
        <v>311866</v>
      </c>
      <c r="B1181" s="54"/>
      <c r="C1181" s="39" t="s">
        <v>35</v>
      </c>
      <c r="D1181" s="39"/>
      <c r="E1181" s="47">
        <v>189061.63</v>
      </c>
      <c r="F1181" s="47">
        <v>0</v>
      </c>
      <c r="G1181" s="47">
        <v>0</v>
      </c>
      <c r="H1181" s="47">
        <v>0</v>
      </c>
      <c r="I1181" s="47">
        <v>0</v>
      </c>
      <c r="J1181" s="47">
        <v>0</v>
      </c>
      <c r="K1181" s="39" t="str">
        <f t="shared" si="18"/>
        <v>1-30</v>
      </c>
      <c r="L1181" s="39" t="s">
        <v>160</v>
      </c>
    </row>
    <row r="1182" spans="1:12" x14ac:dyDescent="0.25">
      <c r="A1182" s="39">
        <v>312097</v>
      </c>
      <c r="B1182" s="54"/>
      <c r="C1182" s="39" t="s">
        <v>35</v>
      </c>
      <c r="D1182" s="39"/>
      <c r="E1182" s="47">
        <v>34515783.760000005</v>
      </c>
      <c r="F1182" s="47">
        <v>0</v>
      </c>
      <c r="G1182" s="47">
        <v>0</v>
      </c>
      <c r="H1182" s="47">
        <v>0</v>
      </c>
      <c r="I1182" s="47">
        <v>0</v>
      </c>
      <c r="J1182" s="47">
        <v>0</v>
      </c>
      <c r="K1182" s="39" t="str">
        <f t="shared" si="18"/>
        <v>1-30</v>
      </c>
      <c r="L1182" s="39" t="s">
        <v>160</v>
      </c>
    </row>
    <row r="1183" spans="1:12" x14ac:dyDescent="0.25">
      <c r="A1183" s="39">
        <v>311128</v>
      </c>
      <c r="B1183" s="54"/>
      <c r="C1183" s="39" t="s">
        <v>35</v>
      </c>
      <c r="D1183" s="39"/>
      <c r="E1183" s="47">
        <v>259651.63999999998</v>
      </c>
      <c r="F1183" s="47">
        <v>0</v>
      </c>
      <c r="G1183" s="47">
        <v>0</v>
      </c>
      <c r="H1183" s="47">
        <v>0</v>
      </c>
      <c r="I1183" s="47">
        <v>0</v>
      </c>
      <c r="J1183" s="47">
        <v>0</v>
      </c>
      <c r="K1183" s="39" t="str">
        <f t="shared" si="18"/>
        <v>1-30</v>
      </c>
      <c r="L1183" s="39" t="s">
        <v>160</v>
      </c>
    </row>
    <row r="1184" spans="1:12" x14ac:dyDescent="0.25">
      <c r="A1184" s="39">
        <v>334422</v>
      </c>
      <c r="B1184" s="54"/>
      <c r="C1184" s="39" t="s">
        <v>35</v>
      </c>
      <c r="D1184" s="39"/>
      <c r="E1184" s="47">
        <v>6509.5148294456158</v>
      </c>
      <c r="F1184" s="47">
        <v>0</v>
      </c>
      <c r="G1184" s="47">
        <v>0</v>
      </c>
      <c r="H1184" s="47">
        <v>120792.63</v>
      </c>
      <c r="I1184" s="47">
        <v>0</v>
      </c>
      <c r="J1184" s="47">
        <v>120792.63</v>
      </c>
      <c r="K1184" s="39" t="str">
        <f t="shared" si="18"/>
        <v>91-120</v>
      </c>
      <c r="L1184" s="39" t="s">
        <v>160</v>
      </c>
    </row>
    <row r="1185" spans="1:12" x14ac:dyDescent="0.25">
      <c r="A1185" s="39">
        <v>312669</v>
      </c>
      <c r="B1185" s="54"/>
      <c r="C1185" s="39" t="s">
        <v>35</v>
      </c>
      <c r="D1185" s="39"/>
      <c r="E1185" s="47">
        <v>440364.50607514172</v>
      </c>
      <c r="F1185" s="47">
        <v>0</v>
      </c>
      <c r="G1185" s="47">
        <v>0</v>
      </c>
      <c r="H1185" s="47">
        <v>0</v>
      </c>
      <c r="I1185" s="47">
        <v>0</v>
      </c>
      <c r="J1185" s="47">
        <v>0</v>
      </c>
      <c r="K1185" s="39" t="str">
        <f t="shared" si="18"/>
        <v>1-30</v>
      </c>
      <c r="L1185" s="39" t="s">
        <v>160</v>
      </c>
    </row>
    <row r="1186" spans="1:12" x14ac:dyDescent="0.25">
      <c r="A1186" s="39">
        <v>318499</v>
      </c>
      <c r="B1186" s="54"/>
      <c r="C1186" s="39" t="s">
        <v>35</v>
      </c>
      <c r="D1186" s="39"/>
      <c r="E1186" s="47">
        <v>41976.3</v>
      </c>
      <c r="F1186" s="47">
        <v>0</v>
      </c>
      <c r="G1186" s="47">
        <v>0</v>
      </c>
      <c r="H1186" s="47">
        <v>0</v>
      </c>
      <c r="I1186" s="47">
        <v>0</v>
      </c>
      <c r="J1186" s="47">
        <v>0</v>
      </c>
      <c r="K1186" s="39" t="str">
        <f t="shared" si="18"/>
        <v>1-30</v>
      </c>
      <c r="L1186" s="39" t="s">
        <v>160</v>
      </c>
    </row>
    <row r="1187" spans="1:12" x14ac:dyDescent="0.25">
      <c r="A1187" s="39">
        <v>310336</v>
      </c>
      <c r="B1187" s="54"/>
      <c r="C1187" s="39" t="s">
        <v>35</v>
      </c>
      <c r="D1187" s="39"/>
      <c r="E1187" s="47">
        <v>106034.71736176709</v>
      </c>
      <c r="F1187" s="47">
        <v>0</v>
      </c>
      <c r="G1187" s="47">
        <v>0</v>
      </c>
      <c r="H1187" s="47">
        <v>0</v>
      </c>
      <c r="I1187" s="47">
        <v>0</v>
      </c>
      <c r="J1187" s="47">
        <v>0</v>
      </c>
      <c r="K1187" s="39" t="str">
        <f t="shared" si="18"/>
        <v>1-30</v>
      </c>
      <c r="L1187" s="39" t="s">
        <v>160</v>
      </c>
    </row>
    <row r="1188" spans="1:12" x14ac:dyDescent="0.25">
      <c r="A1188" s="39">
        <v>337889</v>
      </c>
      <c r="B1188" s="54"/>
      <c r="C1188" s="39" t="s">
        <v>233</v>
      </c>
      <c r="D1188" s="39"/>
      <c r="E1188" s="47">
        <v>199620</v>
      </c>
      <c r="F1188" s="47">
        <v>0</v>
      </c>
      <c r="G1188" s="47">
        <v>0</v>
      </c>
      <c r="H1188" s="47">
        <v>0</v>
      </c>
      <c r="I1188" s="47">
        <v>199620</v>
      </c>
      <c r="J1188" s="47">
        <v>199620</v>
      </c>
      <c r="K1188" s="39" t="str">
        <f t="shared" si="18"/>
        <v>120+</v>
      </c>
      <c r="L1188" s="39" t="s">
        <v>160</v>
      </c>
    </row>
    <row r="1189" spans="1:12" x14ac:dyDescent="0.25">
      <c r="A1189" s="39">
        <v>315817</v>
      </c>
      <c r="B1189" s="54"/>
      <c r="C1189" s="39" t="s">
        <v>35</v>
      </c>
      <c r="D1189" s="39"/>
      <c r="E1189" s="47">
        <v>113885.65506525422</v>
      </c>
      <c r="F1189" s="47">
        <v>0</v>
      </c>
      <c r="G1189" s="47">
        <v>0</v>
      </c>
      <c r="H1189" s="47">
        <v>0</v>
      </c>
      <c r="I1189" s="47">
        <v>0</v>
      </c>
      <c r="J1189" s="47">
        <v>0</v>
      </c>
      <c r="K1189" s="39" t="str">
        <f t="shared" si="18"/>
        <v>1-30</v>
      </c>
      <c r="L1189" s="39" t="s">
        <v>160</v>
      </c>
    </row>
    <row r="1190" spans="1:12" x14ac:dyDescent="0.25">
      <c r="A1190" s="39">
        <v>357289</v>
      </c>
      <c r="B1190" s="54"/>
      <c r="C1190" s="39" t="s">
        <v>35</v>
      </c>
      <c r="D1190" s="39"/>
      <c r="E1190" s="47">
        <v>418345.51</v>
      </c>
      <c r="F1190" s="47">
        <v>0</v>
      </c>
      <c r="G1190" s="47">
        <v>0</v>
      </c>
      <c r="H1190" s="47">
        <v>0</v>
      </c>
      <c r="I1190" s="47">
        <v>0</v>
      </c>
      <c r="J1190" s="47">
        <v>0</v>
      </c>
      <c r="K1190" s="39" t="str">
        <f t="shared" si="18"/>
        <v>1-30</v>
      </c>
      <c r="L1190" s="39" t="s">
        <v>4573</v>
      </c>
    </row>
    <row r="1191" spans="1:12" x14ac:dyDescent="0.25">
      <c r="A1191" s="39">
        <v>313740</v>
      </c>
      <c r="B1191" s="54"/>
      <c r="C1191" s="39" t="s">
        <v>35</v>
      </c>
      <c r="D1191" s="39"/>
      <c r="E1191" s="47">
        <v>33260377.32</v>
      </c>
      <c r="F1191" s="47">
        <v>0</v>
      </c>
      <c r="G1191" s="47">
        <v>0</v>
      </c>
      <c r="H1191" s="47">
        <v>0</v>
      </c>
      <c r="I1191" s="47">
        <v>0</v>
      </c>
      <c r="J1191" s="47">
        <v>0</v>
      </c>
      <c r="K1191" s="39" t="str">
        <f t="shared" si="18"/>
        <v>1-30</v>
      </c>
      <c r="L1191" s="39" t="s">
        <v>4573</v>
      </c>
    </row>
    <row r="1192" spans="1:12" x14ac:dyDescent="0.25">
      <c r="A1192" s="39">
        <v>310517</v>
      </c>
      <c r="B1192" s="54"/>
      <c r="C1192" s="39" t="s">
        <v>35</v>
      </c>
      <c r="D1192" s="39"/>
      <c r="E1192" s="47">
        <v>344045.41</v>
      </c>
      <c r="F1192" s="47">
        <v>0</v>
      </c>
      <c r="G1192" s="47">
        <v>0</v>
      </c>
      <c r="H1192" s="47">
        <v>0</v>
      </c>
      <c r="I1192" s="47">
        <v>0</v>
      </c>
      <c r="J1192" s="47">
        <v>0</v>
      </c>
      <c r="K1192" s="39" t="str">
        <f t="shared" si="18"/>
        <v>1-30</v>
      </c>
      <c r="L1192" s="39" t="s">
        <v>2509</v>
      </c>
    </row>
    <row r="1193" spans="1:12" x14ac:dyDescent="0.25">
      <c r="A1193" s="39">
        <v>339104</v>
      </c>
      <c r="B1193" s="54"/>
      <c r="C1193" s="39" t="s">
        <v>35</v>
      </c>
      <c r="D1193" s="39"/>
      <c r="E1193" s="47">
        <v>27764.02</v>
      </c>
      <c r="F1193" s="47">
        <v>0</v>
      </c>
      <c r="G1193" s="47">
        <v>0</v>
      </c>
      <c r="H1193" s="47">
        <v>0</v>
      </c>
      <c r="I1193" s="47">
        <v>0</v>
      </c>
      <c r="J1193" s="47">
        <v>0</v>
      </c>
      <c r="K1193" s="39" t="str">
        <f t="shared" si="18"/>
        <v>1-30</v>
      </c>
      <c r="L1193" s="39" t="s">
        <v>158</v>
      </c>
    </row>
    <row r="1194" spans="1:12" x14ac:dyDescent="0.25">
      <c r="A1194" s="39">
        <v>360030</v>
      </c>
      <c r="B1194" s="54"/>
      <c r="C1194" s="39" t="s">
        <v>35</v>
      </c>
      <c r="D1194" s="39"/>
      <c r="E1194" s="47">
        <v>316450.48</v>
      </c>
      <c r="F1194" s="47">
        <v>0</v>
      </c>
      <c r="G1194" s="47">
        <v>0</v>
      </c>
      <c r="H1194" s="47">
        <v>0</v>
      </c>
      <c r="I1194" s="47">
        <v>0</v>
      </c>
      <c r="J1194" s="47">
        <v>0</v>
      </c>
      <c r="K1194" s="39" t="str">
        <f t="shared" si="18"/>
        <v>1-30</v>
      </c>
      <c r="L1194" s="39" t="s">
        <v>4573</v>
      </c>
    </row>
    <row r="1195" spans="1:12" x14ac:dyDescent="0.25">
      <c r="A1195" s="39">
        <v>360011</v>
      </c>
      <c r="B1195" s="54"/>
      <c r="C1195" s="39" t="s">
        <v>35</v>
      </c>
      <c r="D1195" s="39"/>
      <c r="E1195" s="47">
        <v>34961.440000000002</v>
      </c>
      <c r="F1195" s="47">
        <v>0</v>
      </c>
      <c r="G1195" s="47">
        <v>0</v>
      </c>
      <c r="H1195" s="47">
        <v>0</v>
      </c>
      <c r="I1195" s="47">
        <v>0</v>
      </c>
      <c r="J1195" s="47">
        <v>0</v>
      </c>
      <c r="K1195" s="39" t="str">
        <f t="shared" si="18"/>
        <v>1-30</v>
      </c>
      <c r="L1195" s="39" t="s">
        <v>4573</v>
      </c>
    </row>
    <row r="1196" spans="1:12" x14ac:dyDescent="0.25">
      <c r="A1196" s="39">
        <v>312965</v>
      </c>
      <c r="B1196" s="54"/>
      <c r="C1196" s="39" t="s">
        <v>35</v>
      </c>
      <c r="D1196" s="39"/>
      <c r="E1196" s="47">
        <v>374680.84988019895</v>
      </c>
      <c r="F1196" s="47">
        <v>6952697.1600000001</v>
      </c>
      <c r="G1196" s="47">
        <v>0</v>
      </c>
      <c r="H1196" s="47">
        <v>0</v>
      </c>
      <c r="I1196" s="47">
        <v>0</v>
      </c>
      <c r="J1196" s="47">
        <v>6952697.1600000001</v>
      </c>
      <c r="K1196" s="39" t="str">
        <f t="shared" si="18"/>
        <v>31-60</v>
      </c>
      <c r="L1196" s="39" t="s">
        <v>160</v>
      </c>
    </row>
    <row r="1197" spans="1:12" x14ac:dyDescent="0.25">
      <c r="A1197" s="39">
        <v>312880</v>
      </c>
      <c r="B1197" s="54"/>
      <c r="C1197" s="39" t="s">
        <v>233</v>
      </c>
      <c r="D1197" s="39"/>
      <c r="E1197" s="47">
        <v>17068.300546510938</v>
      </c>
      <c r="F1197" s="47">
        <v>0</v>
      </c>
      <c r="G1197" s="47">
        <v>0</v>
      </c>
      <c r="H1197" s="47">
        <v>0</v>
      </c>
      <c r="I1197" s="47">
        <v>316724.82</v>
      </c>
      <c r="J1197" s="47">
        <v>316724.82</v>
      </c>
      <c r="K1197" s="39" t="str">
        <f t="shared" si="18"/>
        <v>120+</v>
      </c>
      <c r="L1197" s="39" t="s">
        <v>160</v>
      </c>
    </row>
    <row r="1198" spans="1:12" x14ac:dyDescent="0.25">
      <c r="A1198" s="39">
        <v>316334</v>
      </c>
      <c r="B1198" s="54"/>
      <c r="C1198" s="39" t="s">
        <v>35</v>
      </c>
      <c r="D1198" s="39"/>
      <c r="E1198" s="47">
        <v>79403.317288298975</v>
      </c>
      <c r="F1198" s="47">
        <v>0</v>
      </c>
      <c r="G1198" s="47">
        <v>1473433.24</v>
      </c>
      <c r="H1198" s="47">
        <v>0</v>
      </c>
      <c r="I1198" s="47">
        <v>0</v>
      </c>
      <c r="J1198" s="47">
        <v>1473433.24</v>
      </c>
      <c r="K1198" s="39" t="str">
        <f t="shared" si="18"/>
        <v>61-90</v>
      </c>
      <c r="L1198" s="39" t="s">
        <v>160</v>
      </c>
    </row>
    <row r="1199" spans="1:12" x14ac:dyDescent="0.25">
      <c r="A1199" s="39">
        <v>342298</v>
      </c>
      <c r="B1199" s="54"/>
      <c r="C1199" s="39" t="s">
        <v>35</v>
      </c>
      <c r="D1199" s="39"/>
      <c r="E1199" s="47">
        <v>279573.84999999998</v>
      </c>
      <c r="F1199" s="47">
        <v>0</v>
      </c>
      <c r="G1199" s="47">
        <v>0</v>
      </c>
      <c r="H1199" s="47">
        <v>0</v>
      </c>
      <c r="I1199" s="47">
        <v>0</v>
      </c>
      <c r="J1199" s="47">
        <v>0</v>
      </c>
      <c r="K1199" s="39" t="str">
        <f t="shared" si="18"/>
        <v>1-30</v>
      </c>
      <c r="L1199" s="39" t="s">
        <v>4573</v>
      </c>
    </row>
    <row r="1200" spans="1:12" x14ac:dyDescent="0.25">
      <c r="A1200" s="39">
        <v>337772</v>
      </c>
      <c r="B1200" s="54"/>
      <c r="C1200" s="39" t="s">
        <v>35</v>
      </c>
      <c r="D1200" s="39"/>
      <c r="E1200" s="47">
        <v>40222.793805549067</v>
      </c>
      <c r="F1200" s="47">
        <v>0</v>
      </c>
      <c r="G1200" s="47">
        <v>0</v>
      </c>
      <c r="H1200" s="47">
        <v>0</v>
      </c>
      <c r="I1200" s="47">
        <v>0</v>
      </c>
      <c r="J1200" s="47">
        <v>0</v>
      </c>
      <c r="K1200" s="39" t="str">
        <f t="shared" si="18"/>
        <v>1-30</v>
      </c>
      <c r="L1200" s="39" t="s">
        <v>160</v>
      </c>
    </row>
    <row r="1201" spans="1:12" x14ac:dyDescent="0.25">
      <c r="A1201" s="39">
        <v>312762</v>
      </c>
      <c r="B1201" s="54"/>
      <c r="C1201" s="39" t="s">
        <v>35</v>
      </c>
      <c r="D1201" s="39"/>
      <c r="E1201" s="47">
        <v>74527.789999999994</v>
      </c>
      <c r="F1201" s="47">
        <v>0</v>
      </c>
      <c r="G1201" s="47">
        <v>0</v>
      </c>
      <c r="H1201" s="47">
        <v>0</v>
      </c>
      <c r="I1201" s="47">
        <v>0</v>
      </c>
      <c r="J1201" s="47">
        <v>0</v>
      </c>
      <c r="K1201" s="39" t="str">
        <f t="shared" si="18"/>
        <v>1-30</v>
      </c>
      <c r="L1201" s="39" t="s">
        <v>5158</v>
      </c>
    </row>
    <row r="1202" spans="1:12" x14ac:dyDescent="0.25">
      <c r="A1202" s="39">
        <v>320728</v>
      </c>
      <c r="B1202" s="54"/>
      <c r="C1202" s="39" t="s">
        <v>35</v>
      </c>
      <c r="D1202" s="39"/>
      <c r="E1202" s="47">
        <v>24596.38</v>
      </c>
      <c r="F1202" s="47">
        <v>0</v>
      </c>
      <c r="G1202" s="47">
        <v>0</v>
      </c>
      <c r="H1202" s="47">
        <v>24596.38</v>
      </c>
      <c r="I1202" s="47">
        <v>0</v>
      </c>
      <c r="J1202" s="47">
        <v>24596.38</v>
      </c>
      <c r="K1202" s="39" t="str">
        <f t="shared" si="18"/>
        <v>91-120</v>
      </c>
      <c r="L1202" s="39" t="s">
        <v>4573</v>
      </c>
    </row>
    <row r="1203" spans="1:12" x14ac:dyDescent="0.25">
      <c r="A1203" s="39">
        <v>364088</v>
      </c>
      <c r="B1203" s="54"/>
      <c r="C1203" s="39" t="s">
        <v>35</v>
      </c>
      <c r="D1203" s="39"/>
      <c r="E1203" s="47">
        <v>3363356.01</v>
      </c>
      <c r="F1203" s="47">
        <v>0</v>
      </c>
      <c r="G1203" s="47">
        <v>0</v>
      </c>
      <c r="H1203" s="47">
        <v>0</v>
      </c>
      <c r="I1203" s="47">
        <v>0</v>
      </c>
      <c r="J1203" s="47">
        <v>0</v>
      </c>
      <c r="K1203" s="39" t="str">
        <f t="shared" si="18"/>
        <v>1-30</v>
      </c>
      <c r="L1203" s="39" t="s">
        <v>160</v>
      </c>
    </row>
    <row r="1204" spans="1:12" x14ac:dyDescent="0.25">
      <c r="A1204" s="39">
        <v>318345</v>
      </c>
      <c r="B1204" s="54"/>
      <c r="C1204" s="39" t="s">
        <v>35</v>
      </c>
      <c r="D1204" s="39"/>
      <c r="E1204" s="47">
        <v>26480.44</v>
      </c>
      <c r="F1204" s="47">
        <v>0</v>
      </c>
      <c r="G1204" s="47">
        <v>0</v>
      </c>
      <c r="H1204" s="47">
        <v>0</v>
      </c>
      <c r="I1204" s="47">
        <v>0</v>
      </c>
      <c r="J1204" s="47">
        <v>0</v>
      </c>
      <c r="K1204" s="39" t="str">
        <f t="shared" si="18"/>
        <v>1-30</v>
      </c>
      <c r="L1204" s="39" t="s">
        <v>158</v>
      </c>
    </row>
    <row r="1205" spans="1:12" x14ac:dyDescent="0.25">
      <c r="A1205" s="39">
        <v>355928</v>
      </c>
      <c r="B1205" s="54"/>
      <c r="C1205" s="39" t="s">
        <v>35</v>
      </c>
      <c r="D1205" s="39"/>
      <c r="E1205" s="47">
        <v>526842.49124517734</v>
      </c>
      <c r="F1205" s="47">
        <v>0</v>
      </c>
      <c r="G1205" s="47">
        <v>0</v>
      </c>
      <c r="H1205" s="47">
        <v>0</v>
      </c>
      <c r="I1205" s="47">
        <v>0</v>
      </c>
      <c r="J1205" s="47">
        <v>0</v>
      </c>
      <c r="K1205" s="39" t="str">
        <f t="shared" si="18"/>
        <v>1-30</v>
      </c>
      <c r="L1205" s="39" t="s">
        <v>160</v>
      </c>
    </row>
    <row r="1206" spans="1:12" x14ac:dyDescent="0.25">
      <c r="A1206" s="39">
        <v>313969</v>
      </c>
      <c r="B1206" s="54"/>
      <c r="C1206" s="39" t="s">
        <v>35</v>
      </c>
      <c r="D1206" s="39"/>
      <c r="E1206" s="47">
        <v>29949.23</v>
      </c>
      <c r="F1206" s="47">
        <v>0</v>
      </c>
      <c r="G1206" s="47">
        <v>0</v>
      </c>
      <c r="H1206" s="47">
        <v>0</v>
      </c>
      <c r="I1206" s="47">
        <v>0</v>
      </c>
      <c r="J1206" s="47">
        <v>0</v>
      </c>
      <c r="K1206" s="39" t="str">
        <f t="shared" si="18"/>
        <v>1-30</v>
      </c>
      <c r="L1206" s="39" t="s">
        <v>158</v>
      </c>
    </row>
    <row r="1207" spans="1:12" x14ac:dyDescent="0.25">
      <c r="A1207" s="39">
        <v>311832</v>
      </c>
      <c r="B1207" s="54"/>
      <c r="C1207" s="39" t="s">
        <v>35</v>
      </c>
      <c r="D1207" s="39"/>
      <c r="E1207" s="47">
        <v>161217.62</v>
      </c>
      <c r="F1207" s="47">
        <v>0</v>
      </c>
      <c r="G1207" s="47">
        <v>0</v>
      </c>
      <c r="H1207" s="47">
        <v>0</v>
      </c>
      <c r="I1207" s="47">
        <v>0</v>
      </c>
      <c r="J1207" s="47">
        <v>0</v>
      </c>
      <c r="K1207" s="39" t="str">
        <f t="shared" si="18"/>
        <v>1-30</v>
      </c>
      <c r="L1207" s="39" t="s">
        <v>158</v>
      </c>
    </row>
    <row r="1208" spans="1:12" x14ac:dyDescent="0.25">
      <c r="A1208" s="39">
        <v>308454</v>
      </c>
      <c r="B1208" s="54"/>
      <c r="C1208" s="39" t="s">
        <v>35</v>
      </c>
      <c r="D1208" s="39"/>
      <c r="E1208" s="47">
        <v>128406.45890985608</v>
      </c>
      <c r="F1208" s="47">
        <v>0</v>
      </c>
      <c r="G1208" s="47">
        <v>0</v>
      </c>
      <c r="H1208" s="47">
        <v>0</v>
      </c>
      <c r="I1208" s="47">
        <v>0</v>
      </c>
      <c r="J1208" s="47">
        <v>0</v>
      </c>
      <c r="K1208" s="39" t="str">
        <f t="shared" si="18"/>
        <v>1-30</v>
      </c>
      <c r="L1208" s="39" t="s">
        <v>160</v>
      </c>
    </row>
    <row r="1209" spans="1:12" x14ac:dyDescent="0.25">
      <c r="A1209" s="39">
        <v>358044</v>
      </c>
      <c r="B1209" s="54"/>
      <c r="C1209" s="39" t="s">
        <v>35</v>
      </c>
      <c r="D1209" s="39"/>
      <c r="E1209" s="47">
        <v>25728.881609842043</v>
      </c>
      <c r="F1209" s="47">
        <v>0</v>
      </c>
      <c r="G1209" s="47">
        <v>0</v>
      </c>
      <c r="H1209" s="47">
        <v>0</v>
      </c>
      <c r="I1209" s="47">
        <v>0</v>
      </c>
      <c r="J1209" s="47">
        <v>0</v>
      </c>
      <c r="K1209" s="39" t="str">
        <f t="shared" si="18"/>
        <v>1-30</v>
      </c>
      <c r="L1209" s="39" t="s">
        <v>160</v>
      </c>
    </row>
    <row r="1210" spans="1:12" x14ac:dyDescent="0.25">
      <c r="A1210" s="39">
        <v>333604</v>
      </c>
      <c r="B1210" s="54"/>
      <c r="C1210" s="39" t="s">
        <v>35</v>
      </c>
      <c r="D1210" s="39"/>
      <c r="E1210" s="47">
        <v>2169.8431265818713</v>
      </c>
      <c r="F1210" s="47">
        <v>0</v>
      </c>
      <c r="G1210" s="47">
        <v>0</v>
      </c>
      <c r="H1210" s="47">
        <v>0</v>
      </c>
      <c r="I1210" s="47">
        <v>0</v>
      </c>
      <c r="J1210" s="47">
        <v>0</v>
      </c>
      <c r="K1210" s="39" t="str">
        <f t="shared" si="18"/>
        <v>1-30</v>
      </c>
      <c r="L1210" s="39" t="s">
        <v>160</v>
      </c>
    </row>
    <row r="1211" spans="1:12" x14ac:dyDescent="0.25">
      <c r="A1211" s="39">
        <v>364226</v>
      </c>
      <c r="B1211" s="54"/>
      <c r="C1211" s="39" t="s">
        <v>35</v>
      </c>
      <c r="D1211" s="39"/>
      <c r="E1211" s="47">
        <v>147057.39935936205</v>
      </c>
      <c r="F1211" s="47">
        <v>0</v>
      </c>
      <c r="G1211" s="47">
        <v>0</v>
      </c>
      <c r="H1211" s="47">
        <v>0</v>
      </c>
      <c r="I1211" s="47">
        <v>0</v>
      </c>
      <c r="J1211" s="47">
        <v>0</v>
      </c>
      <c r="K1211" s="39" t="str">
        <f t="shared" si="18"/>
        <v>1-30</v>
      </c>
      <c r="L1211" s="39" t="s">
        <v>160</v>
      </c>
    </row>
    <row r="1212" spans="1:12" x14ac:dyDescent="0.25">
      <c r="A1212" s="39">
        <v>310424</v>
      </c>
      <c r="B1212" s="54"/>
      <c r="C1212" s="39" t="s">
        <v>35</v>
      </c>
      <c r="D1212" s="39"/>
      <c r="E1212" s="47">
        <v>93615.319999999992</v>
      </c>
      <c r="F1212" s="47">
        <v>0</v>
      </c>
      <c r="G1212" s="47">
        <v>0</v>
      </c>
      <c r="H1212" s="47">
        <v>0</v>
      </c>
      <c r="I1212" s="47">
        <v>0</v>
      </c>
      <c r="J1212" s="47">
        <v>0</v>
      </c>
      <c r="K1212" s="39" t="str">
        <f t="shared" si="18"/>
        <v>1-30</v>
      </c>
      <c r="L1212" s="39" t="s">
        <v>626</v>
      </c>
    </row>
    <row r="1213" spans="1:12" x14ac:dyDescent="0.25">
      <c r="A1213" s="39">
        <v>313547</v>
      </c>
      <c r="B1213" s="54"/>
      <c r="C1213" s="39" t="s">
        <v>35</v>
      </c>
      <c r="D1213" s="39"/>
      <c r="E1213" s="47">
        <v>4094633.42</v>
      </c>
      <c r="F1213" s="47">
        <v>0</v>
      </c>
      <c r="G1213" s="47">
        <v>0</v>
      </c>
      <c r="H1213" s="47">
        <v>0</v>
      </c>
      <c r="I1213" s="47">
        <v>0</v>
      </c>
      <c r="J1213" s="47">
        <v>0</v>
      </c>
      <c r="K1213" s="39" t="str">
        <f t="shared" si="18"/>
        <v>1-30</v>
      </c>
      <c r="L1213" s="39" t="s">
        <v>5158</v>
      </c>
    </row>
    <row r="1214" spans="1:12" x14ac:dyDescent="0.25">
      <c r="A1214" s="39">
        <v>351168</v>
      </c>
      <c r="B1214" s="54"/>
      <c r="C1214" s="39" t="s">
        <v>35</v>
      </c>
      <c r="D1214" s="39"/>
      <c r="E1214" s="47">
        <v>164286.15</v>
      </c>
      <c r="F1214" s="47">
        <v>0</v>
      </c>
      <c r="G1214" s="47">
        <v>0</v>
      </c>
      <c r="H1214" s="47">
        <v>164286.15</v>
      </c>
      <c r="I1214" s="47">
        <v>0</v>
      </c>
      <c r="J1214" s="47">
        <v>164286.15</v>
      </c>
      <c r="K1214" s="39" t="str">
        <f t="shared" si="18"/>
        <v>91-120</v>
      </c>
      <c r="L1214" s="39" t="s">
        <v>4573</v>
      </c>
    </row>
    <row r="1215" spans="1:12" x14ac:dyDescent="0.25">
      <c r="A1215" s="39">
        <v>329351</v>
      </c>
      <c r="B1215" s="54"/>
      <c r="C1215" s="39" t="s">
        <v>35</v>
      </c>
      <c r="D1215" s="39"/>
      <c r="E1215" s="47">
        <v>47448.76</v>
      </c>
      <c r="F1215" s="47">
        <v>0</v>
      </c>
      <c r="G1215" s="47">
        <v>0</v>
      </c>
      <c r="H1215" s="47">
        <v>0</v>
      </c>
      <c r="I1215" s="47">
        <v>0</v>
      </c>
      <c r="J1215" s="47">
        <v>0</v>
      </c>
      <c r="K1215" s="39" t="str">
        <f t="shared" si="18"/>
        <v>1-30</v>
      </c>
      <c r="L1215" s="39" t="s">
        <v>4573</v>
      </c>
    </row>
    <row r="1216" spans="1:12" x14ac:dyDescent="0.25">
      <c r="A1216" s="39">
        <v>309931</v>
      </c>
      <c r="B1216" s="54"/>
      <c r="C1216" s="39" t="s">
        <v>35</v>
      </c>
      <c r="D1216" s="39"/>
      <c r="E1216" s="47">
        <v>17653.196200298229</v>
      </c>
      <c r="F1216" s="47">
        <v>0</v>
      </c>
      <c r="G1216" s="47">
        <v>0</v>
      </c>
      <c r="H1216" s="47">
        <v>327578.33</v>
      </c>
      <c r="I1216" s="47">
        <v>0</v>
      </c>
      <c r="J1216" s="47">
        <v>327578.33</v>
      </c>
      <c r="K1216" s="39" t="str">
        <f t="shared" si="18"/>
        <v>91-120</v>
      </c>
      <c r="L1216" s="39" t="s">
        <v>160</v>
      </c>
    </row>
    <row r="1217" spans="1:12" x14ac:dyDescent="0.25">
      <c r="A1217" s="39">
        <v>318289</v>
      </c>
      <c r="B1217" s="54"/>
      <c r="C1217" s="39" t="s">
        <v>35</v>
      </c>
      <c r="D1217" s="39"/>
      <c r="E1217" s="47">
        <v>10755.36619792744</v>
      </c>
      <c r="F1217" s="47">
        <v>0</v>
      </c>
      <c r="G1217" s="47">
        <v>0</v>
      </c>
      <c r="H1217" s="47">
        <v>0</v>
      </c>
      <c r="I1217" s="47">
        <v>0</v>
      </c>
      <c r="J1217" s="47">
        <v>0</v>
      </c>
      <c r="K1217" s="39" t="str">
        <f t="shared" si="18"/>
        <v>1-30</v>
      </c>
      <c r="L1217" s="39" t="s">
        <v>160</v>
      </c>
    </row>
    <row r="1218" spans="1:12" x14ac:dyDescent="0.25">
      <c r="A1218" s="39">
        <v>310152</v>
      </c>
      <c r="B1218" s="54"/>
      <c r="C1218" s="39" t="s">
        <v>35</v>
      </c>
      <c r="D1218" s="39"/>
      <c r="E1218" s="47">
        <v>2838.0338588531108</v>
      </c>
      <c r="F1218" s="47">
        <v>0</v>
      </c>
      <c r="G1218" s="47">
        <v>0</v>
      </c>
      <c r="H1218" s="47">
        <v>0</v>
      </c>
      <c r="I1218" s="47">
        <v>0</v>
      </c>
      <c r="J1218" s="47">
        <v>0</v>
      </c>
      <c r="K1218" s="39" t="str">
        <f t="shared" si="18"/>
        <v>1-30</v>
      </c>
      <c r="L1218" s="39" t="s">
        <v>160</v>
      </c>
    </row>
    <row r="1219" spans="1:12" x14ac:dyDescent="0.25">
      <c r="A1219" s="39">
        <v>315653</v>
      </c>
      <c r="B1219" s="54"/>
      <c r="C1219" s="39" t="s">
        <v>35</v>
      </c>
      <c r="D1219" s="39"/>
      <c r="E1219" s="47">
        <v>104472.49314636814</v>
      </c>
      <c r="F1219" s="47">
        <v>0</v>
      </c>
      <c r="G1219" s="47">
        <v>0</v>
      </c>
      <c r="H1219" s="47">
        <v>0</v>
      </c>
      <c r="I1219" s="47">
        <v>0</v>
      </c>
      <c r="J1219" s="47">
        <v>0</v>
      </c>
      <c r="K1219" s="39" t="str">
        <f t="shared" si="18"/>
        <v>1-30</v>
      </c>
      <c r="L1219" s="39" t="s">
        <v>160</v>
      </c>
    </row>
    <row r="1220" spans="1:12" x14ac:dyDescent="0.25">
      <c r="A1220" s="39">
        <v>337455</v>
      </c>
      <c r="B1220" s="54"/>
      <c r="C1220" s="39" t="s">
        <v>35</v>
      </c>
      <c r="D1220" s="39"/>
      <c r="E1220" s="47">
        <v>93191.14</v>
      </c>
      <c r="F1220" s="47">
        <v>0</v>
      </c>
      <c r="G1220" s="47">
        <v>0</v>
      </c>
      <c r="H1220" s="47">
        <v>0</v>
      </c>
      <c r="I1220" s="47">
        <v>0</v>
      </c>
      <c r="J1220" s="47">
        <v>0</v>
      </c>
      <c r="K1220" s="39" t="str">
        <f t="shared" si="18"/>
        <v>1-30</v>
      </c>
      <c r="L1220" s="39" t="s">
        <v>626</v>
      </c>
    </row>
    <row r="1221" spans="1:12" x14ac:dyDescent="0.25">
      <c r="A1221" s="39">
        <v>355260</v>
      </c>
      <c r="B1221" s="54"/>
      <c r="C1221" s="39" t="s">
        <v>35</v>
      </c>
      <c r="D1221" s="39"/>
      <c r="E1221" s="47">
        <v>29997.99</v>
      </c>
      <c r="F1221" s="47">
        <v>0</v>
      </c>
      <c r="G1221" s="47">
        <v>0</v>
      </c>
      <c r="H1221" s="47">
        <v>0</v>
      </c>
      <c r="I1221" s="47">
        <v>0</v>
      </c>
      <c r="J1221" s="47">
        <v>0</v>
      </c>
      <c r="K1221" s="39" t="str">
        <f t="shared" si="18"/>
        <v>1-30</v>
      </c>
      <c r="L1221" s="39" t="s">
        <v>2738</v>
      </c>
    </row>
    <row r="1222" spans="1:12" x14ac:dyDescent="0.25">
      <c r="A1222" s="39">
        <v>309736</v>
      </c>
      <c r="B1222" s="54"/>
      <c r="C1222" s="39" t="s">
        <v>35</v>
      </c>
      <c r="D1222" s="39"/>
      <c r="E1222" s="47">
        <v>207031.87</v>
      </c>
      <c r="F1222" s="47">
        <v>0</v>
      </c>
      <c r="G1222" s="47">
        <v>0</v>
      </c>
      <c r="H1222" s="47">
        <v>0</v>
      </c>
      <c r="I1222" s="47">
        <v>0</v>
      </c>
      <c r="J1222" s="47">
        <v>0</v>
      </c>
      <c r="K1222" s="39" t="str">
        <f t="shared" si="18"/>
        <v>1-30</v>
      </c>
      <c r="L1222" s="39" t="s">
        <v>626</v>
      </c>
    </row>
    <row r="1223" spans="1:12" x14ac:dyDescent="0.25">
      <c r="A1223" s="39">
        <v>313548</v>
      </c>
      <c r="B1223" s="54"/>
      <c r="C1223" s="39" t="s">
        <v>35</v>
      </c>
      <c r="D1223" s="39"/>
      <c r="E1223" s="47">
        <v>23938558.889999982</v>
      </c>
      <c r="F1223" s="47">
        <v>0</v>
      </c>
      <c r="G1223" s="47">
        <v>0</v>
      </c>
      <c r="H1223" s="47">
        <v>0</v>
      </c>
      <c r="I1223" s="47">
        <v>0</v>
      </c>
      <c r="J1223" s="47">
        <v>0</v>
      </c>
      <c r="K1223" s="39" t="str">
        <f t="shared" ref="K1223:K1286" si="19">+IF(I1223&gt;0,"120+",IF(H1223&gt;0,"91-120",IF(G1223&gt;0,"61-90",IF(F1223&gt;0,"31-60","1-30"))))</f>
        <v>1-30</v>
      </c>
      <c r="L1223" s="39" t="s">
        <v>626</v>
      </c>
    </row>
    <row r="1224" spans="1:12" x14ac:dyDescent="0.25">
      <c r="A1224" s="39">
        <v>308898</v>
      </c>
      <c r="B1224" s="54"/>
      <c r="C1224" s="39" t="s">
        <v>35</v>
      </c>
      <c r="D1224" s="39"/>
      <c r="E1224" s="47">
        <v>4262351.9300000006</v>
      </c>
      <c r="F1224" s="47">
        <v>0</v>
      </c>
      <c r="G1224" s="47">
        <v>0</v>
      </c>
      <c r="H1224" s="47">
        <v>0</v>
      </c>
      <c r="I1224" s="47">
        <v>0</v>
      </c>
      <c r="J1224" s="47">
        <v>0</v>
      </c>
      <c r="K1224" s="39" t="str">
        <f t="shared" si="19"/>
        <v>1-30</v>
      </c>
      <c r="L1224" s="39" t="s">
        <v>626</v>
      </c>
    </row>
    <row r="1225" spans="1:12" x14ac:dyDescent="0.25">
      <c r="A1225" s="39">
        <v>316035</v>
      </c>
      <c r="B1225" s="54"/>
      <c r="C1225" s="39" t="s">
        <v>35</v>
      </c>
      <c r="D1225" s="39"/>
      <c r="E1225" s="47">
        <v>58156.779539593183</v>
      </c>
      <c r="F1225" s="47">
        <v>0</v>
      </c>
      <c r="G1225" s="47">
        <v>0</v>
      </c>
      <c r="H1225" s="47">
        <v>0</v>
      </c>
      <c r="I1225" s="47">
        <v>0</v>
      </c>
      <c r="J1225" s="47">
        <v>0</v>
      </c>
      <c r="K1225" s="39" t="str">
        <f t="shared" si="19"/>
        <v>1-30</v>
      </c>
      <c r="L1225" s="39" t="s">
        <v>160</v>
      </c>
    </row>
    <row r="1226" spans="1:12" x14ac:dyDescent="0.25">
      <c r="A1226" s="39">
        <v>320661</v>
      </c>
      <c r="B1226" s="54"/>
      <c r="C1226" s="39" t="s">
        <v>35</v>
      </c>
      <c r="D1226" s="39"/>
      <c r="E1226" s="47">
        <v>101395.29</v>
      </c>
      <c r="F1226" s="47">
        <v>0</v>
      </c>
      <c r="G1226" s="47">
        <v>0</v>
      </c>
      <c r="H1226" s="47">
        <v>0</v>
      </c>
      <c r="I1226" s="47">
        <v>0</v>
      </c>
      <c r="J1226" s="47">
        <v>0</v>
      </c>
      <c r="K1226" s="39" t="str">
        <f t="shared" si="19"/>
        <v>1-30</v>
      </c>
      <c r="L1226" s="39" t="s">
        <v>4573</v>
      </c>
    </row>
    <row r="1227" spans="1:12" x14ac:dyDescent="0.25">
      <c r="A1227" s="39">
        <v>320730</v>
      </c>
      <c r="B1227" s="54"/>
      <c r="C1227" s="39" t="s">
        <v>35</v>
      </c>
      <c r="D1227" s="39"/>
      <c r="E1227" s="47">
        <v>18438.690000000002</v>
      </c>
      <c r="F1227" s="47">
        <v>18438.690000000002</v>
      </c>
      <c r="G1227" s="47">
        <v>0</v>
      </c>
      <c r="H1227" s="47">
        <v>0</v>
      </c>
      <c r="I1227" s="47">
        <v>0</v>
      </c>
      <c r="J1227" s="47">
        <v>18438.690000000002</v>
      </c>
      <c r="K1227" s="39" t="str">
        <f t="shared" si="19"/>
        <v>31-60</v>
      </c>
      <c r="L1227" s="39" t="s">
        <v>4573</v>
      </c>
    </row>
    <row r="1228" spans="1:12" x14ac:dyDescent="0.25">
      <c r="A1228" s="39">
        <v>327899</v>
      </c>
      <c r="B1228" s="54"/>
      <c r="C1228" s="39" t="s">
        <v>35</v>
      </c>
      <c r="D1228" s="39"/>
      <c r="E1228" s="47">
        <v>34783.33</v>
      </c>
      <c r="F1228" s="47">
        <v>0</v>
      </c>
      <c r="G1228" s="47">
        <v>0</v>
      </c>
      <c r="H1228" s="47">
        <v>0</v>
      </c>
      <c r="I1228" s="47">
        <v>0</v>
      </c>
      <c r="J1228" s="47">
        <v>0</v>
      </c>
      <c r="K1228" s="39" t="str">
        <f t="shared" si="19"/>
        <v>1-30</v>
      </c>
      <c r="L1228" s="39" t="s">
        <v>4573</v>
      </c>
    </row>
    <row r="1229" spans="1:12" x14ac:dyDescent="0.25">
      <c r="A1229" s="39">
        <v>314015</v>
      </c>
      <c r="B1229" s="54"/>
      <c r="C1229" s="39" t="s">
        <v>35</v>
      </c>
      <c r="D1229" s="39"/>
      <c r="E1229" s="47">
        <v>25845.360000000001</v>
      </c>
      <c r="F1229" s="47">
        <v>0</v>
      </c>
      <c r="G1229" s="47">
        <v>0</v>
      </c>
      <c r="H1229" s="47">
        <v>0</v>
      </c>
      <c r="I1229" s="47">
        <v>0</v>
      </c>
      <c r="J1229" s="47">
        <v>0</v>
      </c>
      <c r="K1229" s="39" t="str">
        <f t="shared" si="19"/>
        <v>1-30</v>
      </c>
      <c r="L1229" s="39" t="s">
        <v>158</v>
      </c>
    </row>
    <row r="1230" spans="1:12" x14ac:dyDescent="0.25">
      <c r="A1230" s="39">
        <v>318448</v>
      </c>
      <c r="B1230" s="54"/>
      <c r="C1230" s="39" t="s">
        <v>35</v>
      </c>
      <c r="D1230" s="39"/>
      <c r="E1230" s="47">
        <v>14388.49</v>
      </c>
      <c r="F1230" s="47">
        <v>0</v>
      </c>
      <c r="G1230" s="47">
        <v>0</v>
      </c>
      <c r="H1230" s="47">
        <v>14388.49</v>
      </c>
      <c r="I1230" s="47">
        <v>0</v>
      </c>
      <c r="J1230" s="47">
        <v>14388.49</v>
      </c>
      <c r="K1230" s="39" t="str">
        <f t="shared" si="19"/>
        <v>91-120</v>
      </c>
      <c r="L1230" s="39" t="s">
        <v>158</v>
      </c>
    </row>
    <row r="1231" spans="1:12" x14ac:dyDescent="0.25">
      <c r="A1231" s="39">
        <v>348717</v>
      </c>
      <c r="B1231" s="54"/>
      <c r="C1231" s="39" t="s">
        <v>35</v>
      </c>
      <c r="D1231" s="39"/>
      <c r="E1231" s="47">
        <v>15547.537680403988</v>
      </c>
      <c r="F1231" s="47">
        <v>0</v>
      </c>
      <c r="G1231" s="47">
        <v>0</v>
      </c>
      <c r="H1231" s="47">
        <v>0</v>
      </c>
      <c r="I1231" s="47">
        <v>0</v>
      </c>
      <c r="J1231" s="47">
        <v>0</v>
      </c>
      <c r="K1231" s="39" t="str">
        <f t="shared" si="19"/>
        <v>1-30</v>
      </c>
      <c r="L1231" s="39" t="s">
        <v>160</v>
      </c>
    </row>
    <row r="1232" spans="1:12" x14ac:dyDescent="0.25">
      <c r="A1232" s="39">
        <v>333619</v>
      </c>
      <c r="B1232" s="54"/>
      <c r="C1232" s="39" t="s">
        <v>35</v>
      </c>
      <c r="D1232" s="39"/>
      <c r="E1232" s="47">
        <v>188682.80238595302</v>
      </c>
      <c r="F1232" s="47">
        <v>0</v>
      </c>
      <c r="G1232" s="47">
        <v>0</v>
      </c>
      <c r="H1232" s="47">
        <v>0</v>
      </c>
      <c r="I1232" s="47">
        <v>0</v>
      </c>
      <c r="J1232" s="47">
        <v>0</v>
      </c>
      <c r="K1232" s="39" t="str">
        <f t="shared" si="19"/>
        <v>1-30</v>
      </c>
      <c r="L1232" s="39" t="s">
        <v>160</v>
      </c>
    </row>
    <row r="1233" spans="1:12" x14ac:dyDescent="0.25">
      <c r="A1233" s="39">
        <v>357643</v>
      </c>
      <c r="B1233" s="54"/>
      <c r="C1233" s="39" t="s">
        <v>35</v>
      </c>
      <c r="D1233" s="39"/>
      <c r="E1233" s="47">
        <v>7324.3154622886032</v>
      </c>
      <c r="F1233" s="47">
        <v>0</v>
      </c>
      <c r="G1233" s="47">
        <v>0</v>
      </c>
      <c r="H1233" s="47">
        <v>0</v>
      </c>
      <c r="I1233" s="47">
        <v>0</v>
      </c>
      <c r="J1233" s="47">
        <v>0</v>
      </c>
      <c r="K1233" s="39" t="str">
        <f t="shared" si="19"/>
        <v>1-30</v>
      </c>
      <c r="L1233" s="39" t="s">
        <v>160</v>
      </c>
    </row>
    <row r="1234" spans="1:12" x14ac:dyDescent="0.25">
      <c r="A1234" s="39">
        <v>356666</v>
      </c>
      <c r="B1234" s="54"/>
      <c r="C1234" s="39" t="s">
        <v>35</v>
      </c>
      <c r="D1234" s="39"/>
      <c r="E1234" s="47">
        <v>46865.51</v>
      </c>
      <c r="F1234" s="47">
        <v>0</v>
      </c>
      <c r="G1234" s="47">
        <v>0</v>
      </c>
      <c r="H1234" s="47">
        <v>0</v>
      </c>
      <c r="I1234" s="47">
        <v>0</v>
      </c>
      <c r="J1234" s="47">
        <v>0</v>
      </c>
      <c r="K1234" s="39" t="str">
        <f t="shared" si="19"/>
        <v>1-30</v>
      </c>
      <c r="L1234" s="39" t="s">
        <v>158</v>
      </c>
    </row>
    <row r="1235" spans="1:12" x14ac:dyDescent="0.25">
      <c r="A1235" s="39">
        <v>368452</v>
      </c>
      <c r="B1235" s="54"/>
      <c r="C1235" s="39" t="s">
        <v>35</v>
      </c>
      <c r="D1235" s="39"/>
      <c r="E1235" s="47">
        <v>82821.759919540244</v>
      </c>
      <c r="F1235" s="47">
        <v>0</v>
      </c>
      <c r="G1235" s="47">
        <v>0</v>
      </c>
      <c r="H1235" s="47">
        <v>0</v>
      </c>
      <c r="I1235" s="47">
        <v>0</v>
      </c>
      <c r="J1235" s="47">
        <v>0</v>
      </c>
      <c r="K1235" s="39" t="str">
        <f t="shared" si="19"/>
        <v>1-30</v>
      </c>
      <c r="L1235" s="39" t="s">
        <v>160</v>
      </c>
    </row>
    <row r="1236" spans="1:12" x14ac:dyDescent="0.25">
      <c r="A1236" s="39">
        <v>320743</v>
      </c>
      <c r="B1236" s="54"/>
      <c r="C1236" s="39" t="s">
        <v>35</v>
      </c>
      <c r="D1236" s="39"/>
      <c r="E1236" s="47">
        <v>66803.39</v>
      </c>
      <c r="F1236" s="47">
        <v>0</v>
      </c>
      <c r="G1236" s="47">
        <v>0</v>
      </c>
      <c r="H1236" s="47">
        <v>0</v>
      </c>
      <c r="I1236" s="47">
        <v>0</v>
      </c>
      <c r="J1236" s="47">
        <v>0</v>
      </c>
      <c r="K1236" s="39" t="str">
        <f t="shared" si="19"/>
        <v>1-30</v>
      </c>
      <c r="L1236" s="39" t="s">
        <v>4573</v>
      </c>
    </row>
    <row r="1237" spans="1:12" x14ac:dyDescent="0.25">
      <c r="A1237" s="39">
        <v>320757</v>
      </c>
      <c r="B1237" s="54"/>
      <c r="C1237" s="39" t="s">
        <v>35</v>
      </c>
      <c r="D1237" s="39"/>
      <c r="E1237" s="47">
        <v>13156.9</v>
      </c>
      <c r="F1237" s="47">
        <v>0</v>
      </c>
      <c r="G1237" s="47">
        <v>0</v>
      </c>
      <c r="H1237" s="47">
        <v>0</v>
      </c>
      <c r="I1237" s="47">
        <v>0</v>
      </c>
      <c r="J1237" s="47">
        <v>0</v>
      </c>
      <c r="K1237" s="39" t="str">
        <f t="shared" si="19"/>
        <v>1-30</v>
      </c>
      <c r="L1237" s="39" t="s">
        <v>4573</v>
      </c>
    </row>
    <row r="1238" spans="1:12" x14ac:dyDescent="0.25">
      <c r="A1238" s="39">
        <v>364437</v>
      </c>
      <c r="B1238" s="54"/>
      <c r="C1238" s="39" t="s">
        <v>35</v>
      </c>
      <c r="D1238" s="39"/>
      <c r="E1238" s="47">
        <v>102573.34</v>
      </c>
      <c r="F1238" s="47">
        <v>0</v>
      </c>
      <c r="G1238" s="47">
        <v>0</v>
      </c>
      <c r="H1238" s="47">
        <v>0</v>
      </c>
      <c r="I1238" s="47">
        <v>0</v>
      </c>
      <c r="J1238" s="47">
        <v>0</v>
      </c>
      <c r="K1238" s="39" t="str">
        <f t="shared" si="19"/>
        <v>1-30</v>
      </c>
      <c r="L1238" s="39" t="s">
        <v>160</v>
      </c>
    </row>
    <row r="1239" spans="1:12" x14ac:dyDescent="0.25">
      <c r="A1239" s="39">
        <v>312586</v>
      </c>
      <c r="B1239" s="54"/>
      <c r="C1239" s="39" t="s">
        <v>35</v>
      </c>
      <c r="D1239" s="39"/>
      <c r="E1239" s="47">
        <v>20579.914137634249</v>
      </c>
      <c r="F1239" s="47">
        <v>0</v>
      </c>
      <c r="G1239" s="47">
        <v>0</v>
      </c>
      <c r="H1239" s="47">
        <v>0</v>
      </c>
      <c r="I1239" s="47">
        <v>0</v>
      </c>
      <c r="J1239" s="47">
        <v>0</v>
      </c>
      <c r="K1239" s="39" t="str">
        <f t="shared" si="19"/>
        <v>1-30</v>
      </c>
      <c r="L1239" s="39" t="s">
        <v>160</v>
      </c>
    </row>
    <row r="1240" spans="1:12" x14ac:dyDescent="0.25">
      <c r="A1240" s="39">
        <v>318945</v>
      </c>
      <c r="B1240" s="54"/>
      <c r="C1240" s="39" t="s">
        <v>35</v>
      </c>
      <c r="D1240" s="39"/>
      <c r="E1240" s="47">
        <v>2327576.86</v>
      </c>
      <c r="F1240" s="47">
        <v>0</v>
      </c>
      <c r="G1240" s="47">
        <v>0</v>
      </c>
      <c r="H1240" s="47">
        <v>0</v>
      </c>
      <c r="I1240" s="47">
        <v>0</v>
      </c>
      <c r="J1240" s="47">
        <v>0</v>
      </c>
      <c r="K1240" s="39" t="str">
        <f t="shared" si="19"/>
        <v>1-30</v>
      </c>
      <c r="L1240" s="39" t="s">
        <v>160</v>
      </c>
    </row>
    <row r="1241" spans="1:12" x14ac:dyDescent="0.25">
      <c r="A1241" s="39">
        <v>312659</v>
      </c>
      <c r="B1241" s="54"/>
      <c r="C1241" s="39" t="s">
        <v>35</v>
      </c>
      <c r="D1241" s="39"/>
      <c r="E1241" s="47">
        <v>1621764.7456832682</v>
      </c>
      <c r="F1241" s="47">
        <v>0</v>
      </c>
      <c r="G1241" s="47">
        <v>0</v>
      </c>
      <c r="H1241" s="47">
        <v>0</v>
      </c>
      <c r="I1241" s="47">
        <v>11655548.970000001</v>
      </c>
      <c r="J1241" s="47">
        <v>11655548.970000001</v>
      </c>
      <c r="K1241" s="39" t="str">
        <f t="shared" si="19"/>
        <v>120+</v>
      </c>
      <c r="L1241" s="39" t="s">
        <v>160</v>
      </c>
    </row>
    <row r="1242" spans="1:12" x14ac:dyDescent="0.25">
      <c r="A1242" s="39">
        <v>314544</v>
      </c>
      <c r="B1242" s="54"/>
      <c r="C1242" s="39" t="s">
        <v>35</v>
      </c>
      <c r="D1242" s="39"/>
      <c r="E1242" s="47">
        <v>290835.27965735598</v>
      </c>
      <c r="F1242" s="47">
        <v>0</v>
      </c>
      <c r="G1242" s="47">
        <v>0</v>
      </c>
      <c r="H1242" s="47">
        <v>0</v>
      </c>
      <c r="I1242" s="47">
        <v>0</v>
      </c>
      <c r="J1242" s="47">
        <v>0</v>
      </c>
      <c r="K1242" s="39" t="str">
        <f t="shared" si="19"/>
        <v>1-30</v>
      </c>
      <c r="L1242" s="39" t="s">
        <v>160</v>
      </c>
    </row>
    <row r="1243" spans="1:12" x14ac:dyDescent="0.25">
      <c r="A1243" s="39">
        <v>316127</v>
      </c>
      <c r="B1243" s="54"/>
      <c r="C1243" s="39" t="s">
        <v>35</v>
      </c>
      <c r="D1243" s="39"/>
      <c r="E1243" s="47">
        <v>48526.18</v>
      </c>
      <c r="F1243" s="47">
        <v>0</v>
      </c>
      <c r="G1243" s="47">
        <v>0</v>
      </c>
      <c r="H1243" s="47">
        <v>0</v>
      </c>
      <c r="I1243" s="47">
        <v>0</v>
      </c>
      <c r="J1243" s="47">
        <v>0</v>
      </c>
      <c r="K1243" s="39" t="str">
        <f t="shared" si="19"/>
        <v>1-30</v>
      </c>
      <c r="L1243" s="39" t="s">
        <v>2668</v>
      </c>
    </row>
    <row r="1244" spans="1:12" x14ac:dyDescent="0.25">
      <c r="A1244" s="39">
        <v>319004</v>
      </c>
      <c r="B1244" s="54"/>
      <c r="C1244" s="39" t="s">
        <v>233</v>
      </c>
      <c r="D1244" s="39"/>
      <c r="E1244" s="47">
        <v>1229813.67</v>
      </c>
      <c r="F1244" s="47">
        <v>0</v>
      </c>
      <c r="G1244" s="47">
        <v>0</v>
      </c>
      <c r="H1244" s="47">
        <v>0</v>
      </c>
      <c r="I1244" s="47">
        <v>1229813.67</v>
      </c>
      <c r="J1244" s="47">
        <v>1229813.67</v>
      </c>
      <c r="K1244" s="39" t="str">
        <f t="shared" si="19"/>
        <v>120+</v>
      </c>
      <c r="L1244" s="39" t="s">
        <v>160</v>
      </c>
    </row>
    <row r="1245" spans="1:12" x14ac:dyDescent="0.25">
      <c r="A1245" s="39">
        <v>312352</v>
      </c>
      <c r="B1245" s="54"/>
      <c r="C1245" s="39" t="s">
        <v>35</v>
      </c>
      <c r="D1245" s="39"/>
      <c r="E1245" s="47">
        <v>223956.62</v>
      </c>
      <c r="F1245" s="47">
        <v>0</v>
      </c>
      <c r="G1245" s="47">
        <v>0</v>
      </c>
      <c r="H1245" s="47">
        <v>0</v>
      </c>
      <c r="I1245" s="47">
        <v>0</v>
      </c>
      <c r="J1245" s="47">
        <v>0</v>
      </c>
      <c r="K1245" s="39" t="str">
        <f t="shared" si="19"/>
        <v>1-30</v>
      </c>
      <c r="L1245" s="39" t="s">
        <v>2738</v>
      </c>
    </row>
    <row r="1246" spans="1:12" x14ac:dyDescent="0.25">
      <c r="A1246" s="39">
        <v>318470</v>
      </c>
      <c r="B1246" s="54"/>
      <c r="C1246" s="39" t="s">
        <v>35</v>
      </c>
      <c r="D1246" s="39"/>
      <c r="E1246" s="47">
        <v>7925.87</v>
      </c>
      <c r="F1246" s="47">
        <v>0</v>
      </c>
      <c r="G1246" s="47">
        <v>0</v>
      </c>
      <c r="H1246" s="47">
        <v>0</v>
      </c>
      <c r="I1246" s="47">
        <v>0</v>
      </c>
      <c r="J1246" s="47">
        <v>0</v>
      </c>
      <c r="K1246" s="39" t="str">
        <f t="shared" si="19"/>
        <v>1-30</v>
      </c>
      <c r="L1246" s="39" t="s">
        <v>2738</v>
      </c>
    </row>
    <row r="1247" spans="1:12" x14ac:dyDescent="0.25">
      <c r="A1247" s="39">
        <v>311683</v>
      </c>
      <c r="B1247" s="54"/>
      <c r="C1247" s="39" t="s">
        <v>35</v>
      </c>
      <c r="D1247" s="39"/>
      <c r="E1247" s="47">
        <v>18804.95</v>
      </c>
      <c r="F1247" s="47">
        <v>0</v>
      </c>
      <c r="G1247" s="47">
        <v>0</v>
      </c>
      <c r="H1247" s="47">
        <v>0</v>
      </c>
      <c r="I1247" s="47">
        <v>0</v>
      </c>
      <c r="J1247" s="47">
        <v>0</v>
      </c>
      <c r="K1247" s="39" t="str">
        <f t="shared" si="19"/>
        <v>1-30</v>
      </c>
      <c r="L1247" s="39" t="s">
        <v>2738</v>
      </c>
    </row>
    <row r="1248" spans="1:12" x14ac:dyDescent="0.25">
      <c r="A1248" s="39">
        <v>350701</v>
      </c>
      <c r="B1248" s="54"/>
      <c r="C1248" s="39" t="s">
        <v>35</v>
      </c>
      <c r="D1248" s="39"/>
      <c r="E1248" s="47">
        <v>129292.68912098529</v>
      </c>
      <c r="F1248" s="47">
        <v>2399196.31</v>
      </c>
      <c r="G1248" s="47">
        <v>0</v>
      </c>
      <c r="H1248" s="47">
        <v>0</v>
      </c>
      <c r="I1248" s="47">
        <v>0</v>
      </c>
      <c r="J1248" s="47">
        <v>2399196.31</v>
      </c>
      <c r="K1248" s="39" t="str">
        <f t="shared" si="19"/>
        <v>31-60</v>
      </c>
      <c r="L1248" s="39" t="s">
        <v>160</v>
      </c>
    </row>
    <row r="1249" spans="1:12" x14ac:dyDescent="0.25">
      <c r="A1249" s="39">
        <v>332787</v>
      </c>
      <c r="B1249" s="54"/>
      <c r="C1249" s="39" t="s">
        <v>35</v>
      </c>
      <c r="D1249" s="39"/>
      <c r="E1249" s="47">
        <v>56731.85</v>
      </c>
      <c r="F1249" s="47">
        <v>0</v>
      </c>
      <c r="G1249" s="47">
        <v>0</v>
      </c>
      <c r="H1249" s="47">
        <v>0</v>
      </c>
      <c r="I1249" s="47">
        <v>56731.85</v>
      </c>
      <c r="J1249" s="47">
        <v>56731.85</v>
      </c>
      <c r="K1249" s="39" t="str">
        <f t="shared" si="19"/>
        <v>120+</v>
      </c>
      <c r="L1249" s="39" t="s">
        <v>4573</v>
      </c>
    </row>
    <row r="1250" spans="1:12" x14ac:dyDescent="0.25">
      <c r="A1250" s="39">
        <v>318455</v>
      </c>
      <c r="B1250" s="54"/>
      <c r="C1250" s="39" t="s">
        <v>35</v>
      </c>
      <c r="D1250" s="39"/>
      <c r="E1250" s="47">
        <v>599250.04</v>
      </c>
      <c r="F1250" s="47">
        <v>0</v>
      </c>
      <c r="G1250" s="47">
        <v>0</v>
      </c>
      <c r="H1250" s="47">
        <v>0</v>
      </c>
      <c r="I1250" s="47">
        <v>0</v>
      </c>
      <c r="J1250" s="47">
        <v>0</v>
      </c>
      <c r="K1250" s="39" t="str">
        <f t="shared" si="19"/>
        <v>1-30</v>
      </c>
      <c r="L1250" s="39" t="s">
        <v>160</v>
      </c>
    </row>
    <row r="1251" spans="1:12" x14ac:dyDescent="0.25">
      <c r="A1251" s="39">
        <v>337877</v>
      </c>
      <c r="B1251" s="54"/>
      <c r="C1251" s="39" t="s">
        <v>35</v>
      </c>
      <c r="D1251" s="39"/>
      <c r="E1251" s="47">
        <v>12395.230275211439</v>
      </c>
      <c r="F1251" s="47">
        <v>0</v>
      </c>
      <c r="G1251" s="47">
        <v>0</v>
      </c>
      <c r="H1251" s="47">
        <v>0</v>
      </c>
      <c r="I1251" s="47">
        <v>0</v>
      </c>
      <c r="J1251" s="47">
        <v>0</v>
      </c>
      <c r="K1251" s="39" t="str">
        <f t="shared" si="19"/>
        <v>1-30</v>
      </c>
      <c r="L1251" s="39" t="s">
        <v>160</v>
      </c>
    </row>
    <row r="1252" spans="1:12" x14ac:dyDescent="0.25">
      <c r="A1252" s="39">
        <v>319934</v>
      </c>
      <c r="B1252" s="54"/>
      <c r="C1252" s="39" t="s">
        <v>35</v>
      </c>
      <c r="D1252" s="39"/>
      <c r="E1252" s="47">
        <v>13428791.639999999</v>
      </c>
      <c r="F1252" s="47">
        <v>0</v>
      </c>
      <c r="G1252" s="47">
        <v>0</v>
      </c>
      <c r="H1252" s="47">
        <v>0</v>
      </c>
      <c r="I1252" s="47">
        <v>0</v>
      </c>
      <c r="J1252" s="47">
        <v>0</v>
      </c>
      <c r="K1252" s="39" t="str">
        <f t="shared" si="19"/>
        <v>1-30</v>
      </c>
      <c r="L1252" s="39" t="s">
        <v>160</v>
      </c>
    </row>
    <row r="1253" spans="1:12" x14ac:dyDescent="0.25">
      <c r="A1253" s="39">
        <v>340980</v>
      </c>
      <c r="B1253" s="54"/>
      <c r="C1253" s="39" t="s">
        <v>35</v>
      </c>
      <c r="D1253" s="39"/>
      <c r="E1253" s="47">
        <v>81580.791777779377</v>
      </c>
      <c r="F1253" s="47">
        <v>0</v>
      </c>
      <c r="G1253" s="47">
        <v>0</v>
      </c>
      <c r="H1253" s="47">
        <v>0</v>
      </c>
      <c r="I1253" s="47">
        <v>0</v>
      </c>
      <c r="J1253" s="47">
        <v>0</v>
      </c>
      <c r="K1253" s="39" t="str">
        <f t="shared" si="19"/>
        <v>1-30</v>
      </c>
      <c r="L1253" s="39" t="s">
        <v>160</v>
      </c>
    </row>
    <row r="1254" spans="1:12" x14ac:dyDescent="0.25">
      <c r="A1254" s="39">
        <v>317650</v>
      </c>
      <c r="B1254" s="54"/>
      <c r="C1254" s="39" t="s">
        <v>35</v>
      </c>
      <c r="D1254" s="39"/>
      <c r="E1254" s="47">
        <v>92548.268476765938</v>
      </c>
      <c r="F1254" s="47">
        <v>0</v>
      </c>
      <c r="G1254" s="47">
        <v>0</v>
      </c>
      <c r="H1254" s="47">
        <v>0</v>
      </c>
      <c r="I1254" s="47">
        <v>0</v>
      </c>
      <c r="J1254" s="47">
        <v>0</v>
      </c>
      <c r="K1254" s="39" t="str">
        <f t="shared" si="19"/>
        <v>1-30</v>
      </c>
      <c r="L1254" s="39" t="s">
        <v>160</v>
      </c>
    </row>
    <row r="1255" spans="1:12" x14ac:dyDescent="0.25">
      <c r="A1255" s="39">
        <v>368727</v>
      </c>
      <c r="B1255" s="54"/>
      <c r="C1255" s="39" t="s">
        <v>35</v>
      </c>
      <c r="D1255" s="39"/>
      <c r="E1255" s="47">
        <v>78644.639999999999</v>
      </c>
      <c r="F1255" s="47">
        <v>0</v>
      </c>
      <c r="G1255" s="47">
        <v>0</v>
      </c>
      <c r="H1255" s="47">
        <v>0</v>
      </c>
      <c r="I1255" s="47">
        <v>0</v>
      </c>
      <c r="J1255" s="47">
        <v>0</v>
      </c>
      <c r="K1255" s="39" t="str">
        <f t="shared" si="19"/>
        <v>1-30</v>
      </c>
      <c r="L1255" s="39" t="s">
        <v>158</v>
      </c>
    </row>
    <row r="1256" spans="1:12" x14ac:dyDescent="0.25">
      <c r="A1256" s="39">
        <v>310391</v>
      </c>
      <c r="B1256" s="54"/>
      <c r="C1256" s="39" t="s">
        <v>233</v>
      </c>
      <c r="D1256" s="39"/>
      <c r="E1256" s="47">
        <v>29433.513552828161</v>
      </c>
      <c r="F1256" s="47">
        <v>0</v>
      </c>
      <c r="G1256" s="47">
        <v>0</v>
      </c>
      <c r="H1256" s="47">
        <v>0</v>
      </c>
      <c r="I1256" s="47">
        <v>546177.65</v>
      </c>
      <c r="J1256" s="47">
        <v>546177.65</v>
      </c>
      <c r="K1256" s="39" t="str">
        <f t="shared" si="19"/>
        <v>120+</v>
      </c>
      <c r="L1256" s="39" t="s">
        <v>160</v>
      </c>
    </row>
    <row r="1257" spans="1:12" x14ac:dyDescent="0.25">
      <c r="A1257" s="39">
        <v>355447</v>
      </c>
      <c r="B1257" s="54"/>
      <c r="C1257" s="39" t="s">
        <v>35</v>
      </c>
      <c r="D1257" s="39"/>
      <c r="E1257" s="47">
        <v>111453.78151392286</v>
      </c>
      <c r="F1257" s="47">
        <v>0</v>
      </c>
      <c r="G1257" s="47">
        <v>0</v>
      </c>
      <c r="H1257" s="47">
        <v>0</v>
      </c>
      <c r="I1257" s="47">
        <v>0</v>
      </c>
      <c r="J1257" s="47">
        <v>0</v>
      </c>
      <c r="K1257" s="39" t="str">
        <f t="shared" si="19"/>
        <v>1-30</v>
      </c>
      <c r="L1257" s="39" t="s">
        <v>160</v>
      </c>
    </row>
    <row r="1258" spans="1:12" x14ac:dyDescent="0.25">
      <c r="A1258" s="39">
        <v>313461</v>
      </c>
      <c r="B1258" s="54"/>
      <c r="C1258" s="39" t="s">
        <v>35</v>
      </c>
      <c r="D1258" s="39"/>
      <c r="E1258" s="47">
        <v>28044.87</v>
      </c>
      <c r="F1258" s="47">
        <v>0</v>
      </c>
      <c r="G1258" s="47">
        <v>0</v>
      </c>
      <c r="H1258" s="47">
        <v>0</v>
      </c>
      <c r="I1258" s="47">
        <v>0</v>
      </c>
      <c r="J1258" s="47">
        <v>0</v>
      </c>
      <c r="K1258" s="39" t="str">
        <f t="shared" si="19"/>
        <v>1-30</v>
      </c>
      <c r="L1258" s="39" t="s">
        <v>626</v>
      </c>
    </row>
    <row r="1259" spans="1:12" x14ac:dyDescent="0.25">
      <c r="A1259" s="39">
        <v>324276</v>
      </c>
      <c r="B1259" s="54"/>
      <c r="C1259" s="39" t="s">
        <v>233</v>
      </c>
      <c r="D1259" s="39"/>
      <c r="E1259" s="47">
        <v>26640.05</v>
      </c>
      <c r="F1259" s="47">
        <v>0</v>
      </c>
      <c r="G1259" s="47">
        <v>26640.05</v>
      </c>
      <c r="H1259" s="47">
        <v>0</v>
      </c>
      <c r="I1259" s="47">
        <v>0</v>
      </c>
      <c r="J1259" s="47">
        <v>26640.05</v>
      </c>
      <c r="K1259" s="39" t="str">
        <f t="shared" si="19"/>
        <v>61-90</v>
      </c>
      <c r="L1259" s="39" t="s">
        <v>4573</v>
      </c>
    </row>
    <row r="1260" spans="1:12" x14ac:dyDescent="0.25">
      <c r="A1260" s="39">
        <v>358479</v>
      </c>
      <c r="B1260" s="54"/>
      <c r="C1260" s="39" t="s">
        <v>35</v>
      </c>
      <c r="D1260" s="39"/>
      <c r="E1260" s="47">
        <v>61818.98</v>
      </c>
      <c r="F1260" s="47">
        <v>0</v>
      </c>
      <c r="G1260" s="47">
        <v>0</v>
      </c>
      <c r="H1260" s="47">
        <v>0</v>
      </c>
      <c r="I1260" s="47">
        <v>0</v>
      </c>
      <c r="J1260" s="47">
        <v>0</v>
      </c>
      <c r="K1260" s="39" t="str">
        <f t="shared" si="19"/>
        <v>1-30</v>
      </c>
      <c r="L1260" s="39" t="s">
        <v>158</v>
      </c>
    </row>
    <row r="1261" spans="1:12" x14ac:dyDescent="0.25">
      <c r="A1261" s="39">
        <v>363449</v>
      </c>
      <c r="B1261" s="54"/>
      <c r="C1261" s="39" t="s">
        <v>35</v>
      </c>
      <c r="D1261" s="39"/>
      <c r="E1261" s="47">
        <v>182586.46</v>
      </c>
      <c r="F1261" s="47">
        <v>0</v>
      </c>
      <c r="G1261" s="47">
        <v>0</v>
      </c>
      <c r="H1261" s="47">
        <v>0</v>
      </c>
      <c r="I1261" s="47">
        <v>0</v>
      </c>
      <c r="J1261" s="47">
        <v>0</v>
      </c>
      <c r="K1261" s="39" t="str">
        <f t="shared" si="19"/>
        <v>1-30</v>
      </c>
      <c r="L1261" s="39" t="s">
        <v>4573</v>
      </c>
    </row>
    <row r="1262" spans="1:12" x14ac:dyDescent="0.25">
      <c r="A1262" s="39">
        <v>351440</v>
      </c>
      <c r="B1262" s="54"/>
      <c r="C1262" s="39" t="s">
        <v>35</v>
      </c>
      <c r="D1262" s="39"/>
      <c r="E1262" s="47">
        <v>14654.08</v>
      </c>
      <c r="F1262" s="47">
        <v>0</v>
      </c>
      <c r="G1262" s="47">
        <v>0</v>
      </c>
      <c r="H1262" s="47">
        <v>0</v>
      </c>
      <c r="I1262" s="47">
        <v>0</v>
      </c>
      <c r="J1262" s="47">
        <v>0</v>
      </c>
      <c r="K1262" s="39" t="str">
        <f t="shared" si="19"/>
        <v>1-30</v>
      </c>
      <c r="L1262" s="39" t="s">
        <v>626</v>
      </c>
    </row>
    <row r="1263" spans="1:12" x14ac:dyDescent="0.25">
      <c r="A1263" s="39">
        <v>357844</v>
      </c>
      <c r="B1263" s="54"/>
      <c r="C1263" s="39" t="s">
        <v>35</v>
      </c>
      <c r="D1263" s="39"/>
      <c r="E1263" s="47">
        <v>0</v>
      </c>
      <c r="F1263" s="47">
        <v>0</v>
      </c>
      <c r="G1263" s="47">
        <v>0</v>
      </c>
      <c r="H1263" s="47">
        <v>0</v>
      </c>
      <c r="I1263" s="47">
        <v>0</v>
      </c>
      <c r="J1263" s="47">
        <v>0</v>
      </c>
      <c r="K1263" s="39" t="str">
        <f t="shared" si="19"/>
        <v>1-30</v>
      </c>
      <c r="L1263" s="39" t="s">
        <v>160</v>
      </c>
    </row>
    <row r="1264" spans="1:12" x14ac:dyDescent="0.25">
      <c r="A1264" s="39">
        <v>337189</v>
      </c>
      <c r="B1264" s="54"/>
      <c r="C1264" s="39" t="s">
        <v>35</v>
      </c>
      <c r="D1264" s="39"/>
      <c r="E1264" s="47">
        <v>116617.71</v>
      </c>
      <c r="F1264" s="47">
        <v>0</v>
      </c>
      <c r="G1264" s="47">
        <v>0</v>
      </c>
      <c r="H1264" s="47">
        <v>0</v>
      </c>
      <c r="I1264" s="47">
        <v>0</v>
      </c>
      <c r="J1264" s="47">
        <v>0</v>
      </c>
      <c r="K1264" s="39" t="str">
        <f t="shared" si="19"/>
        <v>1-30</v>
      </c>
      <c r="L1264" s="39" t="s">
        <v>626</v>
      </c>
    </row>
    <row r="1265" spans="1:12" x14ac:dyDescent="0.25">
      <c r="A1265" s="39">
        <v>357605</v>
      </c>
      <c r="B1265" s="54"/>
      <c r="C1265" s="39" t="s">
        <v>35</v>
      </c>
      <c r="D1265" s="39"/>
      <c r="E1265" s="47">
        <v>64064.62</v>
      </c>
      <c r="F1265" s="47">
        <v>0</v>
      </c>
      <c r="G1265" s="47">
        <v>0</v>
      </c>
      <c r="H1265" s="47">
        <v>0</v>
      </c>
      <c r="I1265" s="47">
        <v>0</v>
      </c>
      <c r="J1265" s="47">
        <v>0</v>
      </c>
      <c r="K1265" s="39" t="str">
        <f t="shared" si="19"/>
        <v>1-30</v>
      </c>
      <c r="L1265" s="39" t="s">
        <v>4573</v>
      </c>
    </row>
    <row r="1266" spans="1:12" x14ac:dyDescent="0.25">
      <c r="A1266" s="39">
        <v>357883</v>
      </c>
      <c r="B1266" s="54"/>
      <c r="C1266" s="39" t="s">
        <v>35</v>
      </c>
      <c r="D1266" s="39"/>
      <c r="E1266" s="47">
        <v>55532.78</v>
      </c>
      <c r="F1266" s="47">
        <v>0</v>
      </c>
      <c r="G1266" s="47">
        <v>0</v>
      </c>
      <c r="H1266" s="47">
        <v>0</v>
      </c>
      <c r="I1266" s="47">
        <v>0</v>
      </c>
      <c r="J1266" s="47">
        <v>0</v>
      </c>
      <c r="K1266" s="39" t="str">
        <f t="shared" si="19"/>
        <v>1-30</v>
      </c>
      <c r="L1266" s="39" t="s">
        <v>2668</v>
      </c>
    </row>
    <row r="1267" spans="1:12" x14ac:dyDescent="0.25">
      <c r="A1267" s="39">
        <v>334158</v>
      </c>
      <c r="B1267" s="54"/>
      <c r="C1267" s="39" t="s">
        <v>35</v>
      </c>
      <c r="D1267" s="39"/>
      <c r="E1267" s="47">
        <v>2225.2382742711966</v>
      </c>
      <c r="F1267" s="47">
        <v>0</v>
      </c>
      <c r="G1267" s="47">
        <v>0</v>
      </c>
      <c r="H1267" s="47">
        <v>0</v>
      </c>
      <c r="I1267" s="47">
        <v>0</v>
      </c>
      <c r="J1267" s="47">
        <v>0</v>
      </c>
      <c r="K1267" s="39" t="str">
        <f t="shared" si="19"/>
        <v>1-30</v>
      </c>
      <c r="L1267" s="39" t="s">
        <v>160</v>
      </c>
    </row>
    <row r="1268" spans="1:12" x14ac:dyDescent="0.25">
      <c r="A1268" s="39">
        <v>360102</v>
      </c>
      <c r="B1268" s="54"/>
      <c r="C1268" s="39" t="s">
        <v>35</v>
      </c>
      <c r="D1268" s="39"/>
      <c r="E1268" s="47">
        <v>96018.775314797182</v>
      </c>
      <c r="F1268" s="47">
        <v>0</v>
      </c>
      <c r="G1268" s="47">
        <v>0</v>
      </c>
      <c r="H1268" s="47">
        <v>0</v>
      </c>
      <c r="I1268" s="47">
        <v>0</v>
      </c>
      <c r="J1268" s="47">
        <v>0</v>
      </c>
      <c r="K1268" s="39" t="str">
        <f t="shared" si="19"/>
        <v>1-30</v>
      </c>
      <c r="L1268" s="39" t="s">
        <v>160</v>
      </c>
    </row>
    <row r="1269" spans="1:12" x14ac:dyDescent="0.25">
      <c r="A1269" s="39">
        <v>308681</v>
      </c>
      <c r="B1269" s="54"/>
      <c r="C1269" s="39" t="s">
        <v>35</v>
      </c>
      <c r="D1269" s="39"/>
      <c r="E1269" s="47">
        <v>386659.84241789073</v>
      </c>
      <c r="F1269" s="47">
        <v>0</v>
      </c>
      <c r="G1269" s="47">
        <v>0</v>
      </c>
      <c r="H1269" s="47">
        <v>0</v>
      </c>
      <c r="I1269" s="47">
        <v>0</v>
      </c>
      <c r="J1269" s="47">
        <v>0</v>
      </c>
      <c r="K1269" s="39" t="str">
        <f t="shared" si="19"/>
        <v>1-30</v>
      </c>
      <c r="L1269" s="39" t="s">
        <v>160</v>
      </c>
    </row>
    <row r="1270" spans="1:12" x14ac:dyDescent="0.25">
      <c r="A1270" s="39">
        <v>320659</v>
      </c>
      <c r="B1270" s="54"/>
      <c r="C1270" s="39" t="s">
        <v>35</v>
      </c>
      <c r="D1270" s="39"/>
      <c r="E1270" s="47">
        <v>839.51</v>
      </c>
      <c r="F1270" s="47">
        <v>0</v>
      </c>
      <c r="G1270" s="47">
        <v>0</v>
      </c>
      <c r="H1270" s="47">
        <v>0</v>
      </c>
      <c r="I1270" s="47">
        <v>0</v>
      </c>
      <c r="J1270" s="47">
        <v>0</v>
      </c>
      <c r="K1270" s="39" t="str">
        <f t="shared" si="19"/>
        <v>1-30</v>
      </c>
      <c r="L1270" s="39" t="s">
        <v>4573</v>
      </c>
    </row>
    <row r="1271" spans="1:12" x14ac:dyDescent="0.25">
      <c r="A1271" s="39">
        <v>340772</v>
      </c>
      <c r="B1271" s="54"/>
      <c r="C1271" s="39" t="s">
        <v>35</v>
      </c>
      <c r="D1271" s="39"/>
      <c r="E1271" s="47">
        <v>76687.459999999992</v>
      </c>
      <c r="F1271" s="47">
        <v>0</v>
      </c>
      <c r="G1271" s="47">
        <v>0</v>
      </c>
      <c r="H1271" s="47">
        <v>0</v>
      </c>
      <c r="I1271" s="47">
        <v>0</v>
      </c>
      <c r="J1271" s="47">
        <v>0</v>
      </c>
      <c r="K1271" s="39" t="str">
        <f t="shared" si="19"/>
        <v>1-30</v>
      </c>
      <c r="L1271" s="39" t="s">
        <v>2668</v>
      </c>
    </row>
    <row r="1272" spans="1:12" x14ac:dyDescent="0.25">
      <c r="A1272" s="39">
        <v>360028</v>
      </c>
      <c r="B1272" s="54"/>
      <c r="C1272" s="39" t="s">
        <v>35</v>
      </c>
      <c r="D1272" s="39"/>
      <c r="E1272" s="47">
        <v>198049.13964283591</v>
      </c>
      <c r="F1272" s="47">
        <v>0</v>
      </c>
      <c r="G1272" s="47">
        <v>0</v>
      </c>
      <c r="H1272" s="47">
        <v>0</v>
      </c>
      <c r="I1272" s="47">
        <v>0</v>
      </c>
      <c r="J1272" s="47">
        <v>0</v>
      </c>
      <c r="K1272" s="39" t="str">
        <f t="shared" si="19"/>
        <v>1-30</v>
      </c>
      <c r="L1272" s="39" t="s">
        <v>160</v>
      </c>
    </row>
    <row r="1273" spans="1:12" x14ac:dyDescent="0.25">
      <c r="A1273" s="39">
        <v>310572</v>
      </c>
      <c r="B1273" s="54"/>
      <c r="C1273" s="39" t="s">
        <v>35</v>
      </c>
      <c r="D1273" s="39"/>
      <c r="E1273" s="47">
        <v>45202.037417289568</v>
      </c>
      <c r="F1273" s="47">
        <v>0</v>
      </c>
      <c r="G1273" s="47">
        <v>0</v>
      </c>
      <c r="H1273" s="47">
        <v>0</v>
      </c>
      <c r="I1273" s="47">
        <v>0</v>
      </c>
      <c r="J1273" s="47">
        <v>0</v>
      </c>
      <c r="K1273" s="39" t="str">
        <f t="shared" si="19"/>
        <v>1-30</v>
      </c>
      <c r="L1273" s="39" t="s">
        <v>160</v>
      </c>
    </row>
    <row r="1274" spans="1:12" x14ac:dyDescent="0.25">
      <c r="A1274" s="39">
        <v>350803</v>
      </c>
      <c r="B1274" s="54"/>
      <c r="C1274" s="39" t="s">
        <v>35</v>
      </c>
      <c r="D1274" s="39"/>
      <c r="E1274" s="47">
        <v>11992.417614489061</v>
      </c>
      <c r="F1274" s="47">
        <v>0</v>
      </c>
      <c r="G1274" s="47">
        <v>0</v>
      </c>
      <c r="H1274" s="47">
        <v>0</v>
      </c>
      <c r="I1274" s="47">
        <v>0</v>
      </c>
      <c r="J1274" s="47">
        <v>0</v>
      </c>
      <c r="K1274" s="39" t="str">
        <f t="shared" si="19"/>
        <v>1-30</v>
      </c>
      <c r="L1274" s="39" t="s">
        <v>160</v>
      </c>
    </row>
    <row r="1275" spans="1:12" x14ac:dyDescent="0.25">
      <c r="A1275" s="39">
        <v>313205</v>
      </c>
      <c r="B1275" s="54"/>
      <c r="C1275" s="39" t="s">
        <v>35</v>
      </c>
      <c r="D1275" s="39"/>
      <c r="E1275" s="47">
        <v>310223.03999999998</v>
      </c>
      <c r="F1275" s="47">
        <v>0</v>
      </c>
      <c r="G1275" s="47">
        <v>0</v>
      </c>
      <c r="H1275" s="47">
        <v>0</v>
      </c>
      <c r="I1275" s="47">
        <v>0</v>
      </c>
      <c r="J1275" s="47">
        <v>0</v>
      </c>
      <c r="K1275" s="39" t="str">
        <f t="shared" si="19"/>
        <v>1-30</v>
      </c>
      <c r="L1275" s="39" t="s">
        <v>158</v>
      </c>
    </row>
    <row r="1276" spans="1:12" x14ac:dyDescent="0.25">
      <c r="A1276" s="39">
        <v>317427</v>
      </c>
      <c r="B1276" s="54"/>
      <c r="C1276" s="39" t="s">
        <v>35</v>
      </c>
      <c r="D1276" s="39"/>
      <c r="E1276" s="47">
        <v>401530.30000000005</v>
      </c>
      <c r="F1276" s="47">
        <v>0</v>
      </c>
      <c r="G1276" s="47">
        <v>0</v>
      </c>
      <c r="H1276" s="47">
        <v>0</v>
      </c>
      <c r="I1276" s="47">
        <v>0</v>
      </c>
      <c r="J1276" s="47">
        <v>0</v>
      </c>
      <c r="K1276" s="39" t="str">
        <f t="shared" si="19"/>
        <v>1-30</v>
      </c>
      <c r="L1276" s="39" t="s">
        <v>160</v>
      </c>
    </row>
    <row r="1277" spans="1:12" x14ac:dyDescent="0.25">
      <c r="A1277" s="39">
        <v>320259</v>
      </c>
      <c r="B1277" s="54"/>
      <c r="C1277" s="39" t="s">
        <v>35</v>
      </c>
      <c r="D1277" s="39"/>
      <c r="E1277" s="47">
        <v>81543.484269686567</v>
      </c>
      <c r="F1277" s="47">
        <v>0</v>
      </c>
      <c r="G1277" s="47">
        <v>1513146.86</v>
      </c>
      <c r="H1277" s="47">
        <v>0</v>
      </c>
      <c r="I1277" s="47">
        <v>0</v>
      </c>
      <c r="J1277" s="47">
        <v>1513146.86</v>
      </c>
      <c r="K1277" s="39" t="str">
        <f t="shared" si="19"/>
        <v>61-90</v>
      </c>
      <c r="L1277" s="39" t="s">
        <v>160</v>
      </c>
    </row>
    <row r="1278" spans="1:12" x14ac:dyDescent="0.25">
      <c r="A1278" s="39">
        <v>310666</v>
      </c>
      <c r="B1278" s="54"/>
      <c r="C1278" s="39" t="s">
        <v>35</v>
      </c>
      <c r="D1278" s="39"/>
      <c r="E1278" s="47">
        <v>701014.75</v>
      </c>
      <c r="F1278" s="47">
        <v>0</v>
      </c>
      <c r="G1278" s="47">
        <v>0</v>
      </c>
      <c r="H1278" s="47">
        <v>0</v>
      </c>
      <c r="I1278" s="47">
        <v>0</v>
      </c>
      <c r="J1278" s="47">
        <v>0</v>
      </c>
      <c r="K1278" s="39" t="str">
        <f t="shared" si="19"/>
        <v>1-30</v>
      </c>
      <c r="L1278" s="39" t="s">
        <v>160</v>
      </c>
    </row>
    <row r="1279" spans="1:12" x14ac:dyDescent="0.25">
      <c r="A1279" s="39">
        <v>320280</v>
      </c>
      <c r="B1279" s="54"/>
      <c r="C1279" s="39" t="s">
        <v>35</v>
      </c>
      <c r="D1279" s="39"/>
      <c r="E1279" s="47">
        <v>129462.45932685256</v>
      </c>
      <c r="F1279" s="47">
        <v>0</v>
      </c>
      <c r="G1279" s="47">
        <v>0</v>
      </c>
      <c r="H1279" s="47">
        <v>0</v>
      </c>
      <c r="I1279" s="47">
        <v>0</v>
      </c>
      <c r="J1279" s="47">
        <v>0</v>
      </c>
      <c r="K1279" s="39" t="str">
        <f t="shared" si="19"/>
        <v>1-30</v>
      </c>
      <c r="L1279" s="39" t="s">
        <v>160</v>
      </c>
    </row>
    <row r="1280" spans="1:12" x14ac:dyDescent="0.25">
      <c r="A1280" s="39">
        <v>310523</v>
      </c>
      <c r="B1280" s="54"/>
      <c r="C1280" s="39" t="s">
        <v>35</v>
      </c>
      <c r="D1280" s="39"/>
      <c r="E1280" s="47">
        <v>24417.921674994664</v>
      </c>
      <c r="F1280" s="47">
        <v>0</v>
      </c>
      <c r="G1280" s="47">
        <v>0</v>
      </c>
      <c r="H1280" s="47">
        <v>0</v>
      </c>
      <c r="I1280" s="47">
        <v>0</v>
      </c>
      <c r="J1280" s="47">
        <v>0</v>
      </c>
      <c r="K1280" s="39" t="str">
        <f t="shared" si="19"/>
        <v>1-30</v>
      </c>
      <c r="L1280" s="39" t="s">
        <v>160</v>
      </c>
    </row>
    <row r="1281" spans="1:12" x14ac:dyDescent="0.25">
      <c r="A1281" s="39">
        <v>315701</v>
      </c>
      <c r="B1281" s="54"/>
      <c r="C1281" s="39" t="s">
        <v>35</v>
      </c>
      <c r="D1281" s="39"/>
      <c r="E1281" s="47">
        <v>7672203.0500000007</v>
      </c>
      <c r="F1281" s="47">
        <v>0</v>
      </c>
      <c r="G1281" s="47">
        <v>0</v>
      </c>
      <c r="H1281" s="47">
        <v>0</v>
      </c>
      <c r="I1281" s="47">
        <v>0</v>
      </c>
      <c r="J1281" s="47">
        <v>0</v>
      </c>
      <c r="K1281" s="39" t="str">
        <f t="shared" si="19"/>
        <v>1-30</v>
      </c>
      <c r="L1281" s="39" t="s">
        <v>160</v>
      </c>
    </row>
    <row r="1282" spans="1:12" x14ac:dyDescent="0.25">
      <c r="A1282" s="39">
        <v>356729</v>
      </c>
      <c r="B1282" s="54"/>
      <c r="C1282" s="39" t="s">
        <v>35</v>
      </c>
      <c r="D1282" s="39"/>
      <c r="E1282" s="47">
        <v>28322.440250342264</v>
      </c>
      <c r="F1282" s="47">
        <v>0</v>
      </c>
      <c r="G1282" s="47">
        <v>0</v>
      </c>
      <c r="H1282" s="47">
        <v>0</v>
      </c>
      <c r="I1282" s="47">
        <v>0</v>
      </c>
      <c r="J1282" s="47">
        <v>0</v>
      </c>
      <c r="K1282" s="39" t="str">
        <f t="shared" si="19"/>
        <v>1-30</v>
      </c>
      <c r="L1282" s="39" t="s">
        <v>160</v>
      </c>
    </row>
    <row r="1283" spans="1:12" x14ac:dyDescent="0.25">
      <c r="A1283" s="39">
        <v>338138</v>
      </c>
      <c r="B1283" s="54"/>
      <c r="C1283" s="39" t="s">
        <v>35</v>
      </c>
      <c r="D1283" s="39"/>
      <c r="E1283" s="47">
        <v>51135</v>
      </c>
      <c r="F1283" s="47">
        <v>0</v>
      </c>
      <c r="G1283" s="47">
        <v>0</v>
      </c>
      <c r="H1283" s="47">
        <v>0</v>
      </c>
      <c r="I1283" s="47">
        <v>0</v>
      </c>
      <c r="J1283" s="47">
        <v>0</v>
      </c>
      <c r="K1283" s="39" t="str">
        <f t="shared" si="19"/>
        <v>1-30</v>
      </c>
      <c r="L1283" s="39" t="s">
        <v>2738</v>
      </c>
    </row>
    <row r="1284" spans="1:12" x14ac:dyDescent="0.25">
      <c r="A1284" s="39">
        <v>330546</v>
      </c>
      <c r="B1284" s="54"/>
      <c r="C1284" s="39" t="s">
        <v>35</v>
      </c>
      <c r="D1284" s="39"/>
      <c r="E1284" s="47">
        <v>36585.109409550045</v>
      </c>
      <c r="F1284" s="47">
        <v>0</v>
      </c>
      <c r="G1284" s="47">
        <v>0</v>
      </c>
      <c r="H1284" s="47">
        <v>0</v>
      </c>
      <c r="I1284" s="47">
        <v>0</v>
      </c>
      <c r="J1284" s="47">
        <v>0</v>
      </c>
      <c r="K1284" s="39" t="str">
        <f t="shared" si="19"/>
        <v>1-30</v>
      </c>
      <c r="L1284" s="39" t="s">
        <v>160</v>
      </c>
    </row>
    <row r="1285" spans="1:12" x14ac:dyDescent="0.25">
      <c r="A1285" s="39">
        <v>348483</v>
      </c>
      <c r="B1285" s="54"/>
      <c r="C1285" s="39" t="s">
        <v>35</v>
      </c>
      <c r="D1285" s="39"/>
      <c r="E1285" s="47">
        <v>58228.01</v>
      </c>
      <c r="F1285" s="47">
        <v>0</v>
      </c>
      <c r="G1285" s="47">
        <v>0</v>
      </c>
      <c r="H1285" s="47">
        <v>0</v>
      </c>
      <c r="I1285" s="47">
        <v>0</v>
      </c>
      <c r="J1285" s="47">
        <v>0</v>
      </c>
      <c r="K1285" s="39" t="str">
        <f t="shared" si="19"/>
        <v>1-30</v>
      </c>
      <c r="L1285" s="39" t="s">
        <v>4573</v>
      </c>
    </row>
    <row r="1286" spans="1:12" x14ac:dyDescent="0.25">
      <c r="A1286" s="39">
        <v>368046</v>
      </c>
      <c r="B1286" s="54"/>
      <c r="C1286" s="39" t="s">
        <v>35</v>
      </c>
      <c r="D1286" s="39"/>
      <c r="E1286" s="47">
        <v>28102046.309999999</v>
      </c>
      <c r="F1286" s="47">
        <v>0</v>
      </c>
      <c r="G1286" s="47">
        <v>0</v>
      </c>
      <c r="H1286" s="47">
        <v>0</v>
      </c>
      <c r="I1286" s="47">
        <v>0</v>
      </c>
      <c r="J1286" s="47">
        <v>0</v>
      </c>
      <c r="K1286" s="39" t="str">
        <f t="shared" si="19"/>
        <v>1-30</v>
      </c>
      <c r="L1286" s="39" t="s">
        <v>2509</v>
      </c>
    </row>
    <row r="1287" spans="1:12" x14ac:dyDescent="0.25">
      <c r="A1287" s="39">
        <v>339367</v>
      </c>
      <c r="B1287" s="54"/>
      <c r="C1287" s="39" t="s">
        <v>35</v>
      </c>
      <c r="D1287" s="39"/>
      <c r="E1287" s="47">
        <v>15486.97</v>
      </c>
      <c r="F1287" s="47">
        <v>0</v>
      </c>
      <c r="G1287" s="47">
        <v>0</v>
      </c>
      <c r="H1287" s="47">
        <v>0</v>
      </c>
      <c r="I1287" s="47">
        <v>0</v>
      </c>
      <c r="J1287" s="47">
        <v>0</v>
      </c>
      <c r="K1287" s="39" t="str">
        <f t="shared" ref="K1287:K1350" si="20">+IF(I1287&gt;0,"120+",IF(H1287&gt;0,"91-120",IF(G1287&gt;0,"61-90",IF(F1287&gt;0,"31-60","1-30"))))</f>
        <v>1-30</v>
      </c>
      <c r="L1287" s="39" t="s">
        <v>160</v>
      </c>
    </row>
    <row r="1288" spans="1:12" x14ac:dyDescent="0.25">
      <c r="A1288" s="39">
        <v>360689</v>
      </c>
      <c r="B1288" s="54"/>
      <c r="C1288" s="39" t="s">
        <v>35</v>
      </c>
      <c r="D1288" s="39"/>
      <c r="E1288" s="47">
        <v>25319.58</v>
      </c>
      <c r="F1288" s="47">
        <v>0</v>
      </c>
      <c r="G1288" s="47">
        <v>0</v>
      </c>
      <c r="H1288" s="47">
        <v>0</v>
      </c>
      <c r="I1288" s="47">
        <v>0</v>
      </c>
      <c r="J1288" s="47">
        <v>0</v>
      </c>
      <c r="K1288" s="39" t="str">
        <f t="shared" si="20"/>
        <v>1-30</v>
      </c>
      <c r="L1288" s="39" t="s">
        <v>158</v>
      </c>
    </row>
    <row r="1289" spans="1:12" x14ac:dyDescent="0.25">
      <c r="A1289" s="39">
        <v>317450</v>
      </c>
      <c r="B1289" s="54"/>
      <c r="C1289" s="39" t="s">
        <v>35</v>
      </c>
      <c r="D1289" s="39"/>
      <c r="E1289" s="47">
        <v>23555.218221160911</v>
      </c>
      <c r="F1289" s="47">
        <v>0</v>
      </c>
      <c r="G1289" s="47">
        <v>0</v>
      </c>
      <c r="H1289" s="47">
        <v>0</v>
      </c>
      <c r="I1289" s="47">
        <v>0</v>
      </c>
      <c r="J1289" s="47">
        <v>0</v>
      </c>
      <c r="K1289" s="39" t="str">
        <f t="shared" si="20"/>
        <v>1-30</v>
      </c>
      <c r="L1289" s="39" t="s">
        <v>160</v>
      </c>
    </row>
    <row r="1290" spans="1:12" x14ac:dyDescent="0.25">
      <c r="A1290" s="39">
        <v>316014</v>
      </c>
      <c r="B1290" s="54"/>
      <c r="C1290" s="39" t="s">
        <v>35</v>
      </c>
      <c r="D1290" s="39"/>
      <c r="E1290" s="47">
        <v>12414.58</v>
      </c>
      <c r="F1290" s="47">
        <v>0</v>
      </c>
      <c r="G1290" s="47">
        <v>0</v>
      </c>
      <c r="H1290" s="47">
        <v>0</v>
      </c>
      <c r="I1290" s="47">
        <v>0</v>
      </c>
      <c r="J1290" s="47">
        <v>0</v>
      </c>
      <c r="K1290" s="39" t="str">
        <f t="shared" si="20"/>
        <v>1-30</v>
      </c>
      <c r="L1290" s="39" t="s">
        <v>2668</v>
      </c>
    </row>
    <row r="1291" spans="1:12" x14ac:dyDescent="0.25">
      <c r="A1291" s="39">
        <v>334992</v>
      </c>
      <c r="B1291" s="54"/>
      <c r="C1291" s="39" t="s">
        <v>35</v>
      </c>
      <c r="D1291" s="39"/>
      <c r="E1291" s="47">
        <v>1937.1067669267195</v>
      </c>
      <c r="F1291" s="47">
        <v>0</v>
      </c>
      <c r="G1291" s="47">
        <v>0</v>
      </c>
      <c r="H1291" s="47">
        <v>0</v>
      </c>
      <c r="I1291" s="47">
        <v>0</v>
      </c>
      <c r="J1291" s="47">
        <v>0</v>
      </c>
      <c r="K1291" s="39" t="str">
        <f t="shared" si="20"/>
        <v>1-30</v>
      </c>
      <c r="L1291" s="39" t="s">
        <v>160</v>
      </c>
    </row>
    <row r="1292" spans="1:12" x14ac:dyDescent="0.25">
      <c r="A1292" s="39">
        <v>337875</v>
      </c>
      <c r="B1292" s="54"/>
      <c r="C1292" s="39" t="s">
        <v>35</v>
      </c>
      <c r="D1292" s="39"/>
      <c r="E1292" s="47">
        <v>88357.56</v>
      </c>
      <c r="F1292" s="47">
        <v>0</v>
      </c>
      <c r="G1292" s="47">
        <v>0</v>
      </c>
      <c r="H1292" s="47">
        <v>0</v>
      </c>
      <c r="I1292" s="47">
        <v>0</v>
      </c>
      <c r="J1292" s="47">
        <v>0</v>
      </c>
      <c r="K1292" s="39" t="str">
        <f t="shared" si="20"/>
        <v>1-30</v>
      </c>
      <c r="L1292" s="39" t="s">
        <v>158</v>
      </c>
    </row>
    <row r="1293" spans="1:12" x14ac:dyDescent="0.25">
      <c r="A1293" s="39">
        <v>365728</v>
      </c>
      <c r="B1293" s="54"/>
      <c r="C1293" s="39" t="s">
        <v>35</v>
      </c>
      <c r="D1293" s="39"/>
      <c r="E1293" s="47">
        <v>273659.83999999997</v>
      </c>
      <c r="F1293" s="47">
        <v>0</v>
      </c>
      <c r="G1293" s="47">
        <v>0</v>
      </c>
      <c r="H1293" s="47">
        <v>0</v>
      </c>
      <c r="I1293" s="47">
        <v>0</v>
      </c>
      <c r="J1293" s="47">
        <v>0</v>
      </c>
      <c r="K1293" s="39" t="str">
        <f t="shared" si="20"/>
        <v>1-30</v>
      </c>
      <c r="L1293" s="39" t="s">
        <v>158</v>
      </c>
    </row>
    <row r="1294" spans="1:12" x14ac:dyDescent="0.25">
      <c r="A1294" s="39">
        <v>363527</v>
      </c>
      <c r="B1294" s="54"/>
      <c r="C1294" s="39" t="s">
        <v>35</v>
      </c>
      <c r="D1294" s="39"/>
      <c r="E1294" s="47">
        <v>65605.820000000007</v>
      </c>
      <c r="F1294" s="47">
        <v>0</v>
      </c>
      <c r="G1294" s="47">
        <v>0</v>
      </c>
      <c r="H1294" s="47">
        <v>0</v>
      </c>
      <c r="I1294" s="47">
        <v>0</v>
      </c>
      <c r="J1294" s="47">
        <v>0</v>
      </c>
      <c r="K1294" s="39" t="str">
        <f t="shared" si="20"/>
        <v>1-30</v>
      </c>
      <c r="L1294" s="39" t="s">
        <v>158</v>
      </c>
    </row>
    <row r="1295" spans="1:12" x14ac:dyDescent="0.25">
      <c r="A1295" s="39">
        <v>338452</v>
      </c>
      <c r="B1295" s="54"/>
      <c r="C1295" s="39" t="s">
        <v>35</v>
      </c>
      <c r="D1295" s="39"/>
      <c r="E1295" s="47">
        <v>646406.61105533736</v>
      </c>
      <c r="F1295" s="47">
        <v>0</v>
      </c>
      <c r="G1295" s="47">
        <v>0</v>
      </c>
      <c r="H1295" s="47">
        <v>0</v>
      </c>
      <c r="I1295" s="47">
        <v>0</v>
      </c>
      <c r="J1295" s="47">
        <v>0</v>
      </c>
      <c r="K1295" s="39" t="str">
        <f t="shared" si="20"/>
        <v>1-30</v>
      </c>
      <c r="L1295" s="39" t="s">
        <v>160</v>
      </c>
    </row>
    <row r="1296" spans="1:12" x14ac:dyDescent="0.25">
      <c r="A1296" s="39">
        <v>309601</v>
      </c>
      <c r="B1296" s="54"/>
      <c r="C1296" s="39" t="s">
        <v>35</v>
      </c>
      <c r="D1296" s="39"/>
      <c r="E1296" s="47">
        <v>62863.199999999997</v>
      </c>
      <c r="F1296" s="47">
        <v>0</v>
      </c>
      <c r="G1296" s="47">
        <v>0</v>
      </c>
      <c r="H1296" s="47">
        <v>0</v>
      </c>
      <c r="I1296" s="47">
        <v>0</v>
      </c>
      <c r="J1296" s="47">
        <v>0</v>
      </c>
      <c r="K1296" s="39" t="str">
        <f t="shared" si="20"/>
        <v>1-30</v>
      </c>
      <c r="L1296" s="39" t="s">
        <v>2668</v>
      </c>
    </row>
    <row r="1297" spans="1:12" x14ac:dyDescent="0.25">
      <c r="A1297" s="39">
        <v>363287</v>
      </c>
      <c r="B1297" s="54"/>
      <c r="C1297" s="39" t="s">
        <v>35</v>
      </c>
      <c r="D1297" s="39"/>
      <c r="E1297" s="47">
        <v>124887.3093411342</v>
      </c>
      <c r="F1297" s="47">
        <v>0</v>
      </c>
      <c r="G1297" s="47">
        <v>0</v>
      </c>
      <c r="H1297" s="47">
        <v>0</v>
      </c>
      <c r="I1297" s="47">
        <v>0</v>
      </c>
      <c r="J1297" s="47">
        <v>0</v>
      </c>
      <c r="K1297" s="39" t="str">
        <f t="shared" si="20"/>
        <v>1-30</v>
      </c>
      <c r="L1297" s="39" t="s">
        <v>160</v>
      </c>
    </row>
    <row r="1298" spans="1:12" x14ac:dyDescent="0.25">
      <c r="A1298" s="39">
        <v>320645</v>
      </c>
      <c r="B1298" s="54"/>
      <c r="C1298" s="39" t="s">
        <v>35</v>
      </c>
      <c r="D1298" s="39"/>
      <c r="E1298" s="47">
        <v>11806.68</v>
      </c>
      <c r="F1298" s="47">
        <v>11806.68</v>
      </c>
      <c r="G1298" s="47">
        <v>0</v>
      </c>
      <c r="H1298" s="47">
        <v>0</v>
      </c>
      <c r="I1298" s="47">
        <v>0</v>
      </c>
      <c r="J1298" s="47">
        <v>11806.68</v>
      </c>
      <c r="K1298" s="39" t="str">
        <f t="shared" si="20"/>
        <v>31-60</v>
      </c>
      <c r="L1298" s="39" t="s">
        <v>4573</v>
      </c>
    </row>
    <row r="1299" spans="1:12" x14ac:dyDescent="0.25">
      <c r="A1299" s="39">
        <v>341712</v>
      </c>
      <c r="B1299" s="54"/>
      <c r="C1299" s="39" t="s">
        <v>35</v>
      </c>
      <c r="D1299" s="39"/>
      <c r="E1299" s="47">
        <v>2865070.8500000006</v>
      </c>
      <c r="F1299" s="47">
        <v>0</v>
      </c>
      <c r="G1299" s="47">
        <v>0</v>
      </c>
      <c r="H1299" s="47">
        <v>0</v>
      </c>
      <c r="I1299" s="47">
        <v>0</v>
      </c>
      <c r="J1299" s="47">
        <v>0</v>
      </c>
      <c r="K1299" s="39" t="str">
        <f t="shared" si="20"/>
        <v>1-30</v>
      </c>
      <c r="L1299" s="39" t="s">
        <v>4573</v>
      </c>
    </row>
    <row r="1300" spans="1:12" x14ac:dyDescent="0.25">
      <c r="A1300" s="39">
        <v>363369</v>
      </c>
      <c r="B1300" s="54"/>
      <c r="C1300" s="39" t="s">
        <v>35</v>
      </c>
      <c r="D1300" s="39"/>
      <c r="E1300" s="47">
        <v>46725</v>
      </c>
      <c r="F1300" s="47">
        <v>0</v>
      </c>
      <c r="G1300" s="47">
        <v>0</v>
      </c>
      <c r="H1300" s="47">
        <v>0</v>
      </c>
      <c r="I1300" s="47">
        <v>0</v>
      </c>
      <c r="J1300" s="47">
        <v>0</v>
      </c>
      <c r="K1300" s="39" t="str">
        <f t="shared" si="20"/>
        <v>1-30</v>
      </c>
      <c r="L1300" s="39" t="s">
        <v>160</v>
      </c>
    </row>
    <row r="1301" spans="1:12" x14ac:dyDescent="0.25">
      <c r="A1301" s="39">
        <v>313520</v>
      </c>
      <c r="B1301" s="54"/>
      <c r="C1301" s="39" t="s">
        <v>35</v>
      </c>
      <c r="D1301" s="39"/>
      <c r="E1301" s="47">
        <v>99893.89</v>
      </c>
      <c r="F1301" s="47">
        <v>0</v>
      </c>
      <c r="G1301" s="47">
        <v>0</v>
      </c>
      <c r="H1301" s="47">
        <v>0</v>
      </c>
      <c r="I1301" s="47">
        <v>0</v>
      </c>
      <c r="J1301" s="47">
        <v>0</v>
      </c>
      <c r="K1301" s="39" t="str">
        <f t="shared" si="20"/>
        <v>1-30</v>
      </c>
      <c r="L1301" s="39" t="s">
        <v>158</v>
      </c>
    </row>
    <row r="1302" spans="1:12" x14ac:dyDescent="0.25">
      <c r="A1302" s="39">
        <v>317159</v>
      </c>
      <c r="B1302" s="54"/>
      <c r="C1302" s="39" t="s">
        <v>35</v>
      </c>
      <c r="D1302" s="39"/>
      <c r="E1302" s="47">
        <v>172837.64029479417</v>
      </c>
      <c r="F1302" s="47">
        <v>0</v>
      </c>
      <c r="G1302" s="47">
        <v>0</v>
      </c>
      <c r="H1302" s="47">
        <v>0</v>
      </c>
      <c r="I1302" s="47">
        <v>0</v>
      </c>
      <c r="J1302" s="47">
        <v>0</v>
      </c>
      <c r="K1302" s="39" t="str">
        <f t="shared" si="20"/>
        <v>1-30</v>
      </c>
      <c r="L1302" s="39" t="s">
        <v>160</v>
      </c>
    </row>
    <row r="1303" spans="1:12" x14ac:dyDescent="0.25">
      <c r="A1303" s="39">
        <v>319701</v>
      </c>
      <c r="B1303" s="54"/>
      <c r="C1303" s="39" t="s">
        <v>35</v>
      </c>
      <c r="D1303" s="39"/>
      <c r="E1303" s="47">
        <v>59331.082517966897</v>
      </c>
      <c r="F1303" s="47">
        <v>0</v>
      </c>
      <c r="G1303" s="47">
        <v>0</v>
      </c>
      <c r="H1303" s="47">
        <v>0</v>
      </c>
      <c r="I1303" s="47">
        <v>0</v>
      </c>
      <c r="J1303" s="47">
        <v>0</v>
      </c>
      <c r="K1303" s="39" t="str">
        <f t="shared" si="20"/>
        <v>1-30</v>
      </c>
      <c r="L1303" s="39" t="s">
        <v>160</v>
      </c>
    </row>
    <row r="1304" spans="1:12" x14ac:dyDescent="0.25">
      <c r="A1304" s="39">
        <v>350347</v>
      </c>
      <c r="B1304" s="54"/>
      <c r="C1304" s="39" t="s">
        <v>35</v>
      </c>
      <c r="D1304" s="39"/>
      <c r="E1304" s="47">
        <v>319542.64</v>
      </c>
      <c r="F1304" s="47">
        <v>0</v>
      </c>
      <c r="G1304" s="47">
        <v>0</v>
      </c>
      <c r="H1304" s="47">
        <v>0</v>
      </c>
      <c r="I1304" s="47">
        <v>0</v>
      </c>
      <c r="J1304" s="47">
        <v>0</v>
      </c>
      <c r="K1304" s="39" t="str">
        <f t="shared" si="20"/>
        <v>1-30</v>
      </c>
      <c r="L1304" s="39" t="s">
        <v>160</v>
      </c>
    </row>
    <row r="1305" spans="1:12" x14ac:dyDescent="0.25">
      <c r="A1305" s="39">
        <v>356476</v>
      </c>
      <c r="B1305" s="54"/>
      <c r="C1305" s="39" t="s">
        <v>35</v>
      </c>
      <c r="D1305" s="39"/>
      <c r="E1305" s="47">
        <v>27840.497669235134</v>
      </c>
      <c r="F1305" s="47">
        <v>0</v>
      </c>
      <c r="G1305" s="47">
        <v>0</v>
      </c>
      <c r="H1305" s="47">
        <v>0</v>
      </c>
      <c r="I1305" s="47">
        <v>0</v>
      </c>
      <c r="J1305" s="47">
        <v>0</v>
      </c>
      <c r="K1305" s="39" t="str">
        <f t="shared" si="20"/>
        <v>1-30</v>
      </c>
      <c r="L1305" s="39" t="s">
        <v>160</v>
      </c>
    </row>
    <row r="1306" spans="1:12" x14ac:dyDescent="0.25">
      <c r="A1306" s="39">
        <v>315799</v>
      </c>
      <c r="B1306" s="54"/>
      <c r="C1306" s="39" t="s">
        <v>35</v>
      </c>
      <c r="D1306" s="39"/>
      <c r="E1306" s="47">
        <v>345367.32219211326</v>
      </c>
      <c r="F1306" s="47">
        <v>0</v>
      </c>
      <c r="G1306" s="47">
        <v>0</v>
      </c>
      <c r="H1306" s="47">
        <v>0</v>
      </c>
      <c r="I1306" s="47">
        <v>0</v>
      </c>
      <c r="J1306" s="47">
        <v>0</v>
      </c>
      <c r="K1306" s="39" t="str">
        <f t="shared" si="20"/>
        <v>1-30</v>
      </c>
      <c r="L1306" s="39" t="s">
        <v>160</v>
      </c>
    </row>
    <row r="1307" spans="1:12" x14ac:dyDescent="0.25">
      <c r="A1307" s="39">
        <v>317136</v>
      </c>
      <c r="B1307" s="54"/>
      <c r="C1307" s="39" t="s">
        <v>35</v>
      </c>
      <c r="D1307" s="39"/>
      <c r="E1307" s="47">
        <v>177292.33</v>
      </c>
      <c r="F1307" s="47">
        <v>0</v>
      </c>
      <c r="G1307" s="47">
        <v>0</v>
      </c>
      <c r="H1307" s="47">
        <v>0</v>
      </c>
      <c r="I1307" s="47">
        <v>0</v>
      </c>
      <c r="J1307" s="47">
        <v>0</v>
      </c>
      <c r="K1307" s="39" t="str">
        <f t="shared" si="20"/>
        <v>1-30</v>
      </c>
      <c r="L1307" s="39" t="s">
        <v>158</v>
      </c>
    </row>
    <row r="1308" spans="1:12" x14ac:dyDescent="0.25">
      <c r="A1308" s="39">
        <v>317154</v>
      </c>
      <c r="B1308" s="54"/>
      <c r="C1308" s="39" t="s">
        <v>35</v>
      </c>
      <c r="D1308" s="39"/>
      <c r="E1308" s="47">
        <v>536203.16915417358</v>
      </c>
      <c r="F1308" s="47">
        <v>0</v>
      </c>
      <c r="G1308" s="47">
        <v>0</v>
      </c>
      <c r="H1308" s="47">
        <v>0</v>
      </c>
      <c r="I1308" s="47">
        <v>0</v>
      </c>
      <c r="J1308" s="47">
        <v>0</v>
      </c>
      <c r="K1308" s="39" t="str">
        <f t="shared" si="20"/>
        <v>1-30</v>
      </c>
      <c r="L1308" s="39" t="s">
        <v>160</v>
      </c>
    </row>
    <row r="1309" spans="1:12" x14ac:dyDescent="0.25">
      <c r="A1309" s="39">
        <v>323370</v>
      </c>
      <c r="B1309" s="54"/>
      <c r="C1309" s="39" t="s">
        <v>35</v>
      </c>
      <c r="D1309" s="39"/>
      <c r="E1309" s="47">
        <v>16793.782730963838</v>
      </c>
      <c r="F1309" s="47">
        <v>0</v>
      </c>
      <c r="G1309" s="47">
        <v>0</v>
      </c>
      <c r="H1309" s="47">
        <v>0</v>
      </c>
      <c r="I1309" s="47">
        <v>0</v>
      </c>
      <c r="J1309" s="47">
        <v>0</v>
      </c>
      <c r="K1309" s="39" t="str">
        <f t="shared" si="20"/>
        <v>1-30</v>
      </c>
      <c r="L1309" s="39" t="s">
        <v>160</v>
      </c>
    </row>
    <row r="1310" spans="1:12" x14ac:dyDescent="0.25">
      <c r="A1310" s="39">
        <v>330026</v>
      </c>
      <c r="B1310" s="54"/>
      <c r="C1310" s="39" t="s">
        <v>35</v>
      </c>
      <c r="D1310" s="39"/>
      <c r="E1310" s="47">
        <v>52305.297177420769</v>
      </c>
      <c r="F1310" s="47">
        <v>0</v>
      </c>
      <c r="G1310" s="47">
        <v>0</v>
      </c>
      <c r="H1310" s="47">
        <v>0</v>
      </c>
      <c r="I1310" s="47">
        <v>0</v>
      </c>
      <c r="J1310" s="47">
        <v>0</v>
      </c>
      <c r="K1310" s="39" t="str">
        <f t="shared" si="20"/>
        <v>1-30</v>
      </c>
      <c r="L1310" s="39" t="s">
        <v>160</v>
      </c>
    </row>
    <row r="1311" spans="1:12" x14ac:dyDescent="0.25">
      <c r="A1311" s="39">
        <v>320184</v>
      </c>
      <c r="B1311" s="54"/>
      <c r="C1311" s="39" t="s">
        <v>35</v>
      </c>
      <c r="D1311" s="39"/>
      <c r="E1311" s="47">
        <v>165674.30288487455</v>
      </c>
      <c r="F1311" s="47">
        <v>0</v>
      </c>
      <c r="G1311" s="47">
        <v>0</v>
      </c>
      <c r="H1311" s="47">
        <v>3074305.12</v>
      </c>
      <c r="I1311" s="47">
        <v>0</v>
      </c>
      <c r="J1311" s="47">
        <v>3074305.12</v>
      </c>
      <c r="K1311" s="39" t="str">
        <f t="shared" si="20"/>
        <v>91-120</v>
      </c>
      <c r="L1311" s="39" t="s">
        <v>160</v>
      </c>
    </row>
    <row r="1312" spans="1:12" x14ac:dyDescent="0.25">
      <c r="A1312" s="39">
        <v>314288</v>
      </c>
      <c r="B1312" s="54"/>
      <c r="C1312" s="39" t="s">
        <v>233</v>
      </c>
      <c r="D1312" s="39"/>
      <c r="E1312" s="47">
        <v>2814.59</v>
      </c>
      <c r="F1312" s="47">
        <v>0</v>
      </c>
      <c r="G1312" s="47">
        <v>0</v>
      </c>
      <c r="H1312" s="47">
        <v>0</v>
      </c>
      <c r="I1312" s="47">
        <v>2814.59</v>
      </c>
      <c r="J1312" s="47">
        <v>2814.59</v>
      </c>
      <c r="K1312" s="39" t="str">
        <f t="shared" si="20"/>
        <v>120+</v>
      </c>
      <c r="L1312" s="39" t="s">
        <v>160</v>
      </c>
    </row>
    <row r="1313" spans="1:12" x14ac:dyDescent="0.25">
      <c r="A1313" s="39">
        <v>320202</v>
      </c>
      <c r="B1313" s="54"/>
      <c r="C1313" s="39" t="s">
        <v>35</v>
      </c>
      <c r="D1313" s="39"/>
      <c r="E1313" s="47">
        <v>12008.11</v>
      </c>
      <c r="F1313" s="47">
        <v>0</v>
      </c>
      <c r="G1313" s="47">
        <v>0</v>
      </c>
      <c r="H1313" s="47">
        <v>0</v>
      </c>
      <c r="I1313" s="47">
        <v>0</v>
      </c>
      <c r="J1313" s="47">
        <v>0</v>
      </c>
      <c r="K1313" s="39" t="str">
        <f t="shared" si="20"/>
        <v>1-30</v>
      </c>
      <c r="L1313" s="39" t="s">
        <v>158</v>
      </c>
    </row>
    <row r="1314" spans="1:12" x14ac:dyDescent="0.25">
      <c r="A1314" s="39">
        <v>320203</v>
      </c>
      <c r="B1314" s="54"/>
      <c r="C1314" s="39" t="s">
        <v>35</v>
      </c>
      <c r="D1314" s="39"/>
      <c r="E1314" s="47">
        <v>69733.658908762314</v>
      </c>
      <c r="F1314" s="47">
        <v>0</v>
      </c>
      <c r="G1314" s="47">
        <v>0</v>
      </c>
      <c r="H1314" s="47">
        <v>0</v>
      </c>
      <c r="I1314" s="47">
        <v>0</v>
      </c>
      <c r="J1314" s="47">
        <v>0</v>
      </c>
      <c r="K1314" s="39" t="str">
        <f t="shared" si="20"/>
        <v>1-30</v>
      </c>
      <c r="L1314" s="39" t="s">
        <v>160</v>
      </c>
    </row>
    <row r="1315" spans="1:12" x14ac:dyDescent="0.25">
      <c r="A1315" s="39">
        <v>314386</v>
      </c>
      <c r="B1315" s="54"/>
      <c r="C1315" s="39" t="s">
        <v>35</v>
      </c>
      <c r="D1315" s="39"/>
      <c r="E1315" s="47">
        <v>90490.661514262451</v>
      </c>
      <c r="F1315" s="47">
        <v>0</v>
      </c>
      <c r="G1315" s="47">
        <v>0</v>
      </c>
      <c r="H1315" s="47">
        <v>0</v>
      </c>
      <c r="I1315" s="47">
        <v>0</v>
      </c>
      <c r="J1315" s="47">
        <v>0</v>
      </c>
      <c r="K1315" s="39" t="str">
        <f t="shared" si="20"/>
        <v>1-30</v>
      </c>
      <c r="L1315" s="39" t="s">
        <v>160</v>
      </c>
    </row>
    <row r="1316" spans="1:12" x14ac:dyDescent="0.25">
      <c r="A1316" s="39">
        <v>319893</v>
      </c>
      <c r="B1316" s="54"/>
      <c r="C1316" s="39" t="s">
        <v>35</v>
      </c>
      <c r="D1316" s="39"/>
      <c r="E1316" s="47">
        <v>651457.03</v>
      </c>
      <c r="F1316" s="47">
        <v>0</v>
      </c>
      <c r="G1316" s="47">
        <v>0</v>
      </c>
      <c r="H1316" s="47">
        <v>0</v>
      </c>
      <c r="I1316" s="47">
        <v>0</v>
      </c>
      <c r="J1316" s="47">
        <v>0</v>
      </c>
      <c r="K1316" s="39" t="str">
        <f t="shared" si="20"/>
        <v>1-30</v>
      </c>
      <c r="L1316" s="39" t="s">
        <v>626</v>
      </c>
    </row>
    <row r="1317" spans="1:12" x14ac:dyDescent="0.25">
      <c r="A1317" s="39">
        <v>319895</v>
      </c>
      <c r="B1317" s="54"/>
      <c r="C1317" s="39" t="s">
        <v>35</v>
      </c>
      <c r="D1317" s="39"/>
      <c r="E1317" s="47">
        <v>14436.185766618146</v>
      </c>
      <c r="F1317" s="47">
        <v>0</v>
      </c>
      <c r="G1317" s="47">
        <v>0</v>
      </c>
      <c r="H1317" s="47">
        <v>0</v>
      </c>
      <c r="I1317" s="47">
        <v>0</v>
      </c>
      <c r="J1317" s="47">
        <v>0</v>
      </c>
      <c r="K1317" s="39" t="str">
        <f t="shared" si="20"/>
        <v>1-30</v>
      </c>
      <c r="L1317" s="39" t="s">
        <v>160</v>
      </c>
    </row>
    <row r="1318" spans="1:12" x14ac:dyDescent="0.25">
      <c r="A1318" s="39">
        <v>317180</v>
      </c>
      <c r="B1318" s="54"/>
      <c r="C1318" s="39" t="s">
        <v>35</v>
      </c>
      <c r="D1318" s="39"/>
      <c r="E1318" s="47">
        <v>67916.540000000008</v>
      </c>
      <c r="F1318" s="47">
        <v>0</v>
      </c>
      <c r="G1318" s="47">
        <v>0</v>
      </c>
      <c r="H1318" s="47">
        <v>0</v>
      </c>
      <c r="I1318" s="47">
        <v>0</v>
      </c>
      <c r="J1318" s="47">
        <v>0</v>
      </c>
      <c r="K1318" s="39" t="str">
        <f t="shared" si="20"/>
        <v>1-30</v>
      </c>
      <c r="L1318" s="39" t="s">
        <v>698</v>
      </c>
    </row>
    <row r="1319" spans="1:12" x14ac:dyDescent="0.25">
      <c r="A1319" s="39">
        <v>331500</v>
      </c>
      <c r="B1319" s="54"/>
      <c r="C1319" s="39" t="s">
        <v>35</v>
      </c>
      <c r="D1319" s="39"/>
      <c r="E1319" s="47">
        <v>35933.33</v>
      </c>
      <c r="F1319" s="47">
        <v>0</v>
      </c>
      <c r="G1319" s="47">
        <v>0</v>
      </c>
      <c r="H1319" s="47">
        <v>0</v>
      </c>
      <c r="I1319" s="47">
        <v>0</v>
      </c>
      <c r="J1319" s="47">
        <v>0</v>
      </c>
      <c r="K1319" s="39" t="str">
        <f t="shared" si="20"/>
        <v>1-30</v>
      </c>
      <c r="L1319" s="39" t="s">
        <v>4573</v>
      </c>
    </row>
    <row r="1320" spans="1:12" x14ac:dyDescent="0.25">
      <c r="A1320" s="39">
        <v>310474</v>
      </c>
      <c r="B1320" s="54"/>
      <c r="C1320" s="39" t="s">
        <v>35</v>
      </c>
      <c r="D1320" s="39"/>
      <c r="E1320" s="47">
        <v>19969799.620000001</v>
      </c>
      <c r="F1320" s="47">
        <v>0</v>
      </c>
      <c r="G1320" s="47">
        <v>0</v>
      </c>
      <c r="H1320" s="47">
        <v>0</v>
      </c>
      <c r="I1320" s="47">
        <v>0</v>
      </c>
      <c r="J1320" s="47">
        <v>0</v>
      </c>
      <c r="K1320" s="39" t="str">
        <f t="shared" si="20"/>
        <v>1-30</v>
      </c>
      <c r="L1320" s="39" t="s">
        <v>160</v>
      </c>
    </row>
    <row r="1321" spans="1:12" x14ac:dyDescent="0.25">
      <c r="A1321" s="39">
        <v>314093</v>
      </c>
      <c r="B1321" s="54"/>
      <c r="C1321" s="39" t="s">
        <v>35</v>
      </c>
      <c r="D1321" s="39"/>
      <c r="E1321" s="47">
        <v>304410.45142164011</v>
      </c>
      <c r="F1321" s="47">
        <v>0</v>
      </c>
      <c r="G1321" s="47">
        <v>0</v>
      </c>
      <c r="H1321" s="47">
        <v>0</v>
      </c>
      <c r="I1321" s="47">
        <v>5648737.2699999996</v>
      </c>
      <c r="J1321" s="47">
        <v>5648737.2699999996</v>
      </c>
      <c r="K1321" s="39" t="str">
        <f t="shared" si="20"/>
        <v>120+</v>
      </c>
      <c r="L1321" s="39" t="s">
        <v>160</v>
      </c>
    </row>
    <row r="1322" spans="1:12" x14ac:dyDescent="0.25">
      <c r="A1322" s="39">
        <v>338134</v>
      </c>
      <c r="B1322" s="54"/>
      <c r="C1322" s="39" t="s">
        <v>35</v>
      </c>
      <c r="D1322" s="39"/>
      <c r="E1322" s="47">
        <v>58662.508627795731</v>
      </c>
      <c r="F1322" s="47">
        <v>0</v>
      </c>
      <c r="G1322" s="47">
        <v>0</v>
      </c>
      <c r="H1322" s="47">
        <v>0</v>
      </c>
      <c r="I1322" s="47">
        <v>0</v>
      </c>
      <c r="J1322" s="47">
        <v>0</v>
      </c>
      <c r="K1322" s="39" t="str">
        <f t="shared" si="20"/>
        <v>1-30</v>
      </c>
      <c r="L1322" s="39" t="s">
        <v>160</v>
      </c>
    </row>
    <row r="1323" spans="1:12" x14ac:dyDescent="0.25">
      <c r="A1323" s="39">
        <v>334927</v>
      </c>
      <c r="B1323" s="54"/>
      <c r="C1323" s="39" t="s">
        <v>35</v>
      </c>
      <c r="D1323" s="39"/>
      <c r="E1323" s="47">
        <v>4024.9848202243847</v>
      </c>
      <c r="F1323" s="47">
        <v>0</v>
      </c>
      <c r="G1323" s="47">
        <v>0</v>
      </c>
      <c r="H1323" s="47">
        <v>0</v>
      </c>
      <c r="I1323" s="47">
        <v>0</v>
      </c>
      <c r="J1323" s="47">
        <v>0</v>
      </c>
      <c r="K1323" s="39" t="str">
        <f t="shared" si="20"/>
        <v>1-30</v>
      </c>
      <c r="L1323" s="39" t="s">
        <v>160</v>
      </c>
    </row>
    <row r="1324" spans="1:12" x14ac:dyDescent="0.25">
      <c r="A1324" s="39">
        <v>312209</v>
      </c>
      <c r="B1324" s="54"/>
      <c r="C1324" s="39" t="s">
        <v>35</v>
      </c>
      <c r="D1324" s="39"/>
      <c r="E1324" s="47">
        <v>1.6166999996884617E-3</v>
      </c>
      <c r="F1324" s="47">
        <v>0</v>
      </c>
      <c r="G1324" s="47">
        <v>0</v>
      </c>
      <c r="H1324" s="47">
        <v>0</v>
      </c>
      <c r="I1324" s="47">
        <v>0</v>
      </c>
      <c r="J1324" s="47">
        <v>0</v>
      </c>
      <c r="K1324" s="39" t="str">
        <f t="shared" si="20"/>
        <v>1-30</v>
      </c>
      <c r="L1324" s="39" t="s">
        <v>160</v>
      </c>
    </row>
    <row r="1325" spans="1:12" x14ac:dyDescent="0.25">
      <c r="A1325" s="39">
        <v>308771</v>
      </c>
      <c r="B1325" s="54"/>
      <c r="C1325" s="39" t="s">
        <v>35</v>
      </c>
      <c r="D1325" s="39"/>
      <c r="E1325" s="47">
        <v>96341.958494834907</v>
      </c>
      <c r="F1325" s="47">
        <v>0</v>
      </c>
      <c r="G1325" s="47">
        <v>0</v>
      </c>
      <c r="H1325" s="47">
        <v>0</v>
      </c>
      <c r="I1325" s="47">
        <v>0</v>
      </c>
      <c r="J1325" s="47">
        <v>0</v>
      </c>
      <c r="K1325" s="39" t="str">
        <f t="shared" si="20"/>
        <v>1-30</v>
      </c>
      <c r="L1325" s="39" t="s">
        <v>160</v>
      </c>
    </row>
    <row r="1326" spans="1:12" x14ac:dyDescent="0.25">
      <c r="A1326" s="39">
        <v>368381</v>
      </c>
      <c r="B1326" s="54"/>
      <c r="C1326" s="39" t="s">
        <v>35</v>
      </c>
      <c r="D1326" s="39"/>
      <c r="E1326" s="47">
        <v>1736151.8714787434</v>
      </c>
      <c r="F1326" s="47">
        <v>0</v>
      </c>
      <c r="G1326" s="47">
        <v>0</v>
      </c>
      <c r="H1326" s="47">
        <v>0</v>
      </c>
      <c r="I1326" s="47">
        <v>0</v>
      </c>
      <c r="J1326" s="47">
        <v>0</v>
      </c>
      <c r="K1326" s="39" t="str">
        <f t="shared" si="20"/>
        <v>1-30</v>
      </c>
      <c r="L1326" s="39" t="s">
        <v>160</v>
      </c>
    </row>
    <row r="1327" spans="1:12" x14ac:dyDescent="0.25">
      <c r="A1327" s="39">
        <v>338725</v>
      </c>
      <c r="B1327" s="54"/>
      <c r="C1327" s="39" t="s">
        <v>35</v>
      </c>
      <c r="D1327" s="39"/>
      <c r="E1327" s="47">
        <v>20871.670286378027</v>
      </c>
      <c r="F1327" s="47">
        <v>0</v>
      </c>
      <c r="G1327" s="47">
        <v>0</v>
      </c>
      <c r="H1327" s="47">
        <v>0</v>
      </c>
      <c r="I1327" s="47">
        <v>0</v>
      </c>
      <c r="J1327" s="47">
        <v>0</v>
      </c>
      <c r="K1327" s="39" t="str">
        <f t="shared" si="20"/>
        <v>1-30</v>
      </c>
      <c r="L1327" s="39" t="s">
        <v>160</v>
      </c>
    </row>
    <row r="1328" spans="1:12" x14ac:dyDescent="0.25">
      <c r="A1328" s="39">
        <v>319886</v>
      </c>
      <c r="B1328" s="54"/>
      <c r="C1328" s="39" t="s">
        <v>233</v>
      </c>
      <c r="D1328" s="39"/>
      <c r="E1328" s="47">
        <v>183748.24</v>
      </c>
      <c r="F1328" s="47">
        <v>0</v>
      </c>
      <c r="G1328" s="47">
        <v>61164.14</v>
      </c>
      <c r="H1328" s="47">
        <v>0</v>
      </c>
      <c r="I1328" s="47">
        <v>122584.1</v>
      </c>
      <c r="J1328" s="47">
        <v>183748.24</v>
      </c>
      <c r="K1328" s="39" t="str">
        <f t="shared" si="20"/>
        <v>120+</v>
      </c>
      <c r="L1328" s="39" t="s">
        <v>2668</v>
      </c>
    </row>
    <row r="1329" spans="1:12" x14ac:dyDescent="0.25">
      <c r="A1329" s="39">
        <v>356944</v>
      </c>
      <c r="B1329" s="54"/>
      <c r="C1329" s="39" t="s">
        <v>35</v>
      </c>
      <c r="D1329" s="39"/>
      <c r="E1329" s="47">
        <v>239340.49</v>
      </c>
      <c r="F1329" s="47">
        <v>0</v>
      </c>
      <c r="G1329" s="47">
        <v>0</v>
      </c>
      <c r="H1329" s="47">
        <v>0</v>
      </c>
      <c r="I1329" s="47">
        <v>0</v>
      </c>
      <c r="J1329" s="47">
        <v>0</v>
      </c>
      <c r="K1329" s="39" t="str">
        <f t="shared" si="20"/>
        <v>1-30</v>
      </c>
      <c r="L1329" s="39" t="s">
        <v>4573</v>
      </c>
    </row>
    <row r="1330" spans="1:12" x14ac:dyDescent="0.25">
      <c r="A1330" s="39">
        <v>319887</v>
      </c>
      <c r="B1330" s="54"/>
      <c r="C1330" s="39" t="s">
        <v>233</v>
      </c>
      <c r="D1330" s="39"/>
      <c r="E1330" s="47">
        <v>3784.3320195707593</v>
      </c>
      <c r="F1330" s="47">
        <v>0</v>
      </c>
      <c r="G1330" s="47">
        <v>0</v>
      </c>
      <c r="H1330" s="47">
        <v>0</v>
      </c>
      <c r="I1330" s="47">
        <v>70223.27</v>
      </c>
      <c r="J1330" s="47">
        <v>70223.27</v>
      </c>
      <c r="K1330" s="39" t="str">
        <f t="shared" si="20"/>
        <v>120+</v>
      </c>
      <c r="L1330" s="39" t="s">
        <v>160</v>
      </c>
    </row>
    <row r="1331" spans="1:12" x14ac:dyDescent="0.25">
      <c r="A1331" s="39">
        <v>320683</v>
      </c>
      <c r="B1331" s="54"/>
      <c r="C1331" s="39" t="s">
        <v>35</v>
      </c>
      <c r="D1331" s="39"/>
      <c r="E1331" s="47">
        <v>72992.66</v>
      </c>
      <c r="F1331" s="47">
        <v>0</v>
      </c>
      <c r="G1331" s="47">
        <v>0</v>
      </c>
      <c r="H1331" s="47">
        <v>0</v>
      </c>
      <c r="I1331" s="47">
        <v>0</v>
      </c>
      <c r="J1331" s="47">
        <v>0</v>
      </c>
      <c r="K1331" s="39" t="str">
        <f t="shared" si="20"/>
        <v>1-30</v>
      </c>
      <c r="L1331" s="39" t="s">
        <v>4573</v>
      </c>
    </row>
    <row r="1332" spans="1:12" x14ac:dyDescent="0.25">
      <c r="A1332" s="39">
        <v>358457</v>
      </c>
      <c r="B1332" s="54"/>
      <c r="C1332" s="39" t="s">
        <v>35</v>
      </c>
      <c r="D1332" s="39"/>
      <c r="E1332" s="47">
        <v>25920.617918605094</v>
      </c>
      <c r="F1332" s="47">
        <v>0</v>
      </c>
      <c r="G1332" s="47">
        <v>0</v>
      </c>
      <c r="H1332" s="47">
        <v>0</v>
      </c>
      <c r="I1332" s="47">
        <v>0</v>
      </c>
      <c r="J1332" s="47">
        <v>0</v>
      </c>
      <c r="K1332" s="39" t="str">
        <f t="shared" si="20"/>
        <v>1-30</v>
      </c>
      <c r="L1332" s="39" t="s">
        <v>160</v>
      </c>
    </row>
    <row r="1333" spans="1:12" x14ac:dyDescent="0.25">
      <c r="A1333" s="39">
        <v>319904</v>
      </c>
      <c r="B1333" s="54"/>
      <c r="C1333" s="39" t="s">
        <v>233</v>
      </c>
      <c r="D1333" s="39"/>
      <c r="E1333" s="47">
        <v>386259.59276556777</v>
      </c>
      <c r="F1333" s="47">
        <v>0</v>
      </c>
      <c r="G1333" s="47">
        <v>0</v>
      </c>
      <c r="H1333" s="47">
        <v>0</v>
      </c>
      <c r="I1333" s="47">
        <v>7167556</v>
      </c>
      <c r="J1333" s="47">
        <v>7167556</v>
      </c>
      <c r="K1333" s="39" t="str">
        <f t="shared" si="20"/>
        <v>120+</v>
      </c>
      <c r="L1333" s="39" t="s">
        <v>160</v>
      </c>
    </row>
    <row r="1334" spans="1:12" x14ac:dyDescent="0.25">
      <c r="A1334" s="39">
        <v>355678</v>
      </c>
      <c r="B1334" s="54"/>
      <c r="C1334" s="39" t="s">
        <v>35</v>
      </c>
      <c r="D1334" s="39"/>
      <c r="E1334" s="47">
        <v>4578.0212449178152</v>
      </c>
      <c r="F1334" s="47">
        <v>0</v>
      </c>
      <c r="G1334" s="47">
        <v>0</v>
      </c>
      <c r="H1334" s="47">
        <v>0</v>
      </c>
      <c r="I1334" s="47">
        <v>0</v>
      </c>
      <c r="J1334" s="47">
        <v>0</v>
      </c>
      <c r="K1334" s="39" t="str">
        <f t="shared" si="20"/>
        <v>1-30</v>
      </c>
      <c r="L1334" s="39" t="s">
        <v>160</v>
      </c>
    </row>
    <row r="1335" spans="1:12" x14ac:dyDescent="0.25">
      <c r="A1335" s="39">
        <v>355263</v>
      </c>
      <c r="B1335" s="54"/>
      <c r="C1335" s="39" t="s">
        <v>35</v>
      </c>
      <c r="D1335" s="39"/>
      <c r="E1335" s="47">
        <v>33864.99333747421</v>
      </c>
      <c r="F1335" s="47">
        <v>0</v>
      </c>
      <c r="G1335" s="47">
        <v>0</v>
      </c>
      <c r="H1335" s="47">
        <v>0</v>
      </c>
      <c r="I1335" s="47">
        <v>0</v>
      </c>
      <c r="J1335" s="47">
        <v>0</v>
      </c>
      <c r="K1335" s="39" t="str">
        <f t="shared" si="20"/>
        <v>1-30</v>
      </c>
      <c r="L1335" s="39" t="s">
        <v>160</v>
      </c>
    </row>
    <row r="1336" spans="1:12" x14ac:dyDescent="0.25">
      <c r="A1336" s="39">
        <v>319909</v>
      </c>
      <c r="B1336" s="54"/>
      <c r="C1336" s="39" t="s">
        <v>35</v>
      </c>
      <c r="D1336" s="39"/>
      <c r="E1336" s="47">
        <v>1174318.3612742086</v>
      </c>
      <c r="F1336" s="47">
        <v>0</v>
      </c>
      <c r="G1336" s="47">
        <v>0</v>
      </c>
      <c r="H1336" s="47">
        <v>0</v>
      </c>
      <c r="I1336" s="47">
        <v>0</v>
      </c>
      <c r="J1336" s="47">
        <v>0</v>
      </c>
      <c r="K1336" s="39" t="str">
        <f t="shared" si="20"/>
        <v>1-30</v>
      </c>
      <c r="L1336" s="39" t="s">
        <v>160</v>
      </c>
    </row>
    <row r="1337" spans="1:12" x14ac:dyDescent="0.25">
      <c r="A1337" s="39">
        <v>315405</v>
      </c>
      <c r="B1337" s="54"/>
      <c r="C1337" s="39" t="s">
        <v>35</v>
      </c>
      <c r="D1337" s="39"/>
      <c r="E1337" s="47">
        <v>54020.037098490342</v>
      </c>
      <c r="F1337" s="47">
        <v>0</v>
      </c>
      <c r="G1337" s="47">
        <v>0</v>
      </c>
      <c r="H1337" s="47">
        <v>0</v>
      </c>
      <c r="I1337" s="47">
        <v>0</v>
      </c>
      <c r="J1337" s="47">
        <v>0</v>
      </c>
      <c r="K1337" s="39" t="str">
        <f t="shared" si="20"/>
        <v>1-30</v>
      </c>
      <c r="L1337" s="39" t="s">
        <v>160</v>
      </c>
    </row>
    <row r="1338" spans="1:12" x14ac:dyDescent="0.25">
      <c r="A1338" s="39">
        <v>356788</v>
      </c>
      <c r="B1338" s="54"/>
      <c r="C1338" s="39" t="s">
        <v>35</v>
      </c>
      <c r="D1338" s="39"/>
      <c r="E1338" s="47">
        <v>199301.3982784946</v>
      </c>
      <c r="F1338" s="47">
        <v>0</v>
      </c>
      <c r="G1338" s="47">
        <v>0</v>
      </c>
      <c r="H1338" s="47">
        <v>0</v>
      </c>
      <c r="I1338" s="47">
        <v>0</v>
      </c>
      <c r="J1338" s="47">
        <v>0</v>
      </c>
      <c r="K1338" s="39" t="str">
        <f t="shared" si="20"/>
        <v>1-30</v>
      </c>
      <c r="L1338" s="39" t="s">
        <v>160</v>
      </c>
    </row>
    <row r="1339" spans="1:12" x14ac:dyDescent="0.25">
      <c r="A1339" s="39">
        <v>356693</v>
      </c>
      <c r="B1339" s="54"/>
      <c r="C1339" s="39" t="s">
        <v>35</v>
      </c>
      <c r="D1339" s="39"/>
      <c r="E1339" s="47">
        <v>386403.19</v>
      </c>
      <c r="F1339" s="47">
        <v>0</v>
      </c>
      <c r="G1339" s="47">
        <v>0</v>
      </c>
      <c r="H1339" s="47">
        <v>0</v>
      </c>
      <c r="I1339" s="47">
        <v>0</v>
      </c>
      <c r="J1339" s="47">
        <v>0</v>
      </c>
      <c r="K1339" s="39" t="str">
        <f t="shared" si="20"/>
        <v>1-30</v>
      </c>
      <c r="L1339" s="39" t="s">
        <v>626</v>
      </c>
    </row>
    <row r="1340" spans="1:12" x14ac:dyDescent="0.25">
      <c r="A1340" s="39">
        <v>331830</v>
      </c>
      <c r="B1340" s="54"/>
      <c r="C1340" s="39" t="s">
        <v>35</v>
      </c>
      <c r="D1340" s="39"/>
      <c r="E1340" s="47">
        <v>11172.1</v>
      </c>
      <c r="F1340" s="47">
        <v>0</v>
      </c>
      <c r="G1340" s="47">
        <v>0</v>
      </c>
      <c r="H1340" s="47">
        <v>0</v>
      </c>
      <c r="I1340" s="47">
        <v>0</v>
      </c>
      <c r="J1340" s="47">
        <v>0</v>
      </c>
      <c r="K1340" s="39" t="str">
        <f t="shared" si="20"/>
        <v>1-30</v>
      </c>
      <c r="L1340" s="39" t="s">
        <v>4573</v>
      </c>
    </row>
    <row r="1341" spans="1:12" x14ac:dyDescent="0.25">
      <c r="A1341" s="39">
        <v>320455</v>
      </c>
      <c r="B1341" s="54"/>
      <c r="C1341" s="39" t="s">
        <v>35</v>
      </c>
      <c r="D1341" s="39"/>
      <c r="E1341" s="47">
        <v>26934.18</v>
      </c>
      <c r="F1341" s="47">
        <v>0</v>
      </c>
      <c r="G1341" s="47">
        <v>0</v>
      </c>
      <c r="H1341" s="47">
        <v>0</v>
      </c>
      <c r="I1341" s="47">
        <v>0</v>
      </c>
      <c r="J1341" s="47">
        <v>0</v>
      </c>
      <c r="K1341" s="39" t="str">
        <f t="shared" si="20"/>
        <v>1-30</v>
      </c>
      <c r="L1341" s="39" t="s">
        <v>158</v>
      </c>
    </row>
    <row r="1342" spans="1:12" x14ac:dyDescent="0.25">
      <c r="A1342" s="39">
        <v>319700</v>
      </c>
      <c r="B1342" s="54"/>
      <c r="C1342" s="39" t="s">
        <v>233</v>
      </c>
      <c r="D1342" s="39"/>
      <c r="E1342" s="47">
        <v>120419.74319579512</v>
      </c>
      <c r="F1342" s="47">
        <v>0</v>
      </c>
      <c r="G1342" s="47">
        <v>0</v>
      </c>
      <c r="H1342" s="47">
        <v>0</v>
      </c>
      <c r="I1342" s="47">
        <v>2234547.1</v>
      </c>
      <c r="J1342" s="47">
        <v>2234547.1</v>
      </c>
      <c r="K1342" s="39" t="str">
        <f t="shared" si="20"/>
        <v>120+</v>
      </c>
      <c r="L1342" s="39" t="s">
        <v>160</v>
      </c>
    </row>
    <row r="1343" spans="1:12" x14ac:dyDescent="0.25">
      <c r="A1343" s="39">
        <v>357917</v>
      </c>
      <c r="B1343" s="54"/>
      <c r="C1343" s="39" t="s">
        <v>35</v>
      </c>
      <c r="D1343" s="39"/>
      <c r="E1343" s="47">
        <v>66013.31</v>
      </c>
      <c r="F1343" s="47">
        <v>0</v>
      </c>
      <c r="G1343" s="47">
        <v>0</v>
      </c>
      <c r="H1343" s="47">
        <v>0</v>
      </c>
      <c r="I1343" s="47">
        <v>0</v>
      </c>
      <c r="J1343" s="47">
        <v>0</v>
      </c>
      <c r="K1343" s="39" t="str">
        <f t="shared" si="20"/>
        <v>1-30</v>
      </c>
      <c r="L1343" s="39" t="s">
        <v>4573</v>
      </c>
    </row>
    <row r="1344" spans="1:12" x14ac:dyDescent="0.25">
      <c r="A1344" s="39">
        <v>330491</v>
      </c>
      <c r="B1344" s="54"/>
      <c r="C1344" s="39" t="s">
        <v>35</v>
      </c>
      <c r="D1344" s="39"/>
      <c r="E1344" s="47">
        <v>47433.71</v>
      </c>
      <c r="F1344" s="47">
        <v>0</v>
      </c>
      <c r="G1344" s="47">
        <v>0</v>
      </c>
      <c r="H1344" s="47">
        <v>0</v>
      </c>
      <c r="I1344" s="47">
        <v>0</v>
      </c>
      <c r="J1344" s="47">
        <v>0</v>
      </c>
      <c r="K1344" s="39" t="str">
        <f t="shared" si="20"/>
        <v>1-30</v>
      </c>
      <c r="L1344" s="39" t="s">
        <v>4573</v>
      </c>
    </row>
    <row r="1345" spans="1:12" x14ac:dyDescent="0.25">
      <c r="A1345" s="39">
        <v>355066</v>
      </c>
      <c r="B1345" s="54"/>
      <c r="C1345" s="39" t="s">
        <v>35</v>
      </c>
      <c r="D1345" s="39"/>
      <c r="E1345" s="47">
        <v>7841.5166536889392</v>
      </c>
      <c r="F1345" s="47">
        <v>0</v>
      </c>
      <c r="G1345" s="47">
        <v>0</v>
      </c>
      <c r="H1345" s="47">
        <v>0</v>
      </c>
      <c r="I1345" s="47">
        <v>0</v>
      </c>
      <c r="J1345" s="47">
        <v>0</v>
      </c>
      <c r="K1345" s="39" t="str">
        <f t="shared" si="20"/>
        <v>1-30</v>
      </c>
      <c r="L1345" s="39" t="s">
        <v>160</v>
      </c>
    </row>
    <row r="1346" spans="1:12" x14ac:dyDescent="0.25">
      <c r="A1346" s="39">
        <v>355987</v>
      </c>
      <c r="B1346" s="54"/>
      <c r="C1346" s="39" t="s">
        <v>35</v>
      </c>
      <c r="D1346" s="39"/>
      <c r="E1346" s="47">
        <v>109652.86</v>
      </c>
      <c r="F1346" s="47">
        <v>0</v>
      </c>
      <c r="G1346" s="47">
        <v>0</v>
      </c>
      <c r="H1346" s="47">
        <v>0</v>
      </c>
      <c r="I1346" s="47">
        <v>0</v>
      </c>
      <c r="J1346" s="47">
        <v>0</v>
      </c>
      <c r="K1346" s="39" t="str">
        <f t="shared" si="20"/>
        <v>1-30</v>
      </c>
      <c r="L1346" s="39" t="s">
        <v>2738</v>
      </c>
    </row>
    <row r="1347" spans="1:12" x14ac:dyDescent="0.25">
      <c r="A1347" s="39">
        <v>320336</v>
      </c>
      <c r="B1347" s="54"/>
      <c r="C1347" s="39" t="s">
        <v>35</v>
      </c>
      <c r="D1347" s="39"/>
      <c r="E1347" s="47">
        <v>18271.669999999998</v>
      </c>
      <c r="F1347" s="47">
        <v>0</v>
      </c>
      <c r="G1347" s="47">
        <v>0</v>
      </c>
      <c r="H1347" s="47">
        <v>0</v>
      </c>
      <c r="I1347" s="47">
        <v>0</v>
      </c>
      <c r="J1347" s="47">
        <v>0</v>
      </c>
      <c r="K1347" s="39" t="str">
        <f t="shared" si="20"/>
        <v>1-30</v>
      </c>
      <c r="L1347" s="39" t="s">
        <v>158</v>
      </c>
    </row>
    <row r="1348" spans="1:12" x14ac:dyDescent="0.25">
      <c r="A1348" s="39">
        <v>320684</v>
      </c>
      <c r="B1348" s="54"/>
      <c r="C1348" s="39" t="s">
        <v>35</v>
      </c>
      <c r="D1348" s="39"/>
      <c r="E1348" s="47">
        <v>46692.53</v>
      </c>
      <c r="F1348" s="47">
        <v>0</v>
      </c>
      <c r="G1348" s="47">
        <v>0</v>
      </c>
      <c r="H1348" s="47">
        <v>0</v>
      </c>
      <c r="I1348" s="47">
        <v>0</v>
      </c>
      <c r="J1348" s="47">
        <v>0</v>
      </c>
      <c r="K1348" s="39" t="str">
        <f t="shared" si="20"/>
        <v>1-30</v>
      </c>
      <c r="L1348" s="39" t="s">
        <v>4573</v>
      </c>
    </row>
    <row r="1349" spans="1:12" x14ac:dyDescent="0.25">
      <c r="A1349" s="39">
        <v>354450</v>
      </c>
      <c r="B1349" s="54"/>
      <c r="C1349" s="39" t="s">
        <v>35</v>
      </c>
      <c r="D1349" s="39"/>
      <c r="E1349" s="47">
        <v>274511.49586680159</v>
      </c>
      <c r="F1349" s="47">
        <v>0</v>
      </c>
      <c r="G1349" s="47">
        <v>0</v>
      </c>
      <c r="H1349" s="47">
        <v>0</v>
      </c>
      <c r="I1349" s="47">
        <v>0</v>
      </c>
      <c r="J1349" s="47">
        <v>0</v>
      </c>
      <c r="K1349" s="39" t="str">
        <f t="shared" si="20"/>
        <v>1-30</v>
      </c>
      <c r="L1349" s="39" t="s">
        <v>160</v>
      </c>
    </row>
    <row r="1350" spans="1:12" x14ac:dyDescent="0.25">
      <c r="A1350" s="39">
        <v>310409</v>
      </c>
      <c r="B1350" s="54"/>
      <c r="C1350" s="39" t="s">
        <v>35</v>
      </c>
      <c r="D1350" s="39"/>
      <c r="E1350" s="47">
        <v>84266.78</v>
      </c>
      <c r="F1350" s="47">
        <v>84266.78</v>
      </c>
      <c r="G1350" s="47">
        <v>0</v>
      </c>
      <c r="H1350" s="47">
        <v>0</v>
      </c>
      <c r="I1350" s="47">
        <v>0</v>
      </c>
      <c r="J1350" s="47">
        <v>84266.78</v>
      </c>
      <c r="K1350" s="39" t="str">
        <f t="shared" si="20"/>
        <v>31-60</v>
      </c>
      <c r="L1350" s="39" t="s">
        <v>160</v>
      </c>
    </row>
    <row r="1351" spans="1:12" x14ac:dyDescent="0.25">
      <c r="A1351" s="39">
        <v>341931</v>
      </c>
      <c r="B1351" s="54"/>
      <c r="C1351" s="39" t="s">
        <v>233</v>
      </c>
      <c r="D1351" s="39"/>
      <c r="E1351" s="47">
        <v>54851.42</v>
      </c>
      <c r="F1351" s="47">
        <v>0</v>
      </c>
      <c r="G1351" s="47">
        <v>0</v>
      </c>
      <c r="H1351" s="47">
        <v>0</v>
      </c>
      <c r="I1351" s="47">
        <v>54851.42</v>
      </c>
      <c r="J1351" s="47">
        <v>54851.42</v>
      </c>
      <c r="K1351" s="39" t="str">
        <f t="shared" ref="K1351:K1414" si="21">+IF(I1351&gt;0,"120+",IF(H1351&gt;0,"91-120",IF(G1351&gt;0,"61-90",IF(F1351&gt;0,"31-60","1-30"))))</f>
        <v>120+</v>
      </c>
      <c r="L1351" s="39" t="s">
        <v>4573</v>
      </c>
    </row>
    <row r="1352" spans="1:12" x14ac:dyDescent="0.25">
      <c r="A1352" s="39">
        <v>317645</v>
      </c>
      <c r="B1352" s="54"/>
      <c r="C1352" s="39" t="s">
        <v>35</v>
      </c>
      <c r="D1352" s="39"/>
      <c r="E1352" s="47">
        <v>319860.90680596279</v>
      </c>
      <c r="F1352" s="47">
        <v>0</v>
      </c>
      <c r="G1352" s="47">
        <v>0</v>
      </c>
      <c r="H1352" s="47">
        <v>0</v>
      </c>
      <c r="I1352" s="47">
        <v>0</v>
      </c>
      <c r="J1352" s="47">
        <v>0</v>
      </c>
      <c r="K1352" s="39" t="str">
        <f t="shared" si="21"/>
        <v>1-30</v>
      </c>
      <c r="L1352" s="39" t="s">
        <v>160</v>
      </c>
    </row>
    <row r="1353" spans="1:12" x14ac:dyDescent="0.25">
      <c r="A1353" s="39">
        <v>331441</v>
      </c>
      <c r="B1353" s="54"/>
      <c r="C1353" s="39" t="s">
        <v>233</v>
      </c>
      <c r="D1353" s="39"/>
      <c r="E1353" s="47">
        <v>50994.59</v>
      </c>
      <c r="F1353" s="47">
        <v>0</v>
      </c>
      <c r="G1353" s="47">
        <v>0</v>
      </c>
      <c r="H1353" s="47">
        <v>0</v>
      </c>
      <c r="I1353" s="47">
        <v>50994.59</v>
      </c>
      <c r="J1353" s="47">
        <v>50994.59</v>
      </c>
      <c r="K1353" s="39" t="str">
        <f t="shared" si="21"/>
        <v>120+</v>
      </c>
      <c r="L1353" s="39" t="s">
        <v>4573</v>
      </c>
    </row>
    <row r="1354" spans="1:12" x14ac:dyDescent="0.25">
      <c r="A1354" s="39">
        <v>319975</v>
      </c>
      <c r="B1354" s="54"/>
      <c r="C1354" s="39" t="s">
        <v>233</v>
      </c>
      <c r="D1354" s="39"/>
      <c r="E1354" s="47">
        <v>128224.03</v>
      </c>
      <c r="F1354" s="47">
        <v>0</v>
      </c>
      <c r="G1354" s="47">
        <v>0</v>
      </c>
      <c r="H1354" s="47">
        <v>0</v>
      </c>
      <c r="I1354" s="47">
        <v>128224.03</v>
      </c>
      <c r="J1354" s="47">
        <v>128224.03</v>
      </c>
      <c r="K1354" s="39" t="str">
        <f t="shared" si="21"/>
        <v>120+</v>
      </c>
      <c r="L1354" s="39" t="s">
        <v>160</v>
      </c>
    </row>
    <row r="1355" spans="1:12" x14ac:dyDescent="0.25">
      <c r="A1355" s="39">
        <v>317536</v>
      </c>
      <c r="B1355" s="54"/>
      <c r="C1355" s="39" t="s">
        <v>35</v>
      </c>
      <c r="D1355" s="39"/>
      <c r="E1355" s="47">
        <v>53087.180181570089</v>
      </c>
      <c r="F1355" s="47">
        <v>0</v>
      </c>
      <c r="G1355" s="47">
        <v>0</v>
      </c>
      <c r="H1355" s="47">
        <v>0</v>
      </c>
      <c r="I1355" s="47">
        <v>0</v>
      </c>
      <c r="J1355" s="47">
        <v>0</v>
      </c>
      <c r="K1355" s="39" t="str">
        <f t="shared" si="21"/>
        <v>1-30</v>
      </c>
      <c r="L1355" s="39" t="s">
        <v>160</v>
      </c>
    </row>
    <row r="1356" spans="1:12" x14ac:dyDescent="0.25">
      <c r="A1356" s="39">
        <v>317537</v>
      </c>
      <c r="B1356" s="54"/>
      <c r="C1356" s="39" t="s">
        <v>35</v>
      </c>
      <c r="D1356" s="39"/>
      <c r="E1356" s="47">
        <v>47210.19</v>
      </c>
      <c r="F1356" s="47">
        <v>0</v>
      </c>
      <c r="G1356" s="47">
        <v>0</v>
      </c>
      <c r="H1356" s="47">
        <v>0</v>
      </c>
      <c r="I1356" s="47">
        <v>0</v>
      </c>
      <c r="J1356" s="47">
        <v>0</v>
      </c>
      <c r="K1356" s="39" t="str">
        <f t="shared" si="21"/>
        <v>1-30</v>
      </c>
      <c r="L1356" s="39" t="s">
        <v>2738</v>
      </c>
    </row>
    <row r="1357" spans="1:12" x14ac:dyDescent="0.25">
      <c r="A1357" s="39">
        <v>362131</v>
      </c>
      <c r="B1357" s="54"/>
      <c r="C1357" s="39" t="s">
        <v>35</v>
      </c>
      <c r="D1357" s="39"/>
      <c r="E1357" s="47">
        <v>124844.98</v>
      </c>
      <c r="F1357" s="47">
        <v>0</v>
      </c>
      <c r="G1357" s="47">
        <v>0</v>
      </c>
      <c r="H1357" s="47">
        <v>0</v>
      </c>
      <c r="I1357" s="47">
        <v>0</v>
      </c>
      <c r="J1357" s="47">
        <v>0</v>
      </c>
      <c r="K1357" s="39" t="str">
        <f t="shared" si="21"/>
        <v>1-30</v>
      </c>
      <c r="L1357" s="39" t="s">
        <v>158</v>
      </c>
    </row>
    <row r="1358" spans="1:12" x14ac:dyDescent="0.25">
      <c r="A1358" s="39">
        <v>309760</v>
      </c>
      <c r="B1358" s="54"/>
      <c r="C1358" s="39" t="s">
        <v>35</v>
      </c>
      <c r="D1358" s="39"/>
      <c r="E1358" s="47">
        <v>24382.449660301503</v>
      </c>
      <c r="F1358" s="47">
        <v>0</v>
      </c>
      <c r="G1358" s="47">
        <v>0</v>
      </c>
      <c r="H1358" s="47">
        <v>0</v>
      </c>
      <c r="I1358" s="47">
        <v>0</v>
      </c>
      <c r="J1358" s="47">
        <v>0</v>
      </c>
      <c r="K1358" s="39" t="str">
        <f t="shared" si="21"/>
        <v>1-30</v>
      </c>
      <c r="L1358" s="39" t="s">
        <v>160</v>
      </c>
    </row>
    <row r="1359" spans="1:12" x14ac:dyDescent="0.25">
      <c r="A1359" s="39">
        <v>357314</v>
      </c>
      <c r="B1359" s="54"/>
      <c r="C1359" s="39" t="s">
        <v>35</v>
      </c>
      <c r="D1359" s="39"/>
      <c r="E1359" s="47">
        <v>5745027.7400000002</v>
      </c>
      <c r="F1359" s="47">
        <v>0</v>
      </c>
      <c r="G1359" s="47">
        <v>0</v>
      </c>
      <c r="H1359" s="47">
        <v>0</v>
      </c>
      <c r="I1359" s="47">
        <v>0</v>
      </c>
      <c r="J1359" s="47">
        <v>0</v>
      </c>
      <c r="K1359" s="39" t="str">
        <f t="shared" si="21"/>
        <v>1-30</v>
      </c>
      <c r="L1359" s="39" t="s">
        <v>5157</v>
      </c>
    </row>
    <row r="1360" spans="1:12" x14ac:dyDescent="0.25">
      <c r="A1360" s="39">
        <v>317610</v>
      </c>
      <c r="B1360" s="54"/>
      <c r="C1360" s="39" t="s">
        <v>35</v>
      </c>
      <c r="D1360" s="39"/>
      <c r="E1360" s="47">
        <v>18687.23</v>
      </c>
      <c r="F1360" s="47">
        <v>0</v>
      </c>
      <c r="G1360" s="47">
        <v>0</v>
      </c>
      <c r="H1360" s="47">
        <v>0</v>
      </c>
      <c r="I1360" s="47">
        <v>0</v>
      </c>
      <c r="J1360" s="47">
        <v>0</v>
      </c>
      <c r="K1360" s="39" t="str">
        <f t="shared" si="21"/>
        <v>1-30</v>
      </c>
      <c r="L1360" s="39" t="s">
        <v>4573</v>
      </c>
    </row>
    <row r="1361" spans="1:12" x14ac:dyDescent="0.25">
      <c r="A1361" s="39">
        <v>312318</v>
      </c>
      <c r="B1361" s="54"/>
      <c r="C1361" s="39" t="s">
        <v>35</v>
      </c>
      <c r="D1361" s="39"/>
      <c r="E1361" s="47">
        <v>117710.81000000001</v>
      </c>
      <c r="F1361" s="47">
        <v>0</v>
      </c>
      <c r="G1361" s="47">
        <v>0</v>
      </c>
      <c r="H1361" s="47">
        <v>0</v>
      </c>
      <c r="I1361" s="47">
        <v>0</v>
      </c>
      <c r="J1361" s="47">
        <v>0</v>
      </c>
      <c r="K1361" s="39" t="str">
        <f t="shared" si="21"/>
        <v>1-30</v>
      </c>
      <c r="L1361" s="39" t="s">
        <v>2668</v>
      </c>
    </row>
    <row r="1362" spans="1:12" x14ac:dyDescent="0.25">
      <c r="A1362" s="39">
        <v>314017</v>
      </c>
      <c r="B1362" s="54"/>
      <c r="C1362" s="39" t="s">
        <v>35</v>
      </c>
      <c r="D1362" s="39"/>
      <c r="E1362" s="47">
        <v>23791.37</v>
      </c>
      <c r="F1362" s="47">
        <v>0</v>
      </c>
      <c r="G1362" s="47">
        <v>0</v>
      </c>
      <c r="H1362" s="47">
        <v>0</v>
      </c>
      <c r="I1362" s="47">
        <v>0</v>
      </c>
      <c r="J1362" s="47">
        <v>0</v>
      </c>
      <c r="K1362" s="39" t="str">
        <f t="shared" si="21"/>
        <v>1-30</v>
      </c>
      <c r="L1362" s="39" t="s">
        <v>158</v>
      </c>
    </row>
    <row r="1363" spans="1:12" x14ac:dyDescent="0.25">
      <c r="A1363" s="39">
        <v>320020</v>
      </c>
      <c r="B1363" s="54"/>
      <c r="C1363" s="39" t="s">
        <v>35</v>
      </c>
      <c r="D1363" s="39"/>
      <c r="E1363" s="47">
        <v>37631.787395448358</v>
      </c>
      <c r="F1363" s="47">
        <v>0</v>
      </c>
      <c r="G1363" s="47">
        <v>0</v>
      </c>
      <c r="H1363" s="47">
        <v>0</v>
      </c>
      <c r="I1363" s="47">
        <v>0</v>
      </c>
      <c r="J1363" s="47">
        <v>0</v>
      </c>
      <c r="K1363" s="39" t="str">
        <f t="shared" si="21"/>
        <v>1-30</v>
      </c>
      <c r="L1363" s="39" t="s">
        <v>160</v>
      </c>
    </row>
    <row r="1364" spans="1:12" x14ac:dyDescent="0.25">
      <c r="A1364" s="39">
        <v>337354</v>
      </c>
      <c r="B1364" s="54"/>
      <c r="C1364" s="39" t="s">
        <v>35</v>
      </c>
      <c r="D1364" s="39"/>
      <c r="E1364" s="47">
        <v>136037.59870378554</v>
      </c>
      <c r="F1364" s="47">
        <v>0</v>
      </c>
      <c r="G1364" s="47">
        <v>0</v>
      </c>
      <c r="H1364" s="47">
        <v>0</v>
      </c>
      <c r="I1364" s="47">
        <v>0</v>
      </c>
      <c r="J1364" s="47">
        <v>0</v>
      </c>
      <c r="K1364" s="39" t="str">
        <f t="shared" si="21"/>
        <v>1-30</v>
      </c>
      <c r="L1364" s="39" t="s">
        <v>160</v>
      </c>
    </row>
    <row r="1365" spans="1:12" x14ac:dyDescent="0.25">
      <c r="A1365" s="39">
        <v>366929</v>
      </c>
      <c r="B1365" s="54"/>
      <c r="C1365" s="39" t="s">
        <v>35</v>
      </c>
      <c r="D1365" s="39"/>
      <c r="E1365" s="47">
        <v>54873.644459225841</v>
      </c>
      <c r="F1365" s="47">
        <v>0</v>
      </c>
      <c r="G1365" s="47">
        <v>0</v>
      </c>
      <c r="H1365" s="47">
        <v>0</v>
      </c>
      <c r="I1365" s="47">
        <v>0</v>
      </c>
      <c r="J1365" s="47">
        <v>0</v>
      </c>
      <c r="K1365" s="39" t="str">
        <f t="shared" si="21"/>
        <v>1-30</v>
      </c>
      <c r="L1365" s="39" t="s">
        <v>160</v>
      </c>
    </row>
    <row r="1366" spans="1:12" x14ac:dyDescent="0.25">
      <c r="A1366" s="39">
        <v>311162</v>
      </c>
      <c r="B1366" s="54"/>
      <c r="C1366" s="39" t="s">
        <v>35</v>
      </c>
      <c r="D1366" s="39"/>
      <c r="E1366" s="47">
        <v>59121.144322807355</v>
      </c>
      <c r="F1366" s="47">
        <v>0</v>
      </c>
      <c r="G1366" s="47">
        <v>0</v>
      </c>
      <c r="H1366" s="47">
        <v>0</v>
      </c>
      <c r="I1366" s="47">
        <v>0</v>
      </c>
      <c r="J1366" s="47">
        <v>0</v>
      </c>
      <c r="K1366" s="39" t="str">
        <f t="shared" si="21"/>
        <v>1-30</v>
      </c>
      <c r="L1366" s="39" t="s">
        <v>160</v>
      </c>
    </row>
    <row r="1367" spans="1:12" x14ac:dyDescent="0.25">
      <c r="A1367" s="39">
        <v>309589</v>
      </c>
      <c r="B1367" s="54"/>
      <c r="C1367" s="39" t="s">
        <v>233</v>
      </c>
      <c r="D1367" s="39"/>
      <c r="E1367" s="47">
        <v>46031.67</v>
      </c>
      <c r="F1367" s="47">
        <v>0</v>
      </c>
      <c r="G1367" s="47">
        <v>0</v>
      </c>
      <c r="H1367" s="47">
        <v>0</v>
      </c>
      <c r="I1367" s="47">
        <v>46031.67</v>
      </c>
      <c r="J1367" s="47">
        <v>46031.67</v>
      </c>
      <c r="K1367" s="39" t="str">
        <f t="shared" si="21"/>
        <v>120+</v>
      </c>
      <c r="L1367" s="39" t="s">
        <v>4573</v>
      </c>
    </row>
    <row r="1368" spans="1:12" x14ac:dyDescent="0.25">
      <c r="A1368" s="39">
        <v>357563</v>
      </c>
      <c r="B1368" s="54"/>
      <c r="C1368" s="39" t="s">
        <v>35</v>
      </c>
      <c r="D1368" s="39"/>
      <c r="E1368" s="47">
        <v>3552469.4</v>
      </c>
      <c r="F1368" s="47">
        <v>0</v>
      </c>
      <c r="G1368" s="47">
        <v>0</v>
      </c>
      <c r="H1368" s="47">
        <v>0</v>
      </c>
      <c r="I1368" s="47">
        <v>0</v>
      </c>
      <c r="J1368" s="47">
        <v>0</v>
      </c>
      <c r="K1368" s="39" t="str">
        <f t="shared" si="21"/>
        <v>1-30</v>
      </c>
      <c r="L1368" s="39" t="s">
        <v>158</v>
      </c>
    </row>
    <row r="1369" spans="1:12" x14ac:dyDescent="0.25">
      <c r="A1369" s="39">
        <v>320029</v>
      </c>
      <c r="B1369" s="54"/>
      <c r="C1369" s="39" t="s">
        <v>35</v>
      </c>
      <c r="D1369" s="39"/>
      <c r="E1369" s="47">
        <v>32693.238817200014</v>
      </c>
      <c r="F1369" s="47">
        <v>0</v>
      </c>
      <c r="G1369" s="47">
        <v>0</v>
      </c>
      <c r="H1369" s="47">
        <v>0</v>
      </c>
      <c r="I1369" s="47">
        <v>606666.15</v>
      </c>
      <c r="J1369" s="47">
        <v>606666.15</v>
      </c>
      <c r="K1369" s="39" t="str">
        <f t="shared" si="21"/>
        <v>120+</v>
      </c>
      <c r="L1369" s="39" t="s">
        <v>160</v>
      </c>
    </row>
    <row r="1370" spans="1:12" x14ac:dyDescent="0.25">
      <c r="A1370" s="39">
        <v>362090</v>
      </c>
      <c r="B1370" s="54"/>
      <c r="C1370" s="39" t="s">
        <v>35</v>
      </c>
      <c r="D1370" s="39"/>
      <c r="E1370" s="47">
        <v>211835.02238487938</v>
      </c>
      <c r="F1370" s="47">
        <v>0</v>
      </c>
      <c r="G1370" s="47">
        <v>0</v>
      </c>
      <c r="H1370" s="47">
        <v>0</v>
      </c>
      <c r="I1370" s="47">
        <v>0</v>
      </c>
      <c r="J1370" s="47">
        <v>0</v>
      </c>
      <c r="K1370" s="39" t="str">
        <f t="shared" si="21"/>
        <v>1-30</v>
      </c>
      <c r="L1370" s="39" t="s">
        <v>160</v>
      </c>
    </row>
    <row r="1371" spans="1:12" x14ac:dyDescent="0.25">
      <c r="A1371" s="39">
        <v>337153</v>
      </c>
      <c r="B1371" s="54"/>
      <c r="C1371" s="39" t="s">
        <v>35</v>
      </c>
      <c r="D1371" s="39"/>
      <c r="E1371" s="47">
        <v>125803.61448345764</v>
      </c>
      <c r="F1371" s="47">
        <v>0</v>
      </c>
      <c r="G1371" s="47">
        <v>0</v>
      </c>
      <c r="H1371" s="47">
        <v>2334451.9300000002</v>
      </c>
      <c r="I1371" s="47">
        <v>0</v>
      </c>
      <c r="J1371" s="47">
        <v>2334451.9300000002</v>
      </c>
      <c r="K1371" s="39" t="str">
        <f t="shared" si="21"/>
        <v>91-120</v>
      </c>
      <c r="L1371" s="39" t="s">
        <v>160</v>
      </c>
    </row>
    <row r="1372" spans="1:12" x14ac:dyDescent="0.25">
      <c r="A1372" s="39">
        <v>334369</v>
      </c>
      <c r="B1372" s="54"/>
      <c r="C1372" s="39" t="s">
        <v>35</v>
      </c>
      <c r="D1372" s="39"/>
      <c r="E1372" s="47">
        <v>69975.199999999997</v>
      </c>
      <c r="F1372" s="47">
        <v>0</v>
      </c>
      <c r="G1372" s="47">
        <v>0</v>
      </c>
      <c r="H1372" s="47">
        <v>0</v>
      </c>
      <c r="I1372" s="47">
        <v>0</v>
      </c>
      <c r="J1372" s="47">
        <v>0</v>
      </c>
      <c r="K1372" s="39" t="str">
        <f t="shared" si="21"/>
        <v>1-30</v>
      </c>
      <c r="L1372" s="39" t="s">
        <v>4573</v>
      </c>
    </row>
    <row r="1373" spans="1:12" x14ac:dyDescent="0.25">
      <c r="A1373" s="39">
        <v>335013</v>
      </c>
      <c r="B1373" s="54"/>
      <c r="C1373" s="39" t="s">
        <v>35</v>
      </c>
      <c r="D1373" s="39"/>
      <c r="E1373" s="47">
        <v>4661.2936896017682</v>
      </c>
      <c r="F1373" s="47">
        <v>0</v>
      </c>
      <c r="G1373" s="47">
        <v>0</v>
      </c>
      <c r="H1373" s="47">
        <v>0</v>
      </c>
      <c r="I1373" s="47">
        <v>0</v>
      </c>
      <c r="J1373" s="47">
        <v>0</v>
      </c>
      <c r="K1373" s="39" t="str">
        <f t="shared" si="21"/>
        <v>1-30</v>
      </c>
      <c r="L1373" s="39" t="s">
        <v>160</v>
      </c>
    </row>
    <row r="1374" spans="1:12" x14ac:dyDescent="0.25">
      <c r="A1374" s="39">
        <v>339031</v>
      </c>
      <c r="B1374" s="54"/>
      <c r="C1374" s="39" t="s">
        <v>35</v>
      </c>
      <c r="D1374" s="39"/>
      <c r="E1374" s="47">
        <v>57380.6</v>
      </c>
      <c r="F1374" s="47">
        <v>0</v>
      </c>
      <c r="G1374" s="47">
        <v>0</v>
      </c>
      <c r="H1374" s="47">
        <v>0</v>
      </c>
      <c r="I1374" s="47">
        <v>0</v>
      </c>
      <c r="J1374" s="47">
        <v>0</v>
      </c>
      <c r="K1374" s="39" t="str">
        <f t="shared" si="21"/>
        <v>1-30</v>
      </c>
      <c r="L1374" s="39" t="s">
        <v>4573</v>
      </c>
    </row>
    <row r="1375" spans="1:12" x14ac:dyDescent="0.25">
      <c r="A1375" s="39">
        <v>356943</v>
      </c>
      <c r="B1375" s="54"/>
      <c r="C1375" s="39" t="s">
        <v>35</v>
      </c>
      <c r="D1375" s="39"/>
      <c r="E1375" s="47">
        <v>67841.09761582702</v>
      </c>
      <c r="F1375" s="47">
        <v>0</v>
      </c>
      <c r="G1375" s="47">
        <v>1258881.01</v>
      </c>
      <c r="H1375" s="47">
        <v>0</v>
      </c>
      <c r="I1375" s="47">
        <v>0</v>
      </c>
      <c r="J1375" s="47">
        <v>1258881.01</v>
      </c>
      <c r="K1375" s="39" t="str">
        <f t="shared" si="21"/>
        <v>61-90</v>
      </c>
      <c r="L1375" s="39" t="s">
        <v>160</v>
      </c>
    </row>
    <row r="1376" spans="1:12" x14ac:dyDescent="0.25">
      <c r="A1376" s="39">
        <v>317030</v>
      </c>
      <c r="B1376" s="54"/>
      <c r="C1376" s="39" t="s">
        <v>35</v>
      </c>
      <c r="D1376" s="39"/>
      <c r="E1376" s="47">
        <v>334565.28000000003</v>
      </c>
      <c r="F1376" s="47">
        <v>250350.79</v>
      </c>
      <c r="G1376" s="47">
        <v>0</v>
      </c>
      <c r="H1376" s="47">
        <v>0</v>
      </c>
      <c r="I1376" s="47">
        <v>0</v>
      </c>
      <c r="J1376" s="47">
        <v>250350.79</v>
      </c>
      <c r="K1376" s="39" t="str">
        <f t="shared" si="21"/>
        <v>31-60</v>
      </c>
      <c r="L1376" s="39" t="s">
        <v>5158</v>
      </c>
    </row>
    <row r="1377" spans="1:12" x14ac:dyDescent="0.25">
      <c r="A1377" s="39">
        <v>317605</v>
      </c>
      <c r="B1377" s="54"/>
      <c r="C1377" s="39" t="s">
        <v>35</v>
      </c>
      <c r="D1377" s="39"/>
      <c r="E1377" s="47">
        <v>20810.82</v>
      </c>
      <c r="F1377" s="47">
        <v>0</v>
      </c>
      <c r="G1377" s="47">
        <v>0</v>
      </c>
      <c r="H1377" s="47">
        <v>0</v>
      </c>
      <c r="I1377" s="47">
        <v>0</v>
      </c>
      <c r="J1377" s="47">
        <v>0</v>
      </c>
      <c r="K1377" s="39" t="str">
        <f t="shared" si="21"/>
        <v>1-30</v>
      </c>
      <c r="L1377" s="39" t="s">
        <v>158</v>
      </c>
    </row>
    <row r="1378" spans="1:12" x14ac:dyDescent="0.25">
      <c r="A1378" s="39">
        <v>320044</v>
      </c>
      <c r="B1378" s="54"/>
      <c r="C1378" s="39" t="s">
        <v>35</v>
      </c>
      <c r="D1378" s="39"/>
      <c r="E1378" s="47">
        <v>0</v>
      </c>
      <c r="F1378" s="47">
        <v>0</v>
      </c>
      <c r="G1378" s="47">
        <v>0</v>
      </c>
      <c r="H1378" s="47">
        <v>0</v>
      </c>
      <c r="I1378" s="47">
        <v>0</v>
      </c>
      <c r="J1378" s="47">
        <v>0</v>
      </c>
      <c r="K1378" s="39" t="str">
        <f t="shared" si="21"/>
        <v>1-30</v>
      </c>
      <c r="L1378" s="39" t="s">
        <v>2738</v>
      </c>
    </row>
    <row r="1379" spans="1:12" x14ac:dyDescent="0.25">
      <c r="A1379" s="39">
        <v>313971</v>
      </c>
      <c r="B1379" s="54"/>
      <c r="C1379" s="39" t="s">
        <v>35</v>
      </c>
      <c r="D1379" s="39"/>
      <c r="E1379" s="47">
        <v>9325.52</v>
      </c>
      <c r="F1379" s="47">
        <v>0</v>
      </c>
      <c r="G1379" s="47">
        <v>0</v>
      </c>
      <c r="H1379" s="47">
        <v>0</v>
      </c>
      <c r="I1379" s="47">
        <v>0</v>
      </c>
      <c r="J1379" s="47">
        <v>0</v>
      </c>
      <c r="K1379" s="39" t="str">
        <f t="shared" si="21"/>
        <v>1-30</v>
      </c>
      <c r="L1379" s="39" t="s">
        <v>158</v>
      </c>
    </row>
    <row r="1380" spans="1:12" x14ac:dyDescent="0.25">
      <c r="A1380" s="39">
        <v>308250</v>
      </c>
      <c r="B1380" s="54"/>
      <c r="C1380" s="39" t="s">
        <v>35</v>
      </c>
      <c r="D1380" s="39"/>
      <c r="E1380" s="47">
        <v>87247.782263887348</v>
      </c>
      <c r="F1380" s="47">
        <v>0</v>
      </c>
      <c r="G1380" s="47">
        <v>0</v>
      </c>
      <c r="H1380" s="47">
        <v>0</v>
      </c>
      <c r="I1380" s="47">
        <v>0</v>
      </c>
      <c r="J1380" s="47">
        <v>0</v>
      </c>
      <c r="K1380" s="39" t="str">
        <f t="shared" si="21"/>
        <v>1-30</v>
      </c>
      <c r="L1380" s="39" t="s">
        <v>160</v>
      </c>
    </row>
    <row r="1381" spans="1:12" x14ac:dyDescent="0.25">
      <c r="A1381" s="39">
        <v>336689</v>
      </c>
      <c r="B1381" s="54"/>
      <c r="C1381" s="39" t="s">
        <v>233</v>
      </c>
      <c r="D1381" s="39"/>
      <c r="E1381" s="47">
        <v>66359.43356141253</v>
      </c>
      <c r="F1381" s="47">
        <v>0</v>
      </c>
      <c r="G1381" s="47">
        <v>0</v>
      </c>
      <c r="H1381" s="47">
        <v>0</v>
      </c>
      <c r="I1381" s="47">
        <v>1231386.78</v>
      </c>
      <c r="J1381" s="47">
        <v>1231386.78</v>
      </c>
      <c r="K1381" s="39" t="str">
        <f t="shared" si="21"/>
        <v>120+</v>
      </c>
      <c r="L1381" s="39" t="s">
        <v>160</v>
      </c>
    </row>
    <row r="1382" spans="1:12" x14ac:dyDescent="0.25">
      <c r="A1382" s="39">
        <v>340619</v>
      </c>
      <c r="B1382" s="54"/>
      <c r="C1382" s="39" t="s">
        <v>35</v>
      </c>
      <c r="D1382" s="39"/>
      <c r="E1382" s="47">
        <v>47957.279999999999</v>
      </c>
      <c r="F1382" s="47">
        <v>0</v>
      </c>
      <c r="G1382" s="47">
        <v>0</v>
      </c>
      <c r="H1382" s="47">
        <v>0</v>
      </c>
      <c r="I1382" s="47">
        <v>0</v>
      </c>
      <c r="J1382" s="47">
        <v>0</v>
      </c>
      <c r="K1382" s="39" t="str">
        <f t="shared" si="21"/>
        <v>1-30</v>
      </c>
      <c r="L1382" s="39" t="s">
        <v>4573</v>
      </c>
    </row>
    <row r="1383" spans="1:12" x14ac:dyDescent="0.25">
      <c r="A1383" s="39">
        <v>355444</v>
      </c>
      <c r="B1383" s="54"/>
      <c r="C1383" s="39" t="s">
        <v>35</v>
      </c>
      <c r="D1383" s="39"/>
      <c r="E1383" s="47">
        <v>17579.383606212454</v>
      </c>
      <c r="F1383" s="47">
        <v>0</v>
      </c>
      <c r="G1383" s="47">
        <v>0</v>
      </c>
      <c r="H1383" s="47">
        <v>0</v>
      </c>
      <c r="I1383" s="47">
        <v>0</v>
      </c>
      <c r="J1383" s="47">
        <v>0</v>
      </c>
      <c r="K1383" s="39" t="str">
        <f t="shared" si="21"/>
        <v>1-30</v>
      </c>
      <c r="L1383" s="39" t="s">
        <v>160</v>
      </c>
    </row>
    <row r="1384" spans="1:12" x14ac:dyDescent="0.25">
      <c r="A1384" s="39">
        <v>319972</v>
      </c>
      <c r="B1384" s="54"/>
      <c r="C1384" s="39" t="s">
        <v>35</v>
      </c>
      <c r="D1384" s="39"/>
      <c r="E1384" s="47">
        <v>27499.676292200809</v>
      </c>
      <c r="F1384" s="47">
        <v>0</v>
      </c>
      <c r="G1384" s="47">
        <v>0</v>
      </c>
      <c r="H1384" s="47">
        <v>0</v>
      </c>
      <c r="I1384" s="47">
        <v>0</v>
      </c>
      <c r="J1384" s="47">
        <v>0</v>
      </c>
      <c r="K1384" s="39" t="str">
        <f t="shared" si="21"/>
        <v>1-30</v>
      </c>
      <c r="L1384" s="39" t="s">
        <v>160</v>
      </c>
    </row>
    <row r="1385" spans="1:12" x14ac:dyDescent="0.25">
      <c r="A1385" s="39">
        <v>368288</v>
      </c>
      <c r="B1385" s="54"/>
      <c r="C1385" s="39" t="s">
        <v>35</v>
      </c>
      <c r="D1385" s="39"/>
      <c r="E1385" s="47">
        <v>94027.380300780933</v>
      </c>
      <c r="F1385" s="47">
        <v>0</v>
      </c>
      <c r="G1385" s="47">
        <v>0</v>
      </c>
      <c r="H1385" s="47">
        <v>0</v>
      </c>
      <c r="I1385" s="47">
        <v>0</v>
      </c>
      <c r="J1385" s="47">
        <v>0</v>
      </c>
      <c r="K1385" s="39" t="str">
        <f t="shared" si="21"/>
        <v>1-30</v>
      </c>
      <c r="L1385" s="39" t="s">
        <v>160</v>
      </c>
    </row>
    <row r="1386" spans="1:12" x14ac:dyDescent="0.25">
      <c r="A1386" s="39">
        <v>350425</v>
      </c>
      <c r="B1386" s="54"/>
      <c r="C1386" s="39" t="s">
        <v>35</v>
      </c>
      <c r="D1386" s="39"/>
      <c r="E1386" s="47">
        <v>90381.953528483398</v>
      </c>
      <c r="F1386" s="47">
        <v>0</v>
      </c>
      <c r="G1386" s="47">
        <v>0</v>
      </c>
      <c r="H1386" s="47">
        <v>0</v>
      </c>
      <c r="I1386" s="47">
        <v>1677156.31</v>
      </c>
      <c r="J1386" s="47">
        <v>1677156.31</v>
      </c>
      <c r="K1386" s="39" t="str">
        <f t="shared" si="21"/>
        <v>120+</v>
      </c>
      <c r="L1386" s="39" t="s">
        <v>160</v>
      </c>
    </row>
    <row r="1387" spans="1:12" x14ac:dyDescent="0.25">
      <c r="A1387" s="39">
        <v>320756</v>
      </c>
      <c r="B1387" s="54"/>
      <c r="C1387" s="39" t="s">
        <v>35</v>
      </c>
      <c r="D1387" s="39"/>
      <c r="E1387" s="47">
        <v>410065.55</v>
      </c>
      <c r="F1387" s="47">
        <v>0</v>
      </c>
      <c r="G1387" s="47">
        <v>410065.55</v>
      </c>
      <c r="H1387" s="47">
        <v>0</v>
      </c>
      <c r="I1387" s="47">
        <v>0</v>
      </c>
      <c r="J1387" s="47">
        <v>410065.55</v>
      </c>
      <c r="K1387" s="39" t="str">
        <f t="shared" si="21"/>
        <v>61-90</v>
      </c>
      <c r="L1387" s="39" t="s">
        <v>4573</v>
      </c>
    </row>
    <row r="1388" spans="1:12" x14ac:dyDescent="0.25">
      <c r="A1388" s="39">
        <v>337409</v>
      </c>
      <c r="B1388" s="54"/>
      <c r="C1388" s="39" t="s">
        <v>233</v>
      </c>
      <c r="D1388" s="39"/>
      <c r="E1388" s="47">
        <v>197065.47999999998</v>
      </c>
      <c r="F1388" s="47">
        <v>0</v>
      </c>
      <c r="G1388" s="47">
        <v>0</v>
      </c>
      <c r="H1388" s="47">
        <v>0</v>
      </c>
      <c r="I1388" s="47">
        <v>197065.47999999998</v>
      </c>
      <c r="J1388" s="47">
        <v>197065.47999999998</v>
      </c>
      <c r="K1388" s="39" t="str">
        <f t="shared" si="21"/>
        <v>120+</v>
      </c>
      <c r="L1388" s="39" t="s">
        <v>4573</v>
      </c>
    </row>
    <row r="1389" spans="1:12" x14ac:dyDescent="0.25">
      <c r="A1389" s="39">
        <v>312020</v>
      </c>
      <c r="B1389" s="54"/>
      <c r="C1389" s="39" t="s">
        <v>233</v>
      </c>
      <c r="D1389" s="39"/>
      <c r="E1389" s="47">
        <v>55358.73</v>
      </c>
      <c r="F1389" s="47">
        <v>0</v>
      </c>
      <c r="G1389" s="47">
        <v>0</v>
      </c>
      <c r="H1389" s="47">
        <v>0</v>
      </c>
      <c r="I1389" s="47">
        <v>55358.73</v>
      </c>
      <c r="J1389" s="47">
        <v>55358.73</v>
      </c>
      <c r="K1389" s="39" t="str">
        <f t="shared" si="21"/>
        <v>120+</v>
      </c>
      <c r="L1389" s="39" t="s">
        <v>2738</v>
      </c>
    </row>
    <row r="1390" spans="1:12" x14ac:dyDescent="0.25">
      <c r="A1390" s="39">
        <v>315724</v>
      </c>
      <c r="B1390" s="54"/>
      <c r="C1390" s="39" t="s">
        <v>35</v>
      </c>
      <c r="D1390" s="39"/>
      <c r="E1390" s="47">
        <v>126209.15290037949</v>
      </c>
      <c r="F1390" s="47">
        <v>0</v>
      </c>
      <c r="G1390" s="47">
        <v>0</v>
      </c>
      <c r="H1390" s="47">
        <v>0</v>
      </c>
      <c r="I1390" s="47">
        <v>0</v>
      </c>
      <c r="J1390" s="47">
        <v>0</v>
      </c>
      <c r="K1390" s="39" t="str">
        <f t="shared" si="21"/>
        <v>1-30</v>
      </c>
      <c r="L1390" s="39" t="s">
        <v>160</v>
      </c>
    </row>
    <row r="1391" spans="1:12" x14ac:dyDescent="0.25">
      <c r="A1391" s="39">
        <v>311550</v>
      </c>
      <c r="B1391" s="54"/>
      <c r="C1391" s="39" t="s">
        <v>35</v>
      </c>
      <c r="D1391" s="39"/>
      <c r="E1391" s="47">
        <v>1972.4181894199148</v>
      </c>
      <c r="F1391" s="47">
        <v>0</v>
      </c>
      <c r="G1391" s="47">
        <v>0</v>
      </c>
      <c r="H1391" s="47">
        <v>0</v>
      </c>
      <c r="I1391" s="47">
        <v>0</v>
      </c>
      <c r="J1391" s="47">
        <v>0</v>
      </c>
      <c r="K1391" s="39" t="str">
        <f t="shared" si="21"/>
        <v>1-30</v>
      </c>
      <c r="L1391" s="39" t="s">
        <v>160</v>
      </c>
    </row>
    <row r="1392" spans="1:12" x14ac:dyDescent="0.25">
      <c r="A1392" s="39">
        <v>320687</v>
      </c>
      <c r="B1392" s="54"/>
      <c r="C1392" s="39" t="s">
        <v>35</v>
      </c>
      <c r="D1392" s="39"/>
      <c r="E1392" s="47">
        <v>12581.95</v>
      </c>
      <c r="F1392" s="47">
        <v>0</v>
      </c>
      <c r="G1392" s="47">
        <v>0</v>
      </c>
      <c r="H1392" s="47">
        <v>0</v>
      </c>
      <c r="I1392" s="47">
        <v>0</v>
      </c>
      <c r="J1392" s="47">
        <v>0</v>
      </c>
      <c r="K1392" s="39" t="str">
        <f t="shared" si="21"/>
        <v>1-30</v>
      </c>
      <c r="L1392" s="39" t="s">
        <v>4573</v>
      </c>
    </row>
    <row r="1393" spans="1:12" x14ac:dyDescent="0.25">
      <c r="A1393" s="39">
        <v>359893</v>
      </c>
      <c r="B1393" s="54"/>
      <c r="C1393" s="39" t="s">
        <v>35</v>
      </c>
      <c r="D1393" s="39"/>
      <c r="E1393" s="47">
        <v>375678.22000000003</v>
      </c>
      <c r="F1393" s="47">
        <v>0</v>
      </c>
      <c r="G1393" s="47">
        <v>0</v>
      </c>
      <c r="H1393" s="47">
        <v>0</v>
      </c>
      <c r="I1393" s="47">
        <v>0</v>
      </c>
      <c r="J1393" s="47">
        <v>0</v>
      </c>
      <c r="K1393" s="39" t="str">
        <f t="shared" si="21"/>
        <v>1-30</v>
      </c>
      <c r="L1393" s="39" t="s">
        <v>2509</v>
      </c>
    </row>
    <row r="1394" spans="1:12" x14ac:dyDescent="0.25">
      <c r="A1394" s="39">
        <v>361277</v>
      </c>
      <c r="B1394" s="54"/>
      <c r="C1394" s="39" t="s">
        <v>35</v>
      </c>
      <c r="D1394" s="39"/>
      <c r="E1394" s="47">
        <v>534577.95938458678</v>
      </c>
      <c r="F1394" s="47">
        <v>0</v>
      </c>
      <c r="G1394" s="47">
        <v>0</v>
      </c>
      <c r="H1394" s="47">
        <v>0</v>
      </c>
      <c r="I1394" s="47">
        <v>0</v>
      </c>
      <c r="J1394" s="47">
        <v>0</v>
      </c>
      <c r="K1394" s="39" t="str">
        <f t="shared" si="21"/>
        <v>1-30</v>
      </c>
      <c r="L1394" s="39" t="s">
        <v>160</v>
      </c>
    </row>
    <row r="1395" spans="1:12" x14ac:dyDescent="0.25">
      <c r="A1395" s="39">
        <v>333896</v>
      </c>
      <c r="B1395" s="54"/>
      <c r="C1395" s="39" t="s">
        <v>35</v>
      </c>
      <c r="D1395" s="39"/>
      <c r="E1395" s="47">
        <v>4495.4822431337207</v>
      </c>
      <c r="F1395" s="47">
        <v>0</v>
      </c>
      <c r="G1395" s="47">
        <v>0</v>
      </c>
      <c r="H1395" s="47">
        <v>0</v>
      </c>
      <c r="I1395" s="47">
        <v>0</v>
      </c>
      <c r="J1395" s="47">
        <v>0</v>
      </c>
      <c r="K1395" s="39" t="str">
        <f t="shared" si="21"/>
        <v>1-30</v>
      </c>
      <c r="L1395" s="39" t="s">
        <v>160</v>
      </c>
    </row>
    <row r="1396" spans="1:12" x14ac:dyDescent="0.25">
      <c r="A1396" s="39">
        <v>362498</v>
      </c>
      <c r="B1396" s="54"/>
      <c r="C1396" s="39" t="s">
        <v>35</v>
      </c>
      <c r="D1396" s="39"/>
      <c r="E1396" s="47">
        <v>67160.75</v>
      </c>
      <c r="F1396" s="47">
        <v>0</v>
      </c>
      <c r="G1396" s="47">
        <v>0</v>
      </c>
      <c r="H1396" s="47">
        <v>0</v>
      </c>
      <c r="I1396" s="47">
        <v>0</v>
      </c>
      <c r="J1396" s="47">
        <v>0</v>
      </c>
      <c r="K1396" s="39" t="str">
        <f t="shared" si="21"/>
        <v>1-30</v>
      </c>
      <c r="L1396" s="39" t="s">
        <v>2738</v>
      </c>
    </row>
    <row r="1397" spans="1:12" x14ac:dyDescent="0.25">
      <c r="A1397" s="39">
        <v>334157</v>
      </c>
      <c r="B1397" s="54"/>
      <c r="C1397" s="39" t="s">
        <v>233</v>
      </c>
      <c r="D1397" s="39"/>
      <c r="E1397" s="47">
        <v>61433.25</v>
      </c>
      <c r="F1397" s="47">
        <v>0</v>
      </c>
      <c r="G1397" s="47">
        <v>0</v>
      </c>
      <c r="H1397" s="47">
        <v>0</v>
      </c>
      <c r="I1397" s="47">
        <v>61433.25</v>
      </c>
      <c r="J1397" s="47">
        <v>61433.25</v>
      </c>
      <c r="K1397" s="39" t="str">
        <f t="shared" si="21"/>
        <v>120+</v>
      </c>
      <c r="L1397" s="39" t="s">
        <v>4573</v>
      </c>
    </row>
    <row r="1398" spans="1:12" x14ac:dyDescent="0.25">
      <c r="A1398" s="39">
        <v>360741</v>
      </c>
      <c r="B1398" s="54"/>
      <c r="C1398" s="39" t="s">
        <v>35</v>
      </c>
      <c r="D1398" s="39"/>
      <c r="E1398" s="47">
        <v>71979.87</v>
      </c>
      <c r="F1398" s="47">
        <v>0</v>
      </c>
      <c r="G1398" s="47">
        <v>0</v>
      </c>
      <c r="H1398" s="47">
        <v>0</v>
      </c>
      <c r="I1398" s="47">
        <v>0</v>
      </c>
      <c r="J1398" s="47">
        <v>0</v>
      </c>
      <c r="K1398" s="39" t="str">
        <f t="shared" si="21"/>
        <v>1-30</v>
      </c>
      <c r="L1398" s="39" t="s">
        <v>158</v>
      </c>
    </row>
    <row r="1399" spans="1:12" x14ac:dyDescent="0.25">
      <c r="A1399" s="39">
        <v>317800</v>
      </c>
      <c r="B1399" s="54"/>
      <c r="C1399" s="39" t="s">
        <v>35</v>
      </c>
      <c r="D1399" s="39"/>
      <c r="E1399" s="47">
        <v>575299.8974592397</v>
      </c>
      <c r="F1399" s="47">
        <v>0</v>
      </c>
      <c r="G1399" s="47">
        <v>0</v>
      </c>
      <c r="H1399" s="47">
        <v>0</v>
      </c>
      <c r="I1399" s="47">
        <v>0</v>
      </c>
      <c r="J1399" s="47">
        <v>0</v>
      </c>
      <c r="K1399" s="39" t="str">
        <f t="shared" si="21"/>
        <v>1-30</v>
      </c>
      <c r="L1399" s="39" t="s">
        <v>160</v>
      </c>
    </row>
    <row r="1400" spans="1:12" x14ac:dyDescent="0.25">
      <c r="A1400" s="39">
        <v>360349</v>
      </c>
      <c r="B1400" s="54"/>
      <c r="C1400" s="39" t="s">
        <v>35</v>
      </c>
      <c r="D1400" s="39"/>
      <c r="E1400" s="47">
        <v>70826.350000000006</v>
      </c>
      <c r="F1400" s="47">
        <v>0</v>
      </c>
      <c r="G1400" s="47">
        <v>0</v>
      </c>
      <c r="H1400" s="47">
        <v>0</v>
      </c>
      <c r="I1400" s="47">
        <v>0</v>
      </c>
      <c r="J1400" s="47">
        <v>0</v>
      </c>
      <c r="K1400" s="39" t="str">
        <f t="shared" si="21"/>
        <v>1-30</v>
      </c>
      <c r="L1400" s="39" t="s">
        <v>158</v>
      </c>
    </row>
    <row r="1401" spans="1:12" x14ac:dyDescent="0.25">
      <c r="A1401" s="39">
        <v>366927</v>
      </c>
      <c r="B1401" s="54"/>
      <c r="C1401" s="39" t="s">
        <v>35</v>
      </c>
      <c r="D1401" s="39"/>
      <c r="E1401" s="47">
        <v>305280.54157777247</v>
      </c>
      <c r="F1401" s="47">
        <v>0</v>
      </c>
      <c r="G1401" s="47">
        <v>0</v>
      </c>
      <c r="H1401" s="47">
        <v>0</v>
      </c>
      <c r="I1401" s="47">
        <v>0</v>
      </c>
      <c r="J1401" s="47">
        <v>0</v>
      </c>
      <c r="K1401" s="39" t="str">
        <f t="shared" si="21"/>
        <v>1-30</v>
      </c>
      <c r="L1401" s="39" t="s">
        <v>160</v>
      </c>
    </row>
    <row r="1402" spans="1:12" x14ac:dyDescent="0.25">
      <c r="A1402" s="39">
        <v>367111</v>
      </c>
      <c r="B1402" s="54"/>
      <c r="C1402" s="39" t="s">
        <v>35</v>
      </c>
      <c r="D1402" s="39"/>
      <c r="E1402" s="47">
        <v>78208.56</v>
      </c>
      <c r="F1402" s="47">
        <v>0</v>
      </c>
      <c r="G1402" s="47">
        <v>0</v>
      </c>
      <c r="H1402" s="47">
        <v>0</v>
      </c>
      <c r="I1402" s="47">
        <v>0</v>
      </c>
      <c r="J1402" s="47">
        <v>0</v>
      </c>
      <c r="K1402" s="39" t="str">
        <f t="shared" si="21"/>
        <v>1-30</v>
      </c>
      <c r="L1402" s="39" t="s">
        <v>4573</v>
      </c>
    </row>
    <row r="1403" spans="1:12" x14ac:dyDescent="0.25">
      <c r="A1403" s="39">
        <v>311580</v>
      </c>
      <c r="B1403" s="54"/>
      <c r="C1403" s="39" t="s">
        <v>233</v>
      </c>
      <c r="D1403" s="39"/>
      <c r="E1403" s="47">
        <v>310.69201694012963</v>
      </c>
      <c r="F1403" s="47">
        <v>0</v>
      </c>
      <c r="G1403" s="47">
        <v>0</v>
      </c>
      <c r="H1403" s="47">
        <v>0</v>
      </c>
      <c r="I1403" s="47">
        <v>5765.3</v>
      </c>
      <c r="J1403" s="47">
        <v>5765.3</v>
      </c>
      <c r="K1403" s="39" t="str">
        <f t="shared" si="21"/>
        <v>120+</v>
      </c>
      <c r="L1403" s="39" t="s">
        <v>160</v>
      </c>
    </row>
    <row r="1404" spans="1:12" x14ac:dyDescent="0.25">
      <c r="A1404" s="39">
        <v>317195</v>
      </c>
      <c r="B1404" s="54"/>
      <c r="C1404" s="39" t="s">
        <v>35</v>
      </c>
      <c r="D1404" s="39"/>
      <c r="E1404" s="47">
        <v>0</v>
      </c>
      <c r="F1404" s="47">
        <v>0</v>
      </c>
      <c r="G1404" s="47">
        <v>0</v>
      </c>
      <c r="H1404" s="47">
        <v>0</v>
      </c>
      <c r="I1404" s="47">
        <v>0</v>
      </c>
      <c r="J1404" s="47">
        <v>0</v>
      </c>
      <c r="K1404" s="39" t="str">
        <f t="shared" si="21"/>
        <v>1-30</v>
      </c>
      <c r="L1404" s="39" t="s">
        <v>160</v>
      </c>
    </row>
    <row r="1405" spans="1:12" x14ac:dyDescent="0.25">
      <c r="A1405" s="39">
        <v>317622</v>
      </c>
      <c r="B1405" s="54"/>
      <c r="C1405" s="39" t="s">
        <v>35</v>
      </c>
      <c r="D1405" s="39"/>
      <c r="E1405" s="47">
        <v>18430.644596348411</v>
      </c>
      <c r="F1405" s="47">
        <v>0</v>
      </c>
      <c r="G1405" s="47">
        <v>0</v>
      </c>
      <c r="H1405" s="47">
        <v>0</v>
      </c>
      <c r="I1405" s="47">
        <v>0</v>
      </c>
      <c r="J1405" s="47">
        <v>0</v>
      </c>
      <c r="K1405" s="39" t="str">
        <f t="shared" si="21"/>
        <v>1-30</v>
      </c>
      <c r="L1405" s="39" t="s">
        <v>160</v>
      </c>
    </row>
    <row r="1406" spans="1:12" x14ac:dyDescent="0.25">
      <c r="A1406" s="39">
        <v>319977</v>
      </c>
      <c r="B1406" s="54"/>
      <c r="C1406" s="39" t="s">
        <v>35</v>
      </c>
      <c r="D1406" s="39"/>
      <c r="E1406" s="47">
        <v>18561.16294292326</v>
      </c>
      <c r="F1406" s="47">
        <v>0</v>
      </c>
      <c r="G1406" s="47">
        <v>0</v>
      </c>
      <c r="H1406" s="47">
        <v>0</v>
      </c>
      <c r="I1406" s="47">
        <v>0</v>
      </c>
      <c r="J1406" s="47">
        <v>0</v>
      </c>
      <c r="K1406" s="39" t="str">
        <f t="shared" si="21"/>
        <v>1-30</v>
      </c>
      <c r="L1406" s="39" t="s">
        <v>160</v>
      </c>
    </row>
    <row r="1407" spans="1:12" x14ac:dyDescent="0.25">
      <c r="A1407" s="39">
        <v>320009</v>
      </c>
      <c r="B1407" s="54"/>
      <c r="C1407" s="39" t="s">
        <v>233</v>
      </c>
      <c r="D1407" s="39"/>
      <c r="E1407" s="47">
        <v>11989.080745689704</v>
      </c>
      <c r="F1407" s="47">
        <v>0</v>
      </c>
      <c r="G1407" s="47">
        <v>0</v>
      </c>
      <c r="H1407" s="47">
        <v>0</v>
      </c>
      <c r="I1407" s="47">
        <v>222473.2</v>
      </c>
      <c r="J1407" s="47">
        <v>222473.2</v>
      </c>
      <c r="K1407" s="39" t="str">
        <f t="shared" si="21"/>
        <v>120+</v>
      </c>
      <c r="L1407" s="39" t="s">
        <v>160</v>
      </c>
    </row>
    <row r="1408" spans="1:12" x14ac:dyDescent="0.25">
      <c r="A1408" s="39">
        <v>364469</v>
      </c>
      <c r="B1408" s="54"/>
      <c r="C1408" s="39" t="s">
        <v>35</v>
      </c>
      <c r="D1408" s="39"/>
      <c r="E1408" s="47">
        <v>53205.34</v>
      </c>
      <c r="F1408" s="47">
        <v>0</v>
      </c>
      <c r="G1408" s="47">
        <v>0</v>
      </c>
      <c r="H1408" s="47">
        <v>0</v>
      </c>
      <c r="I1408" s="47">
        <v>0</v>
      </c>
      <c r="J1408" s="47">
        <v>0</v>
      </c>
      <c r="K1408" s="39" t="str">
        <f t="shared" si="21"/>
        <v>1-30</v>
      </c>
      <c r="L1408" s="39" t="s">
        <v>158</v>
      </c>
    </row>
    <row r="1409" spans="1:12" x14ac:dyDescent="0.25">
      <c r="A1409" s="39">
        <v>317636</v>
      </c>
      <c r="B1409" s="54"/>
      <c r="C1409" s="39" t="s">
        <v>35</v>
      </c>
      <c r="D1409" s="39"/>
      <c r="E1409" s="47">
        <v>61656.259258318831</v>
      </c>
      <c r="F1409" s="47">
        <v>0</v>
      </c>
      <c r="G1409" s="47">
        <v>0</v>
      </c>
      <c r="H1409" s="47">
        <v>0</v>
      </c>
      <c r="I1409" s="47">
        <v>0</v>
      </c>
      <c r="J1409" s="47">
        <v>0</v>
      </c>
      <c r="K1409" s="39" t="str">
        <f t="shared" si="21"/>
        <v>1-30</v>
      </c>
      <c r="L1409" s="39" t="s">
        <v>160</v>
      </c>
    </row>
    <row r="1410" spans="1:12" x14ac:dyDescent="0.25">
      <c r="A1410" s="39">
        <v>348339</v>
      </c>
      <c r="B1410" s="54"/>
      <c r="C1410" s="39" t="s">
        <v>35</v>
      </c>
      <c r="D1410" s="39"/>
      <c r="E1410" s="47">
        <v>7734.2927985096012</v>
      </c>
      <c r="F1410" s="47">
        <v>0</v>
      </c>
      <c r="G1410" s="47">
        <v>0</v>
      </c>
      <c r="H1410" s="47">
        <v>0</v>
      </c>
      <c r="I1410" s="47">
        <v>0</v>
      </c>
      <c r="J1410" s="47">
        <v>0</v>
      </c>
      <c r="K1410" s="39" t="str">
        <f t="shared" si="21"/>
        <v>1-30</v>
      </c>
      <c r="L1410" s="39" t="s">
        <v>160</v>
      </c>
    </row>
    <row r="1411" spans="1:12" x14ac:dyDescent="0.25">
      <c r="A1411" s="39">
        <v>361088</v>
      </c>
      <c r="B1411" s="54"/>
      <c r="C1411" s="39" t="s">
        <v>35</v>
      </c>
      <c r="D1411" s="39"/>
      <c r="E1411" s="47">
        <v>121939.19222370231</v>
      </c>
      <c r="F1411" s="47">
        <v>0</v>
      </c>
      <c r="G1411" s="47">
        <v>0</v>
      </c>
      <c r="H1411" s="47">
        <v>0</v>
      </c>
      <c r="I1411" s="47">
        <v>0</v>
      </c>
      <c r="J1411" s="47">
        <v>0</v>
      </c>
      <c r="K1411" s="39" t="str">
        <f t="shared" si="21"/>
        <v>1-30</v>
      </c>
      <c r="L1411" s="39" t="s">
        <v>160</v>
      </c>
    </row>
    <row r="1412" spans="1:12" x14ac:dyDescent="0.25">
      <c r="A1412" s="39">
        <v>341718</v>
      </c>
      <c r="B1412" s="54"/>
      <c r="C1412" s="39" t="s">
        <v>35</v>
      </c>
      <c r="D1412" s="39"/>
      <c r="E1412" s="47">
        <v>50149.73</v>
      </c>
      <c r="F1412" s="47">
        <v>0</v>
      </c>
      <c r="G1412" s="47">
        <v>0</v>
      </c>
      <c r="H1412" s="47">
        <v>0</v>
      </c>
      <c r="I1412" s="47">
        <v>0</v>
      </c>
      <c r="J1412" s="47">
        <v>0</v>
      </c>
      <c r="K1412" s="39" t="str">
        <f t="shared" si="21"/>
        <v>1-30</v>
      </c>
      <c r="L1412" s="39" t="s">
        <v>4573</v>
      </c>
    </row>
    <row r="1413" spans="1:12" x14ac:dyDescent="0.25">
      <c r="A1413" s="39">
        <v>317406</v>
      </c>
      <c r="B1413" s="54"/>
      <c r="C1413" s="39" t="s">
        <v>35</v>
      </c>
      <c r="D1413" s="39"/>
      <c r="E1413" s="47">
        <v>586624.0397341575</v>
      </c>
      <c r="F1413" s="47">
        <v>0</v>
      </c>
      <c r="G1413" s="47">
        <v>0</v>
      </c>
      <c r="H1413" s="47">
        <v>0</v>
      </c>
      <c r="I1413" s="47">
        <v>0</v>
      </c>
      <c r="J1413" s="47">
        <v>0</v>
      </c>
      <c r="K1413" s="39" t="str">
        <f t="shared" si="21"/>
        <v>1-30</v>
      </c>
      <c r="L1413" s="39" t="s">
        <v>160</v>
      </c>
    </row>
    <row r="1414" spans="1:12" x14ac:dyDescent="0.25">
      <c r="A1414" s="39">
        <v>317877</v>
      </c>
      <c r="B1414" s="54"/>
      <c r="C1414" s="39" t="s">
        <v>233</v>
      </c>
      <c r="D1414" s="39"/>
      <c r="E1414" s="47">
        <v>36538.885800958953</v>
      </c>
      <c r="F1414" s="47">
        <v>0</v>
      </c>
      <c r="G1414" s="47">
        <v>0</v>
      </c>
      <c r="H1414" s="47">
        <v>0</v>
      </c>
      <c r="I1414" s="47">
        <v>678027.2</v>
      </c>
      <c r="J1414" s="47">
        <v>678027.2</v>
      </c>
      <c r="K1414" s="39" t="str">
        <f t="shared" si="21"/>
        <v>120+</v>
      </c>
      <c r="L1414" s="39" t="s">
        <v>160</v>
      </c>
    </row>
    <row r="1415" spans="1:12" x14ac:dyDescent="0.25">
      <c r="A1415" s="39">
        <v>317880</v>
      </c>
      <c r="B1415" s="54"/>
      <c r="C1415" s="39" t="s">
        <v>35</v>
      </c>
      <c r="D1415" s="39"/>
      <c r="E1415" s="47">
        <v>16053.4429889065</v>
      </c>
      <c r="F1415" s="47">
        <v>0</v>
      </c>
      <c r="G1415" s="47">
        <v>0</v>
      </c>
      <c r="H1415" s="47">
        <v>0</v>
      </c>
      <c r="I1415" s="47">
        <v>0</v>
      </c>
      <c r="J1415" s="47">
        <v>0</v>
      </c>
      <c r="K1415" s="39" t="str">
        <f t="shared" ref="K1415:K1478" si="22">+IF(I1415&gt;0,"120+",IF(H1415&gt;0,"91-120",IF(G1415&gt;0,"61-90",IF(F1415&gt;0,"31-60","1-30"))))</f>
        <v>1-30</v>
      </c>
      <c r="L1415" s="39" t="s">
        <v>160</v>
      </c>
    </row>
    <row r="1416" spans="1:12" x14ac:dyDescent="0.25">
      <c r="A1416" s="39">
        <v>317907</v>
      </c>
      <c r="B1416" s="54"/>
      <c r="C1416" s="39" t="s">
        <v>35</v>
      </c>
      <c r="D1416" s="39"/>
      <c r="E1416" s="47">
        <v>21913.45</v>
      </c>
      <c r="F1416" s="47">
        <v>0</v>
      </c>
      <c r="G1416" s="47">
        <v>0</v>
      </c>
      <c r="H1416" s="47">
        <v>0</v>
      </c>
      <c r="I1416" s="47">
        <v>0</v>
      </c>
      <c r="J1416" s="47">
        <v>0</v>
      </c>
      <c r="K1416" s="39" t="str">
        <f t="shared" si="22"/>
        <v>1-30</v>
      </c>
      <c r="L1416" s="39" t="s">
        <v>2668</v>
      </c>
    </row>
    <row r="1417" spans="1:12" x14ac:dyDescent="0.25">
      <c r="A1417" s="39">
        <v>320104</v>
      </c>
      <c r="B1417" s="54"/>
      <c r="C1417" s="39" t="s">
        <v>35</v>
      </c>
      <c r="D1417" s="39"/>
      <c r="E1417" s="47">
        <v>12119.789862864514</v>
      </c>
      <c r="F1417" s="47">
        <v>0</v>
      </c>
      <c r="G1417" s="47">
        <v>0</v>
      </c>
      <c r="H1417" s="47">
        <v>0</v>
      </c>
      <c r="I1417" s="47">
        <v>0</v>
      </c>
      <c r="J1417" s="47">
        <v>0</v>
      </c>
      <c r="K1417" s="39" t="str">
        <f t="shared" si="22"/>
        <v>1-30</v>
      </c>
      <c r="L1417" s="39" t="s">
        <v>160</v>
      </c>
    </row>
    <row r="1418" spans="1:12" x14ac:dyDescent="0.25">
      <c r="A1418" s="39">
        <v>309862</v>
      </c>
      <c r="B1418" s="54"/>
      <c r="C1418" s="39" t="s">
        <v>35</v>
      </c>
      <c r="D1418" s="39"/>
      <c r="E1418" s="47">
        <v>57770.079988867699</v>
      </c>
      <c r="F1418" s="47">
        <v>0</v>
      </c>
      <c r="G1418" s="47">
        <v>0</v>
      </c>
      <c r="H1418" s="47">
        <v>0</v>
      </c>
      <c r="I1418" s="47">
        <v>0</v>
      </c>
      <c r="J1418" s="47">
        <v>0</v>
      </c>
      <c r="K1418" s="39" t="str">
        <f t="shared" si="22"/>
        <v>1-30</v>
      </c>
      <c r="L1418" s="39" t="s">
        <v>160</v>
      </c>
    </row>
    <row r="1419" spans="1:12" x14ac:dyDescent="0.25">
      <c r="A1419" s="39">
        <v>357803</v>
      </c>
      <c r="B1419" s="54"/>
      <c r="C1419" s="39" t="s">
        <v>35</v>
      </c>
      <c r="D1419" s="39"/>
      <c r="E1419" s="47">
        <v>154583.56035551173</v>
      </c>
      <c r="F1419" s="47">
        <v>0</v>
      </c>
      <c r="G1419" s="47">
        <v>0</v>
      </c>
      <c r="H1419" s="47">
        <v>0</v>
      </c>
      <c r="I1419" s="47">
        <v>0</v>
      </c>
      <c r="J1419" s="47">
        <v>0</v>
      </c>
      <c r="K1419" s="39" t="str">
        <f t="shared" si="22"/>
        <v>1-30</v>
      </c>
      <c r="L1419" s="39" t="s">
        <v>160</v>
      </c>
    </row>
    <row r="1420" spans="1:12" x14ac:dyDescent="0.25">
      <c r="A1420" s="39">
        <v>317391</v>
      </c>
      <c r="B1420" s="54"/>
      <c r="C1420" s="39" t="s">
        <v>35</v>
      </c>
      <c r="D1420" s="39"/>
      <c r="E1420" s="47">
        <v>165552.87955359794</v>
      </c>
      <c r="F1420" s="47">
        <v>0</v>
      </c>
      <c r="G1420" s="47">
        <v>0</v>
      </c>
      <c r="H1420" s="47">
        <v>0</v>
      </c>
      <c r="I1420" s="47">
        <v>0</v>
      </c>
      <c r="J1420" s="47">
        <v>0</v>
      </c>
      <c r="K1420" s="39" t="str">
        <f t="shared" si="22"/>
        <v>1-30</v>
      </c>
      <c r="L1420" s="39" t="s">
        <v>160</v>
      </c>
    </row>
    <row r="1421" spans="1:12" x14ac:dyDescent="0.25">
      <c r="A1421" s="39">
        <v>355463</v>
      </c>
      <c r="B1421" s="54"/>
      <c r="C1421" s="39" t="s">
        <v>35</v>
      </c>
      <c r="D1421" s="39"/>
      <c r="E1421" s="47">
        <v>70101.126196291516</v>
      </c>
      <c r="F1421" s="47">
        <v>0</v>
      </c>
      <c r="G1421" s="47">
        <v>0</v>
      </c>
      <c r="H1421" s="47">
        <v>0</v>
      </c>
      <c r="I1421" s="47">
        <v>0</v>
      </c>
      <c r="J1421" s="47">
        <v>0</v>
      </c>
      <c r="K1421" s="39" t="str">
        <f t="shared" si="22"/>
        <v>1-30</v>
      </c>
      <c r="L1421" s="39" t="s">
        <v>160</v>
      </c>
    </row>
    <row r="1422" spans="1:12" x14ac:dyDescent="0.25">
      <c r="A1422" s="39">
        <v>367472</v>
      </c>
      <c r="B1422" s="54"/>
      <c r="C1422" s="39" t="s">
        <v>35</v>
      </c>
      <c r="D1422" s="39"/>
      <c r="E1422" s="47">
        <v>27731.75411605609</v>
      </c>
      <c r="F1422" s="47">
        <v>0</v>
      </c>
      <c r="G1422" s="47">
        <v>0</v>
      </c>
      <c r="H1422" s="47">
        <v>0</v>
      </c>
      <c r="I1422" s="47">
        <v>0</v>
      </c>
      <c r="J1422" s="47">
        <v>0</v>
      </c>
      <c r="K1422" s="39" t="str">
        <f t="shared" si="22"/>
        <v>1-30</v>
      </c>
      <c r="L1422" s="39" t="s">
        <v>160</v>
      </c>
    </row>
    <row r="1423" spans="1:12" x14ac:dyDescent="0.25">
      <c r="A1423" s="39">
        <v>341498</v>
      </c>
      <c r="B1423" s="54"/>
      <c r="C1423" s="39" t="s">
        <v>35</v>
      </c>
      <c r="D1423" s="39"/>
      <c r="E1423" s="47">
        <v>65368.061804703575</v>
      </c>
      <c r="F1423" s="47">
        <v>0</v>
      </c>
      <c r="G1423" s="47">
        <v>0</v>
      </c>
      <c r="H1423" s="47">
        <v>0</v>
      </c>
      <c r="I1423" s="47">
        <v>0</v>
      </c>
      <c r="J1423" s="47">
        <v>0</v>
      </c>
      <c r="K1423" s="39" t="str">
        <f t="shared" si="22"/>
        <v>1-30</v>
      </c>
      <c r="L1423" s="39" t="s">
        <v>160</v>
      </c>
    </row>
    <row r="1424" spans="1:12" x14ac:dyDescent="0.25">
      <c r="A1424" s="39">
        <v>317806</v>
      </c>
      <c r="B1424" s="54"/>
      <c r="C1424" s="39" t="s">
        <v>35</v>
      </c>
      <c r="D1424" s="39"/>
      <c r="E1424" s="47">
        <v>661744.55000000005</v>
      </c>
      <c r="F1424" s="47">
        <v>0</v>
      </c>
      <c r="G1424" s="47">
        <v>0</v>
      </c>
      <c r="H1424" s="47">
        <v>0</v>
      </c>
      <c r="I1424" s="47">
        <v>0</v>
      </c>
      <c r="J1424" s="47">
        <v>0</v>
      </c>
      <c r="K1424" s="39" t="str">
        <f t="shared" si="22"/>
        <v>1-30</v>
      </c>
      <c r="L1424" s="39" t="s">
        <v>160</v>
      </c>
    </row>
    <row r="1425" spans="1:12" x14ac:dyDescent="0.25">
      <c r="A1425" s="39">
        <v>317805</v>
      </c>
      <c r="B1425" s="54"/>
      <c r="C1425" s="39" t="s">
        <v>35</v>
      </c>
      <c r="D1425" s="39"/>
      <c r="E1425" s="47">
        <v>40147.264814963622</v>
      </c>
      <c r="F1425" s="47">
        <v>0</v>
      </c>
      <c r="G1425" s="47">
        <v>0</v>
      </c>
      <c r="H1425" s="47">
        <v>0</v>
      </c>
      <c r="I1425" s="47">
        <v>0</v>
      </c>
      <c r="J1425" s="47">
        <v>0</v>
      </c>
      <c r="K1425" s="39" t="str">
        <f t="shared" si="22"/>
        <v>1-30</v>
      </c>
      <c r="L1425" s="39" t="s">
        <v>160</v>
      </c>
    </row>
    <row r="1426" spans="1:12" x14ac:dyDescent="0.25">
      <c r="A1426" s="39">
        <v>320391</v>
      </c>
      <c r="B1426" s="54"/>
      <c r="C1426" s="39" t="s">
        <v>233</v>
      </c>
      <c r="D1426" s="39"/>
      <c r="E1426" s="47">
        <v>171891.33512837652</v>
      </c>
      <c r="F1426" s="47">
        <v>0</v>
      </c>
      <c r="G1426" s="47">
        <v>0</v>
      </c>
      <c r="H1426" s="47">
        <v>0</v>
      </c>
      <c r="I1426" s="47">
        <v>3189670.35</v>
      </c>
      <c r="J1426" s="47">
        <v>3189670.35</v>
      </c>
      <c r="K1426" s="39" t="str">
        <f t="shared" si="22"/>
        <v>120+</v>
      </c>
      <c r="L1426" s="39" t="s">
        <v>160</v>
      </c>
    </row>
    <row r="1427" spans="1:12" x14ac:dyDescent="0.25">
      <c r="A1427" s="39">
        <v>333057</v>
      </c>
      <c r="B1427" s="54"/>
      <c r="C1427" s="39" t="s">
        <v>35</v>
      </c>
      <c r="D1427" s="39"/>
      <c r="E1427" s="47">
        <v>55378.71</v>
      </c>
      <c r="F1427" s="47">
        <v>0</v>
      </c>
      <c r="G1427" s="47">
        <v>55378.71</v>
      </c>
      <c r="H1427" s="47">
        <v>0</v>
      </c>
      <c r="I1427" s="47">
        <v>0</v>
      </c>
      <c r="J1427" s="47">
        <v>55378.71</v>
      </c>
      <c r="K1427" s="39" t="str">
        <f t="shared" si="22"/>
        <v>61-90</v>
      </c>
      <c r="L1427" s="39" t="s">
        <v>4573</v>
      </c>
    </row>
    <row r="1428" spans="1:12" x14ac:dyDescent="0.25">
      <c r="A1428" s="39">
        <v>309349</v>
      </c>
      <c r="B1428" s="54"/>
      <c r="C1428" s="39" t="s">
        <v>35</v>
      </c>
      <c r="D1428" s="39"/>
      <c r="E1428" s="47">
        <v>58014.73</v>
      </c>
      <c r="F1428" s="47">
        <v>0</v>
      </c>
      <c r="G1428" s="47">
        <v>0</v>
      </c>
      <c r="H1428" s="47">
        <v>0</v>
      </c>
      <c r="I1428" s="47">
        <v>0</v>
      </c>
      <c r="J1428" s="47">
        <v>0</v>
      </c>
      <c r="K1428" s="39" t="str">
        <f t="shared" si="22"/>
        <v>1-30</v>
      </c>
      <c r="L1428" s="39" t="s">
        <v>158</v>
      </c>
    </row>
    <row r="1429" spans="1:12" x14ac:dyDescent="0.25">
      <c r="A1429" s="39">
        <v>358601</v>
      </c>
      <c r="B1429" s="54"/>
      <c r="C1429" s="39" t="s">
        <v>35</v>
      </c>
      <c r="D1429" s="39"/>
      <c r="E1429" s="47">
        <v>38259.49</v>
      </c>
      <c r="F1429" s="47">
        <v>0</v>
      </c>
      <c r="G1429" s="47">
        <v>0</v>
      </c>
      <c r="H1429" s="47">
        <v>0</v>
      </c>
      <c r="I1429" s="47">
        <v>0</v>
      </c>
      <c r="J1429" s="47">
        <v>0</v>
      </c>
      <c r="K1429" s="39" t="str">
        <f t="shared" si="22"/>
        <v>1-30</v>
      </c>
      <c r="L1429" s="39" t="s">
        <v>4573</v>
      </c>
    </row>
    <row r="1430" spans="1:12" x14ac:dyDescent="0.25">
      <c r="A1430" s="39">
        <v>312332</v>
      </c>
      <c r="B1430" s="54"/>
      <c r="C1430" s="39" t="s">
        <v>35</v>
      </c>
      <c r="D1430" s="39"/>
      <c r="E1430" s="47">
        <v>87161.142233104038</v>
      </c>
      <c r="F1430" s="47">
        <v>0</v>
      </c>
      <c r="G1430" s="47">
        <v>0</v>
      </c>
      <c r="H1430" s="47">
        <v>0</v>
      </c>
      <c r="I1430" s="47">
        <v>0</v>
      </c>
      <c r="J1430" s="47">
        <v>0</v>
      </c>
      <c r="K1430" s="39" t="str">
        <f t="shared" si="22"/>
        <v>1-30</v>
      </c>
      <c r="L1430" s="39" t="s">
        <v>160</v>
      </c>
    </row>
    <row r="1431" spans="1:12" x14ac:dyDescent="0.25">
      <c r="A1431" s="39">
        <v>366967</v>
      </c>
      <c r="B1431" s="54"/>
      <c r="C1431" s="39" t="s">
        <v>35</v>
      </c>
      <c r="D1431" s="39"/>
      <c r="E1431" s="47">
        <v>159690.81</v>
      </c>
      <c r="F1431" s="47">
        <v>0</v>
      </c>
      <c r="G1431" s="47">
        <v>0</v>
      </c>
      <c r="H1431" s="47">
        <v>0</v>
      </c>
      <c r="I1431" s="47">
        <v>0</v>
      </c>
      <c r="J1431" s="47">
        <v>0</v>
      </c>
      <c r="K1431" s="39" t="str">
        <f t="shared" si="22"/>
        <v>1-30</v>
      </c>
      <c r="L1431" s="39" t="s">
        <v>2668</v>
      </c>
    </row>
    <row r="1432" spans="1:12" x14ac:dyDescent="0.25">
      <c r="A1432" s="39">
        <v>356084</v>
      </c>
      <c r="B1432" s="54"/>
      <c r="C1432" s="39" t="s">
        <v>35</v>
      </c>
      <c r="D1432" s="39"/>
      <c r="E1432" s="47">
        <v>81543.322060786595</v>
      </c>
      <c r="F1432" s="47">
        <v>0</v>
      </c>
      <c r="G1432" s="47">
        <v>0</v>
      </c>
      <c r="H1432" s="47">
        <v>0</v>
      </c>
      <c r="I1432" s="47">
        <v>0</v>
      </c>
      <c r="J1432" s="47">
        <v>0</v>
      </c>
      <c r="K1432" s="39" t="str">
        <f t="shared" si="22"/>
        <v>1-30</v>
      </c>
      <c r="L1432" s="39" t="s">
        <v>160</v>
      </c>
    </row>
    <row r="1433" spans="1:12" x14ac:dyDescent="0.25">
      <c r="A1433" s="39">
        <v>319993</v>
      </c>
      <c r="B1433" s="54"/>
      <c r="C1433" s="39" t="s">
        <v>35</v>
      </c>
      <c r="D1433" s="39"/>
      <c r="E1433" s="47">
        <v>81055.582532380577</v>
      </c>
      <c r="F1433" s="47">
        <v>0</v>
      </c>
      <c r="G1433" s="47">
        <v>0</v>
      </c>
      <c r="H1433" s="47">
        <v>0</v>
      </c>
      <c r="I1433" s="47">
        <v>0</v>
      </c>
      <c r="J1433" s="47">
        <v>0</v>
      </c>
      <c r="K1433" s="39" t="str">
        <f t="shared" si="22"/>
        <v>1-30</v>
      </c>
      <c r="L1433" s="39" t="s">
        <v>160</v>
      </c>
    </row>
    <row r="1434" spans="1:12" x14ac:dyDescent="0.25">
      <c r="A1434" s="39">
        <v>338494</v>
      </c>
      <c r="B1434" s="54"/>
      <c r="C1434" s="39" t="s">
        <v>233</v>
      </c>
      <c r="D1434" s="39"/>
      <c r="E1434" s="47">
        <v>42352.277094438716</v>
      </c>
      <c r="F1434" s="47">
        <v>0</v>
      </c>
      <c r="G1434" s="47">
        <v>0</v>
      </c>
      <c r="H1434" s="47">
        <v>0</v>
      </c>
      <c r="I1434" s="47">
        <v>785902.34</v>
      </c>
      <c r="J1434" s="47">
        <v>785902.34</v>
      </c>
      <c r="K1434" s="39" t="str">
        <f t="shared" si="22"/>
        <v>120+</v>
      </c>
      <c r="L1434" s="39" t="s">
        <v>160</v>
      </c>
    </row>
    <row r="1435" spans="1:12" x14ac:dyDescent="0.25">
      <c r="A1435" s="39">
        <v>335203</v>
      </c>
      <c r="B1435" s="54"/>
      <c r="C1435" s="39" t="s">
        <v>35</v>
      </c>
      <c r="D1435" s="39"/>
      <c r="E1435" s="47">
        <v>17341.490000000002</v>
      </c>
      <c r="F1435" s="47">
        <v>0</v>
      </c>
      <c r="G1435" s="47">
        <v>0</v>
      </c>
      <c r="H1435" s="47">
        <v>0</v>
      </c>
      <c r="I1435" s="47">
        <v>0</v>
      </c>
      <c r="J1435" s="47">
        <v>0</v>
      </c>
      <c r="K1435" s="39" t="str">
        <f t="shared" si="22"/>
        <v>1-30</v>
      </c>
      <c r="L1435" s="39" t="s">
        <v>158</v>
      </c>
    </row>
    <row r="1436" spans="1:12" x14ac:dyDescent="0.25">
      <c r="A1436" s="39">
        <v>334905</v>
      </c>
      <c r="B1436" s="54"/>
      <c r="C1436" s="39" t="s">
        <v>35</v>
      </c>
      <c r="D1436" s="39"/>
      <c r="E1436" s="47">
        <v>26737.43</v>
      </c>
      <c r="F1436" s="47">
        <v>0</v>
      </c>
      <c r="G1436" s="47">
        <v>0</v>
      </c>
      <c r="H1436" s="47">
        <v>0</v>
      </c>
      <c r="I1436" s="47">
        <v>0</v>
      </c>
      <c r="J1436" s="47">
        <v>0</v>
      </c>
      <c r="K1436" s="39" t="str">
        <f t="shared" si="22"/>
        <v>1-30</v>
      </c>
      <c r="L1436" s="39" t="s">
        <v>4573</v>
      </c>
    </row>
    <row r="1437" spans="1:12" x14ac:dyDescent="0.25">
      <c r="A1437" s="39">
        <v>311000</v>
      </c>
      <c r="B1437" s="54"/>
      <c r="C1437" s="39" t="s">
        <v>35</v>
      </c>
      <c r="D1437" s="39"/>
      <c r="E1437" s="47">
        <v>97855.377231743245</v>
      </c>
      <c r="F1437" s="47">
        <v>0</v>
      </c>
      <c r="G1437" s="47">
        <v>0</v>
      </c>
      <c r="H1437" s="47">
        <v>1815835.54</v>
      </c>
      <c r="I1437" s="47">
        <v>0</v>
      </c>
      <c r="J1437" s="47">
        <v>1815835.54</v>
      </c>
      <c r="K1437" s="39" t="str">
        <f t="shared" si="22"/>
        <v>91-120</v>
      </c>
      <c r="L1437" s="39" t="s">
        <v>160</v>
      </c>
    </row>
    <row r="1438" spans="1:12" x14ac:dyDescent="0.25">
      <c r="A1438" s="39">
        <v>354552</v>
      </c>
      <c r="B1438" s="54"/>
      <c r="C1438" s="39" t="s">
        <v>35</v>
      </c>
      <c r="D1438" s="39"/>
      <c r="E1438" s="47">
        <v>144895.98000000001</v>
      </c>
      <c r="F1438" s="47">
        <v>0</v>
      </c>
      <c r="G1438" s="47">
        <v>0</v>
      </c>
      <c r="H1438" s="47">
        <v>0</v>
      </c>
      <c r="I1438" s="47">
        <v>0</v>
      </c>
      <c r="J1438" s="47">
        <v>0</v>
      </c>
      <c r="K1438" s="39" t="str">
        <f t="shared" si="22"/>
        <v>1-30</v>
      </c>
      <c r="L1438" s="39" t="s">
        <v>158</v>
      </c>
    </row>
    <row r="1439" spans="1:12" x14ac:dyDescent="0.25">
      <c r="A1439" s="39">
        <v>360218</v>
      </c>
      <c r="B1439" s="54"/>
      <c r="C1439" s="39" t="s">
        <v>35</v>
      </c>
      <c r="D1439" s="39"/>
      <c r="E1439" s="47">
        <v>55936.421543721051</v>
      </c>
      <c r="F1439" s="47">
        <v>0</v>
      </c>
      <c r="G1439" s="47">
        <v>0</v>
      </c>
      <c r="H1439" s="47">
        <v>0</v>
      </c>
      <c r="I1439" s="47">
        <v>0</v>
      </c>
      <c r="J1439" s="47">
        <v>0</v>
      </c>
      <c r="K1439" s="39" t="str">
        <f t="shared" si="22"/>
        <v>1-30</v>
      </c>
      <c r="L1439" s="39" t="s">
        <v>160</v>
      </c>
    </row>
    <row r="1440" spans="1:12" x14ac:dyDescent="0.25">
      <c r="A1440" s="39">
        <v>317526</v>
      </c>
      <c r="B1440" s="54"/>
      <c r="C1440" s="39" t="s">
        <v>35</v>
      </c>
      <c r="D1440" s="39"/>
      <c r="E1440" s="47">
        <v>30581.30588460698</v>
      </c>
      <c r="F1440" s="47">
        <v>0</v>
      </c>
      <c r="G1440" s="47">
        <v>567476.44999999995</v>
      </c>
      <c r="H1440" s="47">
        <v>0</v>
      </c>
      <c r="I1440" s="47">
        <v>0</v>
      </c>
      <c r="J1440" s="47">
        <v>567476.44999999995</v>
      </c>
      <c r="K1440" s="39" t="str">
        <f t="shared" si="22"/>
        <v>61-90</v>
      </c>
      <c r="L1440" s="39" t="s">
        <v>160</v>
      </c>
    </row>
    <row r="1441" spans="1:12" x14ac:dyDescent="0.25">
      <c r="A1441" s="39">
        <v>312199</v>
      </c>
      <c r="B1441" s="54"/>
      <c r="C1441" s="39" t="s">
        <v>35</v>
      </c>
      <c r="D1441" s="39"/>
      <c r="E1441" s="47">
        <v>15510.32</v>
      </c>
      <c r="F1441" s="47">
        <v>0</v>
      </c>
      <c r="G1441" s="47">
        <v>0</v>
      </c>
      <c r="H1441" s="47">
        <v>0</v>
      </c>
      <c r="I1441" s="47">
        <v>0</v>
      </c>
      <c r="J1441" s="47">
        <v>0</v>
      </c>
      <c r="K1441" s="39" t="str">
        <f t="shared" si="22"/>
        <v>1-30</v>
      </c>
      <c r="L1441" s="39" t="s">
        <v>2738</v>
      </c>
    </row>
    <row r="1442" spans="1:12" x14ac:dyDescent="0.25">
      <c r="A1442" s="39">
        <v>333802</v>
      </c>
      <c r="B1442" s="54"/>
      <c r="C1442" s="39" t="s">
        <v>35</v>
      </c>
      <c r="D1442" s="39"/>
      <c r="E1442" s="47">
        <v>38195.879999999997</v>
      </c>
      <c r="F1442" s="47">
        <v>0</v>
      </c>
      <c r="G1442" s="47">
        <v>0</v>
      </c>
      <c r="H1442" s="47">
        <v>0</v>
      </c>
      <c r="I1442" s="47">
        <v>0</v>
      </c>
      <c r="J1442" s="47">
        <v>0</v>
      </c>
      <c r="K1442" s="39" t="str">
        <f t="shared" si="22"/>
        <v>1-30</v>
      </c>
      <c r="L1442" s="39" t="s">
        <v>2668</v>
      </c>
    </row>
    <row r="1443" spans="1:12" x14ac:dyDescent="0.25">
      <c r="A1443" s="39">
        <v>317549</v>
      </c>
      <c r="B1443" s="54"/>
      <c r="C1443" s="39" t="s">
        <v>35</v>
      </c>
      <c r="D1443" s="39"/>
      <c r="E1443" s="47">
        <v>74015.611727137191</v>
      </c>
      <c r="F1443" s="47">
        <v>0</v>
      </c>
      <c r="G1443" s="47">
        <v>0</v>
      </c>
      <c r="H1443" s="47">
        <v>0</v>
      </c>
      <c r="I1443" s="47">
        <v>0</v>
      </c>
      <c r="J1443" s="47">
        <v>0</v>
      </c>
      <c r="K1443" s="39" t="str">
        <f t="shared" si="22"/>
        <v>1-30</v>
      </c>
      <c r="L1443" s="39" t="s">
        <v>160</v>
      </c>
    </row>
    <row r="1444" spans="1:12" x14ac:dyDescent="0.25">
      <c r="A1444" s="39">
        <v>308514</v>
      </c>
      <c r="B1444" s="54"/>
      <c r="C1444" s="39" t="s">
        <v>35</v>
      </c>
      <c r="D1444" s="39"/>
      <c r="E1444" s="47">
        <v>71338.699268053038</v>
      </c>
      <c r="F1444" s="47">
        <v>0</v>
      </c>
      <c r="G1444" s="47">
        <v>0</v>
      </c>
      <c r="H1444" s="47">
        <v>0</v>
      </c>
      <c r="I1444" s="47">
        <v>0</v>
      </c>
      <c r="J1444" s="47">
        <v>0</v>
      </c>
      <c r="K1444" s="39" t="str">
        <f t="shared" si="22"/>
        <v>1-30</v>
      </c>
      <c r="L1444" s="39" t="s">
        <v>160</v>
      </c>
    </row>
    <row r="1445" spans="1:12" x14ac:dyDescent="0.25">
      <c r="A1445" s="39">
        <v>331009</v>
      </c>
      <c r="B1445" s="54"/>
      <c r="C1445" s="39" t="s">
        <v>35</v>
      </c>
      <c r="D1445" s="39"/>
      <c r="E1445" s="47">
        <v>91910.94</v>
      </c>
      <c r="F1445" s="47">
        <v>0</v>
      </c>
      <c r="G1445" s="47">
        <v>0</v>
      </c>
      <c r="H1445" s="47">
        <v>0</v>
      </c>
      <c r="I1445" s="47">
        <v>0</v>
      </c>
      <c r="J1445" s="47">
        <v>0</v>
      </c>
      <c r="K1445" s="39" t="str">
        <f t="shared" si="22"/>
        <v>1-30</v>
      </c>
      <c r="L1445" s="39" t="s">
        <v>2668</v>
      </c>
    </row>
    <row r="1446" spans="1:12" x14ac:dyDescent="0.25">
      <c r="A1446" s="39">
        <v>342125</v>
      </c>
      <c r="B1446" s="54"/>
      <c r="C1446" s="39" t="s">
        <v>35</v>
      </c>
      <c r="D1446" s="39"/>
      <c r="E1446" s="47">
        <v>54688.79</v>
      </c>
      <c r="F1446" s="47">
        <v>0</v>
      </c>
      <c r="G1446" s="47">
        <v>0</v>
      </c>
      <c r="H1446" s="47">
        <v>0</v>
      </c>
      <c r="I1446" s="47">
        <v>0</v>
      </c>
      <c r="J1446" s="47">
        <v>0</v>
      </c>
      <c r="K1446" s="39" t="str">
        <f t="shared" si="22"/>
        <v>1-30</v>
      </c>
      <c r="L1446" s="39" t="s">
        <v>4573</v>
      </c>
    </row>
    <row r="1447" spans="1:12" x14ac:dyDescent="0.25">
      <c r="A1447" s="39">
        <v>320462</v>
      </c>
      <c r="B1447" s="54"/>
      <c r="C1447" s="39" t="s">
        <v>35</v>
      </c>
      <c r="D1447" s="39"/>
      <c r="E1447" s="47">
        <v>885998.51</v>
      </c>
      <c r="F1447" s="47">
        <v>0</v>
      </c>
      <c r="G1447" s="47">
        <v>0</v>
      </c>
      <c r="H1447" s="47">
        <v>0</v>
      </c>
      <c r="I1447" s="47">
        <v>0</v>
      </c>
      <c r="J1447" s="47">
        <v>0</v>
      </c>
      <c r="K1447" s="39" t="str">
        <f t="shared" si="22"/>
        <v>1-30</v>
      </c>
      <c r="L1447" s="39" t="s">
        <v>160</v>
      </c>
    </row>
    <row r="1448" spans="1:12" x14ac:dyDescent="0.25">
      <c r="A1448" s="39">
        <v>324889</v>
      </c>
      <c r="B1448" s="54"/>
      <c r="C1448" s="39" t="s">
        <v>35</v>
      </c>
      <c r="D1448" s="39"/>
      <c r="E1448" s="47">
        <v>9381164.3099999987</v>
      </c>
      <c r="F1448" s="47">
        <v>0</v>
      </c>
      <c r="G1448" s="47">
        <v>0</v>
      </c>
      <c r="H1448" s="47">
        <v>0</v>
      </c>
      <c r="I1448" s="47">
        <v>0</v>
      </c>
      <c r="J1448" s="47">
        <v>0</v>
      </c>
      <c r="K1448" s="39" t="str">
        <f t="shared" si="22"/>
        <v>1-30</v>
      </c>
      <c r="L1448" s="39" t="s">
        <v>160</v>
      </c>
    </row>
    <row r="1449" spans="1:12" x14ac:dyDescent="0.25">
      <c r="A1449" s="39">
        <v>313234</v>
      </c>
      <c r="B1449" s="54"/>
      <c r="C1449" s="39" t="s">
        <v>35</v>
      </c>
      <c r="D1449" s="39"/>
      <c r="E1449" s="47">
        <v>78952.269305285896</v>
      </c>
      <c r="F1449" s="47">
        <v>0</v>
      </c>
      <c r="G1449" s="47">
        <v>0</v>
      </c>
      <c r="H1449" s="47">
        <v>0</v>
      </c>
      <c r="I1449" s="47">
        <v>0</v>
      </c>
      <c r="J1449" s="47">
        <v>0</v>
      </c>
      <c r="K1449" s="39" t="str">
        <f t="shared" si="22"/>
        <v>1-30</v>
      </c>
      <c r="L1449" s="39" t="s">
        <v>160</v>
      </c>
    </row>
    <row r="1450" spans="1:12" x14ac:dyDescent="0.25">
      <c r="A1450" s="39">
        <v>336657</v>
      </c>
      <c r="B1450" s="54"/>
      <c r="C1450" s="39" t="s">
        <v>35</v>
      </c>
      <c r="D1450" s="39"/>
      <c r="E1450" s="47">
        <v>13316.394139933931</v>
      </c>
      <c r="F1450" s="47">
        <v>0</v>
      </c>
      <c r="G1450" s="47">
        <v>0</v>
      </c>
      <c r="H1450" s="47">
        <v>0</v>
      </c>
      <c r="I1450" s="47">
        <v>0</v>
      </c>
      <c r="J1450" s="47">
        <v>0</v>
      </c>
      <c r="K1450" s="39" t="str">
        <f t="shared" si="22"/>
        <v>1-30</v>
      </c>
      <c r="L1450" s="39" t="s">
        <v>160</v>
      </c>
    </row>
    <row r="1451" spans="1:12" x14ac:dyDescent="0.25">
      <c r="A1451" s="39">
        <v>308300</v>
      </c>
      <c r="B1451" s="54"/>
      <c r="C1451" s="39" t="s">
        <v>35</v>
      </c>
      <c r="D1451" s="39"/>
      <c r="E1451" s="47">
        <v>5594.01</v>
      </c>
      <c r="F1451" s="47">
        <v>0</v>
      </c>
      <c r="G1451" s="47">
        <v>0</v>
      </c>
      <c r="H1451" s="47">
        <v>0</v>
      </c>
      <c r="I1451" s="47">
        <v>0</v>
      </c>
      <c r="J1451" s="47">
        <v>0</v>
      </c>
      <c r="K1451" s="39" t="str">
        <f t="shared" si="22"/>
        <v>1-30</v>
      </c>
      <c r="L1451" s="39" t="s">
        <v>158</v>
      </c>
    </row>
    <row r="1452" spans="1:12" x14ac:dyDescent="0.25">
      <c r="A1452" s="39">
        <v>315047</v>
      </c>
      <c r="B1452" s="54"/>
      <c r="C1452" s="39" t="s">
        <v>233</v>
      </c>
      <c r="D1452" s="39"/>
      <c r="E1452" s="47">
        <v>512272.94389558502</v>
      </c>
      <c r="F1452" s="47">
        <v>0</v>
      </c>
      <c r="G1452" s="47">
        <v>0</v>
      </c>
      <c r="H1452" s="47">
        <v>0</v>
      </c>
      <c r="I1452" s="47">
        <v>9505899.8699999992</v>
      </c>
      <c r="J1452" s="47">
        <v>9505899.8699999992</v>
      </c>
      <c r="K1452" s="39" t="str">
        <f t="shared" si="22"/>
        <v>120+</v>
      </c>
      <c r="L1452" s="39" t="s">
        <v>160</v>
      </c>
    </row>
    <row r="1453" spans="1:12" x14ac:dyDescent="0.25">
      <c r="A1453" s="39">
        <v>354286</v>
      </c>
      <c r="B1453" s="54"/>
      <c r="C1453" s="39" t="s">
        <v>35</v>
      </c>
      <c r="D1453" s="39"/>
      <c r="E1453" s="47">
        <v>40281.86</v>
      </c>
      <c r="F1453" s="47">
        <v>40281.86</v>
      </c>
      <c r="G1453" s="47">
        <v>0</v>
      </c>
      <c r="H1453" s="47">
        <v>0</v>
      </c>
      <c r="I1453" s="47">
        <v>0</v>
      </c>
      <c r="J1453" s="47">
        <v>40281.86</v>
      </c>
      <c r="K1453" s="39" t="str">
        <f t="shared" si="22"/>
        <v>31-60</v>
      </c>
      <c r="L1453" s="39" t="s">
        <v>4573</v>
      </c>
    </row>
    <row r="1454" spans="1:12" x14ac:dyDescent="0.25">
      <c r="A1454" s="39">
        <v>342198</v>
      </c>
      <c r="B1454" s="54"/>
      <c r="C1454" s="39" t="s">
        <v>35</v>
      </c>
      <c r="D1454" s="39"/>
      <c r="E1454" s="47">
        <v>58285.93</v>
      </c>
      <c r="F1454" s="47">
        <v>58285.93</v>
      </c>
      <c r="G1454" s="47">
        <v>0</v>
      </c>
      <c r="H1454" s="47">
        <v>0</v>
      </c>
      <c r="I1454" s="47">
        <v>0</v>
      </c>
      <c r="J1454" s="47">
        <v>58285.93</v>
      </c>
      <c r="K1454" s="39" t="str">
        <f t="shared" si="22"/>
        <v>31-60</v>
      </c>
      <c r="L1454" s="39" t="s">
        <v>4573</v>
      </c>
    </row>
    <row r="1455" spans="1:12" x14ac:dyDescent="0.25">
      <c r="A1455" s="39">
        <v>361766</v>
      </c>
      <c r="B1455" s="54"/>
      <c r="C1455" s="39" t="s">
        <v>35</v>
      </c>
      <c r="D1455" s="39"/>
      <c r="E1455" s="47">
        <v>108486.85570869457</v>
      </c>
      <c r="F1455" s="47">
        <v>0</v>
      </c>
      <c r="G1455" s="47">
        <v>0</v>
      </c>
      <c r="H1455" s="47">
        <v>0</v>
      </c>
      <c r="I1455" s="47">
        <v>0</v>
      </c>
      <c r="J1455" s="47">
        <v>0</v>
      </c>
      <c r="K1455" s="39" t="str">
        <f t="shared" si="22"/>
        <v>1-30</v>
      </c>
      <c r="L1455" s="39" t="s">
        <v>160</v>
      </c>
    </row>
    <row r="1456" spans="1:12" x14ac:dyDescent="0.25">
      <c r="A1456" s="39">
        <v>324242</v>
      </c>
      <c r="B1456" s="54"/>
      <c r="C1456" s="39" t="s">
        <v>35</v>
      </c>
      <c r="D1456" s="39"/>
      <c r="E1456" s="47">
        <v>43739.05</v>
      </c>
      <c r="F1456" s="47">
        <v>43739.05</v>
      </c>
      <c r="G1456" s="47">
        <v>0</v>
      </c>
      <c r="H1456" s="47">
        <v>0</v>
      </c>
      <c r="I1456" s="47">
        <v>0</v>
      </c>
      <c r="J1456" s="47">
        <v>43739.05</v>
      </c>
      <c r="K1456" s="39" t="str">
        <f t="shared" si="22"/>
        <v>31-60</v>
      </c>
      <c r="L1456" s="39" t="s">
        <v>4573</v>
      </c>
    </row>
    <row r="1457" spans="1:12" x14ac:dyDescent="0.25">
      <c r="A1457" s="39">
        <v>329785</v>
      </c>
      <c r="B1457" s="54"/>
      <c r="C1457" s="39" t="s">
        <v>35</v>
      </c>
      <c r="D1457" s="39"/>
      <c r="E1457" s="47">
        <v>116769.74</v>
      </c>
      <c r="F1457" s="47">
        <v>0</v>
      </c>
      <c r="G1457" s="47">
        <v>0</v>
      </c>
      <c r="H1457" s="47">
        <v>0</v>
      </c>
      <c r="I1457" s="47">
        <v>116769.74</v>
      </c>
      <c r="J1457" s="47">
        <v>116769.74</v>
      </c>
      <c r="K1457" s="39" t="str">
        <f t="shared" si="22"/>
        <v>120+</v>
      </c>
      <c r="L1457" s="39" t="s">
        <v>4573</v>
      </c>
    </row>
    <row r="1458" spans="1:12" x14ac:dyDescent="0.25">
      <c r="A1458" s="39">
        <v>315904</v>
      </c>
      <c r="B1458" s="54"/>
      <c r="C1458" s="39" t="s">
        <v>233</v>
      </c>
      <c r="D1458" s="39"/>
      <c r="E1458" s="47">
        <v>332703.06894598808</v>
      </c>
      <c r="F1458" s="47">
        <v>0</v>
      </c>
      <c r="G1458" s="47">
        <v>0</v>
      </c>
      <c r="H1458" s="47">
        <v>0</v>
      </c>
      <c r="I1458" s="47">
        <v>6173744.0899999999</v>
      </c>
      <c r="J1458" s="47">
        <v>6173744.0899999999</v>
      </c>
      <c r="K1458" s="39" t="str">
        <f t="shared" si="22"/>
        <v>120+</v>
      </c>
      <c r="L1458" s="39" t="s">
        <v>160</v>
      </c>
    </row>
    <row r="1459" spans="1:12" x14ac:dyDescent="0.25">
      <c r="A1459" s="39">
        <v>320754</v>
      </c>
      <c r="B1459" s="54"/>
      <c r="C1459" s="39" t="s">
        <v>35</v>
      </c>
      <c r="D1459" s="39"/>
      <c r="E1459" s="47">
        <v>105315.23999999999</v>
      </c>
      <c r="F1459" s="47">
        <v>0</v>
      </c>
      <c r="G1459" s="47">
        <v>0</v>
      </c>
      <c r="H1459" s="47">
        <v>0</v>
      </c>
      <c r="I1459" s="47">
        <v>0</v>
      </c>
      <c r="J1459" s="47">
        <v>0</v>
      </c>
      <c r="K1459" s="39" t="str">
        <f t="shared" si="22"/>
        <v>1-30</v>
      </c>
      <c r="L1459" s="39" t="s">
        <v>4573</v>
      </c>
    </row>
    <row r="1460" spans="1:12" x14ac:dyDescent="0.25">
      <c r="A1460" s="39">
        <v>313052</v>
      </c>
      <c r="B1460" s="54"/>
      <c r="C1460" s="39" t="s">
        <v>35</v>
      </c>
      <c r="D1460" s="39"/>
      <c r="E1460" s="47">
        <v>15450.868181722615</v>
      </c>
      <c r="F1460" s="47">
        <v>0</v>
      </c>
      <c r="G1460" s="47">
        <v>0</v>
      </c>
      <c r="H1460" s="47">
        <v>0</v>
      </c>
      <c r="I1460" s="47">
        <v>0</v>
      </c>
      <c r="J1460" s="47">
        <v>0</v>
      </c>
      <c r="K1460" s="39" t="str">
        <f t="shared" si="22"/>
        <v>1-30</v>
      </c>
      <c r="L1460" s="39" t="s">
        <v>160</v>
      </c>
    </row>
    <row r="1461" spans="1:12" x14ac:dyDescent="0.25">
      <c r="A1461" s="39">
        <v>320718</v>
      </c>
      <c r="B1461" s="54"/>
      <c r="C1461" s="39" t="s">
        <v>35</v>
      </c>
      <c r="D1461" s="39"/>
      <c r="E1461" s="47">
        <v>245088.56</v>
      </c>
      <c r="F1461" s="47">
        <v>0</v>
      </c>
      <c r="G1461" s="47">
        <v>0</v>
      </c>
      <c r="H1461" s="47">
        <v>0</v>
      </c>
      <c r="I1461" s="47">
        <v>0</v>
      </c>
      <c r="J1461" s="47">
        <v>0</v>
      </c>
      <c r="K1461" s="39" t="str">
        <f t="shared" si="22"/>
        <v>1-30</v>
      </c>
      <c r="L1461" s="39" t="s">
        <v>4573</v>
      </c>
    </row>
    <row r="1462" spans="1:12" x14ac:dyDescent="0.25">
      <c r="A1462" s="39">
        <v>317905</v>
      </c>
      <c r="B1462" s="54"/>
      <c r="C1462" s="39" t="s">
        <v>35</v>
      </c>
      <c r="D1462" s="39"/>
      <c r="E1462" s="47">
        <v>108141.58840666112</v>
      </c>
      <c r="F1462" s="47">
        <v>0</v>
      </c>
      <c r="G1462" s="47">
        <v>0</v>
      </c>
      <c r="H1462" s="47">
        <v>0</v>
      </c>
      <c r="I1462" s="47">
        <v>0</v>
      </c>
      <c r="J1462" s="47">
        <v>0</v>
      </c>
      <c r="K1462" s="39" t="str">
        <f t="shared" si="22"/>
        <v>1-30</v>
      </c>
      <c r="L1462" s="39" t="s">
        <v>160</v>
      </c>
    </row>
    <row r="1463" spans="1:12" x14ac:dyDescent="0.25">
      <c r="A1463" s="39">
        <v>308612</v>
      </c>
      <c r="B1463" s="54"/>
      <c r="C1463" s="39" t="s">
        <v>35</v>
      </c>
      <c r="D1463" s="39"/>
      <c r="E1463" s="47">
        <v>10548.18</v>
      </c>
      <c r="F1463" s="47">
        <v>0</v>
      </c>
      <c r="G1463" s="47">
        <v>0</v>
      </c>
      <c r="H1463" s="47">
        <v>0</v>
      </c>
      <c r="I1463" s="47">
        <v>0</v>
      </c>
      <c r="J1463" s="47">
        <v>0</v>
      </c>
      <c r="K1463" s="39" t="str">
        <f t="shared" si="22"/>
        <v>1-30</v>
      </c>
      <c r="L1463" s="39" t="s">
        <v>2668</v>
      </c>
    </row>
    <row r="1464" spans="1:12" x14ac:dyDescent="0.25">
      <c r="A1464" s="39">
        <v>310291</v>
      </c>
      <c r="B1464" s="54"/>
      <c r="C1464" s="39" t="s">
        <v>35</v>
      </c>
      <c r="D1464" s="39"/>
      <c r="E1464" s="47">
        <v>2555.5753518075403</v>
      </c>
      <c r="F1464" s="47">
        <v>0</v>
      </c>
      <c r="G1464" s="47">
        <v>0</v>
      </c>
      <c r="H1464" s="47">
        <v>0</v>
      </c>
      <c r="I1464" s="47">
        <v>0</v>
      </c>
      <c r="J1464" s="47">
        <v>0</v>
      </c>
      <c r="K1464" s="39" t="str">
        <f t="shared" si="22"/>
        <v>1-30</v>
      </c>
      <c r="L1464" s="39" t="s">
        <v>160</v>
      </c>
    </row>
    <row r="1465" spans="1:12" x14ac:dyDescent="0.25">
      <c r="A1465" s="39">
        <v>357863</v>
      </c>
      <c r="B1465" s="54"/>
      <c r="C1465" s="39" t="s">
        <v>35</v>
      </c>
      <c r="D1465" s="39"/>
      <c r="E1465" s="47">
        <v>153670.96</v>
      </c>
      <c r="F1465" s="47">
        <v>0</v>
      </c>
      <c r="G1465" s="47">
        <v>0</v>
      </c>
      <c r="H1465" s="47">
        <v>0</v>
      </c>
      <c r="I1465" s="47">
        <v>0</v>
      </c>
      <c r="J1465" s="47">
        <v>0</v>
      </c>
      <c r="K1465" s="39" t="str">
        <f t="shared" si="22"/>
        <v>1-30</v>
      </c>
      <c r="L1465" s="39" t="s">
        <v>160</v>
      </c>
    </row>
    <row r="1466" spans="1:12" x14ac:dyDescent="0.25">
      <c r="A1466" s="39">
        <v>320201</v>
      </c>
      <c r="B1466" s="54"/>
      <c r="C1466" s="39" t="s">
        <v>233</v>
      </c>
      <c r="D1466" s="39"/>
      <c r="E1466" s="47">
        <v>15309.832662749795</v>
      </c>
      <c r="F1466" s="47">
        <v>0</v>
      </c>
      <c r="G1466" s="47">
        <v>0</v>
      </c>
      <c r="H1466" s="47">
        <v>0</v>
      </c>
      <c r="I1466" s="47">
        <v>284094.13</v>
      </c>
      <c r="J1466" s="47">
        <v>284094.13</v>
      </c>
      <c r="K1466" s="39" t="str">
        <f t="shared" si="22"/>
        <v>120+</v>
      </c>
      <c r="L1466" s="39" t="s">
        <v>160</v>
      </c>
    </row>
    <row r="1467" spans="1:12" x14ac:dyDescent="0.25">
      <c r="A1467" s="39">
        <v>354583</v>
      </c>
      <c r="B1467" s="54"/>
      <c r="C1467" s="39" t="s">
        <v>35</v>
      </c>
      <c r="D1467" s="39"/>
      <c r="E1467" s="47">
        <v>37761.01561542345</v>
      </c>
      <c r="F1467" s="47">
        <v>0</v>
      </c>
      <c r="G1467" s="47">
        <v>0</v>
      </c>
      <c r="H1467" s="47">
        <v>0</v>
      </c>
      <c r="I1467" s="47">
        <v>0</v>
      </c>
      <c r="J1467" s="47">
        <v>0</v>
      </c>
      <c r="K1467" s="39" t="str">
        <f t="shared" si="22"/>
        <v>1-30</v>
      </c>
      <c r="L1467" s="39" t="s">
        <v>160</v>
      </c>
    </row>
    <row r="1468" spans="1:12" x14ac:dyDescent="0.25">
      <c r="A1468" s="39">
        <v>320096</v>
      </c>
      <c r="B1468" s="54"/>
      <c r="C1468" s="39" t="s">
        <v>35</v>
      </c>
      <c r="D1468" s="39"/>
      <c r="E1468" s="47">
        <v>529382.54681588791</v>
      </c>
      <c r="F1468" s="47">
        <v>0</v>
      </c>
      <c r="G1468" s="47">
        <v>0</v>
      </c>
      <c r="H1468" s="47">
        <v>0</v>
      </c>
      <c r="I1468" s="47">
        <v>9823391.1099999994</v>
      </c>
      <c r="J1468" s="47">
        <v>9823391.1099999994</v>
      </c>
      <c r="K1468" s="39" t="str">
        <f t="shared" si="22"/>
        <v>120+</v>
      </c>
      <c r="L1468" s="39" t="s">
        <v>160</v>
      </c>
    </row>
    <row r="1469" spans="1:12" x14ac:dyDescent="0.25">
      <c r="A1469" s="39">
        <v>320022</v>
      </c>
      <c r="B1469" s="54"/>
      <c r="C1469" s="39" t="s">
        <v>35</v>
      </c>
      <c r="D1469" s="39"/>
      <c r="E1469" s="47">
        <v>2775936.7200000007</v>
      </c>
      <c r="F1469" s="47">
        <v>0</v>
      </c>
      <c r="G1469" s="47">
        <v>0</v>
      </c>
      <c r="H1469" s="47">
        <v>0</v>
      </c>
      <c r="I1469" s="47">
        <v>2775936.7200000007</v>
      </c>
      <c r="J1469" s="47">
        <v>2775936.7200000007</v>
      </c>
      <c r="K1469" s="39" t="str">
        <f t="shared" si="22"/>
        <v>120+</v>
      </c>
      <c r="L1469" s="39" t="s">
        <v>2509</v>
      </c>
    </row>
    <row r="1470" spans="1:12" x14ac:dyDescent="0.25">
      <c r="A1470" s="39">
        <v>320023</v>
      </c>
      <c r="B1470" s="54"/>
      <c r="C1470" s="39" t="s">
        <v>233</v>
      </c>
      <c r="D1470" s="39"/>
      <c r="E1470" s="47">
        <v>13397429.359999999</v>
      </c>
      <c r="F1470" s="47">
        <v>0</v>
      </c>
      <c r="G1470" s="47">
        <v>0</v>
      </c>
      <c r="H1470" s="47">
        <v>0</v>
      </c>
      <c r="I1470" s="47">
        <v>13397429.359999999</v>
      </c>
      <c r="J1470" s="47">
        <v>13397429.359999999</v>
      </c>
      <c r="K1470" s="39" t="str">
        <f t="shared" si="22"/>
        <v>120+</v>
      </c>
      <c r="L1470" s="39" t="s">
        <v>160</v>
      </c>
    </row>
    <row r="1471" spans="1:12" x14ac:dyDescent="0.25">
      <c r="A1471" s="39">
        <v>350553</v>
      </c>
      <c r="B1471" s="54"/>
      <c r="C1471" s="39" t="s">
        <v>35</v>
      </c>
      <c r="D1471" s="39"/>
      <c r="E1471" s="47">
        <v>48877.32</v>
      </c>
      <c r="F1471" s="47">
        <v>0</v>
      </c>
      <c r="G1471" s="47">
        <v>0</v>
      </c>
      <c r="H1471" s="47">
        <v>0</v>
      </c>
      <c r="I1471" s="47">
        <v>0</v>
      </c>
      <c r="J1471" s="47">
        <v>0</v>
      </c>
      <c r="K1471" s="39" t="str">
        <f t="shared" si="22"/>
        <v>1-30</v>
      </c>
      <c r="L1471" s="39" t="s">
        <v>2668</v>
      </c>
    </row>
    <row r="1472" spans="1:12" x14ac:dyDescent="0.25">
      <c r="A1472" s="39">
        <v>342479</v>
      </c>
      <c r="B1472" s="54"/>
      <c r="C1472" s="39" t="s">
        <v>35</v>
      </c>
      <c r="D1472" s="39"/>
      <c r="E1472" s="47">
        <v>145850.19</v>
      </c>
      <c r="F1472" s="47">
        <v>0</v>
      </c>
      <c r="G1472" s="47">
        <v>0</v>
      </c>
      <c r="H1472" s="47">
        <v>0</v>
      </c>
      <c r="I1472" s="47">
        <v>0</v>
      </c>
      <c r="J1472" s="47">
        <v>0</v>
      </c>
      <c r="K1472" s="39" t="str">
        <f t="shared" si="22"/>
        <v>1-30</v>
      </c>
      <c r="L1472" s="39" t="s">
        <v>158</v>
      </c>
    </row>
    <row r="1473" spans="1:12" x14ac:dyDescent="0.25">
      <c r="A1473" s="39">
        <v>339119</v>
      </c>
      <c r="B1473" s="54"/>
      <c r="C1473" s="39" t="s">
        <v>35</v>
      </c>
      <c r="D1473" s="39"/>
      <c r="E1473" s="47">
        <v>23731.808745426879</v>
      </c>
      <c r="F1473" s="47">
        <v>0</v>
      </c>
      <c r="G1473" s="47">
        <v>0</v>
      </c>
      <c r="H1473" s="47">
        <v>0</v>
      </c>
      <c r="I1473" s="47">
        <v>0</v>
      </c>
      <c r="J1473" s="47">
        <v>0</v>
      </c>
      <c r="K1473" s="39" t="str">
        <f t="shared" si="22"/>
        <v>1-30</v>
      </c>
      <c r="L1473" s="39" t="s">
        <v>160</v>
      </c>
    </row>
    <row r="1474" spans="1:12" x14ac:dyDescent="0.25">
      <c r="A1474" s="39">
        <v>340752</v>
      </c>
      <c r="B1474" s="54"/>
      <c r="C1474" s="39" t="s">
        <v>35</v>
      </c>
      <c r="D1474" s="39"/>
      <c r="E1474" s="47">
        <v>24410.58</v>
      </c>
      <c r="F1474" s="47">
        <v>0</v>
      </c>
      <c r="G1474" s="47">
        <v>24410.58</v>
      </c>
      <c r="H1474" s="47">
        <v>0</v>
      </c>
      <c r="I1474" s="47">
        <v>0</v>
      </c>
      <c r="J1474" s="47">
        <v>24410.58</v>
      </c>
      <c r="K1474" s="39" t="str">
        <f t="shared" si="22"/>
        <v>61-90</v>
      </c>
      <c r="L1474" s="39" t="s">
        <v>158</v>
      </c>
    </row>
    <row r="1475" spans="1:12" x14ac:dyDescent="0.25">
      <c r="A1475" s="39">
        <v>360954</v>
      </c>
      <c r="B1475" s="54"/>
      <c r="C1475" s="39" t="s">
        <v>35</v>
      </c>
      <c r="D1475" s="39"/>
      <c r="E1475" s="47">
        <v>167005.82616591797</v>
      </c>
      <c r="F1475" s="47">
        <v>0</v>
      </c>
      <c r="G1475" s="47">
        <v>0</v>
      </c>
      <c r="H1475" s="47">
        <v>3099013.29</v>
      </c>
      <c r="I1475" s="47">
        <v>0</v>
      </c>
      <c r="J1475" s="47">
        <v>3099013.29</v>
      </c>
      <c r="K1475" s="39" t="str">
        <f t="shared" si="22"/>
        <v>91-120</v>
      </c>
      <c r="L1475" s="39" t="s">
        <v>160</v>
      </c>
    </row>
    <row r="1476" spans="1:12" x14ac:dyDescent="0.25">
      <c r="A1476" s="39">
        <v>340693</v>
      </c>
      <c r="B1476" s="54"/>
      <c r="C1476" s="39" t="s">
        <v>233</v>
      </c>
      <c r="D1476" s="39"/>
      <c r="E1476" s="47">
        <v>66247.66</v>
      </c>
      <c r="F1476" s="47">
        <v>0</v>
      </c>
      <c r="G1476" s="47">
        <v>0</v>
      </c>
      <c r="H1476" s="47">
        <v>0</v>
      </c>
      <c r="I1476" s="47">
        <v>66247.66</v>
      </c>
      <c r="J1476" s="47">
        <v>66247.66</v>
      </c>
      <c r="K1476" s="39" t="str">
        <f t="shared" si="22"/>
        <v>120+</v>
      </c>
      <c r="L1476" s="39" t="s">
        <v>4573</v>
      </c>
    </row>
    <row r="1477" spans="1:12" x14ac:dyDescent="0.25">
      <c r="A1477" s="39">
        <v>315235</v>
      </c>
      <c r="B1477" s="54"/>
      <c r="C1477" s="39" t="s">
        <v>35</v>
      </c>
      <c r="D1477" s="39"/>
      <c r="E1477" s="47">
        <v>16781.264622866249</v>
      </c>
      <c r="F1477" s="47">
        <v>0</v>
      </c>
      <c r="G1477" s="47">
        <v>0</v>
      </c>
      <c r="H1477" s="47">
        <v>0</v>
      </c>
      <c r="I1477" s="47">
        <v>0</v>
      </c>
      <c r="J1477" s="47">
        <v>0</v>
      </c>
      <c r="K1477" s="39" t="str">
        <f t="shared" si="22"/>
        <v>1-30</v>
      </c>
      <c r="L1477" s="39" t="s">
        <v>160</v>
      </c>
    </row>
    <row r="1478" spans="1:12" x14ac:dyDescent="0.25">
      <c r="A1478" s="39">
        <v>320428</v>
      </c>
      <c r="B1478" s="54"/>
      <c r="C1478" s="39" t="s">
        <v>35</v>
      </c>
      <c r="D1478" s="39"/>
      <c r="E1478" s="47">
        <v>101036.09</v>
      </c>
      <c r="F1478" s="47">
        <v>0</v>
      </c>
      <c r="G1478" s="47">
        <v>0</v>
      </c>
      <c r="H1478" s="47">
        <v>0</v>
      </c>
      <c r="I1478" s="47">
        <v>0</v>
      </c>
      <c r="J1478" s="47">
        <v>0</v>
      </c>
      <c r="K1478" s="39" t="str">
        <f t="shared" si="22"/>
        <v>1-30</v>
      </c>
      <c r="L1478" s="39" t="s">
        <v>158</v>
      </c>
    </row>
    <row r="1479" spans="1:12" x14ac:dyDescent="0.25">
      <c r="A1479" s="39">
        <v>320414</v>
      </c>
      <c r="B1479" s="54"/>
      <c r="C1479" s="39" t="s">
        <v>35</v>
      </c>
      <c r="D1479" s="39"/>
      <c r="E1479" s="47">
        <v>814649.93430811679</v>
      </c>
      <c r="F1479" s="47">
        <v>0</v>
      </c>
      <c r="G1479" s="47">
        <v>0</v>
      </c>
      <c r="H1479" s="47">
        <v>0</v>
      </c>
      <c r="I1479" s="47">
        <v>0</v>
      </c>
      <c r="J1479" s="47">
        <v>0</v>
      </c>
      <c r="K1479" s="39" t="str">
        <f t="shared" ref="K1479:K1542" si="23">+IF(I1479&gt;0,"120+",IF(H1479&gt;0,"91-120",IF(G1479&gt;0,"61-90",IF(F1479&gt;0,"31-60","1-30"))))</f>
        <v>1-30</v>
      </c>
      <c r="L1479" s="39" t="s">
        <v>160</v>
      </c>
    </row>
    <row r="1480" spans="1:12" x14ac:dyDescent="0.25">
      <c r="A1480" s="39">
        <v>340710</v>
      </c>
      <c r="B1480" s="54"/>
      <c r="C1480" s="39" t="s">
        <v>35</v>
      </c>
      <c r="D1480" s="39"/>
      <c r="E1480" s="47">
        <v>462239.32999999996</v>
      </c>
      <c r="F1480" s="47">
        <v>0</v>
      </c>
      <c r="G1480" s="47">
        <v>0</v>
      </c>
      <c r="H1480" s="47">
        <v>0</v>
      </c>
      <c r="I1480" s="47">
        <v>0</v>
      </c>
      <c r="J1480" s="47">
        <v>0</v>
      </c>
      <c r="K1480" s="39" t="str">
        <f t="shared" si="23"/>
        <v>1-30</v>
      </c>
      <c r="L1480" s="39" t="s">
        <v>158</v>
      </c>
    </row>
    <row r="1481" spans="1:12" x14ac:dyDescent="0.25">
      <c r="A1481" s="39">
        <v>317922</v>
      </c>
      <c r="B1481" s="54"/>
      <c r="C1481" s="39" t="s">
        <v>35</v>
      </c>
      <c r="D1481" s="39"/>
      <c r="E1481" s="47">
        <v>5143626.6100000003</v>
      </c>
      <c r="F1481" s="47">
        <v>0</v>
      </c>
      <c r="G1481" s="47">
        <v>0</v>
      </c>
      <c r="H1481" s="47">
        <v>0</v>
      </c>
      <c r="I1481" s="47">
        <v>0</v>
      </c>
      <c r="J1481" s="47">
        <v>0</v>
      </c>
      <c r="K1481" s="39" t="str">
        <f t="shared" si="23"/>
        <v>1-30</v>
      </c>
      <c r="L1481" s="39" t="s">
        <v>2509</v>
      </c>
    </row>
    <row r="1482" spans="1:12" x14ac:dyDescent="0.25">
      <c r="A1482" s="39">
        <v>309606</v>
      </c>
      <c r="B1482" s="54"/>
      <c r="C1482" s="39" t="s">
        <v>35</v>
      </c>
      <c r="D1482" s="39"/>
      <c r="E1482" s="47">
        <v>5937.46331825585</v>
      </c>
      <c r="F1482" s="47">
        <v>0</v>
      </c>
      <c r="G1482" s="47">
        <v>0</v>
      </c>
      <c r="H1482" s="47">
        <v>0</v>
      </c>
      <c r="I1482" s="47">
        <v>0</v>
      </c>
      <c r="J1482" s="47">
        <v>0</v>
      </c>
      <c r="K1482" s="39" t="str">
        <f t="shared" si="23"/>
        <v>1-30</v>
      </c>
      <c r="L1482" s="39" t="s">
        <v>160</v>
      </c>
    </row>
    <row r="1483" spans="1:12" x14ac:dyDescent="0.25">
      <c r="A1483" s="39">
        <v>314766</v>
      </c>
      <c r="B1483" s="54"/>
      <c r="C1483" s="39" t="s">
        <v>35</v>
      </c>
      <c r="D1483" s="39"/>
      <c r="E1483" s="47">
        <v>77576.759999999995</v>
      </c>
      <c r="F1483" s="47">
        <v>0</v>
      </c>
      <c r="G1483" s="47">
        <v>0</v>
      </c>
      <c r="H1483" s="47">
        <v>0</v>
      </c>
      <c r="I1483" s="47">
        <v>0</v>
      </c>
      <c r="J1483" s="47">
        <v>0</v>
      </c>
      <c r="K1483" s="39" t="str">
        <f t="shared" si="23"/>
        <v>1-30</v>
      </c>
      <c r="L1483" s="39" t="s">
        <v>158</v>
      </c>
    </row>
    <row r="1484" spans="1:12" x14ac:dyDescent="0.25">
      <c r="A1484" s="39">
        <v>350894</v>
      </c>
      <c r="B1484" s="54"/>
      <c r="C1484" s="39" t="s">
        <v>35</v>
      </c>
      <c r="D1484" s="39"/>
      <c r="E1484" s="47">
        <v>292611.77</v>
      </c>
      <c r="F1484" s="47">
        <v>0</v>
      </c>
      <c r="G1484" s="47">
        <v>0</v>
      </c>
      <c r="H1484" s="47">
        <v>0</v>
      </c>
      <c r="I1484" s="47">
        <v>0</v>
      </c>
      <c r="J1484" s="47">
        <v>0</v>
      </c>
      <c r="K1484" s="39" t="str">
        <f t="shared" si="23"/>
        <v>1-30</v>
      </c>
      <c r="L1484" s="39" t="s">
        <v>4573</v>
      </c>
    </row>
    <row r="1485" spans="1:12" x14ac:dyDescent="0.25">
      <c r="A1485" s="39">
        <v>312728</v>
      </c>
      <c r="B1485" s="54"/>
      <c r="C1485" s="39" t="s">
        <v>35</v>
      </c>
      <c r="D1485" s="39"/>
      <c r="E1485" s="47">
        <v>161136.68405074894</v>
      </c>
      <c r="F1485" s="47">
        <v>0</v>
      </c>
      <c r="G1485" s="47">
        <v>0</v>
      </c>
      <c r="H1485" s="47">
        <v>0</v>
      </c>
      <c r="I1485" s="47">
        <v>0</v>
      </c>
      <c r="J1485" s="47">
        <v>0</v>
      </c>
      <c r="K1485" s="39" t="str">
        <f t="shared" si="23"/>
        <v>1-30</v>
      </c>
      <c r="L1485" s="39" t="s">
        <v>160</v>
      </c>
    </row>
    <row r="1486" spans="1:12" x14ac:dyDescent="0.25">
      <c r="A1486" s="39">
        <v>317050</v>
      </c>
      <c r="B1486" s="54"/>
      <c r="C1486" s="39" t="s">
        <v>35</v>
      </c>
      <c r="D1486" s="39"/>
      <c r="E1486" s="47">
        <v>9579577.3531534709</v>
      </c>
      <c r="F1486" s="47">
        <v>0</v>
      </c>
      <c r="G1486" s="47">
        <v>0</v>
      </c>
      <c r="H1486" s="47">
        <v>0</v>
      </c>
      <c r="I1486" s="47">
        <v>0</v>
      </c>
      <c r="J1486" s="47">
        <v>0</v>
      </c>
      <c r="K1486" s="39" t="str">
        <f t="shared" si="23"/>
        <v>1-30</v>
      </c>
      <c r="L1486" s="39" t="s">
        <v>160</v>
      </c>
    </row>
    <row r="1487" spans="1:12" x14ac:dyDescent="0.25">
      <c r="A1487" s="39">
        <v>364697</v>
      </c>
      <c r="B1487" s="54"/>
      <c r="C1487" s="39" t="s">
        <v>35</v>
      </c>
      <c r="D1487" s="39"/>
      <c r="E1487" s="47">
        <v>168812.77</v>
      </c>
      <c r="F1487" s="47">
        <v>0</v>
      </c>
      <c r="G1487" s="47">
        <v>0</v>
      </c>
      <c r="H1487" s="47">
        <v>0</v>
      </c>
      <c r="I1487" s="47">
        <v>0</v>
      </c>
      <c r="J1487" s="47">
        <v>0</v>
      </c>
      <c r="K1487" s="39" t="str">
        <f t="shared" si="23"/>
        <v>1-30</v>
      </c>
      <c r="L1487" s="39" t="s">
        <v>626</v>
      </c>
    </row>
    <row r="1488" spans="1:12" x14ac:dyDescent="0.25">
      <c r="A1488" s="39">
        <v>365454</v>
      </c>
      <c r="B1488" s="54"/>
      <c r="C1488" s="39" t="s">
        <v>35</v>
      </c>
      <c r="D1488" s="39"/>
      <c r="E1488" s="47">
        <v>70623.86081289078</v>
      </c>
      <c r="F1488" s="47">
        <v>0</v>
      </c>
      <c r="G1488" s="47">
        <v>0</v>
      </c>
      <c r="H1488" s="47">
        <v>0</v>
      </c>
      <c r="I1488" s="47">
        <v>0</v>
      </c>
      <c r="J1488" s="47">
        <v>0</v>
      </c>
      <c r="K1488" s="39" t="str">
        <f t="shared" si="23"/>
        <v>1-30</v>
      </c>
      <c r="L1488" s="39" t="s">
        <v>160</v>
      </c>
    </row>
    <row r="1489" spans="1:12" x14ac:dyDescent="0.25">
      <c r="A1489" s="39">
        <v>364949</v>
      </c>
      <c r="B1489" s="54"/>
      <c r="C1489" s="39" t="s">
        <v>35</v>
      </c>
      <c r="D1489" s="39"/>
      <c r="E1489" s="47">
        <v>885784.51</v>
      </c>
      <c r="F1489" s="47">
        <v>0</v>
      </c>
      <c r="G1489" s="47">
        <v>0</v>
      </c>
      <c r="H1489" s="47">
        <v>0</v>
      </c>
      <c r="I1489" s="47">
        <v>0</v>
      </c>
      <c r="J1489" s="47">
        <v>0</v>
      </c>
      <c r="K1489" s="39" t="str">
        <f t="shared" si="23"/>
        <v>1-30</v>
      </c>
      <c r="L1489" s="39" t="s">
        <v>160</v>
      </c>
    </row>
    <row r="1490" spans="1:12" x14ac:dyDescent="0.25">
      <c r="A1490" s="39">
        <v>317485</v>
      </c>
      <c r="B1490" s="54"/>
      <c r="C1490" s="39" t="s">
        <v>35</v>
      </c>
      <c r="D1490" s="39"/>
      <c r="E1490" s="47">
        <v>86499.512608331541</v>
      </c>
      <c r="F1490" s="47">
        <v>0</v>
      </c>
      <c r="G1490" s="47">
        <v>0</v>
      </c>
      <c r="H1490" s="47">
        <v>0</v>
      </c>
      <c r="I1490" s="47">
        <v>0</v>
      </c>
      <c r="J1490" s="47">
        <v>0</v>
      </c>
      <c r="K1490" s="39" t="str">
        <f t="shared" si="23"/>
        <v>1-30</v>
      </c>
      <c r="L1490" s="39" t="s">
        <v>160</v>
      </c>
    </row>
    <row r="1491" spans="1:12" x14ac:dyDescent="0.25">
      <c r="A1491" s="39">
        <v>317762</v>
      </c>
      <c r="B1491" s="54"/>
      <c r="C1491" s="39" t="s">
        <v>35</v>
      </c>
      <c r="D1491" s="39"/>
      <c r="E1491" s="47">
        <v>2016.839177511355</v>
      </c>
      <c r="F1491" s="47">
        <v>0</v>
      </c>
      <c r="G1491" s="47">
        <v>0</v>
      </c>
      <c r="H1491" s="47">
        <v>0</v>
      </c>
      <c r="I1491" s="47">
        <v>0</v>
      </c>
      <c r="J1491" s="47">
        <v>0</v>
      </c>
      <c r="K1491" s="39" t="str">
        <f t="shared" si="23"/>
        <v>1-30</v>
      </c>
      <c r="L1491" s="39" t="s">
        <v>160</v>
      </c>
    </row>
    <row r="1492" spans="1:12" x14ac:dyDescent="0.25">
      <c r="A1492" s="39">
        <v>312423</v>
      </c>
      <c r="B1492" s="54"/>
      <c r="C1492" s="39" t="s">
        <v>35</v>
      </c>
      <c r="D1492" s="39"/>
      <c r="E1492" s="47">
        <v>219531.25</v>
      </c>
      <c r="F1492" s="47">
        <v>0</v>
      </c>
      <c r="G1492" s="47">
        <v>0</v>
      </c>
      <c r="H1492" s="47">
        <v>0</v>
      </c>
      <c r="I1492" s="47">
        <v>0</v>
      </c>
      <c r="J1492" s="47">
        <v>0</v>
      </c>
      <c r="K1492" s="39" t="str">
        <f t="shared" si="23"/>
        <v>1-30</v>
      </c>
      <c r="L1492" s="39" t="s">
        <v>5160</v>
      </c>
    </row>
    <row r="1493" spans="1:12" x14ac:dyDescent="0.25">
      <c r="A1493" s="39">
        <v>320240</v>
      </c>
      <c r="B1493" s="54"/>
      <c r="C1493" s="39" t="s">
        <v>35</v>
      </c>
      <c r="D1493" s="39"/>
      <c r="E1493" s="47">
        <v>782420.53318762756</v>
      </c>
      <c r="F1493" s="47">
        <v>0</v>
      </c>
      <c r="G1493" s="47">
        <v>0</v>
      </c>
      <c r="H1493" s="47">
        <v>0</v>
      </c>
      <c r="I1493" s="47">
        <v>0</v>
      </c>
      <c r="J1493" s="47">
        <v>0</v>
      </c>
      <c r="K1493" s="39" t="str">
        <f t="shared" si="23"/>
        <v>1-30</v>
      </c>
      <c r="L1493" s="39" t="s">
        <v>160</v>
      </c>
    </row>
    <row r="1494" spans="1:12" x14ac:dyDescent="0.25">
      <c r="A1494" s="39">
        <v>320209</v>
      </c>
      <c r="B1494" s="54"/>
      <c r="C1494" s="39" t="s">
        <v>35</v>
      </c>
      <c r="D1494" s="39"/>
      <c r="E1494" s="47">
        <v>70076.342724196293</v>
      </c>
      <c r="F1494" s="47">
        <v>0</v>
      </c>
      <c r="G1494" s="47">
        <v>0</v>
      </c>
      <c r="H1494" s="47">
        <v>0</v>
      </c>
      <c r="I1494" s="47">
        <v>0</v>
      </c>
      <c r="J1494" s="47">
        <v>0</v>
      </c>
      <c r="K1494" s="39" t="str">
        <f t="shared" si="23"/>
        <v>1-30</v>
      </c>
      <c r="L1494" s="39" t="s">
        <v>160</v>
      </c>
    </row>
    <row r="1495" spans="1:12" x14ac:dyDescent="0.25">
      <c r="A1495" s="39">
        <v>311690</v>
      </c>
      <c r="B1495" s="54"/>
      <c r="C1495" s="39" t="s">
        <v>35</v>
      </c>
      <c r="D1495" s="39"/>
      <c r="E1495" s="47">
        <v>7737.2077086090394</v>
      </c>
      <c r="F1495" s="47">
        <v>0</v>
      </c>
      <c r="G1495" s="47">
        <v>0</v>
      </c>
      <c r="H1495" s="47">
        <v>0</v>
      </c>
      <c r="I1495" s="47">
        <v>0</v>
      </c>
      <c r="J1495" s="47">
        <v>0</v>
      </c>
      <c r="K1495" s="39" t="str">
        <f t="shared" si="23"/>
        <v>1-30</v>
      </c>
      <c r="L1495" s="39" t="s">
        <v>160</v>
      </c>
    </row>
    <row r="1496" spans="1:12" x14ac:dyDescent="0.25">
      <c r="A1496" s="39">
        <v>341013</v>
      </c>
      <c r="B1496" s="54"/>
      <c r="C1496" s="39" t="s">
        <v>35</v>
      </c>
      <c r="D1496" s="39"/>
      <c r="E1496" s="47">
        <v>171979.85484235949</v>
      </c>
      <c r="F1496" s="47">
        <v>0</v>
      </c>
      <c r="G1496" s="47">
        <v>0</v>
      </c>
      <c r="H1496" s="47">
        <v>0</v>
      </c>
      <c r="I1496" s="47">
        <v>0</v>
      </c>
      <c r="J1496" s="47">
        <v>0</v>
      </c>
      <c r="K1496" s="39" t="str">
        <f t="shared" si="23"/>
        <v>1-30</v>
      </c>
      <c r="L1496" s="39" t="s">
        <v>160</v>
      </c>
    </row>
    <row r="1497" spans="1:12" x14ac:dyDescent="0.25">
      <c r="A1497" s="39">
        <v>317551</v>
      </c>
      <c r="B1497" s="54"/>
      <c r="C1497" s="39" t="s">
        <v>35</v>
      </c>
      <c r="D1497" s="39"/>
      <c r="E1497" s="47">
        <v>50230.909946720501</v>
      </c>
      <c r="F1497" s="47">
        <v>0</v>
      </c>
      <c r="G1497" s="47">
        <v>0</v>
      </c>
      <c r="H1497" s="47">
        <v>0</v>
      </c>
      <c r="I1497" s="47">
        <v>0</v>
      </c>
      <c r="J1497" s="47">
        <v>0</v>
      </c>
      <c r="K1497" s="39" t="str">
        <f t="shared" si="23"/>
        <v>1-30</v>
      </c>
      <c r="L1497" s="39" t="s">
        <v>160</v>
      </c>
    </row>
    <row r="1498" spans="1:12" x14ac:dyDescent="0.25">
      <c r="A1498" s="39">
        <v>342127</v>
      </c>
      <c r="B1498" s="54"/>
      <c r="C1498" s="39" t="s">
        <v>35</v>
      </c>
      <c r="D1498" s="39"/>
      <c r="E1498" s="47">
        <v>24851.042071711203</v>
      </c>
      <c r="F1498" s="47">
        <v>0</v>
      </c>
      <c r="G1498" s="47">
        <v>0</v>
      </c>
      <c r="H1498" s="47">
        <v>0</v>
      </c>
      <c r="I1498" s="47">
        <v>0</v>
      </c>
      <c r="J1498" s="47">
        <v>0</v>
      </c>
      <c r="K1498" s="39" t="str">
        <f t="shared" si="23"/>
        <v>1-30</v>
      </c>
      <c r="L1498" s="39" t="s">
        <v>160</v>
      </c>
    </row>
    <row r="1499" spans="1:12" x14ac:dyDescent="0.25">
      <c r="A1499" s="39">
        <v>309287</v>
      </c>
      <c r="B1499" s="54"/>
      <c r="C1499" s="39" t="s">
        <v>35</v>
      </c>
      <c r="D1499" s="39"/>
      <c r="E1499" s="47">
        <v>1627311.2899999998</v>
      </c>
      <c r="F1499" s="47">
        <v>0</v>
      </c>
      <c r="G1499" s="47">
        <v>0</v>
      </c>
      <c r="H1499" s="47">
        <v>0</v>
      </c>
      <c r="I1499" s="47">
        <v>0</v>
      </c>
      <c r="J1499" s="47">
        <v>0</v>
      </c>
      <c r="K1499" s="39" t="str">
        <f t="shared" si="23"/>
        <v>1-30</v>
      </c>
      <c r="L1499" s="39" t="s">
        <v>2668</v>
      </c>
    </row>
    <row r="1500" spans="1:12" x14ac:dyDescent="0.25">
      <c r="A1500" s="39">
        <v>367199</v>
      </c>
      <c r="B1500" s="54"/>
      <c r="C1500" s="39" t="s">
        <v>35</v>
      </c>
      <c r="D1500" s="39"/>
      <c r="E1500" s="47">
        <v>56918.579999999994</v>
      </c>
      <c r="F1500" s="47">
        <v>0</v>
      </c>
      <c r="G1500" s="47">
        <v>0</v>
      </c>
      <c r="H1500" s="47">
        <v>0</v>
      </c>
      <c r="I1500" s="47">
        <v>0</v>
      </c>
      <c r="J1500" s="47">
        <v>0</v>
      </c>
      <c r="K1500" s="39" t="str">
        <f t="shared" si="23"/>
        <v>1-30</v>
      </c>
      <c r="L1500" s="39" t="s">
        <v>2738</v>
      </c>
    </row>
    <row r="1501" spans="1:12" x14ac:dyDescent="0.25">
      <c r="A1501" s="39">
        <v>357733</v>
      </c>
      <c r="B1501" s="54"/>
      <c r="C1501" s="39" t="s">
        <v>35</v>
      </c>
      <c r="D1501" s="39"/>
      <c r="E1501" s="47">
        <v>347636.06</v>
      </c>
      <c r="F1501" s="47">
        <v>0</v>
      </c>
      <c r="G1501" s="47">
        <v>0</v>
      </c>
      <c r="H1501" s="47">
        <v>0</v>
      </c>
      <c r="I1501" s="47">
        <v>0</v>
      </c>
      <c r="J1501" s="47">
        <v>0</v>
      </c>
      <c r="K1501" s="39" t="str">
        <f t="shared" si="23"/>
        <v>1-30</v>
      </c>
      <c r="L1501" s="39" t="s">
        <v>160</v>
      </c>
    </row>
    <row r="1502" spans="1:12" x14ac:dyDescent="0.25">
      <c r="A1502" s="39">
        <v>308400</v>
      </c>
      <c r="B1502" s="54"/>
      <c r="C1502" s="39" t="s">
        <v>35</v>
      </c>
      <c r="D1502" s="39"/>
      <c r="E1502" s="47">
        <v>567471.65</v>
      </c>
      <c r="F1502" s="47">
        <v>0</v>
      </c>
      <c r="G1502" s="47">
        <v>0</v>
      </c>
      <c r="H1502" s="47">
        <v>0</v>
      </c>
      <c r="I1502" s="47">
        <v>0</v>
      </c>
      <c r="J1502" s="47">
        <v>0</v>
      </c>
      <c r="K1502" s="39" t="str">
        <f t="shared" si="23"/>
        <v>1-30</v>
      </c>
      <c r="L1502" s="39" t="s">
        <v>158</v>
      </c>
    </row>
    <row r="1503" spans="1:12" x14ac:dyDescent="0.25">
      <c r="A1503" s="39">
        <v>336572</v>
      </c>
      <c r="B1503" s="54"/>
      <c r="C1503" s="39" t="s">
        <v>35</v>
      </c>
      <c r="D1503" s="39"/>
      <c r="E1503" s="47">
        <v>13661.591384967411</v>
      </c>
      <c r="F1503" s="47">
        <v>0</v>
      </c>
      <c r="G1503" s="47">
        <v>0</v>
      </c>
      <c r="H1503" s="47">
        <v>0</v>
      </c>
      <c r="I1503" s="47">
        <v>0</v>
      </c>
      <c r="J1503" s="47">
        <v>0</v>
      </c>
      <c r="K1503" s="39" t="str">
        <f t="shared" si="23"/>
        <v>1-30</v>
      </c>
      <c r="L1503" s="39" t="s">
        <v>160</v>
      </c>
    </row>
    <row r="1504" spans="1:12" x14ac:dyDescent="0.25">
      <c r="A1504" s="39">
        <v>327592</v>
      </c>
      <c r="B1504" s="54"/>
      <c r="C1504" s="39" t="s">
        <v>35</v>
      </c>
      <c r="D1504" s="39"/>
      <c r="E1504" s="47">
        <v>57911.289033640496</v>
      </c>
      <c r="F1504" s="47">
        <v>1074620.32</v>
      </c>
      <c r="G1504" s="47">
        <v>0</v>
      </c>
      <c r="H1504" s="47">
        <v>0</v>
      </c>
      <c r="I1504" s="47">
        <v>0</v>
      </c>
      <c r="J1504" s="47">
        <v>1074620.32</v>
      </c>
      <c r="K1504" s="39" t="str">
        <f t="shared" si="23"/>
        <v>31-60</v>
      </c>
      <c r="L1504" s="39" t="s">
        <v>160</v>
      </c>
    </row>
    <row r="1505" spans="1:12" x14ac:dyDescent="0.25">
      <c r="A1505" s="39">
        <v>317851</v>
      </c>
      <c r="B1505" s="54"/>
      <c r="C1505" s="39" t="s">
        <v>35</v>
      </c>
      <c r="D1505" s="39"/>
      <c r="E1505" s="47">
        <v>530779.8606256186</v>
      </c>
      <c r="F1505" s="47">
        <v>0</v>
      </c>
      <c r="G1505" s="47">
        <v>0</v>
      </c>
      <c r="H1505" s="47">
        <v>0</v>
      </c>
      <c r="I1505" s="47">
        <v>0</v>
      </c>
      <c r="J1505" s="47">
        <v>0</v>
      </c>
      <c r="K1505" s="39" t="str">
        <f t="shared" si="23"/>
        <v>1-30</v>
      </c>
      <c r="L1505" s="39" t="s">
        <v>160</v>
      </c>
    </row>
    <row r="1506" spans="1:12" x14ac:dyDescent="0.25">
      <c r="A1506" s="39">
        <v>340932</v>
      </c>
      <c r="B1506" s="54"/>
      <c r="C1506" s="39" t="s">
        <v>35</v>
      </c>
      <c r="D1506" s="39"/>
      <c r="E1506" s="47">
        <v>34494.990071152817</v>
      </c>
      <c r="F1506" s="47">
        <v>0</v>
      </c>
      <c r="G1506" s="47">
        <v>0</v>
      </c>
      <c r="H1506" s="47">
        <v>0</v>
      </c>
      <c r="I1506" s="47">
        <v>0</v>
      </c>
      <c r="J1506" s="47">
        <v>0</v>
      </c>
      <c r="K1506" s="39" t="str">
        <f t="shared" si="23"/>
        <v>1-30</v>
      </c>
      <c r="L1506" s="39" t="s">
        <v>160</v>
      </c>
    </row>
    <row r="1507" spans="1:12" x14ac:dyDescent="0.25">
      <c r="A1507" s="39">
        <v>311380</v>
      </c>
      <c r="B1507" s="54"/>
      <c r="C1507" s="39" t="s">
        <v>35</v>
      </c>
      <c r="D1507" s="39"/>
      <c r="E1507" s="47">
        <v>20771.843372597265</v>
      </c>
      <c r="F1507" s="47">
        <v>0</v>
      </c>
      <c r="G1507" s="47">
        <v>0</v>
      </c>
      <c r="H1507" s="47">
        <v>0</v>
      </c>
      <c r="I1507" s="47">
        <v>0</v>
      </c>
      <c r="J1507" s="47">
        <v>0</v>
      </c>
      <c r="K1507" s="39" t="str">
        <f t="shared" si="23"/>
        <v>1-30</v>
      </c>
      <c r="L1507" s="39" t="s">
        <v>160</v>
      </c>
    </row>
    <row r="1508" spans="1:12" x14ac:dyDescent="0.25">
      <c r="A1508" s="39">
        <v>317870</v>
      </c>
      <c r="B1508" s="54"/>
      <c r="C1508" s="39" t="s">
        <v>35</v>
      </c>
      <c r="D1508" s="39"/>
      <c r="E1508" s="47">
        <v>164211.07513835651</v>
      </c>
      <c r="F1508" s="47">
        <v>0</v>
      </c>
      <c r="G1508" s="47">
        <v>0</v>
      </c>
      <c r="H1508" s="47">
        <v>0</v>
      </c>
      <c r="I1508" s="47">
        <v>0</v>
      </c>
      <c r="J1508" s="47">
        <v>0</v>
      </c>
      <c r="K1508" s="39" t="str">
        <f t="shared" si="23"/>
        <v>1-30</v>
      </c>
      <c r="L1508" s="39" t="s">
        <v>160</v>
      </c>
    </row>
    <row r="1509" spans="1:12" x14ac:dyDescent="0.25">
      <c r="A1509" s="39">
        <v>315057</v>
      </c>
      <c r="B1509" s="54"/>
      <c r="C1509" s="39" t="s">
        <v>35</v>
      </c>
      <c r="D1509" s="39"/>
      <c r="E1509" s="47">
        <v>50838.45071740343</v>
      </c>
      <c r="F1509" s="47">
        <v>0</v>
      </c>
      <c r="G1509" s="47">
        <v>0</v>
      </c>
      <c r="H1509" s="47">
        <v>0</v>
      </c>
      <c r="I1509" s="47">
        <v>0</v>
      </c>
      <c r="J1509" s="47">
        <v>0</v>
      </c>
      <c r="K1509" s="39" t="str">
        <f t="shared" si="23"/>
        <v>1-30</v>
      </c>
      <c r="L1509" s="39" t="s">
        <v>160</v>
      </c>
    </row>
    <row r="1510" spans="1:12" x14ac:dyDescent="0.25">
      <c r="A1510" s="39">
        <v>320664</v>
      </c>
      <c r="B1510" s="54"/>
      <c r="C1510" s="39" t="s">
        <v>35</v>
      </c>
      <c r="D1510" s="39"/>
      <c r="E1510" s="47">
        <v>20868.27</v>
      </c>
      <c r="F1510" s="47">
        <v>0</v>
      </c>
      <c r="G1510" s="47">
        <v>0</v>
      </c>
      <c r="H1510" s="47">
        <v>0</v>
      </c>
      <c r="I1510" s="47">
        <v>20868.27</v>
      </c>
      <c r="J1510" s="47">
        <v>20868.27</v>
      </c>
      <c r="K1510" s="39" t="str">
        <f t="shared" si="23"/>
        <v>120+</v>
      </c>
      <c r="L1510" s="39" t="s">
        <v>4573</v>
      </c>
    </row>
    <row r="1511" spans="1:12" x14ac:dyDescent="0.25">
      <c r="A1511" s="39">
        <v>320453</v>
      </c>
      <c r="B1511" s="54"/>
      <c r="C1511" s="39" t="s">
        <v>35</v>
      </c>
      <c r="D1511" s="39"/>
      <c r="E1511" s="47">
        <v>2217142.59</v>
      </c>
      <c r="F1511" s="47">
        <v>0</v>
      </c>
      <c r="G1511" s="47">
        <v>0</v>
      </c>
      <c r="H1511" s="47">
        <v>0</v>
      </c>
      <c r="I1511" s="47">
        <v>0</v>
      </c>
      <c r="J1511" s="47">
        <v>0</v>
      </c>
      <c r="K1511" s="39" t="str">
        <f t="shared" si="23"/>
        <v>1-30</v>
      </c>
      <c r="L1511" s="39" t="s">
        <v>160</v>
      </c>
    </row>
    <row r="1512" spans="1:12" x14ac:dyDescent="0.25">
      <c r="A1512" s="39">
        <v>308306</v>
      </c>
      <c r="B1512" s="54"/>
      <c r="C1512" s="39" t="s">
        <v>35</v>
      </c>
      <c r="D1512" s="39"/>
      <c r="E1512" s="47">
        <v>2111666.5699999998</v>
      </c>
      <c r="F1512" s="47">
        <v>0</v>
      </c>
      <c r="G1512" s="47">
        <v>0</v>
      </c>
      <c r="H1512" s="47">
        <v>0</v>
      </c>
      <c r="I1512" s="47">
        <v>0</v>
      </c>
      <c r="J1512" s="47">
        <v>0</v>
      </c>
      <c r="K1512" s="39" t="str">
        <f t="shared" si="23"/>
        <v>1-30</v>
      </c>
      <c r="L1512" s="39" t="s">
        <v>160</v>
      </c>
    </row>
    <row r="1513" spans="1:12" x14ac:dyDescent="0.25">
      <c r="A1513" s="39">
        <v>320301</v>
      </c>
      <c r="B1513" s="54"/>
      <c r="C1513" s="39" t="s">
        <v>35</v>
      </c>
      <c r="D1513" s="39"/>
      <c r="E1513" s="47">
        <v>547428.29</v>
      </c>
      <c r="F1513" s="47">
        <v>116082.25</v>
      </c>
      <c r="G1513" s="47">
        <v>431346.04</v>
      </c>
      <c r="H1513" s="47">
        <v>0</v>
      </c>
      <c r="I1513" s="47">
        <v>0</v>
      </c>
      <c r="J1513" s="47">
        <v>547428.29</v>
      </c>
      <c r="K1513" s="39" t="str">
        <f t="shared" si="23"/>
        <v>61-90</v>
      </c>
      <c r="L1513" s="39" t="s">
        <v>2738</v>
      </c>
    </row>
    <row r="1514" spans="1:12" x14ac:dyDescent="0.25">
      <c r="A1514" s="39">
        <v>333571</v>
      </c>
      <c r="B1514" s="54"/>
      <c r="C1514" s="39" t="s">
        <v>35</v>
      </c>
      <c r="D1514" s="39"/>
      <c r="E1514" s="47">
        <v>83635.73</v>
      </c>
      <c r="F1514" s="47">
        <v>0</v>
      </c>
      <c r="G1514" s="47">
        <v>0</v>
      </c>
      <c r="H1514" s="47">
        <v>0</v>
      </c>
      <c r="I1514" s="47">
        <v>0</v>
      </c>
      <c r="J1514" s="47">
        <v>0</v>
      </c>
      <c r="K1514" s="39" t="str">
        <f t="shared" si="23"/>
        <v>1-30</v>
      </c>
      <c r="L1514" s="39" t="s">
        <v>2738</v>
      </c>
    </row>
    <row r="1515" spans="1:12" x14ac:dyDescent="0.25">
      <c r="A1515" s="39">
        <v>366558</v>
      </c>
      <c r="B1515" s="54"/>
      <c r="C1515" s="39" t="s">
        <v>35</v>
      </c>
      <c r="D1515" s="39"/>
      <c r="E1515" s="47">
        <v>195477.3687293315</v>
      </c>
      <c r="F1515" s="47">
        <v>0</v>
      </c>
      <c r="G1515" s="47">
        <v>0</v>
      </c>
      <c r="H1515" s="47">
        <v>0</v>
      </c>
      <c r="I1515" s="47">
        <v>0</v>
      </c>
      <c r="J1515" s="47">
        <v>0</v>
      </c>
      <c r="K1515" s="39" t="str">
        <f t="shared" si="23"/>
        <v>1-30</v>
      </c>
      <c r="L1515" s="39" t="s">
        <v>160</v>
      </c>
    </row>
    <row r="1516" spans="1:12" x14ac:dyDescent="0.25">
      <c r="A1516" s="39">
        <v>339102</v>
      </c>
      <c r="B1516" s="54"/>
      <c r="C1516" s="39" t="s">
        <v>35</v>
      </c>
      <c r="D1516" s="39"/>
      <c r="E1516" s="47">
        <v>8961.400432273138</v>
      </c>
      <c r="F1516" s="47">
        <v>0</v>
      </c>
      <c r="G1516" s="47">
        <v>0</v>
      </c>
      <c r="H1516" s="47">
        <v>0</v>
      </c>
      <c r="I1516" s="47">
        <v>0</v>
      </c>
      <c r="J1516" s="47">
        <v>0</v>
      </c>
      <c r="K1516" s="39" t="str">
        <f t="shared" si="23"/>
        <v>1-30</v>
      </c>
      <c r="L1516" s="39" t="s">
        <v>160</v>
      </c>
    </row>
    <row r="1517" spans="1:12" x14ac:dyDescent="0.25">
      <c r="A1517" s="39">
        <v>320302</v>
      </c>
      <c r="B1517" s="54"/>
      <c r="C1517" s="39" t="s">
        <v>35</v>
      </c>
      <c r="D1517" s="39"/>
      <c r="E1517" s="47">
        <v>109313.76542453523</v>
      </c>
      <c r="F1517" s="47">
        <v>0</v>
      </c>
      <c r="G1517" s="47">
        <v>0</v>
      </c>
      <c r="H1517" s="47">
        <v>0</v>
      </c>
      <c r="I1517" s="47">
        <v>0</v>
      </c>
      <c r="J1517" s="47">
        <v>0</v>
      </c>
      <c r="K1517" s="39" t="str">
        <f t="shared" si="23"/>
        <v>1-30</v>
      </c>
      <c r="L1517" s="39" t="s">
        <v>160</v>
      </c>
    </row>
    <row r="1518" spans="1:12" x14ac:dyDescent="0.25">
      <c r="A1518" s="39">
        <v>330242</v>
      </c>
      <c r="B1518" s="54"/>
      <c r="C1518" s="39" t="s">
        <v>35</v>
      </c>
      <c r="D1518" s="39"/>
      <c r="E1518" s="47">
        <v>145192.98804682132</v>
      </c>
      <c r="F1518" s="47">
        <v>0</v>
      </c>
      <c r="G1518" s="47">
        <v>0</v>
      </c>
      <c r="H1518" s="47">
        <v>0</v>
      </c>
      <c r="I1518" s="47">
        <v>0</v>
      </c>
      <c r="J1518" s="47">
        <v>0</v>
      </c>
      <c r="K1518" s="39" t="str">
        <f t="shared" si="23"/>
        <v>1-30</v>
      </c>
      <c r="L1518" s="39" t="s">
        <v>160</v>
      </c>
    </row>
    <row r="1519" spans="1:12" x14ac:dyDescent="0.25">
      <c r="A1519" s="39">
        <v>311965</v>
      </c>
      <c r="B1519" s="54"/>
      <c r="C1519" s="39" t="s">
        <v>35</v>
      </c>
      <c r="D1519" s="39"/>
      <c r="E1519" s="47">
        <v>1140882.7726179517</v>
      </c>
      <c r="F1519" s="47">
        <v>21170584.02</v>
      </c>
      <c r="G1519" s="47">
        <v>0</v>
      </c>
      <c r="H1519" s="47">
        <v>0</v>
      </c>
      <c r="I1519" s="47">
        <v>0</v>
      </c>
      <c r="J1519" s="47">
        <v>21170584.02</v>
      </c>
      <c r="K1519" s="39" t="str">
        <f t="shared" si="23"/>
        <v>31-60</v>
      </c>
      <c r="L1519" s="39" t="s">
        <v>160</v>
      </c>
    </row>
    <row r="1520" spans="1:12" x14ac:dyDescent="0.25">
      <c r="A1520" s="39">
        <v>349676</v>
      </c>
      <c r="B1520" s="54"/>
      <c r="C1520" s="39" t="s">
        <v>35</v>
      </c>
      <c r="D1520" s="39"/>
      <c r="E1520" s="47">
        <v>57785.231701264776</v>
      </c>
      <c r="F1520" s="47">
        <v>1072281.1599999999</v>
      </c>
      <c r="G1520" s="47">
        <v>0</v>
      </c>
      <c r="H1520" s="47">
        <v>0</v>
      </c>
      <c r="I1520" s="47">
        <v>0</v>
      </c>
      <c r="J1520" s="47">
        <v>1072281.1599999999</v>
      </c>
      <c r="K1520" s="39" t="str">
        <f t="shared" si="23"/>
        <v>31-60</v>
      </c>
      <c r="L1520" s="39" t="s">
        <v>160</v>
      </c>
    </row>
    <row r="1521" spans="1:12" x14ac:dyDescent="0.25">
      <c r="A1521" s="39">
        <v>313974</v>
      </c>
      <c r="B1521" s="54"/>
      <c r="C1521" s="39" t="s">
        <v>35</v>
      </c>
      <c r="D1521" s="39"/>
      <c r="E1521" s="47">
        <v>19046.72</v>
      </c>
      <c r="F1521" s="47">
        <v>19046.72</v>
      </c>
      <c r="G1521" s="47">
        <v>0</v>
      </c>
      <c r="H1521" s="47">
        <v>0</v>
      </c>
      <c r="I1521" s="47">
        <v>0</v>
      </c>
      <c r="J1521" s="47">
        <v>19046.72</v>
      </c>
      <c r="K1521" s="39" t="str">
        <f t="shared" si="23"/>
        <v>31-60</v>
      </c>
      <c r="L1521" s="39" t="s">
        <v>158</v>
      </c>
    </row>
    <row r="1522" spans="1:12" x14ac:dyDescent="0.25">
      <c r="A1522" s="39">
        <v>326065</v>
      </c>
      <c r="B1522" s="54"/>
      <c r="C1522" s="39" t="s">
        <v>233</v>
      </c>
      <c r="D1522" s="39"/>
      <c r="E1522" s="47">
        <v>54352.98</v>
      </c>
      <c r="F1522" s="47">
        <v>0</v>
      </c>
      <c r="G1522" s="47">
        <v>0</v>
      </c>
      <c r="H1522" s="47">
        <v>0</v>
      </c>
      <c r="I1522" s="47">
        <v>54352.98</v>
      </c>
      <c r="J1522" s="47">
        <v>54352.98</v>
      </c>
      <c r="K1522" s="39" t="str">
        <f t="shared" si="23"/>
        <v>120+</v>
      </c>
      <c r="L1522" s="39" t="s">
        <v>4573</v>
      </c>
    </row>
    <row r="1523" spans="1:12" x14ac:dyDescent="0.25">
      <c r="A1523" s="39">
        <v>358337</v>
      </c>
      <c r="B1523" s="54"/>
      <c r="C1523" s="39" t="s">
        <v>35</v>
      </c>
      <c r="D1523" s="39"/>
      <c r="E1523" s="47">
        <v>45478.43</v>
      </c>
      <c r="F1523" s="47">
        <v>0</v>
      </c>
      <c r="G1523" s="47">
        <v>0</v>
      </c>
      <c r="H1523" s="47">
        <v>0</v>
      </c>
      <c r="I1523" s="47">
        <v>0</v>
      </c>
      <c r="J1523" s="47">
        <v>0</v>
      </c>
      <c r="K1523" s="39" t="str">
        <f t="shared" si="23"/>
        <v>1-30</v>
      </c>
      <c r="L1523" s="39" t="s">
        <v>4573</v>
      </c>
    </row>
    <row r="1524" spans="1:12" x14ac:dyDescent="0.25">
      <c r="A1524" s="39">
        <v>365868</v>
      </c>
      <c r="B1524" s="54"/>
      <c r="C1524" s="39" t="s">
        <v>35</v>
      </c>
      <c r="D1524" s="39"/>
      <c r="E1524" s="47">
        <v>22463.16</v>
      </c>
      <c r="F1524" s="47">
        <v>0</v>
      </c>
      <c r="G1524" s="47">
        <v>0</v>
      </c>
      <c r="H1524" s="47">
        <v>0</v>
      </c>
      <c r="I1524" s="47">
        <v>0</v>
      </c>
      <c r="J1524" s="47">
        <v>0</v>
      </c>
      <c r="K1524" s="39" t="str">
        <f t="shared" si="23"/>
        <v>1-30</v>
      </c>
      <c r="L1524" s="39" t="s">
        <v>158</v>
      </c>
    </row>
    <row r="1525" spans="1:12" x14ac:dyDescent="0.25">
      <c r="A1525" s="39">
        <v>312280</v>
      </c>
      <c r="B1525" s="54"/>
      <c r="C1525" s="39" t="s">
        <v>35</v>
      </c>
      <c r="D1525" s="39"/>
      <c r="E1525" s="47">
        <v>14388.801906327277</v>
      </c>
      <c r="F1525" s="47">
        <v>0</v>
      </c>
      <c r="G1525" s="47">
        <v>0</v>
      </c>
      <c r="H1525" s="47">
        <v>0</v>
      </c>
      <c r="I1525" s="47">
        <v>0</v>
      </c>
      <c r="J1525" s="47">
        <v>0</v>
      </c>
      <c r="K1525" s="39" t="str">
        <f t="shared" si="23"/>
        <v>1-30</v>
      </c>
      <c r="L1525" s="39" t="s">
        <v>160</v>
      </c>
    </row>
    <row r="1526" spans="1:12" x14ac:dyDescent="0.25">
      <c r="A1526" s="39">
        <v>338496</v>
      </c>
      <c r="B1526" s="54"/>
      <c r="C1526" s="39" t="s">
        <v>35</v>
      </c>
      <c r="D1526" s="39"/>
      <c r="E1526" s="47">
        <v>43984.534598224178</v>
      </c>
      <c r="F1526" s="47">
        <v>0</v>
      </c>
      <c r="G1526" s="47">
        <v>0</v>
      </c>
      <c r="H1526" s="47">
        <v>0</v>
      </c>
      <c r="I1526" s="47">
        <v>0</v>
      </c>
      <c r="J1526" s="47">
        <v>0</v>
      </c>
      <c r="K1526" s="39" t="str">
        <f t="shared" si="23"/>
        <v>1-30</v>
      </c>
      <c r="L1526" s="39" t="s">
        <v>160</v>
      </c>
    </row>
    <row r="1527" spans="1:12" x14ac:dyDescent="0.25">
      <c r="A1527" s="39">
        <v>312351</v>
      </c>
      <c r="B1527" s="54"/>
      <c r="C1527" s="39" t="s">
        <v>35</v>
      </c>
      <c r="D1527" s="39"/>
      <c r="E1527" s="47">
        <v>1334531.44</v>
      </c>
      <c r="F1527" s="47">
        <v>0</v>
      </c>
      <c r="G1527" s="47">
        <v>0</v>
      </c>
      <c r="H1527" s="47">
        <v>0</v>
      </c>
      <c r="I1527" s="47">
        <v>0</v>
      </c>
      <c r="J1527" s="47">
        <v>0</v>
      </c>
      <c r="K1527" s="39" t="str">
        <f t="shared" si="23"/>
        <v>1-30</v>
      </c>
      <c r="L1527" s="39" t="s">
        <v>2738</v>
      </c>
    </row>
    <row r="1528" spans="1:12" x14ac:dyDescent="0.25">
      <c r="A1528" s="39">
        <v>309141</v>
      </c>
      <c r="B1528" s="54"/>
      <c r="C1528" s="39" t="s">
        <v>35</v>
      </c>
      <c r="D1528" s="39"/>
      <c r="E1528" s="47">
        <v>270094.45999999996</v>
      </c>
      <c r="F1528" s="47">
        <v>74822.95</v>
      </c>
      <c r="G1528" s="47">
        <v>57331.880000000005</v>
      </c>
      <c r="H1528" s="47">
        <v>57956.079999999994</v>
      </c>
      <c r="I1528" s="47">
        <v>79983.549999999988</v>
      </c>
      <c r="J1528" s="47">
        <v>270094.45999999996</v>
      </c>
      <c r="K1528" s="39" t="str">
        <f t="shared" si="23"/>
        <v>120+</v>
      </c>
      <c r="L1528" s="39" t="s">
        <v>2668</v>
      </c>
    </row>
    <row r="1529" spans="1:12" x14ac:dyDescent="0.25">
      <c r="A1529" s="39">
        <v>312272</v>
      </c>
      <c r="B1529" s="54"/>
      <c r="C1529" s="39" t="s">
        <v>233</v>
      </c>
      <c r="D1529" s="39"/>
      <c r="E1529" s="47">
        <v>7594.73</v>
      </c>
      <c r="F1529" s="47">
        <v>0</v>
      </c>
      <c r="G1529" s="47">
        <v>0</v>
      </c>
      <c r="H1529" s="47">
        <v>0</v>
      </c>
      <c r="I1529" s="47">
        <v>7594.73</v>
      </c>
      <c r="J1529" s="47">
        <v>7594.73</v>
      </c>
      <c r="K1529" s="39" t="str">
        <f t="shared" si="23"/>
        <v>120+</v>
      </c>
      <c r="L1529" s="39" t="s">
        <v>160</v>
      </c>
    </row>
    <row r="1530" spans="1:12" x14ac:dyDescent="0.25">
      <c r="A1530" s="39">
        <v>310917</v>
      </c>
      <c r="B1530" s="54"/>
      <c r="C1530" s="39" t="s">
        <v>233</v>
      </c>
      <c r="D1530" s="39"/>
      <c r="E1530" s="47">
        <v>34595.091823933522</v>
      </c>
      <c r="F1530" s="47">
        <v>0</v>
      </c>
      <c r="G1530" s="47">
        <v>0</v>
      </c>
      <c r="H1530" s="47">
        <v>0</v>
      </c>
      <c r="I1530" s="47">
        <v>641957.54</v>
      </c>
      <c r="J1530" s="47">
        <v>641957.54</v>
      </c>
      <c r="K1530" s="39" t="str">
        <f t="shared" si="23"/>
        <v>120+</v>
      </c>
      <c r="L1530" s="39" t="s">
        <v>160</v>
      </c>
    </row>
    <row r="1531" spans="1:12" x14ac:dyDescent="0.25">
      <c r="A1531" s="39">
        <v>320398</v>
      </c>
      <c r="B1531" s="54"/>
      <c r="C1531" s="39" t="s">
        <v>35</v>
      </c>
      <c r="D1531" s="39"/>
      <c r="E1531" s="47">
        <v>40752653.13012474</v>
      </c>
      <c r="F1531" s="47">
        <v>0</v>
      </c>
      <c r="G1531" s="47">
        <v>0</v>
      </c>
      <c r="H1531" s="47">
        <v>0</v>
      </c>
      <c r="I1531" s="47">
        <v>0</v>
      </c>
      <c r="J1531" s="47">
        <v>0</v>
      </c>
      <c r="K1531" s="39" t="str">
        <f t="shared" si="23"/>
        <v>1-30</v>
      </c>
      <c r="L1531" s="39" t="s">
        <v>160</v>
      </c>
    </row>
    <row r="1532" spans="1:12" x14ac:dyDescent="0.25">
      <c r="A1532" s="39">
        <v>320402</v>
      </c>
      <c r="B1532" s="54"/>
      <c r="C1532" s="39" t="s">
        <v>35</v>
      </c>
      <c r="D1532" s="39"/>
      <c r="E1532" s="47">
        <v>29373.271538539771</v>
      </c>
      <c r="F1532" s="47">
        <v>0</v>
      </c>
      <c r="G1532" s="47">
        <v>0</v>
      </c>
      <c r="H1532" s="47">
        <v>0</v>
      </c>
      <c r="I1532" s="47">
        <v>0</v>
      </c>
      <c r="J1532" s="47">
        <v>0</v>
      </c>
      <c r="K1532" s="39" t="str">
        <f t="shared" si="23"/>
        <v>1-30</v>
      </c>
      <c r="L1532" s="39" t="s">
        <v>160</v>
      </c>
    </row>
    <row r="1533" spans="1:12" x14ac:dyDescent="0.25">
      <c r="A1533" s="39">
        <v>320401</v>
      </c>
      <c r="B1533" s="54"/>
      <c r="C1533" s="39" t="s">
        <v>35</v>
      </c>
      <c r="D1533" s="39"/>
      <c r="E1533" s="47">
        <v>266506.5</v>
      </c>
      <c r="F1533" s="47">
        <v>266506.5</v>
      </c>
      <c r="G1533" s="47">
        <v>0</v>
      </c>
      <c r="H1533" s="47">
        <v>0</v>
      </c>
      <c r="I1533" s="47">
        <v>0</v>
      </c>
      <c r="J1533" s="47">
        <v>266506.5</v>
      </c>
      <c r="K1533" s="39" t="str">
        <f t="shared" si="23"/>
        <v>31-60</v>
      </c>
      <c r="L1533" s="39" t="s">
        <v>2738</v>
      </c>
    </row>
    <row r="1534" spans="1:12" x14ac:dyDescent="0.25">
      <c r="A1534" s="39">
        <v>310154</v>
      </c>
      <c r="B1534" s="54"/>
      <c r="C1534" s="39" t="s">
        <v>35</v>
      </c>
      <c r="D1534" s="39"/>
      <c r="E1534" s="47">
        <v>30564.73</v>
      </c>
      <c r="F1534" s="47">
        <v>0</v>
      </c>
      <c r="G1534" s="47">
        <v>0</v>
      </c>
      <c r="H1534" s="47">
        <v>0</v>
      </c>
      <c r="I1534" s="47">
        <v>0</v>
      </c>
      <c r="J1534" s="47">
        <v>0</v>
      </c>
      <c r="K1534" s="39" t="str">
        <f t="shared" si="23"/>
        <v>1-30</v>
      </c>
      <c r="L1534" s="39" t="s">
        <v>2668</v>
      </c>
    </row>
    <row r="1535" spans="1:12" x14ac:dyDescent="0.25">
      <c r="A1535" s="39">
        <v>320416</v>
      </c>
      <c r="B1535" s="54"/>
      <c r="C1535" s="39" t="s">
        <v>35</v>
      </c>
      <c r="D1535" s="39"/>
      <c r="E1535" s="47">
        <v>1731729.65</v>
      </c>
      <c r="F1535" s="47">
        <v>0</v>
      </c>
      <c r="G1535" s="47">
        <v>0</v>
      </c>
      <c r="H1535" s="47">
        <v>0</v>
      </c>
      <c r="I1535" s="47">
        <v>0</v>
      </c>
      <c r="J1535" s="47">
        <v>0</v>
      </c>
      <c r="K1535" s="39" t="str">
        <f t="shared" si="23"/>
        <v>1-30</v>
      </c>
      <c r="L1535" s="39" t="s">
        <v>158</v>
      </c>
    </row>
    <row r="1536" spans="1:12" x14ac:dyDescent="0.25">
      <c r="A1536" s="39">
        <v>333737</v>
      </c>
      <c r="B1536" s="54"/>
      <c r="C1536" s="39" t="s">
        <v>35</v>
      </c>
      <c r="D1536" s="39"/>
      <c r="E1536" s="47">
        <v>756018.12000000011</v>
      </c>
      <c r="F1536" s="47">
        <v>0</v>
      </c>
      <c r="G1536" s="47">
        <v>0</v>
      </c>
      <c r="H1536" s="47">
        <v>0</v>
      </c>
      <c r="I1536" s="47">
        <v>0</v>
      </c>
      <c r="J1536" s="47">
        <v>0</v>
      </c>
      <c r="K1536" s="39" t="str">
        <f t="shared" si="23"/>
        <v>1-30</v>
      </c>
      <c r="L1536" s="39" t="s">
        <v>4573</v>
      </c>
    </row>
    <row r="1537" spans="1:12" x14ac:dyDescent="0.25">
      <c r="A1537" s="39">
        <v>320676</v>
      </c>
      <c r="B1537" s="54"/>
      <c r="C1537" s="39" t="s">
        <v>35</v>
      </c>
      <c r="D1537" s="39"/>
      <c r="E1537" s="47">
        <v>7777.77</v>
      </c>
      <c r="F1537" s="47">
        <v>0</v>
      </c>
      <c r="G1537" s="47">
        <v>0</v>
      </c>
      <c r="H1537" s="47">
        <v>0</v>
      </c>
      <c r="I1537" s="47">
        <v>0</v>
      </c>
      <c r="J1537" s="47">
        <v>0</v>
      </c>
      <c r="K1537" s="39" t="str">
        <f t="shared" si="23"/>
        <v>1-30</v>
      </c>
      <c r="L1537" s="39" t="s">
        <v>4573</v>
      </c>
    </row>
    <row r="1538" spans="1:12" x14ac:dyDescent="0.25">
      <c r="A1538" s="39">
        <v>335834</v>
      </c>
      <c r="B1538" s="54"/>
      <c r="C1538" s="39" t="s">
        <v>35</v>
      </c>
      <c r="D1538" s="39"/>
      <c r="E1538" s="47">
        <v>139135.54780488857</v>
      </c>
      <c r="F1538" s="47">
        <v>0</v>
      </c>
      <c r="G1538" s="47">
        <v>0</v>
      </c>
      <c r="H1538" s="47">
        <v>0</v>
      </c>
      <c r="I1538" s="47">
        <v>0</v>
      </c>
      <c r="J1538" s="47">
        <v>0</v>
      </c>
      <c r="K1538" s="39" t="str">
        <f t="shared" si="23"/>
        <v>1-30</v>
      </c>
      <c r="L1538" s="39" t="s">
        <v>160</v>
      </c>
    </row>
    <row r="1539" spans="1:12" x14ac:dyDescent="0.25">
      <c r="A1539" s="39">
        <v>308678</v>
      </c>
      <c r="B1539" s="54"/>
      <c r="C1539" s="39" t="s">
        <v>35</v>
      </c>
      <c r="D1539" s="39"/>
      <c r="E1539" s="47">
        <v>43262.838640563248</v>
      </c>
      <c r="F1539" s="47">
        <v>0</v>
      </c>
      <c r="G1539" s="47">
        <v>0</v>
      </c>
      <c r="H1539" s="47">
        <v>0</v>
      </c>
      <c r="I1539" s="47">
        <v>0</v>
      </c>
      <c r="J1539" s="47">
        <v>0</v>
      </c>
      <c r="K1539" s="39" t="str">
        <f t="shared" si="23"/>
        <v>1-30</v>
      </c>
      <c r="L1539" s="39" t="s">
        <v>160</v>
      </c>
    </row>
    <row r="1540" spans="1:12" x14ac:dyDescent="0.25">
      <c r="A1540" s="39">
        <v>309640</v>
      </c>
      <c r="B1540" s="54"/>
      <c r="C1540" s="39" t="s">
        <v>35</v>
      </c>
      <c r="D1540" s="39"/>
      <c r="E1540" s="47">
        <v>1120494.1938474807</v>
      </c>
      <c r="F1540" s="47">
        <v>0</v>
      </c>
      <c r="G1540" s="47">
        <v>0</v>
      </c>
      <c r="H1540" s="47">
        <v>0</v>
      </c>
      <c r="I1540" s="47">
        <v>0</v>
      </c>
      <c r="J1540" s="47">
        <v>0</v>
      </c>
      <c r="K1540" s="39" t="str">
        <f t="shared" si="23"/>
        <v>1-30</v>
      </c>
      <c r="L1540" s="39" t="s">
        <v>160</v>
      </c>
    </row>
    <row r="1541" spans="1:12" x14ac:dyDescent="0.25">
      <c r="A1541" s="39">
        <v>348891</v>
      </c>
      <c r="B1541" s="54"/>
      <c r="C1541" s="39" t="s">
        <v>35</v>
      </c>
      <c r="D1541" s="39"/>
      <c r="E1541" s="47">
        <v>230716.81</v>
      </c>
      <c r="F1541" s="47">
        <v>0</v>
      </c>
      <c r="G1541" s="47">
        <v>0</v>
      </c>
      <c r="H1541" s="47">
        <v>0</v>
      </c>
      <c r="I1541" s="47">
        <v>0</v>
      </c>
      <c r="J1541" s="47">
        <v>0</v>
      </c>
      <c r="K1541" s="39" t="str">
        <f t="shared" si="23"/>
        <v>1-30</v>
      </c>
      <c r="L1541" s="39" t="s">
        <v>4573</v>
      </c>
    </row>
    <row r="1542" spans="1:12" x14ac:dyDescent="0.25">
      <c r="A1542" s="39">
        <v>313343</v>
      </c>
      <c r="B1542" s="54"/>
      <c r="C1542" s="39" t="s">
        <v>35</v>
      </c>
      <c r="D1542" s="39"/>
      <c r="E1542" s="47">
        <v>161676.23000000001</v>
      </c>
      <c r="F1542" s="47">
        <v>0</v>
      </c>
      <c r="G1542" s="47">
        <v>0</v>
      </c>
      <c r="H1542" s="47">
        <v>0</v>
      </c>
      <c r="I1542" s="47">
        <v>0</v>
      </c>
      <c r="J1542" s="47">
        <v>0</v>
      </c>
      <c r="K1542" s="39" t="str">
        <f t="shared" si="23"/>
        <v>1-30</v>
      </c>
      <c r="L1542" s="39" t="s">
        <v>2509</v>
      </c>
    </row>
    <row r="1543" spans="1:12" x14ac:dyDescent="0.25">
      <c r="A1543" s="39">
        <v>362300</v>
      </c>
      <c r="B1543" s="54"/>
      <c r="C1543" s="39" t="s">
        <v>35</v>
      </c>
      <c r="D1543" s="39"/>
      <c r="E1543" s="47">
        <v>65050.54</v>
      </c>
      <c r="F1543" s="47">
        <v>0</v>
      </c>
      <c r="G1543" s="47">
        <v>0</v>
      </c>
      <c r="H1543" s="47">
        <v>0</v>
      </c>
      <c r="I1543" s="47">
        <v>0</v>
      </c>
      <c r="J1543" s="47">
        <v>0</v>
      </c>
      <c r="K1543" s="39" t="str">
        <f t="shared" ref="K1543:K1606" si="24">+IF(I1543&gt;0,"120+",IF(H1543&gt;0,"91-120",IF(G1543&gt;0,"61-90",IF(F1543&gt;0,"31-60","1-30"))))</f>
        <v>1-30</v>
      </c>
      <c r="L1543" s="39" t="s">
        <v>158</v>
      </c>
    </row>
    <row r="1544" spans="1:12" x14ac:dyDescent="0.25">
      <c r="A1544" s="39">
        <v>362318</v>
      </c>
      <c r="B1544" s="54"/>
      <c r="C1544" s="39" t="s">
        <v>35</v>
      </c>
      <c r="D1544" s="39"/>
      <c r="E1544" s="47">
        <v>65551.149999999994</v>
      </c>
      <c r="F1544" s="47">
        <v>0</v>
      </c>
      <c r="G1544" s="47">
        <v>0</v>
      </c>
      <c r="H1544" s="47">
        <v>0</v>
      </c>
      <c r="I1544" s="47">
        <v>0</v>
      </c>
      <c r="J1544" s="47">
        <v>0</v>
      </c>
      <c r="K1544" s="39" t="str">
        <f t="shared" si="24"/>
        <v>1-30</v>
      </c>
      <c r="L1544" s="39" t="s">
        <v>2738</v>
      </c>
    </row>
    <row r="1545" spans="1:12" x14ac:dyDescent="0.25">
      <c r="A1545" s="39">
        <v>362316</v>
      </c>
      <c r="B1545" s="54"/>
      <c r="C1545" s="39" t="s">
        <v>35</v>
      </c>
      <c r="D1545" s="39"/>
      <c r="E1545" s="47">
        <v>121335.24</v>
      </c>
      <c r="F1545" s="47">
        <v>0</v>
      </c>
      <c r="G1545" s="47">
        <v>0</v>
      </c>
      <c r="H1545" s="47">
        <v>0</v>
      </c>
      <c r="I1545" s="47">
        <v>0</v>
      </c>
      <c r="J1545" s="47">
        <v>0</v>
      </c>
      <c r="K1545" s="39" t="str">
        <f t="shared" si="24"/>
        <v>1-30</v>
      </c>
      <c r="L1545" s="39" t="s">
        <v>158</v>
      </c>
    </row>
    <row r="1546" spans="1:12" x14ac:dyDescent="0.25">
      <c r="A1546" s="39">
        <v>363893</v>
      </c>
      <c r="B1546" s="54"/>
      <c r="C1546" s="39" t="s">
        <v>35</v>
      </c>
      <c r="D1546" s="39"/>
      <c r="E1546" s="47">
        <v>143208.93</v>
      </c>
      <c r="F1546" s="47">
        <v>0</v>
      </c>
      <c r="G1546" s="47">
        <v>0</v>
      </c>
      <c r="H1546" s="47">
        <v>0</v>
      </c>
      <c r="I1546" s="47">
        <v>0</v>
      </c>
      <c r="J1546" s="47">
        <v>0</v>
      </c>
      <c r="K1546" s="39" t="str">
        <f t="shared" si="24"/>
        <v>1-30</v>
      </c>
      <c r="L1546" s="39" t="s">
        <v>158</v>
      </c>
    </row>
    <row r="1547" spans="1:12" x14ac:dyDescent="0.25">
      <c r="A1547" s="39">
        <v>320248</v>
      </c>
      <c r="B1547" s="54"/>
      <c r="C1547" s="39" t="s">
        <v>35</v>
      </c>
      <c r="D1547" s="39"/>
      <c r="E1547" s="47">
        <v>2888827.2699999996</v>
      </c>
      <c r="F1547" s="47">
        <v>0</v>
      </c>
      <c r="G1547" s="47">
        <v>0</v>
      </c>
      <c r="H1547" s="47">
        <v>0</v>
      </c>
      <c r="I1547" s="47">
        <v>2888827.2699999996</v>
      </c>
      <c r="J1547" s="47">
        <v>2888827.2699999996</v>
      </c>
      <c r="K1547" s="39" t="str">
        <f t="shared" si="24"/>
        <v>120+</v>
      </c>
      <c r="L1547" s="39" t="s">
        <v>160</v>
      </c>
    </row>
    <row r="1548" spans="1:12" x14ac:dyDescent="0.25">
      <c r="A1548" s="39">
        <v>337887</v>
      </c>
      <c r="B1548" s="54"/>
      <c r="C1548" s="39" t="s">
        <v>35</v>
      </c>
      <c r="D1548" s="39"/>
      <c r="E1548" s="47">
        <v>50027.26</v>
      </c>
      <c r="F1548" s="47">
        <v>0</v>
      </c>
      <c r="G1548" s="47">
        <v>0</v>
      </c>
      <c r="H1548" s="47">
        <v>0</v>
      </c>
      <c r="I1548" s="47">
        <v>0</v>
      </c>
      <c r="J1548" s="47">
        <v>0</v>
      </c>
      <c r="K1548" s="39" t="str">
        <f t="shared" si="24"/>
        <v>1-30</v>
      </c>
      <c r="L1548" s="39" t="s">
        <v>4573</v>
      </c>
    </row>
    <row r="1549" spans="1:12" x14ac:dyDescent="0.25">
      <c r="A1549" s="39">
        <v>320299</v>
      </c>
      <c r="B1549" s="54"/>
      <c r="C1549" s="39" t="s">
        <v>35</v>
      </c>
      <c r="D1549" s="39"/>
      <c r="E1549" s="47">
        <v>130556.24741184179</v>
      </c>
      <c r="F1549" s="47">
        <v>0</v>
      </c>
      <c r="G1549" s="47">
        <v>0</v>
      </c>
      <c r="H1549" s="47">
        <v>0</v>
      </c>
      <c r="I1549" s="47">
        <v>0</v>
      </c>
      <c r="J1549" s="47">
        <v>0</v>
      </c>
      <c r="K1549" s="39" t="str">
        <f t="shared" si="24"/>
        <v>1-30</v>
      </c>
      <c r="L1549" s="39" t="s">
        <v>160</v>
      </c>
    </row>
    <row r="1550" spans="1:12" x14ac:dyDescent="0.25">
      <c r="A1550" s="39">
        <v>313490</v>
      </c>
      <c r="B1550" s="54"/>
      <c r="C1550" s="39" t="s">
        <v>35</v>
      </c>
      <c r="D1550" s="39"/>
      <c r="E1550" s="47">
        <v>298791.23</v>
      </c>
      <c r="F1550" s="47">
        <v>0</v>
      </c>
      <c r="G1550" s="47">
        <v>0</v>
      </c>
      <c r="H1550" s="47">
        <v>0</v>
      </c>
      <c r="I1550" s="47">
        <v>0</v>
      </c>
      <c r="J1550" s="47">
        <v>0</v>
      </c>
      <c r="K1550" s="39" t="str">
        <f t="shared" si="24"/>
        <v>1-30</v>
      </c>
      <c r="L1550" s="39" t="s">
        <v>2668</v>
      </c>
    </row>
    <row r="1551" spans="1:12" x14ac:dyDescent="0.25">
      <c r="A1551" s="39">
        <v>360932</v>
      </c>
      <c r="B1551" s="54"/>
      <c r="C1551" s="39" t="s">
        <v>35</v>
      </c>
      <c r="D1551" s="39"/>
      <c r="E1551" s="47">
        <v>188953.83</v>
      </c>
      <c r="F1551" s="47">
        <v>0</v>
      </c>
      <c r="G1551" s="47">
        <v>0</v>
      </c>
      <c r="H1551" s="47">
        <v>0</v>
      </c>
      <c r="I1551" s="47">
        <v>0</v>
      </c>
      <c r="J1551" s="47">
        <v>0</v>
      </c>
      <c r="K1551" s="39" t="str">
        <f t="shared" si="24"/>
        <v>1-30</v>
      </c>
      <c r="L1551" s="39" t="s">
        <v>698</v>
      </c>
    </row>
    <row r="1552" spans="1:12" x14ac:dyDescent="0.25">
      <c r="A1552" s="39">
        <v>314291</v>
      </c>
      <c r="B1552" s="54"/>
      <c r="C1552" s="39" t="s">
        <v>35</v>
      </c>
      <c r="D1552" s="39"/>
      <c r="E1552" s="47">
        <v>7328.24</v>
      </c>
      <c r="F1552" s="47">
        <v>0</v>
      </c>
      <c r="G1552" s="47">
        <v>0</v>
      </c>
      <c r="H1552" s="47">
        <v>0</v>
      </c>
      <c r="I1552" s="47">
        <v>0</v>
      </c>
      <c r="J1552" s="47">
        <v>0</v>
      </c>
      <c r="K1552" s="39" t="str">
        <f t="shared" si="24"/>
        <v>1-30</v>
      </c>
      <c r="L1552" s="39" t="s">
        <v>2668</v>
      </c>
    </row>
    <row r="1553" spans="1:12" x14ac:dyDescent="0.25">
      <c r="A1553" s="39">
        <v>327589</v>
      </c>
      <c r="B1553" s="54"/>
      <c r="C1553" s="39" t="s">
        <v>35</v>
      </c>
      <c r="D1553" s="39"/>
      <c r="E1553" s="47">
        <v>50315.24</v>
      </c>
      <c r="F1553" s="47">
        <v>0</v>
      </c>
      <c r="G1553" s="47">
        <v>0</v>
      </c>
      <c r="H1553" s="47">
        <v>0</v>
      </c>
      <c r="I1553" s="47">
        <v>0</v>
      </c>
      <c r="J1553" s="47">
        <v>0</v>
      </c>
      <c r="K1553" s="39" t="str">
        <f t="shared" si="24"/>
        <v>1-30</v>
      </c>
      <c r="L1553" s="39" t="s">
        <v>2668</v>
      </c>
    </row>
    <row r="1554" spans="1:12" x14ac:dyDescent="0.25">
      <c r="A1554" s="39">
        <v>314854</v>
      </c>
      <c r="B1554" s="54"/>
      <c r="C1554" s="39" t="s">
        <v>35</v>
      </c>
      <c r="D1554" s="39"/>
      <c r="E1554" s="47">
        <v>170053.05184343076</v>
      </c>
      <c r="F1554" s="47">
        <v>3155558.58</v>
      </c>
      <c r="G1554" s="47">
        <v>0</v>
      </c>
      <c r="H1554" s="47">
        <v>0</v>
      </c>
      <c r="I1554" s="47">
        <v>0</v>
      </c>
      <c r="J1554" s="47">
        <v>3155558.58</v>
      </c>
      <c r="K1554" s="39" t="str">
        <f t="shared" si="24"/>
        <v>31-60</v>
      </c>
      <c r="L1554" s="39" t="s">
        <v>160</v>
      </c>
    </row>
    <row r="1555" spans="1:12" x14ac:dyDescent="0.25">
      <c r="A1555" s="39">
        <v>313199</v>
      </c>
      <c r="B1555" s="54"/>
      <c r="C1555" s="39" t="s">
        <v>35</v>
      </c>
      <c r="D1555" s="39"/>
      <c r="E1555" s="47">
        <v>2092825.83</v>
      </c>
      <c r="F1555" s="47">
        <v>0</v>
      </c>
      <c r="G1555" s="47">
        <v>0</v>
      </c>
      <c r="H1555" s="47">
        <v>0</v>
      </c>
      <c r="I1555" s="47">
        <v>0</v>
      </c>
      <c r="J1555" s="47">
        <v>0</v>
      </c>
      <c r="K1555" s="39" t="str">
        <f t="shared" si="24"/>
        <v>1-30</v>
      </c>
      <c r="L1555" s="39" t="s">
        <v>158</v>
      </c>
    </row>
    <row r="1556" spans="1:12" x14ac:dyDescent="0.25">
      <c r="A1556" s="39">
        <v>314911</v>
      </c>
      <c r="B1556" s="54"/>
      <c r="C1556" s="39" t="s">
        <v>35</v>
      </c>
      <c r="D1556" s="39"/>
      <c r="E1556" s="47">
        <v>237841.33402586798</v>
      </c>
      <c r="F1556" s="47">
        <v>0</v>
      </c>
      <c r="G1556" s="47">
        <v>0</v>
      </c>
      <c r="H1556" s="47">
        <v>0</v>
      </c>
      <c r="I1556" s="47">
        <v>0</v>
      </c>
      <c r="J1556" s="47">
        <v>0</v>
      </c>
      <c r="K1556" s="39" t="str">
        <f t="shared" si="24"/>
        <v>1-30</v>
      </c>
      <c r="L1556" s="39" t="s">
        <v>160</v>
      </c>
    </row>
    <row r="1557" spans="1:12" x14ac:dyDescent="0.25">
      <c r="A1557" s="39">
        <v>327286</v>
      </c>
      <c r="B1557" s="54"/>
      <c r="C1557" s="39" t="s">
        <v>35</v>
      </c>
      <c r="D1557" s="39"/>
      <c r="E1557" s="47">
        <v>212813.68</v>
      </c>
      <c r="F1557" s="47">
        <v>0</v>
      </c>
      <c r="G1557" s="47">
        <v>0</v>
      </c>
      <c r="H1557" s="47">
        <v>0</v>
      </c>
      <c r="I1557" s="47">
        <v>0</v>
      </c>
      <c r="J1557" s="47">
        <v>0</v>
      </c>
      <c r="K1557" s="39" t="str">
        <f t="shared" si="24"/>
        <v>1-30</v>
      </c>
      <c r="L1557" s="39" t="s">
        <v>4573</v>
      </c>
    </row>
    <row r="1558" spans="1:12" x14ac:dyDescent="0.25">
      <c r="A1558" s="39">
        <v>309099</v>
      </c>
      <c r="B1558" s="54"/>
      <c r="C1558" s="39" t="s">
        <v>35</v>
      </c>
      <c r="D1558" s="39"/>
      <c r="E1558" s="47">
        <v>43942.8</v>
      </c>
      <c r="F1558" s="47">
        <v>0</v>
      </c>
      <c r="G1558" s="47">
        <v>0</v>
      </c>
      <c r="H1558" s="47">
        <v>0</v>
      </c>
      <c r="I1558" s="47">
        <v>0</v>
      </c>
      <c r="J1558" s="47">
        <v>0</v>
      </c>
      <c r="K1558" s="39" t="str">
        <f t="shared" si="24"/>
        <v>1-30</v>
      </c>
      <c r="L1558" s="39" t="s">
        <v>2509</v>
      </c>
    </row>
    <row r="1559" spans="1:12" x14ac:dyDescent="0.25">
      <c r="A1559" s="39">
        <v>308818</v>
      </c>
      <c r="B1559" s="54"/>
      <c r="C1559" s="39" t="s">
        <v>35</v>
      </c>
      <c r="D1559" s="39"/>
      <c r="E1559" s="47">
        <v>13473.03</v>
      </c>
      <c r="F1559" s="47">
        <v>0</v>
      </c>
      <c r="G1559" s="47">
        <v>0</v>
      </c>
      <c r="H1559" s="47">
        <v>0</v>
      </c>
      <c r="I1559" s="47">
        <v>0</v>
      </c>
      <c r="J1559" s="47">
        <v>0</v>
      </c>
      <c r="K1559" s="39" t="str">
        <f t="shared" si="24"/>
        <v>1-30</v>
      </c>
      <c r="L1559" s="39" t="s">
        <v>2668</v>
      </c>
    </row>
    <row r="1560" spans="1:12" x14ac:dyDescent="0.25">
      <c r="A1560" s="39">
        <v>320320</v>
      </c>
      <c r="B1560" s="54"/>
      <c r="C1560" s="39" t="s">
        <v>35</v>
      </c>
      <c r="D1560" s="39"/>
      <c r="E1560" s="47">
        <v>69373.084152231808</v>
      </c>
      <c r="F1560" s="47">
        <v>0</v>
      </c>
      <c r="G1560" s="47">
        <v>0</v>
      </c>
      <c r="H1560" s="47">
        <v>0</v>
      </c>
      <c r="I1560" s="47">
        <v>0</v>
      </c>
      <c r="J1560" s="47">
        <v>0</v>
      </c>
      <c r="K1560" s="39" t="str">
        <f t="shared" si="24"/>
        <v>1-30</v>
      </c>
      <c r="L1560" s="39" t="s">
        <v>160</v>
      </c>
    </row>
    <row r="1561" spans="1:12" x14ac:dyDescent="0.25">
      <c r="A1561" s="39">
        <v>312081</v>
      </c>
      <c r="B1561" s="54"/>
      <c r="C1561" s="39" t="s">
        <v>35</v>
      </c>
      <c r="D1561" s="39"/>
      <c r="E1561" s="47">
        <v>40606.99</v>
      </c>
      <c r="F1561" s="47">
        <v>0</v>
      </c>
      <c r="G1561" s="47">
        <v>0</v>
      </c>
      <c r="H1561" s="47">
        <v>0</v>
      </c>
      <c r="I1561" s="47">
        <v>0</v>
      </c>
      <c r="J1561" s="47">
        <v>0</v>
      </c>
      <c r="K1561" s="39" t="str">
        <f t="shared" si="24"/>
        <v>1-30</v>
      </c>
      <c r="L1561" s="39" t="s">
        <v>2509</v>
      </c>
    </row>
    <row r="1562" spans="1:12" x14ac:dyDescent="0.25">
      <c r="A1562" s="39">
        <v>334711</v>
      </c>
      <c r="B1562" s="54"/>
      <c r="C1562" s="39" t="s">
        <v>35</v>
      </c>
      <c r="D1562" s="39"/>
      <c r="E1562" s="47">
        <v>41490.268282704827</v>
      </c>
      <c r="F1562" s="47">
        <v>0</v>
      </c>
      <c r="G1562" s="47">
        <v>0</v>
      </c>
      <c r="H1562" s="47">
        <v>0</v>
      </c>
      <c r="I1562" s="47">
        <v>0</v>
      </c>
      <c r="J1562" s="47">
        <v>0</v>
      </c>
      <c r="K1562" s="39" t="str">
        <f t="shared" si="24"/>
        <v>1-30</v>
      </c>
      <c r="L1562" s="39" t="s">
        <v>160</v>
      </c>
    </row>
    <row r="1563" spans="1:12" x14ac:dyDescent="0.25">
      <c r="A1563" s="39">
        <v>348338</v>
      </c>
      <c r="B1563" s="54"/>
      <c r="C1563" s="39" t="s">
        <v>35</v>
      </c>
      <c r="D1563" s="39"/>
      <c r="E1563" s="47">
        <v>34703.347133712661</v>
      </c>
      <c r="F1563" s="47">
        <v>643966.36</v>
      </c>
      <c r="G1563" s="47">
        <v>0</v>
      </c>
      <c r="H1563" s="47">
        <v>0</v>
      </c>
      <c r="I1563" s="47">
        <v>0</v>
      </c>
      <c r="J1563" s="47">
        <v>643966.36</v>
      </c>
      <c r="K1563" s="39" t="str">
        <f t="shared" si="24"/>
        <v>31-60</v>
      </c>
      <c r="L1563" s="39" t="s">
        <v>160</v>
      </c>
    </row>
    <row r="1564" spans="1:12" x14ac:dyDescent="0.25">
      <c r="A1564" s="39">
        <v>341547</v>
      </c>
      <c r="B1564" s="54"/>
      <c r="C1564" s="39" t="s">
        <v>35</v>
      </c>
      <c r="D1564" s="39"/>
      <c r="E1564" s="47">
        <v>486057.84</v>
      </c>
      <c r="F1564" s="47">
        <v>0</v>
      </c>
      <c r="G1564" s="47">
        <v>0</v>
      </c>
      <c r="H1564" s="47">
        <v>0</v>
      </c>
      <c r="I1564" s="47">
        <v>0</v>
      </c>
      <c r="J1564" s="47">
        <v>0</v>
      </c>
      <c r="K1564" s="39" t="str">
        <f t="shared" si="24"/>
        <v>1-30</v>
      </c>
      <c r="L1564" s="39" t="s">
        <v>626</v>
      </c>
    </row>
    <row r="1565" spans="1:12" x14ac:dyDescent="0.25">
      <c r="A1565" s="39">
        <v>333976</v>
      </c>
      <c r="B1565" s="54"/>
      <c r="C1565" s="39" t="s">
        <v>35</v>
      </c>
      <c r="D1565" s="39"/>
      <c r="E1565" s="47">
        <v>360943.61471894616</v>
      </c>
      <c r="F1565" s="47">
        <v>0</v>
      </c>
      <c r="G1565" s="47">
        <v>0</v>
      </c>
      <c r="H1565" s="47">
        <v>0</v>
      </c>
      <c r="I1565" s="47">
        <v>0</v>
      </c>
      <c r="J1565" s="47">
        <v>0</v>
      </c>
      <c r="K1565" s="39" t="str">
        <f t="shared" si="24"/>
        <v>1-30</v>
      </c>
      <c r="L1565" s="39" t="s">
        <v>160</v>
      </c>
    </row>
    <row r="1566" spans="1:12" x14ac:dyDescent="0.25">
      <c r="A1566" s="39">
        <v>315558</v>
      </c>
      <c r="B1566" s="54"/>
      <c r="C1566" s="39" t="s">
        <v>35</v>
      </c>
      <c r="D1566" s="39"/>
      <c r="E1566" s="47">
        <v>1294.5956974505314</v>
      </c>
      <c r="F1566" s="47">
        <v>0</v>
      </c>
      <c r="G1566" s="47">
        <v>0</v>
      </c>
      <c r="H1566" s="47">
        <v>0</v>
      </c>
      <c r="I1566" s="47">
        <v>0</v>
      </c>
      <c r="J1566" s="47">
        <v>0</v>
      </c>
      <c r="K1566" s="39" t="str">
        <f t="shared" si="24"/>
        <v>1-30</v>
      </c>
      <c r="L1566" s="39" t="s">
        <v>160</v>
      </c>
    </row>
    <row r="1567" spans="1:12" x14ac:dyDescent="0.25">
      <c r="A1567" s="39">
        <v>313736</v>
      </c>
      <c r="B1567" s="54"/>
      <c r="C1567" s="39" t="s">
        <v>35</v>
      </c>
      <c r="D1567" s="39"/>
      <c r="E1567" s="47">
        <v>123820.80091303973</v>
      </c>
      <c r="F1567" s="47">
        <v>0</v>
      </c>
      <c r="G1567" s="47">
        <v>0</v>
      </c>
      <c r="H1567" s="47">
        <v>0</v>
      </c>
      <c r="I1567" s="47">
        <v>0</v>
      </c>
      <c r="J1567" s="47">
        <v>0</v>
      </c>
      <c r="K1567" s="39" t="str">
        <f t="shared" si="24"/>
        <v>1-30</v>
      </c>
      <c r="L1567" s="39" t="s">
        <v>160</v>
      </c>
    </row>
    <row r="1568" spans="1:12" x14ac:dyDescent="0.25">
      <c r="A1568" s="39">
        <v>320583</v>
      </c>
      <c r="B1568" s="54"/>
      <c r="C1568" s="39" t="s">
        <v>35</v>
      </c>
      <c r="D1568" s="39"/>
      <c r="E1568" s="47">
        <v>1488187.3181996259</v>
      </c>
      <c r="F1568" s="47">
        <v>0</v>
      </c>
      <c r="G1568" s="47">
        <v>0</v>
      </c>
      <c r="H1568" s="47">
        <v>0</v>
      </c>
      <c r="I1568" s="47">
        <v>0</v>
      </c>
      <c r="J1568" s="47">
        <v>0</v>
      </c>
      <c r="K1568" s="39" t="str">
        <f t="shared" si="24"/>
        <v>1-30</v>
      </c>
      <c r="L1568" s="39" t="s">
        <v>160</v>
      </c>
    </row>
    <row r="1569" spans="1:12" x14ac:dyDescent="0.25">
      <c r="A1569" s="39">
        <v>326295</v>
      </c>
      <c r="B1569" s="54"/>
      <c r="C1569" s="39" t="s">
        <v>35</v>
      </c>
      <c r="D1569" s="39"/>
      <c r="E1569" s="47">
        <v>481509.92578111298</v>
      </c>
      <c r="F1569" s="47">
        <v>0</v>
      </c>
      <c r="G1569" s="47">
        <v>0</v>
      </c>
      <c r="H1569" s="47">
        <v>0</v>
      </c>
      <c r="I1569" s="47">
        <v>0</v>
      </c>
      <c r="J1569" s="47">
        <v>0</v>
      </c>
      <c r="K1569" s="39" t="str">
        <f t="shared" si="24"/>
        <v>1-30</v>
      </c>
      <c r="L1569" s="39" t="s">
        <v>160</v>
      </c>
    </row>
    <row r="1570" spans="1:12" x14ac:dyDescent="0.25">
      <c r="A1570" s="39">
        <v>320598</v>
      </c>
      <c r="B1570" s="54"/>
      <c r="C1570" s="39" t="s">
        <v>35</v>
      </c>
      <c r="D1570" s="39"/>
      <c r="E1570" s="47">
        <v>99608.042779205512</v>
      </c>
      <c r="F1570" s="47">
        <v>1848358.5599999998</v>
      </c>
      <c r="G1570" s="47">
        <v>0</v>
      </c>
      <c r="H1570" s="47">
        <v>0</v>
      </c>
      <c r="I1570" s="47">
        <v>0</v>
      </c>
      <c r="J1570" s="47">
        <v>1848358.5599999998</v>
      </c>
      <c r="K1570" s="39" t="str">
        <f t="shared" si="24"/>
        <v>31-60</v>
      </c>
      <c r="L1570" s="39" t="s">
        <v>160</v>
      </c>
    </row>
    <row r="1571" spans="1:12" x14ac:dyDescent="0.25">
      <c r="A1571" s="39">
        <v>310230</v>
      </c>
      <c r="B1571" s="54"/>
      <c r="C1571" s="39" t="s">
        <v>35</v>
      </c>
      <c r="D1571" s="39"/>
      <c r="E1571" s="47">
        <v>613948.22</v>
      </c>
      <c r="F1571" s="47">
        <v>0</v>
      </c>
      <c r="G1571" s="47">
        <v>0</v>
      </c>
      <c r="H1571" s="47">
        <v>0</v>
      </c>
      <c r="I1571" s="47">
        <v>0</v>
      </c>
      <c r="J1571" s="47">
        <v>0</v>
      </c>
      <c r="K1571" s="39" t="str">
        <f t="shared" si="24"/>
        <v>1-30</v>
      </c>
      <c r="L1571" s="39" t="s">
        <v>160</v>
      </c>
    </row>
    <row r="1572" spans="1:12" x14ac:dyDescent="0.25">
      <c r="A1572" s="39">
        <v>356307</v>
      </c>
      <c r="B1572" s="54"/>
      <c r="C1572" s="39" t="s">
        <v>35</v>
      </c>
      <c r="D1572" s="39"/>
      <c r="E1572" s="47">
        <v>160202.78</v>
      </c>
      <c r="F1572" s="47">
        <v>0</v>
      </c>
      <c r="G1572" s="47">
        <v>0</v>
      </c>
      <c r="H1572" s="47">
        <v>0</v>
      </c>
      <c r="I1572" s="47">
        <v>0</v>
      </c>
      <c r="J1572" s="47">
        <v>0</v>
      </c>
      <c r="K1572" s="39" t="str">
        <f t="shared" si="24"/>
        <v>1-30</v>
      </c>
      <c r="L1572" s="39" t="s">
        <v>158</v>
      </c>
    </row>
    <row r="1573" spans="1:12" x14ac:dyDescent="0.25">
      <c r="A1573" s="39">
        <v>367406</v>
      </c>
      <c r="B1573" s="54"/>
      <c r="C1573" s="39" t="s">
        <v>35</v>
      </c>
      <c r="D1573" s="39"/>
      <c r="E1573" s="47">
        <v>38665.22</v>
      </c>
      <c r="F1573" s="47">
        <v>0</v>
      </c>
      <c r="G1573" s="47">
        <v>0</v>
      </c>
      <c r="H1573" s="47">
        <v>0</v>
      </c>
      <c r="I1573" s="47">
        <v>0</v>
      </c>
      <c r="J1573" s="47">
        <v>0</v>
      </c>
      <c r="K1573" s="39" t="str">
        <f t="shared" si="24"/>
        <v>1-30</v>
      </c>
      <c r="L1573" s="39" t="s">
        <v>158</v>
      </c>
    </row>
    <row r="1574" spans="1:12" x14ac:dyDescent="0.25">
      <c r="A1574" s="39">
        <v>357774</v>
      </c>
      <c r="B1574" s="54"/>
      <c r="C1574" s="39" t="s">
        <v>35</v>
      </c>
      <c r="D1574" s="39"/>
      <c r="E1574" s="47">
        <v>47689.788970710179</v>
      </c>
      <c r="F1574" s="47">
        <v>0</v>
      </c>
      <c r="G1574" s="47">
        <v>0</v>
      </c>
      <c r="H1574" s="47">
        <v>0</v>
      </c>
      <c r="I1574" s="47">
        <v>0</v>
      </c>
      <c r="J1574" s="47">
        <v>0</v>
      </c>
      <c r="K1574" s="39" t="str">
        <f t="shared" si="24"/>
        <v>1-30</v>
      </c>
      <c r="L1574" s="39" t="s">
        <v>160</v>
      </c>
    </row>
    <row r="1575" spans="1:12" x14ac:dyDescent="0.25">
      <c r="A1575" s="39">
        <v>342123</v>
      </c>
      <c r="B1575" s="54"/>
      <c r="C1575" s="39" t="s">
        <v>35</v>
      </c>
      <c r="D1575" s="39"/>
      <c r="E1575" s="47">
        <v>59625</v>
      </c>
      <c r="F1575" s="47">
        <v>0</v>
      </c>
      <c r="G1575" s="47">
        <v>0</v>
      </c>
      <c r="H1575" s="47">
        <v>0</v>
      </c>
      <c r="I1575" s="47">
        <v>0</v>
      </c>
      <c r="J1575" s="47">
        <v>0</v>
      </c>
      <c r="K1575" s="39" t="str">
        <f t="shared" si="24"/>
        <v>1-30</v>
      </c>
      <c r="L1575" s="39" t="s">
        <v>626</v>
      </c>
    </row>
    <row r="1576" spans="1:12" x14ac:dyDescent="0.25">
      <c r="A1576" s="39">
        <v>356853</v>
      </c>
      <c r="B1576" s="54"/>
      <c r="C1576" s="39" t="s">
        <v>35</v>
      </c>
      <c r="D1576" s="39"/>
      <c r="E1576" s="47">
        <v>12530.638061485346</v>
      </c>
      <c r="F1576" s="47">
        <v>0</v>
      </c>
      <c r="G1576" s="47">
        <v>0</v>
      </c>
      <c r="H1576" s="47">
        <v>0</v>
      </c>
      <c r="I1576" s="47">
        <v>0</v>
      </c>
      <c r="J1576" s="47">
        <v>0</v>
      </c>
      <c r="K1576" s="39" t="str">
        <f t="shared" si="24"/>
        <v>1-30</v>
      </c>
      <c r="L1576" s="39" t="s">
        <v>160</v>
      </c>
    </row>
    <row r="1577" spans="1:12" x14ac:dyDescent="0.25">
      <c r="A1577" s="39">
        <v>360871</v>
      </c>
      <c r="B1577" s="54"/>
      <c r="C1577" s="39" t="s">
        <v>35</v>
      </c>
      <c r="D1577" s="39"/>
      <c r="E1577" s="47">
        <v>52400.728283902376</v>
      </c>
      <c r="F1577" s="47">
        <v>0</v>
      </c>
      <c r="G1577" s="47">
        <v>0</v>
      </c>
      <c r="H1577" s="47">
        <v>0</v>
      </c>
      <c r="I1577" s="47">
        <v>0</v>
      </c>
      <c r="J1577" s="47">
        <v>0</v>
      </c>
      <c r="K1577" s="39" t="str">
        <f t="shared" si="24"/>
        <v>1-30</v>
      </c>
      <c r="L1577" s="39" t="s">
        <v>160</v>
      </c>
    </row>
    <row r="1578" spans="1:12" x14ac:dyDescent="0.25">
      <c r="A1578" s="39">
        <v>361517</v>
      </c>
      <c r="B1578" s="54"/>
      <c r="C1578" s="39" t="s">
        <v>35</v>
      </c>
      <c r="D1578" s="39"/>
      <c r="E1578" s="47">
        <v>47434.49587375937</v>
      </c>
      <c r="F1578" s="47">
        <v>0</v>
      </c>
      <c r="G1578" s="47">
        <v>0</v>
      </c>
      <c r="H1578" s="47">
        <v>0</v>
      </c>
      <c r="I1578" s="47">
        <v>0</v>
      </c>
      <c r="J1578" s="47">
        <v>0</v>
      </c>
      <c r="K1578" s="39" t="str">
        <f t="shared" si="24"/>
        <v>1-30</v>
      </c>
      <c r="L1578" s="39" t="s">
        <v>160</v>
      </c>
    </row>
    <row r="1579" spans="1:12" x14ac:dyDescent="0.25">
      <c r="A1579" s="39">
        <v>315343</v>
      </c>
      <c r="B1579" s="54"/>
      <c r="C1579" s="39" t="s">
        <v>35</v>
      </c>
      <c r="D1579" s="39"/>
      <c r="E1579" s="47">
        <v>588987.91999999993</v>
      </c>
      <c r="F1579" s="47">
        <v>0</v>
      </c>
      <c r="G1579" s="47">
        <v>0</v>
      </c>
      <c r="H1579" s="47">
        <v>0</v>
      </c>
      <c r="I1579" s="47">
        <v>0</v>
      </c>
      <c r="J1579" s="47">
        <v>0</v>
      </c>
      <c r="K1579" s="39" t="str">
        <f t="shared" si="24"/>
        <v>1-30</v>
      </c>
      <c r="L1579" s="39" t="s">
        <v>158</v>
      </c>
    </row>
    <row r="1580" spans="1:12" x14ac:dyDescent="0.25">
      <c r="A1580" s="39">
        <v>320760</v>
      </c>
      <c r="B1580" s="54"/>
      <c r="C1580" s="39" t="s">
        <v>35</v>
      </c>
      <c r="D1580" s="39"/>
      <c r="E1580" s="47">
        <v>1688266.51</v>
      </c>
      <c r="F1580" s="47">
        <v>0</v>
      </c>
      <c r="G1580" s="47">
        <v>0</v>
      </c>
      <c r="H1580" s="47">
        <v>0</v>
      </c>
      <c r="I1580" s="47">
        <v>0</v>
      </c>
      <c r="J1580" s="47">
        <v>0</v>
      </c>
      <c r="K1580" s="39" t="str">
        <f t="shared" si="24"/>
        <v>1-30</v>
      </c>
      <c r="L1580" s="39" t="s">
        <v>4573</v>
      </c>
    </row>
    <row r="1581" spans="1:12" x14ac:dyDescent="0.25">
      <c r="A1581" s="39">
        <v>354331</v>
      </c>
      <c r="B1581" s="54"/>
      <c r="C1581" s="39" t="s">
        <v>35</v>
      </c>
      <c r="D1581" s="39"/>
      <c r="E1581" s="47">
        <v>103730.52</v>
      </c>
      <c r="F1581" s="47">
        <v>0</v>
      </c>
      <c r="G1581" s="47">
        <v>0</v>
      </c>
      <c r="H1581" s="47">
        <v>0</v>
      </c>
      <c r="I1581" s="47">
        <v>0</v>
      </c>
      <c r="J1581" s="47">
        <v>0</v>
      </c>
      <c r="K1581" s="39" t="str">
        <f t="shared" si="24"/>
        <v>1-30</v>
      </c>
      <c r="L1581" s="39" t="s">
        <v>160</v>
      </c>
    </row>
    <row r="1582" spans="1:12" x14ac:dyDescent="0.25">
      <c r="A1582" s="39">
        <v>312512</v>
      </c>
      <c r="B1582" s="54"/>
      <c r="C1582" s="39" t="s">
        <v>35</v>
      </c>
      <c r="D1582" s="39"/>
      <c r="E1582" s="47">
        <v>254255.31350940498</v>
      </c>
      <c r="F1582" s="47">
        <v>0</v>
      </c>
      <c r="G1582" s="47">
        <v>0</v>
      </c>
      <c r="H1582" s="47">
        <v>0</v>
      </c>
      <c r="I1582" s="47">
        <v>0</v>
      </c>
      <c r="J1582" s="47">
        <v>0</v>
      </c>
      <c r="K1582" s="39" t="str">
        <f t="shared" si="24"/>
        <v>1-30</v>
      </c>
      <c r="L1582" s="39" t="s">
        <v>160</v>
      </c>
    </row>
    <row r="1583" spans="1:12" x14ac:dyDescent="0.25">
      <c r="A1583" s="39">
        <v>317701</v>
      </c>
      <c r="B1583" s="54"/>
      <c r="C1583" s="39" t="s">
        <v>35</v>
      </c>
      <c r="D1583" s="39"/>
      <c r="E1583" s="47">
        <v>67408.180384410443</v>
      </c>
      <c r="F1583" s="47">
        <v>0</v>
      </c>
      <c r="G1583" s="47">
        <v>0</v>
      </c>
      <c r="H1583" s="47">
        <v>0</v>
      </c>
      <c r="I1583" s="47">
        <v>0</v>
      </c>
      <c r="J1583" s="47">
        <v>0</v>
      </c>
      <c r="K1583" s="39" t="str">
        <f t="shared" si="24"/>
        <v>1-30</v>
      </c>
      <c r="L1583" s="39" t="s">
        <v>160</v>
      </c>
    </row>
    <row r="1584" spans="1:12" x14ac:dyDescent="0.25">
      <c r="A1584" s="39">
        <v>338212</v>
      </c>
      <c r="B1584" s="54"/>
      <c r="C1584" s="39" t="s">
        <v>35</v>
      </c>
      <c r="D1584" s="39"/>
      <c r="E1584" s="47">
        <v>895892.02204696147</v>
      </c>
      <c r="F1584" s="47">
        <v>16624457.640000001</v>
      </c>
      <c r="G1584" s="47">
        <v>0</v>
      </c>
      <c r="H1584" s="47">
        <v>0</v>
      </c>
      <c r="I1584" s="47">
        <v>0</v>
      </c>
      <c r="J1584" s="47">
        <v>16624457.640000001</v>
      </c>
      <c r="K1584" s="39" t="str">
        <f t="shared" si="24"/>
        <v>31-60</v>
      </c>
      <c r="L1584" s="39" t="s">
        <v>160</v>
      </c>
    </row>
    <row r="1585" spans="1:12" x14ac:dyDescent="0.25">
      <c r="A1585" s="39">
        <v>328019</v>
      </c>
      <c r="B1585" s="54"/>
      <c r="C1585" s="39" t="s">
        <v>35</v>
      </c>
      <c r="D1585" s="39"/>
      <c r="E1585" s="47">
        <v>68664.583161068338</v>
      </c>
      <c r="F1585" s="47">
        <v>0</v>
      </c>
      <c r="G1585" s="47">
        <v>0</v>
      </c>
      <c r="H1585" s="47">
        <v>0</v>
      </c>
      <c r="I1585" s="47">
        <v>0</v>
      </c>
      <c r="J1585" s="47">
        <v>0</v>
      </c>
      <c r="K1585" s="39" t="str">
        <f t="shared" si="24"/>
        <v>1-30</v>
      </c>
      <c r="L1585" s="39" t="s">
        <v>160</v>
      </c>
    </row>
    <row r="1586" spans="1:12" x14ac:dyDescent="0.25">
      <c r="A1586" s="39">
        <v>315519</v>
      </c>
      <c r="B1586" s="54"/>
      <c r="C1586" s="39" t="s">
        <v>35</v>
      </c>
      <c r="D1586" s="39"/>
      <c r="E1586" s="47">
        <v>1373226.965042979</v>
      </c>
      <c r="F1586" s="47">
        <v>0</v>
      </c>
      <c r="G1586" s="47">
        <v>0</v>
      </c>
      <c r="H1586" s="47">
        <v>0</v>
      </c>
      <c r="I1586" s="47">
        <v>0</v>
      </c>
      <c r="J1586" s="47">
        <v>0</v>
      </c>
      <c r="K1586" s="39" t="str">
        <f t="shared" si="24"/>
        <v>1-30</v>
      </c>
      <c r="L1586" s="39" t="s">
        <v>160</v>
      </c>
    </row>
    <row r="1587" spans="1:12" x14ac:dyDescent="0.25">
      <c r="A1587" s="39">
        <v>338673</v>
      </c>
      <c r="B1587" s="54"/>
      <c r="C1587" s="39" t="s">
        <v>35</v>
      </c>
      <c r="D1587" s="39"/>
      <c r="E1587" s="47">
        <v>7579.8057966393717</v>
      </c>
      <c r="F1587" s="47">
        <v>0</v>
      </c>
      <c r="G1587" s="47">
        <v>0</v>
      </c>
      <c r="H1587" s="47">
        <v>0</v>
      </c>
      <c r="I1587" s="47">
        <v>0</v>
      </c>
      <c r="J1587" s="47">
        <v>0</v>
      </c>
      <c r="K1587" s="39" t="str">
        <f t="shared" si="24"/>
        <v>1-30</v>
      </c>
      <c r="L1587" s="39" t="s">
        <v>160</v>
      </c>
    </row>
    <row r="1588" spans="1:12" x14ac:dyDescent="0.25">
      <c r="A1588" s="39">
        <v>308885</v>
      </c>
      <c r="B1588" s="54"/>
      <c r="C1588" s="39" t="s">
        <v>35</v>
      </c>
      <c r="D1588" s="39"/>
      <c r="E1588" s="47">
        <v>4949.9608635461427</v>
      </c>
      <c r="F1588" s="47">
        <v>0</v>
      </c>
      <c r="G1588" s="47">
        <v>0</v>
      </c>
      <c r="H1588" s="47">
        <v>0</v>
      </c>
      <c r="I1588" s="47">
        <v>0</v>
      </c>
      <c r="J1588" s="47">
        <v>0</v>
      </c>
      <c r="K1588" s="39" t="str">
        <f t="shared" si="24"/>
        <v>1-30</v>
      </c>
      <c r="L1588" s="39" t="s">
        <v>160</v>
      </c>
    </row>
    <row r="1589" spans="1:12" x14ac:dyDescent="0.25">
      <c r="A1589" s="39">
        <v>336687</v>
      </c>
      <c r="B1589" s="54"/>
      <c r="C1589" s="39" t="s">
        <v>35</v>
      </c>
      <c r="D1589" s="39"/>
      <c r="E1589" s="47">
        <v>228140.33</v>
      </c>
      <c r="F1589" s="47">
        <v>0</v>
      </c>
      <c r="G1589" s="47">
        <v>0</v>
      </c>
      <c r="H1589" s="47">
        <v>0</v>
      </c>
      <c r="I1589" s="47">
        <v>0</v>
      </c>
      <c r="J1589" s="47">
        <v>0</v>
      </c>
      <c r="K1589" s="39" t="str">
        <f t="shared" si="24"/>
        <v>1-30</v>
      </c>
      <c r="L1589" s="39" t="s">
        <v>4573</v>
      </c>
    </row>
    <row r="1590" spans="1:12" x14ac:dyDescent="0.25">
      <c r="A1590" s="39">
        <v>341204</v>
      </c>
      <c r="B1590" s="54"/>
      <c r="C1590" s="39" t="s">
        <v>35</v>
      </c>
      <c r="D1590" s="39"/>
      <c r="E1590" s="47">
        <v>75944.86</v>
      </c>
      <c r="F1590" s="47">
        <v>0</v>
      </c>
      <c r="G1590" s="47">
        <v>0</v>
      </c>
      <c r="H1590" s="47">
        <v>0</v>
      </c>
      <c r="I1590" s="47">
        <v>0</v>
      </c>
      <c r="J1590" s="47">
        <v>0</v>
      </c>
      <c r="K1590" s="39" t="str">
        <f t="shared" si="24"/>
        <v>1-30</v>
      </c>
      <c r="L1590" s="39" t="s">
        <v>160</v>
      </c>
    </row>
    <row r="1591" spans="1:12" x14ac:dyDescent="0.25">
      <c r="A1591" s="39">
        <v>314604</v>
      </c>
      <c r="B1591" s="54"/>
      <c r="C1591" s="39" t="s">
        <v>35</v>
      </c>
      <c r="D1591" s="39"/>
      <c r="E1591" s="47">
        <v>15142.60175368202</v>
      </c>
      <c r="F1591" s="47">
        <v>0</v>
      </c>
      <c r="G1591" s="47">
        <v>0</v>
      </c>
      <c r="H1591" s="47">
        <v>280990.94</v>
      </c>
      <c r="I1591" s="47">
        <v>0</v>
      </c>
      <c r="J1591" s="47">
        <v>280990.94</v>
      </c>
      <c r="K1591" s="39" t="str">
        <f t="shared" si="24"/>
        <v>91-120</v>
      </c>
      <c r="L1591" s="39" t="s">
        <v>160</v>
      </c>
    </row>
    <row r="1592" spans="1:12" x14ac:dyDescent="0.25">
      <c r="A1592" s="39">
        <v>351644</v>
      </c>
      <c r="B1592" s="54"/>
      <c r="C1592" s="39" t="s">
        <v>35</v>
      </c>
      <c r="D1592" s="39"/>
      <c r="E1592" s="47">
        <v>82967.86</v>
      </c>
      <c r="F1592" s="47">
        <v>0</v>
      </c>
      <c r="G1592" s="47">
        <v>0</v>
      </c>
      <c r="H1592" s="47">
        <v>0</v>
      </c>
      <c r="I1592" s="47">
        <v>0</v>
      </c>
      <c r="J1592" s="47">
        <v>0</v>
      </c>
      <c r="K1592" s="39" t="str">
        <f t="shared" si="24"/>
        <v>1-30</v>
      </c>
      <c r="L1592" s="39" t="s">
        <v>158</v>
      </c>
    </row>
    <row r="1593" spans="1:12" x14ac:dyDescent="0.25">
      <c r="A1593" s="39">
        <v>310921</v>
      </c>
      <c r="B1593" s="54"/>
      <c r="C1593" s="39" t="s">
        <v>35</v>
      </c>
      <c r="D1593" s="39"/>
      <c r="E1593" s="47">
        <v>1639.4647523840752</v>
      </c>
      <c r="F1593" s="47">
        <v>0</v>
      </c>
      <c r="G1593" s="47">
        <v>0</v>
      </c>
      <c r="H1593" s="47">
        <v>0</v>
      </c>
      <c r="I1593" s="47">
        <v>0</v>
      </c>
      <c r="J1593" s="47">
        <v>0</v>
      </c>
      <c r="K1593" s="39" t="str">
        <f t="shared" si="24"/>
        <v>1-30</v>
      </c>
      <c r="L1593" s="39" t="s">
        <v>160</v>
      </c>
    </row>
    <row r="1594" spans="1:12" x14ac:dyDescent="0.25">
      <c r="A1594" s="39">
        <v>357286</v>
      </c>
      <c r="B1594" s="54"/>
      <c r="C1594" s="39" t="s">
        <v>35</v>
      </c>
      <c r="D1594" s="39"/>
      <c r="E1594" s="47">
        <v>81562.86</v>
      </c>
      <c r="F1594" s="47">
        <v>0</v>
      </c>
      <c r="G1594" s="47">
        <v>0</v>
      </c>
      <c r="H1594" s="47">
        <v>0</v>
      </c>
      <c r="I1594" s="47">
        <v>0</v>
      </c>
      <c r="J1594" s="47">
        <v>0</v>
      </c>
      <c r="K1594" s="39" t="str">
        <f t="shared" si="24"/>
        <v>1-30</v>
      </c>
      <c r="L1594" s="39" t="s">
        <v>4573</v>
      </c>
    </row>
    <row r="1595" spans="1:12" x14ac:dyDescent="0.25">
      <c r="A1595" s="39">
        <v>318173</v>
      </c>
      <c r="B1595" s="54"/>
      <c r="C1595" s="39" t="s">
        <v>35</v>
      </c>
      <c r="D1595" s="39"/>
      <c r="E1595" s="47">
        <v>1979375.12</v>
      </c>
      <c r="F1595" s="47">
        <v>0</v>
      </c>
      <c r="G1595" s="47">
        <v>0</v>
      </c>
      <c r="H1595" s="47">
        <v>0</v>
      </c>
      <c r="I1595" s="47">
        <v>0</v>
      </c>
      <c r="J1595" s="47">
        <v>0</v>
      </c>
      <c r="K1595" s="39" t="str">
        <f t="shared" si="24"/>
        <v>1-30</v>
      </c>
      <c r="L1595" s="39" t="s">
        <v>160</v>
      </c>
    </row>
    <row r="1596" spans="1:12" x14ac:dyDescent="0.25">
      <c r="A1596" s="39">
        <v>315652</v>
      </c>
      <c r="B1596" s="54"/>
      <c r="C1596" s="39" t="s">
        <v>35</v>
      </c>
      <c r="D1596" s="39"/>
      <c r="E1596" s="47">
        <v>72780.12</v>
      </c>
      <c r="F1596" s="47">
        <v>0</v>
      </c>
      <c r="G1596" s="47">
        <v>0</v>
      </c>
      <c r="H1596" s="47">
        <v>0</v>
      </c>
      <c r="I1596" s="47">
        <v>0</v>
      </c>
      <c r="J1596" s="47">
        <v>0</v>
      </c>
      <c r="K1596" s="39" t="str">
        <f t="shared" si="24"/>
        <v>1-30</v>
      </c>
      <c r="L1596" s="39" t="s">
        <v>2738</v>
      </c>
    </row>
    <row r="1597" spans="1:12" x14ac:dyDescent="0.25">
      <c r="A1597" s="39">
        <v>333899</v>
      </c>
      <c r="B1597" s="54"/>
      <c r="C1597" s="39" t="s">
        <v>35</v>
      </c>
      <c r="D1597" s="39"/>
      <c r="E1597" s="47">
        <v>81864.557656224701</v>
      </c>
      <c r="F1597" s="47">
        <v>0</v>
      </c>
      <c r="G1597" s="47">
        <v>0</v>
      </c>
      <c r="H1597" s="47">
        <v>0</v>
      </c>
      <c r="I1597" s="47">
        <v>0</v>
      </c>
      <c r="J1597" s="47">
        <v>0</v>
      </c>
      <c r="K1597" s="39" t="str">
        <f t="shared" si="24"/>
        <v>1-30</v>
      </c>
      <c r="L1597" s="39" t="s">
        <v>160</v>
      </c>
    </row>
    <row r="1598" spans="1:12" x14ac:dyDescent="0.25">
      <c r="A1598" s="39">
        <v>339632</v>
      </c>
      <c r="B1598" s="54"/>
      <c r="C1598" s="39" t="s">
        <v>35</v>
      </c>
      <c r="D1598" s="39"/>
      <c r="E1598" s="47">
        <v>14685.865681170031</v>
      </c>
      <c r="F1598" s="47">
        <v>0</v>
      </c>
      <c r="G1598" s="47">
        <v>0</v>
      </c>
      <c r="H1598" s="47">
        <v>0</v>
      </c>
      <c r="I1598" s="47">
        <v>0</v>
      </c>
      <c r="J1598" s="47">
        <v>0</v>
      </c>
      <c r="K1598" s="39" t="str">
        <f t="shared" si="24"/>
        <v>1-30</v>
      </c>
      <c r="L1598" s="39" t="s">
        <v>160</v>
      </c>
    </row>
    <row r="1599" spans="1:12" x14ac:dyDescent="0.25">
      <c r="A1599" s="39">
        <v>317812</v>
      </c>
      <c r="B1599" s="54"/>
      <c r="C1599" s="39" t="s">
        <v>35</v>
      </c>
      <c r="D1599" s="39"/>
      <c r="E1599" s="47">
        <v>17505.89</v>
      </c>
      <c r="F1599" s="47">
        <v>17505.89</v>
      </c>
      <c r="G1599" s="47">
        <v>0</v>
      </c>
      <c r="H1599" s="47">
        <v>0</v>
      </c>
      <c r="I1599" s="47">
        <v>0</v>
      </c>
      <c r="J1599" s="47">
        <v>17505.89</v>
      </c>
      <c r="K1599" s="39" t="str">
        <f t="shared" si="24"/>
        <v>31-60</v>
      </c>
      <c r="L1599" s="39" t="s">
        <v>5158</v>
      </c>
    </row>
    <row r="1600" spans="1:12" x14ac:dyDescent="0.25">
      <c r="A1600" s="39">
        <v>335808</v>
      </c>
      <c r="B1600" s="54"/>
      <c r="C1600" s="39" t="s">
        <v>35</v>
      </c>
      <c r="D1600" s="39"/>
      <c r="E1600" s="47">
        <v>24951.061372791934</v>
      </c>
      <c r="F1600" s="47">
        <v>0</v>
      </c>
      <c r="G1600" s="47">
        <v>0</v>
      </c>
      <c r="H1600" s="47">
        <v>0</v>
      </c>
      <c r="I1600" s="47">
        <v>0</v>
      </c>
      <c r="J1600" s="47">
        <v>0</v>
      </c>
      <c r="K1600" s="39" t="str">
        <f t="shared" si="24"/>
        <v>1-30</v>
      </c>
      <c r="L1600" s="39" t="s">
        <v>160</v>
      </c>
    </row>
    <row r="1601" spans="1:12" x14ac:dyDescent="0.25">
      <c r="A1601" s="39">
        <v>359459</v>
      </c>
      <c r="B1601" s="54"/>
      <c r="C1601" s="39" t="s">
        <v>35</v>
      </c>
      <c r="D1601" s="39"/>
      <c r="E1601" s="47">
        <v>67550.53</v>
      </c>
      <c r="F1601" s="47">
        <v>0</v>
      </c>
      <c r="G1601" s="47">
        <v>0</v>
      </c>
      <c r="H1601" s="47">
        <v>0</v>
      </c>
      <c r="I1601" s="47">
        <v>0</v>
      </c>
      <c r="J1601" s="47">
        <v>0</v>
      </c>
      <c r="K1601" s="39" t="str">
        <f t="shared" si="24"/>
        <v>1-30</v>
      </c>
      <c r="L1601" s="39" t="s">
        <v>4573</v>
      </c>
    </row>
    <row r="1602" spans="1:12" x14ac:dyDescent="0.25">
      <c r="A1602" s="39">
        <v>341755</v>
      </c>
      <c r="B1602" s="54"/>
      <c r="C1602" s="39" t="s">
        <v>35</v>
      </c>
      <c r="D1602" s="39"/>
      <c r="E1602" s="47">
        <v>88819.69</v>
      </c>
      <c r="F1602" s="47">
        <v>0</v>
      </c>
      <c r="G1602" s="47">
        <v>0</v>
      </c>
      <c r="H1602" s="47">
        <v>0</v>
      </c>
      <c r="I1602" s="47">
        <v>0</v>
      </c>
      <c r="J1602" s="47">
        <v>0</v>
      </c>
      <c r="K1602" s="39" t="str">
        <f t="shared" si="24"/>
        <v>1-30</v>
      </c>
      <c r="L1602" s="39" t="s">
        <v>626</v>
      </c>
    </row>
    <row r="1603" spans="1:12" x14ac:dyDescent="0.25">
      <c r="A1603" s="39">
        <v>367089</v>
      </c>
      <c r="B1603" s="54"/>
      <c r="C1603" s="39" t="s">
        <v>35</v>
      </c>
      <c r="D1603" s="39"/>
      <c r="E1603" s="47">
        <v>71681.23</v>
      </c>
      <c r="F1603" s="47">
        <v>0</v>
      </c>
      <c r="G1603" s="47">
        <v>0</v>
      </c>
      <c r="H1603" s="47">
        <v>0</v>
      </c>
      <c r="I1603" s="47">
        <v>0</v>
      </c>
      <c r="J1603" s="47">
        <v>0</v>
      </c>
      <c r="K1603" s="39" t="str">
        <f t="shared" si="24"/>
        <v>1-30</v>
      </c>
      <c r="L1603" s="39" t="s">
        <v>4573</v>
      </c>
    </row>
    <row r="1604" spans="1:12" x14ac:dyDescent="0.25">
      <c r="A1604" s="39">
        <v>350529</v>
      </c>
      <c r="B1604" s="54"/>
      <c r="C1604" s="39" t="s">
        <v>35</v>
      </c>
      <c r="D1604" s="39"/>
      <c r="E1604" s="47">
        <v>65213.440000000002</v>
      </c>
      <c r="F1604" s="47">
        <v>0</v>
      </c>
      <c r="G1604" s="47">
        <v>0</v>
      </c>
      <c r="H1604" s="47">
        <v>0</v>
      </c>
      <c r="I1604" s="47">
        <v>0</v>
      </c>
      <c r="J1604" s="47">
        <v>0</v>
      </c>
      <c r="K1604" s="39" t="str">
        <f t="shared" si="24"/>
        <v>1-30</v>
      </c>
      <c r="L1604" s="39" t="s">
        <v>4573</v>
      </c>
    </row>
    <row r="1605" spans="1:12" x14ac:dyDescent="0.25">
      <c r="A1605" s="39">
        <v>310970</v>
      </c>
      <c r="B1605" s="54"/>
      <c r="C1605" s="39" t="s">
        <v>233</v>
      </c>
      <c r="D1605" s="39"/>
      <c r="E1605" s="47">
        <v>19462.847189349508</v>
      </c>
      <c r="F1605" s="47">
        <v>0</v>
      </c>
      <c r="G1605" s="47">
        <v>0</v>
      </c>
      <c r="H1605" s="47">
        <v>0</v>
      </c>
      <c r="I1605" s="47">
        <v>361158.79</v>
      </c>
      <c r="J1605" s="47">
        <v>361158.79</v>
      </c>
      <c r="K1605" s="39" t="str">
        <f t="shared" si="24"/>
        <v>120+</v>
      </c>
      <c r="L1605" s="39" t="s">
        <v>160</v>
      </c>
    </row>
    <row r="1606" spans="1:12" x14ac:dyDescent="0.25">
      <c r="A1606" s="39">
        <v>317704</v>
      </c>
      <c r="B1606" s="54"/>
      <c r="C1606" s="39" t="s">
        <v>35</v>
      </c>
      <c r="D1606" s="39"/>
      <c r="E1606" s="47">
        <v>97518.137984438916</v>
      </c>
      <c r="F1606" s="47">
        <v>0</v>
      </c>
      <c r="G1606" s="47">
        <v>0</v>
      </c>
      <c r="H1606" s="47">
        <v>0</v>
      </c>
      <c r="I1606" s="47">
        <v>0</v>
      </c>
      <c r="J1606" s="47">
        <v>0</v>
      </c>
      <c r="K1606" s="39" t="str">
        <f t="shared" si="24"/>
        <v>1-30</v>
      </c>
      <c r="L1606" s="39" t="s">
        <v>160</v>
      </c>
    </row>
    <row r="1607" spans="1:12" x14ac:dyDescent="0.25">
      <c r="A1607" s="39">
        <v>309117</v>
      </c>
      <c r="B1607" s="54"/>
      <c r="C1607" s="39" t="s">
        <v>233</v>
      </c>
      <c r="D1607" s="39"/>
      <c r="E1607" s="47">
        <v>67039.05</v>
      </c>
      <c r="F1607" s="47">
        <v>0</v>
      </c>
      <c r="G1607" s="47">
        <v>0</v>
      </c>
      <c r="H1607" s="47">
        <v>0</v>
      </c>
      <c r="I1607" s="47">
        <v>67039.05</v>
      </c>
      <c r="J1607" s="47">
        <v>67039.05</v>
      </c>
      <c r="K1607" s="39" t="str">
        <f t="shared" ref="K1607:K1635" si="25">+IF(I1607&gt;0,"120+",IF(H1607&gt;0,"91-120",IF(G1607&gt;0,"61-90",IF(F1607&gt;0,"31-60","1-30"))))</f>
        <v>120+</v>
      </c>
      <c r="L1607" s="39" t="s">
        <v>2738</v>
      </c>
    </row>
    <row r="1608" spans="1:12" x14ac:dyDescent="0.25">
      <c r="A1608" s="39">
        <v>317742</v>
      </c>
      <c r="B1608" s="54"/>
      <c r="C1608" s="39" t="s">
        <v>35</v>
      </c>
      <c r="D1608" s="39"/>
      <c r="E1608" s="47">
        <v>23594.984729953245</v>
      </c>
      <c r="F1608" s="47">
        <v>0</v>
      </c>
      <c r="G1608" s="47">
        <v>0</v>
      </c>
      <c r="H1608" s="47">
        <v>0</v>
      </c>
      <c r="I1608" s="47">
        <v>0</v>
      </c>
      <c r="J1608" s="47">
        <v>0</v>
      </c>
      <c r="K1608" s="39" t="str">
        <f t="shared" si="25"/>
        <v>1-30</v>
      </c>
      <c r="L1608" s="39" t="s">
        <v>160</v>
      </c>
    </row>
    <row r="1609" spans="1:12" x14ac:dyDescent="0.25">
      <c r="A1609" s="39">
        <v>342868</v>
      </c>
      <c r="B1609" s="54"/>
      <c r="C1609" s="39" t="s">
        <v>35</v>
      </c>
      <c r="D1609" s="39"/>
      <c r="E1609" s="47">
        <v>50300.69</v>
      </c>
      <c r="F1609" s="47">
        <v>0</v>
      </c>
      <c r="G1609" s="47">
        <v>0</v>
      </c>
      <c r="H1609" s="47">
        <v>0</v>
      </c>
      <c r="I1609" s="47">
        <v>0</v>
      </c>
      <c r="J1609" s="47">
        <v>0</v>
      </c>
      <c r="K1609" s="39" t="str">
        <f t="shared" si="25"/>
        <v>1-30</v>
      </c>
      <c r="L1609" s="39" t="s">
        <v>158</v>
      </c>
    </row>
    <row r="1610" spans="1:12" x14ac:dyDescent="0.25">
      <c r="A1610" s="39">
        <v>359760</v>
      </c>
      <c r="B1610" s="54"/>
      <c r="C1610" s="39" t="s">
        <v>35</v>
      </c>
      <c r="D1610" s="39"/>
      <c r="E1610" s="47">
        <v>51394.907001496198</v>
      </c>
      <c r="F1610" s="47">
        <v>0</v>
      </c>
      <c r="G1610" s="47">
        <v>953700.26</v>
      </c>
      <c r="H1610" s="47">
        <v>0</v>
      </c>
      <c r="I1610" s="47">
        <v>0</v>
      </c>
      <c r="J1610" s="47">
        <v>953700.26</v>
      </c>
      <c r="K1610" s="39" t="str">
        <f t="shared" si="25"/>
        <v>61-90</v>
      </c>
      <c r="L1610" s="39" t="s">
        <v>160</v>
      </c>
    </row>
    <row r="1611" spans="1:12" x14ac:dyDescent="0.25">
      <c r="A1611" s="39">
        <v>318193</v>
      </c>
      <c r="B1611" s="54"/>
      <c r="C1611" s="39" t="s">
        <v>35</v>
      </c>
      <c r="D1611" s="39"/>
      <c r="E1611" s="47">
        <v>2019.7837271107876</v>
      </c>
      <c r="F1611" s="47">
        <v>0</v>
      </c>
      <c r="G1611" s="47">
        <v>0</v>
      </c>
      <c r="H1611" s="47">
        <v>0</v>
      </c>
      <c r="I1611" s="47">
        <v>0</v>
      </c>
      <c r="J1611" s="47">
        <v>0</v>
      </c>
      <c r="K1611" s="39" t="str">
        <f t="shared" si="25"/>
        <v>1-30</v>
      </c>
      <c r="L1611" s="39" t="s">
        <v>160</v>
      </c>
    </row>
    <row r="1612" spans="1:12" x14ac:dyDescent="0.25">
      <c r="A1612" s="39">
        <v>318217</v>
      </c>
      <c r="B1612" s="54"/>
      <c r="C1612" s="39" t="s">
        <v>35</v>
      </c>
      <c r="D1612" s="39"/>
      <c r="E1612" s="47">
        <v>18421.02</v>
      </c>
      <c r="F1612" s="47">
        <v>0</v>
      </c>
      <c r="G1612" s="47">
        <v>0</v>
      </c>
      <c r="H1612" s="47">
        <v>0</v>
      </c>
      <c r="I1612" s="47">
        <v>0</v>
      </c>
      <c r="J1612" s="47">
        <v>0</v>
      </c>
      <c r="K1612" s="39" t="str">
        <f t="shared" si="25"/>
        <v>1-30</v>
      </c>
      <c r="L1612" s="39" t="s">
        <v>158</v>
      </c>
    </row>
    <row r="1613" spans="1:12" x14ac:dyDescent="0.25">
      <c r="A1613" s="39">
        <v>354884</v>
      </c>
      <c r="B1613" s="54"/>
      <c r="C1613" s="39" t="s">
        <v>35</v>
      </c>
      <c r="D1613" s="39"/>
      <c r="E1613" s="47">
        <v>87010.724465133026</v>
      </c>
      <c r="F1613" s="47">
        <v>0</v>
      </c>
      <c r="G1613" s="47">
        <v>0</v>
      </c>
      <c r="H1613" s="47">
        <v>0</v>
      </c>
      <c r="I1613" s="47">
        <v>0</v>
      </c>
      <c r="J1613" s="47">
        <v>0</v>
      </c>
      <c r="K1613" s="39" t="str">
        <f t="shared" si="25"/>
        <v>1-30</v>
      </c>
      <c r="L1613" s="39" t="s">
        <v>160</v>
      </c>
    </row>
    <row r="1614" spans="1:12" x14ac:dyDescent="0.25">
      <c r="A1614" s="39">
        <v>336135</v>
      </c>
      <c r="B1614" s="54"/>
      <c r="C1614" s="39" t="s">
        <v>35</v>
      </c>
      <c r="D1614" s="39"/>
      <c r="E1614" s="47">
        <v>6428464.54</v>
      </c>
      <c r="F1614" s="47">
        <v>0</v>
      </c>
      <c r="G1614" s="47">
        <v>0</v>
      </c>
      <c r="H1614" s="47">
        <v>0</v>
      </c>
      <c r="I1614" s="47">
        <v>0</v>
      </c>
      <c r="J1614" s="47">
        <v>0</v>
      </c>
      <c r="K1614" s="39" t="str">
        <f t="shared" si="25"/>
        <v>1-30</v>
      </c>
      <c r="L1614" s="39" t="s">
        <v>158</v>
      </c>
    </row>
    <row r="1615" spans="1:12" x14ac:dyDescent="0.25">
      <c r="A1615" s="39">
        <v>364092</v>
      </c>
      <c r="B1615" s="54"/>
      <c r="C1615" s="39" t="s">
        <v>35</v>
      </c>
      <c r="D1615" s="39"/>
      <c r="E1615" s="47">
        <v>184064.79</v>
      </c>
      <c r="F1615" s="47">
        <v>0</v>
      </c>
      <c r="G1615" s="47">
        <v>0</v>
      </c>
      <c r="H1615" s="47">
        <v>0</v>
      </c>
      <c r="I1615" s="47">
        <v>0</v>
      </c>
      <c r="J1615" s="47">
        <v>0</v>
      </c>
      <c r="K1615" s="39" t="str">
        <f t="shared" si="25"/>
        <v>1-30</v>
      </c>
      <c r="L1615" s="39" t="s">
        <v>2509</v>
      </c>
    </row>
    <row r="1616" spans="1:12" x14ac:dyDescent="0.25">
      <c r="A1616" s="39">
        <v>317746</v>
      </c>
      <c r="B1616" s="54"/>
      <c r="C1616" s="39" t="s">
        <v>35</v>
      </c>
      <c r="D1616" s="39"/>
      <c r="E1616" s="47">
        <v>102658750</v>
      </c>
      <c r="F1616" s="47">
        <v>0</v>
      </c>
      <c r="G1616" s="47">
        <v>0</v>
      </c>
      <c r="H1616" s="47">
        <v>0</v>
      </c>
      <c r="I1616" s="47">
        <v>0</v>
      </c>
      <c r="J1616" s="47">
        <v>0</v>
      </c>
      <c r="K1616" s="39" t="str">
        <f t="shared" si="25"/>
        <v>1-30</v>
      </c>
      <c r="L1616" s="39" t="s">
        <v>5163</v>
      </c>
    </row>
    <row r="1617" spans="1:12" x14ac:dyDescent="0.25">
      <c r="A1617" s="39">
        <v>309286</v>
      </c>
      <c r="B1617" s="54"/>
      <c r="C1617" s="39" t="s">
        <v>233</v>
      </c>
      <c r="D1617" s="39"/>
      <c r="E1617" s="47">
        <v>26955.072035805759</v>
      </c>
      <c r="F1617" s="47">
        <v>0</v>
      </c>
      <c r="G1617" s="47">
        <v>0</v>
      </c>
      <c r="H1617" s="47">
        <v>0</v>
      </c>
      <c r="I1617" s="47">
        <v>500186.9</v>
      </c>
      <c r="J1617" s="47">
        <v>500186.9</v>
      </c>
      <c r="K1617" s="39" t="str">
        <f t="shared" si="25"/>
        <v>120+</v>
      </c>
      <c r="L1617" s="39" t="s">
        <v>160</v>
      </c>
    </row>
    <row r="1618" spans="1:12" x14ac:dyDescent="0.25">
      <c r="A1618" s="39">
        <v>349580</v>
      </c>
      <c r="B1618" s="54"/>
      <c r="C1618" s="39" t="s">
        <v>35</v>
      </c>
      <c r="D1618" s="39"/>
      <c r="E1618" s="47">
        <v>194138.03</v>
      </c>
      <c r="F1618" s="47">
        <v>0</v>
      </c>
      <c r="G1618" s="47">
        <v>0</v>
      </c>
      <c r="H1618" s="47">
        <v>0</v>
      </c>
      <c r="I1618" s="47">
        <v>0</v>
      </c>
      <c r="J1618" s="47">
        <v>0</v>
      </c>
      <c r="K1618" s="39" t="str">
        <f t="shared" si="25"/>
        <v>1-30</v>
      </c>
      <c r="L1618" s="39" t="s">
        <v>2509</v>
      </c>
    </row>
    <row r="1619" spans="1:12" x14ac:dyDescent="0.25">
      <c r="A1619" s="39">
        <v>363037</v>
      </c>
      <c r="B1619" s="54"/>
      <c r="C1619" s="39" t="s">
        <v>35</v>
      </c>
      <c r="D1619" s="39"/>
      <c r="E1619" s="47">
        <v>55647.38</v>
      </c>
      <c r="F1619" s="47">
        <v>0</v>
      </c>
      <c r="G1619" s="47">
        <v>0</v>
      </c>
      <c r="H1619" s="47">
        <v>0</v>
      </c>
      <c r="I1619" s="47">
        <v>0</v>
      </c>
      <c r="J1619" s="47">
        <v>0</v>
      </c>
      <c r="K1619" s="39" t="str">
        <f t="shared" si="25"/>
        <v>1-30</v>
      </c>
      <c r="L1619" s="39" t="s">
        <v>626</v>
      </c>
    </row>
    <row r="1620" spans="1:12" x14ac:dyDescent="0.25">
      <c r="A1620" s="39">
        <v>356640</v>
      </c>
      <c r="B1620" s="54"/>
      <c r="C1620" s="39" t="s">
        <v>35</v>
      </c>
      <c r="D1620" s="39"/>
      <c r="E1620" s="47">
        <v>299704.01</v>
      </c>
      <c r="F1620" s="47">
        <v>0</v>
      </c>
      <c r="G1620" s="47">
        <v>0</v>
      </c>
      <c r="H1620" s="47">
        <v>0</v>
      </c>
      <c r="I1620" s="47">
        <v>0</v>
      </c>
      <c r="J1620" s="47">
        <v>0</v>
      </c>
      <c r="K1620" s="39" t="str">
        <f t="shared" si="25"/>
        <v>1-30</v>
      </c>
      <c r="L1620" s="39" t="s">
        <v>626</v>
      </c>
    </row>
    <row r="1621" spans="1:12" x14ac:dyDescent="0.25">
      <c r="A1621" s="39">
        <v>355746</v>
      </c>
      <c r="B1621" s="54"/>
      <c r="C1621" s="39" t="s">
        <v>35</v>
      </c>
      <c r="D1621" s="39"/>
      <c r="E1621" s="47">
        <v>58414.78</v>
      </c>
      <c r="F1621" s="47">
        <v>0</v>
      </c>
      <c r="G1621" s="47">
        <v>0</v>
      </c>
      <c r="H1621" s="47">
        <v>0</v>
      </c>
      <c r="I1621" s="47">
        <v>0</v>
      </c>
      <c r="J1621" s="47">
        <v>0</v>
      </c>
      <c r="K1621" s="39" t="str">
        <f t="shared" si="25"/>
        <v>1-30</v>
      </c>
      <c r="L1621" s="39" t="s">
        <v>4573</v>
      </c>
    </row>
    <row r="1622" spans="1:12" x14ac:dyDescent="0.25">
      <c r="A1622" s="39">
        <v>335937</v>
      </c>
      <c r="B1622" s="54"/>
      <c r="C1622" s="39" t="s">
        <v>233</v>
      </c>
      <c r="D1622" s="39"/>
      <c r="E1622" s="47">
        <v>59537</v>
      </c>
      <c r="F1622" s="47">
        <v>0</v>
      </c>
      <c r="G1622" s="47">
        <v>0</v>
      </c>
      <c r="H1622" s="47">
        <v>0</v>
      </c>
      <c r="I1622" s="47">
        <v>59537</v>
      </c>
      <c r="J1622" s="47">
        <v>59537</v>
      </c>
      <c r="K1622" s="39" t="str">
        <f t="shared" si="25"/>
        <v>120+</v>
      </c>
      <c r="L1622" s="39" t="s">
        <v>4573</v>
      </c>
    </row>
    <row r="1623" spans="1:12" x14ac:dyDescent="0.25">
      <c r="A1623" s="39">
        <v>351170</v>
      </c>
      <c r="B1623" s="54"/>
      <c r="C1623" s="39" t="s">
        <v>35</v>
      </c>
      <c r="D1623" s="39"/>
      <c r="E1623" s="47">
        <v>180277.78</v>
      </c>
      <c r="F1623" s="47">
        <v>0</v>
      </c>
      <c r="G1623" s="47">
        <v>0</v>
      </c>
      <c r="H1623" s="47">
        <v>0</v>
      </c>
      <c r="I1623" s="47">
        <v>0</v>
      </c>
      <c r="J1623" s="47">
        <v>0</v>
      </c>
      <c r="K1623" s="39" t="str">
        <f t="shared" si="25"/>
        <v>1-30</v>
      </c>
      <c r="L1623" s="39" t="s">
        <v>4573</v>
      </c>
    </row>
    <row r="1624" spans="1:12" x14ac:dyDescent="0.25">
      <c r="A1624" s="39">
        <v>329341</v>
      </c>
      <c r="B1624" s="54"/>
      <c r="C1624" s="39" t="s">
        <v>35</v>
      </c>
      <c r="D1624" s="39"/>
      <c r="E1624" s="47">
        <v>19594.150000000001</v>
      </c>
      <c r="F1624" s="47">
        <v>0</v>
      </c>
      <c r="G1624" s="47">
        <v>0</v>
      </c>
      <c r="H1624" s="47">
        <v>0</v>
      </c>
      <c r="I1624" s="47">
        <v>0</v>
      </c>
      <c r="J1624" s="47">
        <v>0</v>
      </c>
      <c r="K1624" s="39" t="str">
        <f t="shared" si="25"/>
        <v>1-30</v>
      </c>
      <c r="L1624" s="39" t="s">
        <v>4573</v>
      </c>
    </row>
    <row r="1625" spans="1:12" x14ac:dyDescent="0.25">
      <c r="A1625" s="39">
        <v>331029</v>
      </c>
      <c r="B1625" s="54"/>
      <c r="C1625" s="39" t="s">
        <v>35</v>
      </c>
      <c r="D1625" s="39"/>
      <c r="E1625" s="47">
        <v>28215.74</v>
      </c>
      <c r="F1625" s="47">
        <v>0</v>
      </c>
      <c r="G1625" s="47">
        <v>0</v>
      </c>
      <c r="H1625" s="47">
        <v>0</v>
      </c>
      <c r="I1625" s="47">
        <v>0</v>
      </c>
      <c r="J1625" s="47">
        <v>0</v>
      </c>
      <c r="K1625" s="39" t="str">
        <f t="shared" si="25"/>
        <v>1-30</v>
      </c>
      <c r="L1625" s="39" t="s">
        <v>4573</v>
      </c>
    </row>
    <row r="1626" spans="1:12" x14ac:dyDescent="0.25">
      <c r="A1626" s="39">
        <v>320680</v>
      </c>
      <c r="B1626" s="54"/>
      <c r="C1626" s="39" t="s">
        <v>35</v>
      </c>
      <c r="D1626" s="39"/>
      <c r="E1626" s="47">
        <v>655356.81000000006</v>
      </c>
      <c r="F1626" s="47">
        <v>0</v>
      </c>
      <c r="G1626" s="47">
        <v>655356.81000000006</v>
      </c>
      <c r="H1626" s="47">
        <v>0</v>
      </c>
      <c r="I1626" s="47">
        <v>0</v>
      </c>
      <c r="J1626" s="47">
        <v>655356.81000000006</v>
      </c>
      <c r="K1626" s="39" t="str">
        <f t="shared" si="25"/>
        <v>61-90</v>
      </c>
      <c r="L1626" s="39" t="s">
        <v>4573</v>
      </c>
    </row>
    <row r="1627" spans="1:12" x14ac:dyDescent="0.25">
      <c r="A1627" s="39">
        <v>312580</v>
      </c>
      <c r="B1627" s="54"/>
      <c r="C1627" s="39" t="s">
        <v>35</v>
      </c>
      <c r="D1627" s="39"/>
      <c r="E1627" s="47">
        <v>14356.803102133445</v>
      </c>
      <c r="F1627" s="47">
        <v>0</v>
      </c>
      <c r="G1627" s="47">
        <v>0</v>
      </c>
      <c r="H1627" s="47">
        <v>0</v>
      </c>
      <c r="I1627" s="47">
        <v>0</v>
      </c>
      <c r="J1627" s="47">
        <v>0</v>
      </c>
      <c r="K1627" s="39" t="str">
        <f t="shared" si="25"/>
        <v>1-30</v>
      </c>
      <c r="L1627" s="39" t="s">
        <v>160</v>
      </c>
    </row>
    <row r="1628" spans="1:12" x14ac:dyDescent="0.25">
      <c r="A1628" s="39">
        <v>350953</v>
      </c>
      <c r="B1628" s="54"/>
      <c r="C1628" s="39" t="s">
        <v>35</v>
      </c>
      <c r="D1628" s="39"/>
      <c r="E1628" s="47">
        <v>57654.19</v>
      </c>
      <c r="F1628" s="47">
        <v>0</v>
      </c>
      <c r="G1628" s="47">
        <v>0</v>
      </c>
      <c r="H1628" s="47">
        <v>0</v>
      </c>
      <c r="I1628" s="47">
        <v>0</v>
      </c>
      <c r="J1628" s="47">
        <v>0</v>
      </c>
      <c r="K1628" s="39" t="str">
        <f t="shared" si="25"/>
        <v>1-30</v>
      </c>
      <c r="L1628" s="39" t="s">
        <v>4573</v>
      </c>
    </row>
    <row r="1629" spans="1:12" x14ac:dyDescent="0.25">
      <c r="A1629" s="39">
        <v>337888</v>
      </c>
      <c r="B1629" s="54"/>
      <c r="C1629" s="39" t="s">
        <v>35</v>
      </c>
      <c r="D1629" s="39"/>
      <c r="E1629" s="47">
        <v>62134.95</v>
      </c>
      <c r="F1629" s="47">
        <v>0</v>
      </c>
      <c r="G1629" s="47">
        <v>0</v>
      </c>
      <c r="H1629" s="47">
        <v>0</v>
      </c>
      <c r="I1629" s="47">
        <v>0</v>
      </c>
      <c r="J1629" s="47">
        <v>0</v>
      </c>
      <c r="K1629" s="39" t="str">
        <f t="shared" si="25"/>
        <v>1-30</v>
      </c>
      <c r="L1629" s="39" t="s">
        <v>158</v>
      </c>
    </row>
    <row r="1630" spans="1:12" x14ac:dyDescent="0.25">
      <c r="A1630" s="39">
        <v>356921</v>
      </c>
      <c r="B1630" s="54"/>
      <c r="C1630" s="39" t="s">
        <v>35</v>
      </c>
      <c r="D1630" s="39"/>
      <c r="E1630" s="47">
        <v>81294.44</v>
      </c>
      <c r="F1630" s="47">
        <v>66193.11</v>
      </c>
      <c r="G1630" s="47">
        <v>0</v>
      </c>
      <c r="H1630" s="47">
        <v>0</v>
      </c>
      <c r="I1630" s="47">
        <v>0</v>
      </c>
      <c r="J1630" s="47">
        <v>66193.11</v>
      </c>
      <c r="K1630" s="39" t="str">
        <f t="shared" si="25"/>
        <v>31-60</v>
      </c>
      <c r="L1630" s="39" t="s">
        <v>4573</v>
      </c>
    </row>
    <row r="1631" spans="1:12" x14ac:dyDescent="0.25">
      <c r="A1631" s="39">
        <v>340620</v>
      </c>
      <c r="B1631" s="54"/>
      <c r="C1631" s="39" t="s">
        <v>35</v>
      </c>
      <c r="D1631" s="39"/>
      <c r="E1631" s="47">
        <v>19418.46</v>
      </c>
      <c r="F1631" s="47">
        <v>0</v>
      </c>
      <c r="G1631" s="47">
        <v>0</v>
      </c>
      <c r="H1631" s="47">
        <v>0</v>
      </c>
      <c r="I1631" s="47">
        <v>0</v>
      </c>
      <c r="J1631" s="47">
        <v>0</v>
      </c>
      <c r="K1631" s="39" t="str">
        <f t="shared" si="25"/>
        <v>1-30</v>
      </c>
      <c r="L1631" s="39" t="s">
        <v>2738</v>
      </c>
    </row>
    <row r="1632" spans="1:12" x14ac:dyDescent="0.25">
      <c r="A1632" s="39">
        <v>337549</v>
      </c>
      <c r="B1632" s="54"/>
      <c r="C1632" s="39" t="s">
        <v>35</v>
      </c>
      <c r="D1632" s="39"/>
      <c r="E1632" s="47">
        <v>20419.37</v>
      </c>
      <c r="F1632" s="47">
        <v>0</v>
      </c>
      <c r="G1632" s="47">
        <v>0</v>
      </c>
      <c r="H1632" s="47">
        <v>0</v>
      </c>
      <c r="I1632" s="47">
        <v>0</v>
      </c>
      <c r="J1632" s="47">
        <v>0</v>
      </c>
      <c r="K1632" s="39" t="str">
        <f t="shared" si="25"/>
        <v>1-30</v>
      </c>
      <c r="L1632" s="39" t="s">
        <v>4573</v>
      </c>
    </row>
    <row r="1633" spans="1:12" x14ac:dyDescent="0.25">
      <c r="A1633" s="39">
        <v>355863</v>
      </c>
      <c r="B1633" s="54"/>
      <c r="C1633" s="39" t="s">
        <v>35</v>
      </c>
      <c r="D1633" s="39"/>
      <c r="E1633" s="47">
        <v>210000.79863363283</v>
      </c>
      <c r="F1633" s="47">
        <v>0</v>
      </c>
      <c r="G1633" s="47">
        <v>0</v>
      </c>
      <c r="H1633" s="47">
        <v>0</v>
      </c>
      <c r="I1633" s="47">
        <v>0</v>
      </c>
      <c r="J1633" s="47">
        <v>0</v>
      </c>
      <c r="K1633" s="39" t="str">
        <f t="shared" si="25"/>
        <v>1-30</v>
      </c>
      <c r="L1633" s="39" t="s">
        <v>160</v>
      </c>
    </row>
    <row r="1634" spans="1:12" x14ac:dyDescent="0.25">
      <c r="A1634" s="39">
        <v>320587</v>
      </c>
      <c r="B1634" s="54"/>
      <c r="C1634" s="39" t="s">
        <v>35</v>
      </c>
      <c r="D1634" s="39"/>
      <c r="E1634" s="47">
        <v>39106.467844764178</v>
      </c>
      <c r="F1634" s="47">
        <v>0</v>
      </c>
      <c r="G1634" s="47">
        <v>0</v>
      </c>
      <c r="H1634" s="47">
        <v>0</v>
      </c>
      <c r="I1634" s="47">
        <v>0</v>
      </c>
      <c r="J1634" s="47">
        <v>0</v>
      </c>
      <c r="K1634" s="39" t="str">
        <f t="shared" si="25"/>
        <v>1-30</v>
      </c>
      <c r="L1634" s="39" t="s">
        <v>160</v>
      </c>
    </row>
    <row r="1635" spans="1:12" x14ac:dyDescent="0.25">
      <c r="A1635" s="39">
        <v>320560</v>
      </c>
      <c r="B1635" s="54"/>
      <c r="C1635" s="39" t="s">
        <v>35</v>
      </c>
      <c r="D1635" s="39"/>
      <c r="E1635" s="47">
        <v>11146.382337652092</v>
      </c>
      <c r="F1635" s="47">
        <v>206835.82</v>
      </c>
      <c r="G1635" s="47">
        <v>0</v>
      </c>
      <c r="H1635" s="47">
        <v>0</v>
      </c>
      <c r="I1635" s="47">
        <v>0</v>
      </c>
      <c r="J1635" s="47">
        <v>206835.82</v>
      </c>
      <c r="K1635" s="39" t="str">
        <f t="shared" si="25"/>
        <v>31-60</v>
      </c>
      <c r="L1635" s="39" t="s">
        <v>160</v>
      </c>
    </row>
    <row r="1636" spans="1:12" x14ac:dyDescent="0.25">
      <c r="A1636" s="39">
        <v>19952</v>
      </c>
      <c r="B1636" s="54"/>
      <c r="C1636" s="39" t="s">
        <v>35</v>
      </c>
      <c r="D1636" s="39"/>
      <c r="E1636" s="47">
        <v>47624.765940000005</v>
      </c>
      <c r="F1636" s="47"/>
      <c r="G1636" s="47"/>
      <c r="H1636" s="47"/>
      <c r="I1636" s="47"/>
      <c r="J1636" s="47"/>
      <c r="K1636" s="46"/>
      <c r="L1636" s="39" t="s">
        <v>5157</v>
      </c>
    </row>
    <row r="1637" spans="1:12" x14ac:dyDescent="0.25">
      <c r="A1637" s="39">
        <v>19761</v>
      </c>
      <c r="B1637" s="54"/>
      <c r="C1637" s="39" t="s">
        <v>35</v>
      </c>
      <c r="D1637" s="39"/>
      <c r="E1637" s="47">
        <v>19727.08322</v>
      </c>
      <c r="F1637" s="47"/>
      <c r="G1637" s="47"/>
      <c r="H1637" s="47"/>
      <c r="I1637" s="47"/>
      <c r="J1637" s="47"/>
      <c r="K1637" s="46"/>
      <c r="L1637" s="39" t="s">
        <v>5157</v>
      </c>
    </row>
    <row r="1638" spans="1:12" x14ac:dyDescent="0.25">
      <c r="A1638" s="39">
        <v>19961</v>
      </c>
      <c r="B1638" s="54"/>
      <c r="C1638" s="39" t="s">
        <v>35</v>
      </c>
      <c r="D1638" s="39"/>
      <c r="E1638" s="47">
        <v>148097.38156000001</v>
      </c>
      <c r="F1638" s="47"/>
      <c r="G1638" s="47"/>
      <c r="H1638" s="47"/>
      <c r="I1638" s="47"/>
      <c r="J1638" s="47"/>
      <c r="K1638" s="46"/>
      <c r="L1638" s="39" t="s">
        <v>5157</v>
      </c>
    </row>
    <row r="1639" spans="1:12" x14ac:dyDescent="0.25">
      <c r="A1639" s="39">
        <v>19866</v>
      </c>
      <c r="B1639" s="54"/>
      <c r="C1639" s="39" t="s">
        <v>35</v>
      </c>
      <c r="D1639" s="39"/>
      <c r="E1639" s="47">
        <v>35682.340400000001</v>
      </c>
      <c r="F1639" s="47"/>
      <c r="G1639" s="47"/>
      <c r="H1639" s="47"/>
      <c r="I1639" s="47"/>
      <c r="J1639" s="47"/>
      <c r="K1639" s="46"/>
      <c r="L1639" s="39" t="s">
        <v>5157</v>
      </c>
    </row>
    <row r="1640" spans="1:12" x14ac:dyDescent="0.25">
      <c r="A1640" s="39">
        <v>20142</v>
      </c>
      <c r="B1640" s="54"/>
      <c r="C1640" s="39" t="s">
        <v>35</v>
      </c>
      <c r="D1640" s="39"/>
      <c r="E1640" s="47">
        <v>73479.882000000012</v>
      </c>
      <c r="F1640" s="47"/>
      <c r="G1640" s="47"/>
      <c r="H1640" s="47"/>
      <c r="I1640" s="47"/>
      <c r="J1640" s="47"/>
      <c r="K1640" s="46"/>
      <c r="L1640" s="39" t="s">
        <v>5157</v>
      </c>
    </row>
    <row r="1641" spans="1:12" x14ac:dyDescent="0.25">
      <c r="A1641" s="39">
        <v>20025</v>
      </c>
      <c r="B1641" s="54"/>
      <c r="C1641" s="39" t="s">
        <v>35</v>
      </c>
      <c r="D1641" s="39"/>
      <c r="E1641" s="47">
        <v>95588.695820000008</v>
      </c>
      <c r="F1641" s="47"/>
      <c r="G1641" s="47"/>
      <c r="H1641" s="47"/>
      <c r="I1641" s="47"/>
      <c r="J1641" s="47"/>
      <c r="K1641" s="46"/>
      <c r="L1641" s="39" t="s">
        <v>5157</v>
      </c>
    </row>
    <row r="1642" spans="1:12" x14ac:dyDescent="0.25">
      <c r="A1642" s="39">
        <v>19935</v>
      </c>
      <c r="B1642" s="54"/>
      <c r="C1642" s="39" t="s">
        <v>35</v>
      </c>
      <c r="D1642" s="39"/>
      <c r="E1642" s="47">
        <v>15100.734160000002</v>
      </c>
      <c r="F1642" s="47"/>
      <c r="G1642" s="47"/>
      <c r="H1642" s="47"/>
      <c r="I1642" s="47"/>
      <c r="J1642" s="47"/>
      <c r="K1642" s="46"/>
      <c r="L1642" s="39" t="s">
        <v>5157</v>
      </c>
    </row>
    <row r="1643" spans="1:12" x14ac:dyDescent="0.25">
      <c r="A1643" s="39">
        <v>18997</v>
      </c>
      <c r="B1643" s="54"/>
      <c r="C1643" s="39" t="s">
        <v>35</v>
      </c>
      <c r="D1643" s="39"/>
      <c r="E1643" s="47">
        <v>89365.505139999994</v>
      </c>
      <c r="F1643" s="47"/>
      <c r="G1643" s="47"/>
      <c r="H1643" s="47"/>
      <c r="I1643" s="47"/>
      <c r="J1643" s="47"/>
      <c r="K1643" s="46"/>
      <c r="L1643" s="39" t="s">
        <v>5157</v>
      </c>
    </row>
    <row r="1644" spans="1:12" x14ac:dyDescent="0.25">
      <c r="A1644" s="39">
        <v>19897</v>
      </c>
      <c r="B1644" s="54"/>
      <c r="C1644" s="39" t="s">
        <v>35</v>
      </c>
      <c r="D1644" s="39"/>
      <c r="E1644" s="47">
        <v>37136.690399999999</v>
      </c>
      <c r="F1644" s="47"/>
      <c r="G1644" s="47"/>
      <c r="H1644" s="47"/>
      <c r="I1644" s="47"/>
      <c r="J1644" s="47"/>
      <c r="K1644" s="46"/>
      <c r="L1644" s="39" t="s">
        <v>5157</v>
      </c>
    </row>
    <row r="1645" spans="1:12" x14ac:dyDescent="0.25">
      <c r="A1645" s="39">
        <v>19992</v>
      </c>
      <c r="B1645" s="54"/>
      <c r="C1645" s="39" t="s">
        <v>35</v>
      </c>
      <c r="D1645" s="39"/>
      <c r="E1645" s="47">
        <v>394796.18398000003</v>
      </c>
      <c r="F1645" s="47"/>
      <c r="G1645" s="47"/>
      <c r="H1645" s="47"/>
      <c r="I1645" s="47"/>
      <c r="J1645" s="47"/>
      <c r="K1645" s="46"/>
      <c r="L1645" s="39" t="s">
        <v>5157</v>
      </c>
    </row>
    <row r="1646" spans="1:12" x14ac:dyDescent="0.25">
      <c r="A1646" s="39">
        <v>20211</v>
      </c>
      <c r="B1646" s="54"/>
      <c r="C1646" s="39" t="s">
        <v>35</v>
      </c>
      <c r="D1646" s="39"/>
      <c r="E1646" s="47">
        <v>37984.02276</v>
      </c>
      <c r="F1646" s="47"/>
      <c r="G1646" s="47"/>
      <c r="H1646" s="47"/>
      <c r="I1646" s="47"/>
      <c r="J1646" s="47"/>
      <c r="K1646" s="46"/>
      <c r="L1646" s="39" t="s">
        <v>5157</v>
      </c>
    </row>
    <row r="1647" spans="1:12" x14ac:dyDescent="0.25">
      <c r="A1647" s="39">
        <v>19832</v>
      </c>
      <c r="B1647" s="54"/>
      <c r="C1647" s="39" t="s">
        <v>35</v>
      </c>
      <c r="D1647" s="39"/>
      <c r="E1647" s="47">
        <v>156760.06272000002</v>
      </c>
      <c r="F1647" s="47"/>
      <c r="G1647" s="47"/>
      <c r="H1647" s="47"/>
      <c r="I1647" s="47"/>
      <c r="J1647" s="47"/>
      <c r="K1647" s="46"/>
      <c r="L1647" s="39" t="s">
        <v>5157</v>
      </c>
    </row>
    <row r="1648" spans="1:12" x14ac:dyDescent="0.25">
      <c r="A1648" s="39">
        <v>19723</v>
      </c>
      <c r="B1648" s="54"/>
      <c r="C1648" s="39" t="s">
        <v>35</v>
      </c>
      <c r="D1648" s="39"/>
      <c r="E1648" s="47">
        <v>99242.526220000014</v>
      </c>
      <c r="F1648" s="47"/>
      <c r="G1648" s="47"/>
      <c r="H1648" s="47"/>
      <c r="I1648" s="47"/>
      <c r="J1648" s="47"/>
      <c r="K1648" s="46"/>
      <c r="L1648" s="39" t="s">
        <v>5157</v>
      </c>
    </row>
    <row r="1649" spans="1:12" x14ac:dyDescent="0.25">
      <c r="A1649" s="39">
        <v>19801</v>
      </c>
      <c r="B1649" s="54"/>
      <c r="C1649" s="39" t="s">
        <v>35</v>
      </c>
      <c r="D1649" s="39"/>
      <c r="E1649" s="47">
        <v>146742.35133999999</v>
      </c>
      <c r="F1649" s="47"/>
      <c r="G1649" s="47"/>
      <c r="H1649" s="47"/>
      <c r="I1649" s="47"/>
      <c r="J1649" s="47"/>
      <c r="K1649" s="46"/>
      <c r="L1649" s="39" t="s">
        <v>5157</v>
      </c>
    </row>
    <row r="1650" spans="1:12" x14ac:dyDescent="0.25">
      <c r="A1650" s="39">
        <v>20209</v>
      </c>
      <c r="B1650" s="54"/>
      <c r="C1650" s="39" t="s">
        <v>35</v>
      </c>
      <c r="D1650" s="39"/>
      <c r="E1650" s="47">
        <v>66062</v>
      </c>
      <c r="F1650" s="47"/>
      <c r="G1650" s="47"/>
      <c r="H1650" s="47"/>
      <c r="I1650" s="47"/>
      <c r="J1650" s="47"/>
      <c r="K1650" s="46"/>
      <c r="L1650" s="39" t="s">
        <v>5157</v>
      </c>
    </row>
    <row r="1651" spans="1:12" x14ac:dyDescent="0.25">
      <c r="A1651" s="39">
        <v>19956</v>
      </c>
      <c r="B1651" s="54"/>
      <c r="C1651" s="39" t="s">
        <v>35</v>
      </c>
      <c r="D1651" s="39"/>
      <c r="E1651" s="47">
        <v>45425.304240000005</v>
      </c>
      <c r="F1651" s="47"/>
      <c r="G1651" s="47"/>
      <c r="H1651" s="47"/>
      <c r="I1651" s="47"/>
      <c r="J1651" s="47"/>
      <c r="K1651" s="46"/>
      <c r="L1651" s="39" t="s">
        <v>5157</v>
      </c>
    </row>
    <row r="1652" spans="1:12" x14ac:dyDescent="0.25">
      <c r="A1652" s="39">
        <v>19825</v>
      </c>
      <c r="B1652" s="54"/>
      <c r="C1652" s="39" t="s">
        <v>35</v>
      </c>
      <c r="D1652" s="39"/>
      <c r="E1652" s="47">
        <v>203467.50764</v>
      </c>
      <c r="F1652" s="47"/>
      <c r="G1652" s="47"/>
      <c r="H1652" s="47"/>
      <c r="I1652" s="47"/>
      <c r="J1652" s="47"/>
      <c r="K1652" s="46"/>
      <c r="L1652" s="39" t="s">
        <v>5157</v>
      </c>
    </row>
    <row r="1653" spans="1:12" x14ac:dyDescent="0.25">
      <c r="A1653" s="39">
        <v>19511</v>
      </c>
      <c r="B1653" s="54"/>
      <c r="C1653" s="39" t="s">
        <v>35</v>
      </c>
      <c r="D1653" s="39"/>
      <c r="E1653" s="47">
        <v>8178.4038600000003</v>
      </c>
      <c r="F1653" s="47"/>
      <c r="G1653" s="47"/>
      <c r="H1653" s="47"/>
      <c r="I1653" s="47"/>
      <c r="J1653" s="47"/>
      <c r="K1653" s="46"/>
      <c r="L1653" s="39" t="s">
        <v>5157</v>
      </c>
    </row>
    <row r="1654" spans="1:12" x14ac:dyDescent="0.25">
      <c r="A1654" s="39">
        <v>20154</v>
      </c>
      <c r="B1654" s="54"/>
      <c r="C1654" s="39" t="s">
        <v>35</v>
      </c>
      <c r="D1654" s="39"/>
      <c r="E1654" s="47">
        <v>63052.986400000002</v>
      </c>
      <c r="F1654" s="47"/>
      <c r="G1654" s="47"/>
      <c r="H1654" s="47"/>
      <c r="I1654" s="47"/>
      <c r="J1654" s="47"/>
      <c r="K1654" s="46"/>
      <c r="L1654" s="39" t="s">
        <v>5157</v>
      </c>
    </row>
    <row r="1655" spans="1:12" x14ac:dyDescent="0.25">
      <c r="A1655" s="39">
        <v>19824</v>
      </c>
      <c r="B1655" s="54"/>
      <c r="C1655" s="39" t="s">
        <v>35</v>
      </c>
      <c r="D1655" s="39"/>
      <c r="E1655" s="47">
        <v>36485.868860000002</v>
      </c>
      <c r="F1655" s="47"/>
      <c r="G1655" s="47"/>
      <c r="H1655" s="47"/>
      <c r="I1655" s="47"/>
      <c r="J1655" s="47"/>
      <c r="K1655" s="46"/>
      <c r="L1655" s="39" t="s">
        <v>5157</v>
      </c>
    </row>
    <row r="1656" spans="1:12" x14ac:dyDescent="0.25">
      <c r="A1656" s="39">
        <v>19784</v>
      </c>
      <c r="B1656" s="54"/>
      <c r="C1656" s="39" t="s">
        <v>35</v>
      </c>
      <c r="D1656" s="39"/>
      <c r="E1656" s="47">
        <v>73102.720000000001</v>
      </c>
      <c r="F1656" s="47"/>
      <c r="G1656" s="47"/>
      <c r="H1656" s="47"/>
      <c r="I1656" s="47"/>
      <c r="J1656" s="47"/>
      <c r="K1656" s="46"/>
      <c r="L1656" s="39" t="s">
        <v>5157</v>
      </c>
    </row>
    <row r="1657" spans="1:12" x14ac:dyDescent="0.25">
      <c r="A1657" s="39">
        <v>20170</v>
      </c>
      <c r="B1657" s="54"/>
      <c r="C1657" s="39" t="s">
        <v>35</v>
      </c>
      <c r="D1657" s="39"/>
      <c r="E1657" s="47">
        <v>58909.162620000003</v>
      </c>
      <c r="F1657" s="47"/>
      <c r="G1657" s="47"/>
      <c r="H1657" s="47"/>
      <c r="I1657" s="47"/>
      <c r="J1657" s="47"/>
      <c r="K1657" s="46"/>
      <c r="L1657" s="39" t="s">
        <v>5157</v>
      </c>
    </row>
    <row r="1658" spans="1:12" x14ac:dyDescent="0.25">
      <c r="A1658" s="39">
        <v>20002</v>
      </c>
      <c r="B1658" s="54"/>
      <c r="C1658" s="39" t="s">
        <v>35</v>
      </c>
      <c r="D1658" s="39"/>
      <c r="E1658" s="47">
        <v>50142.322460000003</v>
      </c>
      <c r="F1658" s="47"/>
      <c r="G1658" s="47"/>
      <c r="H1658" s="47"/>
      <c r="I1658" s="47"/>
      <c r="J1658" s="47"/>
      <c r="K1658" s="46"/>
      <c r="L1658" s="39" t="s">
        <v>5157</v>
      </c>
    </row>
    <row r="1659" spans="1:12" x14ac:dyDescent="0.25">
      <c r="A1659" s="39">
        <v>20049</v>
      </c>
      <c r="B1659" s="54"/>
      <c r="C1659" s="39" t="s">
        <v>35</v>
      </c>
      <c r="D1659" s="39"/>
      <c r="E1659" s="47">
        <v>61334.784160000003</v>
      </c>
      <c r="F1659" s="47"/>
      <c r="G1659" s="47"/>
      <c r="H1659" s="47"/>
      <c r="I1659" s="47"/>
      <c r="J1659" s="47"/>
      <c r="K1659" s="46"/>
      <c r="L1659" s="39" t="s">
        <v>5157</v>
      </c>
    </row>
    <row r="1660" spans="1:12" x14ac:dyDescent="0.25">
      <c r="A1660" s="39">
        <v>19839</v>
      </c>
      <c r="B1660" s="54"/>
      <c r="C1660" s="39" t="s">
        <v>35</v>
      </c>
      <c r="D1660" s="39"/>
      <c r="E1660" s="47">
        <v>138132.48986</v>
      </c>
      <c r="F1660" s="47"/>
      <c r="G1660" s="47"/>
      <c r="H1660" s="47"/>
      <c r="I1660" s="47"/>
      <c r="J1660" s="47"/>
      <c r="K1660" s="46"/>
      <c r="L1660" s="39" t="s">
        <v>5157</v>
      </c>
    </row>
    <row r="1661" spans="1:12" x14ac:dyDescent="0.25">
      <c r="A1661" s="39">
        <v>19816</v>
      </c>
      <c r="B1661" s="54"/>
      <c r="C1661" s="39" t="s">
        <v>35</v>
      </c>
      <c r="D1661" s="39"/>
      <c r="E1661" s="47">
        <v>13348.89028</v>
      </c>
      <c r="F1661" s="47"/>
      <c r="G1661" s="47"/>
      <c r="H1661" s="47"/>
      <c r="I1661" s="47"/>
      <c r="J1661" s="47"/>
      <c r="K1661" s="46"/>
      <c r="L1661" s="39" t="s">
        <v>5157</v>
      </c>
    </row>
    <row r="1662" spans="1:12" x14ac:dyDescent="0.25">
      <c r="A1662" s="39">
        <v>19888</v>
      </c>
      <c r="B1662" s="54"/>
      <c r="C1662" s="39" t="s">
        <v>35</v>
      </c>
      <c r="D1662" s="39"/>
      <c r="E1662" s="47">
        <v>40244.059540000002</v>
      </c>
      <c r="F1662" s="47"/>
      <c r="G1662" s="47"/>
      <c r="H1662" s="47"/>
      <c r="I1662" s="47"/>
      <c r="J1662" s="47"/>
      <c r="K1662" s="46"/>
      <c r="L1662" s="39" t="s">
        <v>5157</v>
      </c>
    </row>
    <row r="1663" spans="1:12" x14ac:dyDescent="0.25">
      <c r="A1663" s="39">
        <v>19980</v>
      </c>
      <c r="B1663" s="54"/>
      <c r="C1663" s="39" t="s">
        <v>35</v>
      </c>
      <c r="D1663" s="39"/>
      <c r="E1663" s="47">
        <v>74907.009220000007</v>
      </c>
      <c r="F1663" s="47"/>
      <c r="G1663" s="47"/>
      <c r="H1663" s="47"/>
      <c r="I1663" s="47"/>
      <c r="J1663" s="47"/>
      <c r="K1663" s="46"/>
      <c r="L1663" s="39" t="s">
        <v>5157</v>
      </c>
    </row>
    <row r="1664" spans="1:12" x14ac:dyDescent="0.25">
      <c r="A1664" s="39">
        <v>19975</v>
      </c>
      <c r="B1664" s="54"/>
      <c r="C1664" s="39" t="s">
        <v>35</v>
      </c>
      <c r="D1664" s="39"/>
      <c r="E1664" s="47">
        <v>95863.94316000001</v>
      </c>
      <c r="F1664" s="47"/>
      <c r="G1664" s="47"/>
      <c r="H1664" s="47"/>
      <c r="I1664" s="47"/>
      <c r="J1664" s="47"/>
      <c r="K1664" s="46"/>
      <c r="L1664" s="39" t="s">
        <v>5157</v>
      </c>
    </row>
    <row r="1665" spans="1:12" x14ac:dyDescent="0.25">
      <c r="A1665" s="39">
        <v>19750</v>
      </c>
      <c r="B1665" s="54"/>
      <c r="C1665" s="39" t="s">
        <v>35</v>
      </c>
      <c r="D1665" s="39"/>
      <c r="E1665" s="47">
        <v>519115.80256000004</v>
      </c>
      <c r="F1665" s="47"/>
      <c r="G1665" s="47"/>
      <c r="H1665" s="47"/>
      <c r="I1665" s="47"/>
      <c r="J1665" s="47"/>
      <c r="K1665" s="46"/>
      <c r="L1665" s="39" t="s">
        <v>5157</v>
      </c>
    </row>
    <row r="1666" spans="1:12" x14ac:dyDescent="0.25">
      <c r="A1666" s="39">
        <v>18758</v>
      </c>
      <c r="B1666" s="54"/>
      <c r="C1666" s="39" t="s">
        <v>35</v>
      </c>
      <c r="D1666" s="39"/>
      <c r="E1666" s="47">
        <v>10409.65454</v>
      </c>
      <c r="F1666" s="47"/>
      <c r="G1666" s="47"/>
      <c r="H1666" s="47"/>
      <c r="I1666" s="47"/>
      <c r="J1666" s="47"/>
      <c r="K1666" s="46"/>
      <c r="L1666" s="39" t="s">
        <v>5157</v>
      </c>
    </row>
    <row r="1667" spans="1:12" x14ac:dyDescent="0.25">
      <c r="A1667" s="39">
        <v>20105</v>
      </c>
      <c r="B1667" s="54"/>
      <c r="C1667" s="39" t="s">
        <v>35</v>
      </c>
      <c r="D1667" s="39"/>
      <c r="E1667" s="47">
        <v>26768.020140000001</v>
      </c>
      <c r="F1667" s="47"/>
      <c r="G1667" s="47"/>
      <c r="H1667" s="47"/>
      <c r="I1667" s="47"/>
      <c r="J1667" s="47"/>
      <c r="K1667" s="46"/>
      <c r="L1667" s="39" t="s">
        <v>5157</v>
      </c>
    </row>
    <row r="1668" spans="1:12" x14ac:dyDescent="0.25">
      <c r="A1668" s="39">
        <v>20161</v>
      </c>
      <c r="B1668" s="54"/>
      <c r="C1668" s="39" t="s">
        <v>35</v>
      </c>
      <c r="D1668" s="39"/>
      <c r="E1668" s="47">
        <v>72469.906900000002</v>
      </c>
      <c r="F1668" s="47"/>
      <c r="G1668" s="47"/>
      <c r="H1668" s="47"/>
      <c r="I1668" s="47"/>
      <c r="J1668" s="47"/>
      <c r="K1668" s="46"/>
      <c r="L1668" s="39" t="s">
        <v>5157</v>
      </c>
    </row>
    <row r="1669" spans="1:12" x14ac:dyDescent="0.25">
      <c r="A1669" s="39">
        <v>19981</v>
      </c>
      <c r="B1669" s="54"/>
      <c r="C1669" s="39" t="s">
        <v>35</v>
      </c>
      <c r="D1669" s="39"/>
      <c r="E1669" s="47">
        <v>35915.321320000003</v>
      </c>
      <c r="F1669" s="47"/>
      <c r="G1669" s="47"/>
      <c r="H1669" s="47"/>
      <c r="I1669" s="47"/>
      <c r="J1669" s="47"/>
      <c r="K1669" s="46"/>
      <c r="L1669" s="39" t="s">
        <v>5157</v>
      </c>
    </row>
    <row r="1670" spans="1:12" x14ac:dyDescent="0.25">
      <c r="A1670" s="39">
        <v>19853</v>
      </c>
      <c r="B1670" s="54"/>
      <c r="C1670" s="39" t="s">
        <v>35</v>
      </c>
      <c r="D1670" s="39"/>
      <c r="E1670" s="47">
        <v>20552.56106</v>
      </c>
      <c r="F1670" s="47"/>
      <c r="G1670" s="47"/>
      <c r="H1670" s="47"/>
      <c r="I1670" s="47"/>
      <c r="J1670" s="47"/>
      <c r="K1670" s="46"/>
      <c r="L1670" s="39" t="s">
        <v>5157</v>
      </c>
    </row>
    <row r="1671" spans="1:12" x14ac:dyDescent="0.25">
      <c r="A1671" s="39">
        <v>19933</v>
      </c>
      <c r="B1671" s="54"/>
      <c r="C1671" s="39" t="s">
        <v>35</v>
      </c>
      <c r="D1671" s="39"/>
      <c r="E1671" s="47">
        <v>464082.46042000002</v>
      </c>
      <c r="F1671" s="47"/>
      <c r="G1671" s="47"/>
      <c r="H1671" s="47"/>
      <c r="I1671" s="47"/>
      <c r="J1671" s="47"/>
      <c r="K1671" s="46"/>
      <c r="L1671" s="39" t="s">
        <v>5157</v>
      </c>
    </row>
    <row r="1672" spans="1:12" x14ac:dyDescent="0.25">
      <c r="A1672" s="39">
        <v>20116</v>
      </c>
      <c r="B1672" s="54"/>
      <c r="C1672" s="39" t="s">
        <v>35</v>
      </c>
      <c r="D1672" s="39"/>
      <c r="E1672" s="47">
        <v>43775.35972</v>
      </c>
      <c r="F1672" s="47"/>
      <c r="G1672" s="47"/>
      <c r="H1672" s="47"/>
      <c r="I1672" s="47"/>
      <c r="J1672" s="47"/>
      <c r="K1672" s="46"/>
      <c r="L1672" s="39" t="s">
        <v>5157</v>
      </c>
    </row>
    <row r="1673" spans="1:12" x14ac:dyDescent="0.25">
      <c r="A1673" s="39">
        <v>19865</v>
      </c>
      <c r="B1673" s="54"/>
      <c r="C1673" s="39" t="s">
        <v>35</v>
      </c>
      <c r="D1673" s="39"/>
      <c r="E1673" s="47">
        <v>27684.686320000001</v>
      </c>
      <c r="F1673" s="47"/>
      <c r="G1673" s="47"/>
      <c r="H1673" s="47"/>
      <c r="I1673" s="47"/>
      <c r="J1673" s="47"/>
      <c r="K1673" s="46"/>
      <c r="L1673" s="39" t="s">
        <v>5157</v>
      </c>
    </row>
    <row r="1674" spans="1:12" x14ac:dyDescent="0.25">
      <c r="A1674" s="39">
        <v>19375</v>
      </c>
      <c r="B1674" s="54"/>
      <c r="C1674" s="39" t="s">
        <v>35</v>
      </c>
      <c r="D1674" s="39"/>
      <c r="E1674" s="47">
        <v>354506.72764000006</v>
      </c>
      <c r="F1674" s="47"/>
      <c r="G1674" s="47"/>
      <c r="H1674" s="47"/>
      <c r="I1674" s="47"/>
      <c r="J1674" s="47"/>
      <c r="K1674" s="46"/>
      <c r="L1674" s="39" t="s">
        <v>5157</v>
      </c>
    </row>
    <row r="1675" spans="1:12" x14ac:dyDescent="0.25">
      <c r="A1675" s="39">
        <v>19714</v>
      </c>
      <c r="B1675" s="54"/>
      <c r="C1675" s="39" t="s">
        <v>35</v>
      </c>
      <c r="D1675" s="39"/>
      <c r="E1675" s="47">
        <v>14321.017940000002</v>
      </c>
      <c r="F1675" s="47"/>
      <c r="G1675" s="47"/>
      <c r="H1675" s="47"/>
      <c r="I1675" s="47"/>
      <c r="J1675" s="47"/>
      <c r="K1675" s="46"/>
      <c r="L1675" s="39" t="s">
        <v>5157</v>
      </c>
    </row>
    <row r="1676" spans="1:12" x14ac:dyDescent="0.25">
      <c r="A1676" s="39">
        <v>19715</v>
      </c>
      <c r="B1676" s="54"/>
      <c r="C1676" s="39" t="s">
        <v>35</v>
      </c>
      <c r="D1676" s="39"/>
      <c r="E1676" s="47">
        <v>145662.70378000001</v>
      </c>
      <c r="F1676" s="47"/>
      <c r="G1676" s="47"/>
      <c r="H1676" s="47"/>
      <c r="I1676" s="47"/>
      <c r="J1676" s="47"/>
      <c r="K1676" s="46"/>
      <c r="L1676" s="39" t="s">
        <v>5157</v>
      </c>
    </row>
    <row r="1677" spans="1:12" x14ac:dyDescent="0.25">
      <c r="A1677" s="39">
        <v>20188</v>
      </c>
      <c r="B1677" s="54"/>
      <c r="C1677" s="39" t="s">
        <v>35</v>
      </c>
      <c r="D1677" s="39"/>
      <c r="E1677" s="47">
        <v>100896.84892</v>
      </c>
      <c r="F1677" s="47"/>
      <c r="G1677" s="47"/>
      <c r="H1677" s="47"/>
      <c r="I1677" s="47"/>
      <c r="J1677" s="47"/>
      <c r="K1677" s="46"/>
      <c r="L1677" s="39" t="s">
        <v>5157</v>
      </c>
    </row>
    <row r="1678" spans="1:12" x14ac:dyDescent="0.25">
      <c r="A1678" s="39">
        <v>19220</v>
      </c>
      <c r="B1678" s="54"/>
      <c r="C1678" s="39" t="s">
        <v>35</v>
      </c>
      <c r="D1678" s="39"/>
      <c r="E1678" s="47">
        <v>246005.78008</v>
      </c>
      <c r="F1678" s="47"/>
      <c r="G1678" s="47"/>
      <c r="H1678" s="47"/>
      <c r="I1678" s="47"/>
      <c r="J1678" s="47"/>
      <c r="K1678" s="46"/>
      <c r="L1678" s="39" t="s">
        <v>5157</v>
      </c>
    </row>
    <row r="1679" spans="1:12" x14ac:dyDescent="0.25">
      <c r="A1679" s="39">
        <v>20151</v>
      </c>
      <c r="B1679" s="54"/>
      <c r="C1679" s="39" t="s">
        <v>35</v>
      </c>
      <c r="D1679" s="39"/>
      <c r="E1679" s="47">
        <v>51347.724800000004</v>
      </c>
      <c r="F1679" s="47"/>
      <c r="G1679" s="47"/>
      <c r="H1679" s="47"/>
      <c r="I1679" s="47"/>
      <c r="J1679" s="47"/>
      <c r="K1679" s="46"/>
      <c r="L1679" s="39" t="s">
        <v>5157</v>
      </c>
    </row>
    <row r="1680" spans="1:12" x14ac:dyDescent="0.25">
      <c r="A1680" s="39">
        <v>19768</v>
      </c>
      <c r="B1680" s="54"/>
      <c r="C1680" s="39" t="s">
        <v>35</v>
      </c>
      <c r="D1680" s="39"/>
      <c r="E1680" s="47">
        <v>34633.363560000005</v>
      </c>
      <c r="F1680" s="47"/>
      <c r="G1680" s="47"/>
      <c r="H1680" s="47"/>
      <c r="I1680" s="47"/>
      <c r="J1680" s="47"/>
      <c r="K1680" s="46"/>
      <c r="L1680" s="39" t="s">
        <v>5157</v>
      </c>
    </row>
    <row r="1681" spans="1:12" x14ac:dyDescent="0.25">
      <c r="A1681" s="39">
        <v>19914</v>
      </c>
      <c r="B1681" s="54"/>
      <c r="C1681" s="39" t="s">
        <v>35</v>
      </c>
      <c r="D1681" s="39"/>
      <c r="E1681" s="47">
        <v>41326.654900000001</v>
      </c>
      <c r="F1681" s="47"/>
      <c r="G1681" s="47"/>
      <c r="H1681" s="47"/>
      <c r="I1681" s="47"/>
      <c r="J1681" s="47"/>
      <c r="K1681" s="46"/>
      <c r="L1681" s="39" t="s">
        <v>5157</v>
      </c>
    </row>
    <row r="1682" spans="1:12" x14ac:dyDescent="0.25">
      <c r="A1682" s="39">
        <v>19989</v>
      </c>
      <c r="B1682" s="54"/>
      <c r="C1682" s="39" t="s">
        <v>35</v>
      </c>
      <c r="D1682" s="39"/>
      <c r="E1682" s="47">
        <v>108406.58056</v>
      </c>
      <c r="F1682" s="47"/>
      <c r="G1682" s="47"/>
      <c r="H1682" s="47"/>
      <c r="I1682" s="47"/>
      <c r="J1682" s="47"/>
      <c r="K1682" s="46"/>
      <c r="L1682" s="39" t="s">
        <v>5157</v>
      </c>
    </row>
    <row r="1683" spans="1:12" x14ac:dyDescent="0.25">
      <c r="A1683" s="39">
        <v>20140</v>
      </c>
      <c r="B1683" s="54"/>
      <c r="C1683" s="39" t="s">
        <v>35</v>
      </c>
      <c r="D1683" s="39"/>
      <c r="E1683" s="47">
        <v>52497.426300000006</v>
      </c>
      <c r="F1683" s="47"/>
      <c r="G1683" s="47"/>
      <c r="H1683" s="47"/>
      <c r="I1683" s="47"/>
      <c r="J1683" s="47"/>
      <c r="K1683" s="46"/>
      <c r="L1683" s="39" t="s">
        <v>5157</v>
      </c>
    </row>
    <row r="1684" spans="1:12" x14ac:dyDescent="0.25">
      <c r="A1684" s="39">
        <v>19922</v>
      </c>
      <c r="B1684" s="54"/>
      <c r="C1684" s="39" t="s">
        <v>35</v>
      </c>
      <c r="D1684" s="39"/>
      <c r="E1684" s="47">
        <v>235729.82544000002</v>
      </c>
      <c r="F1684" s="47"/>
      <c r="G1684" s="47"/>
      <c r="H1684" s="47"/>
      <c r="I1684" s="47"/>
      <c r="J1684" s="47"/>
      <c r="K1684" s="46"/>
      <c r="L1684" s="39" t="s">
        <v>5157</v>
      </c>
    </row>
    <row r="1685" spans="1:12" x14ac:dyDescent="0.25">
      <c r="A1685" s="39">
        <v>19758</v>
      </c>
      <c r="B1685" s="54"/>
      <c r="C1685" s="39" t="s">
        <v>35</v>
      </c>
      <c r="D1685" s="39"/>
      <c r="E1685" s="47">
        <v>10081.0782</v>
      </c>
      <c r="F1685" s="47"/>
      <c r="G1685" s="47"/>
      <c r="H1685" s="47"/>
      <c r="I1685" s="47"/>
      <c r="J1685" s="47"/>
      <c r="K1685" s="46"/>
      <c r="L1685" s="39" t="s">
        <v>5157</v>
      </c>
    </row>
    <row r="1686" spans="1:12" x14ac:dyDescent="0.25">
      <c r="A1686" s="39">
        <v>20136</v>
      </c>
      <c r="B1686" s="54"/>
      <c r="C1686" s="39" t="s">
        <v>35</v>
      </c>
      <c r="D1686" s="39"/>
      <c r="E1686" s="47">
        <v>371892.90576000005</v>
      </c>
      <c r="F1686" s="47"/>
      <c r="G1686" s="47"/>
      <c r="H1686" s="47"/>
      <c r="I1686" s="47"/>
      <c r="J1686" s="47"/>
      <c r="K1686" s="46"/>
      <c r="L1686" s="39" t="s">
        <v>5157</v>
      </c>
    </row>
    <row r="1687" spans="1:12" x14ac:dyDescent="0.25">
      <c r="A1687" s="39">
        <v>19985</v>
      </c>
      <c r="B1687" s="54"/>
      <c r="C1687" s="39" t="s">
        <v>35</v>
      </c>
      <c r="D1687" s="39"/>
      <c r="E1687" s="47">
        <v>258833.90698000003</v>
      </c>
      <c r="F1687" s="47"/>
      <c r="G1687" s="47"/>
      <c r="H1687" s="47"/>
      <c r="I1687" s="47"/>
      <c r="J1687" s="47"/>
      <c r="K1687" s="46"/>
      <c r="L1687" s="39" t="s">
        <v>5157</v>
      </c>
    </row>
    <row r="1688" spans="1:12" x14ac:dyDescent="0.25">
      <c r="A1688" s="39">
        <v>19191</v>
      </c>
      <c r="B1688" s="54"/>
      <c r="C1688" s="39" t="s">
        <v>35</v>
      </c>
      <c r="D1688" s="39"/>
      <c r="E1688" s="47">
        <v>8441.8413</v>
      </c>
      <c r="F1688" s="47"/>
      <c r="G1688" s="47"/>
      <c r="H1688" s="47"/>
      <c r="I1688" s="47"/>
      <c r="J1688" s="47"/>
      <c r="K1688" s="46"/>
      <c r="L1688" s="39" t="s">
        <v>5157</v>
      </c>
    </row>
    <row r="1689" spans="1:12" x14ac:dyDescent="0.25">
      <c r="A1689" s="39">
        <v>20099</v>
      </c>
      <c r="B1689" s="54"/>
      <c r="C1689" s="39" t="s">
        <v>35</v>
      </c>
      <c r="D1689" s="39"/>
      <c r="E1689" s="47">
        <v>74898.581980000003</v>
      </c>
      <c r="F1689" s="47"/>
      <c r="G1689" s="47"/>
      <c r="H1689" s="47"/>
      <c r="I1689" s="47"/>
      <c r="J1689" s="47"/>
      <c r="K1689" s="46"/>
      <c r="L1689" s="39" t="s">
        <v>5157</v>
      </c>
    </row>
    <row r="1690" spans="1:12" x14ac:dyDescent="0.25">
      <c r="A1690" s="39">
        <v>19722</v>
      </c>
      <c r="B1690" s="54"/>
      <c r="C1690" s="39" t="s">
        <v>35</v>
      </c>
      <c r="D1690" s="39"/>
      <c r="E1690" s="47">
        <v>155514.25614000001</v>
      </c>
      <c r="F1690" s="47"/>
      <c r="G1690" s="47"/>
      <c r="H1690" s="47"/>
      <c r="I1690" s="47"/>
      <c r="J1690" s="47"/>
      <c r="K1690" s="46"/>
      <c r="L1690" s="39" t="s">
        <v>5157</v>
      </c>
    </row>
    <row r="1691" spans="1:12" x14ac:dyDescent="0.25">
      <c r="A1691" s="39">
        <v>19885</v>
      </c>
      <c r="B1691" s="54"/>
      <c r="C1691" s="39" t="s">
        <v>35</v>
      </c>
      <c r="D1691" s="39"/>
      <c r="E1691" s="47">
        <v>35846.494100000004</v>
      </c>
      <c r="F1691" s="47"/>
      <c r="G1691" s="47"/>
      <c r="H1691" s="47"/>
      <c r="I1691" s="47"/>
      <c r="J1691" s="47"/>
      <c r="K1691" s="46"/>
      <c r="L1691" s="39" t="s">
        <v>5157</v>
      </c>
    </row>
    <row r="1692" spans="1:12" x14ac:dyDescent="0.25">
      <c r="A1692" s="39">
        <v>19738</v>
      </c>
      <c r="B1692" s="54"/>
      <c r="C1692" s="39" t="s">
        <v>35</v>
      </c>
      <c r="D1692" s="39"/>
      <c r="E1692" s="47">
        <v>439635.94498000009</v>
      </c>
      <c r="F1692" s="47"/>
      <c r="G1692" s="47"/>
      <c r="H1692" s="47"/>
      <c r="I1692" s="47"/>
      <c r="J1692" s="47"/>
      <c r="K1692" s="46"/>
      <c r="L1692" s="39" t="s">
        <v>5157</v>
      </c>
    </row>
    <row r="1693" spans="1:12" x14ac:dyDescent="0.25">
      <c r="A1693" s="39">
        <v>20201</v>
      </c>
      <c r="B1693" s="54"/>
      <c r="C1693" s="39" t="s">
        <v>35</v>
      </c>
      <c r="D1693" s="39"/>
      <c r="E1693" s="47">
        <v>384514.04269999999</v>
      </c>
      <c r="F1693" s="47"/>
      <c r="G1693" s="47"/>
      <c r="H1693" s="47"/>
      <c r="I1693" s="47"/>
      <c r="J1693" s="47"/>
      <c r="K1693" s="46"/>
      <c r="L1693" s="39" t="s">
        <v>5157</v>
      </c>
    </row>
    <row r="1694" spans="1:12" x14ac:dyDescent="0.25">
      <c r="A1694" s="39">
        <v>19777</v>
      </c>
      <c r="B1694" s="54"/>
      <c r="C1694" s="39" t="s">
        <v>35</v>
      </c>
      <c r="D1694" s="39"/>
      <c r="E1694" s="47">
        <v>157608.47967999999</v>
      </c>
      <c r="F1694" s="47"/>
      <c r="G1694" s="47"/>
      <c r="H1694" s="47"/>
      <c r="I1694" s="47"/>
      <c r="J1694" s="47"/>
      <c r="K1694" s="46"/>
      <c r="L1694" s="39" t="s">
        <v>5157</v>
      </c>
    </row>
    <row r="1695" spans="1:12" x14ac:dyDescent="0.25">
      <c r="A1695" s="39">
        <v>19773</v>
      </c>
      <c r="B1695" s="54"/>
      <c r="C1695" s="39" t="s">
        <v>35</v>
      </c>
      <c r="D1695" s="39"/>
      <c r="E1695" s="47">
        <v>4185.4282200000007</v>
      </c>
      <c r="F1695" s="47"/>
      <c r="G1695" s="47"/>
      <c r="H1695" s="47"/>
      <c r="I1695" s="47"/>
      <c r="J1695" s="47"/>
      <c r="K1695" s="46"/>
      <c r="L1695" s="39" t="s">
        <v>5157</v>
      </c>
    </row>
    <row r="1696" spans="1:12" x14ac:dyDescent="0.25">
      <c r="A1696" s="39">
        <v>19906</v>
      </c>
      <c r="B1696" s="54"/>
      <c r="C1696" s="39" t="s">
        <v>35</v>
      </c>
      <c r="D1696" s="39"/>
      <c r="E1696" s="47">
        <v>22634.36032</v>
      </c>
      <c r="F1696" s="47"/>
      <c r="G1696" s="47"/>
      <c r="H1696" s="47"/>
      <c r="I1696" s="47"/>
      <c r="J1696" s="47"/>
      <c r="K1696" s="46"/>
      <c r="L1696" s="39" t="s">
        <v>5157</v>
      </c>
    </row>
    <row r="1697" spans="1:12" x14ac:dyDescent="0.25">
      <c r="A1697" s="39">
        <v>20192</v>
      </c>
      <c r="B1697" s="54"/>
      <c r="C1697" s="39" t="s">
        <v>35</v>
      </c>
      <c r="D1697" s="39"/>
      <c r="E1697" s="47">
        <v>59959.000000000007</v>
      </c>
      <c r="F1697" s="47"/>
      <c r="G1697" s="47"/>
      <c r="H1697" s="47"/>
      <c r="I1697" s="47"/>
      <c r="J1697" s="47"/>
      <c r="K1697" s="46"/>
      <c r="L1697" s="39" t="s">
        <v>5157</v>
      </c>
    </row>
    <row r="1698" spans="1:12" x14ac:dyDescent="0.25">
      <c r="A1698" s="39">
        <v>19828</v>
      </c>
      <c r="B1698" s="54"/>
      <c r="C1698" s="39" t="s">
        <v>35</v>
      </c>
      <c r="D1698" s="39"/>
      <c r="E1698" s="47">
        <v>244347.83842000001</v>
      </c>
      <c r="F1698" s="47"/>
      <c r="G1698" s="47"/>
      <c r="H1698" s="47"/>
      <c r="I1698" s="47"/>
      <c r="J1698" s="47"/>
      <c r="K1698" s="46"/>
      <c r="L1698" s="39" t="s">
        <v>5157</v>
      </c>
    </row>
    <row r="1699" spans="1:12" x14ac:dyDescent="0.25">
      <c r="A1699" s="39">
        <v>19292</v>
      </c>
      <c r="B1699" s="54"/>
      <c r="C1699" s="39" t="s">
        <v>35</v>
      </c>
      <c r="D1699" s="39"/>
      <c r="E1699" s="47">
        <v>44352.966680000005</v>
      </c>
      <c r="F1699" s="47"/>
      <c r="G1699" s="47"/>
      <c r="H1699" s="47"/>
      <c r="I1699" s="47"/>
      <c r="J1699" s="47"/>
      <c r="K1699" s="46"/>
      <c r="L1699" s="39" t="s">
        <v>5157</v>
      </c>
    </row>
    <row r="1700" spans="1:12" x14ac:dyDescent="0.25">
      <c r="A1700" s="39">
        <v>8914</v>
      </c>
      <c r="B1700" s="54"/>
      <c r="C1700" s="39" t="s">
        <v>35</v>
      </c>
      <c r="D1700" s="39"/>
      <c r="E1700" s="47">
        <v>2296950.8057599999</v>
      </c>
      <c r="F1700" s="47"/>
      <c r="G1700" s="47"/>
      <c r="H1700" s="47"/>
      <c r="I1700" s="47"/>
      <c r="J1700" s="47"/>
      <c r="K1700" s="46"/>
      <c r="L1700" s="39" t="s">
        <v>5157</v>
      </c>
    </row>
    <row r="1701" spans="1:12" x14ac:dyDescent="0.25">
      <c r="A1701" s="39">
        <v>19863</v>
      </c>
      <c r="B1701" s="54"/>
      <c r="C1701" s="39" t="s">
        <v>35</v>
      </c>
      <c r="D1701" s="39"/>
      <c r="E1701" s="47">
        <v>20636.113680000002</v>
      </c>
      <c r="F1701" s="47"/>
      <c r="G1701" s="47"/>
      <c r="H1701" s="47"/>
      <c r="I1701" s="47"/>
      <c r="J1701" s="47"/>
      <c r="K1701" s="46"/>
      <c r="L1701" s="39" t="s">
        <v>5157</v>
      </c>
    </row>
    <row r="1702" spans="1:12" x14ac:dyDescent="0.25">
      <c r="A1702" s="39">
        <v>18562</v>
      </c>
      <c r="B1702" s="54"/>
      <c r="C1702" s="39" t="s">
        <v>35</v>
      </c>
      <c r="D1702" s="39"/>
      <c r="E1702" s="47">
        <v>47826.242120000003</v>
      </c>
      <c r="F1702" s="47"/>
      <c r="G1702" s="47"/>
      <c r="H1702" s="47"/>
      <c r="I1702" s="47"/>
      <c r="J1702" s="47"/>
      <c r="K1702" s="46"/>
      <c r="L1702" s="39" t="s">
        <v>5157</v>
      </c>
    </row>
    <row r="1703" spans="1:12" x14ac:dyDescent="0.25">
      <c r="A1703" s="39">
        <v>19765</v>
      </c>
      <c r="B1703" s="54"/>
      <c r="C1703" s="39" t="s">
        <v>35</v>
      </c>
      <c r="D1703" s="39"/>
      <c r="E1703" s="47">
        <v>43759.99308</v>
      </c>
      <c r="F1703" s="47"/>
      <c r="G1703" s="47"/>
      <c r="H1703" s="47"/>
      <c r="I1703" s="47"/>
      <c r="J1703" s="47"/>
      <c r="K1703" s="46"/>
      <c r="L1703" s="39" t="s">
        <v>5157</v>
      </c>
    </row>
    <row r="1704" spans="1:12" x14ac:dyDescent="0.25">
      <c r="A1704" s="39">
        <v>19786</v>
      </c>
      <c r="B1704" s="54"/>
      <c r="C1704" s="39" t="s">
        <v>35</v>
      </c>
      <c r="D1704" s="39"/>
      <c r="E1704" s="47">
        <v>108377.90054</v>
      </c>
      <c r="F1704" s="47"/>
      <c r="G1704" s="47"/>
      <c r="H1704" s="47"/>
      <c r="I1704" s="47"/>
      <c r="J1704" s="47"/>
      <c r="K1704" s="46"/>
      <c r="L1704" s="39" t="s">
        <v>5157</v>
      </c>
    </row>
    <row r="1705" spans="1:12" x14ac:dyDescent="0.25">
      <c r="A1705" s="39">
        <v>19793</v>
      </c>
      <c r="B1705" s="54"/>
      <c r="C1705" s="39" t="s">
        <v>35</v>
      </c>
      <c r="D1705" s="39"/>
      <c r="E1705" s="47">
        <v>3229624.1912000012</v>
      </c>
      <c r="F1705" s="47"/>
      <c r="G1705" s="47"/>
      <c r="H1705" s="47"/>
      <c r="I1705" s="47"/>
      <c r="J1705" s="47"/>
      <c r="K1705" s="46"/>
      <c r="L1705" s="39" t="s">
        <v>5157</v>
      </c>
    </row>
    <row r="1706" spans="1:12" x14ac:dyDescent="0.25">
      <c r="A1706" s="39">
        <v>19727</v>
      </c>
      <c r="B1706" s="54"/>
      <c r="C1706" s="39" t="s">
        <v>35</v>
      </c>
      <c r="D1706" s="39"/>
      <c r="E1706" s="47">
        <v>16461.951700000001</v>
      </c>
      <c r="F1706" s="47"/>
      <c r="G1706" s="47"/>
      <c r="H1706" s="47"/>
      <c r="I1706" s="47"/>
      <c r="J1706" s="47"/>
      <c r="K1706" s="46"/>
      <c r="L1706" s="39" t="s">
        <v>5157</v>
      </c>
    </row>
    <row r="1707" spans="1:12" x14ac:dyDescent="0.25">
      <c r="A1707" s="39">
        <v>20041</v>
      </c>
      <c r="B1707" s="54"/>
      <c r="C1707" s="39" t="s">
        <v>35</v>
      </c>
      <c r="D1707" s="39"/>
      <c r="E1707" s="47">
        <v>130784.40068000002</v>
      </c>
      <c r="F1707" s="47"/>
      <c r="G1707" s="47"/>
      <c r="H1707" s="47"/>
      <c r="I1707" s="47"/>
      <c r="J1707" s="47"/>
      <c r="K1707" s="46"/>
      <c r="L1707" s="39" t="s">
        <v>5157</v>
      </c>
    </row>
    <row r="1708" spans="1:12" x14ac:dyDescent="0.25">
      <c r="A1708" s="39">
        <v>19719</v>
      </c>
      <c r="B1708" s="54"/>
      <c r="C1708" s="39" t="s">
        <v>35</v>
      </c>
      <c r="D1708" s="39"/>
      <c r="E1708" s="47">
        <v>281307.68428000004</v>
      </c>
      <c r="F1708" s="47"/>
      <c r="G1708" s="47"/>
      <c r="H1708" s="47"/>
      <c r="I1708" s="47"/>
      <c r="J1708" s="47"/>
      <c r="K1708" s="46"/>
      <c r="L1708" s="39" t="s">
        <v>5157</v>
      </c>
    </row>
    <row r="1709" spans="1:12" x14ac:dyDescent="0.25">
      <c r="A1709" s="39">
        <v>20069</v>
      </c>
      <c r="B1709" s="54"/>
      <c r="C1709" s="39" t="s">
        <v>35</v>
      </c>
      <c r="D1709" s="39"/>
      <c r="E1709" s="47">
        <v>521716.97868000006</v>
      </c>
      <c r="F1709" s="47"/>
      <c r="G1709" s="47"/>
      <c r="H1709" s="47"/>
      <c r="I1709" s="47"/>
      <c r="J1709" s="47"/>
      <c r="K1709" s="46"/>
      <c r="L1709" s="39" t="s">
        <v>5157</v>
      </c>
    </row>
    <row r="1710" spans="1:12" x14ac:dyDescent="0.25">
      <c r="A1710" s="39">
        <v>19951</v>
      </c>
      <c r="B1710" s="54"/>
      <c r="C1710" s="39" t="s">
        <v>35</v>
      </c>
      <c r="D1710" s="39"/>
      <c r="E1710" s="47">
        <v>248685.13070000004</v>
      </c>
      <c r="F1710" s="47"/>
      <c r="G1710" s="47"/>
      <c r="H1710" s="47"/>
      <c r="I1710" s="47"/>
      <c r="J1710" s="47"/>
      <c r="K1710" s="46"/>
      <c r="L1710" s="39" t="s">
        <v>5157</v>
      </c>
    </row>
    <row r="1711" spans="1:12" x14ac:dyDescent="0.25">
      <c r="A1711" s="39">
        <v>20053</v>
      </c>
      <c r="B1711" s="54"/>
      <c r="C1711" s="39" t="s">
        <v>35</v>
      </c>
      <c r="D1711" s="39"/>
      <c r="E1711" s="47">
        <v>39414.83728</v>
      </c>
      <c r="F1711" s="47"/>
      <c r="G1711" s="47"/>
      <c r="H1711" s="47"/>
      <c r="I1711" s="47"/>
      <c r="J1711" s="47"/>
      <c r="K1711" s="46"/>
      <c r="L1711" s="39" t="s">
        <v>5157</v>
      </c>
    </row>
    <row r="1712" spans="1:12" x14ac:dyDescent="0.25">
      <c r="A1712" s="39">
        <v>19815</v>
      </c>
      <c r="B1712" s="54"/>
      <c r="C1712" s="39" t="s">
        <v>35</v>
      </c>
      <c r="D1712" s="39"/>
      <c r="E1712" s="47">
        <v>71216.191920000012</v>
      </c>
      <c r="F1712" s="47"/>
      <c r="G1712" s="47"/>
      <c r="H1712" s="47"/>
      <c r="I1712" s="47"/>
      <c r="J1712" s="47"/>
      <c r="K1712" s="46"/>
      <c r="L1712" s="39" t="s">
        <v>5157</v>
      </c>
    </row>
    <row r="1713" spans="1:12" x14ac:dyDescent="0.25">
      <c r="A1713" s="39">
        <v>19970</v>
      </c>
      <c r="B1713" s="54"/>
      <c r="C1713" s="39" t="s">
        <v>35</v>
      </c>
      <c r="D1713" s="39"/>
      <c r="E1713" s="47">
        <v>11679.000340000001</v>
      </c>
      <c r="F1713" s="47"/>
      <c r="G1713" s="47"/>
      <c r="H1713" s="47"/>
      <c r="I1713" s="47"/>
      <c r="J1713" s="47"/>
      <c r="K1713" s="46"/>
      <c r="L1713" s="39" t="s">
        <v>5157</v>
      </c>
    </row>
    <row r="1714" spans="1:12" x14ac:dyDescent="0.25">
      <c r="A1714" s="39">
        <v>20034</v>
      </c>
      <c r="B1714" s="54"/>
      <c r="C1714" s="39" t="s">
        <v>35</v>
      </c>
      <c r="D1714" s="39"/>
      <c r="E1714" s="47">
        <v>15777.749640000002</v>
      </c>
      <c r="F1714" s="47"/>
      <c r="G1714" s="47"/>
      <c r="H1714" s="47"/>
      <c r="I1714" s="47"/>
      <c r="J1714" s="47"/>
      <c r="K1714" s="46"/>
      <c r="L1714" s="39" t="s">
        <v>5157</v>
      </c>
    </row>
    <row r="1715" spans="1:12" x14ac:dyDescent="0.25">
      <c r="A1715" s="39">
        <v>20042</v>
      </c>
      <c r="B1715" s="54"/>
      <c r="C1715" s="39" t="s">
        <v>35</v>
      </c>
      <c r="D1715" s="39"/>
      <c r="E1715" s="47">
        <v>187135.28634000002</v>
      </c>
      <c r="F1715" s="47"/>
      <c r="G1715" s="47"/>
      <c r="H1715" s="47"/>
      <c r="I1715" s="47"/>
      <c r="J1715" s="47"/>
      <c r="K1715" s="46"/>
      <c r="L1715" s="39" t="s">
        <v>5157</v>
      </c>
    </row>
    <row r="1716" spans="1:12" x14ac:dyDescent="0.25">
      <c r="A1716" s="39">
        <v>19802</v>
      </c>
      <c r="B1716" s="54"/>
      <c r="C1716" s="39" t="s">
        <v>35</v>
      </c>
      <c r="D1716" s="39"/>
      <c r="E1716" s="47">
        <v>2338.4387400000001</v>
      </c>
      <c r="F1716" s="47"/>
      <c r="G1716" s="47"/>
      <c r="H1716" s="47"/>
      <c r="I1716" s="47"/>
      <c r="J1716" s="47"/>
      <c r="K1716" s="46"/>
      <c r="L1716" s="39" t="s">
        <v>5157</v>
      </c>
    </row>
    <row r="1717" spans="1:12" x14ac:dyDescent="0.25">
      <c r="A1717" s="39">
        <v>20021</v>
      </c>
      <c r="B1717" s="54"/>
      <c r="C1717" s="39" t="s">
        <v>35</v>
      </c>
      <c r="D1717" s="39"/>
      <c r="E1717" s="47">
        <v>1413760.2019400001</v>
      </c>
      <c r="F1717" s="47"/>
      <c r="G1717" s="47"/>
      <c r="H1717" s="47"/>
      <c r="I1717" s="47"/>
      <c r="J1717" s="47"/>
      <c r="K1717" s="46"/>
      <c r="L1717" s="39" t="s">
        <v>5157</v>
      </c>
    </row>
    <row r="1718" spans="1:12" x14ac:dyDescent="0.25">
      <c r="A1718" s="39">
        <v>19718</v>
      </c>
      <c r="B1718" s="54"/>
      <c r="C1718" s="39" t="s">
        <v>35</v>
      </c>
      <c r="D1718" s="39"/>
      <c r="E1718" s="47">
        <v>10856.95514</v>
      </c>
      <c r="F1718" s="47"/>
      <c r="G1718" s="47"/>
      <c r="H1718" s="47"/>
      <c r="I1718" s="47"/>
      <c r="J1718" s="47"/>
      <c r="K1718" s="46"/>
      <c r="L1718" s="39" t="s">
        <v>5157</v>
      </c>
    </row>
    <row r="1719" spans="1:12" x14ac:dyDescent="0.25">
      <c r="A1719" s="39">
        <v>19772</v>
      </c>
      <c r="B1719" s="54"/>
      <c r="C1719" s="39" t="s">
        <v>35</v>
      </c>
      <c r="D1719" s="39"/>
      <c r="E1719" s="47">
        <v>39836.664060000003</v>
      </c>
      <c r="F1719" s="47"/>
      <c r="G1719" s="47"/>
      <c r="H1719" s="47"/>
      <c r="I1719" s="47"/>
      <c r="J1719" s="47"/>
      <c r="K1719" s="46"/>
      <c r="L1719" s="39" t="s">
        <v>5157</v>
      </c>
    </row>
    <row r="1720" spans="1:12" x14ac:dyDescent="0.25">
      <c r="A1720" s="39">
        <v>19940</v>
      </c>
      <c r="B1720" s="54"/>
      <c r="C1720" s="39" t="s">
        <v>35</v>
      </c>
      <c r="D1720" s="39"/>
      <c r="E1720" s="47">
        <v>131948.33458</v>
      </c>
      <c r="F1720" s="47"/>
      <c r="G1720" s="47"/>
      <c r="H1720" s="47"/>
      <c r="I1720" s="47"/>
      <c r="J1720" s="47"/>
      <c r="K1720" s="46"/>
      <c r="L1720" s="39" t="s">
        <v>5157</v>
      </c>
    </row>
    <row r="1721" spans="1:12" x14ac:dyDescent="0.25">
      <c r="A1721" s="39">
        <v>19195</v>
      </c>
      <c r="B1721" s="54"/>
      <c r="C1721" s="39" t="s">
        <v>35</v>
      </c>
      <c r="D1721" s="39"/>
      <c r="E1721" s="47">
        <v>351801.63562000002</v>
      </c>
      <c r="F1721" s="47"/>
      <c r="G1721" s="47"/>
      <c r="H1721" s="47"/>
      <c r="I1721" s="47"/>
      <c r="J1721" s="47"/>
      <c r="K1721" s="46"/>
      <c r="L1721" s="39" t="s">
        <v>5157</v>
      </c>
    </row>
    <row r="1722" spans="1:12" x14ac:dyDescent="0.25">
      <c r="A1722" s="39">
        <v>20184</v>
      </c>
      <c r="B1722" s="54"/>
      <c r="C1722" s="39" t="s">
        <v>35</v>
      </c>
      <c r="D1722" s="39"/>
      <c r="E1722" s="47">
        <v>229858.51436</v>
      </c>
      <c r="F1722" s="47"/>
      <c r="G1722" s="47"/>
      <c r="H1722" s="47"/>
      <c r="I1722" s="47"/>
      <c r="J1722" s="47"/>
      <c r="K1722" s="46"/>
      <c r="L1722" s="39" t="s">
        <v>5157</v>
      </c>
    </row>
    <row r="1723" spans="1:12" x14ac:dyDescent="0.25">
      <c r="A1723" s="39">
        <v>19917</v>
      </c>
      <c r="B1723" s="54"/>
      <c r="C1723" s="39" t="s">
        <v>35</v>
      </c>
      <c r="D1723" s="39"/>
      <c r="E1723" s="47">
        <v>23349.5782</v>
      </c>
      <c r="F1723" s="47"/>
      <c r="G1723" s="47"/>
      <c r="H1723" s="47"/>
      <c r="I1723" s="47"/>
      <c r="J1723" s="47"/>
      <c r="K1723" s="46"/>
      <c r="L1723" s="39" t="s">
        <v>5157</v>
      </c>
    </row>
    <row r="1724" spans="1:12" x14ac:dyDescent="0.25">
      <c r="A1724" s="39">
        <v>19966</v>
      </c>
      <c r="B1724" s="54"/>
      <c r="C1724" s="39" t="s">
        <v>35</v>
      </c>
      <c r="D1724" s="39"/>
      <c r="E1724" s="47">
        <v>285662.50390000001</v>
      </c>
      <c r="F1724" s="47"/>
      <c r="G1724" s="47"/>
      <c r="H1724" s="47"/>
      <c r="I1724" s="47"/>
      <c r="J1724" s="47"/>
      <c r="K1724" s="46"/>
      <c r="L1724" s="39" t="s">
        <v>5157</v>
      </c>
    </row>
    <row r="1725" spans="1:12" x14ac:dyDescent="0.25">
      <c r="A1725" s="39">
        <v>19597</v>
      </c>
      <c r="B1725" s="54"/>
      <c r="C1725" s="39" t="s">
        <v>35</v>
      </c>
      <c r="D1725" s="39"/>
      <c r="E1725" s="47">
        <v>281412.52872</v>
      </c>
      <c r="F1725" s="47"/>
      <c r="G1725" s="47"/>
      <c r="H1725" s="47"/>
      <c r="I1725" s="47"/>
      <c r="J1725" s="47"/>
      <c r="K1725" s="46"/>
      <c r="L1725" s="39" t="s">
        <v>5157</v>
      </c>
    </row>
    <row r="1726" spans="1:12" x14ac:dyDescent="0.25">
      <c r="A1726" s="39">
        <v>19747</v>
      </c>
      <c r="B1726" s="54"/>
      <c r="C1726" s="39" t="s">
        <v>35</v>
      </c>
      <c r="D1726" s="39"/>
      <c r="E1726" s="47">
        <v>225045.70556000003</v>
      </c>
      <c r="F1726" s="47"/>
      <c r="G1726" s="47"/>
      <c r="H1726" s="47"/>
      <c r="I1726" s="47"/>
      <c r="J1726" s="47"/>
      <c r="K1726" s="46"/>
      <c r="L1726" s="39" t="s">
        <v>5157</v>
      </c>
    </row>
    <row r="1727" spans="1:12" x14ac:dyDescent="0.25">
      <c r="A1727" s="39">
        <v>20015</v>
      </c>
      <c r="B1727" s="54"/>
      <c r="C1727" s="39" t="s">
        <v>35</v>
      </c>
      <c r="D1727" s="39"/>
      <c r="E1727" s="47">
        <v>43713.948920000003</v>
      </c>
      <c r="F1727" s="47"/>
      <c r="G1727" s="47"/>
      <c r="H1727" s="47"/>
      <c r="I1727" s="47"/>
      <c r="J1727" s="47"/>
      <c r="K1727" s="46"/>
      <c r="L1727" s="39" t="s">
        <v>5157</v>
      </c>
    </row>
    <row r="1728" spans="1:12" x14ac:dyDescent="0.25">
      <c r="A1728" s="39">
        <v>19807</v>
      </c>
      <c r="B1728" s="54"/>
      <c r="C1728" s="39" t="s">
        <v>35</v>
      </c>
      <c r="D1728" s="39"/>
      <c r="E1728" s="47">
        <v>34701.550560000003</v>
      </c>
      <c r="F1728" s="47"/>
      <c r="G1728" s="47"/>
      <c r="H1728" s="47"/>
      <c r="I1728" s="47"/>
      <c r="J1728" s="47"/>
      <c r="K1728" s="46"/>
      <c r="L1728" s="39" t="s">
        <v>5157</v>
      </c>
    </row>
    <row r="1729" spans="1:12" x14ac:dyDescent="0.25">
      <c r="A1729" s="39">
        <v>19874</v>
      </c>
      <c r="B1729" s="54"/>
      <c r="C1729" s="39" t="s">
        <v>35</v>
      </c>
      <c r="D1729" s="39"/>
      <c r="E1729" s="47">
        <v>33380.816480000001</v>
      </c>
      <c r="F1729" s="47"/>
      <c r="G1729" s="47"/>
      <c r="H1729" s="47"/>
      <c r="I1729" s="47"/>
      <c r="J1729" s="47"/>
      <c r="K1729" s="46"/>
      <c r="L1729" s="39" t="s">
        <v>5157</v>
      </c>
    </row>
    <row r="1730" spans="1:12" x14ac:dyDescent="0.25">
      <c r="A1730" s="39">
        <v>19515</v>
      </c>
      <c r="B1730" s="54"/>
      <c r="C1730" s="39" t="s">
        <v>35</v>
      </c>
      <c r="D1730" s="39"/>
      <c r="E1730" s="47">
        <v>13232.467820000002</v>
      </c>
      <c r="F1730" s="47"/>
      <c r="G1730" s="47"/>
      <c r="H1730" s="47"/>
      <c r="I1730" s="47"/>
      <c r="J1730" s="47"/>
      <c r="K1730" s="46"/>
      <c r="L1730" s="39" t="s">
        <v>5157</v>
      </c>
    </row>
    <row r="1731" spans="1:12" x14ac:dyDescent="0.25">
      <c r="A1731" s="39">
        <v>20011</v>
      </c>
      <c r="B1731" s="54"/>
      <c r="C1731" s="39" t="s">
        <v>35</v>
      </c>
      <c r="D1731" s="39"/>
      <c r="E1731" s="47">
        <v>94079.189660000004</v>
      </c>
      <c r="F1731" s="47"/>
      <c r="G1731" s="47"/>
      <c r="H1731" s="47"/>
      <c r="I1731" s="47"/>
      <c r="J1731" s="47"/>
      <c r="K1731" s="46"/>
      <c r="L1731" s="39" t="s">
        <v>5157</v>
      </c>
    </row>
    <row r="1732" spans="1:12" x14ac:dyDescent="0.25">
      <c r="A1732" s="39">
        <v>19644</v>
      </c>
      <c r="B1732" s="54"/>
      <c r="C1732" s="39" t="s">
        <v>35</v>
      </c>
      <c r="D1732" s="39"/>
      <c r="E1732" s="47">
        <v>99164.908640000009</v>
      </c>
      <c r="F1732" s="47"/>
      <c r="G1732" s="47"/>
      <c r="H1732" s="47"/>
      <c r="I1732" s="47"/>
      <c r="J1732" s="47"/>
      <c r="K1732" s="46"/>
      <c r="L1732" s="39" t="s">
        <v>5157</v>
      </c>
    </row>
    <row r="1733" spans="1:12" x14ac:dyDescent="0.25">
      <c r="A1733" s="39">
        <v>20027</v>
      </c>
      <c r="B1733" s="54"/>
      <c r="C1733" s="39" t="s">
        <v>35</v>
      </c>
      <c r="D1733" s="39"/>
      <c r="E1733" s="47">
        <v>99767.424000000014</v>
      </c>
      <c r="F1733" s="47"/>
      <c r="G1733" s="47"/>
      <c r="H1733" s="47"/>
      <c r="I1733" s="47"/>
      <c r="J1733" s="47"/>
      <c r="K1733" s="46"/>
      <c r="L1733" s="39" t="s">
        <v>5157</v>
      </c>
    </row>
    <row r="1734" spans="1:12" x14ac:dyDescent="0.25">
      <c r="A1734" s="39">
        <v>19789</v>
      </c>
      <c r="B1734" s="54"/>
      <c r="C1734" s="39" t="s">
        <v>35</v>
      </c>
      <c r="D1734" s="39"/>
      <c r="E1734" s="47">
        <v>174726.09928000002</v>
      </c>
      <c r="F1734" s="47"/>
      <c r="G1734" s="47"/>
      <c r="H1734" s="47"/>
      <c r="I1734" s="47"/>
      <c r="J1734" s="47"/>
      <c r="K1734" s="46"/>
      <c r="L1734" s="39" t="s">
        <v>5157</v>
      </c>
    </row>
    <row r="1735" spans="1:12" x14ac:dyDescent="0.25">
      <c r="A1735" s="39">
        <v>19988</v>
      </c>
      <c r="B1735" s="54"/>
      <c r="C1735" s="39" t="s">
        <v>35</v>
      </c>
      <c r="D1735" s="39"/>
      <c r="E1735" s="47">
        <v>520404.98124000005</v>
      </c>
      <c r="F1735" s="47"/>
      <c r="G1735" s="47"/>
      <c r="H1735" s="47"/>
      <c r="I1735" s="47"/>
      <c r="J1735" s="47"/>
      <c r="K1735" s="46"/>
      <c r="L1735" s="39" t="s">
        <v>5157</v>
      </c>
    </row>
    <row r="1736" spans="1:12" x14ac:dyDescent="0.25">
      <c r="A1736" s="39">
        <v>19739</v>
      </c>
      <c r="B1736" s="54"/>
      <c r="C1736" s="39" t="s">
        <v>35</v>
      </c>
      <c r="D1736" s="39"/>
      <c r="E1736" s="47">
        <v>75268.985800000009</v>
      </c>
      <c r="F1736" s="47"/>
      <c r="G1736" s="47"/>
      <c r="H1736" s="47"/>
      <c r="I1736" s="47"/>
      <c r="J1736" s="47"/>
      <c r="K1736" s="46"/>
      <c r="L1736" s="39" t="s">
        <v>5157</v>
      </c>
    </row>
    <row r="1737" spans="1:12" x14ac:dyDescent="0.25">
      <c r="A1737" s="39">
        <v>19869</v>
      </c>
      <c r="B1737" s="54"/>
      <c r="C1737" s="39" t="s">
        <v>35</v>
      </c>
      <c r="D1737" s="39"/>
      <c r="E1737" s="47">
        <v>36510.455959999999</v>
      </c>
      <c r="F1737" s="47"/>
      <c r="G1737" s="47"/>
      <c r="H1737" s="47"/>
      <c r="I1737" s="47"/>
      <c r="J1737" s="47"/>
      <c r="K1737" s="46"/>
      <c r="L1737" s="39" t="s">
        <v>5157</v>
      </c>
    </row>
    <row r="1738" spans="1:12" x14ac:dyDescent="0.25">
      <c r="A1738" s="39">
        <v>20169</v>
      </c>
      <c r="B1738" s="54"/>
      <c r="C1738" s="39" t="s">
        <v>35</v>
      </c>
      <c r="D1738" s="39"/>
      <c r="E1738" s="47">
        <v>721107.20360000001</v>
      </c>
      <c r="F1738" s="47"/>
      <c r="G1738" s="47"/>
      <c r="H1738" s="47"/>
      <c r="I1738" s="47"/>
      <c r="J1738" s="47"/>
      <c r="K1738" s="46"/>
      <c r="L1738" s="39" t="s">
        <v>5157</v>
      </c>
    </row>
    <row r="1739" spans="1:12" x14ac:dyDescent="0.25">
      <c r="A1739" s="39">
        <v>19827</v>
      </c>
      <c r="B1739" s="54"/>
      <c r="C1739" s="39" t="s">
        <v>35</v>
      </c>
      <c r="D1739" s="39"/>
      <c r="E1739" s="47">
        <v>48620</v>
      </c>
      <c r="F1739" s="47"/>
      <c r="G1739" s="47"/>
      <c r="H1739" s="47"/>
      <c r="I1739" s="47"/>
      <c r="J1739" s="47"/>
      <c r="K1739" s="46"/>
      <c r="L1739" s="39" t="s">
        <v>5157</v>
      </c>
    </row>
    <row r="1740" spans="1:12" x14ac:dyDescent="0.25">
      <c r="A1740" s="39">
        <v>19796</v>
      </c>
      <c r="B1740" s="54"/>
      <c r="C1740" s="39" t="s">
        <v>35</v>
      </c>
      <c r="D1740" s="39"/>
      <c r="E1740" s="47">
        <v>14369.047359999999</v>
      </c>
      <c r="F1740" s="47"/>
      <c r="G1740" s="47"/>
      <c r="H1740" s="47"/>
      <c r="I1740" s="47"/>
      <c r="J1740" s="47"/>
      <c r="K1740" s="46"/>
      <c r="L1740" s="39" t="s">
        <v>5157</v>
      </c>
    </row>
    <row r="1741" spans="1:12" x14ac:dyDescent="0.25">
      <c r="A1741" s="39">
        <v>20162</v>
      </c>
      <c r="B1741" s="54"/>
      <c r="C1741" s="39" t="s">
        <v>35</v>
      </c>
      <c r="D1741" s="39"/>
      <c r="E1741" s="47">
        <v>121918.86158000001</v>
      </c>
      <c r="F1741" s="47"/>
      <c r="G1741" s="47"/>
      <c r="H1741" s="47"/>
      <c r="I1741" s="47"/>
      <c r="J1741" s="47"/>
      <c r="K1741" s="46"/>
      <c r="L1741" s="39" t="s">
        <v>5157</v>
      </c>
    </row>
    <row r="1742" spans="1:12" x14ac:dyDescent="0.25">
      <c r="A1742" s="39">
        <v>18766</v>
      </c>
      <c r="B1742" s="54"/>
      <c r="C1742" s="39" t="s">
        <v>35</v>
      </c>
      <c r="D1742" s="39"/>
      <c r="E1742" s="47">
        <v>26485.440360000001</v>
      </c>
      <c r="F1742" s="47"/>
      <c r="G1742" s="47"/>
      <c r="H1742" s="47"/>
      <c r="I1742" s="47"/>
      <c r="J1742" s="47"/>
      <c r="K1742" s="46"/>
      <c r="L1742" s="39" t="s">
        <v>5157</v>
      </c>
    </row>
    <row r="1743" spans="1:12" x14ac:dyDescent="0.25">
      <c r="A1743" s="39">
        <v>19804</v>
      </c>
      <c r="B1743" s="54"/>
      <c r="C1743" s="39" t="s">
        <v>35</v>
      </c>
      <c r="D1743" s="39"/>
      <c r="E1743" s="47">
        <v>217979.55764000001</v>
      </c>
      <c r="F1743" s="47"/>
      <c r="G1743" s="47"/>
      <c r="H1743" s="47"/>
      <c r="I1743" s="47"/>
      <c r="J1743" s="47"/>
      <c r="K1743" s="46"/>
      <c r="L1743" s="39" t="s">
        <v>5157</v>
      </c>
    </row>
    <row r="1744" spans="1:12" x14ac:dyDescent="0.25">
      <c r="A1744" s="39">
        <v>19858</v>
      </c>
      <c r="B1744" s="54"/>
      <c r="C1744" s="39" t="s">
        <v>35</v>
      </c>
      <c r="D1744" s="39"/>
      <c r="E1744" s="47">
        <v>25085.606300000003</v>
      </c>
      <c r="F1744" s="47"/>
      <c r="G1744" s="47"/>
      <c r="H1744" s="47"/>
      <c r="I1744" s="47"/>
      <c r="J1744" s="47"/>
      <c r="K1744" s="46"/>
      <c r="L1744" s="39" t="s">
        <v>5157</v>
      </c>
    </row>
    <row r="1745" spans="1:12" x14ac:dyDescent="0.25">
      <c r="A1745" s="39">
        <v>19910</v>
      </c>
      <c r="B1745" s="54"/>
      <c r="C1745" s="39" t="s">
        <v>35</v>
      </c>
      <c r="D1745" s="39"/>
      <c r="E1745" s="47">
        <v>86145.157059999998</v>
      </c>
      <c r="F1745" s="47"/>
      <c r="G1745" s="47"/>
      <c r="H1745" s="47"/>
      <c r="I1745" s="47"/>
      <c r="J1745" s="47"/>
      <c r="K1745" s="46"/>
      <c r="L1745" s="39" t="s">
        <v>5157</v>
      </c>
    </row>
    <row r="1746" spans="1:12" x14ac:dyDescent="0.25">
      <c r="A1746" s="39">
        <v>20022</v>
      </c>
      <c r="B1746" s="54"/>
      <c r="C1746" s="39" t="s">
        <v>35</v>
      </c>
      <c r="D1746" s="39"/>
      <c r="E1746" s="47">
        <v>29737.382600000001</v>
      </c>
      <c r="F1746" s="47"/>
      <c r="G1746" s="47"/>
      <c r="H1746" s="47"/>
      <c r="I1746" s="47"/>
      <c r="J1746" s="47"/>
      <c r="K1746" s="46"/>
      <c r="L1746" s="39" t="s">
        <v>5157</v>
      </c>
    </row>
    <row r="1747" spans="1:12" x14ac:dyDescent="0.25">
      <c r="A1747" s="39">
        <v>19923</v>
      </c>
      <c r="B1747" s="54"/>
      <c r="C1747" s="39" t="s">
        <v>35</v>
      </c>
      <c r="D1747" s="39"/>
      <c r="E1747" s="47">
        <v>294557.05656000006</v>
      </c>
      <c r="F1747" s="47"/>
      <c r="G1747" s="47"/>
      <c r="H1747" s="47"/>
      <c r="I1747" s="47"/>
      <c r="J1747" s="47"/>
      <c r="K1747" s="46"/>
      <c r="L1747" s="39" t="s">
        <v>5157</v>
      </c>
    </row>
    <row r="1748" spans="1:12" x14ac:dyDescent="0.25">
      <c r="A1748" s="39">
        <v>19740</v>
      </c>
      <c r="B1748" s="54"/>
      <c r="C1748" s="39" t="s">
        <v>35</v>
      </c>
      <c r="D1748" s="39"/>
      <c r="E1748" s="47">
        <v>80933.820660000012</v>
      </c>
      <c r="F1748" s="47"/>
      <c r="G1748" s="47"/>
      <c r="H1748" s="47"/>
      <c r="I1748" s="47"/>
      <c r="J1748" s="47"/>
      <c r="K1748" s="46"/>
      <c r="L1748" s="39" t="s">
        <v>5157</v>
      </c>
    </row>
    <row r="1749" spans="1:12" x14ac:dyDescent="0.25">
      <c r="A1749" s="39">
        <v>19776</v>
      </c>
      <c r="B1749" s="54"/>
      <c r="C1749" s="39" t="s">
        <v>35</v>
      </c>
      <c r="D1749" s="39"/>
      <c r="E1749" s="47">
        <v>16433.335600000002</v>
      </c>
      <c r="F1749" s="47"/>
      <c r="G1749" s="47"/>
      <c r="H1749" s="47"/>
      <c r="I1749" s="47"/>
      <c r="J1749" s="47"/>
      <c r="K1749" s="46"/>
      <c r="L1749" s="39" t="s">
        <v>5157</v>
      </c>
    </row>
    <row r="1750" spans="1:12" x14ac:dyDescent="0.25">
      <c r="A1750" s="39">
        <v>20097</v>
      </c>
      <c r="B1750" s="54"/>
      <c r="C1750" s="39" t="s">
        <v>35</v>
      </c>
      <c r="D1750" s="39"/>
      <c r="E1750" s="47">
        <v>142136.23364000002</v>
      </c>
      <c r="F1750" s="47"/>
      <c r="G1750" s="47"/>
      <c r="H1750" s="47"/>
      <c r="I1750" s="47"/>
      <c r="J1750" s="47"/>
      <c r="K1750" s="46"/>
      <c r="L1750" s="39" t="s">
        <v>5157</v>
      </c>
    </row>
    <row r="1751" spans="1:12" x14ac:dyDescent="0.25">
      <c r="A1751" s="39">
        <v>200173</v>
      </c>
      <c r="B1751" s="54"/>
      <c r="C1751" s="39" t="s">
        <v>35</v>
      </c>
      <c r="D1751" s="39"/>
      <c r="E1751" s="47">
        <v>117641.57488000001</v>
      </c>
      <c r="F1751" s="47"/>
      <c r="G1751" s="47"/>
      <c r="H1751" s="47"/>
      <c r="I1751" s="47"/>
      <c r="J1751" s="47"/>
      <c r="K1751" s="46"/>
      <c r="L1751" s="39" t="s">
        <v>5157</v>
      </c>
    </row>
    <row r="1752" spans="1:12" x14ac:dyDescent="0.25">
      <c r="A1752" s="39">
        <v>19762</v>
      </c>
      <c r="B1752" s="54"/>
      <c r="C1752" s="39" t="s">
        <v>35</v>
      </c>
      <c r="D1752" s="39"/>
      <c r="E1752" s="47">
        <v>1548467.9772000001</v>
      </c>
      <c r="F1752" s="47"/>
      <c r="G1752" s="47"/>
      <c r="H1752" s="47"/>
      <c r="I1752" s="47"/>
      <c r="J1752" s="47"/>
      <c r="K1752" s="46"/>
      <c r="L1752" s="39" t="s">
        <v>5157</v>
      </c>
    </row>
    <row r="1753" spans="1:12" x14ac:dyDescent="0.25">
      <c r="A1753" s="39">
        <v>20060</v>
      </c>
      <c r="B1753" s="54"/>
      <c r="C1753" s="39" t="s">
        <v>35</v>
      </c>
      <c r="D1753" s="39"/>
      <c r="E1753" s="47">
        <v>63309.485120000012</v>
      </c>
      <c r="F1753" s="47"/>
      <c r="G1753" s="47"/>
      <c r="H1753" s="47"/>
      <c r="I1753" s="47"/>
      <c r="J1753" s="47"/>
      <c r="K1753" s="46"/>
      <c r="L1753" s="39" t="s">
        <v>5157</v>
      </c>
    </row>
    <row r="1754" spans="1:12" x14ac:dyDescent="0.25">
      <c r="A1754" s="39">
        <v>20030</v>
      </c>
      <c r="B1754" s="54"/>
      <c r="C1754" s="39" t="s">
        <v>35</v>
      </c>
      <c r="D1754" s="39"/>
      <c r="E1754" s="47">
        <v>55101.487660000006</v>
      </c>
      <c r="F1754" s="47"/>
      <c r="G1754" s="47"/>
      <c r="H1754" s="47"/>
      <c r="I1754" s="47"/>
      <c r="J1754" s="47"/>
      <c r="K1754" s="46"/>
      <c r="L1754" s="39" t="s">
        <v>5157</v>
      </c>
    </row>
    <row r="1755" spans="1:12" x14ac:dyDescent="0.25">
      <c r="A1755" s="39">
        <v>19455</v>
      </c>
      <c r="B1755" s="54"/>
      <c r="C1755" s="39" t="s">
        <v>35</v>
      </c>
      <c r="D1755" s="39"/>
      <c r="E1755" s="47">
        <v>18976.198660000002</v>
      </c>
      <c r="F1755" s="47"/>
      <c r="G1755" s="47"/>
      <c r="H1755" s="47"/>
      <c r="I1755" s="47"/>
      <c r="J1755" s="47"/>
      <c r="K1755" s="46"/>
      <c r="L1755" s="39" t="s">
        <v>5157</v>
      </c>
    </row>
    <row r="1756" spans="1:12" x14ac:dyDescent="0.25">
      <c r="A1756" s="39">
        <v>20075</v>
      </c>
      <c r="B1756" s="54"/>
      <c r="C1756" s="39" t="s">
        <v>35</v>
      </c>
      <c r="D1756" s="39"/>
      <c r="E1756" s="47">
        <v>84770.192299999995</v>
      </c>
      <c r="F1756" s="47"/>
      <c r="G1756" s="47"/>
      <c r="H1756" s="47"/>
      <c r="I1756" s="47"/>
      <c r="J1756" s="47"/>
      <c r="K1756" s="46"/>
      <c r="L1756" s="39" t="s">
        <v>5157</v>
      </c>
    </row>
    <row r="1757" spans="1:12" x14ac:dyDescent="0.25">
      <c r="A1757" s="39">
        <v>19889</v>
      </c>
      <c r="B1757" s="54"/>
      <c r="C1757" s="39" t="s">
        <v>35</v>
      </c>
      <c r="D1757" s="39"/>
      <c r="E1757" s="47">
        <v>12891.66474</v>
      </c>
      <c r="F1757" s="47"/>
      <c r="G1757" s="47"/>
      <c r="H1757" s="47"/>
      <c r="I1757" s="47"/>
      <c r="J1757" s="47"/>
      <c r="K1757" s="46"/>
      <c r="L1757" s="39" t="s">
        <v>5157</v>
      </c>
    </row>
    <row r="1758" spans="1:12" x14ac:dyDescent="0.25">
      <c r="A1758" s="39">
        <v>19733</v>
      </c>
      <c r="B1758" s="54"/>
      <c r="C1758" s="39" t="s">
        <v>35</v>
      </c>
      <c r="D1758" s="39"/>
      <c r="E1758" s="47">
        <v>14148.986780000001</v>
      </c>
      <c r="F1758" s="47"/>
      <c r="G1758" s="47"/>
      <c r="H1758" s="47"/>
      <c r="I1758" s="47"/>
      <c r="J1758" s="47"/>
      <c r="K1758" s="46"/>
      <c r="L1758" s="39" t="s">
        <v>5157</v>
      </c>
    </row>
    <row r="1759" spans="1:12" x14ac:dyDescent="0.25">
      <c r="A1759" s="39">
        <v>19779</v>
      </c>
      <c r="B1759" s="54"/>
      <c r="C1759" s="39" t="s">
        <v>35</v>
      </c>
      <c r="D1759" s="39"/>
      <c r="E1759" s="47">
        <v>8815.3588400000008</v>
      </c>
      <c r="F1759" s="47"/>
      <c r="G1759" s="47"/>
      <c r="H1759" s="47"/>
      <c r="I1759" s="47"/>
      <c r="J1759" s="47"/>
      <c r="K1759" s="46"/>
      <c r="L1759" s="39" t="s">
        <v>5157</v>
      </c>
    </row>
    <row r="1760" spans="1:12" x14ac:dyDescent="0.25">
      <c r="A1760" s="39">
        <v>1995</v>
      </c>
      <c r="B1760" s="54"/>
      <c r="C1760" s="39" t="s">
        <v>35</v>
      </c>
      <c r="D1760" s="39"/>
      <c r="E1760" s="47">
        <v>50296.093580000001</v>
      </c>
      <c r="F1760" s="47"/>
      <c r="G1760" s="47"/>
      <c r="H1760" s="47"/>
      <c r="I1760" s="47"/>
      <c r="J1760" s="47"/>
      <c r="K1760" s="46"/>
      <c r="L1760" s="39" t="s">
        <v>5157</v>
      </c>
    </row>
    <row r="1761" spans="1:12" x14ac:dyDescent="0.25">
      <c r="A1761" s="39">
        <v>19862</v>
      </c>
      <c r="B1761" s="54"/>
      <c r="C1761" s="39" t="s">
        <v>35</v>
      </c>
      <c r="D1761" s="39"/>
      <c r="E1761" s="47">
        <v>16961.707840000003</v>
      </c>
      <c r="F1761" s="47"/>
      <c r="G1761" s="47"/>
      <c r="H1761" s="47"/>
      <c r="I1761" s="47"/>
      <c r="J1761" s="47"/>
      <c r="K1761" s="46"/>
      <c r="L1761" s="39" t="s">
        <v>5157</v>
      </c>
    </row>
    <row r="1762" spans="1:12" x14ac:dyDescent="0.25">
      <c r="A1762" s="39">
        <v>19851</v>
      </c>
      <c r="B1762" s="54"/>
      <c r="C1762" s="39" t="s">
        <v>35</v>
      </c>
      <c r="D1762" s="39"/>
      <c r="E1762" s="47">
        <v>69349.234240000005</v>
      </c>
      <c r="F1762" s="47"/>
      <c r="G1762" s="47"/>
      <c r="H1762" s="47"/>
      <c r="I1762" s="47"/>
      <c r="J1762" s="47"/>
      <c r="K1762" s="46"/>
      <c r="L1762" s="39" t="s">
        <v>5157</v>
      </c>
    </row>
    <row r="1763" spans="1:12" x14ac:dyDescent="0.25">
      <c r="A1763" s="39">
        <v>19785</v>
      </c>
      <c r="B1763" s="54"/>
      <c r="C1763" s="39" t="s">
        <v>35</v>
      </c>
      <c r="D1763" s="39"/>
      <c r="E1763" s="47">
        <v>26410.943980000004</v>
      </c>
      <c r="F1763" s="47"/>
      <c r="G1763" s="47"/>
      <c r="H1763" s="47"/>
      <c r="I1763" s="47"/>
      <c r="J1763" s="47"/>
      <c r="K1763" s="46"/>
      <c r="L1763" s="39" t="s">
        <v>5157</v>
      </c>
    </row>
    <row r="1764" spans="1:12" x14ac:dyDescent="0.25">
      <c r="A1764" s="39">
        <v>19823</v>
      </c>
      <c r="B1764" s="54"/>
      <c r="C1764" s="39" t="s">
        <v>35</v>
      </c>
      <c r="D1764" s="39"/>
      <c r="E1764" s="47">
        <v>30308.901520000003</v>
      </c>
      <c r="F1764" s="47"/>
      <c r="G1764" s="47"/>
      <c r="H1764" s="47"/>
      <c r="I1764" s="47"/>
      <c r="J1764" s="47"/>
      <c r="K1764" s="46"/>
      <c r="L1764" s="39" t="s">
        <v>5157</v>
      </c>
    </row>
    <row r="1765" spans="1:12" x14ac:dyDescent="0.25">
      <c r="A1765" s="39">
        <v>19760</v>
      </c>
      <c r="B1765" s="54"/>
      <c r="C1765" s="39" t="s">
        <v>35</v>
      </c>
      <c r="D1765" s="39"/>
      <c r="E1765" s="47">
        <v>67705.675260000004</v>
      </c>
      <c r="F1765" s="47"/>
      <c r="G1765" s="47"/>
      <c r="H1765" s="47"/>
      <c r="I1765" s="47"/>
      <c r="J1765" s="47"/>
      <c r="K1765" s="46"/>
      <c r="L1765" s="39" t="s">
        <v>5157</v>
      </c>
    </row>
    <row r="1766" spans="1:12" x14ac:dyDescent="0.25">
      <c r="A1766" s="39">
        <v>19860</v>
      </c>
      <c r="B1766" s="54"/>
      <c r="C1766" s="39" t="s">
        <v>35</v>
      </c>
      <c r="D1766" s="39"/>
      <c r="E1766" s="47">
        <v>55035.120680000007</v>
      </c>
      <c r="F1766" s="47"/>
      <c r="G1766" s="47"/>
      <c r="H1766" s="47"/>
      <c r="I1766" s="47"/>
      <c r="J1766" s="47"/>
      <c r="K1766" s="46"/>
      <c r="L1766" s="39" t="s">
        <v>5157</v>
      </c>
    </row>
    <row r="1767" spans="1:12" x14ac:dyDescent="0.25">
      <c r="A1767" s="39">
        <v>20125</v>
      </c>
      <c r="B1767" s="54"/>
      <c r="C1767" s="39" t="s">
        <v>35</v>
      </c>
      <c r="D1767" s="39"/>
      <c r="E1767" s="47">
        <v>19910.69988</v>
      </c>
      <c r="F1767" s="47"/>
      <c r="G1767" s="47"/>
      <c r="H1767" s="47"/>
      <c r="I1767" s="47"/>
      <c r="J1767" s="47"/>
      <c r="K1767" s="46"/>
      <c r="L1767" s="39" t="s">
        <v>5157</v>
      </c>
    </row>
    <row r="1768" spans="1:12" x14ac:dyDescent="0.25">
      <c r="A1768" s="39">
        <v>19805</v>
      </c>
      <c r="B1768" s="54"/>
      <c r="C1768" s="39" t="s">
        <v>35</v>
      </c>
      <c r="D1768" s="39"/>
      <c r="E1768" s="47">
        <v>74290.264179999998</v>
      </c>
      <c r="F1768" s="47"/>
      <c r="G1768" s="47"/>
      <c r="H1768" s="47"/>
      <c r="I1768" s="47"/>
      <c r="J1768" s="47"/>
      <c r="K1768" s="46"/>
      <c r="L1768" s="39" t="s">
        <v>5157</v>
      </c>
    </row>
    <row r="1769" spans="1:12" x14ac:dyDescent="0.25">
      <c r="A1769" s="39">
        <v>19730</v>
      </c>
      <c r="B1769" s="54"/>
      <c r="C1769" s="39" t="s">
        <v>35</v>
      </c>
      <c r="D1769" s="39"/>
      <c r="E1769" s="47">
        <v>63591.113920000003</v>
      </c>
      <c r="F1769" s="47"/>
      <c r="G1769" s="47"/>
      <c r="H1769" s="47"/>
      <c r="I1769" s="47"/>
      <c r="J1769" s="47"/>
      <c r="K1769" s="46"/>
      <c r="L1769" s="39" t="s">
        <v>5157</v>
      </c>
    </row>
    <row r="1770" spans="1:12" x14ac:dyDescent="0.25">
      <c r="A1770" s="39">
        <v>19475</v>
      </c>
      <c r="B1770" s="54"/>
      <c r="C1770" s="39" t="s">
        <v>35</v>
      </c>
      <c r="D1770" s="39"/>
      <c r="E1770" s="47">
        <v>373705.19178000005</v>
      </c>
      <c r="F1770" s="47"/>
      <c r="G1770" s="47"/>
      <c r="H1770" s="47"/>
      <c r="I1770" s="47"/>
      <c r="J1770" s="47"/>
      <c r="K1770" s="46"/>
      <c r="L1770" s="39" t="s">
        <v>5157</v>
      </c>
    </row>
    <row r="1771" spans="1:12" x14ac:dyDescent="0.25">
      <c r="A1771" s="39">
        <v>19892</v>
      </c>
      <c r="B1771" s="54"/>
      <c r="C1771" s="39" t="s">
        <v>35</v>
      </c>
      <c r="D1771" s="39"/>
      <c r="E1771" s="47">
        <v>47256.200840000005</v>
      </c>
      <c r="F1771" s="47"/>
      <c r="G1771" s="47"/>
      <c r="H1771" s="47"/>
      <c r="I1771" s="47"/>
      <c r="J1771" s="47"/>
      <c r="K1771" s="46"/>
      <c r="L1771" s="39" t="s">
        <v>5157</v>
      </c>
    </row>
    <row r="1772" spans="1:12" x14ac:dyDescent="0.25">
      <c r="A1772" s="39">
        <v>19946</v>
      </c>
      <c r="B1772" s="54"/>
      <c r="C1772" s="39" t="s">
        <v>35</v>
      </c>
      <c r="D1772" s="39"/>
      <c r="E1772" s="47">
        <v>2724037.3140200009</v>
      </c>
      <c r="F1772" s="47"/>
      <c r="G1772" s="47"/>
      <c r="H1772" s="47"/>
      <c r="I1772" s="47"/>
      <c r="J1772" s="47"/>
      <c r="K1772" s="46"/>
      <c r="L1772" s="39" t="s">
        <v>5157</v>
      </c>
    </row>
    <row r="1773" spans="1:12" x14ac:dyDescent="0.25">
      <c r="A1773" s="39">
        <v>19919</v>
      </c>
      <c r="B1773" s="54"/>
      <c r="C1773" s="39" t="s">
        <v>35</v>
      </c>
      <c r="D1773" s="39"/>
      <c r="E1773" s="47">
        <v>236.18542000000002</v>
      </c>
      <c r="F1773" s="47"/>
      <c r="G1773" s="47"/>
      <c r="H1773" s="47"/>
      <c r="I1773" s="47"/>
      <c r="J1773" s="47"/>
      <c r="K1773" s="46"/>
      <c r="L1773" s="39" t="s">
        <v>5157</v>
      </c>
    </row>
    <row r="1774" spans="1:12" x14ac:dyDescent="0.25">
      <c r="A1774" s="39">
        <v>19929</v>
      </c>
      <c r="B1774" s="54"/>
      <c r="C1774" s="39" t="s">
        <v>35</v>
      </c>
      <c r="D1774" s="39"/>
      <c r="E1774" s="47">
        <v>45469.982960000001</v>
      </c>
      <c r="F1774" s="47"/>
      <c r="G1774" s="47"/>
      <c r="H1774" s="47"/>
      <c r="I1774" s="47"/>
      <c r="J1774" s="47"/>
      <c r="K1774" s="46"/>
      <c r="L1774" s="39" t="s">
        <v>5157</v>
      </c>
    </row>
    <row r="1775" spans="1:12" x14ac:dyDescent="0.25">
      <c r="A1775" s="39">
        <v>20031</v>
      </c>
      <c r="B1775" s="54"/>
      <c r="C1775" s="39" t="s">
        <v>35</v>
      </c>
      <c r="D1775" s="39"/>
      <c r="E1775" s="47">
        <v>15114.644580000002</v>
      </c>
      <c r="F1775" s="47"/>
      <c r="G1775" s="47"/>
      <c r="H1775" s="47"/>
      <c r="I1775" s="47"/>
      <c r="J1775" s="47"/>
      <c r="K1775" s="46"/>
      <c r="L1775" s="39" t="s">
        <v>5157</v>
      </c>
    </row>
    <row r="1776" spans="1:12" x14ac:dyDescent="0.25">
      <c r="A1776" s="39">
        <v>20026</v>
      </c>
      <c r="B1776" s="54"/>
      <c r="C1776" s="39" t="s">
        <v>35</v>
      </c>
      <c r="D1776" s="39"/>
      <c r="E1776" s="47">
        <v>2530714.0973800006</v>
      </c>
      <c r="F1776" s="47"/>
      <c r="G1776" s="47"/>
      <c r="H1776" s="47"/>
      <c r="I1776" s="47"/>
      <c r="J1776" s="47"/>
      <c r="K1776" s="46"/>
      <c r="L1776" s="39" t="s">
        <v>5157</v>
      </c>
    </row>
    <row r="1777" spans="1:12" x14ac:dyDescent="0.25">
      <c r="A1777" s="39">
        <v>20055</v>
      </c>
      <c r="B1777" s="54"/>
      <c r="C1777" s="39" t="s">
        <v>35</v>
      </c>
      <c r="D1777" s="39"/>
      <c r="E1777" s="47">
        <v>96646.831920000011</v>
      </c>
      <c r="F1777" s="47"/>
      <c r="G1777" s="47"/>
      <c r="H1777" s="47"/>
      <c r="I1777" s="47"/>
      <c r="J1777" s="47"/>
      <c r="K1777" s="46"/>
      <c r="L1777" s="39" t="s">
        <v>5157</v>
      </c>
    </row>
    <row r="1778" spans="1:12" x14ac:dyDescent="0.25">
      <c r="A1778" s="39">
        <v>19756</v>
      </c>
      <c r="B1778" s="54"/>
      <c r="C1778" s="39" t="s">
        <v>35</v>
      </c>
      <c r="D1778" s="39"/>
      <c r="E1778" s="47">
        <v>177943.45026000001</v>
      </c>
      <c r="F1778" s="47"/>
      <c r="G1778" s="47"/>
      <c r="H1778" s="47"/>
      <c r="I1778" s="47"/>
      <c r="J1778" s="47"/>
      <c r="K1778" s="46"/>
      <c r="L1778" s="39" t="s">
        <v>5157</v>
      </c>
    </row>
    <row r="1779" spans="1:12" x14ac:dyDescent="0.25">
      <c r="A1779" s="39">
        <v>19737</v>
      </c>
      <c r="B1779" s="54"/>
      <c r="C1779" s="39" t="s">
        <v>35</v>
      </c>
      <c r="D1779" s="39"/>
      <c r="E1779" s="47">
        <v>32859.568940000005</v>
      </c>
      <c r="F1779" s="47"/>
      <c r="G1779" s="47"/>
      <c r="H1779" s="47"/>
      <c r="I1779" s="47"/>
      <c r="J1779" s="47"/>
      <c r="K1779" s="46"/>
      <c r="L1779" s="39" t="s">
        <v>5157</v>
      </c>
    </row>
    <row r="1780" spans="1:12" x14ac:dyDescent="0.25">
      <c r="A1780" s="39">
        <v>19885</v>
      </c>
      <c r="B1780" s="54"/>
      <c r="C1780" s="39" t="s">
        <v>35</v>
      </c>
      <c r="D1780" s="39"/>
      <c r="E1780" s="47">
        <v>29069.378480000003</v>
      </c>
      <c r="F1780" s="47"/>
      <c r="G1780" s="47"/>
      <c r="H1780" s="47"/>
      <c r="I1780" s="47"/>
      <c r="J1780" s="47"/>
      <c r="K1780" s="46"/>
      <c r="L1780" s="39" t="s">
        <v>5157</v>
      </c>
    </row>
    <row r="1781" spans="1:12" x14ac:dyDescent="0.25">
      <c r="A1781" s="39">
        <v>19783</v>
      </c>
      <c r="B1781" s="54"/>
      <c r="C1781" s="39" t="s">
        <v>35</v>
      </c>
      <c r="D1781" s="39"/>
      <c r="E1781" s="47">
        <v>14448.583900000001</v>
      </c>
      <c r="F1781" s="47"/>
      <c r="G1781" s="47"/>
      <c r="H1781" s="47"/>
      <c r="I1781" s="47"/>
      <c r="J1781" s="47"/>
      <c r="K1781" s="46"/>
      <c r="L1781" s="39" t="s">
        <v>5157</v>
      </c>
    </row>
    <row r="1782" spans="1:12" x14ac:dyDescent="0.25">
      <c r="A1782" s="39">
        <v>19720</v>
      </c>
      <c r="B1782" s="54"/>
      <c r="C1782" s="39" t="s">
        <v>35</v>
      </c>
      <c r="D1782" s="39"/>
      <c r="E1782" s="47">
        <v>7714.5847000000003</v>
      </c>
      <c r="F1782" s="47"/>
      <c r="G1782" s="47"/>
      <c r="H1782" s="47"/>
      <c r="I1782" s="47"/>
      <c r="J1782" s="47"/>
      <c r="K1782" s="46"/>
      <c r="L1782" s="39" t="s">
        <v>5157</v>
      </c>
    </row>
    <row r="1783" spans="1:12" x14ac:dyDescent="0.25">
      <c r="A1783" s="39">
        <v>19795</v>
      </c>
      <c r="B1783" s="54"/>
      <c r="C1783" s="39" t="s">
        <v>35</v>
      </c>
      <c r="D1783" s="39"/>
      <c r="E1783" s="47">
        <v>49204.721800000007</v>
      </c>
      <c r="F1783" s="47"/>
      <c r="G1783" s="47"/>
      <c r="H1783" s="47"/>
      <c r="I1783" s="47"/>
      <c r="J1783" s="47"/>
      <c r="K1783" s="46"/>
      <c r="L1783" s="39" t="s">
        <v>5157</v>
      </c>
    </row>
    <row r="1784" spans="1:12" x14ac:dyDescent="0.25">
      <c r="A1784" s="39">
        <v>18568</v>
      </c>
      <c r="B1784" s="54"/>
      <c r="C1784" s="39" t="s">
        <v>35</v>
      </c>
      <c r="D1784" s="39"/>
      <c r="E1784" s="47">
        <v>0.18734000000000001</v>
      </c>
      <c r="F1784" s="47"/>
      <c r="G1784" s="47"/>
      <c r="H1784" s="47"/>
      <c r="I1784" s="47"/>
      <c r="J1784" s="47"/>
      <c r="K1784" s="46"/>
      <c r="L1784" s="39" t="s">
        <v>5157</v>
      </c>
    </row>
    <row r="1785" spans="1:12" x14ac:dyDescent="0.25">
      <c r="A1785" s="39">
        <v>19800</v>
      </c>
      <c r="B1785" s="54"/>
      <c r="C1785" s="39" t="s">
        <v>35</v>
      </c>
      <c r="D1785" s="39"/>
      <c r="E1785" s="47">
        <v>481296.32756000006</v>
      </c>
      <c r="F1785" s="47"/>
      <c r="G1785" s="47"/>
      <c r="H1785" s="47"/>
      <c r="I1785" s="47"/>
      <c r="J1785" s="47"/>
      <c r="K1785" s="46"/>
      <c r="L1785" s="39" t="s">
        <v>5157</v>
      </c>
    </row>
    <row r="1786" spans="1:12" x14ac:dyDescent="0.25">
      <c r="A1786" s="39">
        <v>20150</v>
      </c>
      <c r="B1786" s="54"/>
      <c r="C1786" s="39" t="s">
        <v>35</v>
      </c>
      <c r="D1786" s="39"/>
      <c r="E1786" s="47">
        <v>154666.20468000002</v>
      </c>
      <c r="F1786" s="47"/>
      <c r="G1786" s="47"/>
      <c r="H1786" s="47"/>
      <c r="I1786" s="47"/>
      <c r="J1786" s="47"/>
      <c r="K1786" s="46"/>
      <c r="L1786" s="39" t="s">
        <v>5157</v>
      </c>
    </row>
    <row r="1787" spans="1:12" x14ac:dyDescent="0.25">
      <c r="A1787" s="39">
        <v>20036</v>
      </c>
      <c r="B1787" s="54"/>
      <c r="C1787" s="39" t="s">
        <v>35</v>
      </c>
      <c r="D1787" s="39"/>
      <c r="E1787" s="47">
        <v>5972.182960000001</v>
      </c>
      <c r="F1787" s="47"/>
      <c r="G1787" s="47"/>
      <c r="H1787" s="47"/>
      <c r="I1787" s="47"/>
      <c r="J1787" s="47"/>
      <c r="K1787" s="46"/>
      <c r="L1787" s="39" t="s">
        <v>5157</v>
      </c>
    </row>
    <row r="1788" spans="1:12" x14ac:dyDescent="0.25">
      <c r="A1788" s="39">
        <v>19819</v>
      </c>
      <c r="B1788" s="54"/>
      <c r="C1788" s="39" t="s">
        <v>35</v>
      </c>
      <c r="D1788" s="39"/>
      <c r="E1788" s="47">
        <v>69128.737439999997</v>
      </c>
      <c r="F1788" s="47"/>
      <c r="G1788" s="47"/>
      <c r="H1788" s="47"/>
      <c r="I1788" s="47"/>
      <c r="J1788" s="47"/>
      <c r="K1788" s="46"/>
      <c r="L1788" s="39" t="s">
        <v>5157</v>
      </c>
    </row>
    <row r="1789" spans="1:12" x14ac:dyDescent="0.25">
      <c r="A1789" s="39">
        <v>19969</v>
      </c>
      <c r="B1789" s="54"/>
      <c r="C1789" s="39" t="s">
        <v>35</v>
      </c>
      <c r="D1789" s="39"/>
      <c r="E1789" s="47">
        <v>22426.16574</v>
      </c>
      <c r="F1789" s="47"/>
      <c r="G1789" s="47"/>
      <c r="H1789" s="47"/>
      <c r="I1789" s="47"/>
      <c r="J1789" s="47"/>
      <c r="K1789" s="46"/>
      <c r="L1789" s="39" t="s">
        <v>5157</v>
      </c>
    </row>
    <row r="1790" spans="1:12" x14ac:dyDescent="0.25">
      <c r="A1790" s="39">
        <v>19781</v>
      </c>
      <c r="B1790" s="54"/>
      <c r="C1790" s="39" t="s">
        <v>35</v>
      </c>
      <c r="D1790" s="39"/>
      <c r="E1790" s="47">
        <v>83892.032480000009</v>
      </c>
      <c r="F1790" s="47"/>
      <c r="G1790" s="47"/>
      <c r="H1790" s="47"/>
      <c r="I1790" s="47"/>
      <c r="J1790" s="47"/>
      <c r="K1790" s="46"/>
      <c r="L1790" s="39" t="s">
        <v>5157</v>
      </c>
    </row>
    <row r="1791" spans="1:12" x14ac:dyDescent="0.25">
      <c r="A1791" s="39">
        <v>20127</v>
      </c>
      <c r="B1791" s="54"/>
      <c r="C1791" s="39" t="s">
        <v>35</v>
      </c>
      <c r="D1791" s="39"/>
      <c r="E1791" s="47">
        <v>209444.95754000003</v>
      </c>
      <c r="F1791" s="47"/>
      <c r="G1791" s="47"/>
      <c r="H1791" s="47"/>
      <c r="I1791" s="47"/>
      <c r="J1791" s="47"/>
      <c r="K1791" s="46"/>
      <c r="L1791" s="39" t="s">
        <v>5157</v>
      </c>
    </row>
    <row r="1792" spans="1:12" x14ac:dyDescent="0.25">
      <c r="A1792" s="39">
        <v>19971</v>
      </c>
      <c r="B1792" s="54"/>
      <c r="C1792" s="39" t="s">
        <v>35</v>
      </c>
      <c r="D1792" s="39"/>
      <c r="E1792" s="47">
        <v>199086.68108000001</v>
      </c>
      <c r="F1792" s="47"/>
      <c r="G1792" s="47"/>
      <c r="H1792" s="47"/>
      <c r="I1792" s="47"/>
      <c r="J1792" s="47"/>
      <c r="K1792" s="46"/>
      <c r="L1792" s="39" t="s">
        <v>5157</v>
      </c>
    </row>
    <row r="1793" spans="1:12" x14ac:dyDescent="0.25">
      <c r="A1793" s="39">
        <v>19194</v>
      </c>
      <c r="B1793" s="54"/>
      <c r="C1793" s="39" t="s">
        <v>35</v>
      </c>
      <c r="D1793" s="39"/>
      <c r="E1793" s="47">
        <v>27963.315980000003</v>
      </c>
      <c r="F1793" s="47"/>
      <c r="G1793" s="47"/>
      <c r="H1793" s="47"/>
      <c r="I1793" s="47"/>
      <c r="J1793" s="47"/>
      <c r="K1793" s="46"/>
      <c r="L1793" s="39" t="s">
        <v>5157</v>
      </c>
    </row>
    <row r="1794" spans="1:12" x14ac:dyDescent="0.25">
      <c r="A1794" s="39">
        <v>19979</v>
      </c>
      <c r="B1794" s="54"/>
      <c r="C1794" s="39" t="s">
        <v>35</v>
      </c>
      <c r="D1794" s="39"/>
      <c r="E1794" s="47">
        <v>50943.333900000005</v>
      </c>
      <c r="F1794" s="47"/>
      <c r="G1794" s="47"/>
      <c r="H1794" s="47"/>
      <c r="I1794" s="47"/>
      <c r="J1794" s="47"/>
      <c r="K1794" s="46"/>
      <c r="L1794" s="39" t="s">
        <v>5157</v>
      </c>
    </row>
    <row r="1795" spans="1:12" x14ac:dyDescent="0.25">
      <c r="A1795" s="39">
        <v>19957</v>
      </c>
      <c r="B1795" s="54"/>
      <c r="C1795" s="39" t="s">
        <v>35</v>
      </c>
      <c r="D1795" s="39"/>
      <c r="E1795" s="47">
        <v>72688.368119999999</v>
      </c>
      <c r="F1795" s="47"/>
      <c r="G1795" s="47"/>
      <c r="H1795" s="47"/>
      <c r="I1795" s="47"/>
      <c r="J1795" s="47"/>
      <c r="K1795" s="46"/>
      <c r="L1795" s="39" t="s">
        <v>5157</v>
      </c>
    </row>
    <row r="1796" spans="1:12" x14ac:dyDescent="0.25">
      <c r="A1796" s="39">
        <v>20178</v>
      </c>
      <c r="B1796" s="54"/>
      <c r="C1796" s="39" t="s">
        <v>35</v>
      </c>
      <c r="D1796" s="39"/>
      <c r="E1796" s="47">
        <v>158828.52854</v>
      </c>
      <c r="F1796" s="47"/>
      <c r="G1796" s="47"/>
      <c r="H1796" s="47"/>
      <c r="I1796" s="47"/>
      <c r="J1796" s="47"/>
      <c r="K1796" s="46"/>
      <c r="L1796" s="39" t="s">
        <v>5157</v>
      </c>
    </row>
    <row r="1797" spans="1:12" x14ac:dyDescent="0.25">
      <c r="A1797" s="39">
        <v>20029</v>
      </c>
      <c r="B1797" s="54"/>
      <c r="C1797" s="39" t="s">
        <v>35</v>
      </c>
      <c r="D1797" s="39"/>
      <c r="E1797" s="47">
        <v>240773.11820000003</v>
      </c>
      <c r="F1797" s="47"/>
      <c r="G1797" s="47"/>
      <c r="H1797" s="47"/>
      <c r="I1797" s="47"/>
      <c r="J1797" s="47"/>
      <c r="K1797" s="46"/>
      <c r="L1797" s="39" t="s">
        <v>5157</v>
      </c>
    </row>
    <row r="1798" spans="1:12" x14ac:dyDescent="0.25">
      <c r="A1798" s="39">
        <v>19798</v>
      </c>
      <c r="B1798" s="54"/>
      <c r="C1798" s="39" t="s">
        <v>35</v>
      </c>
      <c r="D1798" s="39"/>
      <c r="E1798" s="47">
        <v>32537.448179999999</v>
      </c>
      <c r="F1798" s="47"/>
      <c r="G1798" s="47"/>
      <c r="H1798" s="47"/>
      <c r="I1798" s="47"/>
      <c r="J1798" s="47"/>
      <c r="K1798" s="46"/>
      <c r="L1798" s="39" t="s">
        <v>5157</v>
      </c>
    </row>
    <row r="1799" spans="1:12" x14ac:dyDescent="0.25">
      <c r="A1799" s="39">
        <v>20118</v>
      </c>
      <c r="B1799" s="54"/>
      <c r="C1799" s="39" t="s">
        <v>35</v>
      </c>
      <c r="D1799" s="39"/>
      <c r="E1799" s="47">
        <v>90240.889200000005</v>
      </c>
      <c r="F1799" s="47"/>
      <c r="G1799" s="47"/>
      <c r="H1799" s="47"/>
      <c r="I1799" s="47"/>
      <c r="J1799" s="47"/>
      <c r="K1799" s="46"/>
      <c r="L1799" s="39" t="s">
        <v>5157</v>
      </c>
    </row>
    <row r="1800" spans="1:12" x14ac:dyDescent="0.25">
      <c r="A1800" s="39">
        <v>19755</v>
      </c>
      <c r="B1800" s="54"/>
      <c r="C1800" s="39" t="s">
        <v>35</v>
      </c>
      <c r="D1800" s="39"/>
      <c r="E1800" s="47">
        <v>45137.457520000004</v>
      </c>
      <c r="F1800" s="47"/>
      <c r="G1800" s="47"/>
      <c r="H1800" s="47"/>
      <c r="I1800" s="47"/>
      <c r="J1800" s="47"/>
      <c r="K1800" s="46"/>
      <c r="L1800" s="39" t="s">
        <v>5157</v>
      </c>
    </row>
    <row r="1801" spans="1:12" x14ac:dyDescent="0.25">
      <c r="A1801" s="39">
        <v>20073</v>
      </c>
      <c r="B1801" s="54"/>
      <c r="C1801" s="39" t="s">
        <v>35</v>
      </c>
      <c r="D1801" s="39"/>
      <c r="E1801" s="47">
        <v>314051.86198000005</v>
      </c>
      <c r="F1801" s="47"/>
      <c r="G1801" s="47"/>
      <c r="H1801" s="47"/>
      <c r="I1801" s="47"/>
      <c r="J1801" s="47"/>
      <c r="K1801" s="46"/>
      <c r="L1801" s="39" t="s">
        <v>5157</v>
      </c>
    </row>
    <row r="1802" spans="1:12" x14ac:dyDescent="0.25">
      <c r="A1802" s="39">
        <v>19752</v>
      </c>
      <c r="B1802" s="54"/>
      <c r="C1802" s="39" t="s">
        <v>35</v>
      </c>
      <c r="D1802" s="39"/>
      <c r="E1802" s="47">
        <v>150355.07200000001</v>
      </c>
      <c r="F1802" s="47"/>
      <c r="G1802" s="47"/>
      <c r="H1802" s="47"/>
      <c r="I1802" s="47"/>
      <c r="J1802" s="47"/>
      <c r="K1802" s="46"/>
      <c r="L1802" s="39" t="s">
        <v>5157</v>
      </c>
    </row>
    <row r="1803" spans="1:12" x14ac:dyDescent="0.25">
      <c r="A1803" s="39">
        <v>20157</v>
      </c>
      <c r="B1803" s="54"/>
      <c r="C1803" s="39" t="s">
        <v>35</v>
      </c>
      <c r="D1803" s="39"/>
      <c r="E1803" s="47">
        <v>75496.802460000006</v>
      </c>
      <c r="F1803" s="47"/>
      <c r="G1803" s="47"/>
      <c r="H1803" s="47"/>
      <c r="I1803" s="47"/>
      <c r="J1803" s="47"/>
      <c r="K1803" s="46"/>
      <c r="L1803" s="39" t="s">
        <v>5157</v>
      </c>
    </row>
    <row r="1804" spans="1:12" x14ac:dyDescent="0.25">
      <c r="A1804" s="39">
        <v>19973</v>
      </c>
      <c r="B1804" s="54"/>
      <c r="C1804" s="39" t="s">
        <v>35</v>
      </c>
      <c r="D1804" s="39"/>
      <c r="E1804" s="47">
        <v>23421.680640000002</v>
      </c>
      <c r="F1804" s="47"/>
      <c r="G1804" s="47"/>
      <c r="H1804" s="47"/>
      <c r="I1804" s="47"/>
      <c r="J1804" s="47"/>
      <c r="K1804" s="46"/>
      <c r="L1804" s="39" t="s">
        <v>5157</v>
      </c>
    </row>
    <row r="1805" spans="1:12" x14ac:dyDescent="0.25">
      <c r="A1805" s="39">
        <v>19872</v>
      </c>
      <c r="B1805" s="54"/>
      <c r="C1805" s="39" t="s">
        <v>35</v>
      </c>
      <c r="D1805" s="39"/>
      <c r="E1805" s="47">
        <v>48384.165120000005</v>
      </c>
      <c r="F1805" s="47"/>
      <c r="G1805" s="47"/>
      <c r="H1805" s="47"/>
      <c r="I1805" s="47"/>
      <c r="J1805" s="47"/>
      <c r="K1805" s="46"/>
      <c r="L1805" s="39" t="s">
        <v>5157</v>
      </c>
    </row>
    <row r="1806" spans="1:12" x14ac:dyDescent="0.25">
      <c r="A1806" s="39">
        <v>20153</v>
      </c>
      <c r="B1806" s="54"/>
      <c r="C1806" s="39" t="s">
        <v>35</v>
      </c>
      <c r="D1806" s="39"/>
      <c r="E1806" s="47">
        <v>65407.493200000004</v>
      </c>
      <c r="F1806" s="47"/>
      <c r="G1806" s="47"/>
      <c r="H1806" s="47"/>
      <c r="I1806" s="47"/>
      <c r="J1806" s="47"/>
      <c r="K1806" s="46"/>
      <c r="L1806" s="39" t="s">
        <v>5157</v>
      </c>
    </row>
    <row r="1807" spans="1:12" x14ac:dyDescent="0.25">
      <c r="A1807" s="39">
        <v>19749</v>
      </c>
      <c r="B1807" s="54"/>
      <c r="C1807" s="39" t="s">
        <v>35</v>
      </c>
      <c r="D1807" s="39"/>
      <c r="E1807" s="47">
        <v>222069.55534000005</v>
      </c>
      <c r="F1807" s="47"/>
      <c r="G1807" s="47"/>
      <c r="H1807" s="47"/>
      <c r="I1807" s="47"/>
      <c r="J1807" s="47"/>
      <c r="K1807" s="46"/>
      <c r="L1807" s="39" t="s">
        <v>5157</v>
      </c>
    </row>
    <row r="1808" spans="1:12" x14ac:dyDescent="0.25">
      <c r="A1808" s="39">
        <v>20005</v>
      </c>
      <c r="B1808" s="54"/>
      <c r="C1808" s="39" t="s">
        <v>35</v>
      </c>
      <c r="D1808" s="39"/>
      <c r="E1808" s="47">
        <v>11650.576000000001</v>
      </c>
      <c r="F1808" s="47"/>
      <c r="G1808" s="47"/>
      <c r="H1808" s="47"/>
      <c r="I1808" s="47"/>
      <c r="J1808" s="47"/>
      <c r="K1808" s="46"/>
      <c r="L1808" s="39" t="s">
        <v>5157</v>
      </c>
    </row>
    <row r="1809" spans="1:12" x14ac:dyDescent="0.25">
      <c r="A1809" s="39">
        <v>19837</v>
      </c>
      <c r="B1809" s="54"/>
      <c r="C1809" s="39" t="s">
        <v>35</v>
      </c>
      <c r="D1809" s="39"/>
      <c r="E1809" s="47">
        <v>34302.075380000002</v>
      </c>
      <c r="F1809" s="47"/>
      <c r="G1809" s="47"/>
      <c r="H1809" s="47"/>
      <c r="I1809" s="47"/>
      <c r="J1809" s="47"/>
      <c r="K1809" s="46"/>
      <c r="L1809" s="39" t="s">
        <v>5157</v>
      </c>
    </row>
    <row r="1810" spans="1:12" x14ac:dyDescent="0.25">
      <c r="A1810" s="39">
        <v>19742</v>
      </c>
      <c r="B1810" s="54"/>
      <c r="C1810" s="39" t="s">
        <v>35</v>
      </c>
      <c r="D1810" s="39"/>
      <c r="E1810" s="47">
        <v>85056.447140000004</v>
      </c>
      <c r="F1810" s="47"/>
      <c r="G1810" s="47"/>
      <c r="H1810" s="47"/>
      <c r="I1810" s="47"/>
      <c r="J1810" s="47"/>
      <c r="K1810" s="46"/>
      <c r="L1810" s="39" t="s">
        <v>5157</v>
      </c>
    </row>
    <row r="1811" spans="1:12" x14ac:dyDescent="0.25">
      <c r="A1811" s="39">
        <v>20014</v>
      </c>
      <c r="B1811" s="54"/>
      <c r="C1811" s="39" t="s">
        <v>35</v>
      </c>
      <c r="D1811" s="39"/>
      <c r="E1811" s="47">
        <v>43421.795420000009</v>
      </c>
      <c r="F1811" s="47"/>
      <c r="G1811" s="47"/>
      <c r="H1811" s="47"/>
      <c r="I1811" s="47"/>
      <c r="J1811" s="47"/>
      <c r="K1811" s="46"/>
      <c r="L1811" s="39" t="s">
        <v>5157</v>
      </c>
    </row>
    <row r="1812" spans="1:12" x14ac:dyDescent="0.25">
      <c r="A1812" s="39">
        <v>19741</v>
      </c>
      <c r="B1812" s="54"/>
      <c r="C1812" s="39" t="s">
        <v>35</v>
      </c>
      <c r="D1812" s="39"/>
      <c r="E1812" s="47">
        <v>37306.231060000006</v>
      </c>
      <c r="F1812" s="47"/>
      <c r="G1812" s="47"/>
      <c r="H1812" s="47"/>
      <c r="I1812" s="47"/>
      <c r="J1812" s="47"/>
      <c r="K1812" s="46"/>
      <c r="L1812" s="39" t="s">
        <v>5157</v>
      </c>
    </row>
    <row r="1813" spans="1:12" x14ac:dyDescent="0.25">
      <c r="A1813" s="39">
        <v>20085</v>
      </c>
      <c r="B1813" s="54"/>
      <c r="C1813" s="39" t="s">
        <v>35</v>
      </c>
      <c r="D1813" s="39"/>
      <c r="E1813" s="47">
        <v>14800.692660000001</v>
      </c>
      <c r="F1813" s="47"/>
      <c r="G1813" s="47"/>
      <c r="H1813" s="47"/>
      <c r="I1813" s="47"/>
      <c r="J1813" s="47"/>
      <c r="K1813" s="46"/>
      <c r="L1813" s="39" t="s">
        <v>5157</v>
      </c>
    </row>
    <row r="1814" spans="1:12" x14ac:dyDescent="0.25">
      <c r="A1814" s="39">
        <v>18792</v>
      </c>
      <c r="B1814" s="54"/>
      <c r="C1814" s="39" t="s">
        <v>35</v>
      </c>
      <c r="D1814" s="39"/>
      <c r="E1814" s="47">
        <v>46346.038180000003</v>
      </c>
      <c r="F1814" s="47"/>
      <c r="G1814" s="47"/>
      <c r="H1814" s="47"/>
      <c r="I1814" s="47"/>
      <c r="J1814" s="47"/>
      <c r="K1814" s="46"/>
      <c r="L1814" s="39" t="s">
        <v>5157</v>
      </c>
    </row>
    <row r="1815" spans="1:12" x14ac:dyDescent="0.25">
      <c r="A1815" s="39">
        <v>20195</v>
      </c>
      <c r="B1815" s="54"/>
      <c r="C1815" s="39" t="s">
        <v>35</v>
      </c>
      <c r="D1815" s="39"/>
      <c r="E1815" s="47">
        <v>53713.914340000003</v>
      </c>
      <c r="F1815" s="47"/>
      <c r="G1815" s="47"/>
      <c r="H1815" s="47"/>
      <c r="I1815" s="47"/>
      <c r="J1815" s="47"/>
      <c r="K1815" s="46"/>
      <c r="L1815" s="39" t="s">
        <v>5157</v>
      </c>
    </row>
    <row r="1816" spans="1:12" x14ac:dyDescent="0.25">
      <c r="A1816" s="39">
        <v>19948</v>
      </c>
      <c r="B1816" s="54"/>
      <c r="C1816" s="39" t="s">
        <v>35</v>
      </c>
      <c r="D1816" s="39"/>
      <c r="E1816" s="47">
        <v>15351.000000000002</v>
      </c>
      <c r="F1816" s="47"/>
      <c r="G1816" s="47"/>
      <c r="H1816" s="47"/>
      <c r="I1816" s="47"/>
      <c r="J1816" s="47"/>
      <c r="K1816" s="46"/>
      <c r="L1816" s="39" t="s">
        <v>5157</v>
      </c>
    </row>
    <row r="1817" spans="1:12" x14ac:dyDescent="0.25">
      <c r="A1817" s="39">
        <v>19993</v>
      </c>
      <c r="B1817" s="54"/>
      <c r="C1817" s="39" t="s">
        <v>35</v>
      </c>
      <c r="D1817" s="39"/>
      <c r="E1817" s="47">
        <v>233239.32</v>
      </c>
      <c r="F1817" s="47"/>
      <c r="G1817" s="47"/>
      <c r="H1817" s="47"/>
      <c r="I1817" s="47"/>
      <c r="J1817" s="47"/>
      <c r="K1817" s="46"/>
      <c r="L1817" s="39" t="s">
        <v>5157</v>
      </c>
    </row>
    <row r="1818" spans="1:12" x14ac:dyDescent="0.25">
      <c r="A1818" s="39">
        <v>20003</v>
      </c>
      <c r="B1818" s="54"/>
      <c r="C1818" s="39" t="s">
        <v>35</v>
      </c>
      <c r="D1818" s="39"/>
      <c r="E1818" s="47">
        <v>77968.826180000004</v>
      </c>
      <c r="F1818" s="47"/>
      <c r="G1818" s="47"/>
      <c r="H1818" s="47"/>
      <c r="I1818" s="47"/>
      <c r="J1818" s="47"/>
      <c r="K1818" s="46"/>
      <c r="L1818" s="39" t="s">
        <v>5157</v>
      </c>
    </row>
    <row r="1819" spans="1:12" x14ac:dyDescent="0.25">
      <c r="A1819" s="39">
        <v>19209</v>
      </c>
      <c r="B1819" s="54"/>
      <c r="C1819" s="39" t="s">
        <v>35</v>
      </c>
      <c r="D1819" s="39"/>
      <c r="E1819" s="47">
        <v>70005.159180000002</v>
      </c>
      <c r="F1819" s="47"/>
      <c r="G1819" s="47"/>
      <c r="H1819" s="47"/>
      <c r="I1819" s="47"/>
      <c r="J1819" s="47"/>
      <c r="K1819" s="46"/>
      <c r="L1819" s="39" t="s">
        <v>5157</v>
      </c>
    </row>
    <row r="1820" spans="1:12" x14ac:dyDescent="0.25">
      <c r="A1820" s="39">
        <v>19763</v>
      </c>
      <c r="B1820" s="54"/>
      <c r="C1820" s="39" t="s">
        <v>35</v>
      </c>
      <c r="D1820" s="39"/>
      <c r="E1820" s="47">
        <v>114456.74320000001</v>
      </c>
      <c r="F1820" s="47"/>
      <c r="G1820" s="47"/>
      <c r="H1820" s="47"/>
      <c r="I1820" s="47"/>
      <c r="J1820" s="47"/>
      <c r="K1820" s="46"/>
      <c r="L1820" s="39" t="s">
        <v>5157</v>
      </c>
    </row>
    <row r="1821" spans="1:12" x14ac:dyDescent="0.25">
      <c r="A1821" s="39">
        <v>19725</v>
      </c>
      <c r="B1821" s="54"/>
      <c r="C1821" s="39" t="s">
        <v>35</v>
      </c>
      <c r="D1821" s="39"/>
      <c r="E1821" s="47">
        <v>30502.829020000001</v>
      </c>
      <c r="F1821" s="47"/>
      <c r="G1821" s="47"/>
      <c r="H1821" s="47"/>
      <c r="I1821" s="47"/>
      <c r="J1821" s="47"/>
      <c r="K1821" s="46"/>
      <c r="L1821" s="39" t="s">
        <v>5157</v>
      </c>
    </row>
    <row r="1822" spans="1:12" x14ac:dyDescent="0.25">
      <c r="A1822" s="39">
        <v>19794</v>
      </c>
      <c r="B1822" s="54"/>
      <c r="C1822" s="39" t="s">
        <v>35</v>
      </c>
      <c r="D1822" s="39"/>
      <c r="E1822" s="47">
        <v>55584.9493</v>
      </c>
      <c r="F1822" s="47"/>
      <c r="G1822" s="47"/>
      <c r="H1822" s="47"/>
      <c r="I1822" s="47"/>
      <c r="J1822" s="47"/>
      <c r="K1822" s="46"/>
      <c r="L1822" s="39" t="s">
        <v>5157</v>
      </c>
    </row>
    <row r="1823" spans="1:12" x14ac:dyDescent="0.25">
      <c r="A1823" s="39">
        <v>19775</v>
      </c>
      <c r="B1823" s="54"/>
      <c r="C1823" s="39" t="s">
        <v>35</v>
      </c>
      <c r="D1823" s="39"/>
      <c r="E1823" s="47">
        <v>82367.869600000005</v>
      </c>
      <c r="F1823" s="47"/>
      <c r="G1823" s="47"/>
      <c r="H1823" s="47"/>
      <c r="I1823" s="47"/>
      <c r="J1823" s="47"/>
      <c r="K1823" s="46"/>
      <c r="L1823" s="39" t="s">
        <v>5157</v>
      </c>
    </row>
    <row r="1824" spans="1:12" x14ac:dyDescent="0.25">
      <c r="A1824" s="39">
        <v>20082</v>
      </c>
      <c r="B1824" s="54"/>
      <c r="C1824" s="39" t="s">
        <v>35</v>
      </c>
      <c r="D1824" s="39"/>
      <c r="E1824" s="47">
        <v>20050.606140000004</v>
      </c>
      <c r="F1824" s="47"/>
      <c r="G1824" s="47"/>
      <c r="H1824" s="47"/>
      <c r="I1824" s="47"/>
      <c r="J1824" s="47"/>
      <c r="K1824" s="46"/>
      <c r="L1824" s="39" t="s">
        <v>5157</v>
      </c>
    </row>
    <row r="1825" spans="1:12" x14ac:dyDescent="0.25">
      <c r="A1825" s="39">
        <v>19478</v>
      </c>
      <c r="B1825" s="54"/>
      <c r="C1825" s="39" t="s">
        <v>35</v>
      </c>
      <c r="D1825" s="39"/>
      <c r="E1825" s="47">
        <v>179065.62638000003</v>
      </c>
      <c r="F1825" s="47"/>
      <c r="G1825" s="47"/>
      <c r="H1825" s="47"/>
      <c r="I1825" s="47"/>
      <c r="J1825" s="47"/>
      <c r="K1825" s="46"/>
      <c r="L1825" s="39" t="s">
        <v>5157</v>
      </c>
    </row>
    <row r="1826" spans="1:12" x14ac:dyDescent="0.25">
      <c r="A1826" s="39">
        <v>19724</v>
      </c>
      <c r="B1826" s="54"/>
      <c r="C1826" s="39" t="s">
        <v>35</v>
      </c>
      <c r="D1826" s="39"/>
      <c r="E1826" s="47">
        <v>344123.96539999999</v>
      </c>
      <c r="F1826" s="47"/>
      <c r="G1826" s="47"/>
      <c r="H1826" s="47"/>
      <c r="I1826" s="47"/>
      <c r="J1826" s="47"/>
      <c r="K1826" s="46"/>
      <c r="L1826" s="39" t="s">
        <v>5157</v>
      </c>
    </row>
    <row r="1827" spans="1:12" x14ac:dyDescent="0.25">
      <c r="A1827" s="39">
        <v>19838</v>
      </c>
      <c r="B1827" s="54"/>
      <c r="C1827" s="39" t="s">
        <v>35</v>
      </c>
      <c r="D1827" s="39"/>
      <c r="E1827" s="47">
        <v>31334.314320000001</v>
      </c>
      <c r="F1827" s="47"/>
      <c r="G1827" s="47"/>
      <c r="H1827" s="47"/>
      <c r="I1827" s="47"/>
      <c r="J1827" s="47"/>
      <c r="K1827" s="46"/>
      <c r="L1827" s="39" t="s">
        <v>5157</v>
      </c>
    </row>
    <row r="1828" spans="1:12" x14ac:dyDescent="0.25">
      <c r="A1828" s="39">
        <v>20066</v>
      </c>
      <c r="B1828" s="54"/>
      <c r="C1828" s="39" t="s">
        <v>35</v>
      </c>
      <c r="D1828" s="39"/>
      <c r="E1828" s="47">
        <v>202328.49982000003</v>
      </c>
      <c r="F1828" s="47"/>
      <c r="G1828" s="47"/>
      <c r="H1828" s="47"/>
      <c r="I1828" s="47"/>
      <c r="J1828" s="47"/>
      <c r="K1828" s="46"/>
      <c r="L1828" s="39" t="s">
        <v>5157</v>
      </c>
    </row>
    <row r="1829" spans="1:12" x14ac:dyDescent="0.25">
      <c r="A1829" s="39">
        <v>19831</v>
      </c>
      <c r="B1829" s="54"/>
      <c r="C1829" s="39" t="s">
        <v>35</v>
      </c>
      <c r="D1829" s="39"/>
      <c r="E1829" s="47">
        <v>133781.8468</v>
      </c>
      <c r="F1829" s="47"/>
      <c r="G1829" s="47"/>
      <c r="H1829" s="47"/>
      <c r="I1829" s="47"/>
      <c r="J1829" s="47"/>
      <c r="K1829" s="46"/>
      <c r="L1829" s="39" t="s">
        <v>5157</v>
      </c>
    </row>
    <row r="1830" spans="1:12" x14ac:dyDescent="0.25">
      <c r="A1830" s="39">
        <v>19764</v>
      </c>
      <c r="B1830" s="54"/>
      <c r="C1830" s="39" t="s">
        <v>35</v>
      </c>
      <c r="D1830" s="39"/>
      <c r="E1830" s="47">
        <v>58176.496620000005</v>
      </c>
      <c r="F1830" s="47"/>
      <c r="G1830" s="47"/>
      <c r="H1830" s="47"/>
      <c r="I1830" s="47"/>
      <c r="J1830" s="47"/>
      <c r="K1830" s="46"/>
      <c r="L1830" s="39" t="s">
        <v>5157</v>
      </c>
    </row>
    <row r="1831" spans="1:12" x14ac:dyDescent="0.25">
      <c r="A1831" s="39">
        <v>19651</v>
      </c>
      <c r="B1831" s="54"/>
      <c r="C1831" s="39" t="s">
        <v>35</v>
      </c>
      <c r="D1831" s="39"/>
      <c r="E1831" s="47">
        <v>16924.0491</v>
      </c>
      <c r="F1831" s="47"/>
      <c r="G1831" s="47"/>
      <c r="H1831" s="47"/>
      <c r="I1831" s="47"/>
      <c r="J1831" s="47"/>
      <c r="K1831" s="46"/>
      <c r="L1831" s="39" t="s">
        <v>5157</v>
      </c>
    </row>
    <row r="1832" spans="1:12" x14ac:dyDescent="0.25">
      <c r="A1832" s="39">
        <v>19791</v>
      </c>
      <c r="B1832" s="54"/>
      <c r="C1832" s="39" t="s">
        <v>35</v>
      </c>
      <c r="D1832" s="39"/>
      <c r="E1832" s="47">
        <v>25419.40742</v>
      </c>
      <c r="F1832" s="47"/>
      <c r="G1832" s="47"/>
      <c r="H1832" s="47"/>
      <c r="I1832" s="47"/>
      <c r="J1832" s="47"/>
      <c r="K1832" s="46"/>
      <c r="L1832" s="39" t="s">
        <v>5157</v>
      </c>
    </row>
    <row r="1833" spans="1:12" x14ac:dyDescent="0.25">
      <c r="A1833" s="39">
        <v>20000</v>
      </c>
      <c r="B1833" s="54"/>
      <c r="C1833" s="39" t="s">
        <v>35</v>
      </c>
      <c r="D1833" s="39"/>
      <c r="E1833" s="47">
        <v>98107.59024000002</v>
      </c>
      <c r="F1833" s="47"/>
      <c r="G1833" s="47"/>
      <c r="H1833" s="47"/>
      <c r="I1833" s="47"/>
      <c r="J1833" s="47"/>
      <c r="K1833" s="46"/>
      <c r="L1833" s="39" t="s">
        <v>5157</v>
      </c>
    </row>
    <row r="1834" spans="1:12" x14ac:dyDescent="0.25">
      <c r="A1834" s="39">
        <v>19767</v>
      </c>
      <c r="B1834" s="54"/>
      <c r="C1834" s="39" t="s">
        <v>35</v>
      </c>
      <c r="D1834" s="39"/>
      <c r="E1834" s="47">
        <v>788371.91041999997</v>
      </c>
      <c r="F1834" s="47"/>
      <c r="G1834" s="47"/>
      <c r="H1834" s="47"/>
      <c r="I1834" s="47"/>
      <c r="J1834" s="47"/>
      <c r="K1834" s="46"/>
      <c r="L1834" s="39" t="s">
        <v>5157</v>
      </c>
    </row>
    <row r="1835" spans="1:12" x14ac:dyDescent="0.25">
      <c r="A1835" s="39">
        <v>19774</v>
      </c>
      <c r="B1835" s="54"/>
      <c r="C1835" s="39" t="s">
        <v>35</v>
      </c>
      <c r="D1835" s="39"/>
      <c r="E1835" s="47">
        <v>31609.372620000002</v>
      </c>
      <c r="F1835" s="47"/>
      <c r="G1835" s="47"/>
      <c r="H1835" s="47"/>
      <c r="I1835" s="47"/>
      <c r="J1835" s="47"/>
      <c r="K1835" s="46"/>
      <c r="L1835" s="39" t="s">
        <v>5157</v>
      </c>
    </row>
    <row r="1836" spans="1:12" x14ac:dyDescent="0.25">
      <c r="A1836" s="39">
        <v>19950</v>
      </c>
      <c r="B1836" s="54"/>
      <c r="C1836" s="39" t="s">
        <v>35</v>
      </c>
      <c r="D1836" s="39"/>
      <c r="E1836" s="47">
        <v>71833.68836</v>
      </c>
      <c r="F1836" s="47"/>
      <c r="G1836" s="47"/>
      <c r="H1836" s="47"/>
      <c r="I1836" s="47"/>
      <c r="J1836" s="47"/>
      <c r="K1836" s="46"/>
      <c r="L1836" s="39" t="s">
        <v>5157</v>
      </c>
    </row>
    <row r="1837" spans="1:12" x14ac:dyDescent="0.25">
      <c r="A1837" s="39">
        <v>19938</v>
      </c>
      <c r="B1837" s="54"/>
      <c r="C1837" s="39" t="s">
        <v>35</v>
      </c>
      <c r="D1837" s="39"/>
      <c r="E1837" s="47">
        <v>135297.33186000001</v>
      </c>
      <c r="F1837" s="47"/>
      <c r="G1837" s="47"/>
      <c r="H1837" s="47"/>
      <c r="I1837" s="47"/>
      <c r="J1837" s="47"/>
      <c r="K1837" s="46"/>
      <c r="L1837" s="39" t="s">
        <v>5157</v>
      </c>
    </row>
    <row r="1838" spans="1:12" x14ac:dyDescent="0.25">
      <c r="A1838" s="39">
        <v>19895</v>
      </c>
      <c r="B1838" s="54"/>
      <c r="C1838" s="39" t="s">
        <v>35</v>
      </c>
      <c r="D1838" s="39"/>
      <c r="E1838" s="47">
        <v>60555.843820000002</v>
      </c>
      <c r="F1838" s="47"/>
      <c r="G1838" s="47"/>
      <c r="H1838" s="47"/>
      <c r="I1838" s="47"/>
      <c r="J1838" s="47"/>
      <c r="K1838" s="46"/>
      <c r="L1838" s="39" t="s">
        <v>5157</v>
      </c>
    </row>
    <row r="1839" spans="1:12" x14ac:dyDescent="0.25">
      <c r="A1839" s="39">
        <v>20133</v>
      </c>
      <c r="B1839" s="54"/>
      <c r="C1839" s="39" t="s">
        <v>35</v>
      </c>
      <c r="D1839" s="39"/>
      <c r="E1839" s="47">
        <v>14803.982160000001</v>
      </c>
      <c r="F1839" s="47"/>
      <c r="G1839" s="47"/>
      <c r="H1839" s="47"/>
      <c r="I1839" s="47"/>
      <c r="J1839" s="47"/>
      <c r="K1839" s="46"/>
      <c r="L1839" s="39" t="s">
        <v>5157</v>
      </c>
    </row>
    <row r="1840" spans="1:12" x14ac:dyDescent="0.25">
      <c r="A1840" s="39">
        <v>19735</v>
      </c>
      <c r="B1840" s="54"/>
      <c r="C1840" s="39" t="s">
        <v>35</v>
      </c>
      <c r="D1840" s="39"/>
      <c r="E1840" s="47">
        <v>124401.67554000003</v>
      </c>
      <c r="F1840" s="47"/>
      <c r="G1840" s="47"/>
      <c r="H1840" s="47"/>
      <c r="I1840" s="47"/>
      <c r="J1840" s="47"/>
      <c r="K1840" s="46"/>
      <c r="L1840" s="39" t="s">
        <v>5157</v>
      </c>
    </row>
    <row r="1841" spans="1:12" x14ac:dyDescent="0.25">
      <c r="A1841" s="39">
        <v>19803</v>
      </c>
      <c r="B1841" s="54"/>
      <c r="C1841" s="39" t="s">
        <v>35</v>
      </c>
      <c r="D1841" s="39"/>
      <c r="E1841" s="47">
        <v>11104.825000000001</v>
      </c>
      <c r="F1841" s="47"/>
      <c r="G1841" s="47"/>
      <c r="H1841" s="47"/>
      <c r="I1841" s="47"/>
      <c r="J1841" s="47"/>
      <c r="K1841" s="46"/>
      <c r="L1841" s="39" t="s">
        <v>5157</v>
      </c>
    </row>
    <row r="1842" spans="1:12" x14ac:dyDescent="0.25">
      <c r="A1842" s="39">
        <v>19926</v>
      </c>
      <c r="B1842" s="54"/>
      <c r="C1842" s="39" t="s">
        <v>35</v>
      </c>
      <c r="D1842" s="39"/>
      <c r="E1842" s="47">
        <v>2373041.7963</v>
      </c>
      <c r="F1842" s="47"/>
      <c r="G1842" s="47"/>
      <c r="H1842" s="47"/>
      <c r="I1842" s="47"/>
      <c r="J1842" s="47"/>
      <c r="K1842" s="46"/>
      <c r="L1842" s="39" t="s">
        <v>5157</v>
      </c>
    </row>
    <row r="1843" spans="1:12" x14ac:dyDescent="0.25">
      <c r="A1843" s="39">
        <v>19732</v>
      </c>
      <c r="B1843" s="54"/>
      <c r="C1843" s="39" t="s">
        <v>35</v>
      </c>
      <c r="D1843" s="39"/>
      <c r="E1843" s="47">
        <v>82755.260500000004</v>
      </c>
      <c r="F1843" s="47"/>
      <c r="G1843" s="47"/>
      <c r="H1843" s="47"/>
      <c r="I1843" s="47"/>
      <c r="J1843" s="47"/>
      <c r="K1843" s="46"/>
      <c r="L1843" s="39" t="s">
        <v>5157</v>
      </c>
    </row>
    <row r="1844" spans="1:12" x14ac:dyDescent="0.25">
      <c r="A1844" s="39">
        <v>19790</v>
      </c>
      <c r="B1844" s="54"/>
      <c r="C1844" s="39" t="s">
        <v>35</v>
      </c>
      <c r="D1844" s="39"/>
      <c r="E1844" s="47">
        <v>11058.05868</v>
      </c>
      <c r="F1844" s="47"/>
      <c r="G1844" s="47"/>
      <c r="H1844" s="47"/>
      <c r="I1844" s="47"/>
      <c r="J1844" s="47"/>
      <c r="K1844" s="46"/>
      <c r="L1844" s="39" t="s">
        <v>5157</v>
      </c>
    </row>
  </sheetData>
  <autoFilter ref="A5:L1844" xr:uid="{00000000-0009-0000-0000-000002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2:L339"/>
  <sheetViews>
    <sheetView workbookViewId="0">
      <selection activeCell="D4" sqref="D4:D339"/>
    </sheetView>
  </sheetViews>
  <sheetFormatPr defaultRowHeight="15" x14ac:dyDescent="0.25"/>
  <cols>
    <col min="1" max="1" width="13" style="1" customWidth="1"/>
    <col min="2" max="2" width="44.5703125" customWidth="1"/>
    <col min="3" max="3" width="13" style="1" customWidth="1"/>
    <col min="4" max="4" width="14.42578125" style="1" bestFit="1" customWidth="1"/>
    <col min="5" max="5" width="27.5703125" style="38" bestFit="1" customWidth="1"/>
    <col min="6" max="6" width="15.28515625" style="38" bestFit="1" customWidth="1"/>
    <col min="7" max="8" width="14.28515625" style="38" bestFit="1" customWidth="1"/>
    <col min="9" max="9" width="15.28515625" style="38" bestFit="1" customWidth="1"/>
    <col min="10" max="10" width="16.28515625" style="38" bestFit="1" customWidth="1"/>
    <col min="11" max="11" width="10.5703125" style="1" bestFit="1" customWidth="1"/>
    <col min="12" max="12" width="23.5703125" style="1" bestFit="1" customWidth="1"/>
  </cols>
  <sheetData>
    <row r="2" spans="1:12" ht="15.75" x14ac:dyDescent="0.25">
      <c r="E2" s="7">
        <f>+SUBTOTAL(9,E4:E339)</f>
        <v>139167719.80880252</v>
      </c>
    </row>
    <row r="3" spans="1:12" x14ac:dyDescent="0.25">
      <c r="A3" s="40" t="s">
        <v>5145</v>
      </c>
      <c r="B3" s="40" t="s">
        <v>5146</v>
      </c>
      <c r="C3" s="41" t="s">
        <v>5147</v>
      </c>
      <c r="D3" s="42" t="s">
        <v>5148</v>
      </c>
      <c r="E3" s="43" t="s">
        <v>5149</v>
      </c>
      <c r="F3" s="58" t="s">
        <v>5150</v>
      </c>
      <c r="G3" s="58" t="s">
        <v>5151</v>
      </c>
      <c r="H3" s="58" t="s">
        <v>5152</v>
      </c>
      <c r="I3" s="58" t="s">
        <v>5153</v>
      </c>
      <c r="J3" s="43" t="s">
        <v>5154</v>
      </c>
      <c r="K3" s="45" t="s">
        <v>5155</v>
      </c>
      <c r="L3" s="45" t="s">
        <v>30</v>
      </c>
    </row>
    <row r="4" spans="1:12" x14ac:dyDescent="0.25">
      <c r="A4" s="39">
        <v>316076</v>
      </c>
      <c r="B4" s="46"/>
      <c r="C4" s="39" t="s">
        <v>35</v>
      </c>
      <c r="D4" s="39"/>
      <c r="E4" s="47">
        <v>54960883.364202172</v>
      </c>
      <c r="F4" s="47">
        <v>0</v>
      </c>
      <c r="G4" s="47">
        <v>0</v>
      </c>
      <c r="H4" s="47">
        <v>37966.17</v>
      </c>
      <c r="I4" s="47">
        <v>66075008.99000001</v>
      </c>
      <c r="J4" s="47">
        <v>66112975.159999996</v>
      </c>
      <c r="K4" s="39" t="str">
        <f t="shared" ref="K4:K67" si="0">+IF(I4&gt;0,"120+",IF(H4&gt;0,"91-120",IF(G4&gt;0,"61-90",IF(F4&gt;0,"31-60","1-30"))))</f>
        <v>120+</v>
      </c>
      <c r="L4" s="39" t="s">
        <v>160</v>
      </c>
    </row>
    <row r="5" spans="1:12" x14ac:dyDescent="0.25">
      <c r="A5" s="39">
        <v>320023</v>
      </c>
      <c r="B5" s="46"/>
      <c r="C5" s="39" t="s">
        <v>233</v>
      </c>
      <c r="D5" s="39"/>
      <c r="E5" s="47">
        <v>13397429.359999999</v>
      </c>
      <c r="F5" s="47">
        <v>0</v>
      </c>
      <c r="G5" s="47">
        <v>0</v>
      </c>
      <c r="H5" s="47">
        <v>0</v>
      </c>
      <c r="I5" s="47">
        <v>13397429.359999999</v>
      </c>
      <c r="J5" s="47">
        <v>13397429.359999999</v>
      </c>
      <c r="K5" s="39" t="str">
        <f t="shared" si="0"/>
        <v>120+</v>
      </c>
      <c r="L5" s="39" t="s">
        <v>160</v>
      </c>
    </row>
    <row r="6" spans="1:12" x14ac:dyDescent="0.25">
      <c r="A6" s="39">
        <v>328128</v>
      </c>
      <c r="B6" s="46"/>
      <c r="C6" s="39" t="s">
        <v>35</v>
      </c>
      <c r="D6" s="39"/>
      <c r="E6" s="47">
        <v>5259143.3499999996</v>
      </c>
      <c r="F6" s="47">
        <v>0</v>
      </c>
      <c r="G6" s="47">
        <v>0</v>
      </c>
      <c r="H6" s="47">
        <v>0</v>
      </c>
      <c r="I6" s="47">
        <v>5259143.3499999996</v>
      </c>
      <c r="J6" s="47">
        <v>5259143.3499999996</v>
      </c>
      <c r="K6" s="39" t="str">
        <f t="shared" si="0"/>
        <v>120+</v>
      </c>
      <c r="L6" s="39" t="s">
        <v>160</v>
      </c>
    </row>
    <row r="7" spans="1:12" x14ac:dyDescent="0.25">
      <c r="A7" s="39">
        <v>315112</v>
      </c>
      <c r="B7" s="46"/>
      <c r="C7" s="39" t="s">
        <v>233</v>
      </c>
      <c r="D7" s="39"/>
      <c r="E7" s="47">
        <v>3265682.0999999996</v>
      </c>
      <c r="F7" s="47">
        <v>0</v>
      </c>
      <c r="G7" s="47">
        <v>0</v>
      </c>
      <c r="H7" s="47">
        <v>0</v>
      </c>
      <c r="I7" s="47">
        <v>3265682.0999999996</v>
      </c>
      <c r="J7" s="47">
        <v>3265682.0999999996</v>
      </c>
      <c r="K7" s="39" t="str">
        <f t="shared" si="0"/>
        <v>120+</v>
      </c>
      <c r="L7" s="39" t="s">
        <v>160</v>
      </c>
    </row>
    <row r="8" spans="1:12" x14ac:dyDescent="0.25">
      <c r="A8" s="39">
        <v>308247</v>
      </c>
      <c r="B8" s="46"/>
      <c r="C8" s="39" t="s">
        <v>35</v>
      </c>
      <c r="D8" s="39"/>
      <c r="E8" s="47">
        <v>2993198.1200000006</v>
      </c>
      <c r="F8" s="47">
        <v>0</v>
      </c>
      <c r="G8" s="47">
        <v>0</v>
      </c>
      <c r="H8" s="47">
        <v>0</v>
      </c>
      <c r="I8" s="47">
        <v>2993198.1200000006</v>
      </c>
      <c r="J8" s="47">
        <v>2993198.1200000006</v>
      </c>
      <c r="K8" s="39" t="str">
        <f t="shared" si="0"/>
        <v>120+</v>
      </c>
      <c r="L8" s="39" t="s">
        <v>2668</v>
      </c>
    </row>
    <row r="9" spans="1:12" x14ac:dyDescent="0.25">
      <c r="A9" s="39">
        <v>309348</v>
      </c>
      <c r="B9" s="46"/>
      <c r="C9" s="39" t="s">
        <v>233</v>
      </c>
      <c r="D9" s="39"/>
      <c r="E9" s="47">
        <v>2960647.31</v>
      </c>
      <c r="F9" s="47">
        <v>0</v>
      </c>
      <c r="G9" s="47">
        <v>0</v>
      </c>
      <c r="H9" s="47">
        <v>0</v>
      </c>
      <c r="I9" s="47">
        <v>2960647.31</v>
      </c>
      <c r="J9" s="47">
        <v>2960647.31</v>
      </c>
      <c r="K9" s="39" t="str">
        <f t="shared" si="0"/>
        <v>120+</v>
      </c>
      <c r="L9" s="39" t="s">
        <v>158</v>
      </c>
    </row>
    <row r="10" spans="1:12" x14ac:dyDescent="0.25">
      <c r="A10" s="39">
        <v>320248</v>
      </c>
      <c r="B10" s="46"/>
      <c r="C10" s="39" t="s">
        <v>35</v>
      </c>
      <c r="D10" s="39"/>
      <c r="E10" s="47">
        <v>2888827.2699999996</v>
      </c>
      <c r="F10" s="47">
        <v>0</v>
      </c>
      <c r="G10" s="47">
        <v>0</v>
      </c>
      <c r="H10" s="47">
        <v>0</v>
      </c>
      <c r="I10" s="47">
        <v>2888827.2699999996</v>
      </c>
      <c r="J10" s="47">
        <v>2888827.2699999996</v>
      </c>
      <c r="K10" s="39" t="str">
        <f t="shared" si="0"/>
        <v>120+</v>
      </c>
      <c r="L10" s="39" t="s">
        <v>160</v>
      </c>
    </row>
    <row r="11" spans="1:12" x14ac:dyDescent="0.25">
      <c r="A11" s="39">
        <v>320022</v>
      </c>
      <c r="B11" s="46"/>
      <c r="C11" s="39" t="s">
        <v>35</v>
      </c>
      <c r="D11" s="39"/>
      <c r="E11" s="47">
        <v>2775936.7200000007</v>
      </c>
      <c r="F11" s="47">
        <v>0</v>
      </c>
      <c r="G11" s="47">
        <v>0</v>
      </c>
      <c r="H11" s="47">
        <v>0</v>
      </c>
      <c r="I11" s="47">
        <v>2775936.7200000007</v>
      </c>
      <c r="J11" s="47">
        <v>2775936.7200000007</v>
      </c>
      <c r="K11" s="39" t="str">
        <f t="shared" si="0"/>
        <v>120+</v>
      </c>
      <c r="L11" s="39" t="s">
        <v>2509</v>
      </c>
    </row>
    <row r="12" spans="1:12" x14ac:dyDescent="0.25">
      <c r="A12" s="39">
        <v>320703</v>
      </c>
      <c r="B12" s="46"/>
      <c r="C12" s="39" t="s">
        <v>35</v>
      </c>
      <c r="D12" s="39"/>
      <c r="E12" s="47">
        <v>2316106.0099999998</v>
      </c>
      <c r="F12" s="47">
        <v>2316106.0099999998</v>
      </c>
      <c r="G12" s="47">
        <v>0</v>
      </c>
      <c r="H12" s="47">
        <v>0</v>
      </c>
      <c r="I12" s="47">
        <v>0</v>
      </c>
      <c r="J12" s="47">
        <v>2316106.0099999998</v>
      </c>
      <c r="K12" s="39" t="str">
        <f t="shared" si="0"/>
        <v>31-60</v>
      </c>
      <c r="L12" s="39" t="s">
        <v>4573</v>
      </c>
    </row>
    <row r="13" spans="1:12" x14ac:dyDescent="0.25">
      <c r="A13" s="39">
        <v>316978</v>
      </c>
      <c r="B13" s="46"/>
      <c r="C13" s="39" t="s">
        <v>35</v>
      </c>
      <c r="D13" s="39"/>
      <c r="E13" s="47">
        <v>1678799.4300000002</v>
      </c>
      <c r="F13" s="47">
        <v>1678799.4300000002</v>
      </c>
      <c r="G13" s="47">
        <v>0</v>
      </c>
      <c r="H13" s="47">
        <v>0</v>
      </c>
      <c r="I13" s="47">
        <v>0</v>
      </c>
      <c r="J13" s="47">
        <v>1678799.4300000002</v>
      </c>
      <c r="K13" s="39" t="str">
        <f t="shared" si="0"/>
        <v>31-60</v>
      </c>
      <c r="L13" s="39" t="s">
        <v>2509</v>
      </c>
    </row>
    <row r="14" spans="1:12" x14ac:dyDescent="0.25">
      <c r="A14" s="39">
        <v>312659</v>
      </c>
      <c r="B14" s="46"/>
      <c r="C14" s="39" t="s">
        <v>35</v>
      </c>
      <c r="D14" s="39"/>
      <c r="E14" s="47">
        <v>1621764.7456832682</v>
      </c>
      <c r="F14" s="47">
        <v>0</v>
      </c>
      <c r="G14" s="47">
        <v>0</v>
      </c>
      <c r="H14" s="47">
        <v>0</v>
      </c>
      <c r="I14" s="47">
        <v>11655548.970000001</v>
      </c>
      <c r="J14" s="47">
        <v>11655548.970000001</v>
      </c>
      <c r="K14" s="39" t="str">
        <f t="shared" si="0"/>
        <v>120+</v>
      </c>
      <c r="L14" s="39" t="s">
        <v>160</v>
      </c>
    </row>
    <row r="15" spans="1:12" x14ac:dyDescent="0.25">
      <c r="A15" s="39">
        <v>311352</v>
      </c>
      <c r="B15" s="46"/>
      <c r="C15" s="39" t="s">
        <v>35</v>
      </c>
      <c r="D15" s="39"/>
      <c r="E15" s="47">
        <v>1317816.3</v>
      </c>
      <c r="F15" s="47">
        <v>604323.39</v>
      </c>
      <c r="G15" s="47">
        <v>147909.04999999999</v>
      </c>
      <c r="H15" s="47">
        <v>565583.86</v>
      </c>
      <c r="I15" s="47">
        <v>0</v>
      </c>
      <c r="J15" s="47">
        <v>1317816.3</v>
      </c>
      <c r="K15" s="39" t="str">
        <f t="shared" si="0"/>
        <v>91-120</v>
      </c>
      <c r="L15" s="39" t="s">
        <v>2509</v>
      </c>
    </row>
    <row r="16" spans="1:12" x14ac:dyDescent="0.25">
      <c r="A16" s="39">
        <v>318777</v>
      </c>
      <c r="B16" s="46"/>
      <c r="C16" s="39" t="s">
        <v>233</v>
      </c>
      <c r="D16" s="39"/>
      <c r="E16" s="47">
        <v>1308177.4556506141</v>
      </c>
      <c r="F16" s="47">
        <v>0</v>
      </c>
      <c r="G16" s="47">
        <v>0</v>
      </c>
      <c r="H16" s="47">
        <v>0</v>
      </c>
      <c r="I16" s="47">
        <v>24274957.43</v>
      </c>
      <c r="J16" s="47">
        <v>24274957.43</v>
      </c>
      <c r="K16" s="39" t="str">
        <f t="shared" si="0"/>
        <v>120+</v>
      </c>
      <c r="L16" s="39" t="s">
        <v>160</v>
      </c>
    </row>
    <row r="17" spans="1:12" x14ac:dyDescent="0.25">
      <c r="A17" s="39">
        <v>319151</v>
      </c>
      <c r="B17" s="46"/>
      <c r="C17" s="39" t="s">
        <v>35</v>
      </c>
      <c r="D17" s="39"/>
      <c r="E17" s="47">
        <v>1269851.3688956995</v>
      </c>
      <c r="F17" s="47">
        <v>0</v>
      </c>
      <c r="G17" s="47">
        <v>0</v>
      </c>
      <c r="H17" s="47">
        <v>0</v>
      </c>
      <c r="I17" s="47">
        <v>23563766.359999999</v>
      </c>
      <c r="J17" s="47">
        <v>23563766.359999999</v>
      </c>
      <c r="K17" s="39" t="str">
        <f t="shared" si="0"/>
        <v>120+</v>
      </c>
      <c r="L17" s="39" t="s">
        <v>160</v>
      </c>
    </row>
    <row r="18" spans="1:12" x14ac:dyDescent="0.25">
      <c r="A18" s="39">
        <v>310871</v>
      </c>
      <c r="B18" s="46"/>
      <c r="C18" s="39" t="s">
        <v>35</v>
      </c>
      <c r="D18" s="39"/>
      <c r="E18" s="47">
        <v>1265092.1499999999</v>
      </c>
      <c r="F18" s="47">
        <v>0</v>
      </c>
      <c r="G18" s="47">
        <v>427369.51</v>
      </c>
      <c r="H18" s="47">
        <v>837722.6399999999</v>
      </c>
      <c r="I18" s="47">
        <v>0</v>
      </c>
      <c r="J18" s="47">
        <v>1265092.1499999999</v>
      </c>
      <c r="K18" s="39" t="str">
        <f t="shared" si="0"/>
        <v>91-120</v>
      </c>
      <c r="L18" s="39" t="s">
        <v>626</v>
      </c>
    </row>
    <row r="19" spans="1:12" x14ac:dyDescent="0.25">
      <c r="A19" s="39">
        <v>319004</v>
      </c>
      <c r="B19" s="46"/>
      <c r="C19" s="39" t="s">
        <v>233</v>
      </c>
      <c r="D19" s="39"/>
      <c r="E19" s="47">
        <v>1229813.67</v>
      </c>
      <c r="F19" s="47">
        <v>0</v>
      </c>
      <c r="G19" s="47">
        <v>0</v>
      </c>
      <c r="H19" s="47">
        <v>0</v>
      </c>
      <c r="I19" s="47">
        <v>1229813.67</v>
      </c>
      <c r="J19" s="47">
        <v>1229813.67</v>
      </c>
      <c r="K19" s="39" t="str">
        <f t="shared" si="0"/>
        <v>120+</v>
      </c>
      <c r="L19" s="39" t="s">
        <v>160</v>
      </c>
    </row>
    <row r="20" spans="1:12" x14ac:dyDescent="0.25">
      <c r="A20" s="39">
        <v>311965</v>
      </c>
      <c r="B20" s="46"/>
      <c r="C20" s="39" t="s">
        <v>35</v>
      </c>
      <c r="D20" s="39"/>
      <c r="E20" s="47">
        <v>1140882.7726179517</v>
      </c>
      <c r="F20" s="47">
        <v>21170584.02</v>
      </c>
      <c r="G20" s="47">
        <v>0</v>
      </c>
      <c r="H20" s="47">
        <v>0</v>
      </c>
      <c r="I20" s="47">
        <v>0</v>
      </c>
      <c r="J20" s="47">
        <v>21170584.02</v>
      </c>
      <c r="K20" s="39" t="str">
        <f t="shared" si="0"/>
        <v>31-60</v>
      </c>
      <c r="L20" s="39" t="s">
        <v>160</v>
      </c>
    </row>
    <row r="21" spans="1:12" x14ac:dyDescent="0.25">
      <c r="A21" s="39">
        <v>315144</v>
      </c>
      <c r="B21" s="46"/>
      <c r="C21" s="39" t="s">
        <v>35</v>
      </c>
      <c r="D21" s="39"/>
      <c r="E21" s="47">
        <v>1023911.55</v>
      </c>
      <c r="F21" s="47">
        <v>0</v>
      </c>
      <c r="G21" s="47">
        <v>0</v>
      </c>
      <c r="H21" s="47">
        <v>0</v>
      </c>
      <c r="I21" s="47">
        <v>1023911.55</v>
      </c>
      <c r="J21" s="47">
        <v>1023911.55</v>
      </c>
      <c r="K21" s="39" t="str">
        <f t="shared" si="0"/>
        <v>120+</v>
      </c>
      <c r="L21" s="39" t="s">
        <v>2509</v>
      </c>
    </row>
    <row r="22" spans="1:12" x14ac:dyDescent="0.25">
      <c r="A22" s="39">
        <v>316191</v>
      </c>
      <c r="B22" s="46"/>
      <c r="C22" s="39" t="s">
        <v>233</v>
      </c>
      <c r="D22" s="39"/>
      <c r="E22" s="47">
        <v>931011.45009829418</v>
      </c>
      <c r="F22" s="47">
        <v>0</v>
      </c>
      <c r="G22" s="47">
        <v>0</v>
      </c>
      <c r="H22" s="47">
        <v>0</v>
      </c>
      <c r="I22" s="47">
        <v>17276144.93</v>
      </c>
      <c r="J22" s="47">
        <v>17276144.93</v>
      </c>
      <c r="K22" s="39" t="str">
        <f t="shared" si="0"/>
        <v>120+</v>
      </c>
      <c r="L22" s="39" t="s">
        <v>160</v>
      </c>
    </row>
    <row r="23" spans="1:12" x14ac:dyDescent="0.25">
      <c r="A23" s="39">
        <v>318048</v>
      </c>
      <c r="B23" s="46"/>
      <c r="C23" s="39" t="s">
        <v>233</v>
      </c>
      <c r="D23" s="39"/>
      <c r="E23" s="47">
        <v>898553.5817839487</v>
      </c>
      <c r="F23" s="47">
        <v>0</v>
      </c>
      <c r="G23" s="47">
        <v>0</v>
      </c>
      <c r="H23" s="47">
        <v>0</v>
      </c>
      <c r="I23" s="47">
        <v>16673846.390000001</v>
      </c>
      <c r="J23" s="47">
        <v>16673846.390000001</v>
      </c>
      <c r="K23" s="39" t="str">
        <f t="shared" si="0"/>
        <v>120+</v>
      </c>
      <c r="L23" s="39" t="s">
        <v>160</v>
      </c>
    </row>
    <row r="24" spans="1:12" x14ac:dyDescent="0.25">
      <c r="A24" s="39">
        <v>338212</v>
      </c>
      <c r="B24" s="46"/>
      <c r="C24" s="39" t="s">
        <v>35</v>
      </c>
      <c r="D24" s="39"/>
      <c r="E24" s="47">
        <v>895892.02204696147</v>
      </c>
      <c r="F24" s="47">
        <v>16624457.640000001</v>
      </c>
      <c r="G24" s="47">
        <v>0</v>
      </c>
      <c r="H24" s="47">
        <v>0</v>
      </c>
      <c r="I24" s="47">
        <v>0</v>
      </c>
      <c r="J24" s="47">
        <v>16624457.640000001</v>
      </c>
      <c r="K24" s="39" t="str">
        <f t="shared" si="0"/>
        <v>31-60</v>
      </c>
      <c r="L24" s="39" t="s">
        <v>160</v>
      </c>
    </row>
    <row r="25" spans="1:12" x14ac:dyDescent="0.25">
      <c r="A25" s="39">
        <v>316353</v>
      </c>
      <c r="B25" s="46"/>
      <c r="C25" s="39" t="s">
        <v>233</v>
      </c>
      <c r="D25" s="39"/>
      <c r="E25" s="47">
        <v>794368.38935366669</v>
      </c>
      <c r="F25" s="47">
        <v>0</v>
      </c>
      <c r="G25" s="47">
        <v>0</v>
      </c>
      <c r="H25" s="47">
        <v>0</v>
      </c>
      <c r="I25" s="47">
        <v>7958402.3100000005</v>
      </c>
      <c r="J25" s="47">
        <v>7958402.3100000005</v>
      </c>
      <c r="K25" s="39" t="str">
        <f t="shared" si="0"/>
        <v>120+</v>
      </c>
      <c r="L25" s="39" t="s">
        <v>160</v>
      </c>
    </row>
    <row r="26" spans="1:12" x14ac:dyDescent="0.25">
      <c r="A26" s="39">
        <v>314723</v>
      </c>
      <c r="B26" s="46"/>
      <c r="C26" s="39" t="s">
        <v>35</v>
      </c>
      <c r="D26" s="39"/>
      <c r="E26" s="47">
        <v>688060.77</v>
      </c>
      <c r="F26" s="47">
        <v>0</v>
      </c>
      <c r="G26" s="47">
        <v>0</v>
      </c>
      <c r="H26" s="47">
        <v>0</v>
      </c>
      <c r="I26" s="47">
        <v>688060.77</v>
      </c>
      <c r="J26" s="47">
        <v>688060.77</v>
      </c>
      <c r="K26" s="39" t="str">
        <f t="shared" si="0"/>
        <v>120+</v>
      </c>
      <c r="L26" s="39" t="s">
        <v>160</v>
      </c>
    </row>
    <row r="27" spans="1:12" x14ac:dyDescent="0.25">
      <c r="A27" s="39">
        <v>320680</v>
      </c>
      <c r="B27" s="46"/>
      <c r="C27" s="39" t="s">
        <v>35</v>
      </c>
      <c r="D27" s="39"/>
      <c r="E27" s="47">
        <v>655356.81000000006</v>
      </c>
      <c r="F27" s="47">
        <v>0</v>
      </c>
      <c r="G27" s="47">
        <v>655356.81000000006</v>
      </c>
      <c r="H27" s="47">
        <v>0</v>
      </c>
      <c r="I27" s="47">
        <v>0</v>
      </c>
      <c r="J27" s="47">
        <v>655356.81000000006</v>
      </c>
      <c r="K27" s="39" t="str">
        <f t="shared" si="0"/>
        <v>61-90</v>
      </c>
      <c r="L27" s="39" t="s">
        <v>4573</v>
      </c>
    </row>
    <row r="28" spans="1:12" x14ac:dyDescent="0.25">
      <c r="A28" s="39">
        <v>308393</v>
      </c>
      <c r="B28" s="46"/>
      <c r="C28" s="39" t="s">
        <v>35</v>
      </c>
      <c r="D28" s="39"/>
      <c r="E28" s="47">
        <v>617726.76</v>
      </c>
      <c r="F28" s="47">
        <v>0</v>
      </c>
      <c r="G28" s="47">
        <v>0</v>
      </c>
      <c r="H28" s="47">
        <v>0</v>
      </c>
      <c r="I28" s="47">
        <v>617726.76</v>
      </c>
      <c r="J28" s="47">
        <v>617726.76</v>
      </c>
      <c r="K28" s="39" t="str">
        <f t="shared" si="0"/>
        <v>120+</v>
      </c>
      <c r="L28" s="39" t="s">
        <v>2668</v>
      </c>
    </row>
    <row r="29" spans="1:12" x14ac:dyDescent="0.25">
      <c r="A29" s="39">
        <v>309151</v>
      </c>
      <c r="B29" s="46"/>
      <c r="C29" s="39" t="s">
        <v>233</v>
      </c>
      <c r="D29" s="39"/>
      <c r="E29" s="47">
        <v>599788.13642292086</v>
      </c>
      <c r="F29" s="47">
        <v>0</v>
      </c>
      <c r="G29" s="47">
        <v>0</v>
      </c>
      <c r="H29" s="47">
        <v>0</v>
      </c>
      <c r="I29" s="47">
        <v>11129859.65</v>
      </c>
      <c r="J29" s="47">
        <v>11129859.65</v>
      </c>
      <c r="K29" s="39" t="str">
        <f t="shared" si="0"/>
        <v>120+</v>
      </c>
      <c r="L29" s="39" t="s">
        <v>160</v>
      </c>
    </row>
    <row r="30" spans="1:12" x14ac:dyDescent="0.25">
      <c r="A30" s="39">
        <v>320301</v>
      </c>
      <c r="B30" s="46"/>
      <c r="C30" s="39" t="s">
        <v>35</v>
      </c>
      <c r="D30" s="39"/>
      <c r="E30" s="47">
        <v>547428.29</v>
      </c>
      <c r="F30" s="47">
        <v>116082.25</v>
      </c>
      <c r="G30" s="47">
        <v>431346.04</v>
      </c>
      <c r="H30" s="47">
        <v>0</v>
      </c>
      <c r="I30" s="47">
        <v>0</v>
      </c>
      <c r="J30" s="47">
        <v>547428.29</v>
      </c>
      <c r="K30" s="39" t="str">
        <f t="shared" si="0"/>
        <v>61-90</v>
      </c>
      <c r="L30" s="39" t="s">
        <v>2738</v>
      </c>
    </row>
    <row r="31" spans="1:12" x14ac:dyDescent="0.25">
      <c r="A31" s="39">
        <v>320096</v>
      </c>
      <c r="B31" s="46"/>
      <c r="C31" s="39" t="s">
        <v>35</v>
      </c>
      <c r="D31" s="39"/>
      <c r="E31" s="47">
        <v>529382.54681588791</v>
      </c>
      <c r="F31" s="47">
        <v>0</v>
      </c>
      <c r="G31" s="47">
        <v>0</v>
      </c>
      <c r="H31" s="47">
        <v>0</v>
      </c>
      <c r="I31" s="47">
        <v>9823391.1099999994</v>
      </c>
      <c r="J31" s="47">
        <v>9823391.1099999994</v>
      </c>
      <c r="K31" s="39" t="str">
        <f t="shared" si="0"/>
        <v>120+</v>
      </c>
      <c r="L31" s="39" t="s">
        <v>160</v>
      </c>
    </row>
    <row r="32" spans="1:12" x14ac:dyDescent="0.25">
      <c r="A32" s="39">
        <v>315047</v>
      </c>
      <c r="B32" s="46"/>
      <c r="C32" s="39" t="s">
        <v>233</v>
      </c>
      <c r="D32" s="39"/>
      <c r="E32" s="47">
        <v>512272.94389558502</v>
      </c>
      <c r="F32" s="47">
        <v>0</v>
      </c>
      <c r="G32" s="47">
        <v>0</v>
      </c>
      <c r="H32" s="47">
        <v>0</v>
      </c>
      <c r="I32" s="47">
        <v>9505899.8699999992</v>
      </c>
      <c r="J32" s="47">
        <v>9505899.8699999992</v>
      </c>
      <c r="K32" s="39" t="str">
        <f t="shared" si="0"/>
        <v>120+</v>
      </c>
      <c r="L32" s="39" t="s">
        <v>160</v>
      </c>
    </row>
    <row r="33" spans="1:12" x14ac:dyDescent="0.25">
      <c r="A33" s="39">
        <v>340049</v>
      </c>
      <c r="B33" s="46"/>
      <c r="C33" s="39" t="s">
        <v>233</v>
      </c>
      <c r="D33" s="39"/>
      <c r="E33" s="47">
        <v>467075.92363729444</v>
      </c>
      <c r="F33" s="47">
        <v>0</v>
      </c>
      <c r="G33" s="47">
        <v>0</v>
      </c>
      <c r="H33" s="47">
        <v>0</v>
      </c>
      <c r="I33" s="47">
        <v>8667209.5700000003</v>
      </c>
      <c r="J33" s="47">
        <v>8667209.5700000003</v>
      </c>
      <c r="K33" s="39" t="str">
        <f t="shared" si="0"/>
        <v>120+</v>
      </c>
      <c r="L33" s="39" t="s">
        <v>160</v>
      </c>
    </row>
    <row r="34" spans="1:12" x14ac:dyDescent="0.25">
      <c r="A34" s="39">
        <v>339793</v>
      </c>
      <c r="B34" s="46"/>
      <c r="C34" s="39" t="s">
        <v>35</v>
      </c>
      <c r="D34" s="39"/>
      <c r="E34" s="47">
        <v>422602.12873486453</v>
      </c>
      <c r="F34" s="47">
        <v>7841939.6699999999</v>
      </c>
      <c r="G34" s="47">
        <v>0</v>
      </c>
      <c r="H34" s="47">
        <v>0</v>
      </c>
      <c r="I34" s="47">
        <v>0</v>
      </c>
      <c r="J34" s="47">
        <v>7841939.6699999999</v>
      </c>
      <c r="K34" s="39" t="str">
        <f t="shared" si="0"/>
        <v>31-60</v>
      </c>
      <c r="L34" s="39" t="s">
        <v>160</v>
      </c>
    </row>
    <row r="35" spans="1:12" x14ac:dyDescent="0.25">
      <c r="A35" s="39">
        <v>316266</v>
      </c>
      <c r="B35" s="46"/>
      <c r="C35" s="39" t="s">
        <v>233</v>
      </c>
      <c r="D35" s="39"/>
      <c r="E35" s="47">
        <v>410363.36861352302</v>
      </c>
      <c r="F35" s="47">
        <v>0</v>
      </c>
      <c r="G35" s="47">
        <v>0</v>
      </c>
      <c r="H35" s="47">
        <v>0</v>
      </c>
      <c r="I35" s="47">
        <v>7614833.3399999999</v>
      </c>
      <c r="J35" s="47">
        <v>7614833.3399999999</v>
      </c>
      <c r="K35" s="39" t="str">
        <f t="shared" si="0"/>
        <v>120+</v>
      </c>
      <c r="L35" s="39" t="s">
        <v>160</v>
      </c>
    </row>
    <row r="36" spans="1:12" x14ac:dyDescent="0.25">
      <c r="A36" s="39">
        <v>320756</v>
      </c>
      <c r="B36" s="46"/>
      <c r="C36" s="39" t="s">
        <v>35</v>
      </c>
      <c r="D36" s="39"/>
      <c r="E36" s="47">
        <v>410065.55</v>
      </c>
      <c r="F36" s="47">
        <v>0</v>
      </c>
      <c r="G36" s="47">
        <v>410065.55</v>
      </c>
      <c r="H36" s="47">
        <v>0</v>
      </c>
      <c r="I36" s="47">
        <v>0</v>
      </c>
      <c r="J36" s="47">
        <v>410065.55</v>
      </c>
      <c r="K36" s="39" t="str">
        <f t="shared" si="0"/>
        <v>61-90</v>
      </c>
      <c r="L36" s="39" t="s">
        <v>4573</v>
      </c>
    </row>
    <row r="37" spans="1:12" x14ac:dyDescent="0.25">
      <c r="A37" s="39">
        <v>319904</v>
      </c>
      <c r="B37" s="46"/>
      <c r="C37" s="39" t="s">
        <v>233</v>
      </c>
      <c r="D37" s="39"/>
      <c r="E37" s="47">
        <v>386259.59276556777</v>
      </c>
      <c r="F37" s="47">
        <v>0</v>
      </c>
      <c r="G37" s="47">
        <v>0</v>
      </c>
      <c r="H37" s="47">
        <v>0</v>
      </c>
      <c r="I37" s="47">
        <v>7167556</v>
      </c>
      <c r="J37" s="47">
        <v>7167556</v>
      </c>
      <c r="K37" s="39" t="str">
        <f t="shared" si="0"/>
        <v>120+</v>
      </c>
      <c r="L37" s="39" t="s">
        <v>160</v>
      </c>
    </row>
    <row r="38" spans="1:12" x14ac:dyDescent="0.25">
      <c r="A38" s="39">
        <v>312965</v>
      </c>
      <c r="B38" s="46"/>
      <c r="C38" s="39" t="s">
        <v>35</v>
      </c>
      <c r="D38" s="39"/>
      <c r="E38" s="47">
        <v>374680.84988019895</v>
      </c>
      <c r="F38" s="47">
        <v>6952697.1600000001</v>
      </c>
      <c r="G38" s="47">
        <v>0</v>
      </c>
      <c r="H38" s="47">
        <v>0</v>
      </c>
      <c r="I38" s="47">
        <v>0</v>
      </c>
      <c r="J38" s="47">
        <v>6952697.1600000001</v>
      </c>
      <c r="K38" s="39" t="str">
        <f t="shared" si="0"/>
        <v>31-60</v>
      </c>
      <c r="L38" s="39" t="s">
        <v>160</v>
      </c>
    </row>
    <row r="39" spans="1:12" x14ac:dyDescent="0.25">
      <c r="A39" s="39">
        <v>316812</v>
      </c>
      <c r="B39" s="46"/>
      <c r="C39" s="39" t="s">
        <v>233</v>
      </c>
      <c r="D39" s="39"/>
      <c r="E39" s="47">
        <v>370665.04252697283</v>
      </c>
      <c r="F39" s="47">
        <v>0</v>
      </c>
      <c r="G39" s="47">
        <v>0</v>
      </c>
      <c r="H39" s="47">
        <v>0</v>
      </c>
      <c r="I39" s="47">
        <v>6878178.5599999996</v>
      </c>
      <c r="J39" s="47">
        <v>6878178.5599999996</v>
      </c>
      <c r="K39" s="39" t="str">
        <f t="shared" si="0"/>
        <v>120+</v>
      </c>
      <c r="L39" s="39" t="s">
        <v>160</v>
      </c>
    </row>
    <row r="40" spans="1:12" x14ac:dyDescent="0.25">
      <c r="A40" s="39">
        <v>309590</v>
      </c>
      <c r="B40" s="46"/>
      <c r="C40" s="39" t="s">
        <v>35</v>
      </c>
      <c r="D40" s="39"/>
      <c r="E40" s="47">
        <v>365635.75</v>
      </c>
      <c r="F40" s="47">
        <v>0</v>
      </c>
      <c r="G40" s="47">
        <v>0</v>
      </c>
      <c r="H40" s="47">
        <v>162938.76</v>
      </c>
      <c r="I40" s="47">
        <v>202696.99000000002</v>
      </c>
      <c r="J40" s="47">
        <v>365635.75</v>
      </c>
      <c r="K40" s="39" t="str">
        <f t="shared" si="0"/>
        <v>120+</v>
      </c>
      <c r="L40" s="39" t="s">
        <v>158</v>
      </c>
    </row>
    <row r="41" spans="1:12" x14ac:dyDescent="0.25">
      <c r="A41" s="39">
        <v>332377</v>
      </c>
      <c r="B41" s="46"/>
      <c r="C41" s="39" t="s">
        <v>35</v>
      </c>
      <c r="D41" s="39"/>
      <c r="E41" s="47">
        <v>364310.09499549743</v>
      </c>
      <c r="F41" s="47">
        <v>6760254.1299999999</v>
      </c>
      <c r="G41" s="47">
        <v>0</v>
      </c>
      <c r="H41" s="47">
        <v>0</v>
      </c>
      <c r="I41" s="47">
        <v>0</v>
      </c>
      <c r="J41" s="47">
        <v>6760254.1299999999</v>
      </c>
      <c r="K41" s="39" t="str">
        <f t="shared" si="0"/>
        <v>31-60</v>
      </c>
      <c r="L41" s="39" t="s">
        <v>160</v>
      </c>
    </row>
    <row r="42" spans="1:12" x14ac:dyDescent="0.25">
      <c r="A42" s="39">
        <v>315560</v>
      </c>
      <c r="B42" s="46"/>
      <c r="C42" s="39" t="s">
        <v>35</v>
      </c>
      <c r="D42" s="39"/>
      <c r="E42" s="47">
        <v>352075.77810465498</v>
      </c>
      <c r="F42" s="47">
        <v>0</v>
      </c>
      <c r="G42" s="47">
        <v>6533230.25</v>
      </c>
      <c r="H42" s="47">
        <v>0</v>
      </c>
      <c r="I42" s="47">
        <v>0</v>
      </c>
      <c r="J42" s="47">
        <v>6533230.25</v>
      </c>
      <c r="K42" s="39" t="str">
        <f t="shared" si="0"/>
        <v>61-90</v>
      </c>
      <c r="L42" s="39" t="s">
        <v>160</v>
      </c>
    </row>
    <row r="43" spans="1:12" x14ac:dyDescent="0.25">
      <c r="A43" s="39">
        <v>320733</v>
      </c>
      <c r="B43" s="46"/>
      <c r="C43" s="39" t="s">
        <v>233</v>
      </c>
      <c r="D43" s="39"/>
      <c r="E43" s="47">
        <v>345908.38</v>
      </c>
      <c r="F43" s="47">
        <v>0</v>
      </c>
      <c r="G43" s="47">
        <v>0</v>
      </c>
      <c r="H43" s="47">
        <v>0</v>
      </c>
      <c r="I43" s="47">
        <v>345908.38</v>
      </c>
      <c r="J43" s="47">
        <v>345908.38</v>
      </c>
      <c r="K43" s="39" t="str">
        <f t="shared" si="0"/>
        <v>120+</v>
      </c>
      <c r="L43" s="39" t="s">
        <v>4573</v>
      </c>
    </row>
    <row r="44" spans="1:12" x14ac:dyDescent="0.25">
      <c r="A44" s="39">
        <v>315904</v>
      </c>
      <c r="B44" s="46"/>
      <c r="C44" s="39" t="s">
        <v>233</v>
      </c>
      <c r="D44" s="39"/>
      <c r="E44" s="47">
        <v>332703.06894598808</v>
      </c>
      <c r="F44" s="47">
        <v>0</v>
      </c>
      <c r="G44" s="47">
        <v>0</v>
      </c>
      <c r="H44" s="47">
        <v>0</v>
      </c>
      <c r="I44" s="47">
        <v>6173744.0899999999</v>
      </c>
      <c r="J44" s="47">
        <v>6173744.0899999999</v>
      </c>
      <c r="K44" s="39" t="str">
        <f t="shared" si="0"/>
        <v>120+</v>
      </c>
      <c r="L44" s="39" t="s">
        <v>160</v>
      </c>
    </row>
    <row r="45" spans="1:12" x14ac:dyDescent="0.25">
      <c r="A45" s="39">
        <v>318637</v>
      </c>
      <c r="B45" s="46"/>
      <c r="C45" s="39" t="s">
        <v>233</v>
      </c>
      <c r="D45" s="39"/>
      <c r="E45" s="47">
        <v>330962.39823472354</v>
      </c>
      <c r="F45" s="47">
        <v>0</v>
      </c>
      <c r="G45" s="47">
        <v>0</v>
      </c>
      <c r="H45" s="47">
        <v>0</v>
      </c>
      <c r="I45" s="47">
        <v>6141443.6500000004</v>
      </c>
      <c r="J45" s="47">
        <v>6141443.6500000004</v>
      </c>
      <c r="K45" s="39" t="str">
        <f t="shared" si="0"/>
        <v>120+</v>
      </c>
      <c r="L45" s="39" t="s">
        <v>160</v>
      </c>
    </row>
    <row r="46" spans="1:12" x14ac:dyDescent="0.25">
      <c r="A46" s="39">
        <v>308391</v>
      </c>
      <c r="B46" s="46"/>
      <c r="C46" s="39" t="s">
        <v>35</v>
      </c>
      <c r="D46" s="39"/>
      <c r="E46" s="47">
        <v>328036.03000000003</v>
      </c>
      <c r="F46" s="47">
        <v>37092.67</v>
      </c>
      <c r="G46" s="47">
        <v>290943.35999999999</v>
      </c>
      <c r="H46" s="47">
        <v>0</v>
      </c>
      <c r="I46" s="47">
        <v>0</v>
      </c>
      <c r="J46" s="47">
        <v>328036.03000000003</v>
      </c>
      <c r="K46" s="39" t="str">
        <f t="shared" si="0"/>
        <v>61-90</v>
      </c>
      <c r="L46" s="39" t="s">
        <v>2738</v>
      </c>
    </row>
    <row r="47" spans="1:12" x14ac:dyDescent="0.25">
      <c r="A47" s="39">
        <v>356361</v>
      </c>
      <c r="B47" s="46"/>
      <c r="C47" s="39" t="s">
        <v>35</v>
      </c>
      <c r="D47" s="39"/>
      <c r="E47" s="47">
        <v>325698.24</v>
      </c>
      <c r="F47" s="47">
        <v>325698.24</v>
      </c>
      <c r="G47" s="47">
        <v>0</v>
      </c>
      <c r="H47" s="47">
        <v>0</v>
      </c>
      <c r="I47" s="47">
        <v>0</v>
      </c>
      <c r="J47" s="47">
        <v>325698.24</v>
      </c>
      <c r="K47" s="39" t="str">
        <f t="shared" si="0"/>
        <v>31-60</v>
      </c>
      <c r="L47" s="39" t="s">
        <v>4573</v>
      </c>
    </row>
    <row r="48" spans="1:12" x14ac:dyDescent="0.25">
      <c r="A48" s="39">
        <v>316323</v>
      </c>
      <c r="B48" s="46"/>
      <c r="C48" s="39" t="s">
        <v>35</v>
      </c>
      <c r="D48" s="39"/>
      <c r="E48" s="47">
        <v>319466.3942830388</v>
      </c>
      <c r="F48" s="47">
        <v>5928120.1400000006</v>
      </c>
      <c r="G48" s="47">
        <v>0</v>
      </c>
      <c r="H48" s="47">
        <v>0</v>
      </c>
      <c r="I48" s="47">
        <v>0</v>
      </c>
      <c r="J48" s="47">
        <v>5928120.1400000006</v>
      </c>
      <c r="K48" s="39" t="str">
        <f t="shared" si="0"/>
        <v>31-60</v>
      </c>
      <c r="L48" s="39" t="s">
        <v>160</v>
      </c>
    </row>
    <row r="49" spans="1:12" x14ac:dyDescent="0.25">
      <c r="A49" s="39">
        <v>311159</v>
      </c>
      <c r="B49" s="46"/>
      <c r="C49" s="39" t="s">
        <v>233</v>
      </c>
      <c r="D49" s="39"/>
      <c r="E49" s="47">
        <v>317457.97972922586</v>
      </c>
      <c r="F49" s="47">
        <v>0</v>
      </c>
      <c r="G49" s="47">
        <v>0</v>
      </c>
      <c r="H49" s="47">
        <v>0</v>
      </c>
      <c r="I49" s="47">
        <v>5890851.3600000003</v>
      </c>
      <c r="J49" s="47">
        <v>5890851.3600000003</v>
      </c>
      <c r="K49" s="39" t="str">
        <f t="shared" si="0"/>
        <v>120+</v>
      </c>
      <c r="L49" s="39" t="s">
        <v>160</v>
      </c>
    </row>
    <row r="50" spans="1:12" x14ac:dyDescent="0.25">
      <c r="A50" s="39">
        <v>340873</v>
      </c>
      <c r="B50" s="46"/>
      <c r="C50" s="39" t="s">
        <v>35</v>
      </c>
      <c r="D50" s="39"/>
      <c r="E50" s="47">
        <v>310873.3524788947</v>
      </c>
      <c r="F50" s="47">
        <v>5768664.9199999999</v>
      </c>
      <c r="G50" s="47">
        <v>0</v>
      </c>
      <c r="H50" s="47">
        <v>0</v>
      </c>
      <c r="I50" s="47">
        <v>0</v>
      </c>
      <c r="J50" s="47">
        <v>5768664.9199999999</v>
      </c>
      <c r="K50" s="39" t="str">
        <f t="shared" si="0"/>
        <v>31-60</v>
      </c>
      <c r="L50" s="39" t="s">
        <v>160</v>
      </c>
    </row>
    <row r="51" spans="1:12" x14ac:dyDescent="0.25">
      <c r="A51" s="39">
        <v>311950</v>
      </c>
      <c r="B51" s="46"/>
      <c r="C51" s="39" t="s">
        <v>233</v>
      </c>
      <c r="D51" s="39"/>
      <c r="E51" s="47">
        <v>304569.14938810951</v>
      </c>
      <c r="F51" s="47">
        <v>0</v>
      </c>
      <c r="G51" s="47">
        <v>0</v>
      </c>
      <c r="H51" s="47">
        <v>0</v>
      </c>
      <c r="I51" s="47">
        <v>5651682.1200000001</v>
      </c>
      <c r="J51" s="47">
        <v>5651682.1200000001</v>
      </c>
      <c r="K51" s="39" t="str">
        <f t="shared" si="0"/>
        <v>120+</v>
      </c>
      <c r="L51" s="39" t="s">
        <v>160</v>
      </c>
    </row>
    <row r="52" spans="1:12" x14ac:dyDescent="0.25">
      <c r="A52" s="39">
        <v>314093</v>
      </c>
      <c r="B52" s="46"/>
      <c r="C52" s="39" t="s">
        <v>35</v>
      </c>
      <c r="D52" s="39"/>
      <c r="E52" s="47">
        <v>304410.45142164011</v>
      </c>
      <c r="F52" s="47">
        <v>0</v>
      </c>
      <c r="G52" s="47">
        <v>0</v>
      </c>
      <c r="H52" s="47">
        <v>0</v>
      </c>
      <c r="I52" s="47">
        <v>5648737.2699999996</v>
      </c>
      <c r="J52" s="47">
        <v>5648737.2699999996</v>
      </c>
      <c r="K52" s="39" t="str">
        <f t="shared" si="0"/>
        <v>120+</v>
      </c>
      <c r="L52" s="39" t="s">
        <v>160</v>
      </c>
    </row>
    <row r="53" spans="1:12" x14ac:dyDescent="0.25">
      <c r="A53" s="39">
        <v>316242</v>
      </c>
      <c r="B53" s="46"/>
      <c r="C53" s="39" t="s">
        <v>35</v>
      </c>
      <c r="D53" s="39"/>
      <c r="E53" s="47">
        <v>296381.36</v>
      </c>
      <c r="F53" s="47">
        <v>93048.48</v>
      </c>
      <c r="G53" s="47">
        <v>0</v>
      </c>
      <c r="H53" s="47">
        <v>203332.88</v>
      </c>
      <c r="I53" s="47">
        <v>0</v>
      </c>
      <c r="J53" s="47">
        <v>296381.36</v>
      </c>
      <c r="K53" s="39" t="str">
        <f t="shared" si="0"/>
        <v>91-120</v>
      </c>
      <c r="L53" s="39" t="s">
        <v>158</v>
      </c>
    </row>
    <row r="54" spans="1:12" x14ac:dyDescent="0.25">
      <c r="A54" s="39">
        <v>312275</v>
      </c>
      <c r="B54" s="46"/>
      <c r="C54" s="39" t="s">
        <v>233</v>
      </c>
      <c r="D54" s="39"/>
      <c r="E54" s="47">
        <v>292781.61347008101</v>
      </c>
      <c r="F54" s="47">
        <v>0</v>
      </c>
      <c r="G54" s="47">
        <v>0</v>
      </c>
      <c r="H54" s="47">
        <v>0</v>
      </c>
      <c r="I54" s="47">
        <v>5432948.8499999996</v>
      </c>
      <c r="J54" s="47">
        <v>5432948.8499999996</v>
      </c>
      <c r="K54" s="39" t="str">
        <f t="shared" si="0"/>
        <v>120+</v>
      </c>
      <c r="L54" s="39" t="s">
        <v>160</v>
      </c>
    </row>
    <row r="55" spans="1:12" x14ac:dyDescent="0.25">
      <c r="A55" s="39">
        <v>355144</v>
      </c>
      <c r="B55" s="46"/>
      <c r="C55" s="39" t="s">
        <v>35</v>
      </c>
      <c r="D55" s="39"/>
      <c r="E55" s="47">
        <v>280115.50510992174</v>
      </c>
      <c r="F55" s="47">
        <v>0</v>
      </c>
      <c r="G55" s="47">
        <v>3869588.39</v>
      </c>
      <c r="H55" s="47">
        <v>1328324.1199999999</v>
      </c>
      <c r="I55" s="47">
        <v>0</v>
      </c>
      <c r="J55" s="47">
        <v>5197912.51</v>
      </c>
      <c r="K55" s="39" t="str">
        <f t="shared" si="0"/>
        <v>91-120</v>
      </c>
      <c r="L55" s="39" t="s">
        <v>160</v>
      </c>
    </row>
    <row r="56" spans="1:12" x14ac:dyDescent="0.25">
      <c r="A56" s="39">
        <v>340632</v>
      </c>
      <c r="B56" s="46"/>
      <c r="C56" s="39" t="s">
        <v>233</v>
      </c>
      <c r="D56" s="39"/>
      <c r="E56" s="47">
        <v>277121.98</v>
      </c>
      <c r="F56" s="47">
        <v>0</v>
      </c>
      <c r="G56" s="47">
        <v>277121.98</v>
      </c>
      <c r="H56" s="47">
        <v>0</v>
      </c>
      <c r="I56" s="47">
        <v>0</v>
      </c>
      <c r="J56" s="47">
        <v>277121.98</v>
      </c>
      <c r="K56" s="39" t="str">
        <f t="shared" si="0"/>
        <v>61-90</v>
      </c>
      <c r="L56" s="39" t="s">
        <v>4573</v>
      </c>
    </row>
    <row r="57" spans="1:12" x14ac:dyDescent="0.25">
      <c r="A57" s="39">
        <v>349211</v>
      </c>
      <c r="B57" s="46"/>
      <c r="C57" s="39" t="s">
        <v>35</v>
      </c>
      <c r="D57" s="39"/>
      <c r="E57" s="47">
        <v>271040.96999999997</v>
      </c>
      <c r="F57" s="47">
        <v>0</v>
      </c>
      <c r="G57" s="47">
        <v>0</v>
      </c>
      <c r="H57" s="47">
        <v>0</v>
      </c>
      <c r="I57" s="47">
        <v>271040.96999999997</v>
      </c>
      <c r="J57" s="47">
        <v>271040.96999999997</v>
      </c>
      <c r="K57" s="39" t="str">
        <f t="shared" si="0"/>
        <v>120+</v>
      </c>
      <c r="L57" s="39" t="s">
        <v>4573</v>
      </c>
    </row>
    <row r="58" spans="1:12" x14ac:dyDescent="0.25">
      <c r="A58" s="39">
        <v>309141</v>
      </c>
      <c r="B58" s="46"/>
      <c r="C58" s="39" t="s">
        <v>35</v>
      </c>
      <c r="D58" s="39"/>
      <c r="E58" s="47">
        <v>270094.45999999996</v>
      </c>
      <c r="F58" s="47">
        <v>74822.95</v>
      </c>
      <c r="G58" s="47">
        <v>57331.880000000005</v>
      </c>
      <c r="H58" s="47">
        <v>57956.079999999994</v>
      </c>
      <c r="I58" s="47">
        <v>79983.549999999988</v>
      </c>
      <c r="J58" s="47">
        <v>270094.45999999996</v>
      </c>
      <c r="K58" s="39" t="str">
        <f t="shared" si="0"/>
        <v>120+</v>
      </c>
      <c r="L58" s="39" t="s">
        <v>2668</v>
      </c>
    </row>
    <row r="59" spans="1:12" x14ac:dyDescent="0.25">
      <c r="A59" s="39">
        <v>320401</v>
      </c>
      <c r="B59" s="46"/>
      <c r="C59" s="39" t="s">
        <v>35</v>
      </c>
      <c r="D59" s="39"/>
      <c r="E59" s="47">
        <v>266506.5</v>
      </c>
      <c r="F59" s="47">
        <v>266506.5</v>
      </c>
      <c r="G59" s="47">
        <v>0</v>
      </c>
      <c r="H59" s="47">
        <v>0</v>
      </c>
      <c r="I59" s="47">
        <v>0</v>
      </c>
      <c r="J59" s="47">
        <v>266506.5</v>
      </c>
      <c r="K59" s="39" t="str">
        <f t="shared" si="0"/>
        <v>31-60</v>
      </c>
      <c r="L59" s="39" t="s">
        <v>2738</v>
      </c>
    </row>
    <row r="60" spans="1:12" x14ac:dyDescent="0.25">
      <c r="A60" s="39">
        <v>316081</v>
      </c>
      <c r="B60" s="46"/>
      <c r="C60" s="39" t="s">
        <v>233</v>
      </c>
      <c r="D60" s="39"/>
      <c r="E60" s="47">
        <v>262299.68451775482</v>
      </c>
      <c r="F60" s="47">
        <v>0</v>
      </c>
      <c r="G60" s="47">
        <v>0</v>
      </c>
      <c r="H60" s="47">
        <v>0</v>
      </c>
      <c r="I60" s="47">
        <v>4867316.4700000007</v>
      </c>
      <c r="J60" s="47">
        <v>4867316.4700000007</v>
      </c>
      <c r="K60" s="39" t="str">
        <f t="shared" si="0"/>
        <v>120+</v>
      </c>
      <c r="L60" s="39" t="s">
        <v>160</v>
      </c>
    </row>
    <row r="61" spans="1:12" x14ac:dyDescent="0.25">
      <c r="A61" s="39">
        <v>317030</v>
      </c>
      <c r="B61" s="46"/>
      <c r="C61" s="39" t="s">
        <v>35</v>
      </c>
      <c r="D61" s="39"/>
      <c r="E61" s="47">
        <v>250350.79</v>
      </c>
      <c r="F61" s="47">
        <v>250350.79</v>
      </c>
      <c r="G61" s="47">
        <v>0</v>
      </c>
      <c r="H61" s="47">
        <v>0</v>
      </c>
      <c r="I61" s="47">
        <v>0</v>
      </c>
      <c r="J61" s="47">
        <v>250350.79</v>
      </c>
      <c r="K61" s="39" t="str">
        <f t="shared" si="0"/>
        <v>31-60</v>
      </c>
      <c r="L61" s="39" t="s">
        <v>5158</v>
      </c>
    </row>
    <row r="62" spans="1:12" x14ac:dyDescent="0.25">
      <c r="A62" s="39">
        <v>20029</v>
      </c>
      <c r="B62" s="46"/>
      <c r="C62" s="39" t="s">
        <v>35</v>
      </c>
      <c r="D62" s="39"/>
      <c r="E62" s="47">
        <v>240773.11820000003</v>
      </c>
      <c r="F62" s="47">
        <v>240773.11820000003</v>
      </c>
      <c r="G62" s="47">
        <v>0</v>
      </c>
      <c r="H62" s="47">
        <v>0</v>
      </c>
      <c r="I62" s="47">
        <v>0</v>
      </c>
      <c r="J62" s="47">
        <f>+F62+G62+H62+I62</f>
        <v>240773.11820000003</v>
      </c>
      <c r="K62" s="39" t="str">
        <f t="shared" si="0"/>
        <v>31-60</v>
      </c>
      <c r="L62" s="39" t="s">
        <v>5157</v>
      </c>
    </row>
    <row r="63" spans="1:12" x14ac:dyDescent="0.25">
      <c r="A63" s="39">
        <v>320290</v>
      </c>
      <c r="B63" s="46"/>
      <c r="C63" s="39" t="s">
        <v>233</v>
      </c>
      <c r="D63" s="39"/>
      <c r="E63" s="47">
        <v>231157.92478885586</v>
      </c>
      <c r="F63" s="47">
        <v>0</v>
      </c>
      <c r="G63" s="47">
        <v>0</v>
      </c>
      <c r="H63" s="47">
        <v>0</v>
      </c>
      <c r="I63" s="47">
        <v>4289440.0600000005</v>
      </c>
      <c r="J63" s="47">
        <v>4289440.0600000005</v>
      </c>
      <c r="K63" s="39" t="str">
        <f t="shared" si="0"/>
        <v>120+</v>
      </c>
      <c r="L63" s="39" t="s">
        <v>160</v>
      </c>
    </row>
    <row r="64" spans="1:12" x14ac:dyDescent="0.25">
      <c r="A64" s="39">
        <v>320721</v>
      </c>
      <c r="B64" s="46"/>
      <c r="C64" s="39" t="s">
        <v>35</v>
      </c>
      <c r="D64" s="39"/>
      <c r="E64" s="47">
        <v>229015.44</v>
      </c>
      <c r="F64" s="47">
        <v>0</v>
      </c>
      <c r="G64" s="47">
        <v>229015.44</v>
      </c>
      <c r="H64" s="47">
        <v>0</v>
      </c>
      <c r="I64" s="47">
        <v>0</v>
      </c>
      <c r="J64" s="47">
        <v>229015.44</v>
      </c>
      <c r="K64" s="39" t="str">
        <f t="shared" si="0"/>
        <v>61-90</v>
      </c>
      <c r="L64" s="39" t="s">
        <v>4573</v>
      </c>
    </row>
    <row r="65" spans="1:12" x14ac:dyDescent="0.25">
      <c r="A65" s="39">
        <v>19749</v>
      </c>
      <c r="B65" s="46"/>
      <c r="C65" s="39" t="s">
        <v>35</v>
      </c>
      <c r="D65" s="39"/>
      <c r="E65" s="47">
        <v>222069.55534000002</v>
      </c>
      <c r="F65" s="47">
        <v>0</v>
      </c>
      <c r="G65" s="47">
        <v>0</v>
      </c>
      <c r="H65" s="47">
        <v>0</v>
      </c>
      <c r="I65" s="47">
        <v>222069.55534000002</v>
      </c>
      <c r="J65" s="47">
        <f>+F65+G65+H65+I65</f>
        <v>222069.55534000002</v>
      </c>
      <c r="K65" s="59" t="str">
        <f t="shared" si="0"/>
        <v>120+</v>
      </c>
      <c r="L65" s="39" t="s">
        <v>5157</v>
      </c>
    </row>
    <row r="66" spans="1:12" x14ac:dyDescent="0.25">
      <c r="A66" s="39">
        <v>320641</v>
      </c>
      <c r="B66" s="46"/>
      <c r="C66" s="39" t="s">
        <v>233</v>
      </c>
      <c r="D66" s="39"/>
      <c r="E66" s="47">
        <v>218904.31</v>
      </c>
      <c r="F66" s="47">
        <v>0</v>
      </c>
      <c r="G66" s="47">
        <v>0</v>
      </c>
      <c r="H66" s="47">
        <v>0</v>
      </c>
      <c r="I66" s="47">
        <v>218904.31</v>
      </c>
      <c r="J66" s="47">
        <v>218904.31</v>
      </c>
      <c r="K66" s="39" t="str">
        <f t="shared" si="0"/>
        <v>120+</v>
      </c>
      <c r="L66" s="39" t="s">
        <v>4573</v>
      </c>
    </row>
    <row r="67" spans="1:12" x14ac:dyDescent="0.25">
      <c r="A67" s="39">
        <v>318634</v>
      </c>
      <c r="B67" s="46"/>
      <c r="C67" s="39" t="s">
        <v>35</v>
      </c>
      <c r="D67" s="39"/>
      <c r="E67" s="47">
        <v>212979.1798361589</v>
      </c>
      <c r="F67" s="47">
        <v>0</v>
      </c>
      <c r="G67" s="47">
        <v>0</v>
      </c>
      <c r="H67" s="47">
        <v>3952109.48</v>
      </c>
      <c r="I67" s="47">
        <v>0</v>
      </c>
      <c r="J67" s="47">
        <v>3952109.48</v>
      </c>
      <c r="K67" s="39" t="str">
        <f t="shared" si="0"/>
        <v>91-120</v>
      </c>
      <c r="L67" s="39" t="s">
        <v>160</v>
      </c>
    </row>
    <row r="68" spans="1:12" x14ac:dyDescent="0.25">
      <c r="A68" s="39">
        <v>19738</v>
      </c>
      <c r="B68" s="46"/>
      <c r="C68" s="39" t="s">
        <v>35</v>
      </c>
      <c r="D68" s="39"/>
      <c r="E68" s="47">
        <v>211485.41245999999</v>
      </c>
      <c r="F68" s="47">
        <v>211485.41245999999</v>
      </c>
      <c r="G68" s="47">
        <v>0</v>
      </c>
      <c r="H68" s="47">
        <v>0</v>
      </c>
      <c r="I68" s="47">
        <v>0</v>
      </c>
      <c r="J68" s="47">
        <f>+F68+G68+H68+I68</f>
        <v>211485.41245999999</v>
      </c>
      <c r="K68" s="39" t="str">
        <f t="shared" ref="K68:K131" si="1">+IF(I68&gt;0,"120+",IF(H68&gt;0,"91-120",IF(G68&gt;0,"61-90",IF(F68&gt;0,"31-60","1-30"))))</f>
        <v>31-60</v>
      </c>
      <c r="L68" s="39" t="s">
        <v>5157</v>
      </c>
    </row>
    <row r="69" spans="1:12" x14ac:dyDescent="0.25">
      <c r="A69" s="39">
        <v>20127</v>
      </c>
      <c r="B69" s="46"/>
      <c r="C69" s="39" t="s">
        <v>35</v>
      </c>
      <c r="D69" s="39"/>
      <c r="E69" s="47">
        <v>209444.95754000003</v>
      </c>
      <c r="F69" s="47">
        <v>209444.95754000003</v>
      </c>
      <c r="G69" s="47">
        <v>0</v>
      </c>
      <c r="H69" s="47">
        <v>0</v>
      </c>
      <c r="I69" s="47">
        <v>0</v>
      </c>
      <c r="J69" s="47">
        <f>+F69+G69+H69+I69</f>
        <v>209444.95754000003</v>
      </c>
      <c r="K69" s="39" t="str">
        <f t="shared" si="1"/>
        <v>31-60</v>
      </c>
      <c r="L69" s="39" t="s">
        <v>5157</v>
      </c>
    </row>
    <row r="70" spans="1:12" x14ac:dyDescent="0.25">
      <c r="A70" s="39">
        <v>337889</v>
      </c>
      <c r="B70" s="46"/>
      <c r="C70" s="39" t="s">
        <v>233</v>
      </c>
      <c r="D70" s="39"/>
      <c r="E70" s="47">
        <v>199620</v>
      </c>
      <c r="F70" s="47">
        <v>0</v>
      </c>
      <c r="G70" s="47">
        <v>0</v>
      </c>
      <c r="H70" s="47">
        <v>0</v>
      </c>
      <c r="I70" s="47">
        <v>199620</v>
      </c>
      <c r="J70" s="47">
        <v>199620</v>
      </c>
      <c r="K70" s="39" t="str">
        <f t="shared" si="1"/>
        <v>120+</v>
      </c>
      <c r="L70" s="39" t="s">
        <v>160</v>
      </c>
    </row>
    <row r="71" spans="1:12" x14ac:dyDescent="0.25">
      <c r="A71" s="39">
        <v>337409</v>
      </c>
      <c r="B71" s="46"/>
      <c r="C71" s="39" t="s">
        <v>233</v>
      </c>
      <c r="D71" s="39"/>
      <c r="E71" s="47">
        <v>197065.47999999998</v>
      </c>
      <c r="F71" s="47">
        <v>0</v>
      </c>
      <c r="G71" s="47">
        <v>0</v>
      </c>
      <c r="H71" s="47">
        <v>0</v>
      </c>
      <c r="I71" s="47">
        <v>197065.47999999998</v>
      </c>
      <c r="J71" s="47">
        <v>197065.47999999998</v>
      </c>
      <c r="K71" s="39" t="str">
        <f t="shared" si="1"/>
        <v>120+</v>
      </c>
      <c r="L71" s="39" t="s">
        <v>4573</v>
      </c>
    </row>
    <row r="72" spans="1:12" x14ac:dyDescent="0.25">
      <c r="A72" s="39">
        <v>19220</v>
      </c>
      <c r="B72" s="46"/>
      <c r="C72" s="39" t="s">
        <v>35</v>
      </c>
      <c r="D72" s="39"/>
      <c r="E72" s="47">
        <v>196565.35838000002</v>
      </c>
      <c r="F72" s="47">
        <v>196565.35838000002</v>
      </c>
      <c r="G72" s="47">
        <v>0</v>
      </c>
      <c r="H72" s="47">
        <v>0</v>
      </c>
      <c r="I72" s="47">
        <v>0</v>
      </c>
      <c r="J72" s="47">
        <f>+F72+G72+H72+I72</f>
        <v>196565.35838000002</v>
      </c>
      <c r="K72" s="39" t="str">
        <f t="shared" si="1"/>
        <v>31-60</v>
      </c>
      <c r="L72" s="39" t="s">
        <v>5157</v>
      </c>
    </row>
    <row r="73" spans="1:12" x14ac:dyDescent="0.25">
      <c r="A73" s="39">
        <v>356784</v>
      </c>
      <c r="B73" s="46"/>
      <c r="C73" s="39" t="s">
        <v>35</v>
      </c>
      <c r="D73" s="39"/>
      <c r="E73" s="47">
        <v>195665.90289429517</v>
      </c>
      <c r="F73" s="47">
        <v>0</v>
      </c>
      <c r="G73" s="47">
        <v>3630838.8</v>
      </c>
      <c r="H73" s="47">
        <v>0</v>
      </c>
      <c r="I73" s="47">
        <v>0</v>
      </c>
      <c r="J73" s="47">
        <v>3630838.8</v>
      </c>
      <c r="K73" s="39" t="str">
        <f t="shared" si="1"/>
        <v>61-90</v>
      </c>
      <c r="L73" s="39" t="s">
        <v>160</v>
      </c>
    </row>
    <row r="74" spans="1:12" x14ac:dyDescent="0.25">
      <c r="A74" s="39">
        <v>350057</v>
      </c>
      <c r="B74" s="46"/>
      <c r="C74" s="39" t="s">
        <v>35</v>
      </c>
      <c r="D74" s="39"/>
      <c r="E74" s="47">
        <v>195279.44</v>
      </c>
      <c r="F74" s="47">
        <v>195279.44</v>
      </c>
      <c r="G74" s="47">
        <v>0</v>
      </c>
      <c r="H74" s="47">
        <v>0</v>
      </c>
      <c r="I74" s="47">
        <v>0</v>
      </c>
      <c r="J74" s="47">
        <v>195279.44</v>
      </c>
      <c r="K74" s="39" t="str">
        <f t="shared" si="1"/>
        <v>31-60</v>
      </c>
      <c r="L74" s="39" t="s">
        <v>4573</v>
      </c>
    </row>
    <row r="75" spans="1:12" x14ac:dyDescent="0.25">
      <c r="A75" s="39">
        <v>337101</v>
      </c>
      <c r="B75" s="46"/>
      <c r="C75" s="39" t="s">
        <v>35</v>
      </c>
      <c r="D75" s="39"/>
      <c r="E75" s="47">
        <v>191751.61</v>
      </c>
      <c r="F75" s="47">
        <v>0</v>
      </c>
      <c r="G75" s="47">
        <v>191751.61</v>
      </c>
      <c r="H75" s="47">
        <v>0</v>
      </c>
      <c r="I75" s="47">
        <v>0</v>
      </c>
      <c r="J75" s="47">
        <v>191751.61</v>
      </c>
      <c r="K75" s="39" t="str">
        <f t="shared" si="1"/>
        <v>61-90</v>
      </c>
      <c r="L75" s="39" t="s">
        <v>4573</v>
      </c>
    </row>
    <row r="76" spans="1:12" x14ac:dyDescent="0.25">
      <c r="A76" s="39">
        <v>318942</v>
      </c>
      <c r="B76" s="46"/>
      <c r="C76" s="39" t="s">
        <v>233</v>
      </c>
      <c r="D76" s="39"/>
      <c r="E76" s="47">
        <v>188051.78425686242</v>
      </c>
      <c r="F76" s="47">
        <v>0</v>
      </c>
      <c r="G76" s="47">
        <v>0</v>
      </c>
      <c r="H76" s="47">
        <v>0</v>
      </c>
      <c r="I76" s="47">
        <v>3489548.79</v>
      </c>
      <c r="J76" s="47">
        <v>3489548.79</v>
      </c>
      <c r="K76" s="39" t="str">
        <f t="shared" si="1"/>
        <v>120+</v>
      </c>
      <c r="L76" s="39" t="s">
        <v>160</v>
      </c>
    </row>
    <row r="77" spans="1:12" x14ac:dyDescent="0.25">
      <c r="A77" s="39">
        <v>319213</v>
      </c>
      <c r="B77" s="46"/>
      <c r="C77" s="39" t="s">
        <v>35</v>
      </c>
      <c r="D77" s="39"/>
      <c r="E77" s="47">
        <v>187007.03930526372</v>
      </c>
      <c r="F77" s="47">
        <v>3470162.17</v>
      </c>
      <c r="G77" s="47">
        <v>0</v>
      </c>
      <c r="H77" s="47">
        <v>0</v>
      </c>
      <c r="I77" s="47">
        <v>0</v>
      </c>
      <c r="J77" s="47">
        <v>3470162.17</v>
      </c>
      <c r="K77" s="39" t="str">
        <f t="shared" si="1"/>
        <v>31-60</v>
      </c>
      <c r="L77" s="39" t="s">
        <v>160</v>
      </c>
    </row>
    <row r="78" spans="1:12" x14ac:dyDescent="0.25">
      <c r="A78" s="39">
        <v>319886</v>
      </c>
      <c r="B78" s="46"/>
      <c r="C78" s="39" t="s">
        <v>233</v>
      </c>
      <c r="D78" s="39"/>
      <c r="E78" s="47">
        <v>183748.24</v>
      </c>
      <c r="F78" s="47">
        <v>0</v>
      </c>
      <c r="G78" s="47">
        <v>61164.14</v>
      </c>
      <c r="H78" s="47">
        <v>0</v>
      </c>
      <c r="I78" s="47">
        <v>122584.1</v>
      </c>
      <c r="J78" s="47">
        <v>183748.24</v>
      </c>
      <c r="K78" s="39" t="str">
        <f t="shared" si="1"/>
        <v>120+</v>
      </c>
      <c r="L78" s="39" t="s">
        <v>2668</v>
      </c>
    </row>
    <row r="79" spans="1:12" x14ac:dyDescent="0.25">
      <c r="A79" s="39">
        <v>315314</v>
      </c>
      <c r="B79" s="46"/>
      <c r="C79" s="39" t="s">
        <v>233</v>
      </c>
      <c r="D79" s="39"/>
      <c r="E79" s="47">
        <v>182582.32810461638</v>
      </c>
      <c r="F79" s="47">
        <v>0</v>
      </c>
      <c r="G79" s="47">
        <v>0</v>
      </c>
      <c r="H79" s="47">
        <v>0</v>
      </c>
      <c r="I79" s="47">
        <v>3388055.82</v>
      </c>
      <c r="J79" s="47">
        <v>3388055.82</v>
      </c>
      <c r="K79" s="39" t="str">
        <f t="shared" si="1"/>
        <v>120+</v>
      </c>
      <c r="L79" s="39" t="s">
        <v>160</v>
      </c>
    </row>
    <row r="80" spans="1:12" x14ac:dyDescent="0.25">
      <c r="A80" s="39">
        <v>337149</v>
      </c>
      <c r="B80" s="46"/>
      <c r="C80" s="39" t="s">
        <v>233</v>
      </c>
      <c r="D80" s="39"/>
      <c r="E80" s="47">
        <v>178177.68</v>
      </c>
      <c r="F80" s="47">
        <v>0</v>
      </c>
      <c r="G80" s="47">
        <v>0</v>
      </c>
      <c r="H80" s="47">
        <v>0</v>
      </c>
      <c r="I80" s="47">
        <v>178177.68</v>
      </c>
      <c r="J80" s="47">
        <v>178177.68</v>
      </c>
      <c r="K80" s="39" t="str">
        <f t="shared" si="1"/>
        <v>120+</v>
      </c>
      <c r="L80" s="39" t="s">
        <v>4573</v>
      </c>
    </row>
    <row r="81" spans="1:12" x14ac:dyDescent="0.25">
      <c r="A81" s="39">
        <v>316624</v>
      </c>
      <c r="B81" s="46"/>
      <c r="C81" s="39" t="s">
        <v>35</v>
      </c>
      <c r="D81" s="39"/>
      <c r="E81" s="47">
        <v>178166.17194146739</v>
      </c>
      <c r="F81" s="47">
        <v>0</v>
      </c>
      <c r="G81" s="47">
        <v>0</v>
      </c>
      <c r="H81" s="47">
        <v>0</v>
      </c>
      <c r="I81" s="47">
        <v>3306108.22</v>
      </c>
      <c r="J81" s="47">
        <v>3306108.22</v>
      </c>
      <c r="K81" s="39" t="str">
        <f t="shared" si="1"/>
        <v>120+</v>
      </c>
      <c r="L81" s="39" t="s">
        <v>160</v>
      </c>
    </row>
    <row r="82" spans="1:12" x14ac:dyDescent="0.25">
      <c r="A82" s="39">
        <v>350423</v>
      </c>
      <c r="B82" s="46"/>
      <c r="C82" s="39" t="s">
        <v>233</v>
      </c>
      <c r="D82" s="39"/>
      <c r="E82" s="47">
        <v>174489.91</v>
      </c>
      <c r="F82" s="47">
        <v>0</v>
      </c>
      <c r="G82" s="47">
        <v>0</v>
      </c>
      <c r="H82" s="47">
        <v>0</v>
      </c>
      <c r="I82" s="47">
        <v>174489.91</v>
      </c>
      <c r="J82" s="47">
        <v>174489.91</v>
      </c>
      <c r="K82" s="39" t="str">
        <f t="shared" si="1"/>
        <v>120+</v>
      </c>
      <c r="L82" s="39" t="s">
        <v>4573</v>
      </c>
    </row>
    <row r="83" spans="1:12" x14ac:dyDescent="0.25">
      <c r="A83" s="39">
        <v>320391</v>
      </c>
      <c r="B83" s="46"/>
      <c r="C83" s="39" t="s">
        <v>233</v>
      </c>
      <c r="D83" s="39"/>
      <c r="E83" s="47">
        <v>171891.33512837652</v>
      </c>
      <c r="F83" s="47">
        <v>0</v>
      </c>
      <c r="G83" s="47">
        <v>0</v>
      </c>
      <c r="H83" s="47">
        <v>0</v>
      </c>
      <c r="I83" s="47">
        <v>3189670.35</v>
      </c>
      <c r="J83" s="47">
        <v>3189670.35</v>
      </c>
      <c r="K83" s="39" t="str">
        <f t="shared" si="1"/>
        <v>120+</v>
      </c>
      <c r="L83" s="39" t="s">
        <v>160</v>
      </c>
    </row>
    <row r="84" spans="1:12" x14ac:dyDescent="0.25">
      <c r="A84" s="39">
        <v>314854</v>
      </c>
      <c r="B84" s="46"/>
      <c r="C84" s="39" t="s">
        <v>35</v>
      </c>
      <c r="D84" s="39"/>
      <c r="E84" s="47">
        <v>170053.05184343076</v>
      </c>
      <c r="F84" s="47">
        <v>3155558.58</v>
      </c>
      <c r="G84" s="47">
        <v>0</v>
      </c>
      <c r="H84" s="47">
        <v>0</v>
      </c>
      <c r="I84" s="47">
        <v>0</v>
      </c>
      <c r="J84" s="47">
        <v>3155558.58</v>
      </c>
      <c r="K84" s="39" t="str">
        <f t="shared" si="1"/>
        <v>31-60</v>
      </c>
      <c r="L84" s="39" t="s">
        <v>160</v>
      </c>
    </row>
    <row r="85" spans="1:12" x14ac:dyDescent="0.25">
      <c r="A85" s="39">
        <v>309895</v>
      </c>
      <c r="B85" s="46"/>
      <c r="C85" s="39" t="s">
        <v>233</v>
      </c>
      <c r="D85" s="39"/>
      <c r="E85" s="47">
        <v>170047.53512413183</v>
      </c>
      <c r="F85" s="47">
        <v>0</v>
      </c>
      <c r="G85" s="47">
        <v>0</v>
      </c>
      <c r="H85" s="47">
        <v>0</v>
      </c>
      <c r="I85" s="47">
        <v>3155456.21</v>
      </c>
      <c r="J85" s="47">
        <v>3155456.21</v>
      </c>
      <c r="K85" s="39" t="str">
        <f t="shared" si="1"/>
        <v>120+</v>
      </c>
      <c r="L85" s="39" t="s">
        <v>160</v>
      </c>
    </row>
    <row r="86" spans="1:12" x14ac:dyDescent="0.25">
      <c r="A86" s="39">
        <v>360954</v>
      </c>
      <c r="B86" s="46"/>
      <c r="C86" s="39" t="s">
        <v>35</v>
      </c>
      <c r="D86" s="39"/>
      <c r="E86" s="47">
        <v>167005.82616591797</v>
      </c>
      <c r="F86" s="47">
        <v>0</v>
      </c>
      <c r="G86" s="47">
        <v>0</v>
      </c>
      <c r="H86" s="47">
        <v>3099013.29</v>
      </c>
      <c r="I86" s="47">
        <v>0</v>
      </c>
      <c r="J86" s="47">
        <v>3099013.29</v>
      </c>
      <c r="K86" s="39" t="str">
        <f t="shared" si="1"/>
        <v>91-120</v>
      </c>
      <c r="L86" s="39" t="s">
        <v>160</v>
      </c>
    </row>
    <row r="87" spans="1:12" x14ac:dyDescent="0.25">
      <c r="A87" s="39">
        <v>338282</v>
      </c>
      <c r="B87" s="46"/>
      <c r="C87" s="39" t="s">
        <v>35</v>
      </c>
      <c r="D87" s="39"/>
      <c r="E87" s="47">
        <v>166760.82999999999</v>
      </c>
      <c r="F87" s="47">
        <v>0</v>
      </c>
      <c r="G87" s="47">
        <v>166760.82999999999</v>
      </c>
      <c r="H87" s="47">
        <v>0</v>
      </c>
      <c r="I87" s="47">
        <v>0</v>
      </c>
      <c r="J87" s="47">
        <v>166760.82999999999</v>
      </c>
      <c r="K87" s="39" t="str">
        <f t="shared" si="1"/>
        <v>61-90</v>
      </c>
      <c r="L87" s="39" t="s">
        <v>160</v>
      </c>
    </row>
    <row r="88" spans="1:12" x14ac:dyDescent="0.25">
      <c r="A88" s="39">
        <v>355511</v>
      </c>
      <c r="B88" s="46"/>
      <c r="C88" s="39" t="s">
        <v>35</v>
      </c>
      <c r="D88" s="39"/>
      <c r="E88" s="47">
        <v>165850.70000000001</v>
      </c>
      <c r="F88" s="47">
        <v>165850.70000000001</v>
      </c>
      <c r="G88" s="47">
        <v>0</v>
      </c>
      <c r="H88" s="47">
        <v>0</v>
      </c>
      <c r="I88" s="47">
        <v>0</v>
      </c>
      <c r="J88" s="47">
        <v>165850.70000000001</v>
      </c>
      <c r="K88" s="39" t="str">
        <f t="shared" si="1"/>
        <v>31-60</v>
      </c>
      <c r="L88" s="39" t="s">
        <v>4573</v>
      </c>
    </row>
    <row r="89" spans="1:12" x14ac:dyDescent="0.25">
      <c r="A89" s="39">
        <v>320184</v>
      </c>
      <c r="B89" s="46"/>
      <c r="C89" s="39" t="s">
        <v>35</v>
      </c>
      <c r="D89" s="39"/>
      <c r="E89" s="47">
        <v>165674.30288487455</v>
      </c>
      <c r="F89" s="47">
        <v>0</v>
      </c>
      <c r="G89" s="47">
        <v>0</v>
      </c>
      <c r="H89" s="47">
        <v>3074305.12</v>
      </c>
      <c r="I89" s="47">
        <v>0</v>
      </c>
      <c r="J89" s="47">
        <v>3074305.12</v>
      </c>
      <c r="K89" s="39" t="str">
        <f t="shared" si="1"/>
        <v>91-120</v>
      </c>
      <c r="L89" s="39" t="s">
        <v>160</v>
      </c>
    </row>
    <row r="90" spans="1:12" x14ac:dyDescent="0.25">
      <c r="A90" s="39">
        <v>351168</v>
      </c>
      <c r="B90" s="46"/>
      <c r="C90" s="39" t="s">
        <v>35</v>
      </c>
      <c r="D90" s="39"/>
      <c r="E90" s="47">
        <v>164286.15</v>
      </c>
      <c r="F90" s="47">
        <v>0</v>
      </c>
      <c r="G90" s="47">
        <v>0</v>
      </c>
      <c r="H90" s="47">
        <v>164286.15</v>
      </c>
      <c r="I90" s="47">
        <v>0</v>
      </c>
      <c r="J90" s="47">
        <v>164286.15</v>
      </c>
      <c r="K90" s="39" t="str">
        <f t="shared" si="1"/>
        <v>91-120</v>
      </c>
      <c r="L90" s="39" t="s">
        <v>4573</v>
      </c>
    </row>
    <row r="91" spans="1:12" x14ac:dyDescent="0.25">
      <c r="A91" s="39">
        <v>308530</v>
      </c>
      <c r="B91" s="46"/>
      <c r="C91" s="39" t="s">
        <v>233</v>
      </c>
      <c r="D91" s="39"/>
      <c r="E91" s="47">
        <v>164005.24120559619</v>
      </c>
      <c r="F91" s="47">
        <v>0</v>
      </c>
      <c r="G91" s="47">
        <v>0</v>
      </c>
      <c r="H91" s="47">
        <v>0</v>
      </c>
      <c r="I91" s="47">
        <v>3043333.48</v>
      </c>
      <c r="J91" s="47">
        <v>3043333.48</v>
      </c>
      <c r="K91" s="39" t="str">
        <f t="shared" si="1"/>
        <v>120+</v>
      </c>
      <c r="L91" s="39" t="s">
        <v>160</v>
      </c>
    </row>
    <row r="92" spans="1:12" x14ac:dyDescent="0.25">
      <c r="A92" s="39">
        <v>309384</v>
      </c>
      <c r="B92" s="46"/>
      <c r="C92" s="39" t="s">
        <v>233</v>
      </c>
      <c r="D92" s="39"/>
      <c r="E92" s="47">
        <v>163608.02771587274</v>
      </c>
      <c r="F92" s="47">
        <v>0</v>
      </c>
      <c r="G92" s="47">
        <v>0</v>
      </c>
      <c r="H92" s="47">
        <v>0</v>
      </c>
      <c r="I92" s="47">
        <v>3035962.66</v>
      </c>
      <c r="J92" s="47">
        <v>3035962.66</v>
      </c>
      <c r="K92" s="39" t="str">
        <f t="shared" si="1"/>
        <v>120+</v>
      </c>
      <c r="L92" s="39" t="s">
        <v>160</v>
      </c>
    </row>
    <row r="93" spans="1:12" x14ac:dyDescent="0.25">
      <c r="A93" s="39">
        <v>348714</v>
      </c>
      <c r="B93" s="46"/>
      <c r="C93" s="39" t="s">
        <v>35</v>
      </c>
      <c r="D93" s="39"/>
      <c r="E93" s="47">
        <v>159012.89000000001</v>
      </c>
      <c r="F93" s="47">
        <v>0</v>
      </c>
      <c r="G93" s="47">
        <v>159012.89000000001</v>
      </c>
      <c r="H93" s="47">
        <v>0</v>
      </c>
      <c r="I93" s="47">
        <v>0</v>
      </c>
      <c r="J93" s="47">
        <v>159012.89000000001</v>
      </c>
      <c r="K93" s="39" t="str">
        <f t="shared" si="1"/>
        <v>61-90</v>
      </c>
      <c r="L93" s="39" t="s">
        <v>4573</v>
      </c>
    </row>
    <row r="94" spans="1:12" x14ac:dyDescent="0.25">
      <c r="A94" s="39">
        <v>355763</v>
      </c>
      <c r="B94" s="46"/>
      <c r="C94" s="39" t="s">
        <v>233</v>
      </c>
      <c r="D94" s="39"/>
      <c r="E94" s="47">
        <v>155050.76</v>
      </c>
      <c r="F94" s="47">
        <v>155050.76</v>
      </c>
      <c r="G94" s="47">
        <v>0</v>
      </c>
      <c r="H94" s="47">
        <v>0</v>
      </c>
      <c r="I94" s="47">
        <v>0</v>
      </c>
      <c r="J94" s="47">
        <v>155050.76</v>
      </c>
      <c r="K94" s="39" t="str">
        <f t="shared" si="1"/>
        <v>31-60</v>
      </c>
      <c r="L94" s="39" t="s">
        <v>4573</v>
      </c>
    </row>
    <row r="95" spans="1:12" x14ac:dyDescent="0.25">
      <c r="A95" s="39">
        <v>316047</v>
      </c>
      <c r="B95" s="46"/>
      <c r="C95" s="39" t="s">
        <v>233</v>
      </c>
      <c r="D95" s="39"/>
      <c r="E95" s="47">
        <v>154914.96</v>
      </c>
      <c r="F95" s="47">
        <v>0</v>
      </c>
      <c r="G95" s="47">
        <v>0</v>
      </c>
      <c r="H95" s="47">
        <v>0</v>
      </c>
      <c r="I95" s="47">
        <v>154914.96</v>
      </c>
      <c r="J95" s="47">
        <v>154914.96</v>
      </c>
      <c r="K95" s="39" t="str">
        <f t="shared" si="1"/>
        <v>120+</v>
      </c>
      <c r="L95" s="39" t="s">
        <v>160</v>
      </c>
    </row>
    <row r="96" spans="1:12" x14ac:dyDescent="0.25">
      <c r="A96" s="39">
        <v>327570</v>
      </c>
      <c r="B96" s="46"/>
      <c r="C96" s="39" t="s">
        <v>35</v>
      </c>
      <c r="D96" s="39"/>
      <c r="E96" s="47">
        <v>153694.14000000001</v>
      </c>
      <c r="F96" s="47">
        <v>153694.14000000001</v>
      </c>
      <c r="G96" s="47">
        <v>0</v>
      </c>
      <c r="H96" s="47">
        <v>0</v>
      </c>
      <c r="I96" s="47">
        <v>0</v>
      </c>
      <c r="J96" s="47">
        <v>153694.14000000001</v>
      </c>
      <c r="K96" s="39" t="str">
        <f t="shared" si="1"/>
        <v>31-60</v>
      </c>
      <c r="L96" s="39" t="s">
        <v>4573</v>
      </c>
    </row>
    <row r="97" spans="1:12" x14ac:dyDescent="0.25">
      <c r="A97" s="39">
        <v>320755</v>
      </c>
      <c r="B97" s="46"/>
      <c r="C97" s="39" t="s">
        <v>35</v>
      </c>
      <c r="D97" s="39"/>
      <c r="E97" s="47">
        <v>151230.29</v>
      </c>
      <c r="F97" s="47">
        <v>0</v>
      </c>
      <c r="G97" s="47">
        <v>151230.29</v>
      </c>
      <c r="H97" s="47">
        <v>0</v>
      </c>
      <c r="I97" s="47">
        <v>0</v>
      </c>
      <c r="J97" s="47">
        <v>151230.29</v>
      </c>
      <c r="K97" s="39" t="str">
        <f t="shared" si="1"/>
        <v>61-90</v>
      </c>
      <c r="L97" s="39" t="s">
        <v>4573</v>
      </c>
    </row>
    <row r="98" spans="1:12" x14ac:dyDescent="0.25">
      <c r="A98" s="39">
        <v>335791</v>
      </c>
      <c r="B98" s="46"/>
      <c r="C98" s="39" t="s">
        <v>233</v>
      </c>
      <c r="D98" s="39"/>
      <c r="E98" s="47">
        <v>148651.68111905482</v>
      </c>
      <c r="F98" s="47">
        <v>0</v>
      </c>
      <c r="G98" s="47">
        <v>0</v>
      </c>
      <c r="H98" s="47">
        <v>0</v>
      </c>
      <c r="I98" s="47">
        <v>2758427.93</v>
      </c>
      <c r="J98" s="47">
        <v>2758427.93</v>
      </c>
      <c r="K98" s="39" t="str">
        <f t="shared" si="1"/>
        <v>120+</v>
      </c>
      <c r="L98" s="39" t="s">
        <v>160</v>
      </c>
    </row>
    <row r="99" spans="1:12" x14ac:dyDescent="0.25">
      <c r="A99" s="39">
        <v>354943</v>
      </c>
      <c r="B99" s="46"/>
      <c r="C99" s="39" t="s">
        <v>35</v>
      </c>
      <c r="D99" s="39"/>
      <c r="E99" s="47">
        <v>146764.69</v>
      </c>
      <c r="F99" s="47">
        <v>146764.69</v>
      </c>
      <c r="G99" s="47">
        <v>0</v>
      </c>
      <c r="H99" s="47">
        <v>0</v>
      </c>
      <c r="I99" s="47">
        <v>0</v>
      </c>
      <c r="J99" s="47">
        <v>146764.69</v>
      </c>
      <c r="K99" s="39" t="str">
        <f t="shared" si="1"/>
        <v>31-60</v>
      </c>
      <c r="L99" s="39" t="s">
        <v>158</v>
      </c>
    </row>
    <row r="100" spans="1:12" x14ac:dyDescent="0.25">
      <c r="A100" s="39">
        <v>340978</v>
      </c>
      <c r="B100" s="46"/>
      <c r="C100" s="39" t="s">
        <v>35</v>
      </c>
      <c r="D100" s="39"/>
      <c r="E100" s="47">
        <v>143232.07</v>
      </c>
      <c r="F100" s="47">
        <v>0</v>
      </c>
      <c r="G100" s="47">
        <v>0</v>
      </c>
      <c r="H100" s="47">
        <v>0</v>
      </c>
      <c r="I100" s="47">
        <v>143232.07</v>
      </c>
      <c r="J100" s="47">
        <v>143232.07</v>
      </c>
      <c r="K100" s="39" t="str">
        <f t="shared" si="1"/>
        <v>120+</v>
      </c>
      <c r="L100" s="39" t="s">
        <v>4573</v>
      </c>
    </row>
    <row r="101" spans="1:12" x14ac:dyDescent="0.25">
      <c r="A101" s="39">
        <v>310008</v>
      </c>
      <c r="B101" s="46"/>
      <c r="C101" s="39" t="s">
        <v>233</v>
      </c>
      <c r="D101" s="39"/>
      <c r="E101" s="47">
        <v>141086.62</v>
      </c>
      <c r="F101" s="47">
        <v>0</v>
      </c>
      <c r="G101" s="47">
        <v>0</v>
      </c>
      <c r="H101" s="47">
        <v>0</v>
      </c>
      <c r="I101" s="47">
        <v>141086.62</v>
      </c>
      <c r="J101" s="47">
        <v>141086.62</v>
      </c>
      <c r="K101" s="39" t="str">
        <f t="shared" si="1"/>
        <v>120+</v>
      </c>
      <c r="L101" s="39" t="s">
        <v>2738</v>
      </c>
    </row>
    <row r="102" spans="1:12" x14ac:dyDescent="0.25">
      <c r="A102" s="39">
        <v>308245</v>
      </c>
      <c r="B102" s="46"/>
      <c r="C102" s="39" t="s">
        <v>233</v>
      </c>
      <c r="D102" s="39"/>
      <c r="E102" s="47">
        <v>140514.88714402277</v>
      </c>
      <c r="F102" s="47">
        <v>0</v>
      </c>
      <c r="G102" s="47">
        <v>0</v>
      </c>
      <c r="H102" s="47">
        <v>0</v>
      </c>
      <c r="I102" s="47">
        <v>2607438.9900000002</v>
      </c>
      <c r="J102" s="47">
        <v>2607438.9900000002</v>
      </c>
      <c r="K102" s="39" t="str">
        <f t="shared" si="1"/>
        <v>120+</v>
      </c>
      <c r="L102" s="39" t="s">
        <v>160</v>
      </c>
    </row>
    <row r="103" spans="1:12" x14ac:dyDescent="0.25">
      <c r="A103" s="39">
        <v>340872</v>
      </c>
      <c r="B103" s="46"/>
      <c r="C103" s="39" t="s">
        <v>35</v>
      </c>
      <c r="D103" s="39"/>
      <c r="E103" s="47">
        <v>139757.9</v>
      </c>
      <c r="F103" s="47">
        <v>139757.9</v>
      </c>
      <c r="G103" s="47">
        <v>0</v>
      </c>
      <c r="H103" s="47">
        <v>0</v>
      </c>
      <c r="I103" s="47">
        <v>0</v>
      </c>
      <c r="J103" s="47">
        <v>139757.9</v>
      </c>
      <c r="K103" s="39" t="str">
        <f t="shared" si="1"/>
        <v>31-60</v>
      </c>
      <c r="L103" s="39" t="s">
        <v>4573</v>
      </c>
    </row>
    <row r="104" spans="1:12" x14ac:dyDescent="0.25">
      <c r="A104" s="39">
        <v>316661</v>
      </c>
      <c r="B104" s="46"/>
      <c r="C104" s="39" t="s">
        <v>233</v>
      </c>
      <c r="D104" s="39"/>
      <c r="E104" s="47">
        <v>139423.71919083304</v>
      </c>
      <c r="F104" s="47">
        <v>0</v>
      </c>
      <c r="G104" s="47">
        <v>0</v>
      </c>
      <c r="H104" s="47">
        <v>0</v>
      </c>
      <c r="I104" s="47">
        <v>2587190.9300000002</v>
      </c>
      <c r="J104" s="47">
        <v>2587190.9300000002</v>
      </c>
      <c r="K104" s="39" t="str">
        <f t="shared" si="1"/>
        <v>120+</v>
      </c>
      <c r="L104" s="39" t="s">
        <v>160</v>
      </c>
    </row>
    <row r="105" spans="1:12" x14ac:dyDescent="0.25">
      <c r="A105" s="39">
        <v>312071</v>
      </c>
      <c r="B105" s="46"/>
      <c r="C105" s="39" t="s">
        <v>35</v>
      </c>
      <c r="D105" s="39"/>
      <c r="E105" s="47">
        <v>136662.82999999999</v>
      </c>
      <c r="F105" s="47">
        <v>136662.82999999999</v>
      </c>
      <c r="G105" s="47">
        <v>0</v>
      </c>
      <c r="H105" s="47">
        <v>0</v>
      </c>
      <c r="I105" s="47">
        <v>0</v>
      </c>
      <c r="J105" s="47">
        <v>136662.82999999999</v>
      </c>
      <c r="K105" s="39" t="str">
        <f t="shared" si="1"/>
        <v>31-60</v>
      </c>
      <c r="L105" s="39" t="s">
        <v>2668</v>
      </c>
    </row>
    <row r="106" spans="1:12" x14ac:dyDescent="0.25">
      <c r="A106" s="39">
        <v>356626</v>
      </c>
      <c r="B106" s="46"/>
      <c r="C106" s="39" t="s">
        <v>35</v>
      </c>
      <c r="D106" s="39"/>
      <c r="E106" s="47">
        <v>135004.73000000001</v>
      </c>
      <c r="F106" s="47">
        <v>0</v>
      </c>
      <c r="G106" s="47">
        <v>0</v>
      </c>
      <c r="H106" s="47">
        <v>0</v>
      </c>
      <c r="I106" s="47">
        <v>135004.73000000001</v>
      </c>
      <c r="J106" s="47">
        <v>135004.73000000001</v>
      </c>
      <c r="K106" s="39" t="str">
        <f t="shared" si="1"/>
        <v>120+</v>
      </c>
      <c r="L106" s="39" t="s">
        <v>4573</v>
      </c>
    </row>
    <row r="107" spans="1:12" x14ac:dyDescent="0.25">
      <c r="A107" s="39">
        <v>348660</v>
      </c>
      <c r="B107" s="46"/>
      <c r="C107" s="39" t="s">
        <v>35</v>
      </c>
      <c r="D107" s="39"/>
      <c r="E107" s="47">
        <v>134319.38</v>
      </c>
      <c r="F107" s="47">
        <v>0</v>
      </c>
      <c r="G107" s="47">
        <v>134319.38</v>
      </c>
      <c r="H107" s="47">
        <v>0</v>
      </c>
      <c r="I107" s="47">
        <v>0</v>
      </c>
      <c r="J107" s="47">
        <v>134319.38</v>
      </c>
      <c r="K107" s="39" t="str">
        <f t="shared" si="1"/>
        <v>61-90</v>
      </c>
      <c r="L107" s="39" t="s">
        <v>4573</v>
      </c>
    </row>
    <row r="108" spans="1:12" x14ac:dyDescent="0.25">
      <c r="A108" s="39">
        <v>320708</v>
      </c>
      <c r="B108" s="46"/>
      <c r="C108" s="39" t="s">
        <v>35</v>
      </c>
      <c r="D108" s="39"/>
      <c r="E108" s="47">
        <v>132362.04</v>
      </c>
      <c r="F108" s="47">
        <v>20876.91</v>
      </c>
      <c r="G108" s="47">
        <v>111485.13</v>
      </c>
      <c r="H108" s="47">
        <v>0</v>
      </c>
      <c r="I108" s="47">
        <v>0</v>
      </c>
      <c r="J108" s="47">
        <v>132362.04</v>
      </c>
      <c r="K108" s="39" t="str">
        <f t="shared" si="1"/>
        <v>61-90</v>
      </c>
      <c r="L108" s="39" t="s">
        <v>4573</v>
      </c>
    </row>
    <row r="109" spans="1:12" x14ac:dyDescent="0.25">
      <c r="A109" s="39">
        <v>350701</v>
      </c>
      <c r="B109" s="46"/>
      <c r="C109" s="39" t="s">
        <v>35</v>
      </c>
      <c r="D109" s="39"/>
      <c r="E109" s="47">
        <v>129292.68912098529</v>
      </c>
      <c r="F109" s="47">
        <v>2399196.31</v>
      </c>
      <c r="G109" s="47">
        <v>0</v>
      </c>
      <c r="H109" s="47">
        <v>0</v>
      </c>
      <c r="I109" s="47">
        <v>0</v>
      </c>
      <c r="J109" s="47">
        <v>2399196.31</v>
      </c>
      <c r="K109" s="39" t="str">
        <f t="shared" si="1"/>
        <v>31-60</v>
      </c>
      <c r="L109" s="39" t="s">
        <v>160</v>
      </c>
    </row>
    <row r="110" spans="1:12" x14ac:dyDescent="0.25">
      <c r="A110" s="39">
        <v>319975</v>
      </c>
      <c r="B110" s="46"/>
      <c r="C110" s="39" t="s">
        <v>233</v>
      </c>
      <c r="D110" s="39"/>
      <c r="E110" s="47">
        <v>128224.03</v>
      </c>
      <c r="F110" s="47">
        <v>0</v>
      </c>
      <c r="G110" s="47">
        <v>0</v>
      </c>
      <c r="H110" s="47">
        <v>0</v>
      </c>
      <c r="I110" s="47">
        <v>128224.03</v>
      </c>
      <c r="J110" s="47">
        <v>128224.03</v>
      </c>
      <c r="K110" s="39" t="str">
        <f t="shared" si="1"/>
        <v>120+</v>
      </c>
      <c r="L110" s="39" t="s">
        <v>160</v>
      </c>
    </row>
    <row r="111" spans="1:12" x14ac:dyDescent="0.25">
      <c r="A111" s="39">
        <v>337153</v>
      </c>
      <c r="B111" s="46"/>
      <c r="C111" s="39" t="s">
        <v>35</v>
      </c>
      <c r="D111" s="39"/>
      <c r="E111" s="47">
        <v>125803.61448345764</v>
      </c>
      <c r="F111" s="47">
        <v>0</v>
      </c>
      <c r="G111" s="47">
        <v>0</v>
      </c>
      <c r="H111" s="47">
        <v>2334451.9300000002</v>
      </c>
      <c r="I111" s="47">
        <v>0</v>
      </c>
      <c r="J111" s="47">
        <v>2334451.9300000002</v>
      </c>
      <c r="K111" s="39" t="str">
        <f t="shared" si="1"/>
        <v>91-120</v>
      </c>
      <c r="L111" s="39" t="s">
        <v>160</v>
      </c>
    </row>
    <row r="112" spans="1:12" x14ac:dyDescent="0.25">
      <c r="A112" s="39">
        <v>341814</v>
      </c>
      <c r="B112" s="46"/>
      <c r="C112" s="39" t="s">
        <v>35</v>
      </c>
      <c r="D112" s="39"/>
      <c r="E112" s="47">
        <v>123916.51</v>
      </c>
      <c r="F112" s="47">
        <v>0</v>
      </c>
      <c r="G112" s="47">
        <v>0</v>
      </c>
      <c r="H112" s="47">
        <v>0</v>
      </c>
      <c r="I112" s="47">
        <v>123916.51</v>
      </c>
      <c r="J112" s="47">
        <v>123916.51</v>
      </c>
      <c r="K112" s="39" t="str">
        <f t="shared" si="1"/>
        <v>120+</v>
      </c>
      <c r="L112" s="39" t="s">
        <v>4573</v>
      </c>
    </row>
    <row r="113" spans="1:12" x14ac:dyDescent="0.25">
      <c r="A113" s="39">
        <v>309021</v>
      </c>
      <c r="B113" s="46"/>
      <c r="C113" s="39" t="s">
        <v>233</v>
      </c>
      <c r="D113" s="39"/>
      <c r="E113" s="47">
        <v>123146.48719896967</v>
      </c>
      <c r="F113" s="47">
        <v>0</v>
      </c>
      <c r="G113" s="47">
        <v>0</v>
      </c>
      <c r="H113" s="47">
        <v>0</v>
      </c>
      <c r="I113" s="47">
        <v>2285145.4300000002</v>
      </c>
      <c r="J113" s="47">
        <v>2285145.4300000002</v>
      </c>
      <c r="K113" s="39" t="str">
        <f t="shared" si="1"/>
        <v>120+</v>
      </c>
      <c r="L113" s="39" t="s">
        <v>160</v>
      </c>
    </row>
    <row r="114" spans="1:12" x14ac:dyDescent="0.25">
      <c r="A114" s="39">
        <v>335598</v>
      </c>
      <c r="B114" s="46"/>
      <c r="C114" s="39" t="s">
        <v>233</v>
      </c>
      <c r="D114" s="39"/>
      <c r="E114" s="47">
        <v>122187.93283555438</v>
      </c>
      <c r="F114" s="47">
        <v>0</v>
      </c>
      <c r="G114" s="47">
        <v>0</v>
      </c>
      <c r="H114" s="47">
        <v>0</v>
      </c>
      <c r="I114" s="47">
        <v>2267358.19</v>
      </c>
      <c r="J114" s="47">
        <v>2267358.19</v>
      </c>
      <c r="K114" s="39" t="str">
        <f t="shared" si="1"/>
        <v>120+</v>
      </c>
      <c r="L114" s="39" t="s">
        <v>160</v>
      </c>
    </row>
    <row r="115" spans="1:12" x14ac:dyDescent="0.25">
      <c r="A115" s="39">
        <v>319700</v>
      </c>
      <c r="B115" s="46"/>
      <c r="C115" s="39" t="s">
        <v>233</v>
      </c>
      <c r="D115" s="39"/>
      <c r="E115" s="47">
        <v>120419.74319579512</v>
      </c>
      <c r="F115" s="47">
        <v>0</v>
      </c>
      <c r="G115" s="47">
        <v>0</v>
      </c>
      <c r="H115" s="47">
        <v>0</v>
      </c>
      <c r="I115" s="47">
        <v>2234547.1</v>
      </c>
      <c r="J115" s="47">
        <v>2234547.1</v>
      </c>
      <c r="K115" s="39" t="str">
        <f t="shared" si="1"/>
        <v>120+</v>
      </c>
      <c r="L115" s="39" t="s">
        <v>160</v>
      </c>
    </row>
    <row r="116" spans="1:12" x14ac:dyDescent="0.25">
      <c r="A116" s="39">
        <v>320740</v>
      </c>
      <c r="B116" s="46"/>
      <c r="C116" s="39" t="s">
        <v>35</v>
      </c>
      <c r="D116" s="39"/>
      <c r="E116" s="47">
        <v>119707.21</v>
      </c>
      <c r="F116" s="47">
        <v>0</v>
      </c>
      <c r="G116" s="47">
        <v>119707.21</v>
      </c>
      <c r="H116" s="47">
        <v>0</v>
      </c>
      <c r="I116" s="47">
        <v>0</v>
      </c>
      <c r="J116" s="47">
        <v>119707.21</v>
      </c>
      <c r="K116" s="39" t="str">
        <f t="shared" si="1"/>
        <v>61-90</v>
      </c>
      <c r="L116" s="39" t="s">
        <v>4573</v>
      </c>
    </row>
    <row r="117" spans="1:12" x14ac:dyDescent="0.25">
      <c r="A117" s="39">
        <v>329785</v>
      </c>
      <c r="B117" s="46"/>
      <c r="C117" s="39" t="s">
        <v>35</v>
      </c>
      <c r="D117" s="39"/>
      <c r="E117" s="47">
        <v>116769.74</v>
      </c>
      <c r="F117" s="47">
        <v>0</v>
      </c>
      <c r="G117" s="47">
        <v>0</v>
      </c>
      <c r="H117" s="47">
        <v>0</v>
      </c>
      <c r="I117" s="47">
        <v>116769.74</v>
      </c>
      <c r="J117" s="47">
        <v>116769.74</v>
      </c>
      <c r="K117" s="39" t="str">
        <f t="shared" si="1"/>
        <v>120+</v>
      </c>
      <c r="L117" s="39" t="s">
        <v>4573</v>
      </c>
    </row>
    <row r="118" spans="1:12" x14ac:dyDescent="0.25">
      <c r="A118" s="39">
        <v>324545</v>
      </c>
      <c r="B118" s="46"/>
      <c r="C118" s="39" t="s">
        <v>233</v>
      </c>
      <c r="D118" s="39"/>
      <c r="E118" s="47">
        <v>114881.33</v>
      </c>
      <c r="F118" s="47">
        <v>0</v>
      </c>
      <c r="G118" s="47">
        <v>0</v>
      </c>
      <c r="H118" s="47">
        <v>0</v>
      </c>
      <c r="I118" s="47">
        <v>114881.33</v>
      </c>
      <c r="J118" s="47">
        <v>114881.33</v>
      </c>
      <c r="K118" s="39" t="str">
        <f t="shared" si="1"/>
        <v>120+</v>
      </c>
      <c r="L118" s="39" t="s">
        <v>4573</v>
      </c>
    </row>
    <row r="119" spans="1:12" x14ac:dyDescent="0.25">
      <c r="A119" s="39">
        <v>319232</v>
      </c>
      <c r="B119" s="46"/>
      <c r="C119" s="39" t="s">
        <v>35</v>
      </c>
      <c r="D119" s="39"/>
      <c r="E119" s="47">
        <v>114326.9327912692</v>
      </c>
      <c r="F119" s="47">
        <v>0</v>
      </c>
      <c r="G119" s="47">
        <v>0</v>
      </c>
      <c r="H119" s="47">
        <v>0</v>
      </c>
      <c r="I119" s="47">
        <v>2121486.9699999997</v>
      </c>
      <c r="J119" s="47">
        <v>2121486.9699999997</v>
      </c>
      <c r="K119" s="39" t="str">
        <f t="shared" si="1"/>
        <v>120+</v>
      </c>
      <c r="L119" s="39" t="s">
        <v>160</v>
      </c>
    </row>
    <row r="120" spans="1:12" x14ac:dyDescent="0.25">
      <c r="A120" s="39">
        <v>320638</v>
      </c>
      <c r="B120" s="46"/>
      <c r="C120" s="39" t="s">
        <v>35</v>
      </c>
      <c r="D120" s="39"/>
      <c r="E120" s="47">
        <v>112506.08</v>
      </c>
      <c r="F120" s="47">
        <v>112506.08</v>
      </c>
      <c r="G120" s="47">
        <v>0</v>
      </c>
      <c r="H120" s="47">
        <v>0</v>
      </c>
      <c r="I120" s="47">
        <v>0</v>
      </c>
      <c r="J120" s="47">
        <v>112506.08</v>
      </c>
      <c r="K120" s="39" t="str">
        <f t="shared" si="1"/>
        <v>31-60</v>
      </c>
      <c r="L120" s="39" t="s">
        <v>4573</v>
      </c>
    </row>
    <row r="121" spans="1:12" x14ac:dyDescent="0.25">
      <c r="A121" s="39">
        <v>320690</v>
      </c>
      <c r="B121" s="46"/>
      <c r="C121" s="39" t="s">
        <v>35</v>
      </c>
      <c r="D121" s="39"/>
      <c r="E121" s="47">
        <v>111255.73000000001</v>
      </c>
      <c r="F121" s="47">
        <v>111255.73000000001</v>
      </c>
      <c r="G121" s="47">
        <v>0</v>
      </c>
      <c r="H121" s="47">
        <v>0</v>
      </c>
      <c r="I121" s="47">
        <v>0</v>
      </c>
      <c r="J121" s="47">
        <v>111255.73000000001</v>
      </c>
      <c r="K121" s="39" t="str">
        <f t="shared" si="1"/>
        <v>31-60</v>
      </c>
      <c r="L121" s="39" t="s">
        <v>4573</v>
      </c>
    </row>
    <row r="122" spans="1:12" x14ac:dyDescent="0.25">
      <c r="A122" s="39">
        <v>319459</v>
      </c>
      <c r="B122" s="46"/>
      <c r="C122" s="39" t="s">
        <v>35</v>
      </c>
      <c r="D122" s="39"/>
      <c r="E122" s="47">
        <v>110572.7</v>
      </c>
      <c r="F122" s="47">
        <v>110572.7</v>
      </c>
      <c r="G122" s="47">
        <v>0</v>
      </c>
      <c r="H122" s="47">
        <v>0</v>
      </c>
      <c r="I122" s="47">
        <v>0</v>
      </c>
      <c r="J122" s="47">
        <v>110572.7</v>
      </c>
      <c r="K122" s="39" t="str">
        <f t="shared" si="1"/>
        <v>31-60</v>
      </c>
      <c r="L122" s="39" t="s">
        <v>158</v>
      </c>
    </row>
    <row r="123" spans="1:12" x14ac:dyDescent="0.25">
      <c r="A123" s="39">
        <v>318246</v>
      </c>
      <c r="B123" s="46"/>
      <c r="C123" s="39" t="s">
        <v>233</v>
      </c>
      <c r="D123" s="39"/>
      <c r="E123" s="47">
        <v>109583.22</v>
      </c>
      <c r="F123" s="47">
        <v>0</v>
      </c>
      <c r="G123" s="47">
        <v>109583.22</v>
      </c>
      <c r="H123" s="47">
        <v>0</v>
      </c>
      <c r="I123" s="47">
        <v>0</v>
      </c>
      <c r="J123" s="47">
        <v>109583.22</v>
      </c>
      <c r="K123" s="39" t="str">
        <f t="shared" si="1"/>
        <v>61-90</v>
      </c>
      <c r="L123" s="39" t="s">
        <v>2668</v>
      </c>
    </row>
    <row r="124" spans="1:12" x14ac:dyDescent="0.25">
      <c r="A124" s="39">
        <v>314767</v>
      </c>
      <c r="B124" s="46"/>
      <c r="C124" s="39" t="s">
        <v>35</v>
      </c>
      <c r="D124" s="39"/>
      <c r="E124" s="47">
        <v>109248.88</v>
      </c>
      <c r="F124" s="47">
        <v>109248.88</v>
      </c>
      <c r="G124" s="47">
        <v>0</v>
      </c>
      <c r="H124" s="47">
        <v>0</v>
      </c>
      <c r="I124" s="47">
        <v>0</v>
      </c>
      <c r="J124" s="47">
        <v>109248.88</v>
      </c>
      <c r="K124" s="39" t="str">
        <f t="shared" si="1"/>
        <v>31-60</v>
      </c>
      <c r="L124" s="39" t="s">
        <v>158</v>
      </c>
    </row>
    <row r="125" spans="1:12" x14ac:dyDescent="0.25">
      <c r="A125" s="39">
        <v>310366</v>
      </c>
      <c r="B125" s="46"/>
      <c r="C125" s="39" t="s">
        <v>233</v>
      </c>
      <c r="D125" s="39"/>
      <c r="E125" s="47">
        <v>107235.71097933568</v>
      </c>
      <c r="F125" s="47">
        <v>0</v>
      </c>
      <c r="G125" s="47">
        <v>0</v>
      </c>
      <c r="H125" s="47">
        <v>0</v>
      </c>
      <c r="I125" s="47">
        <v>1989900</v>
      </c>
      <c r="J125" s="47">
        <v>1989900</v>
      </c>
      <c r="K125" s="39" t="str">
        <f t="shared" si="1"/>
        <v>120+</v>
      </c>
      <c r="L125" s="39" t="s">
        <v>160</v>
      </c>
    </row>
    <row r="126" spans="1:12" x14ac:dyDescent="0.25">
      <c r="A126" s="39">
        <v>314242</v>
      </c>
      <c r="B126" s="46"/>
      <c r="C126" s="39" t="s">
        <v>35</v>
      </c>
      <c r="D126" s="39"/>
      <c r="E126" s="47">
        <v>106344.36</v>
      </c>
      <c r="F126" s="47">
        <v>37025.32</v>
      </c>
      <c r="G126" s="47">
        <v>69319.039999999994</v>
      </c>
      <c r="H126" s="47">
        <v>0</v>
      </c>
      <c r="I126" s="47">
        <v>0</v>
      </c>
      <c r="J126" s="47">
        <v>106344.36</v>
      </c>
      <c r="K126" s="39" t="str">
        <f t="shared" si="1"/>
        <v>61-90</v>
      </c>
      <c r="L126" s="39" t="s">
        <v>2509</v>
      </c>
    </row>
    <row r="127" spans="1:12" x14ac:dyDescent="0.25">
      <c r="A127" s="39">
        <v>311268</v>
      </c>
      <c r="B127" s="46"/>
      <c r="C127" s="39" t="s">
        <v>35</v>
      </c>
      <c r="D127" s="39"/>
      <c r="E127" s="47">
        <v>104567.11536394991</v>
      </c>
      <c r="F127" s="47">
        <v>0</v>
      </c>
      <c r="G127" s="47">
        <v>0</v>
      </c>
      <c r="H127" s="47">
        <v>1940380.69</v>
      </c>
      <c r="I127" s="47">
        <v>0</v>
      </c>
      <c r="J127" s="47">
        <v>1940380.69</v>
      </c>
      <c r="K127" s="39" t="str">
        <f t="shared" si="1"/>
        <v>91-120</v>
      </c>
      <c r="L127" s="39" t="s">
        <v>160</v>
      </c>
    </row>
    <row r="128" spans="1:12" x14ac:dyDescent="0.25">
      <c r="A128" s="39">
        <v>348349</v>
      </c>
      <c r="B128" s="46"/>
      <c r="C128" s="39" t="s">
        <v>35</v>
      </c>
      <c r="D128" s="39"/>
      <c r="E128" s="47">
        <v>103864.80202258525</v>
      </c>
      <c r="F128" s="47">
        <v>0</v>
      </c>
      <c r="G128" s="47">
        <v>0</v>
      </c>
      <c r="H128" s="47">
        <v>0</v>
      </c>
      <c r="I128" s="47">
        <v>1927348.34</v>
      </c>
      <c r="J128" s="47">
        <v>1927348.34</v>
      </c>
      <c r="K128" s="39" t="str">
        <f t="shared" si="1"/>
        <v>120+</v>
      </c>
      <c r="L128" s="39" t="s">
        <v>160</v>
      </c>
    </row>
    <row r="129" spans="1:12" x14ac:dyDescent="0.25">
      <c r="A129" s="39">
        <v>308967</v>
      </c>
      <c r="B129" s="46"/>
      <c r="C129" s="39" t="s">
        <v>35</v>
      </c>
      <c r="D129" s="39"/>
      <c r="E129" s="47">
        <v>102315.56</v>
      </c>
      <c r="F129" s="47">
        <v>0</v>
      </c>
      <c r="G129" s="47">
        <v>0</v>
      </c>
      <c r="H129" s="47">
        <v>0</v>
      </c>
      <c r="I129" s="47">
        <v>102315.56</v>
      </c>
      <c r="J129" s="47">
        <v>102315.56</v>
      </c>
      <c r="K129" s="39" t="str">
        <f t="shared" si="1"/>
        <v>120+</v>
      </c>
      <c r="L129" s="39" t="s">
        <v>2509</v>
      </c>
    </row>
    <row r="130" spans="1:12" x14ac:dyDescent="0.25">
      <c r="A130" s="39">
        <v>320598</v>
      </c>
      <c r="B130" s="46"/>
      <c r="C130" s="39" t="s">
        <v>35</v>
      </c>
      <c r="D130" s="39"/>
      <c r="E130" s="47">
        <v>99608.042779205512</v>
      </c>
      <c r="F130" s="47">
        <v>1848358.5599999998</v>
      </c>
      <c r="G130" s="47">
        <v>0</v>
      </c>
      <c r="H130" s="47">
        <v>0</v>
      </c>
      <c r="I130" s="47">
        <v>0</v>
      </c>
      <c r="J130" s="47">
        <v>1848358.5599999998</v>
      </c>
      <c r="K130" s="39" t="str">
        <f t="shared" si="1"/>
        <v>31-60</v>
      </c>
      <c r="L130" s="39" t="s">
        <v>160</v>
      </c>
    </row>
    <row r="131" spans="1:12" x14ac:dyDescent="0.25">
      <c r="A131" s="39">
        <v>19723</v>
      </c>
      <c r="B131" s="46"/>
      <c r="C131" s="39" t="s">
        <v>35</v>
      </c>
      <c r="D131" s="39"/>
      <c r="E131" s="47">
        <v>99242.526220000014</v>
      </c>
      <c r="F131" s="47">
        <v>0</v>
      </c>
      <c r="G131" s="47">
        <v>0</v>
      </c>
      <c r="H131" s="47">
        <v>0</v>
      </c>
      <c r="I131" s="47">
        <v>99242.526220000014</v>
      </c>
      <c r="J131" s="47">
        <f>+F131+G131+H131+I131</f>
        <v>99242.526220000014</v>
      </c>
      <c r="K131" s="59" t="str">
        <f t="shared" si="1"/>
        <v>120+</v>
      </c>
      <c r="L131" s="39" t="s">
        <v>5157</v>
      </c>
    </row>
    <row r="132" spans="1:12" x14ac:dyDescent="0.25">
      <c r="A132" s="39">
        <v>333264</v>
      </c>
      <c r="B132" s="46"/>
      <c r="C132" s="39" t="s">
        <v>35</v>
      </c>
      <c r="D132" s="39"/>
      <c r="E132" s="47">
        <v>99009.419999999984</v>
      </c>
      <c r="F132" s="47">
        <v>8147.18</v>
      </c>
      <c r="G132" s="47">
        <v>50333.78</v>
      </c>
      <c r="H132" s="47">
        <v>0</v>
      </c>
      <c r="I132" s="47">
        <v>40528.46</v>
      </c>
      <c r="J132" s="47">
        <v>99009.419999999984</v>
      </c>
      <c r="K132" s="39" t="str">
        <f t="shared" ref="K132:K195" si="2">+IF(I132&gt;0,"120+",IF(H132&gt;0,"91-120",IF(G132&gt;0,"61-90",IF(F132&gt;0,"31-60","1-30"))))</f>
        <v>120+</v>
      </c>
      <c r="L132" s="39" t="s">
        <v>4573</v>
      </c>
    </row>
    <row r="133" spans="1:12" x14ac:dyDescent="0.25">
      <c r="A133" s="39">
        <v>309212</v>
      </c>
      <c r="B133" s="46"/>
      <c r="C133" s="39" t="s">
        <v>35</v>
      </c>
      <c r="D133" s="39"/>
      <c r="E133" s="47">
        <v>98304.61</v>
      </c>
      <c r="F133" s="47">
        <v>0</v>
      </c>
      <c r="G133" s="47">
        <v>0</v>
      </c>
      <c r="H133" s="47">
        <v>0</v>
      </c>
      <c r="I133" s="47">
        <v>98304.61</v>
      </c>
      <c r="J133" s="47">
        <v>98304.61</v>
      </c>
      <c r="K133" s="39" t="str">
        <f t="shared" si="2"/>
        <v>120+</v>
      </c>
      <c r="L133" s="39" t="s">
        <v>2668</v>
      </c>
    </row>
    <row r="134" spans="1:12" x14ac:dyDescent="0.25">
      <c r="A134" s="39">
        <v>311000</v>
      </c>
      <c r="B134" s="46"/>
      <c r="C134" s="39" t="s">
        <v>35</v>
      </c>
      <c r="D134" s="39"/>
      <c r="E134" s="47">
        <v>97855.377231743245</v>
      </c>
      <c r="F134" s="47">
        <v>0</v>
      </c>
      <c r="G134" s="47">
        <v>0</v>
      </c>
      <c r="H134" s="47">
        <v>1815835.54</v>
      </c>
      <c r="I134" s="47">
        <v>0</v>
      </c>
      <c r="J134" s="47">
        <v>1815835.54</v>
      </c>
      <c r="K134" s="39" t="str">
        <f t="shared" si="2"/>
        <v>91-120</v>
      </c>
      <c r="L134" s="39" t="s">
        <v>160</v>
      </c>
    </row>
    <row r="135" spans="1:12" x14ac:dyDescent="0.25">
      <c r="A135" s="39">
        <v>313954</v>
      </c>
      <c r="B135" s="46"/>
      <c r="C135" s="39" t="s">
        <v>233</v>
      </c>
      <c r="D135" s="39"/>
      <c r="E135" s="47">
        <v>96126.600043476399</v>
      </c>
      <c r="F135" s="47">
        <v>0</v>
      </c>
      <c r="G135" s="47">
        <v>0</v>
      </c>
      <c r="H135" s="47">
        <v>0</v>
      </c>
      <c r="I135" s="47">
        <v>1783755.8</v>
      </c>
      <c r="J135" s="47">
        <v>1783755.8</v>
      </c>
      <c r="K135" s="39" t="str">
        <f t="shared" si="2"/>
        <v>120+</v>
      </c>
      <c r="L135" s="39" t="s">
        <v>160</v>
      </c>
    </row>
    <row r="136" spans="1:12" x14ac:dyDescent="0.25">
      <c r="A136" s="39">
        <v>361194</v>
      </c>
      <c r="B136" s="46"/>
      <c r="C136" s="39" t="s">
        <v>35</v>
      </c>
      <c r="D136" s="39"/>
      <c r="E136" s="47">
        <v>95714.736557255761</v>
      </c>
      <c r="F136" s="47">
        <v>0</v>
      </c>
      <c r="G136" s="47">
        <v>0</v>
      </c>
      <c r="H136" s="47">
        <v>1776113.13</v>
      </c>
      <c r="I136" s="47">
        <v>0</v>
      </c>
      <c r="J136" s="47">
        <v>1776113.13</v>
      </c>
      <c r="K136" s="39" t="str">
        <f t="shared" si="2"/>
        <v>91-120</v>
      </c>
      <c r="L136" s="39" t="s">
        <v>160</v>
      </c>
    </row>
    <row r="137" spans="1:12" x14ac:dyDescent="0.25">
      <c r="A137" s="39">
        <v>308768</v>
      </c>
      <c r="B137" s="46"/>
      <c r="C137" s="39" t="s">
        <v>35</v>
      </c>
      <c r="D137" s="39"/>
      <c r="E137" s="47">
        <v>93094.974982060594</v>
      </c>
      <c r="F137" s="47">
        <v>0</v>
      </c>
      <c r="G137" s="47">
        <v>0</v>
      </c>
      <c r="H137" s="47">
        <v>1727500</v>
      </c>
      <c r="I137" s="47">
        <v>0</v>
      </c>
      <c r="J137" s="47">
        <v>1727500</v>
      </c>
      <c r="K137" s="39" t="str">
        <f t="shared" si="2"/>
        <v>91-120</v>
      </c>
      <c r="L137" s="39" t="s">
        <v>160</v>
      </c>
    </row>
    <row r="138" spans="1:12" x14ac:dyDescent="0.25">
      <c r="A138" s="39">
        <v>312420</v>
      </c>
      <c r="B138" s="46"/>
      <c r="C138" s="39" t="s">
        <v>35</v>
      </c>
      <c r="D138" s="39"/>
      <c r="E138" s="47">
        <v>91781.903637013631</v>
      </c>
      <c r="F138" s="47">
        <v>0</v>
      </c>
      <c r="G138" s="47">
        <v>1703134.23</v>
      </c>
      <c r="H138" s="47">
        <v>0</v>
      </c>
      <c r="I138" s="47">
        <v>0</v>
      </c>
      <c r="J138" s="47">
        <v>1703134.23</v>
      </c>
      <c r="K138" s="39" t="str">
        <f t="shared" si="2"/>
        <v>61-90</v>
      </c>
      <c r="L138" s="39" t="s">
        <v>160</v>
      </c>
    </row>
    <row r="139" spans="1:12" x14ac:dyDescent="0.25">
      <c r="A139" s="39">
        <v>350425</v>
      </c>
      <c r="B139" s="46"/>
      <c r="C139" s="39" t="s">
        <v>35</v>
      </c>
      <c r="D139" s="39"/>
      <c r="E139" s="47">
        <v>90381.953528483398</v>
      </c>
      <c r="F139" s="47">
        <v>0</v>
      </c>
      <c r="G139" s="47">
        <v>0</v>
      </c>
      <c r="H139" s="47">
        <v>0</v>
      </c>
      <c r="I139" s="47">
        <v>1677156.31</v>
      </c>
      <c r="J139" s="47">
        <v>1677156.31</v>
      </c>
      <c r="K139" s="39" t="str">
        <f t="shared" si="2"/>
        <v>120+</v>
      </c>
      <c r="L139" s="39" t="s">
        <v>160</v>
      </c>
    </row>
    <row r="140" spans="1:12" x14ac:dyDescent="0.25">
      <c r="A140" s="39">
        <v>311622</v>
      </c>
      <c r="B140" s="46"/>
      <c r="C140" s="39" t="s">
        <v>233</v>
      </c>
      <c r="D140" s="39"/>
      <c r="E140" s="47">
        <v>87724.75</v>
      </c>
      <c r="F140" s="47">
        <v>0</v>
      </c>
      <c r="G140" s="47">
        <v>0</v>
      </c>
      <c r="H140" s="47">
        <v>0</v>
      </c>
      <c r="I140" s="47">
        <v>87724.75</v>
      </c>
      <c r="J140" s="47">
        <v>87724.75</v>
      </c>
      <c r="K140" s="39" t="str">
        <f t="shared" si="2"/>
        <v>120+</v>
      </c>
      <c r="L140" s="39" t="s">
        <v>4573</v>
      </c>
    </row>
    <row r="141" spans="1:12" x14ac:dyDescent="0.25">
      <c r="A141" s="39">
        <v>315309</v>
      </c>
      <c r="B141" s="46"/>
      <c r="C141" s="39" t="s">
        <v>35</v>
      </c>
      <c r="D141" s="39"/>
      <c r="E141" s="47">
        <v>86404.111680249916</v>
      </c>
      <c r="F141" s="47">
        <v>850069.64</v>
      </c>
      <c r="G141" s="47">
        <v>753272.57</v>
      </c>
      <c r="H141" s="47">
        <v>0</v>
      </c>
      <c r="I141" s="47">
        <v>0</v>
      </c>
      <c r="J141" s="47">
        <v>1603342.21</v>
      </c>
      <c r="K141" s="39" t="str">
        <f t="shared" si="2"/>
        <v>61-90</v>
      </c>
      <c r="L141" s="39" t="s">
        <v>160</v>
      </c>
    </row>
    <row r="142" spans="1:12" x14ac:dyDescent="0.25">
      <c r="A142" s="39">
        <v>19910</v>
      </c>
      <c r="B142" s="46"/>
      <c r="C142" s="39" t="s">
        <v>35</v>
      </c>
      <c r="D142" s="39"/>
      <c r="E142" s="47">
        <v>86145.157060000012</v>
      </c>
      <c r="F142" s="47">
        <v>0</v>
      </c>
      <c r="G142" s="47">
        <v>0</v>
      </c>
      <c r="H142" s="47">
        <v>0</v>
      </c>
      <c r="I142" s="47">
        <v>86145.157060000012</v>
      </c>
      <c r="J142" s="47">
        <f>+F142+G142+H142+I142</f>
        <v>86145.157060000012</v>
      </c>
      <c r="K142" s="59" t="str">
        <f t="shared" si="2"/>
        <v>120+</v>
      </c>
      <c r="L142" s="39" t="s">
        <v>5157</v>
      </c>
    </row>
    <row r="143" spans="1:12" x14ac:dyDescent="0.25">
      <c r="A143" s="39">
        <v>20075</v>
      </c>
      <c r="B143" s="46"/>
      <c r="C143" s="39" t="s">
        <v>35</v>
      </c>
      <c r="D143" s="39"/>
      <c r="E143" s="47">
        <v>84770.19230000001</v>
      </c>
      <c r="F143" s="47">
        <v>0</v>
      </c>
      <c r="G143" s="47">
        <v>84770.19230000001</v>
      </c>
      <c r="H143" s="47">
        <v>0</v>
      </c>
      <c r="I143" s="47">
        <v>0</v>
      </c>
      <c r="J143" s="47">
        <f>+F143+G143+H143+I143</f>
        <v>84770.19230000001</v>
      </c>
      <c r="K143" s="39" t="str">
        <f t="shared" si="2"/>
        <v>61-90</v>
      </c>
      <c r="L143" s="39" t="s">
        <v>5157</v>
      </c>
    </row>
    <row r="144" spans="1:12" x14ac:dyDescent="0.25">
      <c r="A144" s="39">
        <v>310409</v>
      </c>
      <c r="B144" s="46"/>
      <c r="C144" s="39" t="s">
        <v>35</v>
      </c>
      <c r="D144" s="39"/>
      <c r="E144" s="47">
        <v>84266.78</v>
      </c>
      <c r="F144" s="47">
        <v>84266.78</v>
      </c>
      <c r="G144" s="47">
        <v>0</v>
      </c>
      <c r="H144" s="47">
        <v>0</v>
      </c>
      <c r="I144" s="47">
        <v>0</v>
      </c>
      <c r="J144" s="47">
        <v>84266.78</v>
      </c>
      <c r="K144" s="39" t="str">
        <f t="shared" si="2"/>
        <v>31-60</v>
      </c>
      <c r="L144" s="39" t="s">
        <v>160</v>
      </c>
    </row>
    <row r="145" spans="1:12" x14ac:dyDescent="0.25">
      <c r="A145" s="39">
        <v>311324</v>
      </c>
      <c r="B145" s="46"/>
      <c r="C145" s="39" t="s">
        <v>35</v>
      </c>
      <c r="D145" s="39"/>
      <c r="E145" s="47">
        <v>84060.393546501553</v>
      </c>
      <c r="F145" s="47">
        <v>0</v>
      </c>
      <c r="G145" s="47">
        <v>1559851.43</v>
      </c>
      <c r="H145" s="47">
        <v>0</v>
      </c>
      <c r="I145" s="47">
        <v>0</v>
      </c>
      <c r="J145" s="47">
        <v>1559851.43</v>
      </c>
      <c r="K145" s="39" t="str">
        <f t="shared" si="2"/>
        <v>61-90</v>
      </c>
      <c r="L145" s="39" t="s">
        <v>160</v>
      </c>
    </row>
    <row r="146" spans="1:12" x14ac:dyDescent="0.25">
      <c r="A146" s="39">
        <v>322531</v>
      </c>
      <c r="B146" s="46"/>
      <c r="C146" s="39" t="s">
        <v>233</v>
      </c>
      <c r="D146" s="39"/>
      <c r="E146" s="47">
        <v>83952.62</v>
      </c>
      <c r="F146" s="47">
        <v>0</v>
      </c>
      <c r="G146" s="47">
        <v>0</v>
      </c>
      <c r="H146" s="47">
        <v>0</v>
      </c>
      <c r="I146" s="47">
        <v>83952.62</v>
      </c>
      <c r="J146" s="47">
        <v>83952.62</v>
      </c>
      <c r="K146" s="39" t="str">
        <f t="shared" si="2"/>
        <v>120+</v>
      </c>
      <c r="L146" s="39" t="s">
        <v>2668</v>
      </c>
    </row>
    <row r="147" spans="1:12" x14ac:dyDescent="0.25">
      <c r="A147" s="39">
        <v>337352</v>
      </c>
      <c r="B147" s="46"/>
      <c r="C147" s="39" t="s">
        <v>35</v>
      </c>
      <c r="D147" s="39"/>
      <c r="E147" s="47">
        <v>83106.679999999993</v>
      </c>
      <c r="F147" s="47">
        <v>83106.679999999993</v>
      </c>
      <c r="G147" s="47">
        <v>0</v>
      </c>
      <c r="H147" s="47">
        <v>0</v>
      </c>
      <c r="I147" s="47">
        <v>0</v>
      </c>
      <c r="J147" s="47">
        <v>83106.679999999993</v>
      </c>
      <c r="K147" s="39" t="str">
        <f t="shared" si="2"/>
        <v>31-60</v>
      </c>
      <c r="L147" s="39" t="s">
        <v>4573</v>
      </c>
    </row>
    <row r="148" spans="1:12" x14ac:dyDescent="0.25">
      <c r="A148" s="39">
        <v>19775</v>
      </c>
      <c r="B148" s="46"/>
      <c r="C148" s="39" t="s">
        <v>35</v>
      </c>
      <c r="D148" s="39"/>
      <c r="E148" s="47">
        <v>82367.869600000005</v>
      </c>
      <c r="F148" s="47">
        <v>0</v>
      </c>
      <c r="G148" s="47">
        <v>0</v>
      </c>
      <c r="H148" s="47">
        <v>0</v>
      </c>
      <c r="I148" s="47">
        <v>82367.869600000005</v>
      </c>
      <c r="J148" s="47">
        <f>+F148+G148+H148+I148</f>
        <v>82367.869600000005</v>
      </c>
      <c r="K148" s="59" t="str">
        <f t="shared" si="2"/>
        <v>120+</v>
      </c>
      <c r="L148" s="39" t="s">
        <v>5157</v>
      </c>
    </row>
    <row r="149" spans="1:12" x14ac:dyDescent="0.25">
      <c r="A149" s="39">
        <v>320259</v>
      </c>
      <c r="B149" s="46"/>
      <c r="C149" s="39" t="s">
        <v>35</v>
      </c>
      <c r="D149" s="39"/>
      <c r="E149" s="47">
        <v>81543.484269686567</v>
      </c>
      <c r="F149" s="47">
        <v>0</v>
      </c>
      <c r="G149" s="47">
        <v>1513146.86</v>
      </c>
      <c r="H149" s="47">
        <v>0</v>
      </c>
      <c r="I149" s="47">
        <v>0</v>
      </c>
      <c r="J149" s="47">
        <v>1513146.86</v>
      </c>
      <c r="K149" s="39" t="str">
        <f t="shared" si="2"/>
        <v>61-90</v>
      </c>
      <c r="L149" s="39" t="s">
        <v>160</v>
      </c>
    </row>
    <row r="150" spans="1:12" x14ac:dyDescent="0.25">
      <c r="A150" s="39">
        <v>361606</v>
      </c>
      <c r="B150" s="46"/>
      <c r="C150" s="39" t="s">
        <v>35</v>
      </c>
      <c r="D150" s="39"/>
      <c r="E150" s="47">
        <v>81351.429999999993</v>
      </c>
      <c r="F150" s="47">
        <v>0</v>
      </c>
      <c r="G150" s="47">
        <v>81351.429999999993</v>
      </c>
      <c r="H150" s="47">
        <v>0</v>
      </c>
      <c r="I150" s="47">
        <v>0</v>
      </c>
      <c r="J150" s="47">
        <v>81351.429999999993</v>
      </c>
      <c r="K150" s="39" t="str">
        <f t="shared" si="2"/>
        <v>61-90</v>
      </c>
      <c r="L150" s="39" t="s">
        <v>4573</v>
      </c>
    </row>
    <row r="151" spans="1:12" x14ac:dyDescent="0.25">
      <c r="A151" s="39">
        <v>355990</v>
      </c>
      <c r="B151" s="46"/>
      <c r="C151" s="39" t="s">
        <v>35</v>
      </c>
      <c r="D151" s="39"/>
      <c r="E151" s="47">
        <v>80623.21012886391</v>
      </c>
      <c r="F151" s="47">
        <v>1496069.96</v>
      </c>
      <c r="G151" s="47">
        <v>0</v>
      </c>
      <c r="H151" s="47">
        <v>0</v>
      </c>
      <c r="I151" s="47">
        <v>0</v>
      </c>
      <c r="J151" s="47">
        <v>1496069.96</v>
      </c>
      <c r="K151" s="39" t="str">
        <f t="shared" si="2"/>
        <v>31-60</v>
      </c>
      <c r="L151" s="39" t="s">
        <v>160</v>
      </c>
    </row>
    <row r="152" spans="1:12" x14ac:dyDescent="0.25">
      <c r="A152" s="39">
        <v>316334</v>
      </c>
      <c r="B152" s="46"/>
      <c r="C152" s="39" t="s">
        <v>35</v>
      </c>
      <c r="D152" s="39"/>
      <c r="E152" s="47">
        <v>79403.317288298975</v>
      </c>
      <c r="F152" s="47">
        <v>0</v>
      </c>
      <c r="G152" s="47">
        <v>1473433.24</v>
      </c>
      <c r="H152" s="47">
        <v>0</v>
      </c>
      <c r="I152" s="47">
        <v>0</v>
      </c>
      <c r="J152" s="47">
        <v>1473433.24</v>
      </c>
      <c r="K152" s="39" t="str">
        <f t="shared" si="2"/>
        <v>61-90</v>
      </c>
      <c r="L152" s="39" t="s">
        <v>160</v>
      </c>
    </row>
    <row r="153" spans="1:12" x14ac:dyDescent="0.25">
      <c r="A153" s="39">
        <v>311514</v>
      </c>
      <c r="B153" s="46"/>
      <c r="C153" s="39" t="s">
        <v>35</v>
      </c>
      <c r="D153" s="39"/>
      <c r="E153" s="47">
        <v>78451.112244682474</v>
      </c>
      <c r="F153" s="47">
        <v>1455763.82</v>
      </c>
      <c r="G153" s="47">
        <v>0</v>
      </c>
      <c r="H153" s="47">
        <v>0</v>
      </c>
      <c r="I153" s="47">
        <v>0</v>
      </c>
      <c r="J153" s="47">
        <v>1455763.82</v>
      </c>
      <c r="K153" s="39" t="str">
        <f t="shared" si="2"/>
        <v>31-60</v>
      </c>
      <c r="L153" s="39" t="s">
        <v>160</v>
      </c>
    </row>
    <row r="154" spans="1:12" x14ac:dyDescent="0.25">
      <c r="A154" s="39">
        <v>334168</v>
      </c>
      <c r="B154" s="46"/>
      <c r="C154" s="39" t="s">
        <v>233</v>
      </c>
      <c r="D154" s="39"/>
      <c r="E154" s="47">
        <v>77668.009999999995</v>
      </c>
      <c r="F154" s="47">
        <v>0</v>
      </c>
      <c r="G154" s="47">
        <v>0</v>
      </c>
      <c r="H154" s="47">
        <v>0</v>
      </c>
      <c r="I154" s="47">
        <v>77668.009999999995</v>
      </c>
      <c r="J154" s="47">
        <v>77668.009999999995</v>
      </c>
      <c r="K154" s="39" t="str">
        <f t="shared" si="2"/>
        <v>120+</v>
      </c>
      <c r="L154" s="39" t="s">
        <v>4573</v>
      </c>
    </row>
    <row r="155" spans="1:12" x14ac:dyDescent="0.25">
      <c r="A155" s="39">
        <v>339082</v>
      </c>
      <c r="B155" s="46"/>
      <c r="C155" s="39" t="s">
        <v>35</v>
      </c>
      <c r="D155" s="39"/>
      <c r="E155" s="47">
        <v>76459.039999999994</v>
      </c>
      <c r="F155" s="47">
        <v>0</v>
      </c>
      <c r="G155" s="47">
        <v>0</v>
      </c>
      <c r="H155" s="47">
        <v>0</v>
      </c>
      <c r="I155" s="47">
        <v>76459.039999999994</v>
      </c>
      <c r="J155" s="47">
        <v>76459.039999999994</v>
      </c>
      <c r="K155" s="39" t="str">
        <f t="shared" si="2"/>
        <v>120+</v>
      </c>
      <c r="L155" s="39" t="s">
        <v>158</v>
      </c>
    </row>
    <row r="156" spans="1:12" x14ac:dyDescent="0.25">
      <c r="A156" s="39">
        <v>19980</v>
      </c>
      <c r="B156" s="46"/>
      <c r="C156" s="39" t="s">
        <v>35</v>
      </c>
      <c r="D156" s="39"/>
      <c r="E156" s="47">
        <v>74907.009220000007</v>
      </c>
      <c r="F156" s="47">
        <v>74907.009220000007</v>
      </c>
      <c r="G156" s="47">
        <v>0</v>
      </c>
      <c r="H156" s="47">
        <v>0</v>
      </c>
      <c r="I156" s="47">
        <v>0</v>
      </c>
      <c r="J156" s="47">
        <f>+F156+G156+H156+I156</f>
        <v>74907.009220000007</v>
      </c>
      <c r="K156" s="39" t="str">
        <f t="shared" si="2"/>
        <v>31-60</v>
      </c>
      <c r="L156" s="39" t="s">
        <v>5157</v>
      </c>
    </row>
    <row r="157" spans="1:12" x14ac:dyDescent="0.25">
      <c r="A157" s="39">
        <v>316936</v>
      </c>
      <c r="B157" s="46"/>
      <c r="C157" s="39" t="s">
        <v>233</v>
      </c>
      <c r="D157" s="39"/>
      <c r="E157" s="47">
        <v>73157.859147602474</v>
      </c>
      <c r="F157" s="47">
        <v>0</v>
      </c>
      <c r="G157" s="47">
        <v>0</v>
      </c>
      <c r="H157" s="47">
        <v>0</v>
      </c>
      <c r="I157" s="47">
        <v>1357540.53</v>
      </c>
      <c r="J157" s="47">
        <v>1357540.53</v>
      </c>
      <c r="K157" s="39" t="str">
        <f t="shared" si="2"/>
        <v>120+</v>
      </c>
      <c r="L157" s="39" t="s">
        <v>160</v>
      </c>
    </row>
    <row r="158" spans="1:12" x14ac:dyDescent="0.25">
      <c r="A158" s="39">
        <v>19784</v>
      </c>
      <c r="B158" s="46"/>
      <c r="C158" s="39" t="s">
        <v>35</v>
      </c>
      <c r="D158" s="39"/>
      <c r="E158" s="47">
        <v>73102.720000000001</v>
      </c>
      <c r="F158" s="47">
        <v>0</v>
      </c>
      <c r="G158" s="47">
        <v>0</v>
      </c>
      <c r="H158" s="47">
        <v>0</v>
      </c>
      <c r="I158" s="47">
        <v>73102.720000000001</v>
      </c>
      <c r="J158" s="47">
        <f>+F158+G158+H158+I158</f>
        <v>73102.720000000001</v>
      </c>
      <c r="K158" s="59" t="str">
        <f t="shared" si="2"/>
        <v>120+</v>
      </c>
      <c r="L158" s="39" t="s">
        <v>5157</v>
      </c>
    </row>
    <row r="159" spans="1:12" x14ac:dyDescent="0.25">
      <c r="A159" s="39">
        <v>320665</v>
      </c>
      <c r="B159" s="46"/>
      <c r="C159" s="39" t="s">
        <v>35</v>
      </c>
      <c r="D159" s="39"/>
      <c r="E159" s="47">
        <v>72320.929999999993</v>
      </c>
      <c r="F159" s="47">
        <v>72320.929999999993</v>
      </c>
      <c r="G159" s="47">
        <v>0</v>
      </c>
      <c r="H159" s="47">
        <v>0</v>
      </c>
      <c r="I159" s="47">
        <v>0</v>
      </c>
      <c r="J159" s="47">
        <v>72320.929999999993</v>
      </c>
      <c r="K159" s="39" t="str">
        <f t="shared" si="2"/>
        <v>31-60</v>
      </c>
      <c r="L159" s="39" t="s">
        <v>4573</v>
      </c>
    </row>
    <row r="160" spans="1:12" x14ac:dyDescent="0.25">
      <c r="A160" s="39">
        <v>333512</v>
      </c>
      <c r="B160" s="46"/>
      <c r="C160" s="39" t="s">
        <v>233</v>
      </c>
      <c r="D160" s="39"/>
      <c r="E160" s="47">
        <v>71346.33332545156</v>
      </c>
      <c r="F160" s="47">
        <v>0</v>
      </c>
      <c r="G160" s="47">
        <v>0</v>
      </c>
      <c r="H160" s="47">
        <v>0</v>
      </c>
      <c r="I160" s="47">
        <v>1323925.28</v>
      </c>
      <c r="J160" s="47">
        <v>1323925.28</v>
      </c>
      <c r="K160" s="39" t="str">
        <f t="shared" si="2"/>
        <v>120+</v>
      </c>
      <c r="L160" s="39" t="s">
        <v>160</v>
      </c>
    </row>
    <row r="161" spans="1:12" x14ac:dyDescent="0.25">
      <c r="A161" s="39">
        <v>341139</v>
      </c>
      <c r="B161" s="46"/>
      <c r="C161" s="39" t="s">
        <v>233</v>
      </c>
      <c r="D161" s="39"/>
      <c r="E161" s="47">
        <v>71339.321697552907</v>
      </c>
      <c r="F161" s="47">
        <v>0</v>
      </c>
      <c r="G161" s="47">
        <v>0</v>
      </c>
      <c r="H161" s="47">
        <v>0</v>
      </c>
      <c r="I161" s="47">
        <v>1323795.17</v>
      </c>
      <c r="J161" s="47">
        <v>1323795.17</v>
      </c>
      <c r="K161" s="39" t="str">
        <f t="shared" si="2"/>
        <v>120+</v>
      </c>
      <c r="L161" s="39" t="s">
        <v>160</v>
      </c>
    </row>
    <row r="162" spans="1:12" x14ac:dyDescent="0.25">
      <c r="A162" s="39">
        <v>340096</v>
      </c>
      <c r="B162" s="46"/>
      <c r="C162" s="39" t="s">
        <v>233</v>
      </c>
      <c r="D162" s="39"/>
      <c r="E162" s="47">
        <v>70313.539020250566</v>
      </c>
      <c r="F162" s="47">
        <v>0</v>
      </c>
      <c r="G162" s="47">
        <v>0</v>
      </c>
      <c r="H162" s="47">
        <v>0</v>
      </c>
      <c r="I162" s="47">
        <v>1304760.42</v>
      </c>
      <c r="J162" s="47">
        <v>1304760.42</v>
      </c>
      <c r="K162" s="39" t="str">
        <f t="shared" si="2"/>
        <v>120+</v>
      </c>
      <c r="L162" s="39" t="s">
        <v>160</v>
      </c>
    </row>
    <row r="163" spans="1:12" x14ac:dyDescent="0.25">
      <c r="A163" s="39">
        <v>19209</v>
      </c>
      <c r="B163" s="46"/>
      <c r="C163" s="39" t="s">
        <v>35</v>
      </c>
      <c r="D163" s="39"/>
      <c r="E163" s="47">
        <v>70005.159180000002</v>
      </c>
      <c r="F163" s="47">
        <v>0</v>
      </c>
      <c r="G163" s="47">
        <v>0</v>
      </c>
      <c r="H163" s="47">
        <v>0</v>
      </c>
      <c r="I163" s="47">
        <v>70005.159180000002</v>
      </c>
      <c r="J163" s="47">
        <f>+F163+G163+H163+I163</f>
        <v>70005.159180000002</v>
      </c>
      <c r="K163" s="59" t="str">
        <f t="shared" si="2"/>
        <v>120+</v>
      </c>
      <c r="L163" s="39" t="s">
        <v>5157</v>
      </c>
    </row>
    <row r="164" spans="1:12" x14ac:dyDescent="0.25">
      <c r="A164" s="39">
        <v>350403</v>
      </c>
      <c r="B164" s="46"/>
      <c r="C164" s="39" t="s">
        <v>35</v>
      </c>
      <c r="D164" s="39"/>
      <c r="E164" s="47">
        <v>69353.81</v>
      </c>
      <c r="F164" s="47">
        <v>0</v>
      </c>
      <c r="G164" s="47">
        <v>69353.81</v>
      </c>
      <c r="H164" s="47">
        <v>0</v>
      </c>
      <c r="I164" s="47">
        <v>0</v>
      </c>
      <c r="J164" s="47">
        <v>69353.81</v>
      </c>
      <c r="K164" s="39" t="str">
        <f t="shared" si="2"/>
        <v>61-90</v>
      </c>
      <c r="L164" s="39" t="s">
        <v>4573</v>
      </c>
    </row>
    <row r="165" spans="1:12" x14ac:dyDescent="0.25">
      <c r="A165" s="39">
        <v>341664</v>
      </c>
      <c r="B165" s="46"/>
      <c r="C165" s="39" t="s">
        <v>35</v>
      </c>
      <c r="D165" s="39"/>
      <c r="E165" s="47">
        <v>68708.271784059922</v>
      </c>
      <c r="F165" s="47">
        <v>0</v>
      </c>
      <c r="G165" s="47">
        <v>0</v>
      </c>
      <c r="H165" s="47">
        <v>1274972.57</v>
      </c>
      <c r="I165" s="47">
        <v>0</v>
      </c>
      <c r="J165" s="47">
        <v>1274972.57</v>
      </c>
      <c r="K165" s="39" t="str">
        <f t="shared" si="2"/>
        <v>91-120</v>
      </c>
      <c r="L165" s="39" t="s">
        <v>160</v>
      </c>
    </row>
    <row r="166" spans="1:12" x14ac:dyDescent="0.25">
      <c r="A166" s="39">
        <v>356943</v>
      </c>
      <c r="B166" s="46"/>
      <c r="C166" s="39" t="s">
        <v>35</v>
      </c>
      <c r="D166" s="39"/>
      <c r="E166" s="47">
        <v>67841.09761582702</v>
      </c>
      <c r="F166" s="47">
        <v>0</v>
      </c>
      <c r="G166" s="47">
        <v>1258881.01</v>
      </c>
      <c r="H166" s="47">
        <v>0</v>
      </c>
      <c r="I166" s="47">
        <v>0</v>
      </c>
      <c r="J166" s="47">
        <v>1258881.01</v>
      </c>
      <c r="K166" s="39" t="str">
        <f t="shared" si="2"/>
        <v>61-90</v>
      </c>
      <c r="L166" s="39" t="s">
        <v>160</v>
      </c>
    </row>
    <row r="167" spans="1:12" x14ac:dyDescent="0.25">
      <c r="A167" s="39">
        <v>19760</v>
      </c>
      <c r="B167" s="46"/>
      <c r="C167" s="39" t="s">
        <v>35</v>
      </c>
      <c r="D167" s="39"/>
      <c r="E167" s="47">
        <v>67705.675260000004</v>
      </c>
      <c r="F167" s="47">
        <v>67705.675260000004</v>
      </c>
      <c r="G167" s="47">
        <v>0</v>
      </c>
      <c r="H167" s="47">
        <v>0</v>
      </c>
      <c r="I167" s="47">
        <v>0</v>
      </c>
      <c r="J167" s="47">
        <f>+F167+G167+H167+I167</f>
        <v>67705.675260000004</v>
      </c>
      <c r="K167" s="39" t="str">
        <f t="shared" si="2"/>
        <v>31-60</v>
      </c>
      <c r="L167" s="39" t="s">
        <v>5157</v>
      </c>
    </row>
    <row r="168" spans="1:12" x14ac:dyDescent="0.25">
      <c r="A168" s="39">
        <v>310691</v>
      </c>
      <c r="B168" s="46"/>
      <c r="C168" s="39" t="s">
        <v>233</v>
      </c>
      <c r="D168" s="39"/>
      <c r="E168" s="47">
        <v>67266.712667637708</v>
      </c>
      <c r="F168" s="47">
        <v>0</v>
      </c>
      <c r="G168" s="47">
        <v>0</v>
      </c>
      <c r="H168" s="47">
        <v>0</v>
      </c>
      <c r="I168" s="47">
        <v>1248222.54</v>
      </c>
      <c r="J168" s="47">
        <v>1248222.54</v>
      </c>
      <c r="K168" s="39" t="str">
        <f t="shared" si="2"/>
        <v>120+</v>
      </c>
      <c r="L168" s="39" t="s">
        <v>160</v>
      </c>
    </row>
    <row r="169" spans="1:12" x14ac:dyDescent="0.25">
      <c r="A169" s="39">
        <v>309117</v>
      </c>
      <c r="B169" s="46"/>
      <c r="C169" s="39" t="s">
        <v>233</v>
      </c>
      <c r="D169" s="39"/>
      <c r="E169" s="47">
        <v>67039.05</v>
      </c>
      <c r="F169" s="47">
        <v>0</v>
      </c>
      <c r="G169" s="47">
        <v>0</v>
      </c>
      <c r="H169" s="47">
        <v>0</v>
      </c>
      <c r="I169" s="47">
        <v>67039.05</v>
      </c>
      <c r="J169" s="47">
        <v>67039.05</v>
      </c>
      <c r="K169" s="39" t="str">
        <f t="shared" si="2"/>
        <v>120+</v>
      </c>
      <c r="L169" s="39" t="s">
        <v>2738</v>
      </c>
    </row>
    <row r="170" spans="1:12" x14ac:dyDescent="0.25">
      <c r="A170" s="39">
        <v>314168</v>
      </c>
      <c r="B170" s="46"/>
      <c r="C170" s="39" t="s">
        <v>233</v>
      </c>
      <c r="D170" s="39"/>
      <c r="E170" s="47">
        <v>66531.399999999994</v>
      </c>
      <c r="F170" s="47">
        <v>0</v>
      </c>
      <c r="G170" s="47">
        <v>0</v>
      </c>
      <c r="H170" s="47">
        <v>0</v>
      </c>
      <c r="I170" s="47">
        <v>66531.399999999994</v>
      </c>
      <c r="J170" s="47">
        <v>66531.399999999994</v>
      </c>
      <c r="K170" s="39" t="str">
        <f t="shared" si="2"/>
        <v>120+</v>
      </c>
      <c r="L170" s="39" t="s">
        <v>158</v>
      </c>
    </row>
    <row r="171" spans="1:12" x14ac:dyDescent="0.25">
      <c r="A171" s="39">
        <v>336689</v>
      </c>
      <c r="B171" s="46"/>
      <c r="C171" s="39" t="s">
        <v>233</v>
      </c>
      <c r="D171" s="39"/>
      <c r="E171" s="47">
        <v>66359.43356141253</v>
      </c>
      <c r="F171" s="47">
        <v>0</v>
      </c>
      <c r="G171" s="47">
        <v>0</v>
      </c>
      <c r="H171" s="47">
        <v>0</v>
      </c>
      <c r="I171" s="47">
        <v>1231386.78</v>
      </c>
      <c r="J171" s="47">
        <v>1231386.78</v>
      </c>
      <c r="K171" s="39" t="str">
        <f t="shared" si="2"/>
        <v>120+</v>
      </c>
      <c r="L171" s="39" t="s">
        <v>160</v>
      </c>
    </row>
    <row r="172" spans="1:12" x14ac:dyDescent="0.25">
      <c r="A172" s="39">
        <v>340693</v>
      </c>
      <c r="B172" s="46"/>
      <c r="C172" s="39" t="s">
        <v>233</v>
      </c>
      <c r="D172" s="39"/>
      <c r="E172" s="47">
        <v>66247.66</v>
      </c>
      <c r="F172" s="47">
        <v>0</v>
      </c>
      <c r="G172" s="47">
        <v>0</v>
      </c>
      <c r="H172" s="47">
        <v>0</v>
      </c>
      <c r="I172" s="47">
        <v>66247.66</v>
      </c>
      <c r="J172" s="47">
        <v>66247.66</v>
      </c>
      <c r="K172" s="39" t="str">
        <f t="shared" si="2"/>
        <v>120+</v>
      </c>
      <c r="L172" s="39" t="s">
        <v>4573</v>
      </c>
    </row>
    <row r="173" spans="1:12" x14ac:dyDescent="0.25">
      <c r="A173" s="39">
        <v>356921</v>
      </c>
      <c r="B173" s="46"/>
      <c r="C173" s="39" t="s">
        <v>35</v>
      </c>
      <c r="D173" s="39"/>
      <c r="E173" s="47">
        <v>66193.11</v>
      </c>
      <c r="F173" s="47">
        <v>66193.11</v>
      </c>
      <c r="G173" s="47">
        <v>0</v>
      </c>
      <c r="H173" s="47">
        <v>0</v>
      </c>
      <c r="I173" s="47">
        <v>0</v>
      </c>
      <c r="J173" s="47">
        <v>66193.11</v>
      </c>
      <c r="K173" s="39" t="str">
        <f t="shared" si="2"/>
        <v>31-60</v>
      </c>
      <c r="L173" s="39" t="s">
        <v>4573</v>
      </c>
    </row>
    <row r="174" spans="1:12" x14ac:dyDescent="0.25">
      <c r="A174" s="39">
        <v>332236</v>
      </c>
      <c r="B174" s="46"/>
      <c r="C174" s="39" t="s">
        <v>233</v>
      </c>
      <c r="D174" s="39"/>
      <c r="E174" s="47">
        <v>65651.48</v>
      </c>
      <c r="F174" s="47">
        <v>0</v>
      </c>
      <c r="G174" s="47">
        <v>0</v>
      </c>
      <c r="H174" s="47">
        <v>0</v>
      </c>
      <c r="I174" s="47">
        <v>65651.48</v>
      </c>
      <c r="J174" s="47">
        <v>65651.48</v>
      </c>
      <c r="K174" s="39" t="str">
        <f t="shared" si="2"/>
        <v>120+</v>
      </c>
      <c r="L174" s="39" t="s">
        <v>4573</v>
      </c>
    </row>
    <row r="175" spans="1:12" x14ac:dyDescent="0.25">
      <c r="A175" s="39">
        <v>361628</v>
      </c>
      <c r="B175" s="46"/>
      <c r="C175" s="39" t="s">
        <v>35</v>
      </c>
      <c r="D175" s="39"/>
      <c r="E175" s="47">
        <v>65195.015086836916</v>
      </c>
      <c r="F175" s="47">
        <v>1209779.46</v>
      </c>
      <c r="G175" s="47">
        <v>0</v>
      </c>
      <c r="H175" s="47">
        <v>0</v>
      </c>
      <c r="I175" s="47">
        <v>0</v>
      </c>
      <c r="J175" s="47">
        <v>1209779.46</v>
      </c>
      <c r="K175" s="39" t="str">
        <f t="shared" si="2"/>
        <v>31-60</v>
      </c>
      <c r="L175" s="39" t="s">
        <v>160</v>
      </c>
    </row>
    <row r="176" spans="1:12" x14ac:dyDescent="0.25">
      <c r="A176" s="39">
        <v>314662</v>
      </c>
      <c r="B176" s="46"/>
      <c r="C176" s="39" t="s">
        <v>233</v>
      </c>
      <c r="D176" s="39"/>
      <c r="E176" s="47">
        <v>65171.01</v>
      </c>
      <c r="F176" s="47">
        <v>0</v>
      </c>
      <c r="G176" s="47">
        <v>0</v>
      </c>
      <c r="H176" s="47">
        <v>0</v>
      </c>
      <c r="I176" s="47">
        <v>65171.01</v>
      </c>
      <c r="J176" s="47">
        <v>65171.01</v>
      </c>
      <c r="K176" s="39" t="str">
        <f t="shared" si="2"/>
        <v>120+</v>
      </c>
      <c r="L176" s="39" t="s">
        <v>158</v>
      </c>
    </row>
    <row r="177" spans="1:12" x14ac:dyDescent="0.25">
      <c r="A177" s="39">
        <v>359090</v>
      </c>
      <c r="B177" s="46"/>
      <c r="C177" s="39" t="s">
        <v>35</v>
      </c>
      <c r="D177" s="39"/>
      <c r="E177" s="47">
        <v>64574.62</v>
      </c>
      <c r="F177" s="47">
        <v>64574.62</v>
      </c>
      <c r="G177" s="47">
        <v>0</v>
      </c>
      <c r="H177" s="47">
        <v>0</v>
      </c>
      <c r="I177" s="47">
        <v>0</v>
      </c>
      <c r="J177" s="47">
        <v>64574.62</v>
      </c>
      <c r="K177" s="39" t="str">
        <f t="shared" si="2"/>
        <v>31-60</v>
      </c>
      <c r="L177" s="39" t="s">
        <v>158</v>
      </c>
    </row>
    <row r="178" spans="1:12" x14ac:dyDescent="0.25">
      <c r="A178" s="39">
        <v>316124</v>
      </c>
      <c r="B178" s="46"/>
      <c r="C178" s="39" t="s">
        <v>233</v>
      </c>
      <c r="D178" s="39"/>
      <c r="E178" s="47">
        <v>64284.557548412362</v>
      </c>
      <c r="F178" s="47">
        <v>0</v>
      </c>
      <c r="G178" s="47">
        <v>0</v>
      </c>
      <c r="H178" s="47">
        <v>0</v>
      </c>
      <c r="I178" s="47">
        <v>1192884.72</v>
      </c>
      <c r="J178" s="47">
        <v>1192884.72</v>
      </c>
      <c r="K178" s="39" t="str">
        <f t="shared" si="2"/>
        <v>120+</v>
      </c>
      <c r="L178" s="39" t="s">
        <v>160</v>
      </c>
    </row>
    <row r="179" spans="1:12" x14ac:dyDescent="0.25">
      <c r="A179" s="39">
        <v>312893</v>
      </c>
      <c r="B179" s="46"/>
      <c r="C179" s="39" t="s">
        <v>35</v>
      </c>
      <c r="D179" s="39"/>
      <c r="E179" s="47">
        <v>63132.59</v>
      </c>
      <c r="F179" s="47">
        <v>63132.59</v>
      </c>
      <c r="G179" s="47">
        <v>0</v>
      </c>
      <c r="H179" s="47">
        <v>0</v>
      </c>
      <c r="I179" s="47">
        <v>0</v>
      </c>
      <c r="J179" s="47">
        <v>63132.59</v>
      </c>
      <c r="K179" s="39" t="str">
        <f t="shared" si="2"/>
        <v>31-60</v>
      </c>
      <c r="L179" s="39" t="s">
        <v>2668</v>
      </c>
    </row>
    <row r="180" spans="1:12" x14ac:dyDescent="0.25">
      <c r="A180" s="39">
        <v>333885</v>
      </c>
      <c r="B180" s="46"/>
      <c r="C180" s="39" t="s">
        <v>233</v>
      </c>
      <c r="D180" s="39"/>
      <c r="E180" s="47">
        <v>61691.292069512085</v>
      </c>
      <c r="F180" s="47">
        <v>0</v>
      </c>
      <c r="G180" s="47">
        <v>0</v>
      </c>
      <c r="H180" s="47">
        <v>0</v>
      </c>
      <c r="I180" s="47">
        <v>1144763.26</v>
      </c>
      <c r="J180" s="47">
        <v>1144763.26</v>
      </c>
      <c r="K180" s="39" t="str">
        <f t="shared" si="2"/>
        <v>120+</v>
      </c>
      <c r="L180" s="39" t="s">
        <v>160</v>
      </c>
    </row>
    <row r="181" spans="1:12" x14ac:dyDescent="0.25">
      <c r="A181" s="39">
        <v>334157</v>
      </c>
      <c r="B181" s="46"/>
      <c r="C181" s="39" t="s">
        <v>233</v>
      </c>
      <c r="D181" s="39"/>
      <c r="E181" s="47">
        <v>61433.25</v>
      </c>
      <c r="F181" s="47">
        <v>0</v>
      </c>
      <c r="G181" s="47">
        <v>0</v>
      </c>
      <c r="H181" s="47">
        <v>0</v>
      </c>
      <c r="I181" s="47">
        <v>61433.25</v>
      </c>
      <c r="J181" s="47">
        <v>61433.25</v>
      </c>
      <c r="K181" s="39" t="str">
        <f t="shared" si="2"/>
        <v>120+</v>
      </c>
      <c r="L181" s="39" t="s">
        <v>4573</v>
      </c>
    </row>
    <row r="182" spans="1:12" x14ac:dyDescent="0.25">
      <c r="A182" s="39">
        <v>350725</v>
      </c>
      <c r="B182" s="46"/>
      <c r="C182" s="39" t="s">
        <v>35</v>
      </c>
      <c r="D182" s="39"/>
      <c r="E182" s="47">
        <v>60603.57</v>
      </c>
      <c r="F182" s="47">
        <v>0</v>
      </c>
      <c r="G182" s="47">
        <v>60603.57</v>
      </c>
      <c r="H182" s="47">
        <v>0</v>
      </c>
      <c r="I182" s="47">
        <v>0</v>
      </c>
      <c r="J182" s="47">
        <v>60603.57</v>
      </c>
      <c r="K182" s="39" t="str">
        <f t="shared" si="2"/>
        <v>61-90</v>
      </c>
      <c r="L182" s="39" t="s">
        <v>4573</v>
      </c>
    </row>
    <row r="183" spans="1:12" x14ac:dyDescent="0.25">
      <c r="A183" s="39">
        <v>319707</v>
      </c>
      <c r="B183" s="46"/>
      <c r="C183" s="39" t="s">
        <v>35</v>
      </c>
      <c r="D183" s="39"/>
      <c r="E183" s="47">
        <v>60309.440917478365</v>
      </c>
      <c r="F183" s="47">
        <v>1119121.19</v>
      </c>
      <c r="G183" s="47">
        <v>0</v>
      </c>
      <c r="H183" s="47">
        <v>0</v>
      </c>
      <c r="I183" s="47">
        <v>0</v>
      </c>
      <c r="J183" s="47">
        <v>1119121.19</v>
      </c>
      <c r="K183" s="39" t="str">
        <f t="shared" si="2"/>
        <v>31-60</v>
      </c>
      <c r="L183" s="39" t="s">
        <v>160</v>
      </c>
    </row>
    <row r="184" spans="1:12" x14ac:dyDescent="0.25">
      <c r="A184" s="39">
        <v>338015</v>
      </c>
      <c r="B184" s="46"/>
      <c r="C184" s="39" t="s">
        <v>35</v>
      </c>
      <c r="D184" s="39"/>
      <c r="E184" s="47">
        <v>60073.698034723791</v>
      </c>
      <c r="F184" s="47">
        <v>0</v>
      </c>
      <c r="G184" s="47">
        <v>0</v>
      </c>
      <c r="H184" s="47">
        <v>0</v>
      </c>
      <c r="I184" s="47">
        <v>1114746.67</v>
      </c>
      <c r="J184" s="47">
        <v>1114746.67</v>
      </c>
      <c r="K184" s="39" t="str">
        <f t="shared" si="2"/>
        <v>120+</v>
      </c>
      <c r="L184" s="39" t="s">
        <v>160</v>
      </c>
    </row>
    <row r="185" spans="1:12" x14ac:dyDescent="0.25">
      <c r="A185" s="39">
        <v>324104</v>
      </c>
      <c r="B185" s="46"/>
      <c r="C185" s="39" t="s">
        <v>35</v>
      </c>
      <c r="D185" s="39"/>
      <c r="E185" s="47">
        <v>59872.086383462651</v>
      </c>
      <c r="F185" s="47">
        <v>1111005.5</v>
      </c>
      <c r="G185" s="47">
        <v>0</v>
      </c>
      <c r="H185" s="47">
        <v>0</v>
      </c>
      <c r="I185" s="47">
        <v>0</v>
      </c>
      <c r="J185" s="47">
        <v>1111005.5</v>
      </c>
      <c r="K185" s="39" t="str">
        <f t="shared" si="2"/>
        <v>31-60</v>
      </c>
      <c r="L185" s="39" t="s">
        <v>160</v>
      </c>
    </row>
    <row r="186" spans="1:12" x14ac:dyDescent="0.25">
      <c r="A186" s="39">
        <v>318205</v>
      </c>
      <c r="B186" s="46"/>
      <c r="C186" s="39" t="s">
        <v>35</v>
      </c>
      <c r="D186" s="39"/>
      <c r="E186" s="47">
        <v>59664.77963700259</v>
      </c>
      <c r="F186" s="47">
        <v>1107158.6499999999</v>
      </c>
      <c r="G186" s="47">
        <v>0</v>
      </c>
      <c r="H186" s="47">
        <v>0</v>
      </c>
      <c r="I186" s="47">
        <v>0</v>
      </c>
      <c r="J186" s="47">
        <v>1107158.6499999999</v>
      </c>
      <c r="K186" s="39" t="str">
        <f t="shared" si="2"/>
        <v>31-60</v>
      </c>
      <c r="L186" s="39" t="s">
        <v>160</v>
      </c>
    </row>
    <row r="187" spans="1:12" x14ac:dyDescent="0.25">
      <c r="A187" s="39">
        <v>335937</v>
      </c>
      <c r="B187" s="46"/>
      <c r="C187" s="39" t="s">
        <v>233</v>
      </c>
      <c r="D187" s="39"/>
      <c r="E187" s="47">
        <v>59537</v>
      </c>
      <c r="F187" s="47">
        <v>0</v>
      </c>
      <c r="G187" s="47">
        <v>0</v>
      </c>
      <c r="H187" s="47">
        <v>0</v>
      </c>
      <c r="I187" s="47">
        <v>59537</v>
      </c>
      <c r="J187" s="47">
        <v>59537</v>
      </c>
      <c r="K187" s="39" t="str">
        <f t="shared" si="2"/>
        <v>120+</v>
      </c>
      <c r="L187" s="39" t="s">
        <v>4573</v>
      </c>
    </row>
    <row r="188" spans="1:12" x14ac:dyDescent="0.25">
      <c r="A188" s="39">
        <v>356025</v>
      </c>
      <c r="B188" s="46"/>
      <c r="C188" s="39" t="s">
        <v>35</v>
      </c>
      <c r="D188" s="39"/>
      <c r="E188" s="47">
        <v>59536.109178527389</v>
      </c>
      <c r="F188" s="47">
        <v>1104771</v>
      </c>
      <c r="G188" s="47">
        <v>0</v>
      </c>
      <c r="H188" s="47">
        <v>0</v>
      </c>
      <c r="I188" s="47">
        <v>0</v>
      </c>
      <c r="J188" s="47">
        <v>1104771</v>
      </c>
      <c r="K188" s="39" t="str">
        <f t="shared" si="2"/>
        <v>31-60</v>
      </c>
      <c r="L188" s="39" t="s">
        <v>160</v>
      </c>
    </row>
    <row r="189" spans="1:12" x14ac:dyDescent="0.25">
      <c r="A189" s="39">
        <v>358230</v>
      </c>
      <c r="B189" s="46"/>
      <c r="C189" s="39" t="s">
        <v>35</v>
      </c>
      <c r="D189" s="39"/>
      <c r="E189" s="47">
        <v>59186.55816039475</v>
      </c>
      <c r="F189" s="47">
        <v>0</v>
      </c>
      <c r="G189" s="47">
        <v>1098284.6200000001</v>
      </c>
      <c r="H189" s="47">
        <v>0</v>
      </c>
      <c r="I189" s="47">
        <v>0</v>
      </c>
      <c r="J189" s="47">
        <v>1098284.6200000001</v>
      </c>
      <c r="K189" s="39" t="str">
        <f t="shared" si="2"/>
        <v>61-90</v>
      </c>
      <c r="L189" s="39" t="s">
        <v>160</v>
      </c>
    </row>
    <row r="190" spans="1:12" x14ac:dyDescent="0.25">
      <c r="A190" s="39">
        <v>342198</v>
      </c>
      <c r="B190" s="46"/>
      <c r="C190" s="39" t="s">
        <v>35</v>
      </c>
      <c r="D190" s="39"/>
      <c r="E190" s="47">
        <v>58285.93</v>
      </c>
      <c r="F190" s="47">
        <v>58285.93</v>
      </c>
      <c r="G190" s="47">
        <v>0</v>
      </c>
      <c r="H190" s="47">
        <v>0</v>
      </c>
      <c r="I190" s="47">
        <v>0</v>
      </c>
      <c r="J190" s="47">
        <v>58285.93</v>
      </c>
      <c r="K190" s="39" t="str">
        <f t="shared" si="2"/>
        <v>31-60</v>
      </c>
      <c r="L190" s="39" t="s">
        <v>4573</v>
      </c>
    </row>
    <row r="191" spans="1:12" x14ac:dyDescent="0.25">
      <c r="A191" s="39">
        <v>334336</v>
      </c>
      <c r="B191" s="46"/>
      <c r="C191" s="39" t="s">
        <v>233</v>
      </c>
      <c r="D191" s="39"/>
      <c r="E191" s="47">
        <v>58283.382238768783</v>
      </c>
      <c r="F191" s="47">
        <v>0</v>
      </c>
      <c r="G191" s="47">
        <v>0</v>
      </c>
      <c r="H191" s="47">
        <v>0</v>
      </c>
      <c r="I191" s="47">
        <v>1081525</v>
      </c>
      <c r="J191" s="47">
        <v>1081525</v>
      </c>
      <c r="K191" s="39" t="str">
        <f t="shared" si="2"/>
        <v>120+</v>
      </c>
      <c r="L191" s="39" t="s">
        <v>160</v>
      </c>
    </row>
    <row r="192" spans="1:12" x14ac:dyDescent="0.25">
      <c r="A192" s="39">
        <v>19764</v>
      </c>
      <c r="B192" s="46"/>
      <c r="C192" s="39" t="s">
        <v>35</v>
      </c>
      <c r="D192" s="39"/>
      <c r="E192" s="47">
        <v>58176.496620000005</v>
      </c>
      <c r="F192" s="47">
        <v>0</v>
      </c>
      <c r="G192" s="47">
        <v>58176.496620000005</v>
      </c>
      <c r="H192" s="47">
        <v>0</v>
      </c>
      <c r="I192" s="47">
        <v>0</v>
      </c>
      <c r="J192" s="47">
        <f>+F192+G192+H192+I192</f>
        <v>58176.496620000005</v>
      </c>
      <c r="K192" s="39" t="str">
        <f t="shared" si="2"/>
        <v>61-90</v>
      </c>
      <c r="L192" s="39" t="s">
        <v>5157</v>
      </c>
    </row>
    <row r="193" spans="1:12" x14ac:dyDescent="0.25">
      <c r="A193" s="39">
        <v>327592</v>
      </c>
      <c r="B193" s="46"/>
      <c r="C193" s="39" t="s">
        <v>35</v>
      </c>
      <c r="D193" s="39"/>
      <c r="E193" s="47">
        <v>57911.289033640496</v>
      </c>
      <c r="F193" s="47">
        <v>1074620.32</v>
      </c>
      <c r="G193" s="47">
        <v>0</v>
      </c>
      <c r="H193" s="47">
        <v>0</v>
      </c>
      <c r="I193" s="47">
        <v>0</v>
      </c>
      <c r="J193" s="47">
        <v>1074620.32</v>
      </c>
      <c r="K193" s="39" t="str">
        <f t="shared" si="2"/>
        <v>31-60</v>
      </c>
      <c r="L193" s="39" t="s">
        <v>160</v>
      </c>
    </row>
    <row r="194" spans="1:12" x14ac:dyDescent="0.25">
      <c r="A194" s="39">
        <v>349676</v>
      </c>
      <c r="B194" s="46"/>
      <c r="C194" s="39" t="s">
        <v>35</v>
      </c>
      <c r="D194" s="39"/>
      <c r="E194" s="47">
        <v>57785.231701264776</v>
      </c>
      <c r="F194" s="47">
        <v>1072281.1599999999</v>
      </c>
      <c r="G194" s="47">
        <v>0</v>
      </c>
      <c r="H194" s="47">
        <v>0</v>
      </c>
      <c r="I194" s="47">
        <v>0</v>
      </c>
      <c r="J194" s="47">
        <v>1072281.1599999999</v>
      </c>
      <c r="K194" s="39" t="str">
        <f t="shared" si="2"/>
        <v>31-60</v>
      </c>
      <c r="L194" s="39" t="s">
        <v>160</v>
      </c>
    </row>
    <row r="195" spans="1:12" x14ac:dyDescent="0.25">
      <c r="A195" s="39">
        <v>332787</v>
      </c>
      <c r="B195" s="46"/>
      <c r="C195" s="39" t="s">
        <v>35</v>
      </c>
      <c r="D195" s="39"/>
      <c r="E195" s="47">
        <v>56731.85</v>
      </c>
      <c r="F195" s="47">
        <v>0</v>
      </c>
      <c r="G195" s="47">
        <v>0</v>
      </c>
      <c r="H195" s="47">
        <v>0</v>
      </c>
      <c r="I195" s="47">
        <v>56731.85</v>
      </c>
      <c r="J195" s="47">
        <v>56731.85</v>
      </c>
      <c r="K195" s="39" t="str">
        <f t="shared" si="2"/>
        <v>120+</v>
      </c>
      <c r="L195" s="39" t="s">
        <v>4573</v>
      </c>
    </row>
    <row r="196" spans="1:12" x14ac:dyDescent="0.25">
      <c r="A196" s="39">
        <v>341265</v>
      </c>
      <c r="B196" s="46"/>
      <c r="C196" s="39" t="s">
        <v>35</v>
      </c>
      <c r="D196" s="39"/>
      <c r="E196" s="47">
        <v>56583.21848489641</v>
      </c>
      <c r="F196" s="47">
        <v>1049976.22</v>
      </c>
      <c r="G196" s="47">
        <v>0</v>
      </c>
      <c r="H196" s="47">
        <v>0</v>
      </c>
      <c r="I196" s="47">
        <v>0</v>
      </c>
      <c r="J196" s="47">
        <v>1049976.22</v>
      </c>
      <c r="K196" s="39" t="str">
        <f t="shared" ref="K196:K259" si="3">+IF(I196&gt;0,"120+",IF(H196&gt;0,"91-120",IF(G196&gt;0,"61-90",IF(F196&gt;0,"31-60","1-30"))))</f>
        <v>31-60</v>
      </c>
      <c r="L196" s="39" t="s">
        <v>160</v>
      </c>
    </row>
    <row r="197" spans="1:12" x14ac:dyDescent="0.25">
      <c r="A197" s="39">
        <v>334899</v>
      </c>
      <c r="B197" s="46"/>
      <c r="C197" s="39" t="s">
        <v>233</v>
      </c>
      <c r="D197" s="39"/>
      <c r="E197" s="47">
        <v>55888.22</v>
      </c>
      <c r="F197" s="47">
        <v>0</v>
      </c>
      <c r="G197" s="47">
        <v>0</v>
      </c>
      <c r="H197" s="47">
        <v>0</v>
      </c>
      <c r="I197" s="47">
        <v>55888.22</v>
      </c>
      <c r="J197" s="47">
        <v>55888.22</v>
      </c>
      <c r="K197" s="39" t="str">
        <f t="shared" si="3"/>
        <v>120+</v>
      </c>
      <c r="L197" s="39" t="s">
        <v>4573</v>
      </c>
    </row>
    <row r="198" spans="1:12" x14ac:dyDescent="0.25">
      <c r="A198" s="39">
        <v>340331</v>
      </c>
      <c r="B198" s="46"/>
      <c r="C198" s="39" t="s">
        <v>233</v>
      </c>
      <c r="D198" s="39"/>
      <c r="E198" s="47">
        <v>55773.58</v>
      </c>
      <c r="F198" s="47">
        <v>0</v>
      </c>
      <c r="G198" s="47">
        <v>0</v>
      </c>
      <c r="H198" s="47">
        <v>0</v>
      </c>
      <c r="I198" s="47">
        <v>55773.58</v>
      </c>
      <c r="J198" s="47">
        <v>55773.58</v>
      </c>
      <c r="K198" s="39" t="str">
        <f t="shared" si="3"/>
        <v>120+</v>
      </c>
      <c r="L198" s="39" t="s">
        <v>4573</v>
      </c>
    </row>
    <row r="199" spans="1:12" x14ac:dyDescent="0.25">
      <c r="A199" s="39">
        <v>339965</v>
      </c>
      <c r="B199" s="46"/>
      <c r="C199" s="39" t="s">
        <v>35</v>
      </c>
      <c r="D199" s="39"/>
      <c r="E199" s="47">
        <v>55444.710861215804</v>
      </c>
      <c r="F199" s="47">
        <v>508599.81</v>
      </c>
      <c r="G199" s="47">
        <v>520249.9</v>
      </c>
      <c r="H199" s="47">
        <v>0</v>
      </c>
      <c r="I199" s="47">
        <v>0</v>
      </c>
      <c r="J199" s="47">
        <v>1028849.71</v>
      </c>
      <c r="K199" s="39" t="str">
        <f t="shared" si="3"/>
        <v>61-90</v>
      </c>
      <c r="L199" s="39" t="s">
        <v>160</v>
      </c>
    </row>
    <row r="200" spans="1:12" x14ac:dyDescent="0.25">
      <c r="A200" s="39">
        <v>333057</v>
      </c>
      <c r="B200" s="46"/>
      <c r="C200" s="39" t="s">
        <v>35</v>
      </c>
      <c r="D200" s="39"/>
      <c r="E200" s="47">
        <v>55378.71</v>
      </c>
      <c r="F200" s="47">
        <v>0</v>
      </c>
      <c r="G200" s="47">
        <v>55378.71</v>
      </c>
      <c r="H200" s="47">
        <v>0</v>
      </c>
      <c r="I200" s="47">
        <v>0</v>
      </c>
      <c r="J200" s="47">
        <v>55378.71</v>
      </c>
      <c r="K200" s="39" t="str">
        <f t="shared" si="3"/>
        <v>61-90</v>
      </c>
      <c r="L200" s="39" t="s">
        <v>4573</v>
      </c>
    </row>
    <row r="201" spans="1:12" x14ac:dyDescent="0.25">
      <c r="A201" s="39">
        <v>312020</v>
      </c>
      <c r="B201" s="46"/>
      <c r="C201" s="39" t="s">
        <v>233</v>
      </c>
      <c r="D201" s="39"/>
      <c r="E201" s="47">
        <v>55358.73</v>
      </c>
      <c r="F201" s="47">
        <v>0</v>
      </c>
      <c r="G201" s="47">
        <v>0</v>
      </c>
      <c r="H201" s="47">
        <v>0</v>
      </c>
      <c r="I201" s="47">
        <v>55358.73</v>
      </c>
      <c r="J201" s="47">
        <v>55358.73</v>
      </c>
      <c r="K201" s="39" t="str">
        <f t="shared" si="3"/>
        <v>120+</v>
      </c>
      <c r="L201" s="39" t="s">
        <v>2738</v>
      </c>
    </row>
    <row r="202" spans="1:12" x14ac:dyDescent="0.25">
      <c r="A202" s="39">
        <v>341931</v>
      </c>
      <c r="B202" s="46"/>
      <c r="C202" s="39" t="s">
        <v>233</v>
      </c>
      <c r="D202" s="39"/>
      <c r="E202" s="47">
        <v>54851.42</v>
      </c>
      <c r="F202" s="47">
        <v>0</v>
      </c>
      <c r="G202" s="47">
        <v>0</v>
      </c>
      <c r="H202" s="47">
        <v>0</v>
      </c>
      <c r="I202" s="47">
        <v>54851.42</v>
      </c>
      <c r="J202" s="47">
        <v>54851.42</v>
      </c>
      <c r="K202" s="39" t="str">
        <f t="shared" si="3"/>
        <v>120+</v>
      </c>
      <c r="L202" s="39" t="s">
        <v>4573</v>
      </c>
    </row>
    <row r="203" spans="1:12" x14ac:dyDescent="0.25">
      <c r="A203" s="39">
        <v>309413</v>
      </c>
      <c r="B203" s="46"/>
      <c r="C203" s="39" t="s">
        <v>233</v>
      </c>
      <c r="D203" s="39"/>
      <c r="E203" s="47">
        <v>54398.15</v>
      </c>
      <c r="F203" s="47">
        <v>0</v>
      </c>
      <c r="G203" s="47">
        <v>0</v>
      </c>
      <c r="H203" s="47">
        <v>54398.15</v>
      </c>
      <c r="I203" s="47">
        <v>0</v>
      </c>
      <c r="J203" s="47">
        <v>54398.15</v>
      </c>
      <c r="K203" s="39" t="str">
        <f t="shared" si="3"/>
        <v>91-120</v>
      </c>
      <c r="L203" s="39" t="s">
        <v>2668</v>
      </c>
    </row>
    <row r="204" spans="1:12" x14ac:dyDescent="0.25">
      <c r="A204" s="39">
        <v>326065</v>
      </c>
      <c r="B204" s="46"/>
      <c r="C204" s="39" t="s">
        <v>233</v>
      </c>
      <c r="D204" s="39"/>
      <c r="E204" s="47">
        <v>54352.98</v>
      </c>
      <c r="F204" s="47">
        <v>0</v>
      </c>
      <c r="G204" s="47">
        <v>0</v>
      </c>
      <c r="H204" s="47">
        <v>0</v>
      </c>
      <c r="I204" s="47">
        <v>54352.98</v>
      </c>
      <c r="J204" s="47">
        <v>54352.98</v>
      </c>
      <c r="K204" s="39" t="str">
        <f t="shared" si="3"/>
        <v>120+</v>
      </c>
      <c r="L204" s="39" t="s">
        <v>4573</v>
      </c>
    </row>
    <row r="205" spans="1:12" x14ac:dyDescent="0.25">
      <c r="A205" s="39">
        <v>315958</v>
      </c>
      <c r="B205" s="46"/>
      <c r="C205" s="39" t="s">
        <v>35</v>
      </c>
      <c r="D205" s="39"/>
      <c r="E205" s="47">
        <v>53513.452237087957</v>
      </c>
      <c r="F205" s="47">
        <v>0</v>
      </c>
      <c r="G205" s="47">
        <v>993012.66</v>
      </c>
      <c r="H205" s="47">
        <v>0</v>
      </c>
      <c r="I205" s="47">
        <v>0</v>
      </c>
      <c r="J205" s="47">
        <v>993012.66</v>
      </c>
      <c r="K205" s="39" t="str">
        <f t="shared" si="3"/>
        <v>61-90</v>
      </c>
      <c r="L205" s="39" t="s">
        <v>160</v>
      </c>
    </row>
    <row r="206" spans="1:12" x14ac:dyDescent="0.25">
      <c r="A206" s="39">
        <v>315821</v>
      </c>
      <c r="B206" s="46"/>
      <c r="C206" s="39" t="s">
        <v>233</v>
      </c>
      <c r="D206" s="39"/>
      <c r="E206" s="47">
        <v>53467.9</v>
      </c>
      <c r="F206" s="47">
        <v>53467.9</v>
      </c>
      <c r="G206" s="47">
        <v>0</v>
      </c>
      <c r="H206" s="47">
        <v>0</v>
      </c>
      <c r="I206" s="47">
        <v>0</v>
      </c>
      <c r="J206" s="47">
        <v>53467.9</v>
      </c>
      <c r="K206" s="39" t="str">
        <f t="shared" si="3"/>
        <v>31-60</v>
      </c>
      <c r="L206" s="39" t="s">
        <v>626</v>
      </c>
    </row>
    <row r="207" spans="1:12" x14ac:dyDescent="0.25">
      <c r="A207" s="39">
        <v>339879</v>
      </c>
      <c r="B207" s="46"/>
      <c r="C207" s="39" t="s">
        <v>35</v>
      </c>
      <c r="D207" s="39"/>
      <c r="E207" s="47">
        <v>52982.879999999997</v>
      </c>
      <c r="F207" s="47">
        <v>0</v>
      </c>
      <c r="G207" s="47">
        <v>52982.879999999997</v>
      </c>
      <c r="H207" s="47">
        <v>0</v>
      </c>
      <c r="I207" s="47">
        <v>0</v>
      </c>
      <c r="J207" s="47">
        <v>52982.879999999997</v>
      </c>
      <c r="K207" s="39" t="str">
        <f t="shared" si="3"/>
        <v>61-90</v>
      </c>
      <c r="L207" s="39" t="s">
        <v>4573</v>
      </c>
    </row>
    <row r="208" spans="1:12" x14ac:dyDescent="0.25">
      <c r="A208" s="39">
        <v>308532</v>
      </c>
      <c r="B208" s="46"/>
      <c r="C208" s="39" t="s">
        <v>35</v>
      </c>
      <c r="D208" s="39"/>
      <c r="E208" s="47">
        <v>52500</v>
      </c>
      <c r="F208" s="47">
        <v>52500</v>
      </c>
      <c r="G208" s="47">
        <v>0</v>
      </c>
      <c r="H208" s="47">
        <v>0</v>
      </c>
      <c r="I208" s="47">
        <v>0</v>
      </c>
      <c r="J208" s="47">
        <v>52500</v>
      </c>
      <c r="K208" s="39" t="str">
        <f t="shared" si="3"/>
        <v>31-60</v>
      </c>
      <c r="L208" s="39" t="s">
        <v>2668</v>
      </c>
    </row>
    <row r="209" spans="1:12" x14ac:dyDescent="0.25">
      <c r="A209" s="39">
        <v>359760</v>
      </c>
      <c r="B209" s="46"/>
      <c r="C209" s="39" t="s">
        <v>35</v>
      </c>
      <c r="D209" s="39"/>
      <c r="E209" s="47">
        <v>51394.907001496198</v>
      </c>
      <c r="F209" s="47">
        <v>0</v>
      </c>
      <c r="G209" s="47">
        <v>953700.26</v>
      </c>
      <c r="H209" s="47">
        <v>0</v>
      </c>
      <c r="I209" s="47">
        <v>0</v>
      </c>
      <c r="J209" s="47">
        <v>953700.26</v>
      </c>
      <c r="K209" s="39" t="str">
        <f t="shared" si="3"/>
        <v>61-90</v>
      </c>
      <c r="L209" s="39" t="s">
        <v>160</v>
      </c>
    </row>
    <row r="210" spans="1:12" x14ac:dyDescent="0.25">
      <c r="A210" s="39">
        <v>319404</v>
      </c>
      <c r="B210" s="46"/>
      <c r="C210" s="39" t="s">
        <v>233</v>
      </c>
      <c r="D210" s="39"/>
      <c r="E210" s="47">
        <v>51148.478270643682</v>
      </c>
      <c r="F210" s="47">
        <v>0</v>
      </c>
      <c r="G210" s="47">
        <v>0</v>
      </c>
      <c r="H210" s="47">
        <v>0</v>
      </c>
      <c r="I210" s="47">
        <v>949127.45</v>
      </c>
      <c r="J210" s="47">
        <v>949127.45</v>
      </c>
      <c r="K210" s="39" t="str">
        <f t="shared" si="3"/>
        <v>120+</v>
      </c>
      <c r="L210" s="39" t="s">
        <v>160</v>
      </c>
    </row>
    <row r="211" spans="1:12" x14ac:dyDescent="0.25">
      <c r="A211" s="39">
        <v>315622</v>
      </c>
      <c r="B211" s="46"/>
      <c r="C211" s="39" t="s">
        <v>233</v>
      </c>
      <c r="D211" s="39"/>
      <c r="E211" s="47">
        <v>51041.65</v>
      </c>
      <c r="F211" s="47">
        <v>0</v>
      </c>
      <c r="G211" s="47">
        <v>0</v>
      </c>
      <c r="H211" s="47">
        <v>0</v>
      </c>
      <c r="I211" s="47">
        <v>51041.65</v>
      </c>
      <c r="J211" s="47">
        <v>51041.65</v>
      </c>
      <c r="K211" s="39" t="str">
        <f t="shared" si="3"/>
        <v>120+</v>
      </c>
      <c r="L211" s="39" t="s">
        <v>160</v>
      </c>
    </row>
    <row r="212" spans="1:12" x14ac:dyDescent="0.25">
      <c r="A212" s="39">
        <v>331441</v>
      </c>
      <c r="B212" s="46"/>
      <c r="C212" s="39" t="s">
        <v>233</v>
      </c>
      <c r="D212" s="39"/>
      <c r="E212" s="47">
        <v>50994.59</v>
      </c>
      <c r="F212" s="47">
        <v>0</v>
      </c>
      <c r="G212" s="47">
        <v>0</v>
      </c>
      <c r="H212" s="47">
        <v>0</v>
      </c>
      <c r="I212" s="47">
        <v>50994.59</v>
      </c>
      <c r="J212" s="47">
        <v>50994.59</v>
      </c>
      <c r="K212" s="39" t="str">
        <f t="shared" si="3"/>
        <v>120+</v>
      </c>
      <c r="L212" s="39" t="s">
        <v>4573</v>
      </c>
    </row>
    <row r="213" spans="1:12" x14ac:dyDescent="0.25">
      <c r="A213" s="39">
        <v>358026</v>
      </c>
      <c r="B213" s="46"/>
      <c r="C213" s="39" t="s">
        <v>35</v>
      </c>
      <c r="D213" s="39"/>
      <c r="E213" s="47">
        <v>49907.44</v>
      </c>
      <c r="F213" s="47">
        <v>49907.44</v>
      </c>
      <c r="G213" s="47">
        <v>0</v>
      </c>
      <c r="H213" s="47">
        <v>0</v>
      </c>
      <c r="I213" s="47">
        <v>0</v>
      </c>
      <c r="J213" s="47">
        <v>49907.44</v>
      </c>
      <c r="K213" s="39" t="str">
        <f t="shared" si="3"/>
        <v>31-60</v>
      </c>
      <c r="L213" s="39" t="s">
        <v>4573</v>
      </c>
    </row>
    <row r="214" spans="1:12" x14ac:dyDescent="0.25">
      <c r="A214" s="39">
        <v>19220</v>
      </c>
      <c r="B214" s="46"/>
      <c r="C214" s="39" t="s">
        <v>35</v>
      </c>
      <c r="D214" s="39"/>
      <c r="E214" s="47">
        <v>49440.421700000006</v>
      </c>
      <c r="F214" s="47">
        <v>0</v>
      </c>
      <c r="G214" s="47">
        <v>0</v>
      </c>
      <c r="H214" s="47">
        <v>0</v>
      </c>
      <c r="I214" s="47">
        <v>49440.421700000006</v>
      </c>
      <c r="J214" s="47">
        <f>+F214+G214+H214+I214</f>
        <v>49440.421700000006</v>
      </c>
      <c r="K214" s="59" t="str">
        <f t="shared" si="3"/>
        <v>120+</v>
      </c>
      <c r="L214" s="39" t="s">
        <v>5157</v>
      </c>
    </row>
    <row r="215" spans="1:12" x14ac:dyDescent="0.25">
      <c r="A215" s="39">
        <v>19872</v>
      </c>
      <c r="B215" s="46"/>
      <c r="C215" s="39" t="s">
        <v>35</v>
      </c>
      <c r="D215" s="39"/>
      <c r="E215" s="47">
        <v>48384.165120000005</v>
      </c>
      <c r="F215" s="47">
        <v>48384.165120000005</v>
      </c>
      <c r="G215" s="47">
        <v>0</v>
      </c>
      <c r="H215" s="47">
        <v>0</v>
      </c>
      <c r="I215" s="47">
        <v>0</v>
      </c>
      <c r="J215" s="47">
        <f>+F215+G215+H215+I215</f>
        <v>48384.165120000005</v>
      </c>
      <c r="K215" s="39" t="str">
        <f t="shared" si="3"/>
        <v>31-60</v>
      </c>
      <c r="L215" s="39" t="s">
        <v>5157</v>
      </c>
    </row>
    <row r="216" spans="1:12" x14ac:dyDescent="0.25">
      <c r="A216" s="39">
        <v>337990</v>
      </c>
      <c r="B216" s="46"/>
      <c r="C216" s="39" t="s">
        <v>35</v>
      </c>
      <c r="D216" s="39"/>
      <c r="E216" s="47">
        <v>47728.639999999999</v>
      </c>
      <c r="F216" s="47">
        <v>47728.639999999999</v>
      </c>
      <c r="G216" s="47">
        <v>0</v>
      </c>
      <c r="H216" s="47">
        <v>0</v>
      </c>
      <c r="I216" s="47">
        <v>0</v>
      </c>
      <c r="J216" s="47">
        <v>47728.639999999999</v>
      </c>
      <c r="K216" s="39" t="str">
        <f t="shared" si="3"/>
        <v>31-60</v>
      </c>
      <c r="L216" s="39" t="s">
        <v>4573</v>
      </c>
    </row>
    <row r="217" spans="1:12" x14ac:dyDescent="0.25">
      <c r="A217" s="39">
        <v>339963</v>
      </c>
      <c r="B217" s="46"/>
      <c r="C217" s="39" t="s">
        <v>35</v>
      </c>
      <c r="D217" s="39"/>
      <c r="E217" s="47">
        <v>47560.177592835156</v>
      </c>
      <c r="F217" s="47">
        <v>882541.8</v>
      </c>
      <c r="G217" s="47">
        <v>0</v>
      </c>
      <c r="H217" s="47">
        <v>0</v>
      </c>
      <c r="I217" s="47">
        <v>0</v>
      </c>
      <c r="J217" s="47">
        <v>882541.8</v>
      </c>
      <c r="K217" s="39" t="str">
        <f t="shared" si="3"/>
        <v>31-60</v>
      </c>
      <c r="L217" s="39" t="s">
        <v>160</v>
      </c>
    </row>
    <row r="218" spans="1:12" x14ac:dyDescent="0.25">
      <c r="A218" s="39">
        <v>338485</v>
      </c>
      <c r="B218" s="46"/>
      <c r="C218" s="39" t="s">
        <v>35</v>
      </c>
      <c r="D218" s="39"/>
      <c r="E218" s="47">
        <v>47078.11</v>
      </c>
      <c r="F218" s="47">
        <v>0</v>
      </c>
      <c r="G218" s="47">
        <v>0</v>
      </c>
      <c r="H218" s="47">
        <v>0</v>
      </c>
      <c r="I218" s="47">
        <v>47078.11</v>
      </c>
      <c r="J218" s="47">
        <v>47078.11</v>
      </c>
      <c r="K218" s="39" t="str">
        <f t="shared" si="3"/>
        <v>120+</v>
      </c>
      <c r="L218" s="39" t="s">
        <v>2668</v>
      </c>
    </row>
    <row r="219" spans="1:12" x14ac:dyDescent="0.25">
      <c r="A219" s="39">
        <v>309075</v>
      </c>
      <c r="B219" s="46"/>
      <c r="C219" s="39" t="s">
        <v>35</v>
      </c>
      <c r="D219" s="39"/>
      <c r="E219" s="47">
        <v>46310.12</v>
      </c>
      <c r="F219" s="47">
        <v>46310.12</v>
      </c>
      <c r="G219" s="47">
        <v>0</v>
      </c>
      <c r="H219" s="47">
        <v>0</v>
      </c>
      <c r="I219" s="47">
        <v>0</v>
      </c>
      <c r="J219" s="47">
        <v>46310.12</v>
      </c>
      <c r="K219" s="39" t="str">
        <f t="shared" si="3"/>
        <v>31-60</v>
      </c>
      <c r="L219" s="39" t="s">
        <v>2668</v>
      </c>
    </row>
    <row r="220" spans="1:12" x14ac:dyDescent="0.25">
      <c r="A220" s="39">
        <v>354367</v>
      </c>
      <c r="B220" s="46"/>
      <c r="C220" s="39" t="s">
        <v>35</v>
      </c>
      <c r="D220" s="39"/>
      <c r="E220" s="47">
        <v>46198.58</v>
      </c>
      <c r="F220" s="47">
        <v>0</v>
      </c>
      <c r="G220" s="47">
        <v>46198.58</v>
      </c>
      <c r="H220" s="47">
        <v>0</v>
      </c>
      <c r="I220" s="47">
        <v>0</v>
      </c>
      <c r="J220" s="47">
        <v>46198.58</v>
      </c>
      <c r="K220" s="39" t="str">
        <f t="shared" si="3"/>
        <v>61-90</v>
      </c>
      <c r="L220" s="39" t="s">
        <v>4573</v>
      </c>
    </row>
    <row r="221" spans="1:12" x14ac:dyDescent="0.25">
      <c r="A221" s="39">
        <v>309589</v>
      </c>
      <c r="B221" s="46"/>
      <c r="C221" s="39" t="s">
        <v>233</v>
      </c>
      <c r="D221" s="39"/>
      <c r="E221" s="47">
        <v>46031.67</v>
      </c>
      <c r="F221" s="47">
        <v>0</v>
      </c>
      <c r="G221" s="47">
        <v>0</v>
      </c>
      <c r="H221" s="47">
        <v>0</v>
      </c>
      <c r="I221" s="47">
        <v>46031.67</v>
      </c>
      <c r="J221" s="47">
        <v>46031.67</v>
      </c>
      <c r="K221" s="39" t="str">
        <f t="shared" si="3"/>
        <v>120+</v>
      </c>
      <c r="L221" s="39" t="s">
        <v>4573</v>
      </c>
    </row>
    <row r="222" spans="1:12" x14ac:dyDescent="0.25">
      <c r="A222" s="39">
        <v>337047</v>
      </c>
      <c r="B222" s="46"/>
      <c r="C222" s="39" t="s">
        <v>35</v>
      </c>
      <c r="D222" s="39"/>
      <c r="E222" s="47">
        <v>45988.05</v>
      </c>
      <c r="F222" s="47">
        <v>45988.05</v>
      </c>
      <c r="G222" s="47">
        <v>0</v>
      </c>
      <c r="H222" s="47">
        <v>0</v>
      </c>
      <c r="I222" s="47">
        <v>0</v>
      </c>
      <c r="J222" s="47">
        <v>45988.05</v>
      </c>
      <c r="K222" s="39" t="str">
        <f t="shared" si="3"/>
        <v>31-60</v>
      </c>
      <c r="L222" s="39" t="s">
        <v>4573</v>
      </c>
    </row>
    <row r="223" spans="1:12" x14ac:dyDescent="0.25">
      <c r="A223" s="39">
        <v>333320</v>
      </c>
      <c r="B223" s="46"/>
      <c r="C223" s="39" t="s">
        <v>35</v>
      </c>
      <c r="D223" s="39"/>
      <c r="E223" s="47">
        <v>45688.299281895859</v>
      </c>
      <c r="F223" s="47">
        <v>0</v>
      </c>
      <c r="G223" s="47">
        <v>847806.63</v>
      </c>
      <c r="H223" s="47">
        <v>0</v>
      </c>
      <c r="I223" s="47">
        <v>0</v>
      </c>
      <c r="J223" s="47">
        <v>847806.63</v>
      </c>
      <c r="K223" s="39" t="str">
        <f t="shared" si="3"/>
        <v>61-90</v>
      </c>
      <c r="L223" s="39" t="s">
        <v>160</v>
      </c>
    </row>
    <row r="224" spans="1:12" x14ac:dyDescent="0.25">
      <c r="A224" s="39">
        <v>327568</v>
      </c>
      <c r="B224" s="46"/>
      <c r="C224" s="39" t="s">
        <v>233</v>
      </c>
      <c r="D224" s="39"/>
      <c r="E224" s="47">
        <v>45300.07</v>
      </c>
      <c r="F224" s="47">
        <v>0</v>
      </c>
      <c r="G224" s="47">
        <v>0</v>
      </c>
      <c r="H224" s="47">
        <v>0</v>
      </c>
      <c r="I224" s="47">
        <v>45300.07</v>
      </c>
      <c r="J224" s="47">
        <v>45300.07</v>
      </c>
      <c r="K224" s="39" t="str">
        <f t="shared" si="3"/>
        <v>120+</v>
      </c>
      <c r="L224" s="39" t="s">
        <v>4573</v>
      </c>
    </row>
    <row r="225" spans="1:12" x14ac:dyDescent="0.25">
      <c r="A225" s="39">
        <v>338210</v>
      </c>
      <c r="B225" s="46"/>
      <c r="C225" s="39" t="s">
        <v>233</v>
      </c>
      <c r="D225" s="39"/>
      <c r="E225" s="47">
        <v>44586.399674108201</v>
      </c>
      <c r="F225" s="47">
        <v>0</v>
      </c>
      <c r="G225" s="47">
        <v>0</v>
      </c>
      <c r="H225" s="47">
        <v>0</v>
      </c>
      <c r="I225" s="47">
        <v>827359.43</v>
      </c>
      <c r="J225" s="47">
        <v>827359.43</v>
      </c>
      <c r="K225" s="39" t="str">
        <f t="shared" si="3"/>
        <v>120+</v>
      </c>
      <c r="L225" s="39" t="s">
        <v>160</v>
      </c>
    </row>
    <row r="226" spans="1:12" x14ac:dyDescent="0.25">
      <c r="A226" s="39">
        <v>318244</v>
      </c>
      <c r="B226" s="46"/>
      <c r="C226" s="39" t="s">
        <v>233</v>
      </c>
      <c r="D226" s="39"/>
      <c r="E226" s="47">
        <v>44004.414619220348</v>
      </c>
      <c r="F226" s="47">
        <v>0</v>
      </c>
      <c r="G226" s="47">
        <v>0</v>
      </c>
      <c r="H226" s="47">
        <v>0</v>
      </c>
      <c r="I226" s="47">
        <v>816559.92999999993</v>
      </c>
      <c r="J226" s="47">
        <v>816559.92999999993</v>
      </c>
      <c r="K226" s="39" t="str">
        <f t="shared" si="3"/>
        <v>120+</v>
      </c>
      <c r="L226" s="39" t="s">
        <v>160</v>
      </c>
    </row>
    <row r="227" spans="1:12" x14ac:dyDescent="0.25">
      <c r="A227" s="39">
        <v>324242</v>
      </c>
      <c r="B227" s="46"/>
      <c r="C227" s="39" t="s">
        <v>35</v>
      </c>
      <c r="D227" s="39"/>
      <c r="E227" s="47">
        <v>43739.05</v>
      </c>
      <c r="F227" s="47">
        <v>43739.05</v>
      </c>
      <c r="G227" s="47">
        <v>0</v>
      </c>
      <c r="H227" s="47">
        <v>0</v>
      </c>
      <c r="I227" s="47">
        <v>0</v>
      </c>
      <c r="J227" s="47">
        <v>43739.05</v>
      </c>
      <c r="K227" s="39" t="str">
        <f t="shared" si="3"/>
        <v>31-60</v>
      </c>
      <c r="L227" s="39" t="s">
        <v>4573</v>
      </c>
    </row>
    <row r="228" spans="1:12" x14ac:dyDescent="0.25">
      <c r="A228" s="39">
        <v>320761</v>
      </c>
      <c r="B228" s="46"/>
      <c r="C228" s="39" t="s">
        <v>233</v>
      </c>
      <c r="D228" s="39"/>
      <c r="E228" s="47">
        <v>42688.3</v>
      </c>
      <c r="F228" s="47">
        <v>0</v>
      </c>
      <c r="G228" s="47">
        <v>0</v>
      </c>
      <c r="H228" s="47">
        <v>42688.3</v>
      </c>
      <c r="I228" s="47">
        <v>0</v>
      </c>
      <c r="J228" s="47">
        <v>42688.3</v>
      </c>
      <c r="K228" s="39" t="str">
        <f t="shared" si="3"/>
        <v>91-120</v>
      </c>
      <c r="L228" s="39" t="s">
        <v>4573</v>
      </c>
    </row>
    <row r="229" spans="1:12" x14ac:dyDescent="0.25">
      <c r="A229" s="39">
        <v>338494</v>
      </c>
      <c r="B229" s="46"/>
      <c r="C229" s="39" t="s">
        <v>233</v>
      </c>
      <c r="D229" s="39"/>
      <c r="E229" s="47">
        <v>42352.277094438716</v>
      </c>
      <c r="F229" s="47">
        <v>0</v>
      </c>
      <c r="G229" s="47">
        <v>0</v>
      </c>
      <c r="H229" s="47">
        <v>0</v>
      </c>
      <c r="I229" s="47">
        <v>785902.34</v>
      </c>
      <c r="J229" s="47">
        <v>785902.34</v>
      </c>
      <c r="K229" s="39" t="str">
        <f t="shared" si="3"/>
        <v>120+</v>
      </c>
      <c r="L229" s="39" t="s">
        <v>160</v>
      </c>
    </row>
    <row r="230" spans="1:12" x14ac:dyDescent="0.25">
      <c r="A230" s="39">
        <v>341778</v>
      </c>
      <c r="B230" s="46"/>
      <c r="C230" s="39" t="s">
        <v>35</v>
      </c>
      <c r="D230" s="39"/>
      <c r="E230" s="47">
        <v>42073.35</v>
      </c>
      <c r="F230" s="47">
        <v>42073.35</v>
      </c>
      <c r="G230" s="47">
        <v>0</v>
      </c>
      <c r="H230" s="47">
        <v>0</v>
      </c>
      <c r="I230" s="47">
        <v>0</v>
      </c>
      <c r="J230" s="47">
        <v>42073.35</v>
      </c>
      <c r="K230" s="39" t="str">
        <f t="shared" si="3"/>
        <v>31-60</v>
      </c>
      <c r="L230" s="39" t="s">
        <v>4573</v>
      </c>
    </row>
    <row r="231" spans="1:12" x14ac:dyDescent="0.25">
      <c r="A231" s="39">
        <v>354403</v>
      </c>
      <c r="B231" s="46"/>
      <c r="C231" s="39" t="s">
        <v>35</v>
      </c>
      <c r="D231" s="39"/>
      <c r="E231" s="47">
        <v>40649.363333866866</v>
      </c>
      <c r="F231" s="47">
        <v>0</v>
      </c>
      <c r="G231" s="47">
        <v>0</v>
      </c>
      <c r="H231" s="47">
        <v>754302.53</v>
      </c>
      <c r="I231" s="47">
        <v>0</v>
      </c>
      <c r="J231" s="47">
        <v>754302.53</v>
      </c>
      <c r="K231" s="39" t="str">
        <f t="shared" si="3"/>
        <v>91-120</v>
      </c>
      <c r="L231" s="39" t="s">
        <v>160</v>
      </c>
    </row>
    <row r="232" spans="1:12" x14ac:dyDescent="0.25">
      <c r="A232" s="39">
        <v>354286</v>
      </c>
      <c r="B232" s="46"/>
      <c r="C232" s="39" t="s">
        <v>35</v>
      </c>
      <c r="D232" s="39"/>
      <c r="E232" s="47">
        <v>40281.86</v>
      </c>
      <c r="F232" s="47">
        <v>40281.86</v>
      </c>
      <c r="G232" s="47">
        <v>0</v>
      </c>
      <c r="H232" s="47">
        <v>0</v>
      </c>
      <c r="I232" s="47">
        <v>0</v>
      </c>
      <c r="J232" s="47">
        <v>40281.86</v>
      </c>
      <c r="K232" s="39" t="str">
        <f t="shared" si="3"/>
        <v>31-60</v>
      </c>
      <c r="L232" s="39" t="s">
        <v>4573</v>
      </c>
    </row>
    <row r="233" spans="1:12" x14ac:dyDescent="0.25">
      <c r="A233" s="39">
        <v>309082</v>
      </c>
      <c r="B233" s="46"/>
      <c r="C233" s="39" t="s">
        <v>233</v>
      </c>
      <c r="D233" s="39"/>
      <c r="E233" s="47">
        <v>39418.949999999997</v>
      </c>
      <c r="F233" s="47">
        <v>0</v>
      </c>
      <c r="G233" s="47">
        <v>0</v>
      </c>
      <c r="H233" s="47">
        <v>0</v>
      </c>
      <c r="I233" s="47">
        <v>39418.949999999997</v>
      </c>
      <c r="J233" s="47">
        <v>39418.949999999997</v>
      </c>
      <c r="K233" s="39" t="str">
        <f t="shared" si="3"/>
        <v>120+</v>
      </c>
      <c r="L233" s="39" t="s">
        <v>2668</v>
      </c>
    </row>
    <row r="234" spans="1:12" x14ac:dyDescent="0.25">
      <c r="A234" s="39">
        <v>320647</v>
      </c>
      <c r="B234" s="46"/>
      <c r="C234" s="39" t="s">
        <v>233</v>
      </c>
      <c r="D234" s="39"/>
      <c r="E234" s="47">
        <v>38292.840000000004</v>
      </c>
      <c r="F234" s="47">
        <v>0</v>
      </c>
      <c r="G234" s="47">
        <v>0</v>
      </c>
      <c r="H234" s="47">
        <v>0</v>
      </c>
      <c r="I234" s="47">
        <v>38292.840000000004</v>
      </c>
      <c r="J234" s="47">
        <v>38292.840000000004</v>
      </c>
      <c r="K234" s="39" t="str">
        <f t="shared" si="3"/>
        <v>120+</v>
      </c>
      <c r="L234" s="39" t="s">
        <v>4573</v>
      </c>
    </row>
    <row r="235" spans="1:12" x14ac:dyDescent="0.25">
      <c r="A235" s="39">
        <v>317877</v>
      </c>
      <c r="B235" s="46"/>
      <c r="C235" s="39" t="s">
        <v>233</v>
      </c>
      <c r="D235" s="39"/>
      <c r="E235" s="47">
        <v>36538.885800958953</v>
      </c>
      <c r="F235" s="47">
        <v>0</v>
      </c>
      <c r="G235" s="47">
        <v>0</v>
      </c>
      <c r="H235" s="47">
        <v>0</v>
      </c>
      <c r="I235" s="47">
        <v>678027.2</v>
      </c>
      <c r="J235" s="47">
        <v>678027.2</v>
      </c>
      <c r="K235" s="39" t="str">
        <f t="shared" si="3"/>
        <v>120+</v>
      </c>
      <c r="L235" s="39" t="s">
        <v>160</v>
      </c>
    </row>
    <row r="236" spans="1:12" x14ac:dyDescent="0.25">
      <c r="A236" s="39">
        <v>19292</v>
      </c>
      <c r="B236" s="46"/>
      <c r="C236" s="39" t="s">
        <v>35</v>
      </c>
      <c r="D236" s="39"/>
      <c r="E236" s="47">
        <v>36480.671620000001</v>
      </c>
      <c r="F236" s="47">
        <v>0</v>
      </c>
      <c r="G236" s="47">
        <v>36480.671620000001</v>
      </c>
      <c r="H236" s="47">
        <v>0</v>
      </c>
      <c r="I236" s="47">
        <v>0</v>
      </c>
      <c r="J236" s="47">
        <f>+F236+G236+H236+I236</f>
        <v>36480.671620000001</v>
      </c>
      <c r="K236" s="39" t="str">
        <f t="shared" si="3"/>
        <v>61-90</v>
      </c>
      <c r="L236" s="39" t="s">
        <v>5157</v>
      </c>
    </row>
    <row r="237" spans="1:12" x14ac:dyDescent="0.25">
      <c r="A237" s="39">
        <v>328146</v>
      </c>
      <c r="B237" s="46"/>
      <c r="C237" s="39" t="s">
        <v>35</v>
      </c>
      <c r="D237" s="39"/>
      <c r="E237" s="47">
        <v>36006.54</v>
      </c>
      <c r="F237" s="47">
        <v>36006.54</v>
      </c>
      <c r="G237" s="47">
        <v>0</v>
      </c>
      <c r="H237" s="47">
        <v>0</v>
      </c>
      <c r="I237" s="47">
        <v>0</v>
      </c>
      <c r="J237" s="47">
        <v>36006.54</v>
      </c>
      <c r="K237" s="39" t="str">
        <f t="shared" si="3"/>
        <v>31-60</v>
      </c>
      <c r="L237" s="39" t="s">
        <v>4573</v>
      </c>
    </row>
    <row r="238" spans="1:12" x14ac:dyDescent="0.25">
      <c r="A238" s="39">
        <v>358720</v>
      </c>
      <c r="B238" s="46"/>
      <c r="C238" s="39" t="s">
        <v>35</v>
      </c>
      <c r="D238" s="39"/>
      <c r="E238" s="47">
        <v>35157.138656625219</v>
      </c>
      <c r="F238" s="47">
        <v>0</v>
      </c>
      <c r="G238" s="47">
        <v>652387.06000000006</v>
      </c>
      <c r="H238" s="47">
        <v>0</v>
      </c>
      <c r="I238" s="47">
        <v>0</v>
      </c>
      <c r="J238" s="47">
        <v>652387.06000000006</v>
      </c>
      <c r="K238" s="39" t="str">
        <f t="shared" si="3"/>
        <v>61-90</v>
      </c>
      <c r="L238" s="39" t="s">
        <v>160</v>
      </c>
    </row>
    <row r="239" spans="1:12" x14ac:dyDescent="0.25">
      <c r="A239" s="39">
        <v>348338</v>
      </c>
      <c r="B239" s="46"/>
      <c r="C239" s="39" t="s">
        <v>35</v>
      </c>
      <c r="D239" s="39"/>
      <c r="E239" s="47">
        <v>34703.347133712661</v>
      </c>
      <c r="F239" s="47">
        <v>643966.36</v>
      </c>
      <c r="G239" s="47">
        <v>0</v>
      </c>
      <c r="H239" s="47">
        <v>0</v>
      </c>
      <c r="I239" s="47">
        <v>0</v>
      </c>
      <c r="J239" s="47">
        <v>643966.36</v>
      </c>
      <c r="K239" s="39" t="str">
        <f t="shared" si="3"/>
        <v>31-60</v>
      </c>
      <c r="L239" s="39" t="s">
        <v>160</v>
      </c>
    </row>
    <row r="240" spans="1:12" x14ac:dyDescent="0.25">
      <c r="A240" s="39">
        <v>310917</v>
      </c>
      <c r="B240" s="46"/>
      <c r="C240" s="39" t="s">
        <v>233</v>
      </c>
      <c r="D240" s="39"/>
      <c r="E240" s="47">
        <v>34595.091823933522</v>
      </c>
      <c r="F240" s="47">
        <v>0</v>
      </c>
      <c r="G240" s="47">
        <v>0</v>
      </c>
      <c r="H240" s="47">
        <v>0</v>
      </c>
      <c r="I240" s="47">
        <v>641957.54</v>
      </c>
      <c r="J240" s="47">
        <v>641957.54</v>
      </c>
      <c r="K240" s="39" t="str">
        <f t="shared" si="3"/>
        <v>120+</v>
      </c>
      <c r="L240" s="39" t="s">
        <v>160</v>
      </c>
    </row>
    <row r="241" spans="1:12" x14ac:dyDescent="0.25">
      <c r="A241" s="39">
        <v>316814</v>
      </c>
      <c r="B241" s="46"/>
      <c r="C241" s="39" t="s">
        <v>233</v>
      </c>
      <c r="D241" s="39"/>
      <c r="E241" s="47">
        <v>34169.566683815523</v>
      </c>
      <c r="F241" s="47">
        <v>0</v>
      </c>
      <c r="G241" s="47">
        <v>0</v>
      </c>
      <c r="H241" s="47">
        <v>0</v>
      </c>
      <c r="I241" s="47">
        <v>634061.36</v>
      </c>
      <c r="J241" s="47">
        <v>634061.36</v>
      </c>
      <c r="K241" s="39" t="str">
        <f t="shared" si="3"/>
        <v>120+</v>
      </c>
      <c r="L241" s="39" t="s">
        <v>160</v>
      </c>
    </row>
    <row r="242" spans="1:12" x14ac:dyDescent="0.25">
      <c r="A242" s="39">
        <v>348906</v>
      </c>
      <c r="B242" s="46"/>
      <c r="C242" s="39" t="s">
        <v>35</v>
      </c>
      <c r="D242" s="39"/>
      <c r="E242" s="47">
        <v>33732.157181999813</v>
      </c>
      <c r="F242" s="47">
        <v>625944.65</v>
      </c>
      <c r="G242" s="47">
        <v>0</v>
      </c>
      <c r="H242" s="47">
        <v>0</v>
      </c>
      <c r="I242" s="47">
        <v>0</v>
      </c>
      <c r="J242" s="47">
        <v>625944.65</v>
      </c>
      <c r="K242" s="39" t="str">
        <f t="shared" si="3"/>
        <v>31-60</v>
      </c>
      <c r="L242" s="39" t="s">
        <v>160</v>
      </c>
    </row>
    <row r="243" spans="1:12" x14ac:dyDescent="0.25">
      <c r="A243" s="39">
        <v>341499</v>
      </c>
      <c r="B243" s="46"/>
      <c r="C243" s="39" t="s">
        <v>233</v>
      </c>
      <c r="D243" s="39"/>
      <c r="E243" s="47">
        <v>33295.35</v>
      </c>
      <c r="F243" s="47">
        <v>0</v>
      </c>
      <c r="G243" s="47">
        <v>0</v>
      </c>
      <c r="H243" s="47">
        <v>0</v>
      </c>
      <c r="I243" s="47">
        <v>33295.35</v>
      </c>
      <c r="J243" s="47">
        <v>33295.35</v>
      </c>
      <c r="K243" s="39" t="str">
        <f t="shared" si="3"/>
        <v>120+</v>
      </c>
      <c r="L243" s="39" t="s">
        <v>4573</v>
      </c>
    </row>
    <row r="244" spans="1:12" x14ac:dyDescent="0.25">
      <c r="A244" s="39">
        <v>356250</v>
      </c>
      <c r="B244" s="46"/>
      <c r="C244" s="39" t="s">
        <v>233</v>
      </c>
      <c r="D244" s="39"/>
      <c r="E244" s="47">
        <v>32880.398248263948</v>
      </c>
      <c r="F244" s="47">
        <v>610139.14</v>
      </c>
      <c r="G244" s="47">
        <v>0</v>
      </c>
      <c r="H244" s="47">
        <v>0</v>
      </c>
      <c r="I244" s="47">
        <v>0</v>
      </c>
      <c r="J244" s="47">
        <v>610139.14</v>
      </c>
      <c r="K244" s="39" t="str">
        <f t="shared" si="3"/>
        <v>31-60</v>
      </c>
      <c r="L244" s="39" t="s">
        <v>160</v>
      </c>
    </row>
    <row r="245" spans="1:12" x14ac:dyDescent="0.25">
      <c r="A245" s="39">
        <v>19737</v>
      </c>
      <c r="B245" s="46"/>
      <c r="C245" s="39" t="s">
        <v>35</v>
      </c>
      <c r="D245" s="39"/>
      <c r="E245" s="47">
        <v>32859.568940000005</v>
      </c>
      <c r="F245" s="47">
        <v>0</v>
      </c>
      <c r="G245" s="47">
        <v>0</v>
      </c>
      <c r="H245" s="47">
        <v>32859.568940000005</v>
      </c>
      <c r="I245" s="47">
        <v>0</v>
      </c>
      <c r="J245" s="47">
        <f>+F245+G245+H245+I245</f>
        <v>32859.568940000005</v>
      </c>
      <c r="K245" s="59" t="str">
        <f t="shared" si="3"/>
        <v>91-120</v>
      </c>
      <c r="L245" s="39" t="s">
        <v>5157</v>
      </c>
    </row>
    <row r="246" spans="1:12" x14ac:dyDescent="0.25">
      <c r="A246" s="39">
        <v>320029</v>
      </c>
      <c r="B246" s="46"/>
      <c r="C246" s="39" t="s">
        <v>35</v>
      </c>
      <c r="D246" s="39"/>
      <c r="E246" s="47">
        <v>32693.238817200014</v>
      </c>
      <c r="F246" s="47">
        <v>0</v>
      </c>
      <c r="G246" s="47">
        <v>0</v>
      </c>
      <c r="H246" s="47">
        <v>0</v>
      </c>
      <c r="I246" s="47">
        <v>606666.15</v>
      </c>
      <c r="J246" s="47">
        <v>606666.15</v>
      </c>
      <c r="K246" s="39" t="str">
        <f t="shared" si="3"/>
        <v>120+</v>
      </c>
      <c r="L246" s="39" t="s">
        <v>160</v>
      </c>
    </row>
    <row r="247" spans="1:12" x14ac:dyDescent="0.25">
      <c r="A247" s="39">
        <v>328586</v>
      </c>
      <c r="B247" s="46"/>
      <c r="C247" s="39" t="s">
        <v>233</v>
      </c>
      <c r="D247" s="39"/>
      <c r="E247" s="47">
        <v>32686.5634629013</v>
      </c>
      <c r="F247" s="47">
        <v>0</v>
      </c>
      <c r="G247" s="47">
        <v>0</v>
      </c>
      <c r="H247" s="47">
        <v>0</v>
      </c>
      <c r="I247" s="47">
        <v>606542.28</v>
      </c>
      <c r="J247" s="47">
        <v>606542.28</v>
      </c>
      <c r="K247" s="39" t="str">
        <f t="shared" si="3"/>
        <v>120+</v>
      </c>
      <c r="L247" s="39" t="s">
        <v>160</v>
      </c>
    </row>
    <row r="248" spans="1:12" x14ac:dyDescent="0.25">
      <c r="A248" s="39">
        <v>19798</v>
      </c>
      <c r="B248" s="46"/>
      <c r="C248" s="39" t="s">
        <v>35</v>
      </c>
      <c r="D248" s="39"/>
      <c r="E248" s="47">
        <v>32537.448179999999</v>
      </c>
      <c r="F248" s="47">
        <v>0</v>
      </c>
      <c r="G248" s="47">
        <v>0</v>
      </c>
      <c r="H248" s="47">
        <v>0</v>
      </c>
      <c r="I248" s="47">
        <v>32537.448179999999</v>
      </c>
      <c r="J248" s="47">
        <f>+F248+G248+H248+I248</f>
        <v>32537.448179999999</v>
      </c>
      <c r="K248" s="59" t="str">
        <f t="shared" si="3"/>
        <v>120+</v>
      </c>
      <c r="L248" s="39" t="s">
        <v>5157</v>
      </c>
    </row>
    <row r="249" spans="1:12" x14ac:dyDescent="0.25">
      <c r="A249" s="39">
        <v>349504</v>
      </c>
      <c r="B249" s="46"/>
      <c r="C249" s="39" t="s">
        <v>233</v>
      </c>
      <c r="D249" s="39"/>
      <c r="E249" s="47">
        <v>32119.397080210591</v>
      </c>
      <c r="F249" s="47">
        <v>0</v>
      </c>
      <c r="G249" s="47">
        <v>0</v>
      </c>
      <c r="H249" s="47">
        <v>0</v>
      </c>
      <c r="I249" s="47">
        <v>596017.76</v>
      </c>
      <c r="J249" s="47">
        <v>596017.76</v>
      </c>
      <c r="K249" s="39" t="str">
        <f t="shared" si="3"/>
        <v>120+</v>
      </c>
      <c r="L249" s="39" t="s">
        <v>160</v>
      </c>
    </row>
    <row r="250" spans="1:12" x14ac:dyDescent="0.25">
      <c r="A250" s="39">
        <v>320688</v>
      </c>
      <c r="B250" s="46"/>
      <c r="C250" s="39" t="s">
        <v>233</v>
      </c>
      <c r="D250" s="39"/>
      <c r="E250" s="47">
        <v>32106.43</v>
      </c>
      <c r="F250" s="47">
        <v>0</v>
      </c>
      <c r="G250" s="47">
        <v>0</v>
      </c>
      <c r="H250" s="47">
        <v>0</v>
      </c>
      <c r="I250" s="47">
        <v>32106.43</v>
      </c>
      <c r="J250" s="47">
        <v>32106.43</v>
      </c>
      <c r="K250" s="39" t="str">
        <f t="shared" si="3"/>
        <v>120+</v>
      </c>
      <c r="L250" s="39" t="s">
        <v>4573</v>
      </c>
    </row>
    <row r="251" spans="1:12" x14ac:dyDescent="0.25">
      <c r="A251" s="39">
        <v>19838</v>
      </c>
      <c r="B251" s="46"/>
      <c r="C251" s="39" t="s">
        <v>35</v>
      </c>
      <c r="D251" s="39"/>
      <c r="E251" s="47">
        <v>31334.314320000001</v>
      </c>
      <c r="F251" s="47">
        <v>31334.314320000001</v>
      </c>
      <c r="G251" s="47">
        <v>0</v>
      </c>
      <c r="H251" s="47">
        <v>0</v>
      </c>
      <c r="I251" s="47">
        <v>0</v>
      </c>
      <c r="J251" s="47">
        <f>+F251+G251+H251+I251</f>
        <v>31334.314320000001</v>
      </c>
      <c r="K251" s="39" t="str">
        <f t="shared" si="3"/>
        <v>31-60</v>
      </c>
      <c r="L251" s="39" t="s">
        <v>5157</v>
      </c>
    </row>
    <row r="252" spans="1:12" x14ac:dyDescent="0.25">
      <c r="A252" s="39">
        <v>311559</v>
      </c>
      <c r="B252" s="46"/>
      <c r="C252" s="39" t="s">
        <v>233</v>
      </c>
      <c r="D252" s="39"/>
      <c r="E252" s="47">
        <v>31318.830951964857</v>
      </c>
      <c r="F252" s="47">
        <v>0</v>
      </c>
      <c r="G252" s="47">
        <v>0</v>
      </c>
      <c r="H252" s="47">
        <v>0</v>
      </c>
      <c r="I252" s="47">
        <v>581162.19999999995</v>
      </c>
      <c r="J252" s="47">
        <v>581162.19999999995</v>
      </c>
      <c r="K252" s="39" t="str">
        <f t="shared" si="3"/>
        <v>120+</v>
      </c>
      <c r="L252" s="39" t="s">
        <v>160</v>
      </c>
    </row>
    <row r="253" spans="1:12" x14ac:dyDescent="0.25">
      <c r="A253" s="39">
        <v>327845</v>
      </c>
      <c r="B253" s="46"/>
      <c r="C253" s="39" t="s">
        <v>35</v>
      </c>
      <c r="D253" s="39"/>
      <c r="E253" s="47">
        <v>30998.42</v>
      </c>
      <c r="F253" s="47">
        <v>0</v>
      </c>
      <c r="G253" s="47">
        <v>30998.42</v>
      </c>
      <c r="H253" s="47">
        <v>0</v>
      </c>
      <c r="I253" s="47">
        <v>0</v>
      </c>
      <c r="J253" s="47">
        <v>30998.42</v>
      </c>
      <c r="K253" s="39" t="str">
        <f t="shared" si="3"/>
        <v>61-90</v>
      </c>
      <c r="L253" s="39" t="s">
        <v>2668</v>
      </c>
    </row>
    <row r="254" spans="1:12" x14ac:dyDescent="0.25">
      <c r="A254" s="39">
        <v>340113</v>
      </c>
      <c r="B254" s="46"/>
      <c r="C254" s="39" t="s">
        <v>233</v>
      </c>
      <c r="D254" s="39"/>
      <c r="E254" s="47">
        <v>30876.017360950187</v>
      </c>
      <c r="F254" s="47">
        <v>0</v>
      </c>
      <c r="G254" s="47">
        <v>0</v>
      </c>
      <c r="H254" s="47">
        <v>0</v>
      </c>
      <c r="I254" s="47">
        <v>572945.21</v>
      </c>
      <c r="J254" s="47">
        <v>572945.21</v>
      </c>
      <c r="K254" s="39" t="str">
        <f t="shared" si="3"/>
        <v>120+</v>
      </c>
      <c r="L254" s="39" t="s">
        <v>160</v>
      </c>
    </row>
    <row r="255" spans="1:12" x14ac:dyDescent="0.25">
      <c r="A255" s="39">
        <v>317526</v>
      </c>
      <c r="B255" s="46"/>
      <c r="C255" s="39" t="s">
        <v>35</v>
      </c>
      <c r="D255" s="39"/>
      <c r="E255" s="47">
        <v>30581.30588460698</v>
      </c>
      <c r="F255" s="47">
        <v>0</v>
      </c>
      <c r="G255" s="47">
        <v>567476.44999999995</v>
      </c>
      <c r="H255" s="47">
        <v>0</v>
      </c>
      <c r="I255" s="47">
        <v>0</v>
      </c>
      <c r="J255" s="47">
        <v>567476.44999999995</v>
      </c>
      <c r="K255" s="39" t="str">
        <f t="shared" si="3"/>
        <v>61-90</v>
      </c>
      <c r="L255" s="39" t="s">
        <v>160</v>
      </c>
    </row>
    <row r="256" spans="1:12" x14ac:dyDescent="0.25">
      <c r="A256" s="39">
        <v>19725</v>
      </c>
      <c r="B256" s="46"/>
      <c r="C256" s="39" t="s">
        <v>35</v>
      </c>
      <c r="D256" s="39"/>
      <c r="E256" s="47">
        <v>30502.829020000001</v>
      </c>
      <c r="F256" s="47">
        <v>30502.829020000001</v>
      </c>
      <c r="G256" s="47">
        <v>0</v>
      </c>
      <c r="H256" s="47">
        <v>0</v>
      </c>
      <c r="I256" s="47">
        <v>0</v>
      </c>
      <c r="J256" s="47">
        <f>+F256+G256+H256+I256</f>
        <v>30502.829020000001</v>
      </c>
      <c r="K256" s="39" t="str">
        <f t="shared" si="3"/>
        <v>31-60</v>
      </c>
      <c r="L256" s="39" t="s">
        <v>5157</v>
      </c>
    </row>
    <row r="257" spans="1:12" x14ac:dyDescent="0.25">
      <c r="A257" s="39">
        <v>310391</v>
      </c>
      <c r="B257" s="46"/>
      <c r="C257" s="39" t="s">
        <v>233</v>
      </c>
      <c r="D257" s="39"/>
      <c r="E257" s="47">
        <v>29433.513552828161</v>
      </c>
      <c r="F257" s="47">
        <v>0</v>
      </c>
      <c r="G257" s="47">
        <v>0</v>
      </c>
      <c r="H257" s="47">
        <v>0</v>
      </c>
      <c r="I257" s="47">
        <v>546177.65</v>
      </c>
      <c r="J257" s="47">
        <v>546177.65</v>
      </c>
      <c r="K257" s="39" t="str">
        <f t="shared" si="3"/>
        <v>120+</v>
      </c>
      <c r="L257" s="39" t="s">
        <v>160</v>
      </c>
    </row>
    <row r="258" spans="1:12" x14ac:dyDescent="0.25">
      <c r="A258" s="39">
        <v>341387</v>
      </c>
      <c r="B258" s="46"/>
      <c r="C258" s="39" t="s">
        <v>35</v>
      </c>
      <c r="D258" s="39"/>
      <c r="E258" s="47">
        <v>28710.598064467467</v>
      </c>
      <c r="F258" s="47">
        <v>0</v>
      </c>
      <c r="G258" s="47">
        <v>532763</v>
      </c>
      <c r="H258" s="47">
        <v>0</v>
      </c>
      <c r="I258" s="47">
        <v>0</v>
      </c>
      <c r="J258" s="47">
        <v>532763</v>
      </c>
      <c r="K258" s="39" t="str">
        <f t="shared" si="3"/>
        <v>61-90</v>
      </c>
      <c r="L258" s="39" t="s">
        <v>160</v>
      </c>
    </row>
    <row r="259" spans="1:12" x14ac:dyDescent="0.25">
      <c r="A259" s="39">
        <v>351411</v>
      </c>
      <c r="B259" s="46"/>
      <c r="C259" s="39" t="s">
        <v>35</v>
      </c>
      <c r="D259" s="39"/>
      <c r="E259" s="47">
        <v>27758.92</v>
      </c>
      <c r="F259" s="47">
        <v>27758.92</v>
      </c>
      <c r="G259" s="47">
        <v>0</v>
      </c>
      <c r="H259" s="47">
        <v>0</v>
      </c>
      <c r="I259" s="47">
        <v>0</v>
      </c>
      <c r="J259" s="47">
        <v>27758.92</v>
      </c>
      <c r="K259" s="39" t="str">
        <f t="shared" si="3"/>
        <v>31-60</v>
      </c>
      <c r="L259" s="39" t="s">
        <v>4573</v>
      </c>
    </row>
    <row r="260" spans="1:12" x14ac:dyDescent="0.25">
      <c r="A260" s="39">
        <v>20014</v>
      </c>
      <c r="B260" s="46"/>
      <c r="C260" s="39" t="s">
        <v>35</v>
      </c>
      <c r="D260" s="39"/>
      <c r="E260" s="47">
        <v>27182.526720000002</v>
      </c>
      <c r="F260" s="47">
        <v>27182.526720000002</v>
      </c>
      <c r="G260" s="47">
        <v>0</v>
      </c>
      <c r="H260" s="47">
        <v>0</v>
      </c>
      <c r="I260" s="47">
        <v>0</v>
      </c>
      <c r="J260" s="47">
        <f>+F260+G260+H260+I260</f>
        <v>27182.526720000002</v>
      </c>
      <c r="K260" s="39" t="str">
        <f t="shared" ref="K260:K323" si="4">+IF(I260&gt;0,"120+",IF(H260&gt;0,"91-120",IF(G260&gt;0,"61-90",IF(F260&gt;0,"31-60","1-30"))))</f>
        <v>31-60</v>
      </c>
      <c r="L260" s="39" t="s">
        <v>5157</v>
      </c>
    </row>
    <row r="261" spans="1:12" x14ac:dyDescent="0.25">
      <c r="A261" s="39">
        <v>331031</v>
      </c>
      <c r="B261" s="46"/>
      <c r="C261" s="39" t="s">
        <v>233</v>
      </c>
      <c r="D261" s="39"/>
      <c r="E261" s="47">
        <v>27065.305108584515</v>
      </c>
      <c r="F261" s="47">
        <v>0</v>
      </c>
      <c r="G261" s="47">
        <v>0</v>
      </c>
      <c r="H261" s="47">
        <v>0</v>
      </c>
      <c r="I261" s="47">
        <v>502232.42</v>
      </c>
      <c r="J261" s="47">
        <v>502232.42</v>
      </c>
      <c r="K261" s="39" t="str">
        <f t="shared" si="4"/>
        <v>120+</v>
      </c>
      <c r="L261" s="39" t="s">
        <v>160</v>
      </c>
    </row>
    <row r="262" spans="1:12" x14ac:dyDescent="0.25">
      <c r="A262" s="39">
        <v>309286</v>
      </c>
      <c r="B262" s="46"/>
      <c r="C262" s="39" t="s">
        <v>233</v>
      </c>
      <c r="D262" s="39"/>
      <c r="E262" s="47">
        <v>26955.072035805759</v>
      </c>
      <c r="F262" s="47">
        <v>0</v>
      </c>
      <c r="G262" s="47">
        <v>0</v>
      </c>
      <c r="H262" s="47">
        <v>0</v>
      </c>
      <c r="I262" s="47">
        <v>500186.9</v>
      </c>
      <c r="J262" s="47">
        <v>500186.9</v>
      </c>
      <c r="K262" s="39" t="str">
        <f t="shared" si="4"/>
        <v>120+</v>
      </c>
      <c r="L262" s="39" t="s">
        <v>160</v>
      </c>
    </row>
    <row r="263" spans="1:12" x14ac:dyDescent="0.25">
      <c r="A263" s="39">
        <v>324276</v>
      </c>
      <c r="B263" s="46"/>
      <c r="C263" s="39" t="s">
        <v>233</v>
      </c>
      <c r="D263" s="39"/>
      <c r="E263" s="47">
        <v>26640.05</v>
      </c>
      <c r="F263" s="47">
        <v>0</v>
      </c>
      <c r="G263" s="47">
        <v>26640.05</v>
      </c>
      <c r="H263" s="47">
        <v>0</v>
      </c>
      <c r="I263" s="47">
        <v>0</v>
      </c>
      <c r="J263" s="47">
        <v>26640.05</v>
      </c>
      <c r="K263" s="39" t="str">
        <f t="shared" si="4"/>
        <v>61-90</v>
      </c>
      <c r="L263" s="39" t="s">
        <v>4573</v>
      </c>
    </row>
    <row r="264" spans="1:12" x14ac:dyDescent="0.25">
      <c r="A264" s="39">
        <v>18766</v>
      </c>
      <c r="B264" s="46"/>
      <c r="C264" s="39" t="s">
        <v>35</v>
      </c>
      <c r="D264" s="39"/>
      <c r="E264" s="47">
        <v>26485.440360000001</v>
      </c>
      <c r="F264" s="47">
        <v>26485.440360000001</v>
      </c>
      <c r="G264" s="47">
        <v>0</v>
      </c>
      <c r="H264" s="47">
        <v>0</v>
      </c>
      <c r="I264" s="47">
        <v>0</v>
      </c>
      <c r="J264" s="47">
        <f>+F264+G264+H264+I264</f>
        <v>26485.440360000001</v>
      </c>
      <c r="K264" s="39" t="str">
        <f t="shared" si="4"/>
        <v>31-60</v>
      </c>
      <c r="L264" s="39" t="s">
        <v>5157</v>
      </c>
    </row>
    <row r="265" spans="1:12" x14ac:dyDescent="0.25">
      <c r="A265" s="39">
        <v>319806</v>
      </c>
      <c r="B265" s="46"/>
      <c r="C265" s="39" t="s">
        <v>35</v>
      </c>
      <c r="D265" s="39"/>
      <c r="E265" s="47">
        <v>24611.24935545741</v>
      </c>
      <c r="F265" s="47">
        <v>456694.18</v>
      </c>
      <c r="G265" s="47">
        <v>0</v>
      </c>
      <c r="H265" s="47">
        <v>0</v>
      </c>
      <c r="I265" s="47">
        <v>0</v>
      </c>
      <c r="J265" s="47">
        <v>456694.18</v>
      </c>
      <c r="K265" s="39" t="str">
        <f t="shared" si="4"/>
        <v>31-60</v>
      </c>
      <c r="L265" s="39" t="s">
        <v>160</v>
      </c>
    </row>
    <row r="266" spans="1:12" x14ac:dyDescent="0.25">
      <c r="A266" s="39">
        <v>320728</v>
      </c>
      <c r="B266" s="46"/>
      <c r="C266" s="39" t="s">
        <v>35</v>
      </c>
      <c r="D266" s="39"/>
      <c r="E266" s="47">
        <v>24596.38</v>
      </c>
      <c r="F266" s="47">
        <v>0</v>
      </c>
      <c r="G266" s="47">
        <v>0</v>
      </c>
      <c r="H266" s="47">
        <v>24596.38</v>
      </c>
      <c r="I266" s="47">
        <v>0</v>
      </c>
      <c r="J266" s="47">
        <v>24596.38</v>
      </c>
      <c r="K266" s="39" t="str">
        <f t="shared" si="4"/>
        <v>91-120</v>
      </c>
      <c r="L266" s="39" t="s">
        <v>4573</v>
      </c>
    </row>
    <row r="267" spans="1:12" x14ac:dyDescent="0.25">
      <c r="A267" s="39">
        <v>340752</v>
      </c>
      <c r="B267" s="46"/>
      <c r="C267" s="39" t="s">
        <v>35</v>
      </c>
      <c r="D267" s="39"/>
      <c r="E267" s="47">
        <v>24410.58</v>
      </c>
      <c r="F267" s="47">
        <v>0</v>
      </c>
      <c r="G267" s="47">
        <v>24410.58</v>
      </c>
      <c r="H267" s="47">
        <v>0</v>
      </c>
      <c r="I267" s="47">
        <v>0</v>
      </c>
      <c r="J267" s="47">
        <v>24410.58</v>
      </c>
      <c r="K267" s="39" t="str">
        <f t="shared" si="4"/>
        <v>61-90</v>
      </c>
      <c r="L267" s="39" t="s">
        <v>158</v>
      </c>
    </row>
    <row r="268" spans="1:12" x14ac:dyDescent="0.25">
      <c r="A268" s="39">
        <v>356308</v>
      </c>
      <c r="B268" s="46"/>
      <c r="C268" s="39" t="s">
        <v>35</v>
      </c>
      <c r="D268" s="39"/>
      <c r="E268" s="47">
        <v>24217.179808333349</v>
      </c>
      <c r="F268" s="47">
        <v>0</v>
      </c>
      <c r="G268" s="47">
        <v>449381.7</v>
      </c>
      <c r="H268" s="47">
        <v>0</v>
      </c>
      <c r="I268" s="47">
        <v>0</v>
      </c>
      <c r="J268" s="47">
        <v>449381.7</v>
      </c>
      <c r="K268" s="39" t="str">
        <f t="shared" si="4"/>
        <v>61-90</v>
      </c>
      <c r="L268" s="39" t="s">
        <v>160</v>
      </c>
    </row>
    <row r="269" spans="1:12" x14ac:dyDescent="0.25">
      <c r="A269" s="39">
        <v>311123</v>
      </c>
      <c r="B269" s="46"/>
      <c r="C269" s="39" t="s">
        <v>35</v>
      </c>
      <c r="D269" s="39"/>
      <c r="E269" s="47">
        <v>23942.456671886284</v>
      </c>
      <c r="F269" s="47">
        <v>0</v>
      </c>
      <c r="G269" s="47">
        <v>0</v>
      </c>
      <c r="H269" s="47">
        <v>0</v>
      </c>
      <c r="I269" s="47">
        <v>444283.85</v>
      </c>
      <c r="J269" s="47">
        <v>444283.85</v>
      </c>
      <c r="K269" s="39" t="str">
        <f t="shared" si="4"/>
        <v>120+</v>
      </c>
      <c r="L269" s="39" t="s">
        <v>160</v>
      </c>
    </row>
    <row r="270" spans="1:12" x14ac:dyDescent="0.25">
      <c r="A270" s="39">
        <v>312758</v>
      </c>
      <c r="B270" s="46"/>
      <c r="C270" s="39" t="s">
        <v>233</v>
      </c>
      <c r="D270" s="39"/>
      <c r="E270" s="47">
        <v>23497.538137472024</v>
      </c>
      <c r="F270" s="47">
        <v>0</v>
      </c>
      <c r="G270" s="47">
        <v>0</v>
      </c>
      <c r="H270" s="47">
        <v>0</v>
      </c>
      <c r="I270" s="47">
        <v>436027.8</v>
      </c>
      <c r="J270" s="47">
        <v>436027.8</v>
      </c>
      <c r="K270" s="39" t="str">
        <f t="shared" si="4"/>
        <v>120+</v>
      </c>
      <c r="L270" s="39" t="s">
        <v>160</v>
      </c>
    </row>
    <row r="271" spans="1:12" x14ac:dyDescent="0.25">
      <c r="A271" s="39">
        <v>313706</v>
      </c>
      <c r="B271" s="46"/>
      <c r="C271" s="39" t="s">
        <v>233</v>
      </c>
      <c r="D271" s="39"/>
      <c r="E271" s="47">
        <v>23387.836958993164</v>
      </c>
      <c r="F271" s="47">
        <v>0</v>
      </c>
      <c r="G271" s="47">
        <v>433992.15</v>
      </c>
      <c r="H271" s="47">
        <v>0</v>
      </c>
      <c r="I271" s="47">
        <v>0</v>
      </c>
      <c r="J271" s="47">
        <v>433992.15</v>
      </c>
      <c r="K271" s="39" t="str">
        <f t="shared" si="4"/>
        <v>61-90</v>
      </c>
      <c r="L271" s="39" t="s">
        <v>160</v>
      </c>
    </row>
    <row r="272" spans="1:12" x14ac:dyDescent="0.25">
      <c r="A272" s="39">
        <v>315675</v>
      </c>
      <c r="B272" s="46"/>
      <c r="C272" s="39" t="s">
        <v>35</v>
      </c>
      <c r="D272" s="39"/>
      <c r="E272" s="47">
        <v>22526.019995659233</v>
      </c>
      <c r="F272" s="47">
        <v>0</v>
      </c>
      <c r="G272" s="47">
        <v>0</v>
      </c>
      <c r="H272" s="47">
        <v>418000</v>
      </c>
      <c r="I272" s="47">
        <v>0</v>
      </c>
      <c r="J272" s="47">
        <v>418000</v>
      </c>
      <c r="K272" s="39" t="str">
        <f t="shared" si="4"/>
        <v>91-120</v>
      </c>
      <c r="L272" s="39" t="s">
        <v>160</v>
      </c>
    </row>
    <row r="273" spans="1:12" x14ac:dyDescent="0.25">
      <c r="A273" s="39">
        <v>317368</v>
      </c>
      <c r="B273" s="46"/>
      <c r="C273" s="39" t="s">
        <v>35</v>
      </c>
      <c r="D273" s="39"/>
      <c r="E273" s="47">
        <v>22454.788732572961</v>
      </c>
      <c r="F273" s="47">
        <v>416678.21</v>
      </c>
      <c r="G273" s="47">
        <v>0</v>
      </c>
      <c r="H273" s="47">
        <v>0</v>
      </c>
      <c r="I273" s="47">
        <v>0</v>
      </c>
      <c r="J273" s="47">
        <v>416678.21</v>
      </c>
      <c r="K273" s="39" t="str">
        <f t="shared" si="4"/>
        <v>31-60</v>
      </c>
      <c r="L273" s="39" t="s">
        <v>160</v>
      </c>
    </row>
    <row r="274" spans="1:12" x14ac:dyDescent="0.25">
      <c r="A274" s="39">
        <v>314640</v>
      </c>
      <c r="B274" s="46"/>
      <c r="C274" s="39" t="s">
        <v>233</v>
      </c>
      <c r="D274" s="39"/>
      <c r="E274" s="47">
        <v>21294.799999999999</v>
      </c>
      <c r="F274" s="47">
        <v>0</v>
      </c>
      <c r="G274" s="47">
        <v>0</v>
      </c>
      <c r="H274" s="47">
        <v>0</v>
      </c>
      <c r="I274" s="47">
        <v>21294.799999999999</v>
      </c>
      <c r="J274" s="47">
        <v>21294.799999999999</v>
      </c>
      <c r="K274" s="39" t="str">
        <f t="shared" si="4"/>
        <v>120+</v>
      </c>
      <c r="L274" s="39" t="s">
        <v>5159</v>
      </c>
    </row>
    <row r="275" spans="1:12" x14ac:dyDescent="0.25">
      <c r="A275" s="39">
        <v>320664</v>
      </c>
      <c r="B275" s="46"/>
      <c r="C275" s="39" t="s">
        <v>35</v>
      </c>
      <c r="D275" s="39"/>
      <c r="E275" s="47">
        <v>20868.27</v>
      </c>
      <c r="F275" s="47">
        <v>0</v>
      </c>
      <c r="G275" s="47">
        <v>0</v>
      </c>
      <c r="H275" s="47">
        <v>0</v>
      </c>
      <c r="I275" s="47">
        <v>20868.27</v>
      </c>
      <c r="J275" s="47">
        <v>20868.27</v>
      </c>
      <c r="K275" s="39" t="str">
        <f t="shared" si="4"/>
        <v>120+</v>
      </c>
      <c r="L275" s="39" t="s">
        <v>4573</v>
      </c>
    </row>
    <row r="276" spans="1:12" x14ac:dyDescent="0.25">
      <c r="A276" s="39">
        <v>316316</v>
      </c>
      <c r="B276" s="46"/>
      <c r="C276" s="39" t="s">
        <v>35</v>
      </c>
      <c r="D276" s="39"/>
      <c r="E276" s="47">
        <v>20549.59</v>
      </c>
      <c r="F276" s="47">
        <v>0</v>
      </c>
      <c r="G276" s="47">
        <v>0</v>
      </c>
      <c r="H276" s="47">
        <v>20549.59</v>
      </c>
      <c r="I276" s="47">
        <v>0</v>
      </c>
      <c r="J276" s="47">
        <v>20549.59</v>
      </c>
      <c r="K276" s="39" t="str">
        <f t="shared" si="4"/>
        <v>91-120</v>
      </c>
      <c r="L276" s="39" t="s">
        <v>4573</v>
      </c>
    </row>
    <row r="277" spans="1:12" x14ac:dyDescent="0.25">
      <c r="A277" s="39">
        <v>310970</v>
      </c>
      <c r="B277" s="46"/>
      <c r="C277" s="39" t="s">
        <v>233</v>
      </c>
      <c r="D277" s="39"/>
      <c r="E277" s="47">
        <v>19462.847189349508</v>
      </c>
      <c r="F277" s="47">
        <v>0</v>
      </c>
      <c r="G277" s="47">
        <v>0</v>
      </c>
      <c r="H277" s="47">
        <v>0</v>
      </c>
      <c r="I277" s="47">
        <v>361158.79</v>
      </c>
      <c r="J277" s="47">
        <v>361158.79</v>
      </c>
      <c r="K277" s="39" t="str">
        <f t="shared" si="4"/>
        <v>120+</v>
      </c>
      <c r="L277" s="39" t="s">
        <v>160</v>
      </c>
    </row>
    <row r="278" spans="1:12" x14ac:dyDescent="0.25">
      <c r="A278" s="39">
        <v>308882</v>
      </c>
      <c r="B278" s="46"/>
      <c r="C278" s="39" t="s">
        <v>35</v>
      </c>
      <c r="D278" s="39"/>
      <c r="E278" s="47">
        <v>19189.403940402201</v>
      </c>
      <c r="F278" s="47">
        <v>0</v>
      </c>
      <c r="G278" s="47">
        <v>356084.69</v>
      </c>
      <c r="H278" s="47">
        <v>0</v>
      </c>
      <c r="I278" s="47">
        <v>0</v>
      </c>
      <c r="J278" s="47">
        <v>356084.69</v>
      </c>
      <c r="K278" s="39" t="str">
        <f t="shared" si="4"/>
        <v>61-90</v>
      </c>
      <c r="L278" s="39" t="s">
        <v>160</v>
      </c>
    </row>
    <row r="279" spans="1:12" x14ac:dyDescent="0.25">
      <c r="A279" s="39">
        <v>313974</v>
      </c>
      <c r="B279" s="46"/>
      <c r="C279" s="39" t="s">
        <v>35</v>
      </c>
      <c r="D279" s="39"/>
      <c r="E279" s="47">
        <v>19046.72</v>
      </c>
      <c r="F279" s="47">
        <v>19046.72</v>
      </c>
      <c r="G279" s="47">
        <v>0</v>
      </c>
      <c r="H279" s="47">
        <v>0</v>
      </c>
      <c r="I279" s="47">
        <v>0</v>
      </c>
      <c r="J279" s="47">
        <v>19046.72</v>
      </c>
      <c r="K279" s="39" t="str">
        <f t="shared" si="4"/>
        <v>31-60</v>
      </c>
      <c r="L279" s="39" t="s">
        <v>158</v>
      </c>
    </row>
    <row r="280" spans="1:12" x14ac:dyDescent="0.25">
      <c r="A280" s="39">
        <v>320730</v>
      </c>
      <c r="B280" s="46"/>
      <c r="C280" s="39" t="s">
        <v>35</v>
      </c>
      <c r="D280" s="39"/>
      <c r="E280" s="47">
        <v>18438.690000000002</v>
      </c>
      <c r="F280" s="47">
        <v>18438.690000000002</v>
      </c>
      <c r="G280" s="47">
        <v>0</v>
      </c>
      <c r="H280" s="47">
        <v>0</v>
      </c>
      <c r="I280" s="47">
        <v>0</v>
      </c>
      <c r="J280" s="47">
        <v>18438.690000000002</v>
      </c>
      <c r="K280" s="39" t="str">
        <f t="shared" si="4"/>
        <v>31-60</v>
      </c>
      <c r="L280" s="39" t="s">
        <v>4573</v>
      </c>
    </row>
    <row r="281" spans="1:12" x14ac:dyDescent="0.25">
      <c r="A281" s="39">
        <v>309931</v>
      </c>
      <c r="B281" s="46"/>
      <c r="C281" s="39" t="s">
        <v>35</v>
      </c>
      <c r="D281" s="39"/>
      <c r="E281" s="47">
        <v>17653.196200298229</v>
      </c>
      <c r="F281" s="47">
        <v>0</v>
      </c>
      <c r="G281" s="47">
        <v>0</v>
      </c>
      <c r="H281" s="47">
        <v>327578.33</v>
      </c>
      <c r="I281" s="47">
        <v>0</v>
      </c>
      <c r="J281" s="47">
        <v>327578.33</v>
      </c>
      <c r="K281" s="39" t="str">
        <f t="shared" si="4"/>
        <v>91-120</v>
      </c>
      <c r="L281" s="39" t="s">
        <v>160</v>
      </c>
    </row>
    <row r="282" spans="1:12" x14ac:dyDescent="0.25">
      <c r="A282" s="39">
        <v>317812</v>
      </c>
      <c r="B282" s="46"/>
      <c r="C282" s="39" t="s">
        <v>35</v>
      </c>
      <c r="D282" s="39"/>
      <c r="E282" s="47">
        <v>17505.89</v>
      </c>
      <c r="F282" s="47">
        <v>17505.89</v>
      </c>
      <c r="G282" s="47">
        <v>0</v>
      </c>
      <c r="H282" s="47">
        <v>0</v>
      </c>
      <c r="I282" s="47">
        <v>0</v>
      </c>
      <c r="J282" s="47">
        <v>17505.89</v>
      </c>
      <c r="K282" s="39" t="str">
        <f t="shared" si="4"/>
        <v>31-60</v>
      </c>
      <c r="L282" s="39" t="s">
        <v>5158</v>
      </c>
    </row>
    <row r="283" spans="1:12" x14ac:dyDescent="0.25">
      <c r="A283" s="39">
        <v>313508</v>
      </c>
      <c r="B283" s="46"/>
      <c r="C283" s="39" t="s">
        <v>233</v>
      </c>
      <c r="D283" s="39"/>
      <c r="E283" s="47">
        <v>17250.66</v>
      </c>
      <c r="F283" s="47">
        <v>0</v>
      </c>
      <c r="G283" s="47">
        <v>0</v>
      </c>
      <c r="H283" s="47">
        <v>0</v>
      </c>
      <c r="I283" s="47">
        <v>17250.66</v>
      </c>
      <c r="J283" s="47">
        <v>17250.66</v>
      </c>
      <c r="K283" s="39" t="str">
        <f t="shared" si="4"/>
        <v>120+</v>
      </c>
      <c r="L283" s="39" t="s">
        <v>2738</v>
      </c>
    </row>
    <row r="284" spans="1:12" x14ac:dyDescent="0.25">
      <c r="A284" s="39">
        <v>312880</v>
      </c>
      <c r="B284" s="46"/>
      <c r="C284" s="39" t="s">
        <v>233</v>
      </c>
      <c r="D284" s="39"/>
      <c r="E284" s="47">
        <v>17068.300546510938</v>
      </c>
      <c r="F284" s="47">
        <v>0</v>
      </c>
      <c r="G284" s="47">
        <v>0</v>
      </c>
      <c r="H284" s="47">
        <v>0</v>
      </c>
      <c r="I284" s="47">
        <v>316724.82</v>
      </c>
      <c r="J284" s="47">
        <v>316724.82</v>
      </c>
      <c r="K284" s="39" t="str">
        <f t="shared" si="4"/>
        <v>120+</v>
      </c>
      <c r="L284" s="39" t="s">
        <v>160</v>
      </c>
    </row>
    <row r="285" spans="1:12" x14ac:dyDescent="0.25">
      <c r="A285" s="39">
        <v>19727</v>
      </c>
      <c r="B285" s="46"/>
      <c r="C285" s="39" t="s">
        <v>35</v>
      </c>
      <c r="D285" s="39"/>
      <c r="E285" s="47">
        <v>16461.951700000001</v>
      </c>
      <c r="F285" s="47">
        <v>0</v>
      </c>
      <c r="G285" s="47">
        <v>0</v>
      </c>
      <c r="H285" s="47">
        <v>0</v>
      </c>
      <c r="I285" s="47">
        <v>16461.951700000001</v>
      </c>
      <c r="J285" s="47">
        <f>+F285+G285+H285+I285</f>
        <v>16461.951700000001</v>
      </c>
      <c r="K285" s="59" t="str">
        <f t="shared" si="4"/>
        <v>120+</v>
      </c>
      <c r="L285" s="39" t="s">
        <v>5157</v>
      </c>
    </row>
    <row r="286" spans="1:12" x14ac:dyDescent="0.25">
      <c r="A286" s="39">
        <v>338117</v>
      </c>
      <c r="B286" s="46"/>
      <c r="C286" s="39" t="s">
        <v>35</v>
      </c>
      <c r="D286" s="39"/>
      <c r="E286" s="47">
        <v>15755.009330264007</v>
      </c>
      <c r="F286" s="47">
        <v>0</v>
      </c>
      <c r="G286" s="47">
        <v>0</v>
      </c>
      <c r="H286" s="47">
        <v>292354.96999999997</v>
      </c>
      <c r="I286" s="47">
        <v>0</v>
      </c>
      <c r="J286" s="47">
        <v>292354.96999999997</v>
      </c>
      <c r="K286" s="39" t="str">
        <f t="shared" si="4"/>
        <v>91-120</v>
      </c>
      <c r="L286" s="39" t="s">
        <v>160</v>
      </c>
    </row>
    <row r="287" spans="1:12" x14ac:dyDescent="0.25">
      <c r="A287" s="39">
        <v>319500</v>
      </c>
      <c r="B287" s="46"/>
      <c r="C287" s="39" t="s">
        <v>35</v>
      </c>
      <c r="D287" s="39"/>
      <c r="E287" s="47">
        <v>15617.32199699054</v>
      </c>
      <c r="F287" s="47">
        <v>0</v>
      </c>
      <c r="G287" s="47">
        <v>0</v>
      </c>
      <c r="H287" s="47">
        <v>289800</v>
      </c>
      <c r="I287" s="47">
        <v>0</v>
      </c>
      <c r="J287" s="47">
        <v>289800</v>
      </c>
      <c r="K287" s="39" t="str">
        <f t="shared" si="4"/>
        <v>91-120</v>
      </c>
      <c r="L287" s="39" t="s">
        <v>160</v>
      </c>
    </row>
    <row r="288" spans="1:12" x14ac:dyDescent="0.25">
      <c r="A288" s="39">
        <v>320201</v>
      </c>
      <c r="B288" s="46"/>
      <c r="C288" s="39" t="s">
        <v>233</v>
      </c>
      <c r="D288" s="39"/>
      <c r="E288" s="47">
        <v>15309.832662749795</v>
      </c>
      <c r="F288" s="47">
        <v>0</v>
      </c>
      <c r="G288" s="47">
        <v>0</v>
      </c>
      <c r="H288" s="47">
        <v>0</v>
      </c>
      <c r="I288" s="47">
        <v>284094.13</v>
      </c>
      <c r="J288" s="47">
        <v>284094.13</v>
      </c>
      <c r="K288" s="39" t="str">
        <f t="shared" si="4"/>
        <v>120+</v>
      </c>
      <c r="L288" s="39" t="s">
        <v>160</v>
      </c>
    </row>
    <row r="289" spans="1:12" x14ac:dyDescent="0.25">
      <c r="A289" s="39">
        <v>314604</v>
      </c>
      <c r="B289" s="46"/>
      <c r="C289" s="39" t="s">
        <v>35</v>
      </c>
      <c r="D289" s="39"/>
      <c r="E289" s="47">
        <v>15142.60175368202</v>
      </c>
      <c r="F289" s="47">
        <v>0</v>
      </c>
      <c r="G289" s="47">
        <v>0</v>
      </c>
      <c r="H289" s="47">
        <v>280990.94</v>
      </c>
      <c r="I289" s="47">
        <v>0</v>
      </c>
      <c r="J289" s="47">
        <v>280990.94</v>
      </c>
      <c r="K289" s="39" t="str">
        <f t="shared" si="4"/>
        <v>91-120</v>
      </c>
      <c r="L289" s="39" t="s">
        <v>160</v>
      </c>
    </row>
    <row r="290" spans="1:12" x14ac:dyDescent="0.25">
      <c r="A290" s="39">
        <v>308401</v>
      </c>
      <c r="B290" s="46"/>
      <c r="C290" s="39" t="s">
        <v>233</v>
      </c>
      <c r="D290" s="39"/>
      <c r="E290" s="47">
        <v>14553.62</v>
      </c>
      <c r="F290" s="47">
        <v>0</v>
      </c>
      <c r="G290" s="47">
        <v>0</v>
      </c>
      <c r="H290" s="47">
        <v>0</v>
      </c>
      <c r="I290" s="47">
        <v>14553.62</v>
      </c>
      <c r="J290" s="47">
        <v>14553.62</v>
      </c>
      <c r="K290" s="39" t="str">
        <f t="shared" si="4"/>
        <v>120+</v>
      </c>
      <c r="L290" s="39" t="s">
        <v>158</v>
      </c>
    </row>
    <row r="291" spans="1:12" x14ac:dyDescent="0.25">
      <c r="A291" s="39">
        <v>318448</v>
      </c>
      <c r="B291" s="46"/>
      <c r="C291" s="39" t="s">
        <v>35</v>
      </c>
      <c r="D291" s="39"/>
      <c r="E291" s="47">
        <v>14388.49</v>
      </c>
      <c r="F291" s="47">
        <v>0</v>
      </c>
      <c r="G291" s="47">
        <v>0</v>
      </c>
      <c r="H291" s="47">
        <v>14388.49</v>
      </c>
      <c r="I291" s="47">
        <v>0</v>
      </c>
      <c r="J291" s="47">
        <v>14388.49</v>
      </c>
      <c r="K291" s="39" t="str">
        <f t="shared" si="4"/>
        <v>91-120</v>
      </c>
      <c r="L291" s="39" t="s">
        <v>158</v>
      </c>
    </row>
    <row r="292" spans="1:12" x14ac:dyDescent="0.25">
      <c r="A292" s="39">
        <v>19796</v>
      </c>
      <c r="B292" s="46"/>
      <c r="C292" s="39" t="s">
        <v>35</v>
      </c>
      <c r="D292" s="39"/>
      <c r="E292" s="47">
        <v>14369.047359999999</v>
      </c>
      <c r="F292" s="47">
        <v>0</v>
      </c>
      <c r="G292" s="47">
        <v>0</v>
      </c>
      <c r="H292" s="47">
        <v>0</v>
      </c>
      <c r="I292" s="47">
        <v>14369.047359999999</v>
      </c>
      <c r="J292" s="47">
        <f>+F292+G292+H292+I292</f>
        <v>14369.047359999999</v>
      </c>
      <c r="K292" s="59" t="str">
        <f t="shared" si="4"/>
        <v>120+</v>
      </c>
      <c r="L292" s="39" t="s">
        <v>5157</v>
      </c>
    </row>
    <row r="293" spans="1:12" x14ac:dyDescent="0.25">
      <c r="A293" s="39">
        <v>309282</v>
      </c>
      <c r="B293" s="46"/>
      <c r="C293" s="39" t="s">
        <v>233</v>
      </c>
      <c r="D293" s="39"/>
      <c r="E293" s="47">
        <v>13366.237539824326</v>
      </c>
      <c r="F293" s="47">
        <v>0</v>
      </c>
      <c r="G293" s="47">
        <v>0</v>
      </c>
      <c r="H293" s="47">
        <v>0</v>
      </c>
      <c r="I293" s="47">
        <v>248028.16</v>
      </c>
      <c r="J293" s="47">
        <v>248028.16</v>
      </c>
      <c r="K293" s="39" t="str">
        <f t="shared" si="4"/>
        <v>120+</v>
      </c>
      <c r="L293" s="39" t="s">
        <v>160</v>
      </c>
    </row>
    <row r="294" spans="1:12" x14ac:dyDescent="0.25">
      <c r="A294" s="39">
        <v>19816</v>
      </c>
      <c r="B294" s="46"/>
      <c r="C294" s="39" t="s">
        <v>35</v>
      </c>
      <c r="D294" s="39"/>
      <c r="E294" s="47">
        <v>13348.89028</v>
      </c>
      <c r="F294" s="47">
        <v>13348.89028</v>
      </c>
      <c r="G294" s="47">
        <v>0</v>
      </c>
      <c r="H294" s="47">
        <v>0</v>
      </c>
      <c r="I294" s="47">
        <v>0</v>
      </c>
      <c r="J294" s="47">
        <f>+F294+G294+H294+I294</f>
        <v>13348.89028</v>
      </c>
      <c r="K294" s="39" t="str">
        <f t="shared" si="4"/>
        <v>31-60</v>
      </c>
      <c r="L294" s="39" t="s">
        <v>5157</v>
      </c>
    </row>
    <row r="295" spans="1:12" x14ac:dyDescent="0.25">
      <c r="A295" s="39">
        <v>308460</v>
      </c>
      <c r="B295" s="46"/>
      <c r="C295" s="39" t="s">
        <v>35</v>
      </c>
      <c r="D295" s="39"/>
      <c r="E295" s="47">
        <v>12653.875330161598</v>
      </c>
      <c r="F295" s="47">
        <v>234809.34</v>
      </c>
      <c r="G295" s="47">
        <v>0</v>
      </c>
      <c r="H295" s="47">
        <v>0</v>
      </c>
      <c r="I295" s="47">
        <v>0</v>
      </c>
      <c r="J295" s="47">
        <v>234809.34</v>
      </c>
      <c r="K295" s="39" t="str">
        <f t="shared" si="4"/>
        <v>31-60</v>
      </c>
      <c r="L295" s="39" t="s">
        <v>160</v>
      </c>
    </row>
    <row r="296" spans="1:12" x14ac:dyDescent="0.25">
      <c r="A296" s="39">
        <v>320009</v>
      </c>
      <c r="B296" s="46"/>
      <c r="C296" s="39" t="s">
        <v>233</v>
      </c>
      <c r="D296" s="39"/>
      <c r="E296" s="47">
        <v>11989.080745689704</v>
      </c>
      <c r="F296" s="47">
        <v>0</v>
      </c>
      <c r="G296" s="47">
        <v>0</v>
      </c>
      <c r="H296" s="47">
        <v>0</v>
      </c>
      <c r="I296" s="47">
        <v>222473.2</v>
      </c>
      <c r="J296" s="47">
        <v>222473.2</v>
      </c>
      <c r="K296" s="39" t="str">
        <f t="shared" si="4"/>
        <v>120+</v>
      </c>
      <c r="L296" s="39" t="s">
        <v>160</v>
      </c>
    </row>
    <row r="297" spans="1:12" x14ac:dyDescent="0.25">
      <c r="A297" s="39">
        <v>316136</v>
      </c>
      <c r="B297" s="46"/>
      <c r="C297" s="39" t="s">
        <v>35</v>
      </c>
      <c r="D297" s="39"/>
      <c r="E297" s="47">
        <v>11970.15</v>
      </c>
      <c r="F297" s="47">
        <v>11970.15</v>
      </c>
      <c r="G297" s="47">
        <v>0</v>
      </c>
      <c r="H297" s="47">
        <v>0</v>
      </c>
      <c r="I297" s="47">
        <v>0</v>
      </c>
      <c r="J297" s="47">
        <v>11970.15</v>
      </c>
      <c r="K297" s="39" t="str">
        <f t="shared" si="4"/>
        <v>31-60</v>
      </c>
      <c r="L297" s="39" t="s">
        <v>158</v>
      </c>
    </row>
    <row r="298" spans="1:12" x14ac:dyDescent="0.25">
      <c r="A298" s="39">
        <v>320645</v>
      </c>
      <c r="B298" s="46"/>
      <c r="C298" s="39" t="s">
        <v>35</v>
      </c>
      <c r="D298" s="39"/>
      <c r="E298" s="47">
        <v>11806.68</v>
      </c>
      <c r="F298" s="47">
        <v>11806.68</v>
      </c>
      <c r="G298" s="47">
        <v>0</v>
      </c>
      <c r="H298" s="47">
        <v>0</v>
      </c>
      <c r="I298" s="47">
        <v>0</v>
      </c>
      <c r="J298" s="47">
        <v>11806.68</v>
      </c>
      <c r="K298" s="39" t="str">
        <f t="shared" si="4"/>
        <v>31-60</v>
      </c>
      <c r="L298" s="39" t="s">
        <v>4573</v>
      </c>
    </row>
    <row r="299" spans="1:12" x14ac:dyDescent="0.25">
      <c r="A299" s="39">
        <v>335289</v>
      </c>
      <c r="B299" s="46"/>
      <c r="C299" s="39" t="s">
        <v>35</v>
      </c>
      <c r="D299" s="39"/>
      <c r="E299" s="47">
        <v>11412.972934200719</v>
      </c>
      <c r="F299" s="47">
        <v>0</v>
      </c>
      <c r="G299" s="47">
        <v>0</v>
      </c>
      <c r="H299" s="47">
        <v>211782.76</v>
      </c>
      <c r="I299" s="47">
        <v>0</v>
      </c>
      <c r="J299" s="47">
        <v>211782.76</v>
      </c>
      <c r="K299" s="39" t="str">
        <f t="shared" si="4"/>
        <v>91-120</v>
      </c>
      <c r="L299" s="39" t="s">
        <v>160</v>
      </c>
    </row>
    <row r="300" spans="1:12" x14ac:dyDescent="0.25">
      <c r="A300" s="39">
        <v>320560</v>
      </c>
      <c r="B300" s="46"/>
      <c r="C300" s="39" t="s">
        <v>35</v>
      </c>
      <c r="D300" s="39"/>
      <c r="E300" s="47">
        <v>11146.382337652092</v>
      </c>
      <c r="F300" s="47">
        <v>206835.82</v>
      </c>
      <c r="G300" s="47">
        <v>0</v>
      </c>
      <c r="H300" s="47">
        <v>0</v>
      </c>
      <c r="I300" s="47">
        <v>0</v>
      </c>
      <c r="J300" s="47">
        <v>206835.82</v>
      </c>
      <c r="K300" s="39" t="str">
        <f t="shared" si="4"/>
        <v>31-60</v>
      </c>
      <c r="L300" s="39" t="s">
        <v>160</v>
      </c>
    </row>
    <row r="301" spans="1:12" x14ac:dyDescent="0.25">
      <c r="A301" s="39">
        <v>19718</v>
      </c>
      <c r="B301" s="46"/>
      <c r="C301" s="39" t="s">
        <v>35</v>
      </c>
      <c r="D301" s="39"/>
      <c r="E301" s="47">
        <v>10856.95514</v>
      </c>
      <c r="F301" s="47">
        <v>10856.95514</v>
      </c>
      <c r="G301" s="47">
        <v>0</v>
      </c>
      <c r="H301" s="47">
        <v>0</v>
      </c>
      <c r="I301" s="47">
        <v>0</v>
      </c>
      <c r="J301" s="47">
        <f>+F301+G301+H301+I301</f>
        <v>10856.95514</v>
      </c>
      <c r="K301" s="39" t="str">
        <f t="shared" si="4"/>
        <v>31-60</v>
      </c>
      <c r="L301" s="39" t="s">
        <v>5157</v>
      </c>
    </row>
    <row r="302" spans="1:12" x14ac:dyDescent="0.25">
      <c r="A302" s="39">
        <v>312058</v>
      </c>
      <c r="B302" s="46"/>
      <c r="C302" s="39" t="s">
        <v>233</v>
      </c>
      <c r="D302" s="39"/>
      <c r="E302" s="47">
        <v>10762.09</v>
      </c>
      <c r="F302" s="47">
        <v>0</v>
      </c>
      <c r="G302" s="47">
        <v>0</v>
      </c>
      <c r="H302" s="47">
        <v>0</v>
      </c>
      <c r="I302" s="47">
        <v>10762.09</v>
      </c>
      <c r="J302" s="47">
        <v>10762.09</v>
      </c>
      <c r="K302" s="39" t="str">
        <f t="shared" si="4"/>
        <v>120+</v>
      </c>
      <c r="L302" s="39" t="s">
        <v>626</v>
      </c>
    </row>
    <row r="303" spans="1:12" x14ac:dyDescent="0.25">
      <c r="A303" s="39">
        <v>318072</v>
      </c>
      <c r="B303" s="46"/>
      <c r="C303" s="39" t="s">
        <v>233</v>
      </c>
      <c r="D303" s="39"/>
      <c r="E303" s="47">
        <v>10729.036082832514</v>
      </c>
      <c r="F303" s="47">
        <v>0</v>
      </c>
      <c r="G303" s="47">
        <v>0</v>
      </c>
      <c r="H303" s="47">
        <v>0</v>
      </c>
      <c r="I303" s="47">
        <v>199091.41</v>
      </c>
      <c r="J303" s="47">
        <v>199091.41</v>
      </c>
      <c r="K303" s="39" t="str">
        <f t="shared" si="4"/>
        <v>120+</v>
      </c>
      <c r="L303" s="39" t="s">
        <v>160</v>
      </c>
    </row>
    <row r="304" spans="1:12" x14ac:dyDescent="0.25">
      <c r="A304" s="39">
        <v>18758</v>
      </c>
      <c r="B304" s="46"/>
      <c r="C304" s="39" t="s">
        <v>35</v>
      </c>
      <c r="D304" s="39"/>
      <c r="E304" s="47">
        <v>10409.65454</v>
      </c>
      <c r="F304" s="47">
        <v>0</v>
      </c>
      <c r="G304" s="47">
        <v>0</v>
      </c>
      <c r="H304" s="47">
        <v>0</v>
      </c>
      <c r="I304" s="47">
        <v>10409.65454</v>
      </c>
      <c r="J304" s="47">
        <f>+F304+G304+H304+I304</f>
        <v>10409.65454</v>
      </c>
      <c r="K304" s="59" t="str">
        <f t="shared" si="4"/>
        <v>120+</v>
      </c>
      <c r="L304" s="39" t="s">
        <v>5157</v>
      </c>
    </row>
    <row r="305" spans="1:12" x14ac:dyDescent="0.25">
      <c r="A305" s="39">
        <v>318911</v>
      </c>
      <c r="B305" s="46"/>
      <c r="C305" s="39" t="s">
        <v>233</v>
      </c>
      <c r="D305" s="39"/>
      <c r="E305" s="47">
        <v>10051.65</v>
      </c>
      <c r="F305" s="47">
        <v>0</v>
      </c>
      <c r="G305" s="47">
        <v>0</v>
      </c>
      <c r="H305" s="47">
        <v>0</v>
      </c>
      <c r="I305" s="47">
        <v>10051.65</v>
      </c>
      <c r="J305" s="47">
        <v>10051.65</v>
      </c>
      <c r="K305" s="39" t="str">
        <f t="shared" si="4"/>
        <v>120+</v>
      </c>
      <c r="L305" s="39" t="s">
        <v>160</v>
      </c>
    </row>
    <row r="306" spans="1:12" x14ac:dyDescent="0.25">
      <c r="A306" s="39">
        <v>309024</v>
      </c>
      <c r="B306" s="46"/>
      <c r="C306" s="39" t="s">
        <v>233</v>
      </c>
      <c r="D306" s="39"/>
      <c r="E306" s="47">
        <v>9655.3010057394222</v>
      </c>
      <c r="F306" s="47">
        <v>0</v>
      </c>
      <c r="G306" s="47">
        <v>0</v>
      </c>
      <c r="H306" s="47">
        <v>0</v>
      </c>
      <c r="I306" s="47">
        <v>179166.84</v>
      </c>
      <c r="J306" s="47">
        <v>179166.84</v>
      </c>
      <c r="K306" s="39" t="str">
        <f t="shared" si="4"/>
        <v>120+</v>
      </c>
      <c r="L306" s="39" t="s">
        <v>160</v>
      </c>
    </row>
    <row r="307" spans="1:12" x14ac:dyDescent="0.25">
      <c r="A307" s="39">
        <v>327086</v>
      </c>
      <c r="B307" s="46"/>
      <c r="C307" s="39" t="s">
        <v>233</v>
      </c>
      <c r="D307" s="39"/>
      <c r="E307" s="47">
        <v>9423.1983924841497</v>
      </c>
      <c r="F307" s="47">
        <v>0</v>
      </c>
      <c r="G307" s="47">
        <v>0</v>
      </c>
      <c r="H307" s="47">
        <v>174859.87</v>
      </c>
      <c r="I307" s="47">
        <v>0</v>
      </c>
      <c r="J307" s="47">
        <v>174859.87</v>
      </c>
      <c r="K307" s="39" t="str">
        <f t="shared" si="4"/>
        <v>91-120</v>
      </c>
      <c r="L307" s="39" t="s">
        <v>160</v>
      </c>
    </row>
    <row r="308" spans="1:12" x14ac:dyDescent="0.25">
      <c r="A308" s="39">
        <v>315381</v>
      </c>
      <c r="B308" s="46"/>
      <c r="C308" s="39" t="s">
        <v>233</v>
      </c>
      <c r="D308" s="39"/>
      <c r="E308" s="47">
        <v>9344.65</v>
      </c>
      <c r="F308" s="47">
        <v>0</v>
      </c>
      <c r="G308" s="47">
        <v>0</v>
      </c>
      <c r="H308" s="47">
        <v>9344.65</v>
      </c>
      <c r="I308" s="47">
        <v>0</v>
      </c>
      <c r="J308" s="47">
        <v>9344.65</v>
      </c>
      <c r="K308" s="39" t="str">
        <f t="shared" si="4"/>
        <v>91-120</v>
      </c>
      <c r="L308" s="39" t="s">
        <v>2668</v>
      </c>
    </row>
    <row r="309" spans="1:12" x14ac:dyDescent="0.25">
      <c r="A309" s="39">
        <v>310063</v>
      </c>
      <c r="B309" s="46"/>
      <c r="C309" s="39" t="s">
        <v>233</v>
      </c>
      <c r="D309" s="39"/>
      <c r="E309" s="47">
        <v>9168.4684460332355</v>
      </c>
      <c r="F309" s="47">
        <v>0</v>
      </c>
      <c r="G309" s="47">
        <v>0</v>
      </c>
      <c r="H309" s="47">
        <v>0</v>
      </c>
      <c r="I309" s="47">
        <v>170133.02000000002</v>
      </c>
      <c r="J309" s="47">
        <v>170133.02000000002</v>
      </c>
      <c r="K309" s="39" t="str">
        <f t="shared" si="4"/>
        <v>120+</v>
      </c>
      <c r="L309" s="39" t="s">
        <v>160</v>
      </c>
    </row>
    <row r="310" spans="1:12" x14ac:dyDescent="0.25">
      <c r="A310" s="39">
        <v>316735</v>
      </c>
      <c r="B310" s="46"/>
      <c r="C310" s="39" t="s">
        <v>35</v>
      </c>
      <c r="D310" s="39"/>
      <c r="E310" s="47">
        <v>8938.7725601774982</v>
      </c>
      <c r="F310" s="47">
        <v>0</v>
      </c>
      <c r="G310" s="47">
        <v>0</v>
      </c>
      <c r="H310" s="47">
        <v>165870.71</v>
      </c>
      <c r="I310" s="47">
        <v>0</v>
      </c>
      <c r="J310" s="47">
        <v>165870.71</v>
      </c>
      <c r="K310" s="39" t="str">
        <f t="shared" si="4"/>
        <v>91-120</v>
      </c>
      <c r="L310" s="39" t="s">
        <v>160</v>
      </c>
    </row>
    <row r="311" spans="1:12" x14ac:dyDescent="0.25">
      <c r="A311" s="39">
        <v>315849</v>
      </c>
      <c r="B311" s="46"/>
      <c r="C311" s="39" t="s">
        <v>233</v>
      </c>
      <c r="D311" s="39"/>
      <c r="E311" s="47">
        <v>8839.9027327965505</v>
      </c>
      <c r="F311" s="47">
        <v>0</v>
      </c>
      <c r="G311" s="47">
        <v>0</v>
      </c>
      <c r="H311" s="47">
        <v>0</v>
      </c>
      <c r="I311" s="47">
        <v>164036.04999999999</v>
      </c>
      <c r="J311" s="47">
        <v>164036.04999999999</v>
      </c>
      <c r="K311" s="39" t="str">
        <f t="shared" si="4"/>
        <v>120+</v>
      </c>
      <c r="L311" s="39" t="s">
        <v>160</v>
      </c>
    </row>
    <row r="312" spans="1:12" x14ac:dyDescent="0.25">
      <c r="A312" s="39">
        <v>318243</v>
      </c>
      <c r="B312" s="46"/>
      <c r="C312" s="39" t="s">
        <v>233</v>
      </c>
      <c r="D312" s="39"/>
      <c r="E312" s="47">
        <v>8782.5864066075956</v>
      </c>
      <c r="F312" s="47">
        <v>0</v>
      </c>
      <c r="G312" s="47">
        <v>0</v>
      </c>
      <c r="H312" s="47">
        <v>0</v>
      </c>
      <c r="I312" s="47">
        <v>162972.47</v>
      </c>
      <c r="J312" s="47">
        <v>162972.47</v>
      </c>
      <c r="K312" s="39" t="str">
        <f t="shared" si="4"/>
        <v>120+</v>
      </c>
      <c r="L312" s="39" t="s">
        <v>160</v>
      </c>
    </row>
    <row r="313" spans="1:12" x14ac:dyDescent="0.25">
      <c r="A313" s="39">
        <v>333882</v>
      </c>
      <c r="B313" s="46"/>
      <c r="C313" s="39" t="s">
        <v>35</v>
      </c>
      <c r="D313" s="39"/>
      <c r="E313" s="47">
        <v>8705.946204222364</v>
      </c>
      <c r="F313" s="47">
        <v>161550.31</v>
      </c>
      <c r="G313" s="47">
        <v>0</v>
      </c>
      <c r="H313" s="47">
        <v>0</v>
      </c>
      <c r="I313" s="47">
        <v>0</v>
      </c>
      <c r="J313" s="47">
        <v>161550.31</v>
      </c>
      <c r="K313" s="39" t="str">
        <f t="shared" si="4"/>
        <v>31-60</v>
      </c>
      <c r="L313" s="39" t="s">
        <v>160</v>
      </c>
    </row>
    <row r="314" spans="1:12" x14ac:dyDescent="0.25">
      <c r="A314" s="39">
        <v>319156</v>
      </c>
      <c r="B314" s="46"/>
      <c r="C314" s="39" t="s">
        <v>233</v>
      </c>
      <c r="D314" s="39"/>
      <c r="E314" s="47">
        <v>8461.4709858694732</v>
      </c>
      <c r="F314" s="47">
        <v>0</v>
      </c>
      <c r="G314" s="47">
        <v>0</v>
      </c>
      <c r="H314" s="47">
        <v>0</v>
      </c>
      <c r="I314" s="47">
        <v>157013.75</v>
      </c>
      <c r="J314" s="47">
        <v>157013.75</v>
      </c>
      <c r="K314" s="39" t="str">
        <f t="shared" si="4"/>
        <v>120+</v>
      </c>
      <c r="L314" s="39" t="s">
        <v>160</v>
      </c>
    </row>
    <row r="315" spans="1:12" x14ac:dyDescent="0.25">
      <c r="A315" s="39">
        <v>19292</v>
      </c>
      <c r="B315" s="46"/>
      <c r="C315" s="39" t="s">
        <v>35</v>
      </c>
      <c r="D315" s="39"/>
      <c r="E315" s="47">
        <v>7872.2950600000004</v>
      </c>
      <c r="F315" s="47">
        <v>0</v>
      </c>
      <c r="G315" s="47">
        <v>0</v>
      </c>
      <c r="H315" s="47">
        <v>0</v>
      </c>
      <c r="I315" s="47">
        <v>7872.2950600000004</v>
      </c>
      <c r="J315" s="47">
        <f>+F315+G315+H315+I315</f>
        <v>7872.2950600000004</v>
      </c>
      <c r="K315" s="59" t="str">
        <f t="shared" si="4"/>
        <v>120+</v>
      </c>
      <c r="L315" s="39" t="s">
        <v>5157</v>
      </c>
    </row>
    <row r="316" spans="1:12" x14ac:dyDescent="0.25">
      <c r="A316" s="39">
        <v>315141</v>
      </c>
      <c r="B316" s="46"/>
      <c r="C316" s="39" t="s">
        <v>35</v>
      </c>
      <c r="D316" s="39"/>
      <c r="E316" s="47">
        <v>7785.6030841997144</v>
      </c>
      <c r="F316" s="47">
        <v>144472.13</v>
      </c>
      <c r="G316" s="47">
        <v>0</v>
      </c>
      <c r="H316" s="47">
        <v>0</v>
      </c>
      <c r="I316" s="47">
        <v>0</v>
      </c>
      <c r="J316" s="47">
        <v>144472.13</v>
      </c>
      <c r="K316" s="39" t="str">
        <f t="shared" si="4"/>
        <v>31-60</v>
      </c>
      <c r="L316" s="39" t="s">
        <v>160</v>
      </c>
    </row>
    <row r="317" spans="1:12" x14ac:dyDescent="0.25">
      <c r="A317" s="39">
        <v>312272</v>
      </c>
      <c r="B317" s="46"/>
      <c r="C317" s="39" t="s">
        <v>233</v>
      </c>
      <c r="D317" s="39"/>
      <c r="E317" s="47">
        <v>7594.73</v>
      </c>
      <c r="F317" s="47">
        <v>0</v>
      </c>
      <c r="G317" s="47">
        <v>0</v>
      </c>
      <c r="H317" s="47">
        <v>0</v>
      </c>
      <c r="I317" s="47">
        <v>7594.73</v>
      </c>
      <c r="J317" s="47">
        <v>7594.73</v>
      </c>
      <c r="K317" s="39" t="str">
        <f t="shared" si="4"/>
        <v>120+</v>
      </c>
      <c r="L317" s="39" t="s">
        <v>160</v>
      </c>
    </row>
    <row r="318" spans="1:12" x14ac:dyDescent="0.25">
      <c r="A318" s="39">
        <v>334422</v>
      </c>
      <c r="B318" s="46"/>
      <c r="C318" s="39" t="s">
        <v>35</v>
      </c>
      <c r="D318" s="39"/>
      <c r="E318" s="47">
        <v>6509.5148294456158</v>
      </c>
      <c r="F318" s="47">
        <v>0</v>
      </c>
      <c r="G318" s="47">
        <v>0</v>
      </c>
      <c r="H318" s="47">
        <v>120792.63</v>
      </c>
      <c r="I318" s="47">
        <v>0</v>
      </c>
      <c r="J318" s="47">
        <v>120792.63</v>
      </c>
      <c r="K318" s="39" t="str">
        <f t="shared" si="4"/>
        <v>91-120</v>
      </c>
      <c r="L318" s="39" t="s">
        <v>160</v>
      </c>
    </row>
    <row r="319" spans="1:12" x14ac:dyDescent="0.25">
      <c r="A319" s="39">
        <v>311314</v>
      </c>
      <c r="B319" s="46"/>
      <c r="C319" s="39" t="s">
        <v>35</v>
      </c>
      <c r="D319" s="39"/>
      <c r="E319" s="47">
        <v>6219.82</v>
      </c>
      <c r="F319" s="47">
        <v>0</v>
      </c>
      <c r="G319" s="47">
        <v>6219.82</v>
      </c>
      <c r="H319" s="47">
        <v>0</v>
      </c>
      <c r="I319" s="47">
        <v>0</v>
      </c>
      <c r="J319" s="47">
        <v>6219.82</v>
      </c>
      <c r="K319" s="39" t="str">
        <f t="shared" si="4"/>
        <v>61-90</v>
      </c>
      <c r="L319" s="39" t="s">
        <v>5158</v>
      </c>
    </row>
    <row r="320" spans="1:12" x14ac:dyDescent="0.25">
      <c r="A320" s="39">
        <v>309615</v>
      </c>
      <c r="B320" s="46"/>
      <c r="C320" s="39" t="s">
        <v>35</v>
      </c>
      <c r="D320" s="39"/>
      <c r="E320" s="47">
        <v>6065.7</v>
      </c>
      <c r="F320" s="47">
        <v>6065.7</v>
      </c>
      <c r="G320" s="47">
        <v>0</v>
      </c>
      <c r="H320" s="47">
        <v>0</v>
      </c>
      <c r="I320" s="47">
        <v>0</v>
      </c>
      <c r="J320" s="47">
        <v>6065.7</v>
      </c>
      <c r="K320" s="39" t="str">
        <f t="shared" si="4"/>
        <v>31-60</v>
      </c>
      <c r="L320" s="39" t="s">
        <v>5158</v>
      </c>
    </row>
    <row r="321" spans="1:12" x14ac:dyDescent="0.25">
      <c r="A321" s="39">
        <v>316365</v>
      </c>
      <c r="B321" s="46"/>
      <c r="C321" s="39" t="s">
        <v>35</v>
      </c>
      <c r="D321" s="39"/>
      <c r="E321" s="47">
        <v>5867.7587588692822</v>
      </c>
      <c r="F321" s="47">
        <v>0</v>
      </c>
      <c r="G321" s="47">
        <v>0</v>
      </c>
      <c r="H321" s="47">
        <v>108884</v>
      </c>
      <c r="I321" s="47">
        <v>0</v>
      </c>
      <c r="J321" s="47">
        <v>108884</v>
      </c>
      <c r="K321" s="39" t="str">
        <f t="shared" si="4"/>
        <v>91-120</v>
      </c>
      <c r="L321" s="39" t="s">
        <v>160</v>
      </c>
    </row>
    <row r="322" spans="1:12" x14ac:dyDescent="0.25">
      <c r="A322" s="39">
        <v>316559</v>
      </c>
      <c r="B322" s="46"/>
      <c r="C322" s="39" t="s">
        <v>35</v>
      </c>
      <c r="D322" s="39"/>
      <c r="E322" s="47">
        <v>5442.872754151158</v>
      </c>
      <c r="F322" s="47">
        <v>0</v>
      </c>
      <c r="G322" s="47">
        <v>100999.67999999999</v>
      </c>
      <c r="H322" s="47">
        <v>0</v>
      </c>
      <c r="I322" s="47">
        <v>0</v>
      </c>
      <c r="J322" s="47">
        <v>100999.67999999999</v>
      </c>
      <c r="K322" s="39" t="str">
        <f t="shared" si="4"/>
        <v>61-90</v>
      </c>
      <c r="L322" s="39" t="s">
        <v>160</v>
      </c>
    </row>
    <row r="323" spans="1:12" x14ac:dyDescent="0.25">
      <c r="A323" s="39">
        <v>315481</v>
      </c>
      <c r="B323" s="46"/>
      <c r="C323" s="39" t="s">
        <v>233</v>
      </c>
      <c r="D323" s="39"/>
      <c r="E323" s="47">
        <v>5383.7629687625486</v>
      </c>
      <c r="F323" s="47">
        <v>0</v>
      </c>
      <c r="G323" s="47">
        <v>0</v>
      </c>
      <c r="H323" s="47">
        <v>0</v>
      </c>
      <c r="I323" s="47">
        <v>99902.82</v>
      </c>
      <c r="J323" s="47">
        <v>99902.82</v>
      </c>
      <c r="K323" s="39" t="str">
        <f t="shared" si="4"/>
        <v>120+</v>
      </c>
      <c r="L323" s="39" t="s">
        <v>160</v>
      </c>
    </row>
    <row r="324" spans="1:12" x14ac:dyDescent="0.25">
      <c r="A324" s="39">
        <v>313153</v>
      </c>
      <c r="B324" s="46"/>
      <c r="C324" s="39" t="s">
        <v>233</v>
      </c>
      <c r="D324" s="39"/>
      <c r="E324" s="47">
        <v>5351.7652423687141</v>
      </c>
      <c r="F324" s="47">
        <v>0</v>
      </c>
      <c r="G324" s="47">
        <v>0</v>
      </c>
      <c r="H324" s="47">
        <v>0</v>
      </c>
      <c r="I324" s="47">
        <v>99309.06</v>
      </c>
      <c r="J324" s="47">
        <v>99309.06</v>
      </c>
      <c r="K324" s="39" t="str">
        <f t="shared" ref="K324:K339" si="5">+IF(I324&gt;0,"120+",IF(H324&gt;0,"91-120",IF(G324&gt;0,"61-90",IF(F324&gt;0,"31-60","1-30"))))</f>
        <v>120+</v>
      </c>
      <c r="L324" s="39" t="s">
        <v>160</v>
      </c>
    </row>
    <row r="325" spans="1:12" x14ac:dyDescent="0.25">
      <c r="A325" s="39">
        <v>329807</v>
      </c>
      <c r="B325" s="46"/>
      <c r="C325" s="39" t="s">
        <v>35</v>
      </c>
      <c r="D325" s="39"/>
      <c r="E325" s="47">
        <v>4889.1179757578666</v>
      </c>
      <c r="F325" s="47">
        <v>0</v>
      </c>
      <c r="G325" s="47">
        <v>0</v>
      </c>
      <c r="H325" s="47">
        <v>0</v>
      </c>
      <c r="I325" s="47">
        <v>90724.03</v>
      </c>
      <c r="J325" s="47">
        <v>90724.03</v>
      </c>
      <c r="K325" s="39" t="str">
        <f t="shared" si="5"/>
        <v>120+</v>
      </c>
      <c r="L325" s="39" t="s">
        <v>160</v>
      </c>
    </row>
    <row r="326" spans="1:12" x14ac:dyDescent="0.25">
      <c r="A326" s="39">
        <v>312217</v>
      </c>
      <c r="B326" s="46"/>
      <c r="C326" s="39" t="s">
        <v>35</v>
      </c>
      <c r="D326" s="39"/>
      <c r="E326" s="47">
        <v>4575.723914218258</v>
      </c>
      <c r="F326" s="47">
        <v>0</v>
      </c>
      <c r="G326" s="47">
        <v>0</v>
      </c>
      <c r="H326" s="47">
        <v>0</v>
      </c>
      <c r="I326" s="47">
        <v>84908.59</v>
      </c>
      <c r="J326" s="47">
        <v>84908.59</v>
      </c>
      <c r="K326" s="39" t="str">
        <f t="shared" si="5"/>
        <v>120+</v>
      </c>
      <c r="L326" s="39" t="s">
        <v>160</v>
      </c>
    </row>
    <row r="327" spans="1:12" x14ac:dyDescent="0.25">
      <c r="A327" s="39">
        <v>314591</v>
      </c>
      <c r="B327" s="46"/>
      <c r="C327" s="39" t="s">
        <v>35</v>
      </c>
      <c r="D327" s="39"/>
      <c r="E327" s="47">
        <v>4514.0786043301368</v>
      </c>
      <c r="F327" s="47">
        <v>0</v>
      </c>
      <c r="G327" s="47">
        <v>0</v>
      </c>
      <c r="H327" s="47">
        <v>83764.679999999993</v>
      </c>
      <c r="I327" s="47">
        <v>0</v>
      </c>
      <c r="J327" s="47">
        <v>83764.679999999993</v>
      </c>
      <c r="K327" s="39" t="str">
        <f t="shared" si="5"/>
        <v>91-120</v>
      </c>
      <c r="L327" s="39" t="s">
        <v>160</v>
      </c>
    </row>
    <row r="328" spans="1:12" x14ac:dyDescent="0.25">
      <c r="A328" s="39">
        <v>317697</v>
      </c>
      <c r="B328" s="46"/>
      <c r="C328" s="39" t="s">
        <v>233</v>
      </c>
      <c r="D328" s="39"/>
      <c r="E328" s="47">
        <v>4364.8431829588944</v>
      </c>
      <c r="F328" s="47">
        <v>0</v>
      </c>
      <c r="G328" s="47">
        <v>0</v>
      </c>
      <c r="H328" s="47">
        <v>0</v>
      </c>
      <c r="I328" s="47">
        <v>80995.42</v>
      </c>
      <c r="J328" s="47">
        <v>80995.42</v>
      </c>
      <c r="K328" s="39" t="str">
        <f t="shared" si="5"/>
        <v>120+</v>
      </c>
      <c r="L328" s="39" t="s">
        <v>160</v>
      </c>
    </row>
    <row r="329" spans="1:12" x14ac:dyDescent="0.25">
      <c r="A329" s="39">
        <v>316738</v>
      </c>
      <c r="B329" s="46"/>
      <c r="C329" s="39" t="s">
        <v>233</v>
      </c>
      <c r="D329" s="39"/>
      <c r="E329" s="47">
        <v>3891.5580303500969</v>
      </c>
      <c r="F329" s="47">
        <v>0</v>
      </c>
      <c r="G329" s="47">
        <v>0</v>
      </c>
      <c r="H329" s="47">
        <v>0</v>
      </c>
      <c r="I329" s="47">
        <v>72212.990000000005</v>
      </c>
      <c r="J329" s="47">
        <v>72212.990000000005</v>
      </c>
      <c r="K329" s="39" t="str">
        <f t="shared" si="5"/>
        <v>120+</v>
      </c>
      <c r="L329" s="39" t="s">
        <v>160</v>
      </c>
    </row>
    <row r="330" spans="1:12" x14ac:dyDescent="0.25">
      <c r="A330" s="39">
        <v>319887</v>
      </c>
      <c r="B330" s="46"/>
      <c r="C330" s="39" t="s">
        <v>233</v>
      </c>
      <c r="D330" s="39"/>
      <c r="E330" s="47">
        <v>3784.3320195707593</v>
      </c>
      <c r="F330" s="47">
        <v>0</v>
      </c>
      <c r="G330" s="47">
        <v>0</v>
      </c>
      <c r="H330" s="47">
        <v>0</v>
      </c>
      <c r="I330" s="47">
        <v>70223.27</v>
      </c>
      <c r="J330" s="47">
        <v>70223.27</v>
      </c>
      <c r="K330" s="39" t="str">
        <f t="shared" si="5"/>
        <v>120+</v>
      </c>
      <c r="L330" s="39" t="s">
        <v>160</v>
      </c>
    </row>
    <row r="331" spans="1:12" x14ac:dyDescent="0.25">
      <c r="A331" s="39">
        <v>314288</v>
      </c>
      <c r="B331" s="46"/>
      <c r="C331" s="39" t="s">
        <v>233</v>
      </c>
      <c r="D331" s="39"/>
      <c r="E331" s="47">
        <v>2814.59</v>
      </c>
      <c r="F331" s="47">
        <v>0</v>
      </c>
      <c r="G331" s="47">
        <v>0</v>
      </c>
      <c r="H331" s="47">
        <v>0</v>
      </c>
      <c r="I331" s="47">
        <v>2814.59</v>
      </c>
      <c r="J331" s="47">
        <v>2814.59</v>
      </c>
      <c r="K331" s="39" t="str">
        <f t="shared" si="5"/>
        <v>120+</v>
      </c>
      <c r="L331" s="39" t="s">
        <v>160</v>
      </c>
    </row>
    <row r="332" spans="1:12" x14ac:dyDescent="0.25">
      <c r="A332" s="39">
        <v>312362</v>
      </c>
      <c r="B332" s="46"/>
      <c r="C332" s="39" t="s">
        <v>233</v>
      </c>
      <c r="D332" s="39"/>
      <c r="E332" s="47">
        <v>2602.5216252984942</v>
      </c>
      <c r="F332" s="47">
        <v>0</v>
      </c>
      <c r="G332" s="47">
        <v>0</v>
      </c>
      <c r="H332" s="47">
        <v>0</v>
      </c>
      <c r="I332" s="47">
        <v>48293.22</v>
      </c>
      <c r="J332" s="47">
        <v>48293.22</v>
      </c>
      <c r="K332" s="39" t="str">
        <f t="shared" si="5"/>
        <v>120+</v>
      </c>
      <c r="L332" s="39" t="s">
        <v>160</v>
      </c>
    </row>
    <row r="333" spans="1:12" x14ac:dyDescent="0.25">
      <c r="A333" s="39">
        <v>340954</v>
      </c>
      <c r="B333" s="46"/>
      <c r="C333" s="39" t="s">
        <v>233</v>
      </c>
      <c r="D333" s="39"/>
      <c r="E333" s="47">
        <v>1776.1233255577408</v>
      </c>
      <c r="F333" s="47">
        <v>0</v>
      </c>
      <c r="G333" s="47">
        <v>0</v>
      </c>
      <c r="H333" s="47">
        <v>0</v>
      </c>
      <c r="I333" s="47">
        <v>32958.31</v>
      </c>
      <c r="J333" s="47">
        <v>32958.31</v>
      </c>
      <c r="K333" s="39" t="str">
        <f t="shared" si="5"/>
        <v>120+</v>
      </c>
      <c r="L333" s="39" t="s">
        <v>160</v>
      </c>
    </row>
    <row r="334" spans="1:12" x14ac:dyDescent="0.25">
      <c r="A334" s="39">
        <v>310925</v>
      </c>
      <c r="B334" s="46"/>
      <c r="C334" s="39" t="s">
        <v>35</v>
      </c>
      <c r="D334" s="39"/>
      <c r="E334" s="47">
        <v>1575.1561986964673</v>
      </c>
      <c r="F334" s="47">
        <v>29229.1</v>
      </c>
      <c r="G334" s="47">
        <v>0</v>
      </c>
      <c r="H334" s="47">
        <v>0</v>
      </c>
      <c r="I334" s="47">
        <v>0</v>
      </c>
      <c r="J334" s="47">
        <v>29229.1</v>
      </c>
      <c r="K334" s="39" t="str">
        <f t="shared" si="5"/>
        <v>31-60</v>
      </c>
      <c r="L334" s="39" t="s">
        <v>160</v>
      </c>
    </row>
    <row r="335" spans="1:12" x14ac:dyDescent="0.25">
      <c r="A335" s="39">
        <v>325126</v>
      </c>
      <c r="B335" s="46"/>
      <c r="C335" s="39" t="s">
        <v>35</v>
      </c>
      <c r="D335" s="39"/>
      <c r="E335" s="47">
        <v>1458.1658588190112</v>
      </c>
      <c r="F335" s="47">
        <v>27058.19</v>
      </c>
      <c r="G335" s="47">
        <v>0</v>
      </c>
      <c r="H335" s="47">
        <v>0</v>
      </c>
      <c r="I335" s="47">
        <v>0</v>
      </c>
      <c r="J335" s="47">
        <v>27058.19</v>
      </c>
      <c r="K335" s="39" t="str">
        <f t="shared" si="5"/>
        <v>31-60</v>
      </c>
      <c r="L335" s="39" t="s">
        <v>160</v>
      </c>
    </row>
    <row r="336" spans="1:12" x14ac:dyDescent="0.25">
      <c r="A336" s="39">
        <v>310723</v>
      </c>
      <c r="B336" s="46"/>
      <c r="C336" s="39" t="s">
        <v>233</v>
      </c>
      <c r="D336" s="39"/>
      <c r="E336" s="47">
        <v>1360.6492093378029</v>
      </c>
      <c r="F336" s="47">
        <v>0</v>
      </c>
      <c r="G336" s="47">
        <v>0</v>
      </c>
      <c r="H336" s="47">
        <v>0</v>
      </c>
      <c r="I336" s="47">
        <v>25248.639999999999</v>
      </c>
      <c r="J336" s="47">
        <v>25248.639999999999</v>
      </c>
      <c r="K336" s="39" t="str">
        <f t="shared" si="5"/>
        <v>120+</v>
      </c>
      <c r="L336" s="39" t="s">
        <v>160</v>
      </c>
    </row>
    <row r="337" spans="1:12" x14ac:dyDescent="0.25">
      <c r="A337" s="39">
        <v>319210</v>
      </c>
      <c r="B337" s="46"/>
      <c r="C337" s="39" t="s">
        <v>35</v>
      </c>
      <c r="D337" s="39"/>
      <c r="E337" s="47">
        <v>1246.3447470598294</v>
      </c>
      <c r="F337" s="47">
        <v>0</v>
      </c>
      <c r="G337" s="47">
        <v>0</v>
      </c>
      <c r="H337" s="47">
        <v>0</v>
      </c>
      <c r="I337" s="47">
        <v>23127.57</v>
      </c>
      <c r="J337" s="47">
        <v>23127.57</v>
      </c>
      <c r="K337" s="39" t="str">
        <f t="shared" si="5"/>
        <v>120+</v>
      </c>
      <c r="L337" s="39" t="s">
        <v>160</v>
      </c>
    </row>
    <row r="338" spans="1:12" x14ac:dyDescent="0.25">
      <c r="A338" s="39">
        <v>311580</v>
      </c>
      <c r="B338" s="46"/>
      <c r="C338" s="39" t="s">
        <v>233</v>
      </c>
      <c r="D338" s="39"/>
      <c r="E338" s="47">
        <v>310.69201694012963</v>
      </c>
      <c r="F338" s="47">
        <v>0</v>
      </c>
      <c r="G338" s="47">
        <v>0</v>
      </c>
      <c r="H338" s="47">
        <v>0</v>
      </c>
      <c r="I338" s="47">
        <v>5765.3</v>
      </c>
      <c r="J338" s="47">
        <v>5765.3</v>
      </c>
      <c r="K338" s="39" t="str">
        <f t="shared" si="5"/>
        <v>120+</v>
      </c>
      <c r="L338" s="39" t="s">
        <v>160</v>
      </c>
    </row>
    <row r="339" spans="1:12" x14ac:dyDescent="0.25">
      <c r="A339" s="39">
        <v>319858</v>
      </c>
      <c r="B339" s="46"/>
      <c r="C339" s="39" t="s">
        <v>233</v>
      </c>
      <c r="D339" s="39"/>
      <c r="E339" s="47">
        <v>283.22805624542195</v>
      </c>
      <c r="F339" s="47">
        <v>0</v>
      </c>
      <c r="G339" s="47">
        <v>0</v>
      </c>
      <c r="H339" s="47">
        <v>0</v>
      </c>
      <c r="I339" s="47">
        <v>5255.67</v>
      </c>
      <c r="J339" s="47">
        <v>5255.67</v>
      </c>
      <c r="K339" s="39" t="str">
        <f t="shared" si="5"/>
        <v>120+</v>
      </c>
      <c r="L339" s="39" t="s">
        <v>160</v>
      </c>
    </row>
  </sheetData>
  <autoFilter ref="A3:L339" xr:uid="{00000000-0009-0000-0000-000003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X5104"/>
  <sheetViews>
    <sheetView workbookViewId="0">
      <selection activeCell="E7" sqref="E7:E5096"/>
    </sheetView>
  </sheetViews>
  <sheetFormatPr defaultRowHeight="15" x14ac:dyDescent="0.25"/>
  <cols>
    <col min="2" max="2" width="16.140625" customWidth="1"/>
    <col min="3" max="3" width="28.5703125" customWidth="1"/>
    <col min="4" max="4" width="13" style="1" customWidth="1"/>
    <col min="5" max="5" width="17.7109375" customWidth="1"/>
    <col min="6" max="6" width="9.140625" customWidth="1"/>
    <col min="7" max="7" width="18.28515625" customWidth="1"/>
    <col min="8" max="8" width="16.85546875" style="1" customWidth="1"/>
    <col min="9" max="9" width="17.42578125" style="1" customWidth="1"/>
    <col min="10" max="10" width="9.140625" customWidth="1"/>
    <col min="11" max="11" width="13.28515625" customWidth="1"/>
    <col min="12" max="12" width="24.85546875" customWidth="1"/>
    <col min="13" max="13" width="14.28515625" customWidth="1"/>
    <col min="14" max="16" width="9.140625" customWidth="1"/>
    <col min="17" max="17" width="12.7109375" customWidth="1"/>
    <col min="19" max="19" width="24.42578125" customWidth="1"/>
    <col min="21" max="21" width="19.28515625" bestFit="1" customWidth="1"/>
    <col min="22" max="22" width="24.85546875" bestFit="1" customWidth="1"/>
  </cols>
  <sheetData>
    <row r="2" spans="1:24" ht="18.75" x14ac:dyDescent="0.3">
      <c r="G2" s="2" t="s">
        <v>0</v>
      </c>
      <c r="H2" s="3">
        <v>54920571.289999999</v>
      </c>
      <c r="L2" s="4">
        <v>18.556318430000001</v>
      </c>
      <c r="M2" s="5" t="s">
        <v>1</v>
      </c>
      <c r="R2" s="6" t="s">
        <v>2</v>
      </c>
      <c r="S2" s="7">
        <v>43269362.87999998</v>
      </c>
      <c r="U2" s="8" t="s">
        <v>3</v>
      </c>
      <c r="V2" s="9">
        <v>1463899881.8221211</v>
      </c>
      <c r="X2" s="10" t="s">
        <v>4</v>
      </c>
    </row>
    <row r="3" spans="1:24" ht="21" x14ac:dyDescent="0.3">
      <c r="R3" s="6" t="s">
        <v>5</v>
      </c>
      <c r="S3" s="7">
        <v>2165287.3874400007</v>
      </c>
      <c r="U3" s="8" t="s">
        <v>6</v>
      </c>
      <c r="V3" s="11">
        <v>139167719.80880216</v>
      </c>
      <c r="X3" s="12">
        <f>+V3/V2</f>
        <v>9.506641918406307E-2</v>
      </c>
    </row>
    <row r="4" spans="1:24" x14ac:dyDescent="0.25">
      <c r="E4" t="s">
        <v>7</v>
      </c>
    </row>
    <row r="5" spans="1:24" ht="15.75" x14ac:dyDescent="0.25">
      <c r="L5" s="7">
        <f>+SUBTOTAL(9,L7:L5096)</f>
        <v>1365709947.6521213</v>
      </c>
    </row>
    <row r="6" spans="1:24" x14ac:dyDescent="0.25">
      <c r="A6" s="13" t="s">
        <v>8</v>
      </c>
      <c r="B6" s="14" t="s">
        <v>9</v>
      </c>
      <c r="C6" s="15" t="s">
        <v>10</v>
      </c>
      <c r="D6" s="16" t="s">
        <v>11</v>
      </c>
      <c r="E6" s="17" t="s">
        <v>12</v>
      </c>
      <c r="F6" s="13" t="s">
        <v>13</v>
      </c>
      <c r="G6" s="18" t="s">
        <v>14</v>
      </c>
      <c r="H6" s="13" t="s">
        <v>15</v>
      </c>
      <c r="I6" s="16" t="s">
        <v>16</v>
      </c>
      <c r="J6" s="13" t="s">
        <v>17</v>
      </c>
      <c r="K6" s="13" t="s">
        <v>18</v>
      </c>
      <c r="L6" s="19" t="s">
        <v>19</v>
      </c>
      <c r="M6" s="13" t="s">
        <v>20</v>
      </c>
      <c r="N6" s="13" t="s">
        <v>21</v>
      </c>
      <c r="O6" s="13" t="s">
        <v>22</v>
      </c>
      <c r="P6" s="13" t="s">
        <v>23</v>
      </c>
      <c r="Q6" s="20" t="s">
        <v>24</v>
      </c>
      <c r="R6" s="20" t="s">
        <v>25</v>
      </c>
      <c r="S6" s="17" t="s">
        <v>26</v>
      </c>
      <c r="T6" s="21" t="s">
        <v>27</v>
      </c>
      <c r="U6" s="21" t="s">
        <v>28</v>
      </c>
      <c r="V6" s="21" t="s">
        <v>29</v>
      </c>
      <c r="W6" s="21" t="s">
        <v>30</v>
      </c>
      <c r="X6" s="21" t="s">
        <v>31</v>
      </c>
    </row>
    <row r="7" spans="1:24" x14ac:dyDescent="0.25">
      <c r="A7" s="22">
        <v>702</v>
      </c>
      <c r="B7" s="23" t="s">
        <v>32</v>
      </c>
      <c r="C7" s="23"/>
      <c r="D7" s="24">
        <v>328128</v>
      </c>
      <c r="E7" s="25"/>
      <c r="F7" s="23" t="s">
        <v>33</v>
      </c>
      <c r="G7" s="23" t="s">
        <v>33</v>
      </c>
      <c r="H7" s="24" t="s">
        <v>34</v>
      </c>
      <c r="I7" s="24" t="s">
        <v>35</v>
      </c>
      <c r="J7" s="23" t="s">
        <v>36</v>
      </c>
      <c r="K7" s="26">
        <v>2069440</v>
      </c>
      <c r="L7" s="26">
        <f t="shared" ref="L7:L70" si="0">+IF(J7="MXN",K7/$L$2,K7)</f>
        <v>2069440</v>
      </c>
      <c r="M7" s="26">
        <v>0</v>
      </c>
      <c r="N7" s="26">
        <v>0</v>
      </c>
      <c r="O7" s="26">
        <v>0</v>
      </c>
      <c r="P7" s="26">
        <v>2069440</v>
      </c>
      <c r="Q7" s="26">
        <f t="shared" ref="Q7:Q70" si="1">+P7+O7+N7+M7</f>
        <v>2069440</v>
      </c>
      <c r="R7" s="27" t="str">
        <f t="shared" ref="R7:R70" si="2">+IF(P7&gt;0,"120+",IF(O7&gt;0,"91-120",IF(N7&gt;0,"61-90",IF(M7&gt;0,"31-60","1-30"))))</f>
        <v>120+</v>
      </c>
      <c r="S7" s="27" t="str">
        <f>+VLOOKUP(B7,'[1]PORTFOLIO MAY16'!$B$7:$T$5083,19,0)</f>
        <v>MEXICO</v>
      </c>
      <c r="T7" s="26">
        <v>0</v>
      </c>
      <c r="U7" s="23" t="s">
        <v>37</v>
      </c>
      <c r="V7" s="23" t="s">
        <v>37</v>
      </c>
      <c r="W7" s="23" t="s">
        <v>37</v>
      </c>
      <c r="X7" s="22">
        <v>2140800</v>
      </c>
    </row>
    <row r="8" spans="1:24" x14ac:dyDescent="0.25">
      <c r="A8" s="22">
        <v>702</v>
      </c>
      <c r="B8" s="23" t="s">
        <v>38</v>
      </c>
      <c r="C8" s="23"/>
      <c r="D8" s="24">
        <v>360334</v>
      </c>
      <c r="E8" s="25"/>
      <c r="F8" s="23" t="s">
        <v>33</v>
      </c>
      <c r="G8" s="23" t="s">
        <v>33</v>
      </c>
      <c r="H8" s="24" t="s">
        <v>34</v>
      </c>
      <c r="I8" s="24" t="s">
        <v>35</v>
      </c>
      <c r="J8" s="23" t="s">
        <v>39</v>
      </c>
      <c r="K8" s="26">
        <v>1873748.49</v>
      </c>
      <c r="L8" s="26">
        <f t="shared" si="0"/>
        <v>100976.30610664186</v>
      </c>
      <c r="M8" s="26">
        <v>0</v>
      </c>
      <c r="N8" s="26">
        <v>0</v>
      </c>
      <c r="O8" s="26">
        <v>0</v>
      </c>
      <c r="P8" s="26">
        <v>0</v>
      </c>
      <c r="Q8" s="26">
        <f t="shared" si="1"/>
        <v>0</v>
      </c>
      <c r="R8" s="27" t="str">
        <f t="shared" si="2"/>
        <v>1-30</v>
      </c>
      <c r="S8" s="27" t="str">
        <f>+VLOOKUP(B8,'[1]PORTFOLIO MAY16'!$B$7:$T$5083,19,0)</f>
        <v>MEXICO</v>
      </c>
      <c r="T8" s="26">
        <v>0</v>
      </c>
      <c r="U8" s="23" t="s">
        <v>37</v>
      </c>
      <c r="V8" s="23" t="s">
        <v>37</v>
      </c>
      <c r="W8" s="23" t="s">
        <v>37</v>
      </c>
      <c r="X8" s="22">
        <v>2029894.2</v>
      </c>
    </row>
    <row r="9" spans="1:24" x14ac:dyDescent="0.25">
      <c r="A9" s="22">
        <v>702</v>
      </c>
      <c r="B9" s="23" t="s">
        <v>40</v>
      </c>
      <c r="C9" s="23"/>
      <c r="D9" s="24">
        <v>320587</v>
      </c>
      <c r="E9" s="25"/>
      <c r="F9" s="23" t="s">
        <v>33</v>
      </c>
      <c r="G9" s="23" t="s">
        <v>33</v>
      </c>
      <c r="H9" s="24" t="s">
        <v>34</v>
      </c>
      <c r="I9" s="24" t="s">
        <v>35</v>
      </c>
      <c r="J9" s="23" t="s">
        <v>39</v>
      </c>
      <c r="K9" s="26">
        <v>725672.07</v>
      </c>
      <c r="L9" s="26">
        <f t="shared" si="0"/>
        <v>39106.467844764178</v>
      </c>
      <c r="M9" s="26">
        <v>0</v>
      </c>
      <c r="N9" s="26">
        <v>0</v>
      </c>
      <c r="O9" s="26">
        <v>0</v>
      </c>
      <c r="P9" s="26">
        <v>0</v>
      </c>
      <c r="Q9" s="26">
        <f t="shared" si="1"/>
        <v>0</v>
      </c>
      <c r="R9" s="27" t="str">
        <f t="shared" si="2"/>
        <v>1-30</v>
      </c>
      <c r="S9" s="27" t="str">
        <f>+VLOOKUP(B9,'[1]PORTFOLIO MAY16'!$B$7:$T$5083,19,0)</f>
        <v>MEXICO</v>
      </c>
      <c r="T9" s="26">
        <v>0</v>
      </c>
      <c r="U9" s="23" t="s">
        <v>37</v>
      </c>
      <c r="V9" s="23" t="s">
        <v>37</v>
      </c>
      <c r="W9" s="23" t="s">
        <v>37</v>
      </c>
      <c r="X9" s="22">
        <v>786144.75</v>
      </c>
    </row>
    <row r="10" spans="1:24" x14ac:dyDescent="0.25">
      <c r="A10" s="22">
        <v>702</v>
      </c>
      <c r="B10" s="23" t="s">
        <v>41</v>
      </c>
      <c r="C10" s="23"/>
      <c r="D10" s="24">
        <v>337988</v>
      </c>
      <c r="E10" s="25"/>
      <c r="F10" s="23" t="s">
        <v>42</v>
      </c>
      <c r="G10" s="23" t="s">
        <v>33</v>
      </c>
      <c r="H10" s="24" t="s">
        <v>34</v>
      </c>
      <c r="I10" s="24" t="s">
        <v>35</v>
      </c>
      <c r="J10" s="23" t="s">
        <v>36</v>
      </c>
      <c r="K10" s="26">
        <v>301347.07</v>
      </c>
      <c r="L10" s="26">
        <f t="shared" si="0"/>
        <v>301347.07</v>
      </c>
      <c r="M10" s="26">
        <v>0</v>
      </c>
      <c r="N10" s="26">
        <v>0</v>
      </c>
      <c r="O10" s="26">
        <v>0</v>
      </c>
      <c r="P10" s="26">
        <v>0</v>
      </c>
      <c r="Q10" s="26">
        <f t="shared" si="1"/>
        <v>0</v>
      </c>
      <c r="R10" s="27" t="str">
        <f t="shared" si="2"/>
        <v>1-30</v>
      </c>
      <c r="S10" s="27" t="str">
        <f>+VLOOKUP(B10,'[1]PORTFOLIO MAY16'!$B$7:$T$5083,19,0)</f>
        <v>ECUADOR</v>
      </c>
      <c r="T10" s="26">
        <v>0</v>
      </c>
      <c r="U10" s="23" t="s">
        <v>37</v>
      </c>
      <c r="V10" s="23" t="s">
        <v>37</v>
      </c>
      <c r="W10" s="23" t="s">
        <v>37</v>
      </c>
      <c r="X10" s="22">
        <v>316475.82</v>
      </c>
    </row>
    <row r="11" spans="1:24" x14ac:dyDescent="0.25">
      <c r="A11" s="22">
        <v>702</v>
      </c>
      <c r="B11" s="23" t="s">
        <v>43</v>
      </c>
      <c r="C11" s="23"/>
      <c r="D11" s="24">
        <v>360471</v>
      </c>
      <c r="E11" s="25"/>
      <c r="F11" s="23" t="s">
        <v>33</v>
      </c>
      <c r="G11" s="23" t="s">
        <v>33</v>
      </c>
      <c r="H11" s="24" t="s">
        <v>34</v>
      </c>
      <c r="I11" s="24" t="s">
        <v>35</v>
      </c>
      <c r="J11" s="23" t="s">
        <v>39</v>
      </c>
      <c r="K11" s="26">
        <v>769592.91</v>
      </c>
      <c r="L11" s="26">
        <f t="shared" si="0"/>
        <v>41473.361911908083</v>
      </c>
      <c r="M11" s="26">
        <v>0</v>
      </c>
      <c r="N11" s="26">
        <v>0</v>
      </c>
      <c r="O11" s="26">
        <v>0</v>
      </c>
      <c r="P11" s="26">
        <v>0</v>
      </c>
      <c r="Q11" s="26">
        <f t="shared" si="1"/>
        <v>0</v>
      </c>
      <c r="R11" s="27" t="str">
        <f t="shared" si="2"/>
        <v>1-30</v>
      </c>
      <c r="S11" s="27" t="str">
        <f>+VLOOKUP(B11,'[1]PORTFOLIO MAY16'!$B$7:$T$5083,19,0)</f>
        <v>MEXICO</v>
      </c>
      <c r="T11" s="26">
        <v>0</v>
      </c>
      <c r="U11" s="23" t="s">
        <v>37</v>
      </c>
      <c r="V11" s="23" t="s">
        <v>37</v>
      </c>
      <c r="W11" s="23" t="s">
        <v>37</v>
      </c>
      <c r="X11" s="22">
        <v>812348.07</v>
      </c>
    </row>
    <row r="12" spans="1:24" x14ac:dyDescent="0.25">
      <c r="A12" s="22">
        <v>702</v>
      </c>
      <c r="B12" s="23" t="s">
        <v>44</v>
      </c>
      <c r="C12" s="23"/>
      <c r="D12" s="24">
        <v>360010</v>
      </c>
      <c r="E12" s="25"/>
      <c r="F12" s="23" t="s">
        <v>33</v>
      </c>
      <c r="G12" s="23" t="s">
        <v>33</v>
      </c>
      <c r="H12" s="24" t="s">
        <v>34</v>
      </c>
      <c r="I12" s="24" t="s">
        <v>35</v>
      </c>
      <c r="J12" s="23" t="s">
        <v>39</v>
      </c>
      <c r="K12" s="26">
        <v>542419.99</v>
      </c>
      <c r="L12" s="26">
        <f t="shared" si="0"/>
        <v>29231.01325546718</v>
      </c>
      <c r="M12" s="26">
        <v>0</v>
      </c>
      <c r="N12" s="26">
        <v>0</v>
      </c>
      <c r="O12" s="26">
        <v>0</v>
      </c>
      <c r="P12" s="26">
        <v>0</v>
      </c>
      <c r="Q12" s="26">
        <f t="shared" si="1"/>
        <v>0</v>
      </c>
      <c r="R12" s="27" t="str">
        <f t="shared" si="2"/>
        <v>1-30</v>
      </c>
      <c r="S12" s="27" t="str">
        <f>+VLOOKUP(B12,'[1]PORTFOLIO MAY16'!$B$7:$T$5083,19,0)</f>
        <v>MEXICO</v>
      </c>
      <c r="T12" s="26">
        <v>0</v>
      </c>
      <c r="U12" s="23" t="s">
        <v>37</v>
      </c>
      <c r="V12" s="23" t="s">
        <v>37</v>
      </c>
      <c r="W12" s="23" t="s">
        <v>37</v>
      </c>
      <c r="X12" s="22">
        <v>649417.39</v>
      </c>
    </row>
    <row r="13" spans="1:24" x14ac:dyDescent="0.25">
      <c r="A13" s="22">
        <v>702</v>
      </c>
      <c r="B13" s="23" t="s">
        <v>45</v>
      </c>
      <c r="C13" s="23"/>
      <c r="D13" s="24">
        <v>318261</v>
      </c>
      <c r="E13" s="25"/>
      <c r="F13" s="23" t="s">
        <v>33</v>
      </c>
      <c r="G13" s="23" t="s">
        <v>33</v>
      </c>
      <c r="H13" s="24" t="s">
        <v>34</v>
      </c>
      <c r="I13" s="24" t="s">
        <v>35</v>
      </c>
      <c r="J13" s="23" t="s">
        <v>39</v>
      </c>
      <c r="K13" s="26">
        <v>614047.91</v>
      </c>
      <c r="L13" s="26">
        <f t="shared" si="0"/>
        <v>33091.041863523358</v>
      </c>
      <c r="M13" s="26">
        <v>0</v>
      </c>
      <c r="N13" s="26">
        <v>0</v>
      </c>
      <c r="O13" s="26">
        <v>0</v>
      </c>
      <c r="P13" s="26">
        <v>0</v>
      </c>
      <c r="Q13" s="26">
        <f t="shared" si="1"/>
        <v>0</v>
      </c>
      <c r="R13" s="27" t="str">
        <f t="shared" si="2"/>
        <v>1-30</v>
      </c>
      <c r="S13" s="27" t="str">
        <f>+VLOOKUP(B13,'[1]PORTFOLIO MAY16'!$B$7:$T$5083,19,0)</f>
        <v>MEXICO</v>
      </c>
      <c r="T13" s="26">
        <v>0</v>
      </c>
      <c r="U13" s="23" t="s">
        <v>37</v>
      </c>
      <c r="V13" s="23" t="s">
        <v>37</v>
      </c>
      <c r="W13" s="23" t="s">
        <v>37</v>
      </c>
      <c r="X13" s="22">
        <v>650168.38</v>
      </c>
    </row>
    <row r="14" spans="1:24" x14ac:dyDescent="0.25">
      <c r="A14" s="22">
        <v>702</v>
      </c>
      <c r="B14" s="23" t="s">
        <v>46</v>
      </c>
      <c r="C14" s="23"/>
      <c r="D14" s="24">
        <v>308796</v>
      </c>
      <c r="E14" s="25"/>
      <c r="F14" s="23" t="s">
        <v>33</v>
      </c>
      <c r="G14" s="23" t="s">
        <v>33</v>
      </c>
      <c r="H14" s="24" t="s">
        <v>34</v>
      </c>
      <c r="I14" s="24" t="s">
        <v>35</v>
      </c>
      <c r="J14" s="23" t="s">
        <v>39</v>
      </c>
      <c r="K14" s="26">
        <v>3463466.64</v>
      </c>
      <c r="L14" s="26">
        <f t="shared" si="0"/>
        <v>186646.21719363326</v>
      </c>
      <c r="M14" s="26">
        <v>0</v>
      </c>
      <c r="N14" s="26">
        <v>0</v>
      </c>
      <c r="O14" s="26">
        <v>0</v>
      </c>
      <c r="P14" s="26">
        <v>0</v>
      </c>
      <c r="Q14" s="26">
        <f t="shared" si="1"/>
        <v>0</v>
      </c>
      <c r="R14" s="27" t="str">
        <f t="shared" si="2"/>
        <v>1-30</v>
      </c>
      <c r="S14" s="27" t="str">
        <f>+VLOOKUP(B14,'[1]PORTFOLIO MAY16'!$B$7:$T$5083,19,0)</f>
        <v>MEXICO</v>
      </c>
      <c r="T14" s="26">
        <v>0</v>
      </c>
      <c r="U14" s="23" t="s">
        <v>37</v>
      </c>
      <c r="V14" s="23" t="s">
        <v>37</v>
      </c>
      <c r="W14" s="23" t="s">
        <v>37</v>
      </c>
      <c r="X14" s="22">
        <v>3679933.31</v>
      </c>
    </row>
    <row r="15" spans="1:24" x14ac:dyDescent="0.25">
      <c r="A15" s="22">
        <v>702</v>
      </c>
      <c r="B15" s="23" t="s">
        <v>47</v>
      </c>
      <c r="C15" s="23"/>
      <c r="D15" s="24">
        <v>360406</v>
      </c>
      <c r="E15" s="25"/>
      <c r="F15" s="23" t="s">
        <v>33</v>
      </c>
      <c r="G15" s="23" t="s">
        <v>33</v>
      </c>
      <c r="H15" s="24" t="s">
        <v>34</v>
      </c>
      <c r="I15" s="24" t="s">
        <v>35</v>
      </c>
      <c r="J15" s="23" t="s">
        <v>39</v>
      </c>
      <c r="K15" s="26">
        <v>33169744.030000001</v>
      </c>
      <c r="L15" s="26">
        <f t="shared" si="0"/>
        <v>1787517.5054322453</v>
      </c>
      <c r="M15" s="26">
        <v>0</v>
      </c>
      <c r="N15" s="26">
        <v>0</v>
      </c>
      <c r="O15" s="26">
        <v>0</v>
      </c>
      <c r="P15" s="26">
        <v>0</v>
      </c>
      <c r="Q15" s="26">
        <f t="shared" si="1"/>
        <v>0</v>
      </c>
      <c r="R15" s="27" t="str">
        <f t="shared" si="2"/>
        <v>1-30</v>
      </c>
      <c r="S15" s="27" t="str">
        <f>+VLOOKUP(B15,'[1]PORTFOLIO MAY16'!$B$7:$T$5083,19,0)</f>
        <v>MEXICO</v>
      </c>
      <c r="T15" s="26">
        <v>0</v>
      </c>
      <c r="U15" s="23" t="s">
        <v>37</v>
      </c>
      <c r="V15" s="23" t="s">
        <v>37</v>
      </c>
      <c r="W15" s="23" t="s">
        <v>37</v>
      </c>
      <c r="X15" s="22">
        <v>35691535.530000001</v>
      </c>
    </row>
    <row r="16" spans="1:24" x14ac:dyDescent="0.25">
      <c r="A16" s="22">
        <v>702</v>
      </c>
      <c r="B16" s="23" t="s">
        <v>48</v>
      </c>
      <c r="C16" s="23"/>
      <c r="D16" s="24">
        <v>326295</v>
      </c>
      <c r="E16" s="25"/>
      <c r="F16" s="23" t="s">
        <v>33</v>
      </c>
      <c r="G16" s="23" t="s">
        <v>33</v>
      </c>
      <c r="H16" s="24" t="s">
        <v>34</v>
      </c>
      <c r="I16" s="24" t="s">
        <v>35</v>
      </c>
      <c r="J16" s="23" t="s">
        <v>39</v>
      </c>
      <c r="K16" s="26">
        <v>8935051.5099999998</v>
      </c>
      <c r="L16" s="26">
        <f t="shared" si="0"/>
        <v>481509.92578111298</v>
      </c>
      <c r="M16" s="26">
        <v>0</v>
      </c>
      <c r="N16" s="26">
        <v>0</v>
      </c>
      <c r="O16" s="26">
        <v>0</v>
      </c>
      <c r="P16" s="26">
        <v>0</v>
      </c>
      <c r="Q16" s="26">
        <f t="shared" si="1"/>
        <v>0</v>
      </c>
      <c r="R16" s="27" t="str">
        <f t="shared" si="2"/>
        <v>1-30</v>
      </c>
      <c r="S16" s="27" t="str">
        <f>+VLOOKUP(B16,'[1]PORTFOLIO MAY16'!$B$7:$T$5083,19,0)</f>
        <v>MEXICO</v>
      </c>
      <c r="T16" s="26">
        <v>0</v>
      </c>
      <c r="U16" s="23" t="s">
        <v>37</v>
      </c>
      <c r="V16" s="23" t="s">
        <v>37</v>
      </c>
      <c r="W16" s="23" t="s">
        <v>37</v>
      </c>
      <c r="X16" s="22">
        <v>9261434.8800000008</v>
      </c>
    </row>
    <row r="17" spans="1:24" x14ac:dyDescent="0.25">
      <c r="A17" s="22">
        <v>702</v>
      </c>
      <c r="B17" s="23" t="s">
        <v>49</v>
      </c>
      <c r="C17" s="23"/>
      <c r="D17" s="24">
        <v>355144</v>
      </c>
      <c r="E17" s="25"/>
      <c r="F17" s="23" t="s">
        <v>33</v>
      </c>
      <c r="G17" s="23" t="s">
        <v>33</v>
      </c>
      <c r="H17" s="24" t="s">
        <v>34</v>
      </c>
      <c r="I17" s="24" t="s">
        <v>35</v>
      </c>
      <c r="J17" s="23" t="s">
        <v>39</v>
      </c>
      <c r="K17" s="26">
        <v>218535.49</v>
      </c>
      <c r="L17" s="26">
        <f t="shared" si="0"/>
        <v>11776.877553830594</v>
      </c>
      <c r="M17" s="26">
        <v>0</v>
      </c>
      <c r="N17" s="26">
        <v>0</v>
      </c>
      <c r="O17" s="26">
        <v>218535.49</v>
      </c>
      <c r="P17" s="26">
        <v>0</v>
      </c>
      <c r="Q17" s="26">
        <f t="shared" si="1"/>
        <v>218535.49</v>
      </c>
      <c r="R17" s="27" t="str">
        <f t="shared" si="2"/>
        <v>91-120</v>
      </c>
      <c r="S17" s="27" t="str">
        <f>+VLOOKUP(B17,'[1]PORTFOLIO MAY16'!$B$7:$T$5083,19,0)</f>
        <v>MEXICO</v>
      </c>
      <c r="T17" s="26">
        <v>0</v>
      </c>
      <c r="U17" s="23" t="s">
        <v>37</v>
      </c>
      <c r="V17" s="23" t="s">
        <v>37</v>
      </c>
      <c r="W17" s="23" t="s">
        <v>37</v>
      </c>
      <c r="X17" s="22">
        <v>266160.71999999997</v>
      </c>
    </row>
    <row r="18" spans="1:24" x14ac:dyDescent="0.25">
      <c r="A18" s="22">
        <v>702</v>
      </c>
      <c r="B18" s="23" t="s">
        <v>50</v>
      </c>
      <c r="C18" s="23"/>
      <c r="D18" s="24">
        <v>313548</v>
      </c>
      <c r="E18" s="25"/>
      <c r="F18" s="23" t="s">
        <v>51</v>
      </c>
      <c r="G18" s="23" t="s">
        <v>51</v>
      </c>
      <c r="H18" s="24" t="s">
        <v>34</v>
      </c>
      <c r="I18" s="24" t="s">
        <v>35</v>
      </c>
      <c r="J18" s="23" t="s">
        <v>36</v>
      </c>
      <c r="K18" s="26">
        <v>25134.799999999999</v>
      </c>
      <c r="L18" s="26">
        <f t="shared" si="0"/>
        <v>25134.799999999999</v>
      </c>
      <c r="M18" s="26">
        <v>0</v>
      </c>
      <c r="N18" s="26">
        <v>0</v>
      </c>
      <c r="O18" s="26">
        <v>0</v>
      </c>
      <c r="P18" s="26">
        <v>0</v>
      </c>
      <c r="Q18" s="26">
        <f t="shared" si="1"/>
        <v>0</v>
      </c>
      <c r="R18" s="27" t="str">
        <f t="shared" si="2"/>
        <v>1-30</v>
      </c>
      <c r="S18" s="27" t="str">
        <f>+VLOOKUP(B18,'[1]PORTFOLIO MAY16'!$B$7:$T$5083,19,0)</f>
        <v>NICARAGUA</v>
      </c>
      <c r="T18" s="26">
        <v>0</v>
      </c>
      <c r="U18" s="23" t="s">
        <v>37</v>
      </c>
      <c r="V18" s="23" t="s">
        <v>37</v>
      </c>
      <c r="W18" s="23" t="s">
        <v>37</v>
      </c>
      <c r="X18" s="22">
        <v>26199.88</v>
      </c>
    </row>
    <row r="19" spans="1:24" x14ac:dyDescent="0.25">
      <c r="A19" s="22">
        <v>702</v>
      </c>
      <c r="B19" s="23" t="s">
        <v>52</v>
      </c>
      <c r="C19" s="23"/>
      <c r="D19" s="24">
        <v>359850</v>
      </c>
      <c r="E19" s="25"/>
      <c r="F19" s="23" t="s">
        <v>33</v>
      </c>
      <c r="G19" s="23" t="s">
        <v>33</v>
      </c>
      <c r="H19" s="24" t="s">
        <v>34</v>
      </c>
      <c r="I19" s="24" t="s">
        <v>35</v>
      </c>
      <c r="J19" s="23" t="s">
        <v>39</v>
      </c>
      <c r="K19" s="26">
        <v>951638.2</v>
      </c>
      <c r="L19" s="26">
        <f t="shared" si="0"/>
        <v>51283.78258811761</v>
      </c>
      <c r="M19" s="26">
        <v>0</v>
      </c>
      <c r="N19" s="26">
        <v>0</v>
      </c>
      <c r="O19" s="26">
        <v>0</v>
      </c>
      <c r="P19" s="26">
        <v>0</v>
      </c>
      <c r="Q19" s="26">
        <f t="shared" si="1"/>
        <v>0</v>
      </c>
      <c r="R19" s="27" t="str">
        <f t="shared" si="2"/>
        <v>1-30</v>
      </c>
      <c r="S19" s="27" t="str">
        <f>+VLOOKUP(B19,'[1]PORTFOLIO MAY16'!$B$7:$T$5083,19,0)</f>
        <v>MEXICO</v>
      </c>
      <c r="T19" s="26">
        <v>0</v>
      </c>
      <c r="U19" s="23" t="s">
        <v>37</v>
      </c>
      <c r="V19" s="23" t="s">
        <v>37</v>
      </c>
      <c r="W19" s="23" t="s">
        <v>37</v>
      </c>
      <c r="X19" s="22">
        <v>1004506.99</v>
      </c>
    </row>
    <row r="20" spans="1:24" x14ac:dyDescent="0.25">
      <c r="A20" s="22">
        <v>702</v>
      </c>
      <c r="B20" s="23" t="s">
        <v>53</v>
      </c>
      <c r="C20" s="23"/>
      <c r="D20" s="24">
        <v>359694</v>
      </c>
      <c r="E20" s="25"/>
      <c r="F20" s="23" t="s">
        <v>33</v>
      </c>
      <c r="G20" s="23" t="s">
        <v>33</v>
      </c>
      <c r="H20" s="24" t="s">
        <v>34</v>
      </c>
      <c r="I20" s="24" t="s">
        <v>35</v>
      </c>
      <c r="J20" s="23" t="s">
        <v>39</v>
      </c>
      <c r="K20" s="26">
        <v>676156.37</v>
      </c>
      <c r="L20" s="26">
        <f t="shared" si="0"/>
        <v>36438.066772278384</v>
      </c>
      <c r="M20" s="26">
        <v>0</v>
      </c>
      <c r="N20" s="26">
        <v>0</v>
      </c>
      <c r="O20" s="26">
        <v>0</v>
      </c>
      <c r="P20" s="26">
        <v>0</v>
      </c>
      <c r="Q20" s="26">
        <f t="shared" si="1"/>
        <v>0</v>
      </c>
      <c r="R20" s="27" t="str">
        <f t="shared" si="2"/>
        <v>1-30</v>
      </c>
      <c r="S20" s="27" t="str">
        <f>+VLOOKUP(B20,'[1]PORTFOLIO MAY16'!$B$7:$T$5083,19,0)</f>
        <v>MEXICO</v>
      </c>
      <c r="T20" s="26">
        <v>0</v>
      </c>
      <c r="U20" s="23" t="s">
        <v>37</v>
      </c>
      <c r="V20" s="23" t="s">
        <v>37</v>
      </c>
      <c r="W20" s="23" t="s">
        <v>37</v>
      </c>
      <c r="X20" s="22">
        <v>713720.61</v>
      </c>
    </row>
    <row r="21" spans="1:24" x14ac:dyDescent="0.25">
      <c r="A21" s="22">
        <v>702</v>
      </c>
      <c r="B21" s="23" t="s">
        <v>54</v>
      </c>
      <c r="C21" s="23"/>
      <c r="D21" s="24">
        <v>359691</v>
      </c>
      <c r="E21" s="25"/>
      <c r="F21" s="23" t="s">
        <v>33</v>
      </c>
      <c r="G21" s="23" t="s">
        <v>33</v>
      </c>
      <c r="H21" s="24" t="s">
        <v>34</v>
      </c>
      <c r="I21" s="24" t="s">
        <v>35</v>
      </c>
      <c r="J21" s="23" t="s">
        <v>39</v>
      </c>
      <c r="K21" s="26">
        <v>196222.45</v>
      </c>
      <c r="L21" s="26">
        <f t="shared" si="0"/>
        <v>10574.427828462307</v>
      </c>
      <c r="M21" s="26">
        <v>0</v>
      </c>
      <c r="N21" s="26">
        <v>0</v>
      </c>
      <c r="O21" s="26">
        <v>0</v>
      </c>
      <c r="P21" s="26">
        <v>0</v>
      </c>
      <c r="Q21" s="26">
        <f t="shared" si="1"/>
        <v>0</v>
      </c>
      <c r="R21" s="27" t="str">
        <f t="shared" si="2"/>
        <v>1-30</v>
      </c>
      <c r="S21" s="27" t="str">
        <f>+VLOOKUP(B21,'[1]PORTFOLIO MAY16'!$B$7:$T$5083,19,0)</f>
        <v>MEXICO</v>
      </c>
      <c r="T21" s="26">
        <v>0</v>
      </c>
      <c r="U21" s="23" t="s">
        <v>37</v>
      </c>
      <c r="V21" s="23" t="s">
        <v>37</v>
      </c>
      <c r="W21" s="23" t="s">
        <v>37</v>
      </c>
      <c r="X21" s="22">
        <v>235466.94</v>
      </c>
    </row>
    <row r="22" spans="1:24" x14ac:dyDescent="0.25">
      <c r="A22" s="22">
        <v>702</v>
      </c>
      <c r="B22" s="23" t="s">
        <v>55</v>
      </c>
      <c r="C22" s="23"/>
      <c r="D22" s="24">
        <v>317704</v>
      </c>
      <c r="E22" s="25"/>
      <c r="F22" s="23" t="s">
        <v>42</v>
      </c>
      <c r="G22" s="23" t="s">
        <v>33</v>
      </c>
      <c r="H22" s="24" t="s">
        <v>34</v>
      </c>
      <c r="I22" s="24" t="s">
        <v>35</v>
      </c>
      <c r="J22" s="23" t="s">
        <v>39</v>
      </c>
      <c r="K22" s="26">
        <v>111314.54</v>
      </c>
      <c r="L22" s="26">
        <f t="shared" si="0"/>
        <v>5998.7405594440424</v>
      </c>
      <c r="M22" s="26">
        <v>0</v>
      </c>
      <c r="N22" s="26">
        <v>0</v>
      </c>
      <c r="O22" s="26">
        <v>0</v>
      </c>
      <c r="P22" s="26">
        <v>0</v>
      </c>
      <c r="Q22" s="26">
        <f t="shared" si="1"/>
        <v>0</v>
      </c>
      <c r="R22" s="27" t="str">
        <f t="shared" si="2"/>
        <v>1-30</v>
      </c>
      <c r="S22" s="27" t="str">
        <f>+VLOOKUP(B22,'[1]PORTFOLIO MAY16'!$B$7:$T$5083,19,0)</f>
        <v>MEXICO</v>
      </c>
      <c r="T22" s="26">
        <v>0</v>
      </c>
      <c r="U22" s="23" t="s">
        <v>37</v>
      </c>
      <c r="V22" s="23" t="s">
        <v>37</v>
      </c>
      <c r="W22" s="23" t="s">
        <v>37</v>
      </c>
      <c r="X22" s="22">
        <v>139143.18</v>
      </c>
    </row>
    <row r="23" spans="1:24" x14ac:dyDescent="0.25">
      <c r="A23" s="22">
        <v>702</v>
      </c>
      <c r="B23" s="23" t="s">
        <v>56</v>
      </c>
      <c r="C23" s="23"/>
      <c r="D23" s="24">
        <v>309306</v>
      </c>
      <c r="E23" s="25"/>
      <c r="F23" s="23" t="s">
        <v>42</v>
      </c>
      <c r="G23" s="23" t="s">
        <v>51</v>
      </c>
      <c r="H23" s="24" t="s">
        <v>34</v>
      </c>
      <c r="I23" s="24" t="s">
        <v>35</v>
      </c>
      <c r="J23" s="23" t="s">
        <v>36</v>
      </c>
      <c r="K23" s="26">
        <v>460717.87</v>
      </c>
      <c r="L23" s="26">
        <f t="shared" si="0"/>
        <v>460717.87</v>
      </c>
      <c r="M23" s="26">
        <v>0</v>
      </c>
      <c r="N23" s="26">
        <v>0</v>
      </c>
      <c r="O23" s="26">
        <v>0</v>
      </c>
      <c r="P23" s="26">
        <v>0</v>
      </c>
      <c r="Q23" s="26">
        <f t="shared" si="1"/>
        <v>0</v>
      </c>
      <c r="R23" s="27" t="str">
        <f t="shared" si="2"/>
        <v>1-30</v>
      </c>
      <c r="S23" s="27" t="str">
        <f>+VLOOKUP(B23,'[1]PORTFOLIO MAY16'!$B$7:$T$5083,19,0)</f>
        <v>MEXICO</v>
      </c>
      <c r="T23" s="26">
        <v>460717.87</v>
      </c>
      <c r="U23" s="23" t="s">
        <v>37</v>
      </c>
      <c r="V23" s="23" t="s">
        <v>37</v>
      </c>
      <c r="W23" s="23" t="s">
        <v>37</v>
      </c>
      <c r="X23" s="22">
        <v>460717.87</v>
      </c>
    </row>
    <row r="24" spans="1:24" x14ac:dyDescent="0.25">
      <c r="A24" s="22">
        <v>702</v>
      </c>
      <c r="B24" s="23" t="s">
        <v>57</v>
      </c>
      <c r="C24" s="23"/>
      <c r="D24" s="24">
        <v>313548</v>
      </c>
      <c r="E24" s="25"/>
      <c r="F24" s="23" t="s">
        <v>51</v>
      </c>
      <c r="G24" s="23" t="s">
        <v>51</v>
      </c>
      <c r="H24" s="24" t="s">
        <v>34</v>
      </c>
      <c r="I24" s="24" t="s">
        <v>35</v>
      </c>
      <c r="J24" s="23" t="s">
        <v>36</v>
      </c>
      <c r="K24" s="26">
        <v>65409.279999999999</v>
      </c>
      <c r="L24" s="26">
        <f t="shared" si="0"/>
        <v>65409.279999999999</v>
      </c>
      <c r="M24" s="26">
        <v>0</v>
      </c>
      <c r="N24" s="26">
        <v>0</v>
      </c>
      <c r="O24" s="26">
        <v>0</v>
      </c>
      <c r="P24" s="26">
        <v>0</v>
      </c>
      <c r="Q24" s="26">
        <f t="shared" si="1"/>
        <v>0</v>
      </c>
      <c r="R24" s="27" t="str">
        <f t="shared" si="2"/>
        <v>1-30</v>
      </c>
      <c r="S24" s="27" t="str">
        <f>+VLOOKUP(B24,'[1]PORTFOLIO MAY16'!$B$7:$T$5083,19,0)</f>
        <v>NICARAGUA</v>
      </c>
      <c r="T24" s="26">
        <v>0</v>
      </c>
      <c r="U24" s="23" t="s">
        <v>37</v>
      </c>
      <c r="V24" s="23" t="s">
        <v>37</v>
      </c>
      <c r="W24" s="23" t="s">
        <v>37</v>
      </c>
      <c r="X24" s="22">
        <v>68180.990000000005</v>
      </c>
    </row>
    <row r="25" spans="1:24" x14ac:dyDescent="0.25">
      <c r="A25" s="22">
        <v>702</v>
      </c>
      <c r="B25" s="23" t="s">
        <v>58</v>
      </c>
      <c r="C25" s="23"/>
      <c r="D25" s="24">
        <v>313548</v>
      </c>
      <c r="E25" s="25"/>
      <c r="F25" s="23" t="s">
        <v>59</v>
      </c>
      <c r="G25" s="23" t="s">
        <v>59</v>
      </c>
      <c r="H25" s="24" t="s">
        <v>34</v>
      </c>
      <c r="I25" s="24" t="s">
        <v>35</v>
      </c>
      <c r="J25" s="23" t="s">
        <v>36</v>
      </c>
      <c r="K25" s="26">
        <v>112948.72</v>
      </c>
      <c r="L25" s="26">
        <f t="shared" si="0"/>
        <v>112948.72</v>
      </c>
      <c r="M25" s="26">
        <v>0</v>
      </c>
      <c r="N25" s="26">
        <v>0</v>
      </c>
      <c r="O25" s="26">
        <v>0</v>
      </c>
      <c r="P25" s="26">
        <v>0</v>
      </c>
      <c r="Q25" s="26">
        <f t="shared" si="1"/>
        <v>0</v>
      </c>
      <c r="R25" s="27" t="str">
        <f t="shared" si="2"/>
        <v>1-30</v>
      </c>
      <c r="S25" s="27" t="str">
        <f>+VLOOKUP(B25,'[1]PORTFOLIO MAY16'!$B$7:$T$5083,19,0)</f>
        <v>NICARAGUA</v>
      </c>
      <c r="T25" s="26">
        <v>0</v>
      </c>
      <c r="U25" s="23" t="s">
        <v>37</v>
      </c>
      <c r="V25" s="23" t="s">
        <v>37</v>
      </c>
      <c r="W25" s="23" t="s">
        <v>37</v>
      </c>
      <c r="X25" s="22">
        <v>117734.89</v>
      </c>
    </row>
    <row r="26" spans="1:24" x14ac:dyDescent="0.25">
      <c r="A26" s="22">
        <v>702</v>
      </c>
      <c r="B26" s="23" t="s">
        <v>60</v>
      </c>
      <c r="C26" s="23"/>
      <c r="D26" s="24">
        <v>316409</v>
      </c>
      <c r="E26" s="25"/>
      <c r="F26" s="23" t="s">
        <v>33</v>
      </c>
      <c r="G26" s="23" t="s">
        <v>33</v>
      </c>
      <c r="H26" s="24" t="s">
        <v>34</v>
      </c>
      <c r="I26" s="24" t="s">
        <v>35</v>
      </c>
      <c r="J26" s="23" t="s">
        <v>39</v>
      </c>
      <c r="K26" s="26">
        <v>3832318.48</v>
      </c>
      <c r="L26" s="26">
        <f t="shared" si="0"/>
        <v>206523.64284740289</v>
      </c>
      <c r="M26" s="26">
        <v>0</v>
      </c>
      <c r="N26" s="26">
        <v>0</v>
      </c>
      <c r="O26" s="26">
        <v>0</v>
      </c>
      <c r="P26" s="26">
        <v>0</v>
      </c>
      <c r="Q26" s="26">
        <f t="shared" si="1"/>
        <v>0</v>
      </c>
      <c r="R26" s="27" t="str">
        <f t="shared" si="2"/>
        <v>1-30</v>
      </c>
      <c r="S26" s="27" t="str">
        <f>+VLOOKUP(B26,'[1]PORTFOLIO MAY16'!$B$7:$T$5083,19,0)</f>
        <v>MEXICO</v>
      </c>
      <c r="T26" s="26">
        <v>0</v>
      </c>
      <c r="U26" s="23" t="s">
        <v>37</v>
      </c>
      <c r="V26" s="23" t="s">
        <v>37</v>
      </c>
      <c r="W26" s="23" t="s">
        <v>37</v>
      </c>
      <c r="X26" s="22">
        <v>4540860.54</v>
      </c>
    </row>
    <row r="27" spans="1:24" x14ac:dyDescent="0.25">
      <c r="A27" s="22">
        <v>702</v>
      </c>
      <c r="B27" s="23" t="s">
        <v>61</v>
      </c>
      <c r="C27" s="23"/>
      <c r="D27" s="24">
        <v>310450</v>
      </c>
      <c r="E27" s="25"/>
      <c r="F27" s="23" t="s">
        <v>33</v>
      </c>
      <c r="G27" s="23" t="s">
        <v>33</v>
      </c>
      <c r="H27" s="24" t="s">
        <v>34</v>
      </c>
      <c r="I27" s="24" t="s">
        <v>35</v>
      </c>
      <c r="J27" s="23" t="s">
        <v>39</v>
      </c>
      <c r="K27" s="26">
        <v>2649410.9</v>
      </c>
      <c r="L27" s="26">
        <f t="shared" si="0"/>
        <v>142776.75337348692</v>
      </c>
      <c r="M27" s="26">
        <v>0</v>
      </c>
      <c r="N27" s="26">
        <v>0</v>
      </c>
      <c r="O27" s="26">
        <v>0</v>
      </c>
      <c r="P27" s="26">
        <v>0</v>
      </c>
      <c r="Q27" s="26">
        <f t="shared" si="1"/>
        <v>0</v>
      </c>
      <c r="R27" s="27" t="str">
        <f t="shared" si="2"/>
        <v>1-30</v>
      </c>
      <c r="S27" s="27" t="str">
        <f>+VLOOKUP(B27,'[1]PORTFOLIO MAY16'!$B$7:$T$5083,19,0)</f>
        <v>MEXICO</v>
      </c>
      <c r="T27" s="26">
        <v>0</v>
      </c>
      <c r="U27" s="23" t="s">
        <v>37</v>
      </c>
      <c r="V27" s="23" t="s">
        <v>37</v>
      </c>
      <c r="W27" s="23" t="s">
        <v>37</v>
      </c>
      <c r="X27" s="22">
        <v>2805258.6</v>
      </c>
    </row>
    <row r="28" spans="1:24" x14ac:dyDescent="0.25">
      <c r="A28" s="22">
        <v>702</v>
      </c>
      <c r="B28" s="23" t="s">
        <v>62</v>
      </c>
      <c r="C28" s="23"/>
      <c r="D28" s="24">
        <v>360854</v>
      </c>
      <c r="E28" s="25"/>
      <c r="F28" s="23" t="s">
        <v>42</v>
      </c>
      <c r="G28" s="23" t="s">
        <v>33</v>
      </c>
      <c r="H28" s="24" t="s">
        <v>34</v>
      </c>
      <c r="I28" s="24" t="s">
        <v>35</v>
      </c>
      <c r="J28" s="23" t="s">
        <v>36</v>
      </c>
      <c r="K28" s="26">
        <v>67634.63</v>
      </c>
      <c r="L28" s="26">
        <f t="shared" si="0"/>
        <v>67634.63</v>
      </c>
      <c r="M28" s="26">
        <v>0</v>
      </c>
      <c r="N28" s="26">
        <v>0</v>
      </c>
      <c r="O28" s="26">
        <v>0</v>
      </c>
      <c r="P28" s="26">
        <v>0</v>
      </c>
      <c r="Q28" s="26">
        <f t="shared" si="1"/>
        <v>0</v>
      </c>
      <c r="R28" s="27" t="str">
        <f t="shared" si="2"/>
        <v>1-30</v>
      </c>
      <c r="S28" s="27" t="str">
        <f>+VLOOKUP(B28,'[1]PORTFOLIO MAY16'!$B$7:$T$5083,19,0)</f>
        <v>COSTA RICA</v>
      </c>
      <c r="T28" s="26">
        <v>0</v>
      </c>
      <c r="U28" s="23" t="s">
        <v>37</v>
      </c>
      <c r="V28" s="23" t="s">
        <v>37</v>
      </c>
      <c r="W28" s="23" t="s">
        <v>37</v>
      </c>
      <c r="X28" s="22">
        <v>73885.8</v>
      </c>
    </row>
    <row r="29" spans="1:24" x14ac:dyDescent="0.25">
      <c r="A29" s="22">
        <v>702</v>
      </c>
      <c r="B29" s="23" t="s">
        <v>63</v>
      </c>
      <c r="C29" s="23"/>
      <c r="D29" s="24">
        <v>361459</v>
      </c>
      <c r="E29" s="25"/>
      <c r="F29" s="23" t="s">
        <v>33</v>
      </c>
      <c r="G29" s="23" t="s">
        <v>33</v>
      </c>
      <c r="H29" s="24" t="s">
        <v>34</v>
      </c>
      <c r="I29" s="24" t="s">
        <v>35</v>
      </c>
      <c r="J29" s="23" t="s">
        <v>39</v>
      </c>
      <c r="K29" s="26">
        <v>521089.51</v>
      </c>
      <c r="L29" s="26">
        <f t="shared" si="0"/>
        <v>28081.513688488692</v>
      </c>
      <c r="M29" s="26">
        <v>0</v>
      </c>
      <c r="N29" s="26">
        <v>0</v>
      </c>
      <c r="O29" s="26">
        <v>0</v>
      </c>
      <c r="P29" s="26">
        <v>0</v>
      </c>
      <c r="Q29" s="26">
        <f t="shared" si="1"/>
        <v>0</v>
      </c>
      <c r="R29" s="27" t="str">
        <f t="shared" si="2"/>
        <v>1-30</v>
      </c>
      <c r="S29" s="27" t="str">
        <f>+VLOOKUP(B29,'[1]PORTFOLIO MAY16'!$B$7:$T$5083,19,0)</f>
        <v>MEXICO</v>
      </c>
      <c r="T29" s="26">
        <v>0</v>
      </c>
      <c r="U29" s="23" t="s">
        <v>37</v>
      </c>
      <c r="V29" s="23" t="s">
        <v>37</v>
      </c>
      <c r="W29" s="23" t="s">
        <v>37</v>
      </c>
      <c r="X29" s="22">
        <v>604968.4</v>
      </c>
    </row>
    <row r="30" spans="1:24" x14ac:dyDescent="0.25">
      <c r="A30" s="22">
        <v>702</v>
      </c>
      <c r="B30" s="23" t="s">
        <v>64</v>
      </c>
      <c r="C30" s="23"/>
      <c r="D30" s="24">
        <v>308327</v>
      </c>
      <c r="E30" s="25"/>
      <c r="F30" s="23" t="s">
        <v>33</v>
      </c>
      <c r="G30" s="23" t="s">
        <v>33</v>
      </c>
      <c r="H30" s="24" t="s">
        <v>34</v>
      </c>
      <c r="I30" s="24" t="s">
        <v>35</v>
      </c>
      <c r="J30" s="23" t="s">
        <v>36</v>
      </c>
      <c r="K30" s="26">
        <v>591585.74</v>
      </c>
      <c r="L30" s="26">
        <f t="shared" si="0"/>
        <v>591585.74</v>
      </c>
      <c r="M30" s="26">
        <v>0</v>
      </c>
      <c r="N30" s="26">
        <v>0</v>
      </c>
      <c r="O30" s="26">
        <v>0</v>
      </c>
      <c r="P30" s="26">
        <v>0</v>
      </c>
      <c r="Q30" s="26">
        <f t="shared" si="1"/>
        <v>0</v>
      </c>
      <c r="R30" s="27" t="str">
        <f t="shared" si="2"/>
        <v>1-30</v>
      </c>
      <c r="S30" s="27" t="str">
        <f>+VLOOKUP(B30,'[1]PORTFOLIO MAY16'!$B$7:$T$5083,19,0)</f>
        <v>MEXICO</v>
      </c>
      <c r="T30" s="26">
        <v>0</v>
      </c>
      <c r="U30" s="23" t="s">
        <v>37</v>
      </c>
      <c r="V30" s="23" t="s">
        <v>37</v>
      </c>
      <c r="W30" s="23" t="s">
        <v>37</v>
      </c>
      <c r="X30" s="22">
        <v>680114.24</v>
      </c>
    </row>
    <row r="31" spans="1:24" x14ac:dyDescent="0.25">
      <c r="A31" s="22">
        <v>702</v>
      </c>
      <c r="B31" s="23" t="s">
        <v>65</v>
      </c>
      <c r="C31" s="23"/>
      <c r="D31" s="24">
        <v>318945</v>
      </c>
      <c r="E31" s="25"/>
      <c r="F31" s="23" t="s">
        <v>33</v>
      </c>
      <c r="G31" s="23" t="s">
        <v>33</v>
      </c>
      <c r="H31" s="24" t="s">
        <v>34</v>
      </c>
      <c r="I31" s="24" t="s">
        <v>35</v>
      </c>
      <c r="J31" s="23" t="s">
        <v>36</v>
      </c>
      <c r="K31" s="26">
        <v>81367.179999999993</v>
      </c>
      <c r="L31" s="26">
        <f t="shared" si="0"/>
        <v>81367.179999999993</v>
      </c>
      <c r="M31" s="26">
        <v>0</v>
      </c>
      <c r="N31" s="26">
        <v>0</v>
      </c>
      <c r="O31" s="26">
        <v>0</v>
      </c>
      <c r="P31" s="26">
        <v>0</v>
      </c>
      <c r="Q31" s="26">
        <f t="shared" si="1"/>
        <v>0</v>
      </c>
      <c r="R31" s="27" t="str">
        <f t="shared" si="2"/>
        <v>1-30</v>
      </c>
      <c r="S31" s="27" t="str">
        <f>+VLOOKUP(B31,'[1]PORTFOLIO MAY16'!$B$7:$T$5083,19,0)</f>
        <v>MEXICO</v>
      </c>
      <c r="T31" s="26">
        <v>0</v>
      </c>
      <c r="U31" s="23" t="s">
        <v>37</v>
      </c>
      <c r="V31" s="23" t="s">
        <v>37</v>
      </c>
      <c r="W31" s="23" t="s">
        <v>37</v>
      </c>
      <c r="X31" s="22">
        <v>89330.2</v>
      </c>
    </row>
    <row r="32" spans="1:24" x14ac:dyDescent="0.25">
      <c r="A32" s="22">
        <v>702</v>
      </c>
      <c r="B32" s="23" t="s">
        <v>66</v>
      </c>
      <c r="C32" s="23"/>
      <c r="D32" s="24">
        <v>315628</v>
      </c>
      <c r="E32" s="25"/>
      <c r="F32" s="23" t="s">
        <v>33</v>
      </c>
      <c r="G32" s="23" t="s">
        <v>33</v>
      </c>
      <c r="H32" s="24" t="s">
        <v>34</v>
      </c>
      <c r="I32" s="24" t="s">
        <v>35</v>
      </c>
      <c r="J32" s="23" t="s">
        <v>39</v>
      </c>
      <c r="K32" s="26">
        <v>31709794.66</v>
      </c>
      <c r="L32" s="26">
        <f t="shared" si="0"/>
        <v>1708840.8338981064</v>
      </c>
      <c r="M32" s="26">
        <v>0</v>
      </c>
      <c r="N32" s="26">
        <v>0</v>
      </c>
      <c r="O32" s="26">
        <v>0</v>
      </c>
      <c r="P32" s="26">
        <v>0</v>
      </c>
      <c r="Q32" s="26">
        <f t="shared" si="1"/>
        <v>0</v>
      </c>
      <c r="R32" s="27" t="str">
        <f t="shared" si="2"/>
        <v>1-30</v>
      </c>
      <c r="S32" s="27" t="str">
        <f>+VLOOKUP(B32,'[1]PORTFOLIO MAY16'!$B$7:$T$5083,19,0)</f>
        <v>MEXICO</v>
      </c>
      <c r="T32" s="26">
        <v>0</v>
      </c>
      <c r="U32" s="23" t="s">
        <v>37</v>
      </c>
      <c r="V32" s="23" t="s">
        <v>37</v>
      </c>
      <c r="W32" s="23" t="s">
        <v>37</v>
      </c>
      <c r="X32" s="22">
        <v>37990505.880000003</v>
      </c>
    </row>
    <row r="33" spans="1:24" x14ac:dyDescent="0.25">
      <c r="A33" s="22">
        <v>702</v>
      </c>
      <c r="B33" s="23" t="s">
        <v>67</v>
      </c>
      <c r="C33" s="23"/>
      <c r="D33" s="24">
        <v>361197</v>
      </c>
      <c r="E33" s="25"/>
      <c r="F33" s="23" t="s">
        <v>33</v>
      </c>
      <c r="G33" s="23" t="s">
        <v>33</v>
      </c>
      <c r="H33" s="24" t="s">
        <v>34</v>
      </c>
      <c r="I33" s="24" t="s">
        <v>35</v>
      </c>
      <c r="J33" s="23" t="s">
        <v>39</v>
      </c>
      <c r="K33" s="26">
        <v>641717.41</v>
      </c>
      <c r="L33" s="26">
        <f t="shared" si="0"/>
        <v>34582.151218236017</v>
      </c>
      <c r="M33" s="26">
        <v>0</v>
      </c>
      <c r="N33" s="26">
        <v>0</v>
      </c>
      <c r="O33" s="26">
        <v>0</v>
      </c>
      <c r="P33" s="26">
        <v>0</v>
      </c>
      <c r="Q33" s="26">
        <f t="shared" si="1"/>
        <v>0</v>
      </c>
      <c r="R33" s="27" t="str">
        <f t="shared" si="2"/>
        <v>1-30</v>
      </c>
      <c r="S33" s="27" t="str">
        <f>+VLOOKUP(B33,'[1]PORTFOLIO MAY16'!$B$7:$T$5083,19,0)</f>
        <v>MEXICO</v>
      </c>
      <c r="T33" s="26">
        <v>0</v>
      </c>
      <c r="U33" s="23" t="s">
        <v>37</v>
      </c>
      <c r="V33" s="23" t="s">
        <v>37</v>
      </c>
      <c r="W33" s="23" t="s">
        <v>37</v>
      </c>
      <c r="X33" s="22">
        <v>733391.33</v>
      </c>
    </row>
    <row r="34" spans="1:24" x14ac:dyDescent="0.25">
      <c r="A34" s="22">
        <v>702</v>
      </c>
      <c r="B34" s="23" t="s">
        <v>68</v>
      </c>
      <c r="C34" s="23"/>
      <c r="D34" s="24">
        <v>337354</v>
      </c>
      <c r="E34" s="25"/>
      <c r="F34" s="23" t="s">
        <v>33</v>
      </c>
      <c r="G34" s="23" t="s">
        <v>33</v>
      </c>
      <c r="H34" s="24" t="s">
        <v>34</v>
      </c>
      <c r="I34" s="24" t="s">
        <v>35</v>
      </c>
      <c r="J34" s="23" t="s">
        <v>39</v>
      </c>
      <c r="K34" s="26">
        <v>1365328.16</v>
      </c>
      <c r="L34" s="26">
        <f t="shared" si="0"/>
        <v>73577.5345282216</v>
      </c>
      <c r="M34" s="26">
        <v>0</v>
      </c>
      <c r="N34" s="26">
        <v>0</v>
      </c>
      <c r="O34" s="26">
        <v>0</v>
      </c>
      <c r="P34" s="26">
        <v>0</v>
      </c>
      <c r="Q34" s="26">
        <f t="shared" si="1"/>
        <v>0</v>
      </c>
      <c r="R34" s="27" t="str">
        <f t="shared" si="2"/>
        <v>1-30</v>
      </c>
      <c r="S34" s="27" t="str">
        <f>+VLOOKUP(B34,'[1]PORTFOLIO MAY16'!$B$7:$T$5083,19,0)</f>
        <v>MEXICO</v>
      </c>
      <c r="T34" s="26">
        <v>0</v>
      </c>
      <c r="U34" s="23" t="s">
        <v>37</v>
      </c>
      <c r="V34" s="23" t="s">
        <v>37</v>
      </c>
      <c r="W34" s="23" t="s">
        <v>37</v>
      </c>
      <c r="X34" s="22">
        <v>1522741.44</v>
      </c>
    </row>
    <row r="35" spans="1:24" x14ac:dyDescent="0.25">
      <c r="A35" s="22">
        <v>702</v>
      </c>
      <c r="B35" s="23" t="s">
        <v>69</v>
      </c>
      <c r="C35" s="23"/>
      <c r="D35" s="24">
        <v>313353</v>
      </c>
      <c r="E35" s="25"/>
      <c r="F35" s="23" t="s">
        <v>42</v>
      </c>
      <c r="G35" s="23" t="s">
        <v>33</v>
      </c>
      <c r="H35" s="24" t="s">
        <v>34</v>
      </c>
      <c r="I35" s="24" t="s">
        <v>35</v>
      </c>
      <c r="J35" s="23" t="s">
        <v>39</v>
      </c>
      <c r="K35" s="26">
        <v>485798.76</v>
      </c>
      <c r="L35" s="26">
        <f t="shared" si="0"/>
        <v>26179.695171355172</v>
      </c>
      <c r="M35" s="26">
        <v>0</v>
      </c>
      <c r="N35" s="26">
        <v>0</v>
      </c>
      <c r="O35" s="26">
        <v>0</v>
      </c>
      <c r="P35" s="26">
        <v>0</v>
      </c>
      <c r="Q35" s="26">
        <f t="shared" si="1"/>
        <v>0</v>
      </c>
      <c r="R35" s="27" t="str">
        <f t="shared" si="2"/>
        <v>1-30</v>
      </c>
      <c r="S35" s="27" t="str">
        <f>+VLOOKUP(B35,'[1]PORTFOLIO MAY16'!$B$7:$T$5083,19,0)</f>
        <v>MEXICO</v>
      </c>
      <c r="T35" s="26">
        <v>0</v>
      </c>
      <c r="U35" s="23" t="s">
        <v>37</v>
      </c>
      <c r="V35" s="23" t="s">
        <v>37</v>
      </c>
      <c r="W35" s="23" t="s">
        <v>37</v>
      </c>
      <c r="X35" s="22">
        <v>553861.69999999995</v>
      </c>
    </row>
    <row r="36" spans="1:24" x14ac:dyDescent="0.25">
      <c r="A36" s="22">
        <v>702</v>
      </c>
      <c r="B36" s="23" t="s">
        <v>70</v>
      </c>
      <c r="C36" s="23"/>
      <c r="D36" s="24">
        <v>360954</v>
      </c>
      <c r="E36" s="25"/>
      <c r="F36" s="23" t="s">
        <v>33</v>
      </c>
      <c r="G36" s="23" t="s">
        <v>33</v>
      </c>
      <c r="H36" s="24" t="s">
        <v>34</v>
      </c>
      <c r="I36" s="24" t="s">
        <v>35</v>
      </c>
      <c r="J36" s="23" t="s">
        <v>39</v>
      </c>
      <c r="K36" s="26">
        <v>3099013.29</v>
      </c>
      <c r="L36" s="26">
        <f t="shared" si="0"/>
        <v>167005.82616591797</v>
      </c>
      <c r="M36" s="26">
        <v>0</v>
      </c>
      <c r="N36" s="26">
        <v>0</v>
      </c>
      <c r="O36" s="26">
        <v>3099013.29</v>
      </c>
      <c r="P36" s="26">
        <v>0</v>
      </c>
      <c r="Q36" s="26">
        <f t="shared" si="1"/>
        <v>3099013.29</v>
      </c>
      <c r="R36" s="27" t="str">
        <f t="shared" si="2"/>
        <v>91-120</v>
      </c>
      <c r="S36" s="27" t="str">
        <f>+VLOOKUP(B36,'[1]PORTFOLIO MAY16'!$B$7:$T$5083,19,0)</f>
        <v>MEXICO</v>
      </c>
      <c r="T36" s="26">
        <v>0</v>
      </c>
      <c r="U36" s="23" t="s">
        <v>37</v>
      </c>
      <c r="V36" s="23" t="s">
        <v>37</v>
      </c>
      <c r="W36" s="23" t="s">
        <v>37</v>
      </c>
      <c r="X36" s="22">
        <v>3510722.33</v>
      </c>
    </row>
    <row r="37" spans="1:24" x14ac:dyDescent="0.25">
      <c r="A37" s="22">
        <v>702</v>
      </c>
      <c r="B37" s="23" t="s">
        <v>71</v>
      </c>
      <c r="C37" s="23"/>
      <c r="D37" s="24">
        <v>312097</v>
      </c>
      <c r="E37" s="25"/>
      <c r="F37" s="23" t="s">
        <v>42</v>
      </c>
      <c r="G37" s="23" t="s">
        <v>33</v>
      </c>
      <c r="H37" s="24" t="s">
        <v>34</v>
      </c>
      <c r="I37" s="24" t="s">
        <v>35</v>
      </c>
      <c r="J37" s="23" t="s">
        <v>36</v>
      </c>
      <c r="K37" s="26">
        <v>1081860.21</v>
      </c>
      <c r="L37" s="26">
        <f t="shared" si="0"/>
        <v>1081860.21</v>
      </c>
      <c r="M37" s="26">
        <v>0</v>
      </c>
      <c r="N37" s="26">
        <v>0</v>
      </c>
      <c r="O37" s="26">
        <v>0</v>
      </c>
      <c r="P37" s="26">
        <v>0</v>
      </c>
      <c r="Q37" s="26">
        <f t="shared" si="1"/>
        <v>0</v>
      </c>
      <c r="R37" s="27" t="str">
        <f t="shared" si="2"/>
        <v>1-30</v>
      </c>
      <c r="S37" s="27" t="str">
        <f>+VLOOKUP(B37,'[1]PORTFOLIO MAY16'!$B$7:$T$5083,19,0)</f>
        <v>MEXICO</v>
      </c>
      <c r="T37" s="26">
        <v>0</v>
      </c>
      <c r="U37" s="23" t="s">
        <v>37</v>
      </c>
      <c r="V37" s="23" t="s">
        <v>37</v>
      </c>
      <c r="W37" s="23" t="s">
        <v>37</v>
      </c>
      <c r="X37" s="22">
        <v>1106067.68</v>
      </c>
    </row>
    <row r="38" spans="1:24" x14ac:dyDescent="0.25">
      <c r="A38" s="22">
        <v>702</v>
      </c>
      <c r="B38" s="23" t="s">
        <v>72</v>
      </c>
      <c r="C38" s="23"/>
      <c r="D38" s="24">
        <v>314798</v>
      </c>
      <c r="E38" s="25"/>
      <c r="F38" s="23" t="s">
        <v>42</v>
      </c>
      <c r="G38" s="23" t="s">
        <v>51</v>
      </c>
      <c r="H38" s="24" t="s">
        <v>34</v>
      </c>
      <c r="I38" s="24" t="s">
        <v>35</v>
      </c>
      <c r="J38" s="23" t="s">
        <v>36</v>
      </c>
      <c r="K38" s="26">
        <v>59716.33</v>
      </c>
      <c r="L38" s="26">
        <f t="shared" si="0"/>
        <v>59716.33</v>
      </c>
      <c r="M38" s="26">
        <v>0</v>
      </c>
      <c r="N38" s="26">
        <v>0</v>
      </c>
      <c r="O38" s="26">
        <v>0</v>
      </c>
      <c r="P38" s="26">
        <v>0</v>
      </c>
      <c r="Q38" s="26">
        <f t="shared" si="1"/>
        <v>0</v>
      </c>
      <c r="R38" s="27" t="str">
        <f t="shared" si="2"/>
        <v>1-30</v>
      </c>
      <c r="S38" s="27" t="str">
        <f>+VLOOKUP(B38,'[1]PORTFOLIO MAY16'!$B$7:$T$5083,19,0)</f>
        <v>COSTA RICA</v>
      </c>
      <c r="T38" s="26">
        <v>0</v>
      </c>
      <c r="U38" s="23" t="s">
        <v>37</v>
      </c>
      <c r="V38" s="23" t="s">
        <v>37</v>
      </c>
      <c r="W38" s="23" t="s">
        <v>37</v>
      </c>
      <c r="X38" s="22">
        <v>62264</v>
      </c>
    </row>
    <row r="39" spans="1:24" x14ac:dyDescent="0.25">
      <c r="A39" s="22">
        <v>702</v>
      </c>
      <c r="B39" s="23" t="s">
        <v>73</v>
      </c>
      <c r="C39" s="23"/>
      <c r="D39" s="24">
        <v>360937</v>
      </c>
      <c r="E39" s="25"/>
      <c r="F39" s="23" t="s">
        <v>42</v>
      </c>
      <c r="G39" s="23" t="s">
        <v>33</v>
      </c>
      <c r="H39" s="24" t="s">
        <v>34</v>
      </c>
      <c r="I39" s="24" t="s">
        <v>35</v>
      </c>
      <c r="J39" s="23" t="s">
        <v>36</v>
      </c>
      <c r="K39" s="26">
        <v>29676.46</v>
      </c>
      <c r="L39" s="26">
        <f t="shared" si="0"/>
        <v>29676.46</v>
      </c>
      <c r="M39" s="26">
        <v>0</v>
      </c>
      <c r="N39" s="26">
        <v>0</v>
      </c>
      <c r="O39" s="26">
        <v>0</v>
      </c>
      <c r="P39" s="26">
        <v>0</v>
      </c>
      <c r="Q39" s="26">
        <f t="shared" si="1"/>
        <v>0</v>
      </c>
      <c r="R39" s="27" t="str">
        <f t="shared" si="2"/>
        <v>1-30</v>
      </c>
      <c r="S39" s="27" t="str">
        <f>+VLOOKUP(B39,'[1]PORTFOLIO MAY16'!$B$7:$T$5083,19,0)</f>
        <v>COSTA RICA</v>
      </c>
      <c r="T39" s="26">
        <v>0</v>
      </c>
      <c r="U39" s="23" t="s">
        <v>37</v>
      </c>
      <c r="V39" s="23" t="s">
        <v>37</v>
      </c>
      <c r="W39" s="23" t="s">
        <v>37</v>
      </c>
      <c r="X39" s="22">
        <v>34282.800000000003</v>
      </c>
    </row>
    <row r="40" spans="1:24" x14ac:dyDescent="0.25">
      <c r="A40" s="22">
        <v>702</v>
      </c>
      <c r="B40" s="23" t="s">
        <v>74</v>
      </c>
      <c r="C40" s="23"/>
      <c r="D40" s="24">
        <v>313548</v>
      </c>
      <c r="E40" s="25"/>
      <c r="F40" s="23" t="s">
        <v>51</v>
      </c>
      <c r="G40" s="23" t="s">
        <v>51</v>
      </c>
      <c r="H40" s="24" t="s">
        <v>34</v>
      </c>
      <c r="I40" s="24" t="s">
        <v>35</v>
      </c>
      <c r="J40" s="23" t="s">
        <v>36</v>
      </c>
      <c r="K40" s="26">
        <v>48355.8</v>
      </c>
      <c r="L40" s="26">
        <f t="shared" si="0"/>
        <v>48355.8</v>
      </c>
      <c r="M40" s="26">
        <v>0</v>
      </c>
      <c r="N40" s="26">
        <v>0</v>
      </c>
      <c r="O40" s="26">
        <v>0</v>
      </c>
      <c r="P40" s="26">
        <v>0</v>
      </c>
      <c r="Q40" s="26">
        <f t="shared" si="1"/>
        <v>0</v>
      </c>
      <c r="R40" s="27" t="str">
        <f t="shared" si="2"/>
        <v>1-30</v>
      </c>
      <c r="S40" s="27" t="str">
        <f>+VLOOKUP(B40,'[1]PORTFOLIO MAY16'!$B$7:$T$5083,19,0)</f>
        <v>NICARAGUA</v>
      </c>
      <c r="T40" s="26">
        <v>0</v>
      </c>
      <c r="U40" s="23" t="s">
        <v>37</v>
      </c>
      <c r="V40" s="23" t="s">
        <v>37</v>
      </c>
      <c r="W40" s="23" t="s">
        <v>37</v>
      </c>
      <c r="X40" s="22">
        <v>50650.73</v>
      </c>
    </row>
    <row r="41" spans="1:24" x14ac:dyDescent="0.25">
      <c r="A41" s="22">
        <v>702</v>
      </c>
      <c r="B41" s="23" t="s">
        <v>75</v>
      </c>
      <c r="C41" s="23"/>
      <c r="D41" s="24">
        <v>360854</v>
      </c>
      <c r="E41" s="25"/>
      <c r="F41" s="23" t="s">
        <v>42</v>
      </c>
      <c r="G41" s="23" t="s">
        <v>33</v>
      </c>
      <c r="H41" s="24" t="s">
        <v>34</v>
      </c>
      <c r="I41" s="24" t="s">
        <v>35</v>
      </c>
      <c r="J41" s="23" t="s">
        <v>36</v>
      </c>
      <c r="K41" s="26">
        <v>67634.63</v>
      </c>
      <c r="L41" s="26">
        <f t="shared" si="0"/>
        <v>67634.63</v>
      </c>
      <c r="M41" s="26">
        <v>0</v>
      </c>
      <c r="N41" s="26">
        <v>0</v>
      </c>
      <c r="O41" s="26">
        <v>0</v>
      </c>
      <c r="P41" s="26">
        <v>0</v>
      </c>
      <c r="Q41" s="26">
        <f t="shared" si="1"/>
        <v>0</v>
      </c>
      <c r="R41" s="27" t="str">
        <f t="shared" si="2"/>
        <v>1-30</v>
      </c>
      <c r="S41" s="27" t="str">
        <f>+VLOOKUP(B41,'[1]PORTFOLIO MAY16'!$B$7:$T$5083,19,0)</f>
        <v>COSTA RICA</v>
      </c>
      <c r="T41" s="26">
        <v>0</v>
      </c>
      <c r="U41" s="23" t="s">
        <v>37</v>
      </c>
      <c r="V41" s="23" t="s">
        <v>37</v>
      </c>
      <c r="W41" s="23" t="s">
        <v>37</v>
      </c>
      <c r="X41" s="22">
        <v>73885.8</v>
      </c>
    </row>
    <row r="42" spans="1:24" x14ac:dyDescent="0.25">
      <c r="A42" s="22">
        <v>702</v>
      </c>
      <c r="B42" s="23" t="s">
        <v>76</v>
      </c>
      <c r="C42" s="23"/>
      <c r="D42" s="24">
        <v>361192</v>
      </c>
      <c r="E42" s="25"/>
      <c r="F42" s="23" t="s">
        <v>33</v>
      </c>
      <c r="G42" s="23" t="s">
        <v>33</v>
      </c>
      <c r="H42" s="24" t="s">
        <v>34</v>
      </c>
      <c r="I42" s="24" t="s">
        <v>35</v>
      </c>
      <c r="J42" s="23" t="s">
        <v>39</v>
      </c>
      <c r="K42" s="26">
        <v>12401759.59</v>
      </c>
      <c r="L42" s="26">
        <f t="shared" si="0"/>
        <v>668330.82417631266</v>
      </c>
      <c r="M42" s="26">
        <v>0</v>
      </c>
      <c r="N42" s="26">
        <v>0</v>
      </c>
      <c r="O42" s="26">
        <v>0</v>
      </c>
      <c r="P42" s="26">
        <v>0</v>
      </c>
      <c r="Q42" s="26">
        <f t="shared" si="1"/>
        <v>0</v>
      </c>
      <c r="R42" s="27" t="str">
        <f t="shared" si="2"/>
        <v>1-30</v>
      </c>
      <c r="S42" s="27" t="str">
        <f>+VLOOKUP(B42,'[1]PORTFOLIO MAY16'!$B$7:$T$5083,19,0)</f>
        <v>MEXICO</v>
      </c>
      <c r="T42" s="26">
        <v>0</v>
      </c>
      <c r="U42" s="23" t="s">
        <v>37</v>
      </c>
      <c r="V42" s="23" t="s">
        <v>37</v>
      </c>
      <c r="W42" s="23" t="s">
        <v>37</v>
      </c>
      <c r="X42" s="22">
        <v>14358647.890000001</v>
      </c>
    </row>
    <row r="43" spans="1:24" x14ac:dyDescent="0.25">
      <c r="A43" s="22">
        <v>702</v>
      </c>
      <c r="B43" s="23" t="s">
        <v>77</v>
      </c>
      <c r="C43" s="23"/>
      <c r="D43" s="24">
        <v>309847</v>
      </c>
      <c r="E43" s="25"/>
      <c r="F43" s="23" t="s">
        <v>42</v>
      </c>
      <c r="G43" s="23" t="s">
        <v>51</v>
      </c>
      <c r="H43" s="24" t="s">
        <v>34</v>
      </c>
      <c r="I43" s="24" t="s">
        <v>35</v>
      </c>
      <c r="J43" s="23" t="s">
        <v>36</v>
      </c>
      <c r="K43" s="26">
        <v>6251.42</v>
      </c>
      <c r="L43" s="26">
        <f t="shared" si="0"/>
        <v>6251.42</v>
      </c>
      <c r="M43" s="26">
        <v>0</v>
      </c>
      <c r="N43" s="26">
        <v>0</v>
      </c>
      <c r="O43" s="26">
        <v>0</v>
      </c>
      <c r="P43" s="26">
        <v>0</v>
      </c>
      <c r="Q43" s="26">
        <f t="shared" si="1"/>
        <v>0</v>
      </c>
      <c r="R43" s="27" t="str">
        <f t="shared" si="2"/>
        <v>1-30</v>
      </c>
      <c r="S43" s="27" t="str">
        <f>+VLOOKUP(B43,'[1]PORTFOLIO MAY16'!$B$7:$T$5083,19,0)</f>
        <v>MEXICO</v>
      </c>
      <c r="T43" s="26">
        <v>0</v>
      </c>
      <c r="U43" s="23" t="s">
        <v>37</v>
      </c>
      <c r="V43" s="23" t="s">
        <v>37</v>
      </c>
      <c r="W43" s="23" t="s">
        <v>37</v>
      </c>
      <c r="X43" s="22">
        <v>6440.16</v>
      </c>
    </row>
    <row r="44" spans="1:24" x14ac:dyDescent="0.25">
      <c r="A44" s="22">
        <v>702</v>
      </c>
      <c r="B44" s="23" t="s">
        <v>78</v>
      </c>
      <c r="C44" s="23"/>
      <c r="D44" s="24">
        <v>313548</v>
      </c>
      <c r="E44" s="25"/>
      <c r="F44" s="23" t="s">
        <v>59</v>
      </c>
      <c r="G44" s="23" t="s">
        <v>59</v>
      </c>
      <c r="H44" s="24" t="s">
        <v>34</v>
      </c>
      <c r="I44" s="24" t="s">
        <v>35</v>
      </c>
      <c r="J44" s="23" t="s">
        <v>36</v>
      </c>
      <c r="K44" s="26">
        <v>58583.12</v>
      </c>
      <c r="L44" s="26">
        <f t="shared" si="0"/>
        <v>58583.12</v>
      </c>
      <c r="M44" s="26">
        <v>0</v>
      </c>
      <c r="N44" s="26">
        <v>0</v>
      </c>
      <c r="O44" s="26">
        <v>0</v>
      </c>
      <c r="P44" s="26">
        <v>0</v>
      </c>
      <c r="Q44" s="26">
        <f t="shared" si="1"/>
        <v>0</v>
      </c>
      <c r="R44" s="27" t="str">
        <f t="shared" si="2"/>
        <v>1-30</v>
      </c>
      <c r="S44" s="27" t="str">
        <f>+VLOOKUP(B44,'[1]PORTFOLIO MAY16'!$B$7:$T$5083,19,0)</f>
        <v>NICARAGUA</v>
      </c>
      <c r="T44" s="26">
        <v>0</v>
      </c>
      <c r="U44" s="23" t="s">
        <v>37</v>
      </c>
      <c r="V44" s="23" t="s">
        <v>37</v>
      </c>
      <c r="W44" s="23" t="s">
        <v>37</v>
      </c>
      <c r="X44" s="22">
        <v>61396.06</v>
      </c>
    </row>
    <row r="45" spans="1:24" x14ac:dyDescent="0.25">
      <c r="A45" s="22">
        <v>702</v>
      </c>
      <c r="B45" s="23" t="s">
        <v>79</v>
      </c>
      <c r="C45" s="23"/>
      <c r="D45" s="24">
        <v>360789</v>
      </c>
      <c r="E45" s="25"/>
      <c r="F45" s="23" t="s">
        <v>42</v>
      </c>
      <c r="G45" s="23" t="s">
        <v>33</v>
      </c>
      <c r="H45" s="24" t="s">
        <v>34</v>
      </c>
      <c r="I45" s="24" t="s">
        <v>35</v>
      </c>
      <c r="J45" s="23" t="s">
        <v>36</v>
      </c>
      <c r="K45" s="26">
        <v>38520</v>
      </c>
      <c r="L45" s="26">
        <f t="shared" si="0"/>
        <v>38520</v>
      </c>
      <c r="M45" s="26">
        <v>0</v>
      </c>
      <c r="N45" s="26">
        <v>0</v>
      </c>
      <c r="O45" s="26">
        <v>0</v>
      </c>
      <c r="P45" s="26">
        <v>0</v>
      </c>
      <c r="Q45" s="26">
        <f t="shared" si="1"/>
        <v>0</v>
      </c>
      <c r="R45" s="27" t="str">
        <f t="shared" si="2"/>
        <v>1-30</v>
      </c>
      <c r="S45" s="27" t="str">
        <f>+VLOOKUP(B45,'[1]PORTFOLIO MAY16'!$B$7:$T$5083,19,0)</f>
        <v>EL SALVADOR</v>
      </c>
      <c r="T45" s="26">
        <v>0</v>
      </c>
      <c r="U45" s="23" t="s">
        <v>37</v>
      </c>
      <c r="V45" s="23" t="s">
        <v>37</v>
      </c>
      <c r="W45" s="23" t="s">
        <v>37</v>
      </c>
      <c r="X45" s="22">
        <v>38520</v>
      </c>
    </row>
    <row r="46" spans="1:24" x14ac:dyDescent="0.25">
      <c r="A46" s="22">
        <v>702</v>
      </c>
      <c r="B46" s="23" t="s">
        <v>80</v>
      </c>
      <c r="C46" s="23"/>
      <c r="D46" s="24">
        <v>318117</v>
      </c>
      <c r="E46" s="25"/>
      <c r="F46" s="23" t="s">
        <v>42</v>
      </c>
      <c r="G46" s="23" t="s">
        <v>33</v>
      </c>
      <c r="H46" s="24" t="s">
        <v>34</v>
      </c>
      <c r="I46" s="24" t="s">
        <v>35</v>
      </c>
      <c r="J46" s="23" t="s">
        <v>36</v>
      </c>
      <c r="K46" s="26">
        <v>134770.17000000001</v>
      </c>
      <c r="L46" s="26">
        <f t="shared" si="0"/>
        <v>134770.17000000001</v>
      </c>
      <c r="M46" s="26">
        <v>0</v>
      </c>
      <c r="N46" s="26">
        <v>0</v>
      </c>
      <c r="O46" s="26">
        <v>0</v>
      </c>
      <c r="P46" s="26">
        <v>0</v>
      </c>
      <c r="Q46" s="26">
        <f t="shared" si="1"/>
        <v>0</v>
      </c>
      <c r="R46" s="27" t="str">
        <f t="shared" si="2"/>
        <v>1-30</v>
      </c>
      <c r="S46" s="27" t="str">
        <f>+VLOOKUP(B46,'[1]PORTFOLIO MAY16'!$B$7:$T$5083,19,0)</f>
        <v>COSTA RICA</v>
      </c>
      <c r="T46" s="26">
        <v>0</v>
      </c>
      <c r="U46" s="23" t="s">
        <v>37</v>
      </c>
      <c r="V46" s="23" t="s">
        <v>37</v>
      </c>
      <c r="W46" s="23" t="s">
        <v>37</v>
      </c>
      <c r="X46" s="22">
        <v>155685.78</v>
      </c>
    </row>
    <row r="47" spans="1:24" x14ac:dyDescent="0.25">
      <c r="A47" s="22">
        <v>702</v>
      </c>
      <c r="B47" s="23" t="s">
        <v>81</v>
      </c>
      <c r="C47" s="23"/>
      <c r="D47" s="24">
        <v>320414</v>
      </c>
      <c r="E47" s="25"/>
      <c r="F47" s="23" t="s">
        <v>33</v>
      </c>
      <c r="G47" s="23" t="s">
        <v>33</v>
      </c>
      <c r="H47" s="24" t="s">
        <v>34</v>
      </c>
      <c r="I47" s="24" t="s">
        <v>35</v>
      </c>
      <c r="J47" s="23" t="s">
        <v>39</v>
      </c>
      <c r="K47" s="26">
        <v>8808282.0199999996</v>
      </c>
      <c r="L47" s="26">
        <f t="shared" si="0"/>
        <v>474678.31796632946</v>
      </c>
      <c r="M47" s="26">
        <v>0</v>
      </c>
      <c r="N47" s="26">
        <v>0</v>
      </c>
      <c r="O47" s="26">
        <v>0</v>
      </c>
      <c r="P47" s="26">
        <v>0</v>
      </c>
      <c r="Q47" s="26">
        <f t="shared" si="1"/>
        <v>0</v>
      </c>
      <c r="R47" s="27" t="str">
        <f t="shared" si="2"/>
        <v>1-30</v>
      </c>
      <c r="S47" s="27" t="str">
        <f>+VLOOKUP(B47,'[1]PORTFOLIO MAY16'!$B$7:$T$5083,19,0)</f>
        <v>MEXICO</v>
      </c>
      <c r="T47" s="26">
        <v>0</v>
      </c>
      <c r="U47" s="23" t="s">
        <v>37</v>
      </c>
      <c r="V47" s="23" t="s">
        <v>37</v>
      </c>
      <c r="W47" s="23" t="s">
        <v>37</v>
      </c>
      <c r="X47" s="22">
        <v>10577101.48</v>
      </c>
    </row>
    <row r="48" spans="1:24" x14ac:dyDescent="0.25">
      <c r="A48" s="22">
        <v>702</v>
      </c>
      <c r="B48" s="23" t="s">
        <v>82</v>
      </c>
      <c r="C48" s="23"/>
      <c r="D48" s="24">
        <v>314798</v>
      </c>
      <c r="E48" s="25"/>
      <c r="F48" s="23" t="s">
        <v>51</v>
      </c>
      <c r="G48" s="23" t="s">
        <v>51</v>
      </c>
      <c r="H48" s="24" t="s">
        <v>34</v>
      </c>
      <c r="I48" s="24" t="s">
        <v>35</v>
      </c>
      <c r="J48" s="23" t="s">
        <v>36</v>
      </c>
      <c r="K48" s="26">
        <v>219918.55</v>
      </c>
      <c r="L48" s="26">
        <f t="shared" si="0"/>
        <v>219918.55</v>
      </c>
      <c r="M48" s="26">
        <v>0</v>
      </c>
      <c r="N48" s="26">
        <v>0</v>
      </c>
      <c r="O48" s="26">
        <v>0</v>
      </c>
      <c r="P48" s="26">
        <v>0</v>
      </c>
      <c r="Q48" s="26">
        <f t="shared" si="1"/>
        <v>0</v>
      </c>
      <c r="R48" s="27" t="str">
        <f t="shared" si="2"/>
        <v>1-30</v>
      </c>
      <c r="S48" s="27" t="str">
        <f>+VLOOKUP(B48,'[1]PORTFOLIO MAY16'!$B$7:$T$5083,19,0)</f>
        <v>COSTA RICA</v>
      </c>
      <c r="T48" s="26">
        <v>0</v>
      </c>
      <c r="U48" s="23" t="s">
        <v>37</v>
      </c>
      <c r="V48" s="23" t="s">
        <v>37</v>
      </c>
      <c r="W48" s="23" t="s">
        <v>37</v>
      </c>
      <c r="X48" s="22">
        <v>227968.79</v>
      </c>
    </row>
    <row r="49" spans="1:24" x14ac:dyDescent="0.25">
      <c r="A49" s="22">
        <v>702</v>
      </c>
      <c r="B49" s="23" t="s">
        <v>83</v>
      </c>
      <c r="C49" s="23"/>
      <c r="D49" s="24">
        <v>317622</v>
      </c>
      <c r="E49" s="25"/>
      <c r="F49" s="23" t="s">
        <v>42</v>
      </c>
      <c r="G49" s="23" t="s">
        <v>33</v>
      </c>
      <c r="H49" s="24" t="s">
        <v>34</v>
      </c>
      <c r="I49" s="24" t="s">
        <v>35</v>
      </c>
      <c r="J49" s="23" t="s">
        <v>39</v>
      </c>
      <c r="K49" s="26">
        <v>342004.91</v>
      </c>
      <c r="L49" s="26">
        <f t="shared" si="0"/>
        <v>18430.644596348411</v>
      </c>
      <c r="M49" s="26">
        <v>0</v>
      </c>
      <c r="N49" s="26">
        <v>0</v>
      </c>
      <c r="O49" s="26">
        <v>0</v>
      </c>
      <c r="P49" s="26">
        <v>0</v>
      </c>
      <c r="Q49" s="26">
        <f t="shared" si="1"/>
        <v>0</v>
      </c>
      <c r="R49" s="27" t="str">
        <f t="shared" si="2"/>
        <v>1-30</v>
      </c>
      <c r="S49" s="27" t="str">
        <f>+VLOOKUP(B49,'[1]PORTFOLIO MAY16'!$B$7:$T$5083,19,0)</f>
        <v>MEXICO</v>
      </c>
      <c r="T49" s="26">
        <v>0</v>
      </c>
      <c r="U49" s="23" t="s">
        <v>37</v>
      </c>
      <c r="V49" s="23" t="s">
        <v>37</v>
      </c>
      <c r="W49" s="23" t="s">
        <v>37</v>
      </c>
      <c r="X49" s="22">
        <v>399005.73</v>
      </c>
    </row>
    <row r="50" spans="1:24" x14ac:dyDescent="0.25">
      <c r="A50" s="22">
        <v>702</v>
      </c>
      <c r="B50" s="23" t="s">
        <v>84</v>
      </c>
      <c r="C50" s="23"/>
      <c r="D50" s="24">
        <v>309306</v>
      </c>
      <c r="E50" s="25"/>
      <c r="F50" s="23" t="s">
        <v>42</v>
      </c>
      <c r="G50" s="23" t="s">
        <v>51</v>
      </c>
      <c r="H50" s="24" t="s">
        <v>34</v>
      </c>
      <c r="I50" s="24" t="s">
        <v>35</v>
      </c>
      <c r="J50" s="23" t="s">
        <v>36</v>
      </c>
      <c r="K50" s="26">
        <v>4824147.58</v>
      </c>
      <c r="L50" s="26">
        <f t="shared" si="0"/>
        <v>4824147.58</v>
      </c>
      <c r="M50" s="26">
        <v>0</v>
      </c>
      <c r="N50" s="26">
        <v>0</v>
      </c>
      <c r="O50" s="26">
        <v>0</v>
      </c>
      <c r="P50" s="26">
        <v>0</v>
      </c>
      <c r="Q50" s="26">
        <f t="shared" si="1"/>
        <v>0</v>
      </c>
      <c r="R50" s="27" t="str">
        <f t="shared" si="2"/>
        <v>1-30</v>
      </c>
      <c r="S50" s="27" t="str">
        <f>+VLOOKUP(B50,'[1]PORTFOLIO MAY16'!$B$7:$T$5083,19,0)</f>
        <v>MEXICO</v>
      </c>
      <c r="T50" s="26">
        <v>4824147.58</v>
      </c>
      <c r="U50" s="23" t="s">
        <v>37</v>
      </c>
      <c r="V50" s="23" t="s">
        <v>37</v>
      </c>
      <c r="W50" s="23" t="s">
        <v>37</v>
      </c>
      <c r="X50" s="22">
        <v>4824147.58</v>
      </c>
    </row>
    <row r="51" spans="1:24" x14ac:dyDescent="0.25">
      <c r="A51" s="22">
        <v>702</v>
      </c>
      <c r="B51" s="23" t="s">
        <v>85</v>
      </c>
      <c r="C51" s="23"/>
      <c r="D51" s="24">
        <v>318071</v>
      </c>
      <c r="E51" s="25"/>
      <c r="F51" s="23" t="s">
        <v>33</v>
      </c>
      <c r="G51" s="23" t="s">
        <v>33</v>
      </c>
      <c r="H51" s="24" t="s">
        <v>34</v>
      </c>
      <c r="I51" s="24" t="s">
        <v>35</v>
      </c>
      <c r="J51" s="23" t="s">
        <v>39</v>
      </c>
      <c r="K51" s="26">
        <v>855750</v>
      </c>
      <c r="L51" s="26">
        <f t="shared" si="0"/>
        <v>46116.367491113371</v>
      </c>
      <c r="M51" s="26">
        <v>0</v>
      </c>
      <c r="N51" s="26">
        <v>0</v>
      </c>
      <c r="O51" s="26">
        <v>0</v>
      </c>
      <c r="P51" s="26">
        <v>0</v>
      </c>
      <c r="Q51" s="26">
        <f t="shared" si="1"/>
        <v>0</v>
      </c>
      <c r="R51" s="27" t="str">
        <f t="shared" si="2"/>
        <v>1-30</v>
      </c>
      <c r="S51" s="27" t="str">
        <f>+VLOOKUP(B51,'[1]PORTFOLIO MAY16'!$B$7:$T$5083,19,0)</f>
        <v>MEXICO</v>
      </c>
      <c r="T51" s="26">
        <v>0</v>
      </c>
      <c r="U51" s="23" t="s">
        <v>37</v>
      </c>
      <c r="V51" s="23" t="s">
        <v>37</v>
      </c>
      <c r="W51" s="23" t="s">
        <v>37</v>
      </c>
      <c r="X51" s="22">
        <v>962067.04</v>
      </c>
    </row>
    <row r="52" spans="1:24" x14ac:dyDescent="0.25">
      <c r="A52" s="22">
        <v>702</v>
      </c>
      <c r="B52" s="23" t="s">
        <v>86</v>
      </c>
      <c r="C52" s="23"/>
      <c r="D52" s="24">
        <v>337128</v>
      </c>
      <c r="E52" s="25"/>
      <c r="F52" s="23" t="s">
        <v>42</v>
      </c>
      <c r="G52" s="23" t="s">
        <v>33</v>
      </c>
      <c r="H52" s="24" t="s">
        <v>34</v>
      </c>
      <c r="I52" s="24" t="s">
        <v>35</v>
      </c>
      <c r="J52" s="23" t="s">
        <v>39</v>
      </c>
      <c r="K52" s="26">
        <v>18359968.670000002</v>
      </c>
      <c r="L52" s="26">
        <f t="shared" si="0"/>
        <v>989418.71143563907</v>
      </c>
      <c r="M52" s="26">
        <v>0</v>
      </c>
      <c r="N52" s="26">
        <v>0</v>
      </c>
      <c r="O52" s="26">
        <v>0</v>
      </c>
      <c r="P52" s="26">
        <v>0</v>
      </c>
      <c r="Q52" s="26">
        <f t="shared" si="1"/>
        <v>0</v>
      </c>
      <c r="R52" s="27" t="str">
        <f t="shared" si="2"/>
        <v>1-30</v>
      </c>
      <c r="S52" s="27" t="str">
        <f>+VLOOKUP(B52,'[1]PORTFOLIO MAY16'!$B$7:$T$5083,19,0)</f>
        <v>MEXICO</v>
      </c>
      <c r="T52" s="26">
        <v>0</v>
      </c>
      <c r="U52" s="23" t="s">
        <v>37</v>
      </c>
      <c r="V52" s="23" t="s">
        <v>37</v>
      </c>
      <c r="W52" s="23" t="s">
        <v>37</v>
      </c>
      <c r="X52" s="22">
        <v>19421929.670000002</v>
      </c>
    </row>
    <row r="53" spans="1:24" x14ac:dyDescent="0.25">
      <c r="A53" s="22">
        <v>702</v>
      </c>
      <c r="B53" s="23" t="s">
        <v>87</v>
      </c>
      <c r="C53" s="23"/>
      <c r="D53" s="24">
        <v>357314</v>
      </c>
      <c r="E53" s="25"/>
      <c r="F53" s="23" t="s">
        <v>42</v>
      </c>
      <c r="G53" s="23" t="s">
        <v>51</v>
      </c>
      <c r="H53" s="24" t="s">
        <v>34</v>
      </c>
      <c r="I53" s="24" t="s">
        <v>35</v>
      </c>
      <c r="J53" s="23" t="s">
        <v>36</v>
      </c>
      <c r="K53" s="26">
        <v>5745027.7400000002</v>
      </c>
      <c r="L53" s="26">
        <f t="shared" si="0"/>
        <v>5745027.7400000002</v>
      </c>
      <c r="M53" s="26">
        <v>0</v>
      </c>
      <c r="N53" s="26">
        <v>0</v>
      </c>
      <c r="O53" s="26">
        <v>0</v>
      </c>
      <c r="P53" s="26">
        <v>0</v>
      </c>
      <c r="Q53" s="26">
        <f t="shared" si="1"/>
        <v>0</v>
      </c>
      <c r="R53" s="27" t="str">
        <f t="shared" si="2"/>
        <v>1-30</v>
      </c>
      <c r="S53" s="27" t="str">
        <f>+VLOOKUP(B53,'[1]PORTFOLIO MAY16'!$B$7:$T$5083,19,0)</f>
        <v>COLOMBIA</v>
      </c>
      <c r="T53" s="26">
        <v>0</v>
      </c>
      <c r="U53" s="23" t="s">
        <v>37</v>
      </c>
      <c r="V53" s="23" t="s">
        <v>37</v>
      </c>
      <c r="W53" s="23" t="s">
        <v>37</v>
      </c>
      <c r="X53" s="22">
        <v>5745027.7400000002</v>
      </c>
    </row>
    <row r="54" spans="1:24" x14ac:dyDescent="0.25">
      <c r="A54" s="22">
        <v>702</v>
      </c>
      <c r="B54" s="23" t="s">
        <v>88</v>
      </c>
      <c r="C54" s="23"/>
      <c r="D54" s="24">
        <v>309287</v>
      </c>
      <c r="E54" s="25"/>
      <c r="F54" s="23" t="s">
        <v>51</v>
      </c>
      <c r="G54" s="23" t="s">
        <v>33</v>
      </c>
      <c r="H54" s="24" t="s">
        <v>34</v>
      </c>
      <c r="I54" s="24" t="s">
        <v>35</v>
      </c>
      <c r="J54" s="23" t="s">
        <v>36</v>
      </c>
      <c r="K54" s="26">
        <v>94788.3</v>
      </c>
      <c r="L54" s="26">
        <f t="shared" si="0"/>
        <v>94788.3</v>
      </c>
      <c r="M54" s="26">
        <v>0</v>
      </c>
      <c r="N54" s="26">
        <v>0</v>
      </c>
      <c r="O54" s="26">
        <v>0</v>
      </c>
      <c r="P54" s="26">
        <v>0</v>
      </c>
      <c r="Q54" s="26">
        <f t="shared" si="1"/>
        <v>0</v>
      </c>
      <c r="R54" s="27" t="str">
        <f t="shared" si="2"/>
        <v>1-30</v>
      </c>
      <c r="S54" s="27" t="str">
        <f>+VLOOKUP(B54,'[1]PORTFOLIO MAY16'!$B$7:$T$5083,19,0)</f>
        <v>GUATEMALA</v>
      </c>
      <c r="T54" s="26">
        <v>0</v>
      </c>
      <c r="U54" s="23" t="s">
        <v>37</v>
      </c>
      <c r="V54" s="23" t="s">
        <v>37</v>
      </c>
      <c r="W54" s="23" t="s">
        <v>37</v>
      </c>
      <c r="X54" s="22">
        <v>103642.86</v>
      </c>
    </row>
    <row r="55" spans="1:24" x14ac:dyDescent="0.25">
      <c r="A55" s="22">
        <v>702</v>
      </c>
      <c r="B55" s="23" t="s">
        <v>89</v>
      </c>
      <c r="C55" s="23"/>
      <c r="D55" s="24">
        <v>329545</v>
      </c>
      <c r="E55" s="25"/>
      <c r="F55" s="23" t="s">
        <v>42</v>
      </c>
      <c r="G55" s="23" t="s">
        <v>33</v>
      </c>
      <c r="H55" s="24" t="s">
        <v>34</v>
      </c>
      <c r="I55" s="24" t="s">
        <v>35</v>
      </c>
      <c r="J55" s="23" t="s">
        <v>36</v>
      </c>
      <c r="K55" s="26">
        <v>22085.24</v>
      </c>
      <c r="L55" s="26">
        <f t="shared" si="0"/>
        <v>22085.24</v>
      </c>
      <c r="M55" s="26">
        <v>0</v>
      </c>
      <c r="N55" s="26">
        <v>0</v>
      </c>
      <c r="O55" s="26">
        <v>0</v>
      </c>
      <c r="P55" s="26">
        <v>0</v>
      </c>
      <c r="Q55" s="26">
        <f t="shared" si="1"/>
        <v>0</v>
      </c>
      <c r="R55" s="27" t="str">
        <f t="shared" si="2"/>
        <v>1-30</v>
      </c>
      <c r="S55" s="27" t="str">
        <f>+VLOOKUP(B55,'[1]PORTFOLIO MAY16'!$B$7:$T$5083,19,0)</f>
        <v>COSTA RICA</v>
      </c>
      <c r="T55" s="26">
        <v>0</v>
      </c>
      <c r="U55" s="23" t="s">
        <v>37</v>
      </c>
      <c r="V55" s="23" t="s">
        <v>37</v>
      </c>
      <c r="W55" s="23" t="s">
        <v>37</v>
      </c>
      <c r="X55" s="22">
        <v>23656.95</v>
      </c>
    </row>
    <row r="56" spans="1:24" x14ac:dyDescent="0.25">
      <c r="A56" s="22">
        <v>702</v>
      </c>
      <c r="B56" s="23" t="s">
        <v>90</v>
      </c>
      <c r="C56" s="23"/>
      <c r="D56" s="24">
        <v>314798</v>
      </c>
      <c r="E56" s="25"/>
      <c r="F56" s="23" t="s">
        <v>51</v>
      </c>
      <c r="G56" s="23" t="s">
        <v>51</v>
      </c>
      <c r="H56" s="24" t="s">
        <v>34</v>
      </c>
      <c r="I56" s="24" t="s">
        <v>35</v>
      </c>
      <c r="J56" s="23" t="s">
        <v>36</v>
      </c>
      <c r="K56" s="26">
        <v>98167.24</v>
      </c>
      <c r="L56" s="26">
        <f t="shared" si="0"/>
        <v>98167.24</v>
      </c>
      <c r="M56" s="26">
        <v>0</v>
      </c>
      <c r="N56" s="26">
        <v>0</v>
      </c>
      <c r="O56" s="26">
        <v>0</v>
      </c>
      <c r="P56" s="26">
        <v>0</v>
      </c>
      <c r="Q56" s="26">
        <f t="shared" si="1"/>
        <v>0</v>
      </c>
      <c r="R56" s="27" t="str">
        <f t="shared" si="2"/>
        <v>1-30</v>
      </c>
      <c r="S56" s="27" t="str">
        <f>+VLOOKUP(B56,'[1]PORTFOLIO MAY16'!$B$7:$T$5083,19,0)</f>
        <v>COSTA RICA</v>
      </c>
      <c r="T56" s="26">
        <v>0</v>
      </c>
      <c r="U56" s="23" t="s">
        <v>37</v>
      </c>
      <c r="V56" s="23" t="s">
        <v>37</v>
      </c>
      <c r="W56" s="23" t="s">
        <v>37</v>
      </c>
      <c r="X56" s="22">
        <v>101643.83</v>
      </c>
    </row>
    <row r="57" spans="1:24" x14ac:dyDescent="0.25">
      <c r="A57" s="22">
        <v>702</v>
      </c>
      <c r="B57" s="23" t="s">
        <v>91</v>
      </c>
      <c r="C57" s="23"/>
      <c r="D57" s="24">
        <v>320453</v>
      </c>
      <c r="E57" s="25"/>
      <c r="F57" s="23" t="s">
        <v>33</v>
      </c>
      <c r="G57" s="23" t="s">
        <v>33</v>
      </c>
      <c r="H57" s="24" t="s">
        <v>34</v>
      </c>
      <c r="I57" s="24" t="s">
        <v>35</v>
      </c>
      <c r="J57" s="23" t="s">
        <v>36</v>
      </c>
      <c r="K57" s="26">
        <v>27412.560000000001</v>
      </c>
      <c r="L57" s="26">
        <f t="shared" si="0"/>
        <v>27412.560000000001</v>
      </c>
      <c r="M57" s="26">
        <v>0</v>
      </c>
      <c r="N57" s="26">
        <v>0</v>
      </c>
      <c r="O57" s="26">
        <v>0</v>
      </c>
      <c r="P57" s="26">
        <v>0</v>
      </c>
      <c r="Q57" s="26">
        <f t="shared" si="1"/>
        <v>0</v>
      </c>
      <c r="R57" s="27" t="str">
        <f t="shared" si="2"/>
        <v>1-30</v>
      </c>
      <c r="S57" s="27" t="str">
        <f>+VLOOKUP(B57,'[1]PORTFOLIO MAY16'!$B$7:$T$5083,19,0)</f>
        <v>MEXICO</v>
      </c>
      <c r="T57" s="26">
        <v>0</v>
      </c>
      <c r="U57" s="23" t="s">
        <v>37</v>
      </c>
      <c r="V57" s="23" t="s">
        <v>37</v>
      </c>
      <c r="W57" s="23" t="s">
        <v>37</v>
      </c>
      <c r="X57" s="22">
        <v>28427.84</v>
      </c>
    </row>
    <row r="58" spans="1:24" x14ac:dyDescent="0.25">
      <c r="A58" s="22">
        <v>702</v>
      </c>
      <c r="B58" s="23" t="s">
        <v>92</v>
      </c>
      <c r="C58" s="23"/>
      <c r="D58" s="24">
        <v>314798</v>
      </c>
      <c r="E58" s="25"/>
      <c r="F58" s="23" t="s">
        <v>59</v>
      </c>
      <c r="G58" s="23" t="s">
        <v>59</v>
      </c>
      <c r="H58" s="24" t="s">
        <v>34</v>
      </c>
      <c r="I58" s="24" t="s">
        <v>35</v>
      </c>
      <c r="J58" s="23" t="s">
        <v>36</v>
      </c>
      <c r="K58" s="26">
        <v>918819.72</v>
      </c>
      <c r="L58" s="26">
        <f t="shared" si="0"/>
        <v>918819.72</v>
      </c>
      <c r="M58" s="26">
        <v>0</v>
      </c>
      <c r="N58" s="26">
        <v>0</v>
      </c>
      <c r="O58" s="26">
        <v>0</v>
      </c>
      <c r="P58" s="26">
        <v>0</v>
      </c>
      <c r="Q58" s="26">
        <f t="shared" si="1"/>
        <v>0</v>
      </c>
      <c r="R58" s="27" t="str">
        <f t="shared" si="2"/>
        <v>1-30</v>
      </c>
      <c r="S58" s="27" t="str">
        <f>+VLOOKUP(B58,'[1]PORTFOLIO MAY16'!$B$7:$T$5083,19,0)</f>
        <v>COSTA RICA</v>
      </c>
      <c r="T58" s="26">
        <v>0</v>
      </c>
      <c r="U58" s="23" t="s">
        <v>37</v>
      </c>
      <c r="V58" s="23" t="s">
        <v>37</v>
      </c>
      <c r="W58" s="23" t="s">
        <v>37</v>
      </c>
      <c r="X58" s="22">
        <v>951359.78</v>
      </c>
    </row>
    <row r="59" spans="1:24" x14ac:dyDescent="0.25">
      <c r="A59" s="22">
        <v>702</v>
      </c>
      <c r="B59" s="23" t="s">
        <v>93</v>
      </c>
      <c r="C59" s="23"/>
      <c r="D59" s="24">
        <v>318726</v>
      </c>
      <c r="E59" s="25"/>
      <c r="F59" s="23" t="s">
        <v>33</v>
      </c>
      <c r="G59" s="23" t="s">
        <v>33</v>
      </c>
      <c r="H59" s="24" t="s">
        <v>34</v>
      </c>
      <c r="I59" s="24" t="s">
        <v>35</v>
      </c>
      <c r="J59" s="23" t="s">
        <v>39</v>
      </c>
      <c r="K59" s="26">
        <v>2014077.6</v>
      </c>
      <c r="L59" s="26">
        <f t="shared" si="0"/>
        <v>108538.64184308461</v>
      </c>
      <c r="M59" s="26">
        <v>0</v>
      </c>
      <c r="N59" s="26">
        <v>0</v>
      </c>
      <c r="O59" s="26">
        <v>0</v>
      </c>
      <c r="P59" s="26">
        <v>0</v>
      </c>
      <c r="Q59" s="26">
        <f t="shared" si="1"/>
        <v>0</v>
      </c>
      <c r="R59" s="27" t="str">
        <f t="shared" si="2"/>
        <v>1-30</v>
      </c>
      <c r="S59" s="27" t="str">
        <f>+VLOOKUP(B59,'[1]PORTFOLIO MAY16'!$B$7:$T$5083,19,0)</f>
        <v>MEXICO</v>
      </c>
      <c r="T59" s="26">
        <v>0</v>
      </c>
      <c r="U59" s="23" t="s">
        <v>37</v>
      </c>
      <c r="V59" s="23" t="s">
        <v>37</v>
      </c>
      <c r="W59" s="23" t="s">
        <v>37</v>
      </c>
      <c r="X59" s="22">
        <v>2148349.44</v>
      </c>
    </row>
    <row r="60" spans="1:24" x14ac:dyDescent="0.25">
      <c r="A60" s="22">
        <v>702</v>
      </c>
      <c r="B60" s="23" t="s">
        <v>94</v>
      </c>
      <c r="C60" s="23"/>
      <c r="D60" s="24">
        <v>316339</v>
      </c>
      <c r="E60" s="25"/>
      <c r="F60" s="23" t="s">
        <v>59</v>
      </c>
      <c r="G60" s="23" t="s">
        <v>59</v>
      </c>
      <c r="H60" s="24" t="s">
        <v>34</v>
      </c>
      <c r="I60" s="24" t="s">
        <v>35</v>
      </c>
      <c r="J60" s="23" t="s">
        <v>36</v>
      </c>
      <c r="K60" s="26">
        <v>94859.54</v>
      </c>
      <c r="L60" s="26">
        <f t="shared" si="0"/>
        <v>94859.54</v>
      </c>
      <c r="M60" s="26">
        <v>0</v>
      </c>
      <c r="N60" s="26">
        <v>0</v>
      </c>
      <c r="O60" s="26">
        <v>0</v>
      </c>
      <c r="P60" s="26">
        <v>0</v>
      </c>
      <c r="Q60" s="26">
        <f t="shared" si="1"/>
        <v>0</v>
      </c>
      <c r="R60" s="27" t="str">
        <f t="shared" si="2"/>
        <v>1-30</v>
      </c>
      <c r="S60" s="27" t="str">
        <f>+VLOOKUP(B60,'[1]PORTFOLIO MAY16'!$B$7:$T$5083,19,0)</f>
        <v>GUATEMALA</v>
      </c>
      <c r="T60" s="26">
        <v>0</v>
      </c>
      <c r="U60" s="23" t="s">
        <v>37</v>
      </c>
      <c r="V60" s="23" t="s">
        <v>37</v>
      </c>
      <c r="W60" s="23" t="s">
        <v>37</v>
      </c>
      <c r="X60" s="22">
        <v>100190.26</v>
      </c>
    </row>
    <row r="61" spans="1:24" x14ac:dyDescent="0.25">
      <c r="A61" s="22">
        <v>702</v>
      </c>
      <c r="B61" s="23" t="s">
        <v>95</v>
      </c>
      <c r="C61" s="23"/>
      <c r="D61" s="24">
        <v>311796</v>
      </c>
      <c r="E61" s="25"/>
      <c r="F61" s="23" t="s">
        <v>42</v>
      </c>
      <c r="G61" s="23" t="s">
        <v>51</v>
      </c>
      <c r="H61" s="24" t="s">
        <v>34</v>
      </c>
      <c r="I61" s="24" t="s">
        <v>35</v>
      </c>
      <c r="J61" s="23" t="s">
        <v>39</v>
      </c>
      <c r="K61" s="26">
        <v>506463.83</v>
      </c>
      <c r="L61" s="26">
        <f t="shared" si="0"/>
        <v>27293.335793440572</v>
      </c>
      <c r="M61" s="26">
        <v>0</v>
      </c>
      <c r="N61" s="26">
        <v>0</v>
      </c>
      <c r="O61" s="26">
        <v>0</v>
      </c>
      <c r="P61" s="26">
        <v>0</v>
      </c>
      <c r="Q61" s="26">
        <f t="shared" si="1"/>
        <v>0</v>
      </c>
      <c r="R61" s="27" t="str">
        <f t="shared" si="2"/>
        <v>1-30</v>
      </c>
      <c r="S61" s="27" t="str">
        <f>+VLOOKUP(B61,'[1]PORTFOLIO MAY16'!$B$7:$T$5083,19,0)</f>
        <v>MEXICO</v>
      </c>
      <c r="T61" s="26">
        <v>0</v>
      </c>
      <c r="U61" s="23" t="s">
        <v>37</v>
      </c>
      <c r="V61" s="23" t="s">
        <v>37</v>
      </c>
      <c r="W61" s="23" t="s">
        <v>37</v>
      </c>
      <c r="X61" s="22">
        <v>558010.41</v>
      </c>
    </row>
    <row r="62" spans="1:24" x14ac:dyDescent="0.25">
      <c r="A62" s="22">
        <v>702</v>
      </c>
      <c r="B62" s="23" t="s">
        <v>96</v>
      </c>
      <c r="C62" s="23"/>
      <c r="D62" s="24">
        <v>316339</v>
      </c>
      <c r="E62" s="25"/>
      <c r="F62" s="23" t="s">
        <v>59</v>
      </c>
      <c r="G62" s="23" t="s">
        <v>59</v>
      </c>
      <c r="H62" s="24" t="s">
        <v>34</v>
      </c>
      <c r="I62" s="24" t="s">
        <v>35</v>
      </c>
      <c r="J62" s="23" t="s">
        <v>36</v>
      </c>
      <c r="K62" s="26">
        <v>145430.72</v>
      </c>
      <c r="L62" s="26">
        <f t="shared" si="0"/>
        <v>145430.72</v>
      </c>
      <c r="M62" s="26">
        <v>0</v>
      </c>
      <c r="N62" s="26">
        <v>0</v>
      </c>
      <c r="O62" s="26">
        <v>0</v>
      </c>
      <c r="P62" s="26">
        <v>0</v>
      </c>
      <c r="Q62" s="26">
        <f t="shared" si="1"/>
        <v>0</v>
      </c>
      <c r="R62" s="27" t="str">
        <f t="shared" si="2"/>
        <v>1-30</v>
      </c>
      <c r="S62" s="27" t="str">
        <f>+VLOOKUP(B62,'[1]PORTFOLIO MAY16'!$B$7:$T$5083,19,0)</f>
        <v>GUATEMALA</v>
      </c>
      <c r="T62" s="26">
        <v>0</v>
      </c>
      <c r="U62" s="23" t="s">
        <v>37</v>
      </c>
      <c r="V62" s="23" t="s">
        <v>37</v>
      </c>
      <c r="W62" s="23" t="s">
        <v>37</v>
      </c>
      <c r="X62" s="22">
        <v>153603.31</v>
      </c>
    </row>
    <row r="63" spans="1:24" x14ac:dyDescent="0.25">
      <c r="A63" s="22">
        <v>702</v>
      </c>
      <c r="B63" s="23" t="s">
        <v>97</v>
      </c>
      <c r="C63" s="23"/>
      <c r="D63" s="24">
        <v>319934</v>
      </c>
      <c r="E63" s="25"/>
      <c r="F63" s="23" t="s">
        <v>98</v>
      </c>
      <c r="G63" s="23" t="s">
        <v>98</v>
      </c>
      <c r="H63" s="24" t="s">
        <v>34</v>
      </c>
      <c r="I63" s="24" t="s">
        <v>35</v>
      </c>
      <c r="J63" s="23" t="s">
        <v>36</v>
      </c>
      <c r="K63" s="26">
        <v>38576.199999999997</v>
      </c>
      <c r="L63" s="26">
        <f t="shared" si="0"/>
        <v>38576.199999999997</v>
      </c>
      <c r="M63" s="26">
        <v>0</v>
      </c>
      <c r="N63" s="26">
        <v>0</v>
      </c>
      <c r="O63" s="26">
        <v>0</v>
      </c>
      <c r="P63" s="26">
        <v>0</v>
      </c>
      <c r="Q63" s="26">
        <f t="shared" si="1"/>
        <v>0</v>
      </c>
      <c r="R63" s="27" t="str">
        <f t="shared" si="2"/>
        <v>1-30</v>
      </c>
      <c r="S63" s="27" t="str">
        <f>+VLOOKUP(B63,'[1]PORTFOLIO MAY16'!$B$7:$T$5083,19,0)</f>
        <v>MEXICO</v>
      </c>
      <c r="T63" s="26">
        <v>0</v>
      </c>
      <c r="U63" s="23" t="s">
        <v>37</v>
      </c>
      <c r="V63" s="23" t="s">
        <v>37</v>
      </c>
      <c r="W63" s="23" t="s">
        <v>37</v>
      </c>
      <c r="X63" s="22">
        <v>1788.96</v>
      </c>
    </row>
    <row r="64" spans="1:24" x14ac:dyDescent="0.25">
      <c r="A64" s="22">
        <v>702</v>
      </c>
      <c r="B64" s="23" t="s">
        <v>99</v>
      </c>
      <c r="C64" s="23"/>
      <c r="D64" s="24">
        <v>308900</v>
      </c>
      <c r="E64" s="25"/>
      <c r="F64" s="23" t="s">
        <v>42</v>
      </c>
      <c r="G64" s="23" t="s">
        <v>33</v>
      </c>
      <c r="H64" s="24" t="s">
        <v>34</v>
      </c>
      <c r="I64" s="24" t="s">
        <v>35</v>
      </c>
      <c r="J64" s="23" t="s">
        <v>36</v>
      </c>
      <c r="K64" s="26">
        <v>64213.919999999998</v>
      </c>
      <c r="L64" s="26">
        <f t="shared" si="0"/>
        <v>64213.919999999998</v>
      </c>
      <c r="M64" s="26">
        <v>0</v>
      </c>
      <c r="N64" s="26">
        <v>0</v>
      </c>
      <c r="O64" s="26">
        <v>0</v>
      </c>
      <c r="P64" s="26">
        <v>0</v>
      </c>
      <c r="Q64" s="26">
        <f t="shared" si="1"/>
        <v>0</v>
      </c>
      <c r="R64" s="27" t="str">
        <f t="shared" si="2"/>
        <v>1-30</v>
      </c>
      <c r="S64" s="27" t="str">
        <f>+VLOOKUP(B64,'[1]PORTFOLIO MAY16'!$B$7:$T$5083,19,0)</f>
        <v>COSTA RICA</v>
      </c>
      <c r="T64" s="26">
        <v>0</v>
      </c>
      <c r="U64" s="23" t="s">
        <v>37</v>
      </c>
      <c r="V64" s="23" t="s">
        <v>37</v>
      </c>
      <c r="W64" s="23" t="s">
        <v>37</v>
      </c>
      <c r="X64" s="22">
        <v>67952.800000000003</v>
      </c>
    </row>
    <row r="65" spans="1:24" x14ac:dyDescent="0.25">
      <c r="A65" s="22">
        <v>702</v>
      </c>
      <c r="B65" s="23" t="s">
        <v>100</v>
      </c>
      <c r="C65" s="23"/>
      <c r="D65" s="24">
        <v>310500</v>
      </c>
      <c r="E65" s="25"/>
      <c r="F65" s="23" t="s">
        <v>33</v>
      </c>
      <c r="G65" s="23" t="s">
        <v>33</v>
      </c>
      <c r="H65" s="24" t="s">
        <v>34</v>
      </c>
      <c r="I65" s="24" t="s">
        <v>35</v>
      </c>
      <c r="J65" s="23" t="s">
        <v>36</v>
      </c>
      <c r="K65" s="26">
        <v>169478.72</v>
      </c>
      <c r="L65" s="26">
        <f t="shared" si="0"/>
        <v>169478.72</v>
      </c>
      <c r="M65" s="26">
        <v>0</v>
      </c>
      <c r="N65" s="26">
        <v>0</v>
      </c>
      <c r="O65" s="26">
        <v>0</v>
      </c>
      <c r="P65" s="26">
        <v>0</v>
      </c>
      <c r="Q65" s="26">
        <f t="shared" si="1"/>
        <v>0</v>
      </c>
      <c r="R65" s="27" t="str">
        <f t="shared" si="2"/>
        <v>1-30</v>
      </c>
      <c r="S65" s="27" t="str">
        <f>+VLOOKUP(B65,'[1]PORTFOLIO MAY16'!$B$7:$T$5083,19,0)</f>
        <v>MEXICO</v>
      </c>
      <c r="T65" s="26">
        <v>0</v>
      </c>
      <c r="U65" s="23" t="s">
        <v>37</v>
      </c>
      <c r="V65" s="23" t="s">
        <v>37</v>
      </c>
      <c r="W65" s="23" t="s">
        <v>37</v>
      </c>
      <c r="X65" s="22">
        <v>187194.45</v>
      </c>
    </row>
    <row r="66" spans="1:24" x14ac:dyDescent="0.25">
      <c r="A66" s="22">
        <v>702</v>
      </c>
      <c r="B66" s="23" t="s">
        <v>101</v>
      </c>
      <c r="C66" s="23"/>
      <c r="D66" s="24">
        <v>356981</v>
      </c>
      <c r="E66" s="25"/>
      <c r="F66" s="23" t="s">
        <v>33</v>
      </c>
      <c r="G66" s="23" t="s">
        <v>33</v>
      </c>
      <c r="H66" s="24" t="s">
        <v>34</v>
      </c>
      <c r="I66" s="24" t="s">
        <v>35</v>
      </c>
      <c r="J66" s="23" t="s">
        <v>36</v>
      </c>
      <c r="K66" s="26">
        <v>87499.97</v>
      </c>
      <c r="L66" s="26">
        <f t="shared" si="0"/>
        <v>87499.97</v>
      </c>
      <c r="M66" s="26">
        <v>0</v>
      </c>
      <c r="N66" s="26">
        <v>0</v>
      </c>
      <c r="O66" s="26">
        <v>0</v>
      </c>
      <c r="P66" s="26">
        <v>0</v>
      </c>
      <c r="Q66" s="26">
        <f t="shared" si="1"/>
        <v>0</v>
      </c>
      <c r="R66" s="27" t="str">
        <f t="shared" si="2"/>
        <v>1-30</v>
      </c>
      <c r="S66" s="27" t="str">
        <f>+VLOOKUP(B66,'[1]PORTFOLIO MAY16'!$B$7:$T$5083,19,0)</f>
        <v>MEXICO</v>
      </c>
      <c r="T66" s="26">
        <v>0</v>
      </c>
      <c r="U66" s="23" t="s">
        <v>37</v>
      </c>
      <c r="V66" s="23" t="s">
        <v>37</v>
      </c>
      <c r="W66" s="23" t="s">
        <v>37</v>
      </c>
      <c r="X66" s="22">
        <v>91666.64</v>
      </c>
    </row>
    <row r="67" spans="1:24" x14ac:dyDescent="0.25">
      <c r="A67" s="22">
        <v>702</v>
      </c>
      <c r="B67" s="23" t="s">
        <v>102</v>
      </c>
      <c r="C67" s="23"/>
      <c r="D67" s="24">
        <v>314798</v>
      </c>
      <c r="E67" s="25"/>
      <c r="F67" s="23" t="s">
        <v>51</v>
      </c>
      <c r="G67" s="23" t="s">
        <v>51</v>
      </c>
      <c r="H67" s="24" t="s">
        <v>34</v>
      </c>
      <c r="I67" s="24" t="s">
        <v>35</v>
      </c>
      <c r="J67" s="23" t="s">
        <v>36</v>
      </c>
      <c r="K67" s="26">
        <v>183469.12</v>
      </c>
      <c r="L67" s="26">
        <f t="shared" si="0"/>
        <v>183469.12</v>
      </c>
      <c r="M67" s="26">
        <v>0</v>
      </c>
      <c r="N67" s="26">
        <v>0</v>
      </c>
      <c r="O67" s="26">
        <v>0</v>
      </c>
      <c r="P67" s="26">
        <v>0</v>
      </c>
      <c r="Q67" s="26">
        <f t="shared" si="1"/>
        <v>0</v>
      </c>
      <c r="R67" s="27" t="str">
        <f t="shared" si="2"/>
        <v>1-30</v>
      </c>
      <c r="S67" s="27" t="str">
        <f>+VLOOKUP(B67,'[1]PORTFOLIO MAY16'!$B$7:$T$5083,19,0)</f>
        <v>COSTA RICA</v>
      </c>
      <c r="T67" s="26">
        <v>0</v>
      </c>
      <c r="U67" s="23" t="s">
        <v>37</v>
      </c>
      <c r="V67" s="23" t="s">
        <v>37</v>
      </c>
      <c r="W67" s="23" t="s">
        <v>37</v>
      </c>
      <c r="X67" s="22">
        <v>191992.63</v>
      </c>
    </row>
    <row r="68" spans="1:24" x14ac:dyDescent="0.25">
      <c r="A68" s="22">
        <v>702</v>
      </c>
      <c r="B68" s="23" t="s">
        <v>103</v>
      </c>
      <c r="C68" s="23"/>
      <c r="D68" s="24">
        <v>320134</v>
      </c>
      <c r="E68" s="25"/>
      <c r="F68" s="23" t="s">
        <v>42</v>
      </c>
      <c r="G68" s="23" t="s">
        <v>51</v>
      </c>
      <c r="H68" s="24" t="s">
        <v>34</v>
      </c>
      <c r="I68" s="24" t="s">
        <v>35</v>
      </c>
      <c r="J68" s="23" t="s">
        <v>36</v>
      </c>
      <c r="K68" s="26">
        <v>2024510.91</v>
      </c>
      <c r="L68" s="26">
        <f t="shared" si="0"/>
        <v>2024510.91</v>
      </c>
      <c r="M68" s="26">
        <v>0</v>
      </c>
      <c r="N68" s="26">
        <v>0</v>
      </c>
      <c r="O68" s="26">
        <v>0</v>
      </c>
      <c r="P68" s="26">
        <v>0</v>
      </c>
      <c r="Q68" s="26">
        <f t="shared" si="1"/>
        <v>0</v>
      </c>
      <c r="R68" s="27" t="str">
        <f t="shared" si="2"/>
        <v>1-30</v>
      </c>
      <c r="S68" s="27" t="str">
        <f>+VLOOKUP(B68,'[1]PORTFOLIO MAY16'!$B$7:$T$5083,19,0)</f>
        <v>PANAMA</v>
      </c>
      <c r="T68" s="26">
        <v>0</v>
      </c>
      <c r="U68" s="23" t="s">
        <v>37</v>
      </c>
      <c r="V68" s="23" t="s">
        <v>37</v>
      </c>
      <c r="W68" s="23" t="s">
        <v>37</v>
      </c>
      <c r="X68" s="22">
        <v>2092000</v>
      </c>
    </row>
    <row r="69" spans="1:24" x14ac:dyDescent="0.25">
      <c r="A69" s="22">
        <v>702</v>
      </c>
      <c r="B69" s="23" t="s">
        <v>104</v>
      </c>
      <c r="C69" s="23"/>
      <c r="D69" s="24">
        <v>320482</v>
      </c>
      <c r="E69" s="25"/>
      <c r="F69" s="23" t="s">
        <v>42</v>
      </c>
      <c r="G69" s="23" t="s">
        <v>33</v>
      </c>
      <c r="H69" s="24" t="s">
        <v>34</v>
      </c>
      <c r="I69" s="24" t="s">
        <v>35</v>
      </c>
      <c r="J69" s="23" t="s">
        <v>36</v>
      </c>
      <c r="K69" s="26">
        <v>170060.61</v>
      </c>
      <c r="L69" s="26">
        <f t="shared" si="0"/>
        <v>170060.61</v>
      </c>
      <c r="M69" s="26">
        <v>0</v>
      </c>
      <c r="N69" s="26">
        <v>0</v>
      </c>
      <c r="O69" s="26">
        <v>0</v>
      </c>
      <c r="P69" s="26">
        <v>0</v>
      </c>
      <c r="Q69" s="26">
        <f t="shared" si="1"/>
        <v>0</v>
      </c>
      <c r="R69" s="27" t="str">
        <f t="shared" si="2"/>
        <v>1-30</v>
      </c>
      <c r="S69" s="27" t="str">
        <f>+VLOOKUP(B69,'[1]PORTFOLIO MAY16'!$B$7:$T$5083,19,0)</f>
        <v>REPUBLICA DOMINICANA</v>
      </c>
      <c r="T69" s="26">
        <v>0</v>
      </c>
      <c r="U69" s="23" t="s">
        <v>37</v>
      </c>
      <c r="V69" s="23" t="s">
        <v>37</v>
      </c>
      <c r="W69" s="23" t="s">
        <v>37</v>
      </c>
      <c r="X69" s="22">
        <v>190020.56</v>
      </c>
    </row>
    <row r="70" spans="1:24" x14ac:dyDescent="0.25">
      <c r="A70" s="22">
        <v>702</v>
      </c>
      <c r="B70" s="23" t="s">
        <v>105</v>
      </c>
      <c r="C70" s="23"/>
      <c r="D70" s="24">
        <v>356811</v>
      </c>
      <c r="E70" s="25"/>
      <c r="F70" s="23" t="s">
        <v>51</v>
      </c>
      <c r="G70" s="23" t="s">
        <v>51</v>
      </c>
      <c r="H70" s="24" t="s">
        <v>34</v>
      </c>
      <c r="I70" s="24" t="s">
        <v>35</v>
      </c>
      <c r="J70" s="23" t="s">
        <v>36</v>
      </c>
      <c r="K70" s="26">
        <v>311245.96999999997</v>
      </c>
      <c r="L70" s="26">
        <f t="shared" si="0"/>
        <v>311245.96999999997</v>
      </c>
      <c r="M70" s="26">
        <v>0</v>
      </c>
      <c r="N70" s="26">
        <v>0</v>
      </c>
      <c r="O70" s="26">
        <v>0</v>
      </c>
      <c r="P70" s="26">
        <v>0</v>
      </c>
      <c r="Q70" s="26">
        <f t="shared" si="1"/>
        <v>0</v>
      </c>
      <c r="R70" s="27" t="str">
        <f t="shared" si="2"/>
        <v>1-30</v>
      </c>
      <c r="S70" s="27" t="str">
        <f>+VLOOKUP(B70,'[1]PORTFOLIO MAY16'!$B$7:$T$5083,19,0)</f>
        <v>MEXICO</v>
      </c>
      <c r="T70" s="26">
        <v>0</v>
      </c>
      <c r="U70" s="23" t="s">
        <v>37</v>
      </c>
      <c r="V70" s="23" t="s">
        <v>37</v>
      </c>
      <c r="W70" s="23" t="s">
        <v>37</v>
      </c>
      <c r="X70" s="22">
        <v>314628.26</v>
      </c>
    </row>
    <row r="71" spans="1:24" x14ac:dyDescent="0.25">
      <c r="A71" s="22">
        <v>702</v>
      </c>
      <c r="B71" s="23" t="s">
        <v>106</v>
      </c>
      <c r="C71" s="23"/>
      <c r="D71" s="24">
        <v>313548</v>
      </c>
      <c r="E71" s="25"/>
      <c r="F71" s="23" t="s">
        <v>51</v>
      </c>
      <c r="G71" s="23" t="s">
        <v>51</v>
      </c>
      <c r="H71" s="24" t="s">
        <v>34</v>
      </c>
      <c r="I71" s="24" t="s">
        <v>35</v>
      </c>
      <c r="J71" s="23" t="s">
        <v>36</v>
      </c>
      <c r="K71" s="26">
        <v>3523.48</v>
      </c>
      <c r="L71" s="26">
        <f t="shared" ref="L71:L134" si="3">+IF(J71="MXN",K71/$L$2,K71)</f>
        <v>3523.48</v>
      </c>
      <c r="M71" s="26">
        <v>0</v>
      </c>
      <c r="N71" s="26">
        <v>0</v>
      </c>
      <c r="O71" s="26">
        <v>0</v>
      </c>
      <c r="P71" s="26">
        <v>0</v>
      </c>
      <c r="Q71" s="26">
        <f t="shared" ref="Q71:Q134" si="4">+P71+O71+N71+M71</f>
        <v>0</v>
      </c>
      <c r="R71" s="27" t="str">
        <f t="shared" ref="R71:R134" si="5">+IF(P71&gt;0,"120+",IF(O71&gt;0,"91-120",IF(N71&gt;0,"61-90",IF(M71&gt;0,"31-60","1-30"))))</f>
        <v>1-30</v>
      </c>
      <c r="S71" s="27" t="str">
        <f>+VLOOKUP(B71,'[1]PORTFOLIO MAY16'!$B$7:$T$5083,19,0)</f>
        <v>NICARAGUA</v>
      </c>
      <c r="T71" s="26">
        <v>0</v>
      </c>
      <c r="U71" s="23" t="s">
        <v>37</v>
      </c>
      <c r="V71" s="23" t="s">
        <v>37</v>
      </c>
      <c r="W71" s="23" t="s">
        <v>37</v>
      </c>
      <c r="X71" s="22">
        <v>3666.83</v>
      </c>
    </row>
    <row r="72" spans="1:24" x14ac:dyDescent="0.25">
      <c r="A72" s="22">
        <v>702</v>
      </c>
      <c r="B72" s="23" t="s">
        <v>107</v>
      </c>
      <c r="C72" s="23"/>
      <c r="D72" s="24">
        <v>318071</v>
      </c>
      <c r="E72" s="25"/>
      <c r="F72" s="23" t="s">
        <v>33</v>
      </c>
      <c r="G72" s="23" t="s">
        <v>33</v>
      </c>
      <c r="H72" s="24" t="s">
        <v>34</v>
      </c>
      <c r="I72" s="24" t="s">
        <v>35</v>
      </c>
      <c r="J72" s="23" t="s">
        <v>39</v>
      </c>
      <c r="K72" s="26">
        <v>678547.35</v>
      </c>
      <c r="L72" s="26">
        <f t="shared" si="3"/>
        <v>36566.91668445355</v>
      </c>
      <c r="M72" s="26">
        <v>0</v>
      </c>
      <c r="N72" s="26">
        <v>0</v>
      </c>
      <c r="O72" s="26">
        <v>0</v>
      </c>
      <c r="P72" s="26">
        <v>0</v>
      </c>
      <c r="Q72" s="26">
        <f t="shared" si="4"/>
        <v>0</v>
      </c>
      <c r="R72" s="27" t="str">
        <f t="shared" si="5"/>
        <v>1-30</v>
      </c>
      <c r="S72" s="27" t="str">
        <f>+VLOOKUP(B72,'[1]PORTFOLIO MAY16'!$B$7:$T$5083,19,0)</f>
        <v>MEXICO</v>
      </c>
      <c r="T72" s="26">
        <v>0</v>
      </c>
      <c r="U72" s="23" t="s">
        <v>37</v>
      </c>
      <c r="V72" s="23" t="s">
        <v>37</v>
      </c>
      <c r="W72" s="23" t="s">
        <v>37</v>
      </c>
      <c r="X72" s="22">
        <v>723783.84</v>
      </c>
    </row>
    <row r="73" spans="1:24" x14ac:dyDescent="0.25">
      <c r="A73" s="22">
        <v>702</v>
      </c>
      <c r="B73" s="23" t="s">
        <v>108</v>
      </c>
      <c r="C73" s="23"/>
      <c r="D73" s="24">
        <v>316339</v>
      </c>
      <c r="E73" s="25"/>
      <c r="F73" s="23" t="s">
        <v>59</v>
      </c>
      <c r="G73" s="23" t="s">
        <v>59</v>
      </c>
      <c r="H73" s="24" t="s">
        <v>34</v>
      </c>
      <c r="I73" s="24" t="s">
        <v>35</v>
      </c>
      <c r="J73" s="23" t="s">
        <v>36</v>
      </c>
      <c r="K73" s="26">
        <v>100739.24</v>
      </c>
      <c r="L73" s="26">
        <f t="shared" si="3"/>
        <v>100739.24</v>
      </c>
      <c r="M73" s="26">
        <v>0</v>
      </c>
      <c r="N73" s="26">
        <v>0</v>
      </c>
      <c r="O73" s="26">
        <v>0</v>
      </c>
      <c r="P73" s="26">
        <v>0</v>
      </c>
      <c r="Q73" s="26">
        <f t="shared" si="4"/>
        <v>0</v>
      </c>
      <c r="R73" s="27" t="str">
        <f t="shared" si="5"/>
        <v>1-30</v>
      </c>
      <c r="S73" s="27" t="str">
        <f>+VLOOKUP(B73,'[1]PORTFOLIO MAY16'!$B$7:$T$5083,19,0)</f>
        <v>GUATEMALA</v>
      </c>
      <c r="T73" s="26">
        <v>0</v>
      </c>
      <c r="U73" s="23" t="s">
        <v>37</v>
      </c>
      <c r="V73" s="23" t="s">
        <v>37</v>
      </c>
      <c r="W73" s="23" t="s">
        <v>37</v>
      </c>
      <c r="X73" s="22">
        <v>106400.36</v>
      </c>
    </row>
    <row r="74" spans="1:24" x14ac:dyDescent="0.25">
      <c r="A74" s="22">
        <v>702</v>
      </c>
      <c r="B74" s="23" t="s">
        <v>109</v>
      </c>
      <c r="C74" s="23"/>
      <c r="D74" s="24">
        <v>312092</v>
      </c>
      <c r="E74" s="25"/>
      <c r="F74" s="23" t="s">
        <v>42</v>
      </c>
      <c r="G74" s="23" t="s">
        <v>33</v>
      </c>
      <c r="H74" s="24" t="s">
        <v>34</v>
      </c>
      <c r="I74" s="24" t="s">
        <v>35</v>
      </c>
      <c r="J74" s="23" t="s">
        <v>36</v>
      </c>
      <c r="K74" s="26">
        <v>60783.94</v>
      </c>
      <c r="L74" s="26">
        <f t="shared" si="3"/>
        <v>60783.94</v>
      </c>
      <c r="M74" s="26">
        <v>0</v>
      </c>
      <c r="N74" s="26">
        <v>0</v>
      </c>
      <c r="O74" s="26">
        <v>0</v>
      </c>
      <c r="P74" s="26">
        <v>0</v>
      </c>
      <c r="Q74" s="26">
        <f t="shared" si="4"/>
        <v>0</v>
      </c>
      <c r="R74" s="27" t="str">
        <f t="shared" si="5"/>
        <v>1-30</v>
      </c>
      <c r="S74" s="27" t="str">
        <f>+VLOOKUP(B74,'[1]PORTFOLIO MAY16'!$B$7:$T$5083,19,0)</f>
        <v>EL SALVADOR</v>
      </c>
      <c r="T74" s="26">
        <v>0</v>
      </c>
      <c r="U74" s="23" t="s">
        <v>37</v>
      </c>
      <c r="V74" s="23" t="s">
        <v>37</v>
      </c>
      <c r="W74" s="23" t="s">
        <v>37</v>
      </c>
      <c r="X74" s="22">
        <v>64015.56</v>
      </c>
    </row>
    <row r="75" spans="1:24" x14ac:dyDescent="0.25">
      <c r="A75" s="22">
        <v>702</v>
      </c>
      <c r="B75" s="23" t="s">
        <v>110</v>
      </c>
      <c r="C75" s="23"/>
      <c r="D75" s="24">
        <v>317922</v>
      </c>
      <c r="E75" s="25"/>
      <c r="F75" s="23" t="s">
        <v>42</v>
      </c>
      <c r="G75" s="23" t="s">
        <v>33</v>
      </c>
      <c r="H75" s="24" t="s">
        <v>34</v>
      </c>
      <c r="I75" s="24" t="s">
        <v>35</v>
      </c>
      <c r="J75" s="23" t="s">
        <v>36</v>
      </c>
      <c r="K75" s="26">
        <v>253695.16</v>
      </c>
      <c r="L75" s="26">
        <f t="shared" si="3"/>
        <v>253695.16</v>
      </c>
      <c r="M75" s="26">
        <v>0</v>
      </c>
      <c r="N75" s="26">
        <v>0</v>
      </c>
      <c r="O75" s="26">
        <v>0</v>
      </c>
      <c r="P75" s="26">
        <v>0</v>
      </c>
      <c r="Q75" s="26">
        <f t="shared" si="4"/>
        <v>0</v>
      </c>
      <c r="R75" s="27" t="str">
        <f t="shared" si="5"/>
        <v>1-30</v>
      </c>
      <c r="S75" s="27" t="str">
        <f>+VLOOKUP(B75,'[1]PORTFOLIO MAY16'!$B$7:$T$5083,19,0)</f>
        <v>REPUBLICA DOMINICANA</v>
      </c>
      <c r="T75" s="26">
        <v>0</v>
      </c>
      <c r="U75" s="23" t="s">
        <v>37</v>
      </c>
      <c r="V75" s="23" t="s">
        <v>37</v>
      </c>
      <c r="W75" s="23" t="s">
        <v>37</v>
      </c>
      <c r="X75" s="22">
        <v>263058</v>
      </c>
    </row>
    <row r="76" spans="1:24" x14ac:dyDescent="0.25">
      <c r="A76" s="22">
        <v>702</v>
      </c>
      <c r="B76" s="23" t="s">
        <v>111</v>
      </c>
      <c r="C76" s="23"/>
      <c r="D76" s="24">
        <v>337153</v>
      </c>
      <c r="E76" s="25"/>
      <c r="F76" s="23" t="s">
        <v>33</v>
      </c>
      <c r="G76" s="23" t="s">
        <v>33</v>
      </c>
      <c r="H76" s="24" t="s">
        <v>34</v>
      </c>
      <c r="I76" s="24" t="s">
        <v>35</v>
      </c>
      <c r="J76" s="23" t="s">
        <v>39</v>
      </c>
      <c r="K76" s="26">
        <v>2334451.9300000002</v>
      </c>
      <c r="L76" s="26">
        <f t="shared" si="3"/>
        <v>125803.61448345764</v>
      </c>
      <c r="M76" s="26">
        <v>0</v>
      </c>
      <c r="N76" s="26">
        <v>0</v>
      </c>
      <c r="O76" s="26">
        <v>2334451.9300000002</v>
      </c>
      <c r="P76" s="26">
        <v>0</v>
      </c>
      <c r="Q76" s="26">
        <f t="shared" si="4"/>
        <v>2334451.9300000002</v>
      </c>
      <c r="R76" s="27" t="str">
        <f t="shared" si="5"/>
        <v>91-120</v>
      </c>
      <c r="S76" s="27" t="str">
        <f>+VLOOKUP(B76,'[1]PORTFOLIO MAY16'!$B$7:$T$5083,19,0)</f>
        <v>MEXICO</v>
      </c>
      <c r="T76" s="26">
        <v>0</v>
      </c>
      <c r="U76" s="23" t="s">
        <v>37</v>
      </c>
      <c r="V76" s="23" t="s">
        <v>37</v>
      </c>
      <c r="W76" s="23" t="s">
        <v>37</v>
      </c>
      <c r="X76" s="22">
        <v>2813396.8</v>
      </c>
    </row>
    <row r="77" spans="1:24" x14ac:dyDescent="0.25">
      <c r="A77" s="22">
        <v>702</v>
      </c>
      <c r="B77" s="23" t="s">
        <v>112</v>
      </c>
      <c r="C77" s="23"/>
      <c r="D77" s="24">
        <v>309118</v>
      </c>
      <c r="E77" s="25"/>
      <c r="F77" s="23" t="s">
        <v>42</v>
      </c>
      <c r="G77" s="23" t="s">
        <v>33</v>
      </c>
      <c r="H77" s="24" t="s">
        <v>34</v>
      </c>
      <c r="I77" s="24" t="s">
        <v>35</v>
      </c>
      <c r="J77" s="23" t="s">
        <v>36</v>
      </c>
      <c r="K77" s="26">
        <v>184254.48</v>
      </c>
      <c r="L77" s="26">
        <f t="shared" si="3"/>
        <v>184254.48</v>
      </c>
      <c r="M77" s="26">
        <v>0</v>
      </c>
      <c r="N77" s="26">
        <v>0</v>
      </c>
      <c r="O77" s="26">
        <v>0</v>
      </c>
      <c r="P77" s="26">
        <v>0</v>
      </c>
      <c r="Q77" s="26">
        <f t="shared" si="4"/>
        <v>0</v>
      </c>
      <c r="R77" s="27" t="str">
        <f t="shared" si="5"/>
        <v>1-30</v>
      </c>
      <c r="S77" s="27" t="str">
        <f>+VLOOKUP(B77,'[1]PORTFOLIO MAY16'!$B$7:$T$5083,19,0)</f>
        <v>REPUBLICA DOMINICANA</v>
      </c>
      <c r="T77" s="26">
        <v>0</v>
      </c>
      <c r="U77" s="23" t="s">
        <v>37</v>
      </c>
      <c r="V77" s="23" t="s">
        <v>37</v>
      </c>
      <c r="W77" s="23" t="s">
        <v>37</v>
      </c>
      <c r="X77" s="22">
        <v>210579.3</v>
      </c>
    </row>
    <row r="78" spans="1:24" x14ac:dyDescent="0.25">
      <c r="A78" s="22">
        <v>702</v>
      </c>
      <c r="B78" s="23" t="s">
        <v>113</v>
      </c>
      <c r="C78" s="23"/>
      <c r="D78" s="24">
        <v>315030</v>
      </c>
      <c r="E78" s="25"/>
      <c r="F78" s="23" t="s">
        <v>42</v>
      </c>
      <c r="G78" s="23" t="s">
        <v>33</v>
      </c>
      <c r="H78" s="24" t="s">
        <v>34</v>
      </c>
      <c r="I78" s="24" t="s">
        <v>35</v>
      </c>
      <c r="J78" s="23" t="s">
        <v>39</v>
      </c>
      <c r="K78" s="26">
        <v>295532.25</v>
      </c>
      <c r="L78" s="26">
        <f t="shared" si="3"/>
        <v>15926.232949431014</v>
      </c>
      <c r="M78" s="26">
        <v>0</v>
      </c>
      <c r="N78" s="26">
        <v>0</v>
      </c>
      <c r="O78" s="26">
        <v>0</v>
      </c>
      <c r="P78" s="26">
        <v>0</v>
      </c>
      <c r="Q78" s="26">
        <f t="shared" si="4"/>
        <v>0</v>
      </c>
      <c r="R78" s="27" t="str">
        <f t="shared" si="5"/>
        <v>1-30</v>
      </c>
      <c r="S78" s="27" t="str">
        <f>+VLOOKUP(B78,'[1]PORTFOLIO MAY16'!$B$7:$T$5083,19,0)</f>
        <v>MEXICO</v>
      </c>
      <c r="T78" s="26">
        <v>0</v>
      </c>
      <c r="U78" s="23" t="s">
        <v>37</v>
      </c>
      <c r="V78" s="23" t="s">
        <v>37</v>
      </c>
      <c r="W78" s="23" t="s">
        <v>37</v>
      </c>
      <c r="X78" s="22">
        <v>295532.25</v>
      </c>
    </row>
    <row r="79" spans="1:24" x14ac:dyDescent="0.25">
      <c r="A79" s="22">
        <v>702</v>
      </c>
      <c r="B79" s="23" t="s">
        <v>114</v>
      </c>
      <c r="C79" s="23"/>
      <c r="D79" s="24">
        <v>319934</v>
      </c>
      <c r="E79" s="25"/>
      <c r="F79" s="23" t="s">
        <v>98</v>
      </c>
      <c r="G79" s="23" t="s">
        <v>98</v>
      </c>
      <c r="H79" s="24" t="s">
        <v>34</v>
      </c>
      <c r="I79" s="24" t="s">
        <v>35</v>
      </c>
      <c r="J79" s="23" t="s">
        <v>36</v>
      </c>
      <c r="K79" s="26">
        <v>120755.59</v>
      </c>
      <c r="L79" s="26">
        <f t="shared" si="3"/>
        <v>120755.59</v>
      </c>
      <c r="M79" s="26">
        <v>0</v>
      </c>
      <c r="N79" s="26">
        <v>0</v>
      </c>
      <c r="O79" s="26">
        <v>0</v>
      </c>
      <c r="P79" s="26">
        <v>0</v>
      </c>
      <c r="Q79" s="26">
        <f t="shared" si="4"/>
        <v>0</v>
      </c>
      <c r="R79" s="27" t="str">
        <f t="shared" si="5"/>
        <v>1-30</v>
      </c>
      <c r="S79" s="27" t="str">
        <f>+VLOOKUP(B79,'[1]PORTFOLIO MAY16'!$B$7:$T$5083,19,0)</f>
        <v>MEXICO</v>
      </c>
      <c r="T79" s="26">
        <v>0</v>
      </c>
      <c r="U79" s="23" t="s">
        <v>37</v>
      </c>
      <c r="V79" s="23" t="s">
        <v>37</v>
      </c>
      <c r="W79" s="23" t="s">
        <v>37</v>
      </c>
      <c r="X79" s="22">
        <v>13598.26</v>
      </c>
    </row>
    <row r="80" spans="1:24" x14ac:dyDescent="0.25">
      <c r="A80" s="22">
        <v>702</v>
      </c>
      <c r="B80" s="23" t="s">
        <v>115</v>
      </c>
      <c r="C80" s="23"/>
      <c r="D80" s="24">
        <v>312097</v>
      </c>
      <c r="E80" s="25"/>
      <c r="F80" s="23" t="s">
        <v>33</v>
      </c>
      <c r="G80" s="23" t="s">
        <v>33</v>
      </c>
      <c r="H80" s="24" t="s">
        <v>34</v>
      </c>
      <c r="I80" s="24" t="s">
        <v>35</v>
      </c>
      <c r="J80" s="23" t="s">
        <v>36</v>
      </c>
      <c r="K80" s="26">
        <v>146212.19</v>
      </c>
      <c r="L80" s="26">
        <f t="shared" si="3"/>
        <v>146212.19</v>
      </c>
      <c r="M80" s="26">
        <v>0</v>
      </c>
      <c r="N80" s="26">
        <v>0</v>
      </c>
      <c r="O80" s="26">
        <v>0</v>
      </c>
      <c r="P80" s="26">
        <v>0</v>
      </c>
      <c r="Q80" s="26">
        <f t="shared" si="4"/>
        <v>0</v>
      </c>
      <c r="R80" s="27" t="str">
        <f t="shared" si="5"/>
        <v>1-30</v>
      </c>
      <c r="S80" s="27" t="str">
        <f>+VLOOKUP(B80,'[1]PORTFOLIO MAY16'!$B$7:$T$5083,19,0)</f>
        <v>MEXICO</v>
      </c>
      <c r="T80" s="26">
        <v>0</v>
      </c>
      <c r="U80" s="23" t="s">
        <v>37</v>
      </c>
      <c r="V80" s="23" t="s">
        <v>37</v>
      </c>
      <c r="W80" s="23" t="s">
        <v>37</v>
      </c>
      <c r="X80" s="22">
        <v>170647.2</v>
      </c>
    </row>
    <row r="81" spans="1:24" x14ac:dyDescent="0.25">
      <c r="A81" s="22">
        <v>702</v>
      </c>
      <c r="B81" s="23" t="s">
        <v>116</v>
      </c>
      <c r="C81" s="23"/>
      <c r="D81" s="24">
        <v>358480</v>
      </c>
      <c r="E81" s="25"/>
      <c r="F81" s="23" t="s">
        <v>33</v>
      </c>
      <c r="G81" s="23" t="s">
        <v>33</v>
      </c>
      <c r="H81" s="24" t="s">
        <v>34</v>
      </c>
      <c r="I81" s="24" t="s">
        <v>35</v>
      </c>
      <c r="J81" s="23" t="s">
        <v>36</v>
      </c>
      <c r="K81" s="26">
        <v>61804.09</v>
      </c>
      <c r="L81" s="26">
        <f t="shared" si="3"/>
        <v>61804.09</v>
      </c>
      <c r="M81" s="26">
        <v>0</v>
      </c>
      <c r="N81" s="26">
        <v>0</v>
      </c>
      <c r="O81" s="26">
        <v>0</v>
      </c>
      <c r="P81" s="26">
        <v>0</v>
      </c>
      <c r="Q81" s="26">
        <f t="shared" si="4"/>
        <v>0</v>
      </c>
      <c r="R81" s="27" t="str">
        <f t="shared" si="5"/>
        <v>1-30</v>
      </c>
      <c r="S81" s="27" t="str">
        <f>+VLOOKUP(B81,'[1]PORTFOLIO MAY16'!$B$7:$T$5083,19,0)</f>
        <v>MEXICO</v>
      </c>
      <c r="T81" s="26">
        <v>0</v>
      </c>
      <c r="U81" s="23" t="s">
        <v>37</v>
      </c>
      <c r="V81" s="23" t="s">
        <v>37</v>
      </c>
      <c r="W81" s="23" t="s">
        <v>37</v>
      </c>
      <c r="X81" s="22">
        <v>64491.22</v>
      </c>
    </row>
    <row r="82" spans="1:24" x14ac:dyDescent="0.25">
      <c r="A82" s="22">
        <v>702</v>
      </c>
      <c r="B82" s="23" t="s">
        <v>117</v>
      </c>
      <c r="C82" s="23"/>
      <c r="D82" s="24">
        <v>358479</v>
      </c>
      <c r="E82" s="25"/>
      <c r="F82" s="23" t="s">
        <v>42</v>
      </c>
      <c r="G82" s="23" t="s">
        <v>33</v>
      </c>
      <c r="H82" s="24" t="s">
        <v>34</v>
      </c>
      <c r="I82" s="24" t="s">
        <v>35</v>
      </c>
      <c r="J82" s="23" t="s">
        <v>36</v>
      </c>
      <c r="K82" s="26">
        <v>61818.98</v>
      </c>
      <c r="L82" s="26">
        <f t="shared" si="3"/>
        <v>61818.98</v>
      </c>
      <c r="M82" s="26">
        <v>0</v>
      </c>
      <c r="N82" s="26">
        <v>0</v>
      </c>
      <c r="O82" s="26">
        <v>0</v>
      </c>
      <c r="P82" s="26">
        <v>0</v>
      </c>
      <c r="Q82" s="26">
        <f t="shared" si="4"/>
        <v>0</v>
      </c>
      <c r="R82" s="27" t="str">
        <f t="shared" si="5"/>
        <v>1-30</v>
      </c>
      <c r="S82" s="27" t="str">
        <f>+VLOOKUP(B82,'[1]PORTFOLIO MAY16'!$B$7:$T$5083,19,0)</f>
        <v>COSTA RICA</v>
      </c>
      <c r="T82" s="26">
        <v>0</v>
      </c>
      <c r="U82" s="23" t="s">
        <v>37</v>
      </c>
      <c r="V82" s="23" t="s">
        <v>37</v>
      </c>
      <c r="W82" s="23" t="s">
        <v>37</v>
      </c>
      <c r="X82" s="22">
        <v>71175.600000000006</v>
      </c>
    </row>
    <row r="83" spans="1:24" x14ac:dyDescent="0.25">
      <c r="A83" s="22">
        <v>702</v>
      </c>
      <c r="B83" s="23" t="s">
        <v>118</v>
      </c>
      <c r="C83" s="23"/>
      <c r="D83" s="24">
        <v>319934</v>
      </c>
      <c r="E83" s="25"/>
      <c r="F83" s="23" t="s">
        <v>42</v>
      </c>
      <c r="G83" s="23" t="s">
        <v>33</v>
      </c>
      <c r="H83" s="24" t="s">
        <v>34</v>
      </c>
      <c r="I83" s="24" t="s">
        <v>35</v>
      </c>
      <c r="J83" s="23" t="s">
        <v>36</v>
      </c>
      <c r="K83" s="26">
        <v>2484567.21</v>
      </c>
      <c r="L83" s="26">
        <f t="shared" si="3"/>
        <v>2484567.21</v>
      </c>
      <c r="M83" s="26">
        <v>0</v>
      </c>
      <c r="N83" s="26">
        <v>0</v>
      </c>
      <c r="O83" s="26">
        <v>0</v>
      </c>
      <c r="P83" s="26">
        <v>0</v>
      </c>
      <c r="Q83" s="26">
        <f t="shared" si="4"/>
        <v>0</v>
      </c>
      <c r="R83" s="27" t="str">
        <f t="shared" si="5"/>
        <v>1-30</v>
      </c>
      <c r="S83" s="27" t="str">
        <f>+VLOOKUP(B83,'[1]PORTFOLIO MAY16'!$B$7:$T$5083,19,0)</f>
        <v>MEXICO</v>
      </c>
      <c r="T83" s="26">
        <v>0</v>
      </c>
      <c r="U83" s="23" t="s">
        <v>37</v>
      </c>
      <c r="V83" s="23" t="s">
        <v>37</v>
      </c>
      <c r="W83" s="23" t="s">
        <v>37</v>
      </c>
      <c r="X83" s="22">
        <v>2526268.38</v>
      </c>
    </row>
    <row r="84" spans="1:24" x14ac:dyDescent="0.25">
      <c r="A84" s="22">
        <v>702</v>
      </c>
      <c r="B84" s="23" t="s">
        <v>119</v>
      </c>
      <c r="C84" s="23"/>
      <c r="D84" s="24">
        <v>338134</v>
      </c>
      <c r="E84" s="25"/>
      <c r="F84" s="23" t="s">
        <v>33</v>
      </c>
      <c r="G84" s="23" t="s">
        <v>33</v>
      </c>
      <c r="H84" s="24" t="s">
        <v>34</v>
      </c>
      <c r="I84" s="24" t="s">
        <v>35</v>
      </c>
      <c r="J84" s="23" t="s">
        <v>39</v>
      </c>
      <c r="K84" s="26">
        <v>392497.03</v>
      </c>
      <c r="L84" s="26">
        <f t="shared" si="3"/>
        <v>21151.664942624073</v>
      </c>
      <c r="M84" s="26">
        <v>0</v>
      </c>
      <c r="N84" s="26">
        <v>0</v>
      </c>
      <c r="O84" s="26">
        <v>0</v>
      </c>
      <c r="P84" s="26">
        <v>0</v>
      </c>
      <c r="Q84" s="26">
        <f t="shared" si="4"/>
        <v>0</v>
      </c>
      <c r="R84" s="27" t="str">
        <f t="shared" si="5"/>
        <v>1-30</v>
      </c>
      <c r="S84" s="27" t="str">
        <f>+VLOOKUP(B84,'[1]PORTFOLIO MAY16'!$B$7:$T$5083,19,0)</f>
        <v>MEXICO</v>
      </c>
      <c r="T84" s="26">
        <v>0</v>
      </c>
      <c r="U84" s="23" t="s">
        <v>37</v>
      </c>
      <c r="V84" s="23" t="s">
        <v>37</v>
      </c>
      <c r="W84" s="23" t="s">
        <v>37</v>
      </c>
      <c r="X84" s="22">
        <v>450009.09</v>
      </c>
    </row>
    <row r="85" spans="1:24" x14ac:dyDescent="0.25">
      <c r="A85" s="22">
        <v>702</v>
      </c>
      <c r="B85" s="23" t="s">
        <v>120</v>
      </c>
      <c r="C85" s="23"/>
      <c r="D85" s="24">
        <v>311796</v>
      </c>
      <c r="E85" s="25"/>
      <c r="F85" s="23" t="s">
        <v>42</v>
      </c>
      <c r="G85" s="23" t="s">
        <v>51</v>
      </c>
      <c r="H85" s="24" t="s">
        <v>34</v>
      </c>
      <c r="I85" s="24" t="s">
        <v>35</v>
      </c>
      <c r="J85" s="23" t="s">
        <v>39</v>
      </c>
      <c r="K85" s="26">
        <v>207422.05</v>
      </c>
      <c r="L85" s="26">
        <f t="shared" si="3"/>
        <v>11177.974272346004</v>
      </c>
      <c r="M85" s="26">
        <v>0</v>
      </c>
      <c r="N85" s="26">
        <v>0</v>
      </c>
      <c r="O85" s="26">
        <v>0</v>
      </c>
      <c r="P85" s="26">
        <v>0</v>
      </c>
      <c r="Q85" s="26">
        <f t="shared" si="4"/>
        <v>0</v>
      </c>
      <c r="R85" s="27" t="str">
        <f t="shared" si="5"/>
        <v>1-30</v>
      </c>
      <c r="S85" s="27" t="str">
        <f>+VLOOKUP(B85,'[1]PORTFOLIO MAY16'!$B$7:$T$5083,19,0)</f>
        <v>MEXICO</v>
      </c>
      <c r="T85" s="26">
        <v>0</v>
      </c>
      <c r="U85" s="23" t="s">
        <v>37</v>
      </c>
      <c r="V85" s="23" t="s">
        <v>37</v>
      </c>
      <c r="W85" s="23" t="s">
        <v>37</v>
      </c>
      <c r="X85" s="22">
        <v>231689.11</v>
      </c>
    </row>
    <row r="86" spans="1:24" x14ac:dyDescent="0.25">
      <c r="A86" s="22">
        <v>702</v>
      </c>
      <c r="B86" s="23" t="s">
        <v>121</v>
      </c>
      <c r="C86" s="23"/>
      <c r="D86" s="24">
        <v>318359</v>
      </c>
      <c r="E86" s="25"/>
      <c r="F86" s="23" t="s">
        <v>42</v>
      </c>
      <c r="G86" s="23" t="s">
        <v>51</v>
      </c>
      <c r="H86" s="24" t="s">
        <v>34</v>
      </c>
      <c r="I86" s="24" t="s">
        <v>35</v>
      </c>
      <c r="J86" s="23" t="s">
        <v>39</v>
      </c>
      <c r="K86" s="26">
        <v>63225.19</v>
      </c>
      <c r="L86" s="26">
        <f t="shared" si="3"/>
        <v>3407.2054884434315</v>
      </c>
      <c r="M86" s="26">
        <v>0</v>
      </c>
      <c r="N86" s="26">
        <v>0</v>
      </c>
      <c r="O86" s="26">
        <v>0</v>
      </c>
      <c r="P86" s="26">
        <v>0</v>
      </c>
      <c r="Q86" s="26">
        <f t="shared" si="4"/>
        <v>0</v>
      </c>
      <c r="R86" s="27" t="str">
        <f t="shared" si="5"/>
        <v>1-30</v>
      </c>
      <c r="S86" s="27" t="str">
        <f>+VLOOKUP(B86,'[1]PORTFOLIO MAY16'!$B$7:$T$5083,19,0)</f>
        <v>MEXICO</v>
      </c>
      <c r="T86" s="26">
        <v>0</v>
      </c>
      <c r="U86" s="23" t="s">
        <v>37</v>
      </c>
      <c r="V86" s="23" t="s">
        <v>37</v>
      </c>
      <c r="W86" s="23" t="s">
        <v>37</v>
      </c>
      <c r="X86" s="22">
        <v>63637.89</v>
      </c>
    </row>
    <row r="87" spans="1:24" x14ac:dyDescent="0.25">
      <c r="A87" s="22">
        <v>702</v>
      </c>
      <c r="B87" s="23" t="s">
        <v>122</v>
      </c>
      <c r="C87" s="23"/>
      <c r="D87" s="24">
        <v>314798</v>
      </c>
      <c r="E87" s="25"/>
      <c r="F87" s="23" t="s">
        <v>59</v>
      </c>
      <c r="G87" s="23" t="s">
        <v>59</v>
      </c>
      <c r="H87" s="24" t="s">
        <v>34</v>
      </c>
      <c r="I87" s="24" t="s">
        <v>35</v>
      </c>
      <c r="J87" s="23" t="s">
        <v>36</v>
      </c>
      <c r="K87" s="26">
        <v>118529.32</v>
      </c>
      <c r="L87" s="26">
        <f t="shared" si="3"/>
        <v>118529.32</v>
      </c>
      <c r="M87" s="26">
        <v>0</v>
      </c>
      <c r="N87" s="26">
        <v>0</v>
      </c>
      <c r="O87" s="26">
        <v>0</v>
      </c>
      <c r="P87" s="26">
        <v>0</v>
      </c>
      <c r="Q87" s="26">
        <f t="shared" si="4"/>
        <v>0</v>
      </c>
      <c r="R87" s="27" t="str">
        <f t="shared" si="5"/>
        <v>1-30</v>
      </c>
      <c r="S87" s="27" t="str">
        <f>+VLOOKUP(B87,'[1]PORTFOLIO MAY16'!$B$7:$T$5083,19,0)</f>
        <v>COSTA RICA</v>
      </c>
      <c r="T87" s="26">
        <v>0</v>
      </c>
      <c r="U87" s="23" t="s">
        <v>37</v>
      </c>
      <c r="V87" s="23" t="s">
        <v>37</v>
      </c>
      <c r="W87" s="23" t="s">
        <v>37</v>
      </c>
      <c r="X87" s="22">
        <v>123072.61</v>
      </c>
    </row>
    <row r="88" spans="1:24" x14ac:dyDescent="0.25">
      <c r="A88" s="22">
        <v>702</v>
      </c>
      <c r="B88" s="23" t="s">
        <v>123</v>
      </c>
      <c r="C88" s="23"/>
      <c r="D88" s="24">
        <v>318684</v>
      </c>
      <c r="E88" s="25"/>
      <c r="F88" s="23" t="s">
        <v>33</v>
      </c>
      <c r="G88" s="23" t="s">
        <v>33</v>
      </c>
      <c r="H88" s="24" t="s">
        <v>34</v>
      </c>
      <c r="I88" s="24" t="s">
        <v>35</v>
      </c>
      <c r="J88" s="23" t="s">
        <v>39</v>
      </c>
      <c r="K88" s="26">
        <v>1155399.6000000001</v>
      </c>
      <c r="L88" s="26">
        <f t="shared" si="3"/>
        <v>62264.484432001635</v>
      </c>
      <c r="M88" s="26">
        <v>0</v>
      </c>
      <c r="N88" s="26">
        <v>0</v>
      </c>
      <c r="O88" s="26">
        <v>0</v>
      </c>
      <c r="P88" s="26">
        <v>0</v>
      </c>
      <c r="Q88" s="26">
        <f t="shared" si="4"/>
        <v>0</v>
      </c>
      <c r="R88" s="27" t="str">
        <f t="shared" si="5"/>
        <v>1-30</v>
      </c>
      <c r="S88" s="27" t="str">
        <f>+VLOOKUP(B88,'[1]PORTFOLIO MAY16'!$B$7:$T$5083,19,0)</f>
        <v>MEXICO</v>
      </c>
      <c r="T88" s="26">
        <v>0</v>
      </c>
      <c r="U88" s="23" t="s">
        <v>37</v>
      </c>
      <c r="V88" s="23" t="s">
        <v>37</v>
      </c>
      <c r="W88" s="23" t="s">
        <v>37</v>
      </c>
      <c r="X88" s="22">
        <v>1270939.56</v>
      </c>
    </row>
    <row r="89" spans="1:24" x14ac:dyDescent="0.25">
      <c r="A89" s="22">
        <v>702</v>
      </c>
      <c r="B89" s="23" t="s">
        <v>124</v>
      </c>
      <c r="C89" s="23"/>
      <c r="D89" s="24">
        <v>318359</v>
      </c>
      <c r="E89" s="25"/>
      <c r="F89" s="23" t="s">
        <v>42</v>
      </c>
      <c r="G89" s="23" t="s">
        <v>51</v>
      </c>
      <c r="H89" s="24" t="s">
        <v>34</v>
      </c>
      <c r="I89" s="24" t="s">
        <v>35</v>
      </c>
      <c r="J89" s="23" t="s">
        <v>39</v>
      </c>
      <c r="K89" s="26">
        <v>104846.86</v>
      </c>
      <c r="L89" s="26">
        <f t="shared" si="3"/>
        <v>5650.1972843112071</v>
      </c>
      <c r="M89" s="26">
        <v>0</v>
      </c>
      <c r="N89" s="26">
        <v>0</v>
      </c>
      <c r="O89" s="26">
        <v>0</v>
      </c>
      <c r="P89" s="26">
        <v>0</v>
      </c>
      <c r="Q89" s="26">
        <f t="shared" si="4"/>
        <v>0</v>
      </c>
      <c r="R89" s="27" t="str">
        <f t="shared" si="5"/>
        <v>1-30</v>
      </c>
      <c r="S89" s="27" t="str">
        <f>+VLOOKUP(B89,'[1]PORTFOLIO MAY16'!$B$7:$T$5083,19,0)</f>
        <v>MEXICO</v>
      </c>
      <c r="T89" s="26">
        <v>0</v>
      </c>
      <c r="U89" s="23" t="s">
        <v>37</v>
      </c>
      <c r="V89" s="23" t="s">
        <v>37</v>
      </c>
      <c r="W89" s="23" t="s">
        <v>37</v>
      </c>
      <c r="X89" s="22">
        <v>105874.52</v>
      </c>
    </row>
    <row r="90" spans="1:24" x14ac:dyDescent="0.25">
      <c r="A90" s="22">
        <v>702</v>
      </c>
      <c r="B90" s="23" t="s">
        <v>125</v>
      </c>
      <c r="C90" s="23"/>
      <c r="D90" s="24">
        <v>312728</v>
      </c>
      <c r="E90" s="25"/>
      <c r="F90" s="23" t="s">
        <v>33</v>
      </c>
      <c r="G90" s="23" t="s">
        <v>33</v>
      </c>
      <c r="H90" s="24" t="s">
        <v>34</v>
      </c>
      <c r="I90" s="24" t="s">
        <v>35</v>
      </c>
      <c r="J90" s="23" t="s">
        <v>39</v>
      </c>
      <c r="K90" s="26">
        <v>959519.12</v>
      </c>
      <c r="L90" s="26">
        <f t="shared" si="3"/>
        <v>51708.485366835768</v>
      </c>
      <c r="M90" s="26">
        <v>0</v>
      </c>
      <c r="N90" s="26">
        <v>0</v>
      </c>
      <c r="O90" s="26">
        <v>0</v>
      </c>
      <c r="P90" s="26">
        <v>0</v>
      </c>
      <c r="Q90" s="26">
        <f t="shared" si="4"/>
        <v>0</v>
      </c>
      <c r="R90" s="27" t="str">
        <f t="shared" si="5"/>
        <v>1-30</v>
      </c>
      <c r="S90" s="27" t="str">
        <f>+VLOOKUP(B90,'[1]PORTFOLIO MAY16'!$B$7:$T$5083,19,0)</f>
        <v>MEXICO</v>
      </c>
      <c r="T90" s="26">
        <v>0</v>
      </c>
      <c r="U90" s="23" t="s">
        <v>37</v>
      </c>
      <c r="V90" s="23" t="s">
        <v>37</v>
      </c>
      <c r="W90" s="23" t="s">
        <v>37</v>
      </c>
      <c r="X90" s="22">
        <v>1019489.06</v>
      </c>
    </row>
    <row r="91" spans="1:24" x14ac:dyDescent="0.25">
      <c r="A91" s="22">
        <v>702</v>
      </c>
      <c r="B91" s="23" t="s">
        <v>126</v>
      </c>
      <c r="C91" s="23"/>
      <c r="D91" s="24">
        <v>316174</v>
      </c>
      <c r="E91" s="25"/>
      <c r="F91" s="23" t="s">
        <v>51</v>
      </c>
      <c r="G91" s="23" t="s">
        <v>33</v>
      </c>
      <c r="H91" s="24" t="s">
        <v>34</v>
      </c>
      <c r="I91" s="24" t="s">
        <v>35</v>
      </c>
      <c r="J91" s="23" t="s">
        <v>39</v>
      </c>
      <c r="K91" s="26">
        <v>27209587.18</v>
      </c>
      <c r="L91" s="26">
        <f t="shared" si="3"/>
        <v>1466324.6528476391</v>
      </c>
      <c r="M91" s="26">
        <v>0</v>
      </c>
      <c r="N91" s="26">
        <v>0</v>
      </c>
      <c r="O91" s="26">
        <v>0</v>
      </c>
      <c r="P91" s="26">
        <v>0</v>
      </c>
      <c r="Q91" s="26">
        <f t="shared" si="4"/>
        <v>0</v>
      </c>
      <c r="R91" s="27" t="str">
        <f t="shared" si="5"/>
        <v>1-30</v>
      </c>
      <c r="S91" s="27" t="str">
        <f>+VLOOKUP(B91,'[1]PORTFOLIO MAY16'!$B$7:$T$5083,19,0)</f>
        <v>MEXICO</v>
      </c>
      <c r="T91" s="26">
        <v>0</v>
      </c>
      <c r="U91" s="23" t="s">
        <v>37</v>
      </c>
      <c r="V91" s="23" t="s">
        <v>37</v>
      </c>
      <c r="W91" s="23" t="s">
        <v>37</v>
      </c>
      <c r="X91" s="22">
        <v>28968828.719999999</v>
      </c>
    </row>
    <row r="92" spans="1:24" x14ac:dyDescent="0.25">
      <c r="A92" s="22">
        <v>702</v>
      </c>
      <c r="B92" s="23" t="s">
        <v>127</v>
      </c>
      <c r="C92" s="23"/>
      <c r="D92" s="24">
        <v>318550</v>
      </c>
      <c r="E92" s="25"/>
      <c r="F92" s="23" t="s">
        <v>33</v>
      </c>
      <c r="G92" s="23" t="s">
        <v>33</v>
      </c>
      <c r="H92" s="24" t="s">
        <v>34</v>
      </c>
      <c r="I92" s="24" t="s">
        <v>35</v>
      </c>
      <c r="J92" s="23" t="s">
        <v>39</v>
      </c>
      <c r="K92" s="26">
        <v>1999063.57</v>
      </c>
      <c r="L92" s="26">
        <f t="shared" si="3"/>
        <v>107729.53576654052</v>
      </c>
      <c r="M92" s="26">
        <v>0</v>
      </c>
      <c r="N92" s="26">
        <v>0</v>
      </c>
      <c r="O92" s="26">
        <v>0</v>
      </c>
      <c r="P92" s="26">
        <v>0</v>
      </c>
      <c r="Q92" s="26">
        <f t="shared" si="4"/>
        <v>0</v>
      </c>
      <c r="R92" s="27" t="str">
        <f t="shared" si="5"/>
        <v>1-30</v>
      </c>
      <c r="S92" s="27" t="str">
        <f>+VLOOKUP(B92,'[1]PORTFOLIO MAY16'!$B$7:$T$5083,19,0)</f>
        <v>MEXICO</v>
      </c>
      <c r="T92" s="26">
        <v>0</v>
      </c>
      <c r="U92" s="23" t="s">
        <v>37</v>
      </c>
      <c r="V92" s="23" t="s">
        <v>37</v>
      </c>
      <c r="W92" s="23" t="s">
        <v>37</v>
      </c>
      <c r="X92" s="22">
        <v>2383957.1800000002</v>
      </c>
    </row>
    <row r="93" spans="1:24" x14ac:dyDescent="0.25">
      <c r="A93" s="22">
        <v>702</v>
      </c>
      <c r="B93" s="23" t="s">
        <v>128</v>
      </c>
      <c r="C93" s="23"/>
      <c r="D93" s="24">
        <v>357563</v>
      </c>
      <c r="E93" s="25"/>
      <c r="F93" s="23" t="s">
        <v>51</v>
      </c>
      <c r="G93" s="23" t="s">
        <v>51</v>
      </c>
      <c r="H93" s="24" t="s">
        <v>34</v>
      </c>
      <c r="I93" s="24" t="s">
        <v>35</v>
      </c>
      <c r="J93" s="23" t="s">
        <v>36</v>
      </c>
      <c r="K93" s="26">
        <v>2896458.38</v>
      </c>
      <c r="L93" s="26">
        <f t="shared" si="3"/>
        <v>2896458.38</v>
      </c>
      <c r="M93" s="26">
        <v>0</v>
      </c>
      <c r="N93" s="26">
        <v>0</v>
      </c>
      <c r="O93" s="26">
        <v>0</v>
      </c>
      <c r="P93" s="26">
        <v>0</v>
      </c>
      <c r="Q93" s="26">
        <f t="shared" si="4"/>
        <v>0</v>
      </c>
      <c r="R93" s="27" t="str">
        <f t="shared" si="5"/>
        <v>1-30</v>
      </c>
      <c r="S93" s="27" t="str">
        <f>+VLOOKUP(B93,'[1]PORTFOLIO MAY16'!$B$7:$T$5083,19,0)</f>
        <v>COSTA RICA</v>
      </c>
      <c r="T93" s="26">
        <v>0</v>
      </c>
      <c r="U93" s="23" t="s">
        <v>37</v>
      </c>
      <c r="V93" s="23" t="s">
        <v>37</v>
      </c>
      <c r="W93" s="23" t="s">
        <v>37</v>
      </c>
      <c r="X93" s="22">
        <v>3010687.75</v>
      </c>
    </row>
    <row r="94" spans="1:24" x14ac:dyDescent="0.25">
      <c r="A94" s="22">
        <v>702</v>
      </c>
      <c r="B94" s="23" t="s">
        <v>129</v>
      </c>
      <c r="C94" s="23"/>
      <c r="D94" s="24">
        <v>319934</v>
      </c>
      <c r="E94" s="25"/>
      <c r="F94" s="23" t="s">
        <v>98</v>
      </c>
      <c r="G94" s="23" t="s">
        <v>98</v>
      </c>
      <c r="H94" s="24" t="s">
        <v>34</v>
      </c>
      <c r="I94" s="24" t="s">
        <v>35</v>
      </c>
      <c r="J94" s="23" t="s">
        <v>36</v>
      </c>
      <c r="K94" s="26">
        <v>16457.400000000001</v>
      </c>
      <c r="L94" s="26">
        <f t="shared" si="3"/>
        <v>16457.400000000001</v>
      </c>
      <c r="M94" s="26">
        <v>0</v>
      </c>
      <c r="N94" s="26">
        <v>0</v>
      </c>
      <c r="O94" s="26">
        <v>0</v>
      </c>
      <c r="P94" s="26">
        <v>0</v>
      </c>
      <c r="Q94" s="26">
        <f t="shared" si="4"/>
        <v>0</v>
      </c>
      <c r="R94" s="27" t="str">
        <f t="shared" si="5"/>
        <v>1-30</v>
      </c>
      <c r="S94" s="27" t="str">
        <f>+VLOOKUP(B94,'[1]PORTFOLIO MAY16'!$B$7:$T$5083,19,0)</f>
        <v>MEXICO</v>
      </c>
      <c r="T94" s="26">
        <v>0</v>
      </c>
      <c r="U94" s="23" t="s">
        <v>37</v>
      </c>
      <c r="V94" s="23" t="s">
        <v>37</v>
      </c>
      <c r="W94" s="23" t="s">
        <v>37</v>
      </c>
      <c r="X94" s="22">
        <v>3192.28</v>
      </c>
    </row>
    <row r="95" spans="1:24" x14ac:dyDescent="0.25">
      <c r="A95" s="22">
        <v>702</v>
      </c>
      <c r="B95" s="23" t="s">
        <v>130</v>
      </c>
      <c r="C95" s="23"/>
      <c r="D95" s="24">
        <v>338134</v>
      </c>
      <c r="E95" s="25"/>
      <c r="F95" s="23" t="s">
        <v>33</v>
      </c>
      <c r="G95" s="23" t="s">
        <v>33</v>
      </c>
      <c r="H95" s="24" t="s">
        <v>34</v>
      </c>
      <c r="I95" s="24" t="s">
        <v>35</v>
      </c>
      <c r="J95" s="23" t="s">
        <v>39</v>
      </c>
      <c r="K95" s="26">
        <v>604765.65</v>
      </c>
      <c r="L95" s="26">
        <f t="shared" si="3"/>
        <v>32590.820872219749</v>
      </c>
      <c r="M95" s="26">
        <v>0</v>
      </c>
      <c r="N95" s="26">
        <v>0</v>
      </c>
      <c r="O95" s="26">
        <v>0</v>
      </c>
      <c r="P95" s="26">
        <v>0</v>
      </c>
      <c r="Q95" s="26">
        <f t="shared" si="4"/>
        <v>0</v>
      </c>
      <c r="R95" s="27" t="str">
        <f t="shared" si="5"/>
        <v>1-30</v>
      </c>
      <c r="S95" s="27" t="str">
        <f>+VLOOKUP(B95,'[1]PORTFOLIO MAY16'!$B$7:$T$5083,19,0)</f>
        <v>MEXICO</v>
      </c>
      <c r="T95" s="26">
        <v>0</v>
      </c>
      <c r="U95" s="23" t="s">
        <v>37</v>
      </c>
      <c r="V95" s="23" t="s">
        <v>37</v>
      </c>
      <c r="W95" s="23" t="s">
        <v>37</v>
      </c>
      <c r="X95" s="22">
        <v>665093.29</v>
      </c>
    </row>
    <row r="96" spans="1:24" x14ac:dyDescent="0.25">
      <c r="A96" s="22">
        <v>702</v>
      </c>
      <c r="B96" s="23" t="s">
        <v>131</v>
      </c>
      <c r="C96" s="23"/>
      <c r="D96" s="24">
        <v>319934</v>
      </c>
      <c r="E96" s="25"/>
      <c r="F96" s="23" t="s">
        <v>98</v>
      </c>
      <c r="G96" s="23" t="s">
        <v>98</v>
      </c>
      <c r="H96" s="24" t="s">
        <v>34</v>
      </c>
      <c r="I96" s="24" t="s">
        <v>35</v>
      </c>
      <c r="J96" s="23" t="s">
        <v>36</v>
      </c>
      <c r="K96" s="26">
        <v>435984.54</v>
      </c>
      <c r="L96" s="26">
        <f t="shared" si="3"/>
        <v>435984.54</v>
      </c>
      <c r="M96" s="26">
        <v>0</v>
      </c>
      <c r="N96" s="26">
        <v>0</v>
      </c>
      <c r="O96" s="26">
        <v>0</v>
      </c>
      <c r="P96" s="26">
        <v>0</v>
      </c>
      <c r="Q96" s="26">
        <f t="shared" si="4"/>
        <v>0</v>
      </c>
      <c r="R96" s="27" t="str">
        <f t="shared" si="5"/>
        <v>1-30</v>
      </c>
      <c r="S96" s="27" t="str">
        <f>+VLOOKUP(B96,'[1]PORTFOLIO MAY16'!$B$7:$T$5083,19,0)</f>
        <v>MEXICO</v>
      </c>
      <c r="T96" s="26">
        <v>0</v>
      </c>
      <c r="U96" s="23" t="s">
        <v>37</v>
      </c>
      <c r="V96" s="23" t="s">
        <v>37</v>
      </c>
      <c r="W96" s="23" t="s">
        <v>37</v>
      </c>
      <c r="X96" s="22">
        <v>39478.080000000002</v>
      </c>
    </row>
    <row r="97" spans="1:24" x14ac:dyDescent="0.25">
      <c r="A97" s="22">
        <v>702</v>
      </c>
      <c r="B97" s="23" t="s">
        <v>132</v>
      </c>
      <c r="C97" s="23"/>
      <c r="D97" s="24">
        <v>311352</v>
      </c>
      <c r="E97" s="25"/>
      <c r="F97" s="23" t="s">
        <v>42</v>
      </c>
      <c r="G97" s="23" t="s">
        <v>33</v>
      </c>
      <c r="H97" s="24" t="s">
        <v>34</v>
      </c>
      <c r="I97" s="24" t="s">
        <v>35</v>
      </c>
      <c r="J97" s="23" t="s">
        <v>36</v>
      </c>
      <c r="K97" s="26">
        <v>80616</v>
      </c>
      <c r="L97" s="26">
        <f t="shared" si="3"/>
        <v>80616</v>
      </c>
      <c r="M97" s="26">
        <v>80616</v>
      </c>
      <c r="N97" s="26">
        <v>0</v>
      </c>
      <c r="O97" s="26">
        <v>0</v>
      </c>
      <c r="P97" s="26">
        <v>0</v>
      </c>
      <c r="Q97" s="26">
        <f t="shared" si="4"/>
        <v>80616</v>
      </c>
      <c r="R97" s="27" t="str">
        <f t="shared" si="5"/>
        <v>31-60</v>
      </c>
      <c r="S97" s="27" t="str">
        <f>+VLOOKUP(B97,'[1]PORTFOLIO MAY16'!$B$7:$T$5083,19,0)</f>
        <v>REPUBLICA DOMINICANA</v>
      </c>
      <c r="T97" s="26">
        <v>0</v>
      </c>
      <c r="U97" s="23" t="s">
        <v>37</v>
      </c>
      <c r="V97" s="23" t="s">
        <v>37</v>
      </c>
      <c r="W97" s="23" t="s">
        <v>37</v>
      </c>
      <c r="X97" s="22">
        <v>86412.33</v>
      </c>
    </row>
    <row r="98" spans="1:24" x14ac:dyDescent="0.25">
      <c r="A98" s="22">
        <v>702</v>
      </c>
      <c r="B98" s="23" t="s">
        <v>133</v>
      </c>
      <c r="C98" s="23"/>
      <c r="D98" s="24">
        <v>366027</v>
      </c>
      <c r="E98" s="25"/>
      <c r="F98" s="23" t="s">
        <v>42</v>
      </c>
      <c r="G98" s="23" t="s">
        <v>33</v>
      </c>
      <c r="H98" s="24" t="s">
        <v>34</v>
      </c>
      <c r="I98" s="24" t="s">
        <v>35</v>
      </c>
      <c r="J98" s="23" t="s">
        <v>36</v>
      </c>
      <c r="K98" s="26">
        <v>60651.65</v>
      </c>
      <c r="L98" s="26">
        <f t="shared" si="3"/>
        <v>60651.65</v>
      </c>
      <c r="M98" s="26">
        <v>0</v>
      </c>
      <c r="N98" s="26">
        <v>0</v>
      </c>
      <c r="O98" s="26">
        <v>0</v>
      </c>
      <c r="P98" s="26">
        <v>0</v>
      </c>
      <c r="Q98" s="26">
        <f t="shared" si="4"/>
        <v>0</v>
      </c>
      <c r="R98" s="27" t="str">
        <f t="shared" si="5"/>
        <v>1-30</v>
      </c>
      <c r="S98" s="27" t="str">
        <f>+VLOOKUP(B98,'[1]PORTFOLIO MAY16'!$B$7:$T$5083,19,0)</f>
        <v>REPUBLICA DOMINICANA</v>
      </c>
      <c r="T98" s="26">
        <v>0</v>
      </c>
      <c r="U98" s="23" t="s">
        <v>37</v>
      </c>
      <c r="V98" s="23" t="s">
        <v>37</v>
      </c>
      <c r="W98" s="23" t="s">
        <v>37</v>
      </c>
      <c r="X98" s="22">
        <v>66056.2</v>
      </c>
    </row>
    <row r="99" spans="1:24" x14ac:dyDescent="0.25">
      <c r="A99" s="22">
        <v>702</v>
      </c>
      <c r="B99" s="23" t="s">
        <v>134</v>
      </c>
      <c r="C99" s="23"/>
      <c r="D99" s="24">
        <v>313199</v>
      </c>
      <c r="E99" s="25"/>
      <c r="F99" s="23" t="s">
        <v>51</v>
      </c>
      <c r="G99" s="23" t="s">
        <v>33</v>
      </c>
      <c r="H99" s="24" t="s">
        <v>34</v>
      </c>
      <c r="I99" s="24" t="s">
        <v>35</v>
      </c>
      <c r="J99" s="23" t="s">
        <v>36</v>
      </c>
      <c r="K99" s="26">
        <v>56392.5</v>
      </c>
      <c r="L99" s="26">
        <f t="shared" si="3"/>
        <v>56392.5</v>
      </c>
      <c r="M99" s="26">
        <v>0</v>
      </c>
      <c r="N99" s="26">
        <v>0</v>
      </c>
      <c r="O99" s="26">
        <v>0</v>
      </c>
      <c r="P99" s="26">
        <v>0</v>
      </c>
      <c r="Q99" s="26">
        <f t="shared" si="4"/>
        <v>0</v>
      </c>
      <c r="R99" s="27" t="str">
        <f t="shared" si="5"/>
        <v>1-30</v>
      </c>
      <c r="S99" s="27" t="str">
        <f>+VLOOKUP(B99,'[1]PORTFOLIO MAY16'!$B$7:$T$5083,19,0)</f>
        <v>COSTA RICA</v>
      </c>
      <c r="T99" s="26">
        <v>0</v>
      </c>
      <c r="U99" s="23" t="s">
        <v>37</v>
      </c>
      <c r="V99" s="23" t="s">
        <v>37</v>
      </c>
      <c r="W99" s="23" t="s">
        <v>37</v>
      </c>
      <c r="X99" s="22">
        <v>63827.39</v>
      </c>
    </row>
    <row r="100" spans="1:24" x14ac:dyDescent="0.25">
      <c r="A100" s="22">
        <v>702</v>
      </c>
      <c r="B100" s="23" t="s">
        <v>135</v>
      </c>
      <c r="C100" s="23"/>
      <c r="D100" s="24">
        <v>313199</v>
      </c>
      <c r="E100" s="25"/>
      <c r="F100" s="23" t="s">
        <v>51</v>
      </c>
      <c r="G100" s="23" t="s">
        <v>33</v>
      </c>
      <c r="H100" s="24" t="s">
        <v>34</v>
      </c>
      <c r="I100" s="24" t="s">
        <v>35</v>
      </c>
      <c r="J100" s="23" t="s">
        <v>36</v>
      </c>
      <c r="K100" s="26">
        <v>119735.1</v>
      </c>
      <c r="L100" s="26">
        <f t="shared" si="3"/>
        <v>119735.1</v>
      </c>
      <c r="M100" s="26">
        <v>0</v>
      </c>
      <c r="N100" s="26">
        <v>0</v>
      </c>
      <c r="O100" s="26">
        <v>0</v>
      </c>
      <c r="P100" s="26">
        <v>0</v>
      </c>
      <c r="Q100" s="26">
        <f t="shared" si="4"/>
        <v>0</v>
      </c>
      <c r="R100" s="27" t="str">
        <f t="shared" si="5"/>
        <v>1-30</v>
      </c>
      <c r="S100" s="27" t="str">
        <f>+VLOOKUP(B100,'[1]PORTFOLIO MAY16'!$B$7:$T$5083,19,0)</f>
        <v>COSTA RICA</v>
      </c>
      <c r="T100" s="26">
        <v>0</v>
      </c>
      <c r="U100" s="23" t="s">
        <v>37</v>
      </c>
      <c r="V100" s="23" t="s">
        <v>37</v>
      </c>
      <c r="W100" s="23" t="s">
        <v>37</v>
      </c>
      <c r="X100" s="22">
        <v>133973.97</v>
      </c>
    </row>
    <row r="101" spans="1:24" x14ac:dyDescent="0.25">
      <c r="A101" s="22">
        <v>702</v>
      </c>
      <c r="B101" s="23" t="s">
        <v>136</v>
      </c>
      <c r="C101" s="23"/>
      <c r="D101" s="24">
        <v>366488</v>
      </c>
      <c r="E101" s="25"/>
      <c r="F101" s="23" t="s">
        <v>42</v>
      </c>
      <c r="G101" s="23" t="s">
        <v>33</v>
      </c>
      <c r="H101" s="24" t="s">
        <v>34</v>
      </c>
      <c r="I101" s="24" t="s">
        <v>35</v>
      </c>
      <c r="J101" s="23" t="s">
        <v>36</v>
      </c>
      <c r="K101" s="26">
        <v>130161.06</v>
      </c>
      <c r="L101" s="26">
        <f t="shared" si="3"/>
        <v>130161.06</v>
      </c>
      <c r="M101" s="26">
        <v>0</v>
      </c>
      <c r="N101" s="26">
        <v>0</v>
      </c>
      <c r="O101" s="26">
        <v>0</v>
      </c>
      <c r="P101" s="26">
        <v>0</v>
      </c>
      <c r="Q101" s="26">
        <f t="shared" si="4"/>
        <v>0</v>
      </c>
      <c r="R101" s="27" t="str">
        <f t="shared" si="5"/>
        <v>1-30</v>
      </c>
      <c r="S101" s="27" t="str">
        <f>+VLOOKUP(B101,'[1]PORTFOLIO MAY16'!$B$7:$T$5083,19,0)</f>
        <v>REPUBLICA DOMINICANA</v>
      </c>
      <c r="T101" s="26">
        <v>0</v>
      </c>
      <c r="U101" s="23" t="s">
        <v>37</v>
      </c>
      <c r="V101" s="23" t="s">
        <v>37</v>
      </c>
      <c r="W101" s="23" t="s">
        <v>37</v>
      </c>
      <c r="X101" s="22">
        <v>145669.84</v>
      </c>
    </row>
    <row r="102" spans="1:24" x14ac:dyDescent="0.25">
      <c r="A102" s="22">
        <v>702</v>
      </c>
      <c r="B102" s="23" t="s">
        <v>137</v>
      </c>
      <c r="C102" s="23"/>
      <c r="D102" s="24">
        <v>313199</v>
      </c>
      <c r="E102" s="25"/>
      <c r="F102" s="23" t="s">
        <v>51</v>
      </c>
      <c r="G102" s="23" t="s">
        <v>33</v>
      </c>
      <c r="H102" s="24" t="s">
        <v>34</v>
      </c>
      <c r="I102" s="24" t="s">
        <v>35</v>
      </c>
      <c r="J102" s="23" t="s">
        <v>36</v>
      </c>
      <c r="K102" s="26">
        <v>21784.7</v>
      </c>
      <c r="L102" s="26">
        <f t="shared" si="3"/>
        <v>21784.7</v>
      </c>
      <c r="M102" s="26">
        <v>0</v>
      </c>
      <c r="N102" s="26">
        <v>0</v>
      </c>
      <c r="O102" s="26">
        <v>0</v>
      </c>
      <c r="P102" s="26">
        <v>0</v>
      </c>
      <c r="Q102" s="26">
        <f t="shared" si="4"/>
        <v>0</v>
      </c>
      <c r="R102" s="27" t="str">
        <f t="shared" si="5"/>
        <v>1-30</v>
      </c>
      <c r="S102" s="27" t="str">
        <f>+VLOOKUP(B102,'[1]PORTFOLIO MAY16'!$B$7:$T$5083,19,0)</f>
        <v>COSTA RICA</v>
      </c>
      <c r="T102" s="26">
        <v>0</v>
      </c>
      <c r="U102" s="23" t="s">
        <v>37</v>
      </c>
      <c r="V102" s="23" t="s">
        <v>37</v>
      </c>
      <c r="W102" s="23" t="s">
        <v>37</v>
      </c>
      <c r="X102" s="22">
        <v>22656.84</v>
      </c>
    </row>
    <row r="103" spans="1:24" x14ac:dyDescent="0.25">
      <c r="A103" s="22">
        <v>702</v>
      </c>
      <c r="B103" s="23" t="s">
        <v>138</v>
      </c>
      <c r="C103" s="23"/>
      <c r="D103" s="24">
        <v>313199</v>
      </c>
      <c r="E103" s="25"/>
      <c r="F103" s="23" t="s">
        <v>51</v>
      </c>
      <c r="G103" s="23" t="s">
        <v>33</v>
      </c>
      <c r="H103" s="24" t="s">
        <v>34</v>
      </c>
      <c r="I103" s="24" t="s">
        <v>35</v>
      </c>
      <c r="J103" s="23" t="s">
        <v>36</v>
      </c>
      <c r="K103" s="26">
        <v>29387.98</v>
      </c>
      <c r="L103" s="26">
        <f t="shared" si="3"/>
        <v>29387.98</v>
      </c>
      <c r="M103" s="26">
        <v>0</v>
      </c>
      <c r="N103" s="26">
        <v>0</v>
      </c>
      <c r="O103" s="26">
        <v>0</v>
      </c>
      <c r="P103" s="26">
        <v>0</v>
      </c>
      <c r="Q103" s="26">
        <f t="shared" si="4"/>
        <v>0</v>
      </c>
      <c r="R103" s="27" t="str">
        <f t="shared" si="5"/>
        <v>1-30</v>
      </c>
      <c r="S103" s="27" t="str">
        <f>+VLOOKUP(B103,'[1]PORTFOLIO MAY16'!$B$7:$T$5083,19,0)</f>
        <v>COSTA RICA</v>
      </c>
      <c r="T103" s="26">
        <v>0</v>
      </c>
      <c r="U103" s="23" t="s">
        <v>37</v>
      </c>
      <c r="V103" s="23" t="s">
        <v>37</v>
      </c>
      <c r="W103" s="23" t="s">
        <v>37</v>
      </c>
      <c r="X103" s="22">
        <v>30982.799999999999</v>
      </c>
    </row>
    <row r="104" spans="1:24" x14ac:dyDescent="0.25">
      <c r="A104" s="22">
        <v>702</v>
      </c>
      <c r="B104" s="23" t="s">
        <v>139</v>
      </c>
      <c r="C104" s="23"/>
      <c r="D104" s="24">
        <v>313199</v>
      </c>
      <c r="E104" s="25"/>
      <c r="F104" s="23" t="s">
        <v>51</v>
      </c>
      <c r="G104" s="23" t="s">
        <v>33</v>
      </c>
      <c r="H104" s="24" t="s">
        <v>34</v>
      </c>
      <c r="I104" s="24" t="s">
        <v>35</v>
      </c>
      <c r="J104" s="23" t="s">
        <v>36</v>
      </c>
      <c r="K104" s="26">
        <v>18794.64</v>
      </c>
      <c r="L104" s="26">
        <f t="shared" si="3"/>
        <v>18794.64</v>
      </c>
      <c r="M104" s="26">
        <v>0</v>
      </c>
      <c r="N104" s="26">
        <v>0</v>
      </c>
      <c r="O104" s="26">
        <v>0</v>
      </c>
      <c r="P104" s="26">
        <v>0</v>
      </c>
      <c r="Q104" s="26">
        <f t="shared" si="4"/>
        <v>0</v>
      </c>
      <c r="R104" s="27" t="str">
        <f t="shared" si="5"/>
        <v>1-30</v>
      </c>
      <c r="S104" s="27" t="str">
        <f>+VLOOKUP(B104,'[1]PORTFOLIO MAY16'!$B$7:$T$5083,19,0)</f>
        <v>COSTA RICA</v>
      </c>
      <c r="T104" s="26">
        <v>0</v>
      </c>
      <c r="U104" s="23" t="s">
        <v>37</v>
      </c>
      <c r="V104" s="23" t="s">
        <v>37</v>
      </c>
      <c r="W104" s="23" t="s">
        <v>37</v>
      </c>
      <c r="X104" s="22">
        <v>19814.580000000002</v>
      </c>
    </row>
    <row r="105" spans="1:24" x14ac:dyDescent="0.25">
      <c r="A105" s="22">
        <v>702</v>
      </c>
      <c r="B105" s="23" t="s">
        <v>140</v>
      </c>
      <c r="C105" s="23"/>
      <c r="D105" s="24">
        <v>312088</v>
      </c>
      <c r="E105" s="25"/>
      <c r="F105" s="23" t="s">
        <v>59</v>
      </c>
      <c r="G105" s="23" t="s">
        <v>59</v>
      </c>
      <c r="H105" s="24" t="s">
        <v>34</v>
      </c>
      <c r="I105" s="24" t="s">
        <v>35</v>
      </c>
      <c r="J105" s="23" t="s">
        <v>36</v>
      </c>
      <c r="K105" s="26">
        <v>1466823.08</v>
      </c>
      <c r="L105" s="26">
        <f t="shared" si="3"/>
        <v>1466823.08</v>
      </c>
      <c r="M105" s="26">
        <v>0</v>
      </c>
      <c r="N105" s="26">
        <v>0</v>
      </c>
      <c r="O105" s="26">
        <v>0</v>
      </c>
      <c r="P105" s="26">
        <v>0</v>
      </c>
      <c r="Q105" s="26">
        <f t="shared" si="4"/>
        <v>0</v>
      </c>
      <c r="R105" s="27" t="str">
        <f t="shared" si="5"/>
        <v>1-30</v>
      </c>
      <c r="S105" s="27" t="str">
        <f>+VLOOKUP(B105,'[1]PORTFOLIO MAY16'!$B$7:$T$5083,19,0)</f>
        <v>REPUBLICA DOMINICANA</v>
      </c>
      <c r="T105" s="26">
        <v>0</v>
      </c>
      <c r="U105" s="23" t="s">
        <v>37</v>
      </c>
      <c r="V105" s="23" t="s">
        <v>37</v>
      </c>
      <c r="W105" s="23" t="s">
        <v>37</v>
      </c>
      <c r="X105" s="22">
        <v>1604240.5</v>
      </c>
    </row>
    <row r="106" spans="1:24" x14ac:dyDescent="0.25">
      <c r="A106" s="22">
        <v>702</v>
      </c>
      <c r="B106" s="23" t="s">
        <v>141</v>
      </c>
      <c r="C106" s="23"/>
      <c r="D106" s="24">
        <v>366308</v>
      </c>
      <c r="E106" s="25"/>
      <c r="F106" s="23" t="s">
        <v>33</v>
      </c>
      <c r="G106" s="23" t="s">
        <v>33</v>
      </c>
      <c r="H106" s="24" t="s">
        <v>34</v>
      </c>
      <c r="I106" s="24" t="s">
        <v>35</v>
      </c>
      <c r="J106" s="23" t="s">
        <v>39</v>
      </c>
      <c r="K106" s="26">
        <v>1518123.32</v>
      </c>
      <c r="L106" s="26">
        <f t="shared" si="3"/>
        <v>81811.665699034886</v>
      </c>
      <c r="M106" s="26">
        <v>0</v>
      </c>
      <c r="N106" s="26">
        <v>0</v>
      </c>
      <c r="O106" s="26">
        <v>0</v>
      </c>
      <c r="P106" s="26">
        <v>0</v>
      </c>
      <c r="Q106" s="26">
        <f t="shared" si="4"/>
        <v>0</v>
      </c>
      <c r="R106" s="27" t="str">
        <f t="shared" si="5"/>
        <v>1-30</v>
      </c>
      <c r="S106" s="27" t="str">
        <f>+VLOOKUP(B106,'[1]PORTFOLIO MAY16'!$B$7:$T$5083,19,0)</f>
        <v>MEXICO</v>
      </c>
      <c r="T106" s="26">
        <v>0</v>
      </c>
      <c r="U106" s="23" t="s">
        <v>37</v>
      </c>
      <c r="V106" s="23" t="s">
        <v>37</v>
      </c>
      <c r="W106" s="23" t="s">
        <v>37</v>
      </c>
      <c r="X106" s="22">
        <v>1570472.4</v>
      </c>
    </row>
    <row r="107" spans="1:24" x14ac:dyDescent="0.25">
      <c r="A107" s="22">
        <v>702</v>
      </c>
      <c r="B107" s="23" t="s">
        <v>142</v>
      </c>
      <c r="C107" s="23"/>
      <c r="D107" s="24">
        <v>318822</v>
      </c>
      <c r="E107" s="25"/>
      <c r="F107" s="23" t="s">
        <v>33</v>
      </c>
      <c r="G107" s="23" t="s">
        <v>33</v>
      </c>
      <c r="H107" s="24" t="s">
        <v>34</v>
      </c>
      <c r="I107" s="24" t="s">
        <v>35</v>
      </c>
      <c r="J107" s="23" t="s">
        <v>36</v>
      </c>
      <c r="K107" s="26">
        <v>132502.24</v>
      </c>
      <c r="L107" s="26">
        <f t="shared" si="3"/>
        <v>132502.24</v>
      </c>
      <c r="M107" s="26">
        <v>0</v>
      </c>
      <c r="N107" s="26">
        <v>0</v>
      </c>
      <c r="O107" s="26">
        <v>0</v>
      </c>
      <c r="P107" s="26">
        <v>0</v>
      </c>
      <c r="Q107" s="26">
        <f t="shared" si="4"/>
        <v>0</v>
      </c>
      <c r="R107" s="27" t="str">
        <f t="shared" si="5"/>
        <v>1-30</v>
      </c>
      <c r="S107" s="27" t="str">
        <f>+VLOOKUP(B107,'[1]PORTFOLIO MAY16'!$B$7:$T$5083,19,0)</f>
        <v>MEXICO</v>
      </c>
      <c r="T107" s="26">
        <v>0</v>
      </c>
      <c r="U107" s="23" t="s">
        <v>37</v>
      </c>
      <c r="V107" s="23" t="s">
        <v>37</v>
      </c>
      <c r="W107" s="23" t="s">
        <v>37</v>
      </c>
      <c r="X107" s="22">
        <v>141195.39000000001</v>
      </c>
    </row>
    <row r="108" spans="1:24" x14ac:dyDescent="0.25">
      <c r="A108" s="22">
        <v>702</v>
      </c>
      <c r="B108" s="23" t="s">
        <v>143</v>
      </c>
      <c r="C108" s="23"/>
      <c r="D108" s="24">
        <v>364699</v>
      </c>
      <c r="E108" s="25"/>
      <c r="F108" s="23" t="s">
        <v>42</v>
      </c>
      <c r="G108" s="23" t="s">
        <v>33</v>
      </c>
      <c r="H108" s="24" t="s">
        <v>34</v>
      </c>
      <c r="I108" s="24" t="s">
        <v>35</v>
      </c>
      <c r="J108" s="23" t="s">
        <v>36</v>
      </c>
      <c r="K108" s="26">
        <v>124078.07</v>
      </c>
      <c r="L108" s="26">
        <f t="shared" si="3"/>
        <v>124078.07</v>
      </c>
      <c r="M108" s="26">
        <v>0</v>
      </c>
      <c r="N108" s="26">
        <v>0</v>
      </c>
      <c r="O108" s="26">
        <v>0</v>
      </c>
      <c r="P108" s="26">
        <v>0</v>
      </c>
      <c r="Q108" s="26">
        <f t="shared" si="4"/>
        <v>0</v>
      </c>
      <c r="R108" s="27" t="str">
        <f t="shared" si="5"/>
        <v>1-30</v>
      </c>
      <c r="S108" s="27" t="str">
        <f>+VLOOKUP(B108,'[1]PORTFOLIO MAY16'!$B$7:$T$5083,19,0)</f>
        <v>MEXICO</v>
      </c>
      <c r="T108" s="26">
        <v>0</v>
      </c>
      <c r="U108" s="23" t="s">
        <v>37</v>
      </c>
      <c r="V108" s="23" t="s">
        <v>37</v>
      </c>
      <c r="W108" s="23" t="s">
        <v>37</v>
      </c>
      <c r="X108" s="22">
        <v>137256.79</v>
      </c>
    </row>
    <row r="109" spans="1:24" x14ac:dyDescent="0.25">
      <c r="A109" s="22">
        <v>702</v>
      </c>
      <c r="B109" s="23" t="s">
        <v>144</v>
      </c>
      <c r="C109" s="23"/>
      <c r="D109" s="24">
        <v>366099</v>
      </c>
      <c r="E109" s="25"/>
      <c r="F109" s="23" t="s">
        <v>42</v>
      </c>
      <c r="G109" s="23" t="s">
        <v>33</v>
      </c>
      <c r="H109" s="24" t="s">
        <v>34</v>
      </c>
      <c r="I109" s="24" t="s">
        <v>35</v>
      </c>
      <c r="J109" s="23" t="s">
        <v>36</v>
      </c>
      <c r="K109" s="26">
        <v>116222.81</v>
      </c>
      <c r="L109" s="26">
        <f t="shared" si="3"/>
        <v>116222.81</v>
      </c>
      <c r="M109" s="26">
        <v>0</v>
      </c>
      <c r="N109" s="26">
        <v>0</v>
      </c>
      <c r="O109" s="26">
        <v>0</v>
      </c>
      <c r="P109" s="26">
        <v>0</v>
      </c>
      <c r="Q109" s="26">
        <f t="shared" si="4"/>
        <v>0</v>
      </c>
      <c r="R109" s="27" t="str">
        <f t="shared" si="5"/>
        <v>1-30</v>
      </c>
      <c r="S109" s="27" t="str">
        <f>+VLOOKUP(B109,'[1]PORTFOLIO MAY16'!$B$7:$T$5083,19,0)</f>
        <v>NICARAGUA</v>
      </c>
      <c r="T109" s="26">
        <v>0</v>
      </c>
      <c r="U109" s="23" t="s">
        <v>37</v>
      </c>
      <c r="V109" s="23" t="s">
        <v>37</v>
      </c>
      <c r="W109" s="23" t="s">
        <v>37</v>
      </c>
      <c r="X109" s="22">
        <v>127171</v>
      </c>
    </row>
    <row r="110" spans="1:24" x14ac:dyDescent="0.25">
      <c r="A110" s="22">
        <v>702</v>
      </c>
      <c r="B110" s="23" t="s">
        <v>145</v>
      </c>
      <c r="C110" s="23"/>
      <c r="D110" s="24">
        <v>315519</v>
      </c>
      <c r="E110" s="25"/>
      <c r="F110" s="23" t="s">
        <v>33</v>
      </c>
      <c r="G110" s="23" t="s">
        <v>33</v>
      </c>
      <c r="H110" s="24" t="s">
        <v>34</v>
      </c>
      <c r="I110" s="24" t="s">
        <v>35</v>
      </c>
      <c r="J110" s="23" t="s">
        <v>39</v>
      </c>
      <c r="K110" s="26">
        <v>2176644.06</v>
      </c>
      <c r="L110" s="26">
        <f t="shared" si="3"/>
        <v>117299.34837079642</v>
      </c>
      <c r="M110" s="26">
        <v>0</v>
      </c>
      <c r="N110" s="26">
        <v>0</v>
      </c>
      <c r="O110" s="26">
        <v>0</v>
      </c>
      <c r="P110" s="26">
        <v>0</v>
      </c>
      <c r="Q110" s="26">
        <f t="shared" si="4"/>
        <v>0</v>
      </c>
      <c r="R110" s="27" t="str">
        <f t="shared" si="5"/>
        <v>1-30</v>
      </c>
      <c r="S110" s="27" t="str">
        <f>+VLOOKUP(B110,'[1]PORTFOLIO MAY16'!$B$7:$T$5083,19,0)</f>
        <v>MEXICO</v>
      </c>
      <c r="T110" s="26">
        <v>0</v>
      </c>
      <c r="U110" s="23" t="s">
        <v>37</v>
      </c>
      <c r="V110" s="23" t="s">
        <v>37</v>
      </c>
      <c r="W110" s="23" t="s">
        <v>37</v>
      </c>
      <c r="X110" s="22">
        <v>2394308.4700000002</v>
      </c>
    </row>
    <row r="111" spans="1:24" x14ac:dyDescent="0.25">
      <c r="A111" s="22">
        <v>702</v>
      </c>
      <c r="B111" s="23" t="s">
        <v>146</v>
      </c>
      <c r="C111" s="23"/>
      <c r="D111" s="24">
        <v>311796</v>
      </c>
      <c r="E111" s="25"/>
      <c r="F111" s="23" t="s">
        <v>42</v>
      </c>
      <c r="G111" s="23" t="s">
        <v>51</v>
      </c>
      <c r="H111" s="24" t="s">
        <v>34</v>
      </c>
      <c r="I111" s="24" t="s">
        <v>35</v>
      </c>
      <c r="J111" s="23" t="s">
        <v>39</v>
      </c>
      <c r="K111" s="26">
        <v>305400.57</v>
      </c>
      <c r="L111" s="26">
        <f t="shared" si="3"/>
        <v>16458.036714128535</v>
      </c>
      <c r="M111" s="26">
        <v>0</v>
      </c>
      <c r="N111" s="26">
        <v>0</v>
      </c>
      <c r="O111" s="26">
        <v>0</v>
      </c>
      <c r="P111" s="26">
        <v>0</v>
      </c>
      <c r="Q111" s="26">
        <f t="shared" si="4"/>
        <v>0</v>
      </c>
      <c r="R111" s="27" t="str">
        <f t="shared" si="5"/>
        <v>1-30</v>
      </c>
      <c r="S111" s="27" t="str">
        <f>+VLOOKUP(B111,'[1]PORTFOLIO MAY16'!$B$7:$T$5083,19,0)</f>
        <v>MEXICO</v>
      </c>
      <c r="T111" s="26">
        <v>0</v>
      </c>
      <c r="U111" s="23" t="s">
        <v>37</v>
      </c>
      <c r="V111" s="23" t="s">
        <v>37</v>
      </c>
      <c r="W111" s="23" t="s">
        <v>37</v>
      </c>
      <c r="X111" s="22">
        <v>340323.41</v>
      </c>
    </row>
    <row r="112" spans="1:24" x14ac:dyDescent="0.25">
      <c r="A112" s="22">
        <v>702</v>
      </c>
      <c r="B112" s="23" t="s">
        <v>147</v>
      </c>
      <c r="C112" s="23"/>
      <c r="D112" s="24">
        <v>311796</v>
      </c>
      <c r="E112" s="25"/>
      <c r="F112" s="23" t="s">
        <v>42</v>
      </c>
      <c r="G112" s="23" t="s">
        <v>51</v>
      </c>
      <c r="H112" s="24" t="s">
        <v>34</v>
      </c>
      <c r="I112" s="24" t="s">
        <v>35</v>
      </c>
      <c r="J112" s="23" t="s">
        <v>39</v>
      </c>
      <c r="K112" s="26">
        <v>305400.57</v>
      </c>
      <c r="L112" s="26">
        <f t="shared" si="3"/>
        <v>16458.036714128535</v>
      </c>
      <c r="M112" s="26">
        <v>0</v>
      </c>
      <c r="N112" s="26">
        <v>0</v>
      </c>
      <c r="O112" s="26">
        <v>0</v>
      </c>
      <c r="P112" s="26">
        <v>0</v>
      </c>
      <c r="Q112" s="26">
        <f t="shared" si="4"/>
        <v>0</v>
      </c>
      <c r="R112" s="27" t="str">
        <f t="shared" si="5"/>
        <v>1-30</v>
      </c>
      <c r="S112" s="27" t="str">
        <f>+VLOOKUP(B112,'[1]PORTFOLIO MAY16'!$B$7:$T$5083,19,0)</f>
        <v>MEXICO</v>
      </c>
      <c r="T112" s="26">
        <v>0</v>
      </c>
      <c r="U112" s="23" t="s">
        <v>37</v>
      </c>
      <c r="V112" s="23" t="s">
        <v>37</v>
      </c>
      <c r="W112" s="23" t="s">
        <v>37</v>
      </c>
      <c r="X112" s="22">
        <v>340323.41</v>
      </c>
    </row>
    <row r="113" spans="1:24" x14ac:dyDescent="0.25">
      <c r="A113" s="22">
        <v>702</v>
      </c>
      <c r="B113" s="23" t="s">
        <v>148</v>
      </c>
      <c r="C113" s="23"/>
      <c r="D113" s="24">
        <v>311432</v>
      </c>
      <c r="E113" s="25"/>
      <c r="F113" s="23" t="s">
        <v>42</v>
      </c>
      <c r="G113" s="23" t="s">
        <v>33</v>
      </c>
      <c r="H113" s="24" t="s">
        <v>34</v>
      </c>
      <c r="I113" s="24" t="s">
        <v>35</v>
      </c>
      <c r="J113" s="23" t="s">
        <v>39</v>
      </c>
      <c r="K113" s="26">
        <v>1196246.8799999999</v>
      </c>
      <c r="L113" s="26">
        <f t="shared" si="3"/>
        <v>64465.744350777444</v>
      </c>
      <c r="M113" s="26">
        <v>0</v>
      </c>
      <c r="N113" s="26">
        <v>0</v>
      </c>
      <c r="O113" s="26">
        <v>0</v>
      </c>
      <c r="P113" s="26">
        <v>0</v>
      </c>
      <c r="Q113" s="26">
        <f t="shared" si="4"/>
        <v>0</v>
      </c>
      <c r="R113" s="27" t="str">
        <f t="shared" si="5"/>
        <v>1-30</v>
      </c>
      <c r="S113" s="27" t="str">
        <f>+VLOOKUP(B113,'[1]PORTFOLIO MAY16'!$B$7:$T$5083,19,0)</f>
        <v>MEXICO</v>
      </c>
      <c r="T113" s="26">
        <v>0</v>
      </c>
      <c r="U113" s="23" t="s">
        <v>37</v>
      </c>
      <c r="V113" s="23" t="s">
        <v>37</v>
      </c>
      <c r="W113" s="23" t="s">
        <v>37</v>
      </c>
      <c r="X113" s="22">
        <v>1196246.8799999999</v>
      </c>
    </row>
    <row r="114" spans="1:24" x14ac:dyDescent="0.25">
      <c r="A114" s="22">
        <v>702</v>
      </c>
      <c r="B114" s="23" t="s">
        <v>149</v>
      </c>
      <c r="C114" s="23"/>
      <c r="D114" s="24">
        <v>324889</v>
      </c>
      <c r="E114" s="25"/>
      <c r="F114" s="23" t="s">
        <v>33</v>
      </c>
      <c r="G114" s="23" t="s">
        <v>33</v>
      </c>
      <c r="H114" s="24" t="s">
        <v>34</v>
      </c>
      <c r="I114" s="24" t="s">
        <v>35</v>
      </c>
      <c r="J114" s="23" t="s">
        <v>36</v>
      </c>
      <c r="K114" s="26">
        <v>3089980.92</v>
      </c>
      <c r="L114" s="26">
        <f t="shared" si="3"/>
        <v>3089980.92</v>
      </c>
      <c r="M114" s="26">
        <v>0</v>
      </c>
      <c r="N114" s="26">
        <v>0</v>
      </c>
      <c r="O114" s="26">
        <v>0</v>
      </c>
      <c r="P114" s="26">
        <v>0</v>
      </c>
      <c r="Q114" s="26">
        <f t="shared" si="4"/>
        <v>0</v>
      </c>
      <c r="R114" s="27" t="str">
        <f t="shared" si="5"/>
        <v>1-30</v>
      </c>
      <c r="S114" s="27" t="str">
        <f>+VLOOKUP(B114,'[1]PORTFOLIO MAY16'!$B$7:$T$5083,19,0)</f>
        <v>MEXICO</v>
      </c>
      <c r="T114" s="26">
        <v>0</v>
      </c>
      <c r="U114" s="23" t="s">
        <v>37</v>
      </c>
      <c r="V114" s="23" t="s">
        <v>37</v>
      </c>
      <c r="W114" s="23" t="s">
        <v>37</v>
      </c>
      <c r="X114" s="22">
        <v>3569881.62</v>
      </c>
    </row>
    <row r="115" spans="1:24" x14ac:dyDescent="0.25">
      <c r="A115" s="22">
        <v>702</v>
      </c>
      <c r="B115" s="23" t="s">
        <v>150</v>
      </c>
      <c r="C115" s="23"/>
      <c r="D115" s="24">
        <v>319145</v>
      </c>
      <c r="E115" s="25"/>
      <c r="F115" s="23" t="s">
        <v>42</v>
      </c>
      <c r="G115" s="23" t="s">
        <v>33</v>
      </c>
      <c r="H115" s="24" t="s">
        <v>34</v>
      </c>
      <c r="I115" s="24" t="s">
        <v>35</v>
      </c>
      <c r="J115" s="23" t="s">
        <v>36</v>
      </c>
      <c r="K115" s="26">
        <v>96028.29</v>
      </c>
      <c r="L115" s="26">
        <f t="shared" si="3"/>
        <v>96028.29</v>
      </c>
      <c r="M115" s="26">
        <v>0</v>
      </c>
      <c r="N115" s="26">
        <v>0</v>
      </c>
      <c r="O115" s="26">
        <v>0</v>
      </c>
      <c r="P115" s="26">
        <v>0</v>
      </c>
      <c r="Q115" s="26">
        <f t="shared" si="4"/>
        <v>0</v>
      </c>
      <c r="R115" s="27" t="str">
        <f t="shared" si="5"/>
        <v>1-30</v>
      </c>
      <c r="S115" s="27" t="str">
        <f>+VLOOKUP(B115,'[1]PORTFOLIO MAY16'!$B$7:$T$5083,19,0)</f>
        <v>EL SALVADOR</v>
      </c>
      <c r="T115" s="26">
        <v>0</v>
      </c>
      <c r="U115" s="23" t="s">
        <v>37</v>
      </c>
      <c r="V115" s="23" t="s">
        <v>37</v>
      </c>
      <c r="W115" s="23" t="s">
        <v>37</v>
      </c>
      <c r="X115" s="22">
        <v>103347</v>
      </c>
    </row>
    <row r="116" spans="1:24" x14ac:dyDescent="0.25">
      <c r="A116" s="22">
        <v>702</v>
      </c>
      <c r="B116" s="23" t="s">
        <v>151</v>
      </c>
      <c r="C116" s="23"/>
      <c r="D116" s="24">
        <v>316398</v>
      </c>
      <c r="E116" s="25"/>
      <c r="F116" s="23" t="s">
        <v>42</v>
      </c>
      <c r="G116" s="23" t="s">
        <v>33</v>
      </c>
      <c r="H116" s="24" t="s">
        <v>34</v>
      </c>
      <c r="I116" s="24" t="s">
        <v>35</v>
      </c>
      <c r="J116" s="23" t="s">
        <v>39</v>
      </c>
      <c r="K116" s="26">
        <v>403617.84</v>
      </c>
      <c r="L116" s="26">
        <f t="shared" si="3"/>
        <v>21750.965393408591</v>
      </c>
      <c r="M116" s="26">
        <v>0</v>
      </c>
      <c r="N116" s="26">
        <v>0</v>
      </c>
      <c r="O116" s="26">
        <v>0</v>
      </c>
      <c r="P116" s="26">
        <v>0</v>
      </c>
      <c r="Q116" s="26">
        <f t="shared" si="4"/>
        <v>0</v>
      </c>
      <c r="R116" s="27" t="str">
        <f t="shared" si="5"/>
        <v>1-30</v>
      </c>
      <c r="S116" s="27" t="str">
        <f>+VLOOKUP(B116,'[1]PORTFOLIO MAY16'!$B$7:$T$5083,19,0)</f>
        <v>MEXICO</v>
      </c>
      <c r="T116" s="26">
        <v>0</v>
      </c>
      <c r="U116" s="23" t="s">
        <v>37</v>
      </c>
      <c r="V116" s="23" t="s">
        <v>37</v>
      </c>
      <c r="W116" s="23" t="s">
        <v>37</v>
      </c>
      <c r="X116" s="22">
        <v>403617.84</v>
      </c>
    </row>
    <row r="117" spans="1:24" x14ac:dyDescent="0.25">
      <c r="A117" s="22">
        <v>702</v>
      </c>
      <c r="B117" s="23" t="s">
        <v>152</v>
      </c>
      <c r="C117" s="23"/>
      <c r="D117" s="24">
        <v>364949</v>
      </c>
      <c r="E117" s="25"/>
      <c r="F117" s="23" t="s">
        <v>33</v>
      </c>
      <c r="G117" s="23" t="s">
        <v>33</v>
      </c>
      <c r="H117" s="24" t="s">
        <v>34</v>
      </c>
      <c r="I117" s="24" t="s">
        <v>35</v>
      </c>
      <c r="J117" s="23" t="s">
        <v>36</v>
      </c>
      <c r="K117" s="26">
        <v>201599.99</v>
      </c>
      <c r="L117" s="26">
        <f t="shared" si="3"/>
        <v>201599.99</v>
      </c>
      <c r="M117" s="26">
        <v>0</v>
      </c>
      <c r="N117" s="26">
        <v>0</v>
      </c>
      <c r="O117" s="26">
        <v>0</v>
      </c>
      <c r="P117" s="26">
        <v>0</v>
      </c>
      <c r="Q117" s="26">
        <f t="shared" si="4"/>
        <v>0</v>
      </c>
      <c r="R117" s="27" t="str">
        <f t="shared" si="5"/>
        <v>1-30</v>
      </c>
      <c r="S117" s="27" t="str">
        <f>+VLOOKUP(B117,'[1]PORTFOLIO MAY16'!$B$7:$T$5083,19,0)</f>
        <v>MEXICO</v>
      </c>
      <c r="T117" s="26">
        <v>0</v>
      </c>
      <c r="U117" s="23" t="s">
        <v>37</v>
      </c>
      <c r="V117" s="23" t="s">
        <v>37</v>
      </c>
      <c r="W117" s="23" t="s">
        <v>37</v>
      </c>
      <c r="X117" s="22">
        <v>209066.66</v>
      </c>
    </row>
    <row r="118" spans="1:24" x14ac:dyDescent="0.25">
      <c r="A118" s="22">
        <v>702</v>
      </c>
      <c r="B118" s="23" t="s">
        <v>153</v>
      </c>
      <c r="C118" s="23"/>
      <c r="D118" s="24">
        <v>342476</v>
      </c>
      <c r="E118" s="25"/>
      <c r="F118" s="23" t="s">
        <v>33</v>
      </c>
      <c r="G118" s="23" t="s">
        <v>33</v>
      </c>
      <c r="H118" s="24" t="s">
        <v>34</v>
      </c>
      <c r="I118" s="24" t="s">
        <v>35</v>
      </c>
      <c r="J118" s="23" t="s">
        <v>39</v>
      </c>
      <c r="K118" s="26">
        <v>327480</v>
      </c>
      <c r="L118" s="26">
        <f t="shared" si="3"/>
        <v>17647.89719659925</v>
      </c>
      <c r="M118" s="26">
        <v>0</v>
      </c>
      <c r="N118" s="26">
        <v>0</v>
      </c>
      <c r="O118" s="26">
        <v>0</v>
      </c>
      <c r="P118" s="26">
        <v>0</v>
      </c>
      <c r="Q118" s="26">
        <f t="shared" si="4"/>
        <v>0</v>
      </c>
      <c r="R118" s="27" t="str">
        <f t="shared" si="5"/>
        <v>1-30</v>
      </c>
      <c r="S118" s="27" t="str">
        <f>+VLOOKUP(B118,'[1]PORTFOLIO MAY16'!$B$7:$T$5083,19,0)</f>
        <v>MEXICO</v>
      </c>
      <c r="T118" s="26">
        <v>0</v>
      </c>
      <c r="U118" s="23" t="s">
        <v>37</v>
      </c>
      <c r="V118" s="23" t="s">
        <v>37</v>
      </c>
      <c r="W118" s="23" t="s">
        <v>37</v>
      </c>
      <c r="X118" s="22">
        <v>402018.4</v>
      </c>
    </row>
    <row r="119" spans="1:24" x14ac:dyDescent="0.25">
      <c r="A119" s="22">
        <v>702</v>
      </c>
      <c r="B119" s="23" t="s">
        <v>154</v>
      </c>
      <c r="C119" s="23"/>
      <c r="D119" s="24">
        <v>364697</v>
      </c>
      <c r="E119" s="25"/>
      <c r="F119" s="23" t="s">
        <v>42</v>
      </c>
      <c r="G119" s="23" t="s">
        <v>33</v>
      </c>
      <c r="H119" s="24" t="s">
        <v>34</v>
      </c>
      <c r="I119" s="24" t="s">
        <v>35</v>
      </c>
      <c r="J119" s="23" t="s">
        <v>36</v>
      </c>
      <c r="K119" s="26">
        <v>71076.78</v>
      </c>
      <c r="L119" s="26">
        <f t="shared" si="3"/>
        <v>71076.78</v>
      </c>
      <c r="M119" s="26">
        <v>0</v>
      </c>
      <c r="N119" s="26">
        <v>0</v>
      </c>
      <c r="O119" s="26">
        <v>0</v>
      </c>
      <c r="P119" s="26">
        <v>0</v>
      </c>
      <c r="Q119" s="26">
        <f t="shared" si="4"/>
        <v>0</v>
      </c>
      <c r="R119" s="27" t="str">
        <f t="shared" si="5"/>
        <v>1-30</v>
      </c>
      <c r="S119" s="27" t="str">
        <f>+VLOOKUP(B119,'[1]PORTFOLIO MAY16'!$B$7:$T$5083,19,0)</f>
        <v>NICARAGUA</v>
      </c>
      <c r="T119" s="26">
        <v>0</v>
      </c>
      <c r="U119" s="23" t="s">
        <v>37</v>
      </c>
      <c r="V119" s="23" t="s">
        <v>37</v>
      </c>
      <c r="W119" s="23" t="s">
        <v>37</v>
      </c>
      <c r="X119" s="22">
        <v>74556.86</v>
      </c>
    </row>
    <row r="120" spans="1:24" x14ac:dyDescent="0.25">
      <c r="A120" s="22">
        <v>702</v>
      </c>
      <c r="B120" s="23" t="s">
        <v>155</v>
      </c>
      <c r="C120" s="23"/>
      <c r="D120" s="24">
        <v>315317</v>
      </c>
      <c r="E120" s="25"/>
      <c r="F120" s="23" t="s">
        <v>33</v>
      </c>
      <c r="G120" s="23" t="s">
        <v>33</v>
      </c>
      <c r="H120" s="24" t="s">
        <v>34</v>
      </c>
      <c r="I120" s="24" t="s">
        <v>35</v>
      </c>
      <c r="J120" s="23" t="s">
        <v>39</v>
      </c>
      <c r="K120" s="26">
        <v>991776.01</v>
      </c>
      <c r="L120" s="26">
        <f t="shared" si="3"/>
        <v>53446.809168600797</v>
      </c>
      <c r="M120" s="26">
        <v>0</v>
      </c>
      <c r="N120" s="26">
        <v>0</v>
      </c>
      <c r="O120" s="26">
        <v>0</v>
      </c>
      <c r="P120" s="26">
        <v>0</v>
      </c>
      <c r="Q120" s="26">
        <f t="shared" si="4"/>
        <v>0</v>
      </c>
      <c r="R120" s="27" t="str">
        <f t="shared" si="5"/>
        <v>1-30</v>
      </c>
      <c r="S120" s="27" t="str">
        <f>+VLOOKUP(B120,'[1]PORTFOLIO MAY16'!$B$7:$T$5083,19,0)</f>
        <v>MEXICO</v>
      </c>
      <c r="T120" s="26">
        <v>0</v>
      </c>
      <c r="U120" s="23" t="s">
        <v>37</v>
      </c>
      <c r="V120" s="23" t="s">
        <v>37</v>
      </c>
      <c r="W120" s="23" t="s">
        <v>37</v>
      </c>
      <c r="X120" s="22">
        <v>1036856.74</v>
      </c>
    </row>
    <row r="121" spans="1:24" x14ac:dyDescent="0.25">
      <c r="A121" s="22">
        <v>702</v>
      </c>
      <c r="B121" s="23" t="s">
        <v>156</v>
      </c>
      <c r="C121" s="23"/>
      <c r="D121" s="24">
        <v>314798</v>
      </c>
      <c r="E121" s="25"/>
      <c r="F121" s="23" t="s">
        <v>51</v>
      </c>
      <c r="G121" s="23" t="s">
        <v>51</v>
      </c>
      <c r="H121" s="24" t="s">
        <v>34</v>
      </c>
      <c r="I121" s="24" t="s">
        <v>35</v>
      </c>
      <c r="J121" s="23" t="s">
        <v>36</v>
      </c>
      <c r="K121" s="26">
        <v>340963.5</v>
      </c>
      <c r="L121" s="26">
        <f t="shared" si="3"/>
        <v>340963.5</v>
      </c>
      <c r="M121" s="26">
        <v>0</v>
      </c>
      <c r="N121" s="26">
        <v>0</v>
      </c>
      <c r="O121" s="26">
        <v>0</v>
      </c>
      <c r="P121" s="26">
        <v>0</v>
      </c>
      <c r="Q121" s="26">
        <f t="shared" si="4"/>
        <v>0</v>
      </c>
      <c r="R121" s="27" t="str">
        <f t="shared" si="5"/>
        <v>1-30</v>
      </c>
      <c r="S121" s="27" t="str">
        <f>+VLOOKUP(B121,'[1]PORTFOLIO MAY16'!$B$7:$T$5083,19,0)</f>
        <v>COSTA RICA</v>
      </c>
      <c r="T121" s="26">
        <v>0</v>
      </c>
      <c r="U121" s="23" t="s">
        <v>37</v>
      </c>
      <c r="V121" s="23" t="s">
        <v>37</v>
      </c>
      <c r="W121" s="23" t="s">
        <v>37</v>
      </c>
      <c r="X121" s="22">
        <v>359432.78</v>
      </c>
    </row>
    <row r="122" spans="1:24" x14ac:dyDescent="0.25">
      <c r="A122" s="22">
        <v>702</v>
      </c>
      <c r="B122" s="23" t="s">
        <v>157</v>
      </c>
      <c r="C122" s="23"/>
      <c r="D122" s="24">
        <v>308399</v>
      </c>
      <c r="E122" s="25"/>
      <c r="F122" s="23" t="s">
        <v>42</v>
      </c>
      <c r="G122" s="23" t="s">
        <v>33</v>
      </c>
      <c r="H122" s="24" t="s">
        <v>34</v>
      </c>
      <c r="I122" s="24" t="s">
        <v>35</v>
      </c>
      <c r="J122" s="23" t="s">
        <v>36</v>
      </c>
      <c r="K122" s="26">
        <v>77608.44</v>
      </c>
      <c r="L122" s="26">
        <f t="shared" si="3"/>
        <v>77608.44</v>
      </c>
      <c r="M122" s="26">
        <v>0</v>
      </c>
      <c r="N122" s="26">
        <v>0</v>
      </c>
      <c r="O122" s="26">
        <v>0</v>
      </c>
      <c r="P122" s="26">
        <v>0</v>
      </c>
      <c r="Q122" s="26">
        <f t="shared" si="4"/>
        <v>0</v>
      </c>
      <c r="R122" s="27" t="str">
        <f t="shared" si="5"/>
        <v>1-30</v>
      </c>
      <c r="S122" s="28" t="s">
        <v>158</v>
      </c>
      <c r="T122" s="26">
        <v>0</v>
      </c>
      <c r="U122" s="23" t="s">
        <v>37</v>
      </c>
      <c r="V122" s="23" t="s">
        <v>37</v>
      </c>
      <c r="W122" s="23" t="s">
        <v>37</v>
      </c>
      <c r="X122" s="22">
        <v>86226.35</v>
      </c>
    </row>
    <row r="123" spans="1:24" x14ac:dyDescent="0.25">
      <c r="A123" s="22">
        <v>702</v>
      </c>
      <c r="B123" s="23" t="s">
        <v>159</v>
      </c>
      <c r="C123" s="23"/>
      <c r="D123" s="24">
        <v>308681</v>
      </c>
      <c r="E123" s="25"/>
      <c r="F123" s="23" t="s">
        <v>42</v>
      </c>
      <c r="G123" s="23" t="s">
        <v>33</v>
      </c>
      <c r="H123" s="24" t="s">
        <v>34</v>
      </c>
      <c r="I123" s="24" t="s">
        <v>35</v>
      </c>
      <c r="J123" s="23" t="s">
        <v>39</v>
      </c>
      <c r="K123" s="26">
        <v>312635.99</v>
      </c>
      <c r="L123" s="26">
        <f t="shared" si="3"/>
        <v>16847.953497853399</v>
      </c>
      <c r="M123" s="26">
        <v>0</v>
      </c>
      <c r="N123" s="26">
        <v>0</v>
      </c>
      <c r="O123" s="26">
        <v>0</v>
      </c>
      <c r="P123" s="26">
        <v>0</v>
      </c>
      <c r="Q123" s="26">
        <f t="shared" si="4"/>
        <v>0</v>
      </c>
      <c r="R123" s="27" t="str">
        <f t="shared" si="5"/>
        <v>1-30</v>
      </c>
      <c r="S123" s="28" t="s">
        <v>160</v>
      </c>
      <c r="T123" s="26">
        <v>0</v>
      </c>
      <c r="U123" s="23" t="s">
        <v>37</v>
      </c>
      <c r="V123" s="23" t="s">
        <v>37</v>
      </c>
      <c r="W123" s="23" t="s">
        <v>37</v>
      </c>
      <c r="X123" s="22">
        <v>370257.01</v>
      </c>
    </row>
    <row r="124" spans="1:24" x14ac:dyDescent="0.25">
      <c r="A124" s="22">
        <v>702</v>
      </c>
      <c r="B124" s="23" t="s">
        <v>161</v>
      </c>
      <c r="C124" s="23"/>
      <c r="D124" s="24">
        <v>313548</v>
      </c>
      <c r="E124" s="25"/>
      <c r="F124" s="23" t="s">
        <v>51</v>
      </c>
      <c r="G124" s="23" t="s">
        <v>51</v>
      </c>
      <c r="H124" s="24" t="s">
        <v>34</v>
      </c>
      <c r="I124" s="24" t="s">
        <v>35</v>
      </c>
      <c r="J124" s="23" t="s">
        <v>36</v>
      </c>
      <c r="K124" s="26">
        <v>49195.11</v>
      </c>
      <c r="L124" s="26">
        <f t="shared" si="3"/>
        <v>49195.11</v>
      </c>
      <c r="M124" s="26">
        <v>0</v>
      </c>
      <c r="N124" s="26">
        <v>0</v>
      </c>
      <c r="O124" s="26">
        <v>0</v>
      </c>
      <c r="P124" s="26">
        <v>0</v>
      </c>
      <c r="Q124" s="26">
        <f t="shared" si="4"/>
        <v>0</v>
      </c>
      <c r="R124" s="27" t="str">
        <f t="shared" si="5"/>
        <v>1-30</v>
      </c>
      <c r="S124" s="27" t="str">
        <f>+VLOOKUP(B124,'[1]PORTFOLIO MAY16'!$B$7:$T$5083,19,0)</f>
        <v>NICARAGUA</v>
      </c>
      <c r="T124" s="26">
        <v>0</v>
      </c>
      <c r="U124" s="23" t="s">
        <v>37</v>
      </c>
      <c r="V124" s="23" t="s">
        <v>37</v>
      </c>
      <c r="W124" s="23" t="s">
        <v>37</v>
      </c>
      <c r="X124" s="22">
        <v>50519.95</v>
      </c>
    </row>
    <row r="125" spans="1:24" x14ac:dyDescent="0.25">
      <c r="A125" s="22">
        <v>702</v>
      </c>
      <c r="B125" s="23" t="s">
        <v>162</v>
      </c>
      <c r="C125" s="23"/>
      <c r="D125" s="24">
        <v>356729</v>
      </c>
      <c r="E125" s="25"/>
      <c r="F125" s="23" t="s">
        <v>33</v>
      </c>
      <c r="G125" s="23" t="s">
        <v>33</v>
      </c>
      <c r="H125" s="24" t="s">
        <v>34</v>
      </c>
      <c r="I125" s="24" t="s">
        <v>35</v>
      </c>
      <c r="J125" s="23" t="s">
        <v>39</v>
      </c>
      <c r="K125" s="26">
        <v>525560.22</v>
      </c>
      <c r="L125" s="26">
        <f t="shared" si="3"/>
        <v>28322.440250342264</v>
      </c>
      <c r="M125" s="26">
        <v>0</v>
      </c>
      <c r="N125" s="26">
        <v>0</v>
      </c>
      <c r="O125" s="26">
        <v>0</v>
      </c>
      <c r="P125" s="26">
        <v>0</v>
      </c>
      <c r="Q125" s="26">
        <f t="shared" si="4"/>
        <v>0</v>
      </c>
      <c r="R125" s="27" t="str">
        <f t="shared" si="5"/>
        <v>1-30</v>
      </c>
      <c r="S125" s="27" t="str">
        <f>+VLOOKUP(B125,'[1]PORTFOLIO MAY16'!$B$7:$T$5083,19,0)</f>
        <v>MEXICO</v>
      </c>
      <c r="T125" s="26">
        <v>0</v>
      </c>
      <c r="U125" s="23" t="s">
        <v>37</v>
      </c>
      <c r="V125" s="23" t="s">
        <v>37</v>
      </c>
      <c r="W125" s="23" t="s">
        <v>37</v>
      </c>
      <c r="X125" s="22">
        <v>583955.80000000005</v>
      </c>
    </row>
    <row r="126" spans="1:24" x14ac:dyDescent="0.25">
      <c r="A126" s="22">
        <v>702</v>
      </c>
      <c r="B126" s="23" t="s">
        <v>163</v>
      </c>
      <c r="C126" s="23"/>
      <c r="D126" s="24">
        <v>368229</v>
      </c>
      <c r="E126" s="25"/>
      <c r="F126" s="23" t="s">
        <v>33</v>
      </c>
      <c r="G126" s="23" t="s">
        <v>33</v>
      </c>
      <c r="H126" s="24" t="s">
        <v>34</v>
      </c>
      <c r="I126" s="24" t="s">
        <v>35</v>
      </c>
      <c r="J126" s="23" t="s">
        <v>39</v>
      </c>
      <c r="K126" s="26">
        <v>1280932.29</v>
      </c>
      <c r="L126" s="26">
        <f t="shared" si="3"/>
        <v>69029.441094798021</v>
      </c>
      <c r="M126" s="26">
        <v>0</v>
      </c>
      <c r="N126" s="26">
        <v>0</v>
      </c>
      <c r="O126" s="26">
        <v>0</v>
      </c>
      <c r="P126" s="26">
        <v>0</v>
      </c>
      <c r="Q126" s="26">
        <f t="shared" si="4"/>
        <v>0</v>
      </c>
      <c r="R126" s="27" t="str">
        <f t="shared" si="5"/>
        <v>1-30</v>
      </c>
      <c r="S126" s="28" t="s">
        <v>160</v>
      </c>
      <c r="T126" s="26">
        <v>0</v>
      </c>
      <c r="U126" s="23" t="s">
        <v>37</v>
      </c>
      <c r="V126" s="23" t="s">
        <v>37</v>
      </c>
      <c r="W126" s="23" t="s">
        <v>37</v>
      </c>
      <c r="X126" s="22">
        <v>1336625</v>
      </c>
    </row>
    <row r="127" spans="1:24" x14ac:dyDescent="0.25">
      <c r="A127" s="22">
        <v>702</v>
      </c>
      <c r="B127" s="23" t="s">
        <v>164</v>
      </c>
      <c r="C127" s="23"/>
      <c r="D127" s="24">
        <v>318566</v>
      </c>
      <c r="E127" s="25"/>
      <c r="F127" s="23" t="s">
        <v>42</v>
      </c>
      <c r="G127" s="23" t="s">
        <v>33</v>
      </c>
      <c r="H127" s="24" t="s">
        <v>34</v>
      </c>
      <c r="I127" s="24" t="s">
        <v>35</v>
      </c>
      <c r="J127" s="23" t="s">
        <v>36</v>
      </c>
      <c r="K127" s="26">
        <v>123125.27</v>
      </c>
      <c r="L127" s="26">
        <f t="shared" si="3"/>
        <v>123125.27</v>
      </c>
      <c r="M127" s="26">
        <v>0</v>
      </c>
      <c r="N127" s="26">
        <v>0</v>
      </c>
      <c r="O127" s="26">
        <v>0</v>
      </c>
      <c r="P127" s="26">
        <v>0</v>
      </c>
      <c r="Q127" s="26">
        <f t="shared" si="4"/>
        <v>0</v>
      </c>
      <c r="R127" s="27" t="str">
        <f t="shared" si="5"/>
        <v>1-30</v>
      </c>
      <c r="S127" s="28" t="s">
        <v>158</v>
      </c>
      <c r="T127" s="26">
        <v>0</v>
      </c>
      <c r="U127" s="23" t="s">
        <v>37</v>
      </c>
      <c r="V127" s="23" t="s">
        <v>37</v>
      </c>
      <c r="W127" s="23" t="s">
        <v>37</v>
      </c>
      <c r="X127" s="22">
        <v>136764.31</v>
      </c>
    </row>
    <row r="128" spans="1:24" x14ac:dyDescent="0.25">
      <c r="A128" s="22">
        <v>702</v>
      </c>
      <c r="B128" s="23" t="s">
        <v>165</v>
      </c>
      <c r="C128" s="23"/>
      <c r="D128" s="24">
        <v>368132</v>
      </c>
      <c r="E128" s="25"/>
      <c r="F128" s="23" t="s">
        <v>33</v>
      </c>
      <c r="G128" s="23" t="s">
        <v>33</v>
      </c>
      <c r="H128" s="24" t="s">
        <v>34</v>
      </c>
      <c r="I128" s="24" t="s">
        <v>35</v>
      </c>
      <c r="J128" s="23" t="s">
        <v>39</v>
      </c>
      <c r="K128" s="26">
        <v>940125</v>
      </c>
      <c r="L128" s="26">
        <f t="shared" si="3"/>
        <v>50663.336240237171</v>
      </c>
      <c r="M128" s="26">
        <v>0</v>
      </c>
      <c r="N128" s="26">
        <v>0</v>
      </c>
      <c r="O128" s="26">
        <v>0</v>
      </c>
      <c r="P128" s="26">
        <v>0</v>
      </c>
      <c r="Q128" s="26">
        <f t="shared" si="4"/>
        <v>0</v>
      </c>
      <c r="R128" s="27" t="str">
        <f t="shared" si="5"/>
        <v>1-30</v>
      </c>
      <c r="S128" s="27" t="str">
        <f>+VLOOKUP(B128,'[1]PORTFOLIO MAY16'!$B$7:$T$5083,19,0)</f>
        <v>MEXICO</v>
      </c>
      <c r="T128" s="26">
        <v>0</v>
      </c>
      <c r="U128" s="23" t="s">
        <v>37</v>
      </c>
      <c r="V128" s="23" t="s">
        <v>37</v>
      </c>
      <c r="W128" s="23" t="s">
        <v>37</v>
      </c>
      <c r="X128" s="22">
        <v>981000</v>
      </c>
    </row>
    <row r="129" spans="1:24" x14ac:dyDescent="0.25">
      <c r="A129" s="22">
        <v>702</v>
      </c>
      <c r="B129" s="23" t="s">
        <v>166</v>
      </c>
      <c r="C129" s="23"/>
      <c r="D129" s="24">
        <v>317704</v>
      </c>
      <c r="E129" s="25"/>
      <c r="F129" s="23" t="s">
        <v>42</v>
      </c>
      <c r="G129" s="23" t="s">
        <v>33</v>
      </c>
      <c r="H129" s="24" t="s">
        <v>34</v>
      </c>
      <c r="I129" s="24" t="s">
        <v>35</v>
      </c>
      <c r="J129" s="23" t="s">
        <v>36</v>
      </c>
      <c r="K129" s="26">
        <v>19045.939999999999</v>
      </c>
      <c r="L129" s="26">
        <f t="shared" si="3"/>
        <v>19045.939999999999</v>
      </c>
      <c r="M129" s="26">
        <v>0</v>
      </c>
      <c r="N129" s="26">
        <v>0</v>
      </c>
      <c r="O129" s="26">
        <v>0</v>
      </c>
      <c r="P129" s="26">
        <v>0</v>
      </c>
      <c r="Q129" s="26">
        <f t="shared" si="4"/>
        <v>0</v>
      </c>
      <c r="R129" s="27" t="str">
        <f t="shared" si="5"/>
        <v>1-30</v>
      </c>
      <c r="S129" s="27" t="str">
        <f>+VLOOKUP(B129,'[1]PORTFOLIO MAY16'!$B$7:$T$5083,19,0)</f>
        <v>MEXICO</v>
      </c>
      <c r="T129" s="26">
        <v>0</v>
      </c>
      <c r="U129" s="23" t="s">
        <v>37</v>
      </c>
      <c r="V129" s="23" t="s">
        <v>37</v>
      </c>
      <c r="W129" s="23" t="s">
        <v>37</v>
      </c>
      <c r="X129" s="22">
        <v>20166.29</v>
      </c>
    </row>
    <row r="130" spans="1:24" x14ac:dyDescent="0.25">
      <c r="A130" s="22">
        <v>702</v>
      </c>
      <c r="B130" s="23" t="s">
        <v>167</v>
      </c>
      <c r="C130" s="23"/>
      <c r="D130" s="24">
        <v>367965</v>
      </c>
      <c r="E130" s="25"/>
      <c r="F130" s="23" t="s">
        <v>33</v>
      </c>
      <c r="G130" s="23" t="s">
        <v>33</v>
      </c>
      <c r="H130" s="24" t="s">
        <v>34</v>
      </c>
      <c r="I130" s="24" t="s">
        <v>35</v>
      </c>
      <c r="J130" s="23" t="s">
        <v>39</v>
      </c>
      <c r="K130" s="26">
        <v>1548461.72</v>
      </c>
      <c r="L130" s="26">
        <f t="shared" si="3"/>
        <v>83446.602074719834</v>
      </c>
      <c r="M130" s="26">
        <v>0</v>
      </c>
      <c r="N130" s="26">
        <v>0</v>
      </c>
      <c r="O130" s="26">
        <v>0</v>
      </c>
      <c r="P130" s="26">
        <v>0</v>
      </c>
      <c r="Q130" s="26">
        <f t="shared" si="4"/>
        <v>0</v>
      </c>
      <c r="R130" s="27" t="str">
        <f t="shared" si="5"/>
        <v>1-30</v>
      </c>
      <c r="S130" s="27" t="str">
        <f>+VLOOKUP(B130,'[1]PORTFOLIO MAY16'!$B$7:$T$5083,19,0)</f>
        <v>MEXICO</v>
      </c>
      <c r="T130" s="26">
        <v>0</v>
      </c>
      <c r="U130" s="23" t="s">
        <v>37</v>
      </c>
      <c r="V130" s="23" t="s">
        <v>37</v>
      </c>
      <c r="W130" s="23" t="s">
        <v>37</v>
      </c>
      <c r="X130" s="22">
        <v>1615786.15</v>
      </c>
    </row>
    <row r="131" spans="1:24" x14ac:dyDescent="0.25">
      <c r="A131" s="22">
        <v>702</v>
      </c>
      <c r="B131" s="23" t="s">
        <v>168</v>
      </c>
      <c r="C131" s="23"/>
      <c r="D131" s="24">
        <v>366814</v>
      </c>
      <c r="E131" s="25"/>
      <c r="F131" s="23" t="s">
        <v>33</v>
      </c>
      <c r="G131" s="23" t="s">
        <v>33</v>
      </c>
      <c r="H131" s="24" t="s">
        <v>34</v>
      </c>
      <c r="I131" s="24" t="s">
        <v>35</v>
      </c>
      <c r="J131" s="23" t="s">
        <v>39</v>
      </c>
      <c r="K131" s="26">
        <v>596270.52</v>
      </c>
      <c r="L131" s="26">
        <f t="shared" si="3"/>
        <v>32133.018316607966</v>
      </c>
      <c r="M131" s="26">
        <v>0</v>
      </c>
      <c r="N131" s="26">
        <v>0</v>
      </c>
      <c r="O131" s="26">
        <v>0</v>
      </c>
      <c r="P131" s="26">
        <v>0</v>
      </c>
      <c r="Q131" s="26">
        <f t="shared" si="4"/>
        <v>0</v>
      </c>
      <c r="R131" s="27" t="str">
        <f t="shared" si="5"/>
        <v>1-30</v>
      </c>
      <c r="S131" s="27" t="str">
        <f>+VLOOKUP(B131,'[1]PORTFOLIO MAY16'!$B$7:$T$5083,19,0)</f>
        <v>MEXICO</v>
      </c>
      <c r="T131" s="26">
        <v>0</v>
      </c>
      <c r="U131" s="23" t="s">
        <v>37</v>
      </c>
      <c r="V131" s="23" t="s">
        <v>37</v>
      </c>
      <c r="W131" s="23" t="s">
        <v>37</v>
      </c>
      <c r="X131" s="22">
        <v>622195.32999999996</v>
      </c>
    </row>
    <row r="132" spans="1:24" x14ac:dyDescent="0.25">
      <c r="A132" s="22">
        <v>702</v>
      </c>
      <c r="B132" s="23" t="s">
        <v>169</v>
      </c>
      <c r="C132" s="23"/>
      <c r="D132" s="24">
        <v>314798</v>
      </c>
      <c r="E132" s="25"/>
      <c r="F132" s="23" t="s">
        <v>59</v>
      </c>
      <c r="G132" s="23" t="s">
        <v>59</v>
      </c>
      <c r="H132" s="24" t="s">
        <v>34</v>
      </c>
      <c r="I132" s="24" t="s">
        <v>35</v>
      </c>
      <c r="J132" s="23" t="s">
        <v>36</v>
      </c>
      <c r="K132" s="26">
        <v>199346.77</v>
      </c>
      <c r="L132" s="26">
        <f t="shared" si="3"/>
        <v>199346.77</v>
      </c>
      <c r="M132" s="26">
        <v>0</v>
      </c>
      <c r="N132" s="26">
        <v>0</v>
      </c>
      <c r="O132" s="26">
        <v>0</v>
      </c>
      <c r="P132" s="26">
        <v>0</v>
      </c>
      <c r="Q132" s="26">
        <f t="shared" si="4"/>
        <v>0</v>
      </c>
      <c r="R132" s="27" t="str">
        <f t="shared" si="5"/>
        <v>1-30</v>
      </c>
      <c r="S132" s="27" t="str">
        <f>+VLOOKUP(B132,'[1]PORTFOLIO MAY16'!$B$7:$T$5083,19,0)</f>
        <v>COSTA RICA</v>
      </c>
      <c r="T132" s="26">
        <v>0</v>
      </c>
      <c r="U132" s="23" t="s">
        <v>37</v>
      </c>
      <c r="V132" s="23" t="s">
        <v>37</v>
      </c>
      <c r="W132" s="23" t="s">
        <v>37</v>
      </c>
      <c r="X132" s="22">
        <v>210148.19</v>
      </c>
    </row>
    <row r="133" spans="1:24" x14ac:dyDescent="0.25">
      <c r="A133" s="22">
        <v>702</v>
      </c>
      <c r="B133" s="23" t="s">
        <v>170</v>
      </c>
      <c r="C133" s="23"/>
      <c r="D133" s="24">
        <v>366927</v>
      </c>
      <c r="E133" s="25"/>
      <c r="F133" s="23" t="s">
        <v>33</v>
      </c>
      <c r="G133" s="23" t="s">
        <v>33</v>
      </c>
      <c r="H133" s="24" t="s">
        <v>34</v>
      </c>
      <c r="I133" s="24" t="s">
        <v>35</v>
      </c>
      <c r="J133" s="23" t="s">
        <v>39</v>
      </c>
      <c r="K133" s="26">
        <v>3015709.91</v>
      </c>
      <c r="L133" s="26">
        <f t="shared" si="3"/>
        <v>162516.60701858305</v>
      </c>
      <c r="M133" s="26">
        <v>0</v>
      </c>
      <c r="N133" s="26">
        <v>0</v>
      </c>
      <c r="O133" s="26">
        <v>0</v>
      </c>
      <c r="P133" s="26">
        <v>0</v>
      </c>
      <c r="Q133" s="26">
        <f t="shared" si="4"/>
        <v>0</v>
      </c>
      <c r="R133" s="27" t="str">
        <f t="shared" si="5"/>
        <v>1-30</v>
      </c>
      <c r="S133" s="27" t="str">
        <f>+VLOOKUP(B133,'[1]PORTFOLIO MAY16'!$B$7:$T$5083,19,0)</f>
        <v>MEXICO</v>
      </c>
      <c r="T133" s="26">
        <v>0</v>
      </c>
      <c r="U133" s="23" t="s">
        <v>37</v>
      </c>
      <c r="V133" s="23" t="s">
        <v>37</v>
      </c>
      <c r="W133" s="23" t="s">
        <v>37</v>
      </c>
      <c r="X133" s="22">
        <v>3522174.98</v>
      </c>
    </row>
    <row r="134" spans="1:24" x14ac:dyDescent="0.25">
      <c r="A134" s="22">
        <v>702</v>
      </c>
      <c r="B134" s="23" t="s">
        <v>171</v>
      </c>
      <c r="C134" s="23"/>
      <c r="D134" s="24">
        <v>316522</v>
      </c>
      <c r="E134" s="25"/>
      <c r="F134" s="23" t="s">
        <v>33</v>
      </c>
      <c r="G134" s="23" t="s">
        <v>33</v>
      </c>
      <c r="H134" s="24" t="s">
        <v>34</v>
      </c>
      <c r="I134" s="24" t="s">
        <v>35</v>
      </c>
      <c r="J134" s="23" t="s">
        <v>39</v>
      </c>
      <c r="K134" s="26">
        <v>908161.78</v>
      </c>
      <c r="L134" s="26">
        <f t="shared" si="3"/>
        <v>48940.838314769098</v>
      </c>
      <c r="M134" s="26">
        <v>0</v>
      </c>
      <c r="N134" s="26">
        <v>0</v>
      </c>
      <c r="O134" s="26">
        <v>0</v>
      </c>
      <c r="P134" s="26">
        <v>0</v>
      </c>
      <c r="Q134" s="26">
        <f t="shared" si="4"/>
        <v>0</v>
      </c>
      <c r="R134" s="27" t="str">
        <f t="shared" si="5"/>
        <v>1-30</v>
      </c>
      <c r="S134" s="27" t="str">
        <f>+VLOOKUP(B134,'[1]PORTFOLIO MAY16'!$B$7:$T$5083,19,0)</f>
        <v>MEXICO</v>
      </c>
      <c r="T134" s="26">
        <v>0</v>
      </c>
      <c r="U134" s="23" t="s">
        <v>37</v>
      </c>
      <c r="V134" s="23" t="s">
        <v>37</v>
      </c>
      <c r="W134" s="23" t="s">
        <v>37</v>
      </c>
      <c r="X134" s="22">
        <v>1239063.3500000001</v>
      </c>
    </row>
    <row r="135" spans="1:24" x14ac:dyDescent="0.25">
      <c r="A135" s="22">
        <v>702</v>
      </c>
      <c r="B135" s="23" t="s">
        <v>172</v>
      </c>
      <c r="C135" s="23"/>
      <c r="D135" s="24">
        <v>316522</v>
      </c>
      <c r="E135" s="25"/>
      <c r="F135" s="23" t="s">
        <v>42</v>
      </c>
      <c r="G135" s="23" t="s">
        <v>33</v>
      </c>
      <c r="H135" s="24" t="s">
        <v>34</v>
      </c>
      <c r="I135" s="24" t="s">
        <v>35</v>
      </c>
      <c r="J135" s="23" t="s">
        <v>39</v>
      </c>
      <c r="K135" s="26">
        <v>2464427.4</v>
      </c>
      <c r="L135" s="26">
        <f t="shared" ref="L135:L198" si="6">+IF(J135="MXN",K135/$L$2,K135)</f>
        <v>132807.99256040787</v>
      </c>
      <c r="M135" s="26">
        <v>0</v>
      </c>
      <c r="N135" s="26">
        <v>0</v>
      </c>
      <c r="O135" s="26">
        <v>0</v>
      </c>
      <c r="P135" s="26">
        <v>0</v>
      </c>
      <c r="Q135" s="26">
        <f t="shared" ref="Q135:Q198" si="7">+P135+O135+N135+M135</f>
        <v>0</v>
      </c>
      <c r="R135" s="27" t="str">
        <f t="shared" ref="R135:R198" si="8">+IF(P135&gt;0,"120+",IF(O135&gt;0,"91-120",IF(N135&gt;0,"61-90",IF(M135&gt;0,"31-60","1-30"))))</f>
        <v>1-30</v>
      </c>
      <c r="S135" s="27" t="str">
        <f>+VLOOKUP(B135,'[1]PORTFOLIO MAY16'!$B$7:$T$5083,19,0)</f>
        <v>MEXICO</v>
      </c>
      <c r="T135" s="26">
        <v>0</v>
      </c>
      <c r="U135" s="23" t="s">
        <v>37</v>
      </c>
      <c r="V135" s="23" t="s">
        <v>37</v>
      </c>
      <c r="W135" s="23" t="s">
        <v>37</v>
      </c>
      <c r="X135" s="22">
        <v>2694762.45</v>
      </c>
    </row>
    <row r="136" spans="1:24" x14ac:dyDescent="0.25">
      <c r="A136" s="22">
        <v>702</v>
      </c>
      <c r="B136" s="23" t="s">
        <v>173</v>
      </c>
      <c r="C136" s="23"/>
      <c r="D136" s="24">
        <v>311796</v>
      </c>
      <c r="E136" s="25"/>
      <c r="F136" s="23" t="s">
        <v>42</v>
      </c>
      <c r="G136" s="23" t="s">
        <v>51</v>
      </c>
      <c r="H136" s="24" t="s">
        <v>34</v>
      </c>
      <c r="I136" s="24" t="s">
        <v>35</v>
      </c>
      <c r="J136" s="23" t="s">
        <v>39</v>
      </c>
      <c r="K136" s="26">
        <v>231277.17</v>
      </c>
      <c r="L136" s="26">
        <f t="shared" si="6"/>
        <v>12463.526688898279</v>
      </c>
      <c r="M136" s="26">
        <v>0</v>
      </c>
      <c r="N136" s="26">
        <v>0</v>
      </c>
      <c r="O136" s="26">
        <v>0</v>
      </c>
      <c r="P136" s="26">
        <v>0</v>
      </c>
      <c r="Q136" s="26">
        <f t="shared" si="7"/>
        <v>0</v>
      </c>
      <c r="R136" s="27" t="str">
        <f t="shared" si="8"/>
        <v>1-30</v>
      </c>
      <c r="S136" s="27" t="str">
        <f>+VLOOKUP(B136,'[1]PORTFOLIO MAY16'!$B$7:$T$5083,19,0)</f>
        <v>MEXICO</v>
      </c>
      <c r="T136" s="26">
        <v>0</v>
      </c>
      <c r="U136" s="23" t="s">
        <v>37</v>
      </c>
      <c r="V136" s="23" t="s">
        <v>37</v>
      </c>
      <c r="W136" s="23" t="s">
        <v>37</v>
      </c>
      <c r="X136" s="22">
        <v>258578.07</v>
      </c>
    </row>
    <row r="137" spans="1:24" x14ac:dyDescent="0.25">
      <c r="A137" s="22">
        <v>702</v>
      </c>
      <c r="B137" s="23" t="s">
        <v>174</v>
      </c>
      <c r="C137" s="23"/>
      <c r="D137" s="24">
        <v>314554</v>
      </c>
      <c r="E137" s="25"/>
      <c r="F137" s="23" t="s">
        <v>33</v>
      </c>
      <c r="G137" s="23" t="s">
        <v>33</v>
      </c>
      <c r="H137" s="24" t="s">
        <v>34</v>
      </c>
      <c r="I137" s="24" t="s">
        <v>35</v>
      </c>
      <c r="J137" s="23" t="s">
        <v>39</v>
      </c>
      <c r="K137" s="26">
        <v>4074135.4</v>
      </c>
      <c r="L137" s="26">
        <f t="shared" si="6"/>
        <v>219555.15666369171</v>
      </c>
      <c r="M137" s="26">
        <v>0</v>
      </c>
      <c r="N137" s="26">
        <v>0</v>
      </c>
      <c r="O137" s="26">
        <v>0</v>
      </c>
      <c r="P137" s="26">
        <v>0</v>
      </c>
      <c r="Q137" s="26">
        <f t="shared" si="7"/>
        <v>0</v>
      </c>
      <c r="R137" s="27" t="str">
        <f t="shared" si="8"/>
        <v>1-30</v>
      </c>
      <c r="S137" s="27" t="str">
        <f>+VLOOKUP(B137,'[1]PORTFOLIO MAY16'!$B$7:$T$5083,19,0)</f>
        <v>MEXICO</v>
      </c>
      <c r="T137" s="26">
        <v>0</v>
      </c>
      <c r="U137" s="23" t="s">
        <v>37</v>
      </c>
      <c r="V137" s="23" t="s">
        <v>37</v>
      </c>
      <c r="W137" s="23" t="s">
        <v>37</v>
      </c>
      <c r="X137" s="22">
        <v>5088715.08</v>
      </c>
    </row>
    <row r="138" spans="1:24" x14ac:dyDescent="0.25">
      <c r="A138" s="22">
        <v>702</v>
      </c>
      <c r="B138" s="23" t="s">
        <v>175</v>
      </c>
      <c r="C138" s="23"/>
      <c r="D138" s="24">
        <v>319617</v>
      </c>
      <c r="E138" s="25"/>
      <c r="F138" s="23" t="s">
        <v>33</v>
      </c>
      <c r="G138" s="23" t="s">
        <v>33</v>
      </c>
      <c r="H138" s="24" t="s">
        <v>34</v>
      </c>
      <c r="I138" s="24" t="s">
        <v>35</v>
      </c>
      <c r="J138" s="23" t="s">
        <v>36</v>
      </c>
      <c r="K138" s="26">
        <v>410666.67</v>
      </c>
      <c r="L138" s="26">
        <f t="shared" si="6"/>
        <v>410666.67</v>
      </c>
      <c r="M138" s="26">
        <v>0</v>
      </c>
      <c r="N138" s="26">
        <v>0</v>
      </c>
      <c r="O138" s="26">
        <v>0</v>
      </c>
      <c r="P138" s="26">
        <v>0</v>
      </c>
      <c r="Q138" s="26">
        <f t="shared" si="7"/>
        <v>0</v>
      </c>
      <c r="R138" s="27" t="str">
        <f t="shared" si="8"/>
        <v>1-30</v>
      </c>
      <c r="S138" s="27" t="str">
        <f>+VLOOKUP(B138,'[1]PORTFOLIO MAY16'!$B$7:$T$5083,19,0)</f>
        <v>MEXICO</v>
      </c>
      <c r="T138" s="26">
        <v>0</v>
      </c>
      <c r="U138" s="23" t="s">
        <v>37</v>
      </c>
      <c r="V138" s="23" t="s">
        <v>37</v>
      </c>
      <c r="W138" s="23" t="s">
        <v>37</v>
      </c>
      <c r="X138" s="22">
        <v>448000</v>
      </c>
    </row>
    <row r="139" spans="1:24" x14ac:dyDescent="0.25">
      <c r="A139" s="22">
        <v>702</v>
      </c>
      <c r="B139" s="23" t="s">
        <v>176</v>
      </c>
      <c r="C139" s="23"/>
      <c r="D139" s="24">
        <v>319288</v>
      </c>
      <c r="E139" s="25"/>
      <c r="F139" s="23" t="s">
        <v>33</v>
      </c>
      <c r="G139" s="23" t="s">
        <v>33</v>
      </c>
      <c r="H139" s="24" t="s">
        <v>34</v>
      </c>
      <c r="I139" s="24" t="s">
        <v>35</v>
      </c>
      <c r="J139" s="23" t="s">
        <v>39</v>
      </c>
      <c r="K139" s="26">
        <v>1248895.8799999999</v>
      </c>
      <c r="L139" s="26">
        <f t="shared" si="6"/>
        <v>67302.998960230703</v>
      </c>
      <c r="M139" s="26">
        <v>0</v>
      </c>
      <c r="N139" s="26">
        <v>0</v>
      </c>
      <c r="O139" s="26">
        <v>0</v>
      </c>
      <c r="P139" s="26">
        <v>0</v>
      </c>
      <c r="Q139" s="26">
        <f t="shared" si="7"/>
        <v>0</v>
      </c>
      <c r="R139" s="27" t="str">
        <f t="shared" si="8"/>
        <v>1-30</v>
      </c>
      <c r="S139" s="27" t="str">
        <f>+VLOOKUP(B139,'[1]PORTFOLIO MAY16'!$B$7:$T$5083,19,0)</f>
        <v>MEXICO</v>
      </c>
      <c r="T139" s="26">
        <v>0</v>
      </c>
      <c r="U139" s="23" t="s">
        <v>37</v>
      </c>
      <c r="V139" s="23" t="s">
        <v>37</v>
      </c>
      <c r="W139" s="23" t="s">
        <v>37</v>
      </c>
      <c r="X139" s="22">
        <v>1284578.6299999999</v>
      </c>
    </row>
    <row r="140" spans="1:24" x14ac:dyDescent="0.25">
      <c r="A140" s="22">
        <v>702</v>
      </c>
      <c r="B140" s="23" t="s">
        <v>177</v>
      </c>
      <c r="C140" s="23"/>
      <c r="D140" s="24">
        <v>350308</v>
      </c>
      <c r="E140" s="25"/>
      <c r="F140" s="23" t="s">
        <v>42</v>
      </c>
      <c r="G140" s="23" t="s">
        <v>33</v>
      </c>
      <c r="H140" s="24" t="s">
        <v>34</v>
      </c>
      <c r="I140" s="24" t="s">
        <v>35</v>
      </c>
      <c r="J140" s="23" t="s">
        <v>36</v>
      </c>
      <c r="K140" s="26">
        <v>89267.22</v>
      </c>
      <c r="L140" s="26">
        <f t="shared" si="6"/>
        <v>89267.22</v>
      </c>
      <c r="M140" s="26">
        <v>0</v>
      </c>
      <c r="N140" s="26">
        <v>0</v>
      </c>
      <c r="O140" s="26">
        <v>0</v>
      </c>
      <c r="P140" s="26">
        <v>0</v>
      </c>
      <c r="Q140" s="26">
        <f t="shared" si="7"/>
        <v>0</v>
      </c>
      <c r="R140" s="27" t="str">
        <f t="shared" si="8"/>
        <v>1-30</v>
      </c>
      <c r="S140" s="27" t="str">
        <f>+VLOOKUP(B140,'[1]PORTFOLIO MAY16'!$B$7:$T$5083,19,0)</f>
        <v>COSTA RICA</v>
      </c>
      <c r="T140" s="26">
        <v>0</v>
      </c>
      <c r="U140" s="23" t="s">
        <v>37</v>
      </c>
      <c r="V140" s="23" t="s">
        <v>37</v>
      </c>
      <c r="W140" s="23" t="s">
        <v>37</v>
      </c>
      <c r="X140" s="22">
        <v>100766.36</v>
      </c>
    </row>
    <row r="141" spans="1:24" x14ac:dyDescent="0.25">
      <c r="A141" s="22">
        <v>702</v>
      </c>
      <c r="B141" s="23" t="s">
        <v>178</v>
      </c>
      <c r="C141" s="23"/>
      <c r="D141" s="24">
        <v>318099</v>
      </c>
      <c r="E141" s="25"/>
      <c r="F141" s="23" t="s">
        <v>33</v>
      </c>
      <c r="G141" s="23" t="s">
        <v>33</v>
      </c>
      <c r="H141" s="24" t="s">
        <v>34</v>
      </c>
      <c r="I141" s="24" t="s">
        <v>35</v>
      </c>
      <c r="J141" s="23" t="s">
        <v>36</v>
      </c>
      <c r="K141" s="26">
        <v>231027.33</v>
      </c>
      <c r="L141" s="26">
        <f t="shared" si="6"/>
        <v>231027.33</v>
      </c>
      <c r="M141" s="26">
        <v>0</v>
      </c>
      <c r="N141" s="26">
        <v>0</v>
      </c>
      <c r="O141" s="26">
        <v>0</v>
      </c>
      <c r="P141" s="26">
        <v>0</v>
      </c>
      <c r="Q141" s="26">
        <f t="shared" si="7"/>
        <v>0</v>
      </c>
      <c r="R141" s="27" t="str">
        <f t="shared" si="8"/>
        <v>1-30</v>
      </c>
      <c r="S141" s="27" t="str">
        <f>+VLOOKUP(B141,'[1]PORTFOLIO MAY16'!$B$7:$T$5083,19,0)</f>
        <v>MEXICO</v>
      </c>
      <c r="T141" s="26">
        <v>0</v>
      </c>
      <c r="U141" s="23" t="s">
        <v>37</v>
      </c>
      <c r="V141" s="23" t="s">
        <v>37</v>
      </c>
      <c r="W141" s="23" t="s">
        <v>37</v>
      </c>
      <c r="X141" s="22">
        <v>257662.1</v>
      </c>
    </row>
    <row r="142" spans="1:24" x14ac:dyDescent="0.25">
      <c r="A142" s="22">
        <v>702</v>
      </c>
      <c r="B142" s="23" t="s">
        <v>179</v>
      </c>
      <c r="C142" s="23"/>
      <c r="D142" s="24">
        <v>314798</v>
      </c>
      <c r="E142" s="25"/>
      <c r="F142" s="23" t="s">
        <v>51</v>
      </c>
      <c r="G142" s="23" t="s">
        <v>51</v>
      </c>
      <c r="H142" s="24" t="s">
        <v>34</v>
      </c>
      <c r="I142" s="24" t="s">
        <v>35</v>
      </c>
      <c r="J142" s="23" t="s">
        <v>36</v>
      </c>
      <c r="K142" s="26">
        <v>104714.77</v>
      </c>
      <c r="L142" s="26">
        <f t="shared" si="6"/>
        <v>104714.77</v>
      </c>
      <c r="M142" s="26">
        <v>0</v>
      </c>
      <c r="N142" s="26">
        <v>0</v>
      </c>
      <c r="O142" s="26">
        <v>0</v>
      </c>
      <c r="P142" s="26">
        <v>0</v>
      </c>
      <c r="Q142" s="26">
        <f t="shared" si="7"/>
        <v>0</v>
      </c>
      <c r="R142" s="27" t="str">
        <f t="shared" si="8"/>
        <v>1-30</v>
      </c>
      <c r="S142" s="27" t="str">
        <f>+VLOOKUP(B142,'[1]PORTFOLIO MAY16'!$B$7:$T$5083,19,0)</f>
        <v>COSTA RICA</v>
      </c>
      <c r="T142" s="26">
        <v>0</v>
      </c>
      <c r="U142" s="23" t="s">
        <v>37</v>
      </c>
      <c r="V142" s="23" t="s">
        <v>37</v>
      </c>
      <c r="W142" s="23" t="s">
        <v>37</v>
      </c>
      <c r="X142" s="22">
        <v>110398.72</v>
      </c>
    </row>
    <row r="143" spans="1:24" x14ac:dyDescent="0.25">
      <c r="A143" s="22">
        <v>702</v>
      </c>
      <c r="B143" s="23" t="s">
        <v>180</v>
      </c>
      <c r="C143" s="23"/>
      <c r="D143" s="24">
        <v>364635</v>
      </c>
      <c r="E143" s="25"/>
      <c r="F143" s="23" t="s">
        <v>33</v>
      </c>
      <c r="G143" s="23" t="s">
        <v>33</v>
      </c>
      <c r="H143" s="24" t="s">
        <v>34</v>
      </c>
      <c r="I143" s="24" t="s">
        <v>35</v>
      </c>
      <c r="J143" s="23" t="s">
        <v>39</v>
      </c>
      <c r="K143" s="26">
        <v>767852.37</v>
      </c>
      <c r="L143" s="26">
        <f t="shared" si="6"/>
        <v>41379.564211326157</v>
      </c>
      <c r="M143" s="26">
        <v>0</v>
      </c>
      <c r="N143" s="26">
        <v>0</v>
      </c>
      <c r="O143" s="26">
        <v>0</v>
      </c>
      <c r="P143" s="26">
        <v>0</v>
      </c>
      <c r="Q143" s="26">
        <f t="shared" si="7"/>
        <v>0</v>
      </c>
      <c r="R143" s="27" t="str">
        <f t="shared" si="8"/>
        <v>1-30</v>
      </c>
      <c r="S143" s="27" t="str">
        <f>+VLOOKUP(B143,'[1]PORTFOLIO MAY16'!$B$7:$T$5083,19,0)</f>
        <v>MEXICO</v>
      </c>
      <c r="T143" s="26">
        <v>0</v>
      </c>
      <c r="U143" s="23" t="s">
        <v>37</v>
      </c>
      <c r="V143" s="23" t="s">
        <v>37</v>
      </c>
      <c r="W143" s="23" t="s">
        <v>37</v>
      </c>
      <c r="X143" s="22">
        <v>801166.89</v>
      </c>
    </row>
    <row r="144" spans="1:24" x14ac:dyDescent="0.25">
      <c r="A144" s="22">
        <v>702</v>
      </c>
      <c r="B144" s="23" t="s">
        <v>181</v>
      </c>
      <c r="C144" s="23"/>
      <c r="D144" s="24">
        <v>316950</v>
      </c>
      <c r="E144" s="25"/>
      <c r="F144" s="23" t="s">
        <v>42</v>
      </c>
      <c r="G144" s="23" t="s">
        <v>33</v>
      </c>
      <c r="H144" s="24" t="s">
        <v>34</v>
      </c>
      <c r="I144" s="24" t="s">
        <v>35</v>
      </c>
      <c r="J144" s="23" t="s">
        <v>36</v>
      </c>
      <c r="K144" s="26">
        <v>98564.73</v>
      </c>
      <c r="L144" s="26">
        <f t="shared" si="6"/>
        <v>98564.73</v>
      </c>
      <c r="M144" s="26">
        <v>0</v>
      </c>
      <c r="N144" s="26">
        <v>0</v>
      </c>
      <c r="O144" s="26">
        <v>0</v>
      </c>
      <c r="P144" s="26">
        <v>0</v>
      </c>
      <c r="Q144" s="26">
        <f t="shared" si="7"/>
        <v>0</v>
      </c>
      <c r="R144" s="27" t="str">
        <f t="shared" si="8"/>
        <v>1-30</v>
      </c>
      <c r="S144" s="27" t="str">
        <f>+VLOOKUP(B144,'[1]PORTFOLIO MAY16'!$B$7:$T$5083,19,0)</f>
        <v>COSTA RICA</v>
      </c>
      <c r="T144" s="26">
        <v>0</v>
      </c>
      <c r="U144" s="23" t="s">
        <v>37</v>
      </c>
      <c r="V144" s="23" t="s">
        <v>37</v>
      </c>
      <c r="W144" s="23" t="s">
        <v>37</v>
      </c>
      <c r="X144" s="22">
        <v>114350.61</v>
      </c>
    </row>
    <row r="145" spans="1:24" x14ac:dyDescent="0.25">
      <c r="A145" s="22">
        <v>702</v>
      </c>
      <c r="B145" s="23" t="s">
        <v>182</v>
      </c>
      <c r="C145" s="23"/>
      <c r="D145" s="24">
        <v>316241</v>
      </c>
      <c r="E145" s="25"/>
      <c r="F145" s="23" t="s">
        <v>42</v>
      </c>
      <c r="G145" s="23" t="s">
        <v>33</v>
      </c>
      <c r="H145" s="24" t="s">
        <v>34</v>
      </c>
      <c r="I145" s="24" t="s">
        <v>35</v>
      </c>
      <c r="J145" s="23" t="s">
        <v>36</v>
      </c>
      <c r="K145" s="26">
        <v>134052.32</v>
      </c>
      <c r="L145" s="26">
        <f t="shared" si="6"/>
        <v>134052.32</v>
      </c>
      <c r="M145" s="26">
        <v>0</v>
      </c>
      <c r="N145" s="26">
        <v>0</v>
      </c>
      <c r="O145" s="26">
        <v>0</v>
      </c>
      <c r="P145" s="26">
        <v>0</v>
      </c>
      <c r="Q145" s="26">
        <f t="shared" si="7"/>
        <v>0</v>
      </c>
      <c r="R145" s="27" t="str">
        <f t="shared" si="8"/>
        <v>1-30</v>
      </c>
      <c r="S145" s="27" t="str">
        <f>+VLOOKUP(B145,'[1]PORTFOLIO MAY16'!$B$7:$T$5083,19,0)</f>
        <v>COSTA RICA</v>
      </c>
      <c r="T145" s="26">
        <v>0</v>
      </c>
      <c r="U145" s="23" t="s">
        <v>37</v>
      </c>
      <c r="V145" s="23" t="s">
        <v>37</v>
      </c>
      <c r="W145" s="23" t="s">
        <v>37</v>
      </c>
      <c r="X145" s="22">
        <v>150517.04999999999</v>
      </c>
    </row>
    <row r="146" spans="1:24" x14ac:dyDescent="0.25">
      <c r="A146" s="22">
        <v>702</v>
      </c>
      <c r="B146" s="23" t="s">
        <v>183</v>
      </c>
      <c r="C146" s="23"/>
      <c r="D146" s="24">
        <v>320134</v>
      </c>
      <c r="E146" s="25"/>
      <c r="F146" s="23" t="s">
        <v>59</v>
      </c>
      <c r="G146" s="23" t="s">
        <v>59</v>
      </c>
      <c r="H146" s="24" t="s">
        <v>34</v>
      </c>
      <c r="I146" s="24" t="s">
        <v>35</v>
      </c>
      <c r="J146" s="23" t="s">
        <v>36</v>
      </c>
      <c r="K146" s="26">
        <v>4014963.46</v>
      </c>
      <c r="L146" s="26">
        <f t="shared" si="6"/>
        <v>4014963.46</v>
      </c>
      <c r="M146" s="26">
        <v>0</v>
      </c>
      <c r="N146" s="26">
        <v>0</v>
      </c>
      <c r="O146" s="26">
        <v>0</v>
      </c>
      <c r="P146" s="26">
        <v>0</v>
      </c>
      <c r="Q146" s="26">
        <f t="shared" si="7"/>
        <v>0</v>
      </c>
      <c r="R146" s="27" t="str">
        <f t="shared" si="8"/>
        <v>1-30</v>
      </c>
      <c r="S146" s="27" t="str">
        <f>+VLOOKUP(B146,'[1]PORTFOLIO MAY16'!$B$7:$T$5083,19,0)</f>
        <v>PANAMA</v>
      </c>
      <c r="T146" s="26">
        <v>0</v>
      </c>
      <c r="U146" s="23" t="s">
        <v>37</v>
      </c>
      <c r="V146" s="23" t="s">
        <v>37</v>
      </c>
      <c r="W146" s="23" t="s">
        <v>37</v>
      </c>
      <c r="X146" s="22">
        <v>4135000</v>
      </c>
    </row>
    <row r="147" spans="1:24" x14ac:dyDescent="0.25">
      <c r="A147" s="22">
        <v>702</v>
      </c>
      <c r="B147" s="23" t="s">
        <v>184</v>
      </c>
      <c r="C147" s="23"/>
      <c r="D147" s="24">
        <v>319934</v>
      </c>
      <c r="E147" s="25"/>
      <c r="F147" s="23" t="s">
        <v>98</v>
      </c>
      <c r="G147" s="23" t="s">
        <v>98</v>
      </c>
      <c r="H147" s="24" t="s">
        <v>34</v>
      </c>
      <c r="I147" s="24" t="s">
        <v>35</v>
      </c>
      <c r="J147" s="23" t="s">
        <v>36</v>
      </c>
      <c r="K147" s="26">
        <v>42610.47</v>
      </c>
      <c r="L147" s="26">
        <f t="shared" si="6"/>
        <v>42610.47</v>
      </c>
      <c r="M147" s="26">
        <v>0</v>
      </c>
      <c r="N147" s="26">
        <v>0</v>
      </c>
      <c r="O147" s="26">
        <v>0</v>
      </c>
      <c r="P147" s="26">
        <v>0</v>
      </c>
      <c r="Q147" s="26">
        <f t="shared" si="7"/>
        <v>0</v>
      </c>
      <c r="R147" s="27" t="str">
        <f t="shared" si="8"/>
        <v>1-30</v>
      </c>
      <c r="S147" s="27" t="str">
        <f>+VLOOKUP(B147,'[1]PORTFOLIO MAY16'!$B$7:$T$5083,19,0)</f>
        <v>MEXICO</v>
      </c>
      <c r="T147" s="26">
        <v>0</v>
      </c>
      <c r="U147" s="23" t="s">
        <v>37</v>
      </c>
      <c r="V147" s="23" t="s">
        <v>37</v>
      </c>
      <c r="W147" s="23" t="s">
        <v>37</v>
      </c>
      <c r="X147" s="22">
        <v>22487.67</v>
      </c>
    </row>
    <row r="148" spans="1:24" x14ac:dyDescent="0.25">
      <c r="A148" s="22">
        <v>702</v>
      </c>
      <c r="B148" s="23" t="s">
        <v>185</v>
      </c>
      <c r="C148" s="23"/>
      <c r="D148" s="24">
        <v>362536</v>
      </c>
      <c r="E148" s="25"/>
      <c r="F148" s="23" t="s">
        <v>33</v>
      </c>
      <c r="G148" s="23" t="s">
        <v>33</v>
      </c>
      <c r="H148" s="24" t="s">
        <v>34</v>
      </c>
      <c r="I148" s="24" t="s">
        <v>35</v>
      </c>
      <c r="J148" s="23" t="s">
        <v>39</v>
      </c>
      <c r="K148" s="26">
        <v>2330190.4900000002</v>
      </c>
      <c r="L148" s="26">
        <f t="shared" si="6"/>
        <v>125573.96548190191</v>
      </c>
      <c r="M148" s="26">
        <v>0</v>
      </c>
      <c r="N148" s="26">
        <v>0</v>
      </c>
      <c r="O148" s="26">
        <v>0</v>
      </c>
      <c r="P148" s="26">
        <v>0</v>
      </c>
      <c r="Q148" s="26">
        <f t="shared" si="7"/>
        <v>0</v>
      </c>
      <c r="R148" s="27" t="str">
        <f t="shared" si="8"/>
        <v>1-30</v>
      </c>
      <c r="S148" s="27" t="str">
        <f>+VLOOKUP(B148,'[1]PORTFOLIO MAY16'!$B$7:$T$5083,19,0)</f>
        <v>MEXICO</v>
      </c>
      <c r="T148" s="26">
        <v>0</v>
      </c>
      <c r="U148" s="23" t="s">
        <v>37</v>
      </c>
      <c r="V148" s="23" t="s">
        <v>37</v>
      </c>
      <c r="W148" s="23" t="s">
        <v>37</v>
      </c>
      <c r="X148" s="22">
        <v>2446700.0099999998</v>
      </c>
    </row>
    <row r="149" spans="1:24" x14ac:dyDescent="0.25">
      <c r="A149" s="22">
        <v>702</v>
      </c>
      <c r="B149" s="23" t="s">
        <v>186</v>
      </c>
      <c r="C149" s="23"/>
      <c r="D149" s="24">
        <v>362469</v>
      </c>
      <c r="E149" s="25"/>
      <c r="F149" s="23" t="s">
        <v>51</v>
      </c>
      <c r="G149" s="23" t="s">
        <v>51</v>
      </c>
      <c r="H149" s="24" t="s">
        <v>34</v>
      </c>
      <c r="I149" s="24" t="s">
        <v>35</v>
      </c>
      <c r="J149" s="23" t="s">
        <v>36</v>
      </c>
      <c r="K149" s="26">
        <v>80508.11</v>
      </c>
      <c r="L149" s="26">
        <f t="shared" si="6"/>
        <v>80508.11</v>
      </c>
      <c r="M149" s="26">
        <v>0</v>
      </c>
      <c r="N149" s="26">
        <v>0</v>
      </c>
      <c r="O149" s="26">
        <v>0</v>
      </c>
      <c r="P149" s="26">
        <v>0</v>
      </c>
      <c r="Q149" s="26">
        <f t="shared" si="7"/>
        <v>0</v>
      </c>
      <c r="R149" s="27" t="str">
        <f t="shared" si="8"/>
        <v>1-30</v>
      </c>
      <c r="S149" s="27" t="str">
        <f>+VLOOKUP(B149,'[1]PORTFOLIO MAY16'!$B$7:$T$5083,19,0)</f>
        <v>GUATEMALA</v>
      </c>
      <c r="T149" s="26">
        <v>0</v>
      </c>
      <c r="U149" s="23" t="s">
        <v>37</v>
      </c>
      <c r="V149" s="23" t="s">
        <v>37</v>
      </c>
      <c r="W149" s="23" t="s">
        <v>37</v>
      </c>
      <c r="X149" s="22">
        <v>81431.179999999993</v>
      </c>
    </row>
    <row r="150" spans="1:24" x14ac:dyDescent="0.25">
      <c r="A150" s="22">
        <v>702</v>
      </c>
      <c r="B150" s="23" t="s">
        <v>187</v>
      </c>
      <c r="C150" s="23"/>
      <c r="D150" s="24">
        <v>362302</v>
      </c>
      <c r="E150" s="25"/>
      <c r="F150" s="23" t="s">
        <v>33</v>
      </c>
      <c r="G150" s="23" t="s">
        <v>33</v>
      </c>
      <c r="H150" s="24" t="s">
        <v>34</v>
      </c>
      <c r="I150" s="24" t="s">
        <v>35</v>
      </c>
      <c r="J150" s="23" t="s">
        <v>39</v>
      </c>
      <c r="K150" s="26">
        <v>1197560.74</v>
      </c>
      <c r="L150" s="26">
        <f t="shared" si="6"/>
        <v>64536.548266163802</v>
      </c>
      <c r="M150" s="26">
        <v>0</v>
      </c>
      <c r="N150" s="26">
        <v>0</v>
      </c>
      <c r="O150" s="26">
        <v>0</v>
      </c>
      <c r="P150" s="26">
        <v>0</v>
      </c>
      <c r="Q150" s="26">
        <f t="shared" si="7"/>
        <v>0</v>
      </c>
      <c r="R150" s="27" t="str">
        <f t="shared" si="8"/>
        <v>1-30</v>
      </c>
      <c r="S150" s="27" t="str">
        <f>+VLOOKUP(B150,'[1]PORTFOLIO MAY16'!$B$7:$T$5083,19,0)</f>
        <v>MEXICO</v>
      </c>
      <c r="T150" s="26">
        <v>0</v>
      </c>
      <c r="U150" s="23" t="s">
        <v>37</v>
      </c>
      <c r="V150" s="23" t="s">
        <v>37</v>
      </c>
      <c r="W150" s="23" t="s">
        <v>37</v>
      </c>
      <c r="X150" s="22">
        <v>1254587.44</v>
      </c>
    </row>
    <row r="151" spans="1:24" x14ac:dyDescent="0.25">
      <c r="A151" s="22">
        <v>702</v>
      </c>
      <c r="B151" s="23" t="s">
        <v>188</v>
      </c>
      <c r="C151" s="23"/>
      <c r="D151" s="24">
        <v>362260</v>
      </c>
      <c r="E151" s="25"/>
      <c r="F151" s="23" t="s">
        <v>33</v>
      </c>
      <c r="G151" s="23" t="s">
        <v>33</v>
      </c>
      <c r="H151" s="24" t="s">
        <v>34</v>
      </c>
      <c r="I151" s="24" t="s">
        <v>35</v>
      </c>
      <c r="J151" s="23" t="s">
        <v>39</v>
      </c>
      <c r="K151" s="26">
        <v>1707452.97</v>
      </c>
      <c r="L151" s="26">
        <f t="shared" si="6"/>
        <v>92014.640535568775</v>
      </c>
      <c r="M151" s="26">
        <v>0</v>
      </c>
      <c r="N151" s="26">
        <v>0</v>
      </c>
      <c r="O151" s="26">
        <v>0</v>
      </c>
      <c r="P151" s="26">
        <v>0</v>
      </c>
      <c r="Q151" s="26">
        <f t="shared" si="7"/>
        <v>0</v>
      </c>
      <c r="R151" s="27" t="str">
        <f t="shared" si="8"/>
        <v>1-30</v>
      </c>
      <c r="S151" s="27" t="str">
        <f>+VLOOKUP(B151,'[1]PORTFOLIO MAY16'!$B$7:$T$5083,19,0)</f>
        <v>MEXICO</v>
      </c>
      <c r="T151" s="26">
        <v>0</v>
      </c>
      <c r="U151" s="23" t="s">
        <v>37</v>
      </c>
      <c r="V151" s="23" t="s">
        <v>37</v>
      </c>
      <c r="W151" s="23" t="s">
        <v>37</v>
      </c>
      <c r="X151" s="22">
        <v>1773124.24</v>
      </c>
    </row>
    <row r="152" spans="1:24" x14ac:dyDescent="0.25">
      <c r="A152" s="22">
        <v>702</v>
      </c>
      <c r="B152" s="23" t="s">
        <v>189</v>
      </c>
      <c r="C152" s="23"/>
      <c r="D152" s="24">
        <v>362090</v>
      </c>
      <c r="E152" s="25"/>
      <c r="F152" s="23" t="s">
        <v>33</v>
      </c>
      <c r="G152" s="23" t="s">
        <v>33</v>
      </c>
      <c r="H152" s="24" t="s">
        <v>34</v>
      </c>
      <c r="I152" s="24" t="s">
        <v>35</v>
      </c>
      <c r="J152" s="23" t="s">
        <v>39</v>
      </c>
      <c r="K152" s="26">
        <v>1233385.42</v>
      </c>
      <c r="L152" s="26">
        <f t="shared" si="6"/>
        <v>66467.140270991775</v>
      </c>
      <c r="M152" s="26">
        <v>0</v>
      </c>
      <c r="N152" s="26">
        <v>0</v>
      </c>
      <c r="O152" s="26">
        <v>0</v>
      </c>
      <c r="P152" s="26">
        <v>0</v>
      </c>
      <c r="Q152" s="26">
        <f t="shared" si="7"/>
        <v>0</v>
      </c>
      <c r="R152" s="27" t="str">
        <f t="shared" si="8"/>
        <v>1-30</v>
      </c>
      <c r="S152" s="27" t="str">
        <f>+VLOOKUP(B152,'[1]PORTFOLIO MAY16'!$B$7:$T$5083,19,0)</f>
        <v>MEXICO</v>
      </c>
      <c r="T152" s="26">
        <v>0</v>
      </c>
      <c r="U152" s="23" t="s">
        <v>37</v>
      </c>
      <c r="V152" s="23" t="s">
        <v>37</v>
      </c>
      <c r="W152" s="23" t="s">
        <v>37</v>
      </c>
      <c r="X152" s="22">
        <v>1295054.69</v>
      </c>
    </row>
    <row r="153" spans="1:24" x14ac:dyDescent="0.25">
      <c r="A153" s="22">
        <v>702</v>
      </c>
      <c r="B153" s="23" t="s">
        <v>190</v>
      </c>
      <c r="C153" s="23"/>
      <c r="D153" s="24">
        <v>314798</v>
      </c>
      <c r="E153" s="25"/>
      <c r="F153" s="23" t="s">
        <v>51</v>
      </c>
      <c r="G153" s="23" t="s">
        <v>51</v>
      </c>
      <c r="H153" s="24" t="s">
        <v>34</v>
      </c>
      <c r="I153" s="24" t="s">
        <v>35</v>
      </c>
      <c r="J153" s="23" t="s">
        <v>36</v>
      </c>
      <c r="K153" s="26">
        <v>200410.75</v>
      </c>
      <c r="L153" s="26">
        <f t="shared" si="6"/>
        <v>200410.75</v>
      </c>
      <c r="M153" s="26">
        <v>0</v>
      </c>
      <c r="N153" s="26">
        <v>0</v>
      </c>
      <c r="O153" s="26">
        <v>0</v>
      </c>
      <c r="P153" s="26">
        <v>0</v>
      </c>
      <c r="Q153" s="26">
        <f t="shared" si="7"/>
        <v>0</v>
      </c>
      <c r="R153" s="27" t="str">
        <f t="shared" si="8"/>
        <v>1-30</v>
      </c>
      <c r="S153" s="27" t="str">
        <f>+VLOOKUP(B153,'[1]PORTFOLIO MAY16'!$B$7:$T$5083,19,0)</f>
        <v>COSTA RICA</v>
      </c>
      <c r="T153" s="26">
        <v>0</v>
      </c>
      <c r="U153" s="23" t="s">
        <v>37</v>
      </c>
      <c r="V153" s="23" t="s">
        <v>37</v>
      </c>
      <c r="W153" s="23" t="s">
        <v>37</v>
      </c>
      <c r="X153" s="22">
        <v>209750.06</v>
      </c>
    </row>
    <row r="154" spans="1:24" x14ac:dyDescent="0.25">
      <c r="A154" s="22">
        <v>702</v>
      </c>
      <c r="B154" s="23" t="s">
        <v>191</v>
      </c>
      <c r="C154" s="23"/>
      <c r="D154" s="24">
        <v>361949</v>
      </c>
      <c r="E154" s="25"/>
      <c r="F154" s="23" t="s">
        <v>42</v>
      </c>
      <c r="G154" s="23" t="s">
        <v>33</v>
      </c>
      <c r="H154" s="24" t="s">
        <v>34</v>
      </c>
      <c r="I154" s="24" t="s">
        <v>35</v>
      </c>
      <c r="J154" s="23" t="s">
        <v>36</v>
      </c>
      <c r="K154" s="26">
        <v>56110.17</v>
      </c>
      <c r="L154" s="26">
        <f t="shared" si="6"/>
        <v>56110.17</v>
      </c>
      <c r="M154" s="26">
        <v>0</v>
      </c>
      <c r="N154" s="26">
        <v>0</v>
      </c>
      <c r="O154" s="26">
        <v>0</v>
      </c>
      <c r="P154" s="26">
        <v>0</v>
      </c>
      <c r="Q154" s="26">
        <f t="shared" si="7"/>
        <v>0</v>
      </c>
      <c r="R154" s="27" t="str">
        <f t="shared" si="8"/>
        <v>1-30</v>
      </c>
      <c r="S154" s="27" t="str">
        <f>+VLOOKUP(B154,'[1]PORTFOLIO MAY16'!$B$7:$T$5083,19,0)</f>
        <v>COSTA RICA</v>
      </c>
      <c r="T154" s="26">
        <v>0</v>
      </c>
      <c r="U154" s="23" t="s">
        <v>37</v>
      </c>
      <c r="V154" s="23" t="s">
        <v>37</v>
      </c>
      <c r="W154" s="23" t="s">
        <v>37</v>
      </c>
      <c r="X154" s="22">
        <v>61455.13</v>
      </c>
    </row>
    <row r="155" spans="1:24" x14ac:dyDescent="0.25">
      <c r="A155" s="22">
        <v>702</v>
      </c>
      <c r="B155" s="23" t="s">
        <v>192</v>
      </c>
      <c r="C155" s="23"/>
      <c r="D155" s="24">
        <v>364697</v>
      </c>
      <c r="E155" s="25"/>
      <c r="F155" s="23" t="s">
        <v>42</v>
      </c>
      <c r="G155" s="23" t="s">
        <v>33</v>
      </c>
      <c r="H155" s="24" t="s">
        <v>34</v>
      </c>
      <c r="I155" s="24" t="s">
        <v>35</v>
      </c>
      <c r="J155" s="23" t="s">
        <v>36</v>
      </c>
      <c r="K155" s="26">
        <v>22679.77</v>
      </c>
      <c r="L155" s="26">
        <f t="shared" si="6"/>
        <v>22679.77</v>
      </c>
      <c r="M155" s="26">
        <v>0</v>
      </c>
      <c r="N155" s="26">
        <v>0</v>
      </c>
      <c r="O155" s="26">
        <v>0</v>
      </c>
      <c r="P155" s="26">
        <v>0</v>
      </c>
      <c r="Q155" s="26">
        <f t="shared" si="7"/>
        <v>0</v>
      </c>
      <c r="R155" s="27" t="str">
        <f t="shared" si="8"/>
        <v>1-30</v>
      </c>
      <c r="S155" s="27" t="str">
        <f>+VLOOKUP(B155,'[1]PORTFOLIO MAY16'!$B$7:$T$5083,19,0)</f>
        <v>NICARAGUA</v>
      </c>
      <c r="T155" s="26">
        <v>0</v>
      </c>
      <c r="U155" s="23" t="s">
        <v>37</v>
      </c>
      <c r="V155" s="23" t="s">
        <v>37</v>
      </c>
      <c r="W155" s="23" t="s">
        <v>37</v>
      </c>
      <c r="X155" s="22">
        <v>23704.52</v>
      </c>
    </row>
    <row r="156" spans="1:24" x14ac:dyDescent="0.25">
      <c r="A156" s="22">
        <v>702</v>
      </c>
      <c r="B156" s="23" t="s">
        <v>193</v>
      </c>
      <c r="C156" s="23"/>
      <c r="D156" s="24">
        <v>314798</v>
      </c>
      <c r="E156" s="25"/>
      <c r="F156" s="23" t="s">
        <v>51</v>
      </c>
      <c r="G156" s="23" t="s">
        <v>51</v>
      </c>
      <c r="H156" s="24" t="s">
        <v>34</v>
      </c>
      <c r="I156" s="24" t="s">
        <v>35</v>
      </c>
      <c r="J156" s="23" t="s">
        <v>36</v>
      </c>
      <c r="K156" s="26">
        <v>1413404</v>
      </c>
      <c r="L156" s="26">
        <f t="shared" si="6"/>
        <v>1413404</v>
      </c>
      <c r="M156" s="26">
        <v>0</v>
      </c>
      <c r="N156" s="26">
        <v>0</v>
      </c>
      <c r="O156" s="26">
        <v>0</v>
      </c>
      <c r="P156" s="26">
        <v>0</v>
      </c>
      <c r="Q156" s="26">
        <f t="shared" si="7"/>
        <v>0</v>
      </c>
      <c r="R156" s="27" t="str">
        <f t="shared" si="8"/>
        <v>1-30</v>
      </c>
      <c r="S156" s="27" t="str">
        <f>+VLOOKUP(B156,'[1]PORTFOLIO MAY16'!$B$7:$T$5083,19,0)</f>
        <v>COSTA RICA</v>
      </c>
      <c r="T156" s="26">
        <v>0</v>
      </c>
      <c r="U156" s="23" t="s">
        <v>37</v>
      </c>
      <c r="V156" s="23" t="s">
        <v>37</v>
      </c>
      <c r="W156" s="23" t="s">
        <v>37</v>
      </c>
      <c r="X156" s="22">
        <v>1479269.1</v>
      </c>
    </row>
    <row r="157" spans="1:24" x14ac:dyDescent="0.25">
      <c r="A157" s="22">
        <v>702</v>
      </c>
      <c r="B157" s="23" t="s">
        <v>194</v>
      </c>
      <c r="C157" s="23"/>
      <c r="D157" s="24">
        <v>313548</v>
      </c>
      <c r="E157" s="25"/>
      <c r="F157" s="23" t="s">
        <v>51</v>
      </c>
      <c r="G157" s="23" t="s">
        <v>51</v>
      </c>
      <c r="H157" s="24" t="s">
        <v>34</v>
      </c>
      <c r="I157" s="24" t="s">
        <v>35</v>
      </c>
      <c r="J157" s="23" t="s">
        <v>36</v>
      </c>
      <c r="K157" s="26">
        <v>6600.83</v>
      </c>
      <c r="L157" s="26">
        <f t="shared" si="6"/>
        <v>6600.83</v>
      </c>
      <c r="M157" s="26">
        <v>0</v>
      </c>
      <c r="N157" s="26">
        <v>0</v>
      </c>
      <c r="O157" s="26">
        <v>0</v>
      </c>
      <c r="P157" s="26">
        <v>0</v>
      </c>
      <c r="Q157" s="26">
        <f t="shared" si="7"/>
        <v>0</v>
      </c>
      <c r="R157" s="27" t="str">
        <f t="shared" si="8"/>
        <v>1-30</v>
      </c>
      <c r="S157" s="27" t="str">
        <f>+VLOOKUP(B157,'[1]PORTFOLIO MAY16'!$B$7:$T$5083,19,0)</f>
        <v>NICARAGUA</v>
      </c>
      <c r="T157" s="26">
        <v>0</v>
      </c>
      <c r="U157" s="23" t="s">
        <v>37</v>
      </c>
      <c r="V157" s="23" t="s">
        <v>37</v>
      </c>
      <c r="W157" s="23" t="s">
        <v>37</v>
      </c>
      <c r="X157" s="22">
        <v>6935.75</v>
      </c>
    </row>
    <row r="158" spans="1:24" x14ac:dyDescent="0.25">
      <c r="A158" s="22">
        <v>702</v>
      </c>
      <c r="B158" s="23" t="s">
        <v>195</v>
      </c>
      <c r="C158" s="23"/>
      <c r="D158" s="24">
        <v>361805</v>
      </c>
      <c r="E158" s="25"/>
      <c r="F158" s="23" t="s">
        <v>33</v>
      </c>
      <c r="G158" s="23" t="s">
        <v>33</v>
      </c>
      <c r="H158" s="24" t="s">
        <v>34</v>
      </c>
      <c r="I158" s="24" t="s">
        <v>35</v>
      </c>
      <c r="J158" s="23" t="s">
        <v>39</v>
      </c>
      <c r="K158" s="26">
        <v>440325.4</v>
      </c>
      <c r="L158" s="26">
        <f t="shared" si="6"/>
        <v>23729.135801427394</v>
      </c>
      <c r="M158" s="26">
        <v>0</v>
      </c>
      <c r="N158" s="26">
        <v>0</v>
      </c>
      <c r="O158" s="26">
        <v>0</v>
      </c>
      <c r="P158" s="26">
        <v>0</v>
      </c>
      <c r="Q158" s="26">
        <f t="shared" si="7"/>
        <v>0</v>
      </c>
      <c r="R158" s="27" t="str">
        <f t="shared" si="8"/>
        <v>1-30</v>
      </c>
      <c r="S158" s="27" t="str">
        <f>+VLOOKUP(B158,'[1]PORTFOLIO MAY16'!$B$7:$T$5083,19,0)</f>
        <v>MEXICO</v>
      </c>
      <c r="T158" s="26">
        <v>0</v>
      </c>
      <c r="U158" s="23" t="s">
        <v>37</v>
      </c>
      <c r="V158" s="23" t="s">
        <v>37</v>
      </c>
      <c r="W158" s="23" t="s">
        <v>37</v>
      </c>
      <c r="X158" s="22">
        <v>503229.02</v>
      </c>
    </row>
    <row r="159" spans="1:24" x14ac:dyDescent="0.25">
      <c r="A159" s="22">
        <v>702</v>
      </c>
      <c r="B159" s="23" t="s">
        <v>196</v>
      </c>
      <c r="C159" s="23"/>
      <c r="D159" s="24">
        <v>320240</v>
      </c>
      <c r="E159" s="25"/>
      <c r="F159" s="23" t="s">
        <v>33</v>
      </c>
      <c r="G159" s="23" t="s">
        <v>33</v>
      </c>
      <c r="H159" s="24" t="s">
        <v>34</v>
      </c>
      <c r="I159" s="24" t="s">
        <v>35</v>
      </c>
      <c r="J159" s="23" t="s">
        <v>39</v>
      </c>
      <c r="K159" s="26">
        <v>3836513.83</v>
      </c>
      <c r="L159" s="26">
        <f t="shared" si="6"/>
        <v>206749.73025885932</v>
      </c>
      <c r="M159" s="26">
        <v>0</v>
      </c>
      <c r="N159" s="26">
        <v>0</v>
      </c>
      <c r="O159" s="26">
        <v>0</v>
      </c>
      <c r="P159" s="26">
        <v>0</v>
      </c>
      <c r="Q159" s="26">
        <f t="shared" si="7"/>
        <v>0</v>
      </c>
      <c r="R159" s="27" t="str">
        <f t="shared" si="8"/>
        <v>1-30</v>
      </c>
      <c r="S159" s="27" t="str">
        <f>+VLOOKUP(B159,'[1]PORTFOLIO MAY16'!$B$7:$T$5083,19,0)</f>
        <v>MEXICO</v>
      </c>
      <c r="T159" s="26">
        <v>0</v>
      </c>
      <c r="U159" s="23" t="s">
        <v>37</v>
      </c>
      <c r="V159" s="23" t="s">
        <v>37</v>
      </c>
      <c r="W159" s="23" t="s">
        <v>37</v>
      </c>
      <c r="X159" s="22">
        <v>4731252.2</v>
      </c>
    </row>
    <row r="160" spans="1:24" x14ac:dyDescent="0.25">
      <c r="A160" s="22">
        <v>702</v>
      </c>
      <c r="B160" s="23" t="s">
        <v>197</v>
      </c>
      <c r="C160" s="23"/>
      <c r="D160" s="24">
        <v>314798</v>
      </c>
      <c r="E160" s="25"/>
      <c r="F160" s="23" t="s">
        <v>59</v>
      </c>
      <c r="G160" s="23" t="s">
        <v>59</v>
      </c>
      <c r="H160" s="24" t="s">
        <v>34</v>
      </c>
      <c r="I160" s="24" t="s">
        <v>35</v>
      </c>
      <c r="J160" s="23" t="s">
        <v>36</v>
      </c>
      <c r="K160" s="26">
        <v>647432.97</v>
      </c>
      <c r="L160" s="26">
        <f t="shared" si="6"/>
        <v>647432.97</v>
      </c>
      <c r="M160" s="26">
        <v>0</v>
      </c>
      <c r="N160" s="26">
        <v>0</v>
      </c>
      <c r="O160" s="26">
        <v>0</v>
      </c>
      <c r="P160" s="26">
        <v>0</v>
      </c>
      <c r="Q160" s="26">
        <f t="shared" si="7"/>
        <v>0</v>
      </c>
      <c r="R160" s="27" t="str">
        <f t="shared" si="8"/>
        <v>1-30</v>
      </c>
      <c r="S160" s="27" t="str">
        <f>+VLOOKUP(B160,'[1]PORTFOLIO MAY16'!$B$7:$T$5083,19,0)</f>
        <v>COSTA RICA</v>
      </c>
      <c r="T160" s="26">
        <v>0</v>
      </c>
      <c r="U160" s="23" t="s">
        <v>37</v>
      </c>
      <c r="V160" s="23" t="s">
        <v>37</v>
      </c>
      <c r="W160" s="23" t="s">
        <v>37</v>
      </c>
      <c r="X160" s="22">
        <v>677603.56</v>
      </c>
    </row>
    <row r="161" spans="1:24" x14ac:dyDescent="0.25">
      <c r="A161" s="22">
        <v>702</v>
      </c>
      <c r="B161" s="23" t="s">
        <v>198</v>
      </c>
      <c r="C161" s="23"/>
      <c r="D161" s="24">
        <v>318312</v>
      </c>
      <c r="E161" s="25"/>
      <c r="F161" s="23" t="s">
        <v>33</v>
      </c>
      <c r="G161" s="23" t="s">
        <v>33</v>
      </c>
      <c r="H161" s="24" t="s">
        <v>34</v>
      </c>
      <c r="I161" s="24" t="s">
        <v>35</v>
      </c>
      <c r="J161" s="23" t="s">
        <v>39</v>
      </c>
      <c r="K161" s="26">
        <v>653662.56000000006</v>
      </c>
      <c r="L161" s="26">
        <f t="shared" si="6"/>
        <v>35225.875351611976</v>
      </c>
      <c r="M161" s="26">
        <v>0</v>
      </c>
      <c r="N161" s="26">
        <v>0</v>
      </c>
      <c r="O161" s="26">
        <v>0</v>
      </c>
      <c r="P161" s="26">
        <v>0</v>
      </c>
      <c r="Q161" s="26">
        <f t="shared" si="7"/>
        <v>0</v>
      </c>
      <c r="R161" s="27" t="str">
        <f t="shared" si="8"/>
        <v>1-30</v>
      </c>
      <c r="S161" s="27" t="str">
        <f>+VLOOKUP(B161,'[1]PORTFOLIO MAY16'!$B$7:$T$5083,19,0)</f>
        <v>MEXICO</v>
      </c>
      <c r="T161" s="26">
        <v>0</v>
      </c>
      <c r="U161" s="23" t="s">
        <v>37</v>
      </c>
      <c r="V161" s="23" t="s">
        <v>37</v>
      </c>
      <c r="W161" s="23" t="s">
        <v>37</v>
      </c>
      <c r="X161" s="22">
        <v>688065.85</v>
      </c>
    </row>
    <row r="162" spans="1:24" x14ac:dyDescent="0.25">
      <c r="A162" s="22">
        <v>702</v>
      </c>
      <c r="B162" s="23" t="s">
        <v>199</v>
      </c>
      <c r="C162" s="23"/>
      <c r="D162" s="24">
        <v>314672</v>
      </c>
      <c r="E162" s="25"/>
      <c r="F162" s="23" t="s">
        <v>33</v>
      </c>
      <c r="G162" s="23" t="s">
        <v>33</v>
      </c>
      <c r="H162" s="24" t="s">
        <v>34</v>
      </c>
      <c r="I162" s="24" t="s">
        <v>35</v>
      </c>
      <c r="J162" s="23" t="s">
        <v>39</v>
      </c>
      <c r="K162" s="26">
        <v>2581583.2400000002</v>
      </c>
      <c r="L162" s="26">
        <f t="shared" si="6"/>
        <v>139121.52077679129</v>
      </c>
      <c r="M162" s="26">
        <v>0</v>
      </c>
      <c r="N162" s="26">
        <v>0</v>
      </c>
      <c r="O162" s="26">
        <v>0</v>
      </c>
      <c r="P162" s="26">
        <v>0</v>
      </c>
      <c r="Q162" s="26">
        <f t="shared" si="7"/>
        <v>0</v>
      </c>
      <c r="R162" s="27" t="str">
        <f t="shared" si="8"/>
        <v>1-30</v>
      </c>
      <c r="S162" s="27" t="str">
        <f>+VLOOKUP(B162,'[1]PORTFOLIO MAY16'!$B$7:$T$5083,19,0)</f>
        <v>MEXICO</v>
      </c>
      <c r="T162" s="26">
        <v>0</v>
      </c>
      <c r="U162" s="23" t="s">
        <v>37</v>
      </c>
      <c r="V162" s="23" t="s">
        <v>37</v>
      </c>
      <c r="W162" s="23" t="s">
        <v>37</v>
      </c>
      <c r="X162" s="22">
        <v>2872845.4</v>
      </c>
    </row>
    <row r="163" spans="1:24" x14ac:dyDescent="0.25">
      <c r="A163" s="22">
        <v>702</v>
      </c>
      <c r="B163" s="23" t="s">
        <v>200</v>
      </c>
      <c r="C163" s="23"/>
      <c r="D163" s="24">
        <v>314798</v>
      </c>
      <c r="E163" s="25"/>
      <c r="F163" s="23" t="s">
        <v>59</v>
      </c>
      <c r="G163" s="23" t="s">
        <v>59</v>
      </c>
      <c r="H163" s="24" t="s">
        <v>34</v>
      </c>
      <c r="I163" s="24" t="s">
        <v>35</v>
      </c>
      <c r="J163" s="23" t="s">
        <v>36</v>
      </c>
      <c r="K163" s="26">
        <v>192504</v>
      </c>
      <c r="L163" s="26">
        <f t="shared" si="6"/>
        <v>192504</v>
      </c>
      <c r="M163" s="26">
        <v>0</v>
      </c>
      <c r="N163" s="26">
        <v>0</v>
      </c>
      <c r="O163" s="26">
        <v>0</v>
      </c>
      <c r="P163" s="26">
        <v>0</v>
      </c>
      <c r="Q163" s="26">
        <f t="shared" si="7"/>
        <v>0</v>
      </c>
      <c r="R163" s="27" t="str">
        <f t="shared" si="8"/>
        <v>1-30</v>
      </c>
      <c r="S163" s="27" t="str">
        <f>+VLOOKUP(B163,'[1]PORTFOLIO MAY16'!$B$7:$T$5083,19,0)</f>
        <v>COSTA RICA</v>
      </c>
      <c r="T163" s="26">
        <v>0</v>
      </c>
      <c r="U163" s="23" t="s">
        <v>37</v>
      </c>
      <c r="V163" s="23" t="s">
        <v>37</v>
      </c>
      <c r="W163" s="23" t="s">
        <v>37</v>
      </c>
      <c r="X163" s="22">
        <v>201447.29</v>
      </c>
    </row>
    <row r="164" spans="1:24" x14ac:dyDescent="0.25">
      <c r="A164" s="22">
        <v>702</v>
      </c>
      <c r="B164" s="23" t="s">
        <v>201</v>
      </c>
      <c r="C164" s="23"/>
      <c r="D164" s="24">
        <v>320416</v>
      </c>
      <c r="E164" s="25"/>
      <c r="F164" s="23" t="s">
        <v>42</v>
      </c>
      <c r="G164" s="23" t="s">
        <v>33</v>
      </c>
      <c r="H164" s="24" t="s">
        <v>34</v>
      </c>
      <c r="I164" s="24" t="s">
        <v>35</v>
      </c>
      <c r="J164" s="23" t="s">
        <v>36</v>
      </c>
      <c r="K164" s="26">
        <v>91935.42</v>
      </c>
      <c r="L164" s="26">
        <f t="shared" si="6"/>
        <v>91935.42</v>
      </c>
      <c r="M164" s="26">
        <v>0</v>
      </c>
      <c r="N164" s="26">
        <v>0</v>
      </c>
      <c r="O164" s="26">
        <v>0</v>
      </c>
      <c r="P164" s="26">
        <v>0</v>
      </c>
      <c r="Q164" s="26">
        <f t="shared" si="7"/>
        <v>0</v>
      </c>
      <c r="R164" s="27" t="str">
        <f t="shared" si="8"/>
        <v>1-30</v>
      </c>
      <c r="S164" s="27" t="str">
        <f>+VLOOKUP(B164,'[1]PORTFOLIO MAY16'!$B$7:$T$5083,19,0)</f>
        <v>COSTA RICA</v>
      </c>
      <c r="T164" s="26">
        <v>0</v>
      </c>
      <c r="U164" s="23" t="s">
        <v>37</v>
      </c>
      <c r="V164" s="23" t="s">
        <v>37</v>
      </c>
      <c r="W164" s="23" t="s">
        <v>37</v>
      </c>
      <c r="X164" s="22">
        <v>105873.32</v>
      </c>
    </row>
    <row r="165" spans="1:24" x14ac:dyDescent="0.25">
      <c r="A165" s="22">
        <v>702</v>
      </c>
      <c r="B165" s="23" t="s">
        <v>202</v>
      </c>
      <c r="C165" s="23"/>
      <c r="D165" s="24">
        <v>313693</v>
      </c>
      <c r="E165" s="25"/>
      <c r="F165" s="23" t="s">
        <v>33</v>
      </c>
      <c r="G165" s="23" t="s">
        <v>33</v>
      </c>
      <c r="H165" s="24" t="s">
        <v>34</v>
      </c>
      <c r="I165" s="24" t="s">
        <v>35</v>
      </c>
      <c r="J165" s="23" t="s">
        <v>39</v>
      </c>
      <c r="K165" s="26">
        <v>1765771.48</v>
      </c>
      <c r="L165" s="26">
        <f t="shared" si="6"/>
        <v>95157.425038863163</v>
      </c>
      <c r="M165" s="26">
        <v>0</v>
      </c>
      <c r="N165" s="26">
        <v>0</v>
      </c>
      <c r="O165" s="26">
        <v>0</v>
      </c>
      <c r="P165" s="26">
        <v>0</v>
      </c>
      <c r="Q165" s="26">
        <f t="shared" si="7"/>
        <v>0</v>
      </c>
      <c r="R165" s="27" t="str">
        <f t="shared" si="8"/>
        <v>1-30</v>
      </c>
      <c r="S165" s="27" t="str">
        <f>+VLOOKUP(B165,'[1]PORTFOLIO MAY16'!$B$7:$T$5083,19,0)</f>
        <v>MEXICO</v>
      </c>
      <c r="T165" s="26">
        <v>0</v>
      </c>
      <c r="U165" s="23" t="s">
        <v>37</v>
      </c>
      <c r="V165" s="23" t="s">
        <v>37</v>
      </c>
      <c r="W165" s="23" t="s">
        <v>37</v>
      </c>
      <c r="X165" s="22">
        <v>2166453.52</v>
      </c>
    </row>
    <row r="166" spans="1:24" x14ac:dyDescent="0.25">
      <c r="A166" s="22">
        <v>702</v>
      </c>
      <c r="B166" s="23" t="s">
        <v>203</v>
      </c>
      <c r="C166" s="23"/>
      <c r="D166" s="24">
        <v>320416</v>
      </c>
      <c r="E166" s="25"/>
      <c r="F166" s="23" t="s">
        <v>42</v>
      </c>
      <c r="G166" s="23" t="s">
        <v>33</v>
      </c>
      <c r="H166" s="24" t="s">
        <v>34</v>
      </c>
      <c r="I166" s="24" t="s">
        <v>35</v>
      </c>
      <c r="J166" s="23" t="s">
        <v>36</v>
      </c>
      <c r="K166" s="26">
        <v>151140.43</v>
      </c>
      <c r="L166" s="26">
        <f t="shared" si="6"/>
        <v>151140.43</v>
      </c>
      <c r="M166" s="26">
        <v>0</v>
      </c>
      <c r="N166" s="26">
        <v>0</v>
      </c>
      <c r="O166" s="26">
        <v>0</v>
      </c>
      <c r="P166" s="26">
        <v>0</v>
      </c>
      <c r="Q166" s="26">
        <f t="shared" si="7"/>
        <v>0</v>
      </c>
      <c r="R166" s="27" t="str">
        <f t="shared" si="8"/>
        <v>1-30</v>
      </c>
      <c r="S166" s="27" t="str">
        <f>+VLOOKUP(B166,'[1]PORTFOLIO MAY16'!$B$7:$T$5083,19,0)</f>
        <v>COSTA RICA</v>
      </c>
      <c r="T166" s="26">
        <v>0</v>
      </c>
      <c r="U166" s="23" t="s">
        <v>37</v>
      </c>
      <c r="V166" s="23" t="s">
        <v>37</v>
      </c>
      <c r="W166" s="23" t="s">
        <v>37</v>
      </c>
      <c r="X166" s="22">
        <v>174595.86</v>
      </c>
    </row>
    <row r="167" spans="1:24" x14ac:dyDescent="0.25">
      <c r="A167" s="22">
        <v>702</v>
      </c>
      <c r="B167" s="23" t="s">
        <v>204</v>
      </c>
      <c r="C167" s="23"/>
      <c r="D167" s="24">
        <v>317033</v>
      </c>
      <c r="E167" s="25"/>
      <c r="F167" s="23" t="s">
        <v>51</v>
      </c>
      <c r="G167" s="23" t="s">
        <v>51</v>
      </c>
      <c r="H167" s="24" t="s">
        <v>34</v>
      </c>
      <c r="I167" s="24" t="s">
        <v>35</v>
      </c>
      <c r="J167" s="23" t="s">
        <v>36</v>
      </c>
      <c r="K167" s="26">
        <v>246523.34</v>
      </c>
      <c r="L167" s="26">
        <f t="shared" si="6"/>
        <v>246523.34</v>
      </c>
      <c r="M167" s="26">
        <v>0</v>
      </c>
      <c r="N167" s="26">
        <v>0</v>
      </c>
      <c r="O167" s="26">
        <v>0</v>
      </c>
      <c r="P167" s="26">
        <v>0</v>
      </c>
      <c r="Q167" s="26">
        <f t="shared" si="7"/>
        <v>0</v>
      </c>
      <c r="R167" s="27" t="str">
        <f t="shared" si="8"/>
        <v>1-30</v>
      </c>
      <c r="S167" s="27" t="str">
        <f>+VLOOKUP(B167,'[1]PORTFOLIO MAY16'!$B$7:$T$5083,19,0)</f>
        <v>HAITI</v>
      </c>
      <c r="T167" s="26">
        <v>0</v>
      </c>
      <c r="U167" s="23" t="s">
        <v>37</v>
      </c>
      <c r="V167" s="23" t="s">
        <v>37</v>
      </c>
      <c r="W167" s="23" t="s">
        <v>37</v>
      </c>
      <c r="X167" s="22">
        <v>322160.33</v>
      </c>
    </row>
    <row r="168" spans="1:24" x14ac:dyDescent="0.25">
      <c r="A168" s="22">
        <v>702</v>
      </c>
      <c r="B168" s="23" t="s">
        <v>205</v>
      </c>
      <c r="C168" s="23"/>
      <c r="D168" s="24">
        <v>310450</v>
      </c>
      <c r="E168" s="25"/>
      <c r="F168" s="23" t="s">
        <v>33</v>
      </c>
      <c r="G168" s="23" t="s">
        <v>33</v>
      </c>
      <c r="H168" s="24" t="s">
        <v>34</v>
      </c>
      <c r="I168" s="24" t="s">
        <v>35</v>
      </c>
      <c r="J168" s="23" t="s">
        <v>39</v>
      </c>
      <c r="K168" s="26">
        <v>1742498</v>
      </c>
      <c r="L168" s="26">
        <f t="shared" si="6"/>
        <v>93903.217201904845</v>
      </c>
      <c r="M168" s="26">
        <v>0</v>
      </c>
      <c r="N168" s="26">
        <v>0</v>
      </c>
      <c r="O168" s="26">
        <v>0</v>
      </c>
      <c r="P168" s="26">
        <v>0</v>
      </c>
      <c r="Q168" s="26">
        <f t="shared" si="7"/>
        <v>0</v>
      </c>
      <c r="R168" s="27" t="str">
        <f t="shared" si="8"/>
        <v>1-30</v>
      </c>
      <c r="S168" s="27" t="str">
        <f>+VLOOKUP(B168,'[1]PORTFOLIO MAY16'!$B$7:$T$5083,19,0)</f>
        <v>MEXICO</v>
      </c>
      <c r="T168" s="26">
        <v>0</v>
      </c>
      <c r="U168" s="23" t="s">
        <v>37</v>
      </c>
      <c r="V168" s="23" t="s">
        <v>37</v>
      </c>
      <c r="W168" s="23" t="s">
        <v>37</v>
      </c>
      <c r="X168" s="22">
        <v>2146313.9500000002</v>
      </c>
    </row>
    <row r="169" spans="1:24" x14ac:dyDescent="0.25">
      <c r="A169" s="22">
        <v>702</v>
      </c>
      <c r="B169" s="23" t="s">
        <v>206</v>
      </c>
      <c r="C169" s="23"/>
      <c r="D169" s="24">
        <v>320583</v>
      </c>
      <c r="E169" s="25"/>
      <c r="F169" s="23" t="s">
        <v>42</v>
      </c>
      <c r="G169" s="23" t="s">
        <v>33</v>
      </c>
      <c r="H169" s="24" t="s">
        <v>34</v>
      </c>
      <c r="I169" s="24" t="s">
        <v>35</v>
      </c>
      <c r="J169" s="23" t="s">
        <v>39</v>
      </c>
      <c r="K169" s="26">
        <v>9881246.8100000005</v>
      </c>
      <c r="L169" s="26">
        <f t="shared" si="6"/>
        <v>532500.3904882872</v>
      </c>
      <c r="M169" s="26">
        <v>0</v>
      </c>
      <c r="N169" s="26">
        <v>0</v>
      </c>
      <c r="O169" s="26">
        <v>0</v>
      </c>
      <c r="P169" s="26">
        <v>0</v>
      </c>
      <c r="Q169" s="26">
        <f t="shared" si="7"/>
        <v>0</v>
      </c>
      <c r="R169" s="27" t="str">
        <f t="shared" si="8"/>
        <v>1-30</v>
      </c>
      <c r="S169" s="27" t="str">
        <f>+VLOOKUP(B169,'[1]PORTFOLIO MAY16'!$B$7:$T$5083,19,0)</f>
        <v>MEXICO</v>
      </c>
      <c r="T169" s="26">
        <v>0</v>
      </c>
      <c r="U169" s="23" t="s">
        <v>37</v>
      </c>
      <c r="V169" s="23" t="s">
        <v>37</v>
      </c>
      <c r="W169" s="23" t="s">
        <v>37</v>
      </c>
      <c r="X169" s="22">
        <v>12361618.050000001</v>
      </c>
    </row>
    <row r="170" spans="1:24" x14ac:dyDescent="0.25">
      <c r="A170" s="22">
        <v>702</v>
      </c>
      <c r="B170" s="23" t="s">
        <v>207</v>
      </c>
      <c r="C170" s="23"/>
      <c r="D170" s="24">
        <v>309601</v>
      </c>
      <c r="E170" s="25"/>
      <c r="F170" s="23" t="s">
        <v>42</v>
      </c>
      <c r="G170" s="23" t="s">
        <v>33</v>
      </c>
      <c r="H170" s="24" t="s">
        <v>34</v>
      </c>
      <c r="I170" s="24" t="s">
        <v>35</v>
      </c>
      <c r="J170" s="23" t="s">
        <v>36</v>
      </c>
      <c r="K170" s="26">
        <v>62863.199999999997</v>
      </c>
      <c r="L170" s="26">
        <f t="shared" si="6"/>
        <v>62863.199999999997</v>
      </c>
      <c r="M170" s="26">
        <v>0</v>
      </c>
      <c r="N170" s="26">
        <v>0</v>
      </c>
      <c r="O170" s="26">
        <v>0</v>
      </c>
      <c r="P170" s="26">
        <v>0</v>
      </c>
      <c r="Q170" s="26">
        <f t="shared" si="7"/>
        <v>0</v>
      </c>
      <c r="R170" s="27" t="str">
        <f t="shared" si="8"/>
        <v>1-30</v>
      </c>
      <c r="S170" s="27" t="str">
        <f>+VLOOKUP(B170,'[1]PORTFOLIO MAY16'!$B$7:$T$5083,19,0)</f>
        <v>GUATEMALA</v>
      </c>
      <c r="T170" s="26">
        <v>0</v>
      </c>
      <c r="U170" s="23" t="s">
        <v>37</v>
      </c>
      <c r="V170" s="23" t="s">
        <v>37</v>
      </c>
      <c r="W170" s="23" t="s">
        <v>37</v>
      </c>
      <c r="X170" s="22">
        <v>68786.52</v>
      </c>
    </row>
    <row r="171" spans="1:24" x14ac:dyDescent="0.25">
      <c r="A171" s="22">
        <v>702</v>
      </c>
      <c r="B171" s="23" t="s">
        <v>208</v>
      </c>
      <c r="C171" s="23"/>
      <c r="D171" s="24">
        <v>364438</v>
      </c>
      <c r="E171" s="25"/>
      <c r="F171" s="23" t="s">
        <v>42</v>
      </c>
      <c r="G171" s="23" t="s">
        <v>33</v>
      </c>
      <c r="H171" s="24" t="s">
        <v>34</v>
      </c>
      <c r="I171" s="24" t="s">
        <v>35</v>
      </c>
      <c r="J171" s="23" t="s">
        <v>36</v>
      </c>
      <c r="K171" s="26">
        <v>52593.8</v>
      </c>
      <c r="L171" s="26">
        <f t="shared" si="6"/>
        <v>52593.8</v>
      </c>
      <c r="M171" s="26">
        <v>0</v>
      </c>
      <c r="N171" s="26">
        <v>0</v>
      </c>
      <c r="O171" s="26">
        <v>0</v>
      </c>
      <c r="P171" s="26">
        <v>0</v>
      </c>
      <c r="Q171" s="26">
        <f t="shared" si="7"/>
        <v>0</v>
      </c>
      <c r="R171" s="27" t="str">
        <f t="shared" si="8"/>
        <v>1-30</v>
      </c>
      <c r="S171" s="27" t="str">
        <f>+VLOOKUP(B171,'[1]PORTFOLIO MAY16'!$B$7:$T$5083,19,0)</f>
        <v>GUATEMALA</v>
      </c>
      <c r="T171" s="26">
        <v>0</v>
      </c>
      <c r="U171" s="23" t="s">
        <v>37</v>
      </c>
      <c r="V171" s="23" t="s">
        <v>37</v>
      </c>
      <c r="W171" s="23" t="s">
        <v>37</v>
      </c>
      <c r="X171" s="22">
        <v>55244.98</v>
      </c>
    </row>
    <row r="172" spans="1:24" x14ac:dyDescent="0.25">
      <c r="A172" s="22">
        <v>702</v>
      </c>
      <c r="B172" s="23" t="s">
        <v>209</v>
      </c>
      <c r="C172" s="23"/>
      <c r="D172" s="24">
        <v>364436</v>
      </c>
      <c r="E172" s="25"/>
      <c r="F172" s="23" t="s">
        <v>33</v>
      </c>
      <c r="G172" s="23" t="s">
        <v>33</v>
      </c>
      <c r="H172" s="24" t="s">
        <v>34</v>
      </c>
      <c r="I172" s="24" t="s">
        <v>35</v>
      </c>
      <c r="J172" s="23" t="s">
        <v>39</v>
      </c>
      <c r="K172" s="26">
        <v>3216033.34</v>
      </c>
      <c r="L172" s="26">
        <f t="shared" si="6"/>
        <v>173312.03665920274</v>
      </c>
      <c r="M172" s="26">
        <v>0</v>
      </c>
      <c r="N172" s="26">
        <v>0</v>
      </c>
      <c r="O172" s="26">
        <v>0</v>
      </c>
      <c r="P172" s="26">
        <v>0</v>
      </c>
      <c r="Q172" s="26">
        <f t="shared" si="7"/>
        <v>0</v>
      </c>
      <c r="R172" s="27" t="str">
        <f t="shared" si="8"/>
        <v>1-30</v>
      </c>
      <c r="S172" s="27" t="str">
        <f>+VLOOKUP(B172,'[1]PORTFOLIO MAY16'!$B$7:$T$5083,19,0)</f>
        <v>MEXICO</v>
      </c>
      <c r="T172" s="26">
        <v>0</v>
      </c>
      <c r="U172" s="23" t="s">
        <v>37</v>
      </c>
      <c r="V172" s="23" t="s">
        <v>37</v>
      </c>
      <c r="W172" s="23" t="s">
        <v>37</v>
      </c>
      <c r="X172" s="22">
        <v>3362216.67</v>
      </c>
    </row>
    <row r="173" spans="1:24" x14ac:dyDescent="0.25">
      <c r="A173" s="22">
        <v>702</v>
      </c>
      <c r="B173" s="23" t="s">
        <v>210</v>
      </c>
      <c r="C173" s="23"/>
      <c r="D173" s="24">
        <v>364226</v>
      </c>
      <c r="E173" s="25"/>
      <c r="F173" s="23" t="s">
        <v>33</v>
      </c>
      <c r="G173" s="23" t="s">
        <v>33</v>
      </c>
      <c r="H173" s="24" t="s">
        <v>34</v>
      </c>
      <c r="I173" s="24" t="s">
        <v>35</v>
      </c>
      <c r="J173" s="23" t="s">
        <v>39</v>
      </c>
      <c r="K173" s="26">
        <v>2728843.93</v>
      </c>
      <c r="L173" s="26">
        <f t="shared" si="6"/>
        <v>147057.39935936205</v>
      </c>
      <c r="M173" s="26">
        <v>0</v>
      </c>
      <c r="N173" s="26">
        <v>0</v>
      </c>
      <c r="O173" s="26">
        <v>0</v>
      </c>
      <c r="P173" s="26">
        <v>0</v>
      </c>
      <c r="Q173" s="26">
        <f t="shared" si="7"/>
        <v>0</v>
      </c>
      <c r="R173" s="27" t="str">
        <f t="shared" si="8"/>
        <v>1-30</v>
      </c>
      <c r="S173" s="27" t="str">
        <f>+VLOOKUP(B173,'[1]PORTFOLIO MAY16'!$B$7:$T$5083,19,0)</f>
        <v>MEXICO</v>
      </c>
      <c r="T173" s="26">
        <v>0</v>
      </c>
      <c r="U173" s="23" t="s">
        <v>37</v>
      </c>
      <c r="V173" s="23" t="s">
        <v>37</v>
      </c>
      <c r="W173" s="23" t="s">
        <v>37</v>
      </c>
      <c r="X173" s="22">
        <v>3086027.72</v>
      </c>
    </row>
    <row r="174" spans="1:24" x14ac:dyDescent="0.25">
      <c r="A174" s="22">
        <v>702</v>
      </c>
      <c r="B174" s="23" t="s">
        <v>211</v>
      </c>
      <c r="C174" s="23"/>
      <c r="D174" s="24">
        <v>313548</v>
      </c>
      <c r="E174" s="25"/>
      <c r="F174" s="23" t="s">
        <v>51</v>
      </c>
      <c r="G174" s="23" t="s">
        <v>51</v>
      </c>
      <c r="H174" s="24" t="s">
        <v>34</v>
      </c>
      <c r="I174" s="24" t="s">
        <v>35</v>
      </c>
      <c r="J174" s="23" t="s">
        <v>36</v>
      </c>
      <c r="K174" s="26">
        <v>56222.82</v>
      </c>
      <c r="L174" s="26">
        <f t="shared" si="6"/>
        <v>56222.82</v>
      </c>
      <c r="M174" s="26">
        <v>0</v>
      </c>
      <c r="N174" s="26">
        <v>0</v>
      </c>
      <c r="O174" s="26">
        <v>0</v>
      </c>
      <c r="P174" s="26">
        <v>0</v>
      </c>
      <c r="Q174" s="26">
        <f t="shared" si="7"/>
        <v>0</v>
      </c>
      <c r="R174" s="27" t="str">
        <f t="shared" si="8"/>
        <v>1-30</v>
      </c>
      <c r="S174" s="27" t="str">
        <f>+VLOOKUP(B174,'[1]PORTFOLIO MAY16'!$B$7:$T$5083,19,0)</f>
        <v>NICARAGUA</v>
      </c>
      <c r="T174" s="26">
        <v>0</v>
      </c>
      <c r="U174" s="23" t="s">
        <v>37</v>
      </c>
      <c r="V174" s="23" t="s">
        <v>37</v>
      </c>
      <c r="W174" s="23" t="s">
        <v>37</v>
      </c>
      <c r="X174" s="22">
        <v>59291.08</v>
      </c>
    </row>
    <row r="175" spans="1:24" x14ac:dyDescent="0.25">
      <c r="A175" s="22">
        <v>702</v>
      </c>
      <c r="B175" s="23" t="s">
        <v>212</v>
      </c>
      <c r="C175" s="23"/>
      <c r="D175" s="24">
        <v>364297</v>
      </c>
      <c r="E175" s="25"/>
      <c r="F175" s="23" t="s">
        <v>33</v>
      </c>
      <c r="G175" s="23" t="s">
        <v>33</v>
      </c>
      <c r="H175" s="24" t="s">
        <v>34</v>
      </c>
      <c r="I175" s="24" t="s">
        <v>35</v>
      </c>
      <c r="J175" s="23" t="s">
        <v>39</v>
      </c>
      <c r="K175" s="26">
        <v>19752286.539999999</v>
      </c>
      <c r="L175" s="26">
        <f t="shared" si="6"/>
        <v>1064450.7214354803</v>
      </c>
      <c r="M175" s="26">
        <v>0</v>
      </c>
      <c r="N175" s="26">
        <v>0</v>
      </c>
      <c r="O175" s="26">
        <v>0</v>
      </c>
      <c r="P175" s="26">
        <v>0</v>
      </c>
      <c r="Q175" s="26">
        <f t="shared" si="7"/>
        <v>0</v>
      </c>
      <c r="R175" s="27" t="str">
        <f t="shared" si="8"/>
        <v>1-30</v>
      </c>
      <c r="S175" s="27" t="str">
        <f>+VLOOKUP(B175,'[1]PORTFOLIO MAY16'!$B$7:$T$5083,19,0)</f>
        <v>MEXICO</v>
      </c>
      <c r="T175" s="26">
        <v>0</v>
      </c>
      <c r="U175" s="23" t="s">
        <v>37</v>
      </c>
      <c r="V175" s="23" t="s">
        <v>37</v>
      </c>
      <c r="W175" s="23" t="s">
        <v>37</v>
      </c>
      <c r="X175" s="22">
        <v>22126440.440000001</v>
      </c>
    </row>
    <row r="176" spans="1:24" x14ac:dyDescent="0.25">
      <c r="A176" s="22">
        <v>702</v>
      </c>
      <c r="B176" s="23" t="s">
        <v>213</v>
      </c>
      <c r="C176" s="23"/>
      <c r="D176" s="24">
        <v>315591</v>
      </c>
      <c r="E176" s="25"/>
      <c r="F176" s="23" t="s">
        <v>33</v>
      </c>
      <c r="G176" s="23" t="s">
        <v>33</v>
      </c>
      <c r="H176" s="24" t="s">
        <v>34</v>
      </c>
      <c r="I176" s="24" t="s">
        <v>35</v>
      </c>
      <c r="J176" s="23" t="s">
        <v>39</v>
      </c>
      <c r="K176" s="26">
        <v>2831780.25</v>
      </c>
      <c r="L176" s="26">
        <f t="shared" si="6"/>
        <v>152604.63764309307</v>
      </c>
      <c r="M176" s="26">
        <v>0</v>
      </c>
      <c r="N176" s="26">
        <v>0</v>
      </c>
      <c r="O176" s="26">
        <v>0</v>
      </c>
      <c r="P176" s="26">
        <v>0</v>
      </c>
      <c r="Q176" s="26">
        <f t="shared" si="7"/>
        <v>0</v>
      </c>
      <c r="R176" s="27" t="str">
        <f t="shared" si="8"/>
        <v>1-30</v>
      </c>
      <c r="S176" s="27" t="str">
        <f>+VLOOKUP(B176,'[1]PORTFOLIO MAY16'!$B$7:$T$5083,19,0)</f>
        <v>MEXICO</v>
      </c>
      <c r="T176" s="26">
        <v>0</v>
      </c>
      <c r="U176" s="23" t="s">
        <v>37</v>
      </c>
      <c r="V176" s="23" t="s">
        <v>37</v>
      </c>
      <c r="W176" s="23" t="s">
        <v>37</v>
      </c>
      <c r="X176" s="22">
        <v>2936661</v>
      </c>
    </row>
    <row r="177" spans="1:24" x14ac:dyDescent="0.25">
      <c r="A177" s="22">
        <v>702</v>
      </c>
      <c r="B177" s="23" t="s">
        <v>214</v>
      </c>
      <c r="C177" s="23"/>
      <c r="D177" s="24">
        <v>312088</v>
      </c>
      <c r="E177" s="25"/>
      <c r="F177" s="23" t="s">
        <v>51</v>
      </c>
      <c r="G177" s="23" t="s">
        <v>51</v>
      </c>
      <c r="H177" s="24" t="s">
        <v>34</v>
      </c>
      <c r="I177" s="24" t="s">
        <v>35</v>
      </c>
      <c r="J177" s="23" t="s">
        <v>36</v>
      </c>
      <c r="K177" s="26">
        <v>636840.12</v>
      </c>
      <c r="L177" s="26">
        <f t="shared" si="6"/>
        <v>636840.12</v>
      </c>
      <c r="M177" s="26">
        <v>0</v>
      </c>
      <c r="N177" s="26">
        <v>0</v>
      </c>
      <c r="O177" s="26">
        <v>0</v>
      </c>
      <c r="P177" s="26">
        <v>0</v>
      </c>
      <c r="Q177" s="26">
        <f t="shared" si="7"/>
        <v>0</v>
      </c>
      <c r="R177" s="27" t="str">
        <f t="shared" si="8"/>
        <v>1-30</v>
      </c>
      <c r="S177" s="27" t="str">
        <f>+VLOOKUP(B177,'[1]PORTFOLIO MAY16'!$B$7:$T$5083,19,0)</f>
        <v>REPUBLICA DOMINICANA</v>
      </c>
      <c r="T177" s="26">
        <v>0</v>
      </c>
      <c r="U177" s="23" t="s">
        <v>37</v>
      </c>
      <c r="V177" s="23" t="s">
        <v>37</v>
      </c>
      <c r="W177" s="23" t="s">
        <v>37</v>
      </c>
      <c r="X177" s="22">
        <v>693880.34</v>
      </c>
    </row>
    <row r="178" spans="1:24" x14ac:dyDescent="0.25">
      <c r="A178" s="22">
        <v>702</v>
      </c>
      <c r="B178" s="23" t="s">
        <v>215</v>
      </c>
      <c r="C178" s="23"/>
      <c r="D178" s="24">
        <v>313353</v>
      </c>
      <c r="E178" s="25"/>
      <c r="F178" s="23" t="s">
        <v>42</v>
      </c>
      <c r="G178" s="23" t="s">
        <v>33</v>
      </c>
      <c r="H178" s="24" t="s">
        <v>34</v>
      </c>
      <c r="I178" s="24" t="s">
        <v>35</v>
      </c>
      <c r="J178" s="23" t="s">
        <v>39</v>
      </c>
      <c r="K178" s="26">
        <v>5401248.0700000003</v>
      </c>
      <c r="L178" s="26">
        <f t="shared" si="6"/>
        <v>291073.25843621016</v>
      </c>
      <c r="M178" s="26">
        <v>0</v>
      </c>
      <c r="N178" s="26">
        <v>0</v>
      </c>
      <c r="O178" s="26">
        <v>0</v>
      </c>
      <c r="P178" s="26">
        <v>0</v>
      </c>
      <c r="Q178" s="26">
        <f t="shared" si="7"/>
        <v>0</v>
      </c>
      <c r="R178" s="27" t="str">
        <f t="shared" si="8"/>
        <v>1-30</v>
      </c>
      <c r="S178" s="27" t="str">
        <f>+VLOOKUP(B178,'[1]PORTFOLIO MAY16'!$B$7:$T$5083,19,0)</f>
        <v>MEXICO</v>
      </c>
      <c r="T178" s="26">
        <v>0</v>
      </c>
      <c r="U178" s="23" t="s">
        <v>37</v>
      </c>
      <c r="V178" s="23" t="s">
        <v>37</v>
      </c>
      <c r="W178" s="23" t="s">
        <v>37</v>
      </c>
      <c r="X178" s="22">
        <v>6902256.54</v>
      </c>
    </row>
    <row r="179" spans="1:24" x14ac:dyDescent="0.25">
      <c r="A179" s="22">
        <v>702</v>
      </c>
      <c r="B179" s="23" t="s">
        <v>216</v>
      </c>
      <c r="C179" s="23"/>
      <c r="D179" s="24">
        <v>311796</v>
      </c>
      <c r="E179" s="25"/>
      <c r="F179" s="23" t="s">
        <v>42</v>
      </c>
      <c r="G179" s="23" t="s">
        <v>51</v>
      </c>
      <c r="H179" s="24" t="s">
        <v>34</v>
      </c>
      <c r="I179" s="24" t="s">
        <v>35</v>
      </c>
      <c r="J179" s="23" t="s">
        <v>39</v>
      </c>
      <c r="K179" s="26">
        <v>260749.02</v>
      </c>
      <c r="L179" s="26">
        <f t="shared" si="6"/>
        <v>14051.764685092223</v>
      </c>
      <c r="M179" s="26">
        <v>0</v>
      </c>
      <c r="N179" s="26">
        <v>0</v>
      </c>
      <c r="O179" s="26">
        <v>0</v>
      </c>
      <c r="P179" s="26">
        <v>0</v>
      </c>
      <c r="Q179" s="26">
        <f t="shared" si="7"/>
        <v>0</v>
      </c>
      <c r="R179" s="27" t="str">
        <f t="shared" si="8"/>
        <v>1-30</v>
      </c>
      <c r="S179" s="27" t="str">
        <f>+VLOOKUP(B179,'[1]PORTFOLIO MAY16'!$B$7:$T$5083,19,0)</f>
        <v>MEXICO</v>
      </c>
      <c r="T179" s="26">
        <v>0</v>
      </c>
      <c r="U179" s="23" t="s">
        <v>37</v>
      </c>
      <c r="V179" s="23" t="s">
        <v>37</v>
      </c>
      <c r="W179" s="23" t="s">
        <v>37</v>
      </c>
      <c r="X179" s="22">
        <v>289709.68</v>
      </c>
    </row>
    <row r="180" spans="1:24" x14ac:dyDescent="0.25">
      <c r="A180" s="22">
        <v>702</v>
      </c>
      <c r="B180" s="23" t="s">
        <v>217</v>
      </c>
      <c r="C180" s="23"/>
      <c r="D180" s="24">
        <v>313548</v>
      </c>
      <c r="E180" s="25"/>
      <c r="F180" s="23" t="s">
        <v>59</v>
      </c>
      <c r="G180" s="23" t="s">
        <v>59</v>
      </c>
      <c r="H180" s="24" t="s">
        <v>34</v>
      </c>
      <c r="I180" s="24" t="s">
        <v>35</v>
      </c>
      <c r="J180" s="23" t="s">
        <v>36</v>
      </c>
      <c r="K180" s="26">
        <v>69098.89</v>
      </c>
      <c r="L180" s="26">
        <f t="shared" si="6"/>
        <v>69098.89</v>
      </c>
      <c r="M180" s="26">
        <v>0</v>
      </c>
      <c r="N180" s="26">
        <v>0</v>
      </c>
      <c r="O180" s="26">
        <v>0</v>
      </c>
      <c r="P180" s="26">
        <v>0</v>
      </c>
      <c r="Q180" s="26">
        <f t="shared" si="7"/>
        <v>0</v>
      </c>
      <c r="R180" s="27" t="str">
        <f t="shared" si="8"/>
        <v>1-30</v>
      </c>
      <c r="S180" s="27" t="str">
        <f>+VLOOKUP(B180,'[1]PORTFOLIO MAY16'!$B$7:$T$5083,19,0)</f>
        <v>NICARAGUA</v>
      </c>
      <c r="T180" s="26">
        <v>0</v>
      </c>
      <c r="U180" s="23" t="s">
        <v>37</v>
      </c>
      <c r="V180" s="23" t="s">
        <v>37</v>
      </c>
      <c r="W180" s="23" t="s">
        <v>37</v>
      </c>
      <c r="X180" s="22">
        <v>72604.990000000005</v>
      </c>
    </row>
    <row r="181" spans="1:24" x14ac:dyDescent="0.25">
      <c r="A181" s="22">
        <v>702</v>
      </c>
      <c r="B181" s="23" t="s">
        <v>218</v>
      </c>
      <c r="C181" s="23"/>
      <c r="D181" s="24">
        <v>363893</v>
      </c>
      <c r="E181" s="25"/>
      <c r="F181" s="23" t="s">
        <v>42</v>
      </c>
      <c r="G181" s="23" t="s">
        <v>33</v>
      </c>
      <c r="H181" s="24" t="s">
        <v>34</v>
      </c>
      <c r="I181" s="24" t="s">
        <v>35</v>
      </c>
      <c r="J181" s="23" t="s">
        <v>36</v>
      </c>
      <c r="K181" s="26">
        <v>47736.31</v>
      </c>
      <c r="L181" s="26">
        <f t="shared" si="6"/>
        <v>47736.31</v>
      </c>
      <c r="M181" s="26">
        <v>0</v>
      </c>
      <c r="N181" s="26">
        <v>0</v>
      </c>
      <c r="O181" s="26">
        <v>0</v>
      </c>
      <c r="P181" s="26">
        <v>0</v>
      </c>
      <c r="Q181" s="26">
        <f t="shared" si="7"/>
        <v>0</v>
      </c>
      <c r="R181" s="27" t="str">
        <f t="shared" si="8"/>
        <v>1-30</v>
      </c>
      <c r="S181" s="27" t="str">
        <f>+VLOOKUP(B181,'[1]PORTFOLIO MAY16'!$B$7:$T$5083,19,0)</f>
        <v>COSTA RICA</v>
      </c>
      <c r="T181" s="26">
        <v>0</v>
      </c>
      <c r="U181" s="23" t="s">
        <v>37</v>
      </c>
      <c r="V181" s="23" t="s">
        <v>37</v>
      </c>
      <c r="W181" s="23" t="s">
        <v>37</v>
      </c>
      <c r="X181" s="22">
        <v>55572.53</v>
      </c>
    </row>
    <row r="182" spans="1:24" x14ac:dyDescent="0.25">
      <c r="A182" s="22">
        <v>702</v>
      </c>
      <c r="B182" s="23" t="s">
        <v>219</v>
      </c>
      <c r="C182" s="23"/>
      <c r="D182" s="24">
        <v>363893</v>
      </c>
      <c r="E182" s="25"/>
      <c r="F182" s="23" t="s">
        <v>42</v>
      </c>
      <c r="G182" s="23" t="s">
        <v>33</v>
      </c>
      <c r="H182" s="24" t="s">
        <v>34</v>
      </c>
      <c r="I182" s="24" t="s">
        <v>35</v>
      </c>
      <c r="J182" s="23" t="s">
        <v>36</v>
      </c>
      <c r="K182" s="26">
        <v>47736.31</v>
      </c>
      <c r="L182" s="26">
        <f t="shared" si="6"/>
        <v>47736.31</v>
      </c>
      <c r="M182" s="26">
        <v>0</v>
      </c>
      <c r="N182" s="26">
        <v>0</v>
      </c>
      <c r="O182" s="26">
        <v>0</v>
      </c>
      <c r="P182" s="26">
        <v>0</v>
      </c>
      <c r="Q182" s="26">
        <f t="shared" si="7"/>
        <v>0</v>
      </c>
      <c r="R182" s="27" t="str">
        <f t="shared" si="8"/>
        <v>1-30</v>
      </c>
      <c r="S182" s="27" t="str">
        <f>+VLOOKUP(B182,'[1]PORTFOLIO MAY16'!$B$7:$T$5083,19,0)</f>
        <v>COSTA RICA</v>
      </c>
      <c r="T182" s="26">
        <v>0</v>
      </c>
      <c r="U182" s="23" t="s">
        <v>37</v>
      </c>
      <c r="V182" s="23" t="s">
        <v>37</v>
      </c>
      <c r="W182" s="23" t="s">
        <v>37</v>
      </c>
      <c r="X182" s="22">
        <v>55572.53</v>
      </c>
    </row>
    <row r="183" spans="1:24" x14ac:dyDescent="0.25">
      <c r="A183" s="22">
        <v>702</v>
      </c>
      <c r="B183" s="23" t="s">
        <v>220</v>
      </c>
      <c r="C183" s="23"/>
      <c r="D183" s="24">
        <v>361192</v>
      </c>
      <c r="E183" s="25"/>
      <c r="F183" s="23" t="s">
        <v>33</v>
      </c>
      <c r="G183" s="23" t="s">
        <v>33</v>
      </c>
      <c r="H183" s="24" t="s">
        <v>34</v>
      </c>
      <c r="I183" s="24" t="s">
        <v>35</v>
      </c>
      <c r="J183" s="23" t="s">
        <v>39</v>
      </c>
      <c r="K183" s="26">
        <v>5145852.22</v>
      </c>
      <c r="L183" s="26">
        <f t="shared" si="6"/>
        <v>277309.97608236235</v>
      </c>
      <c r="M183" s="26">
        <v>0</v>
      </c>
      <c r="N183" s="26">
        <v>0</v>
      </c>
      <c r="O183" s="26">
        <v>0</v>
      </c>
      <c r="P183" s="26">
        <v>0</v>
      </c>
      <c r="Q183" s="26">
        <f t="shared" si="7"/>
        <v>0</v>
      </c>
      <c r="R183" s="27" t="str">
        <f t="shared" si="8"/>
        <v>1-30</v>
      </c>
      <c r="S183" s="27" t="str">
        <f>+VLOOKUP(B183,'[1]PORTFOLIO MAY16'!$B$7:$T$5083,19,0)</f>
        <v>MEXICO</v>
      </c>
      <c r="T183" s="26">
        <v>0</v>
      </c>
      <c r="U183" s="23" t="s">
        <v>37</v>
      </c>
      <c r="V183" s="23" t="s">
        <v>37</v>
      </c>
      <c r="W183" s="23" t="s">
        <v>37</v>
      </c>
      <c r="X183" s="22">
        <v>6526074.1600000001</v>
      </c>
    </row>
    <row r="184" spans="1:24" x14ac:dyDescent="0.25">
      <c r="A184" s="22">
        <v>702</v>
      </c>
      <c r="B184" s="23" t="s">
        <v>221</v>
      </c>
      <c r="C184" s="23"/>
      <c r="D184" s="24">
        <v>313548</v>
      </c>
      <c r="E184" s="25"/>
      <c r="F184" s="23" t="s">
        <v>59</v>
      </c>
      <c r="G184" s="23" t="s">
        <v>59</v>
      </c>
      <c r="H184" s="24" t="s">
        <v>34</v>
      </c>
      <c r="I184" s="24" t="s">
        <v>35</v>
      </c>
      <c r="J184" s="23" t="s">
        <v>36</v>
      </c>
      <c r="K184" s="26">
        <v>80945.850000000006</v>
      </c>
      <c r="L184" s="26">
        <f t="shared" si="6"/>
        <v>80945.850000000006</v>
      </c>
      <c r="M184" s="26">
        <v>0</v>
      </c>
      <c r="N184" s="26">
        <v>0</v>
      </c>
      <c r="O184" s="26">
        <v>0</v>
      </c>
      <c r="P184" s="26">
        <v>0</v>
      </c>
      <c r="Q184" s="26">
        <f t="shared" si="7"/>
        <v>0</v>
      </c>
      <c r="R184" s="27" t="str">
        <f t="shared" si="8"/>
        <v>1-30</v>
      </c>
      <c r="S184" s="27" t="str">
        <f>+VLOOKUP(B184,'[1]PORTFOLIO MAY16'!$B$7:$T$5083,19,0)</f>
        <v>NICARAGUA</v>
      </c>
      <c r="T184" s="26">
        <v>0</v>
      </c>
      <c r="U184" s="23" t="s">
        <v>37</v>
      </c>
      <c r="V184" s="23" t="s">
        <v>37</v>
      </c>
      <c r="W184" s="23" t="s">
        <v>37</v>
      </c>
      <c r="X184" s="22">
        <v>85061.69</v>
      </c>
    </row>
    <row r="185" spans="1:24" x14ac:dyDescent="0.25">
      <c r="A185" s="22">
        <v>702</v>
      </c>
      <c r="B185" s="23" t="s">
        <v>222</v>
      </c>
      <c r="C185" s="23"/>
      <c r="D185" s="24">
        <v>363309</v>
      </c>
      <c r="E185" s="25"/>
      <c r="F185" s="23" t="s">
        <v>42</v>
      </c>
      <c r="G185" s="23" t="s">
        <v>33</v>
      </c>
      <c r="H185" s="24" t="s">
        <v>34</v>
      </c>
      <c r="I185" s="24" t="s">
        <v>35</v>
      </c>
      <c r="J185" s="23" t="s">
        <v>36</v>
      </c>
      <c r="K185" s="26">
        <v>98715.6</v>
      </c>
      <c r="L185" s="26">
        <f t="shared" si="6"/>
        <v>98715.6</v>
      </c>
      <c r="M185" s="26">
        <v>0</v>
      </c>
      <c r="N185" s="26">
        <v>0</v>
      </c>
      <c r="O185" s="26">
        <v>0</v>
      </c>
      <c r="P185" s="26">
        <v>0</v>
      </c>
      <c r="Q185" s="26">
        <f t="shared" si="7"/>
        <v>0</v>
      </c>
      <c r="R185" s="27" t="str">
        <f t="shared" si="8"/>
        <v>1-30</v>
      </c>
      <c r="S185" s="27" t="str">
        <f>+VLOOKUP(B185,'[1]PORTFOLIO MAY16'!$B$7:$T$5083,19,0)</f>
        <v>EL SALVADOR</v>
      </c>
      <c r="T185" s="26">
        <v>0</v>
      </c>
      <c r="U185" s="23" t="s">
        <v>37</v>
      </c>
      <c r="V185" s="23" t="s">
        <v>37</v>
      </c>
      <c r="W185" s="23" t="s">
        <v>37</v>
      </c>
      <c r="X185" s="22">
        <v>108747.92</v>
      </c>
    </row>
    <row r="186" spans="1:24" x14ac:dyDescent="0.25">
      <c r="A186" s="22">
        <v>702</v>
      </c>
      <c r="B186" s="23" t="s">
        <v>223</v>
      </c>
      <c r="C186" s="23"/>
      <c r="D186" s="24">
        <v>313548</v>
      </c>
      <c r="E186" s="25"/>
      <c r="F186" s="23" t="s">
        <v>51</v>
      </c>
      <c r="G186" s="23" t="s">
        <v>51</v>
      </c>
      <c r="H186" s="24" t="s">
        <v>34</v>
      </c>
      <c r="I186" s="24" t="s">
        <v>35</v>
      </c>
      <c r="J186" s="23" t="s">
        <v>36</v>
      </c>
      <c r="K186" s="26">
        <v>6600.83</v>
      </c>
      <c r="L186" s="26">
        <f t="shared" si="6"/>
        <v>6600.83</v>
      </c>
      <c r="M186" s="26">
        <v>0</v>
      </c>
      <c r="N186" s="26">
        <v>0</v>
      </c>
      <c r="O186" s="26">
        <v>0</v>
      </c>
      <c r="P186" s="26">
        <v>0</v>
      </c>
      <c r="Q186" s="26">
        <f t="shared" si="7"/>
        <v>0</v>
      </c>
      <c r="R186" s="27" t="str">
        <f t="shared" si="8"/>
        <v>1-30</v>
      </c>
      <c r="S186" s="27" t="str">
        <f>+VLOOKUP(B186,'[1]PORTFOLIO MAY16'!$B$7:$T$5083,19,0)</f>
        <v>NICARAGUA</v>
      </c>
      <c r="T186" s="26">
        <v>0</v>
      </c>
      <c r="U186" s="23" t="s">
        <v>37</v>
      </c>
      <c r="V186" s="23" t="s">
        <v>37</v>
      </c>
      <c r="W186" s="23" t="s">
        <v>37</v>
      </c>
      <c r="X186" s="22">
        <v>6935.75</v>
      </c>
    </row>
    <row r="187" spans="1:24" x14ac:dyDescent="0.25">
      <c r="A187" s="22">
        <v>702</v>
      </c>
      <c r="B187" s="23" t="s">
        <v>224</v>
      </c>
      <c r="C187" s="23"/>
      <c r="D187" s="24">
        <v>313548</v>
      </c>
      <c r="E187" s="25"/>
      <c r="F187" s="23" t="s">
        <v>59</v>
      </c>
      <c r="G187" s="23" t="s">
        <v>59</v>
      </c>
      <c r="H187" s="24" t="s">
        <v>34</v>
      </c>
      <c r="I187" s="24" t="s">
        <v>35</v>
      </c>
      <c r="J187" s="23" t="s">
        <v>36</v>
      </c>
      <c r="K187" s="26">
        <v>147816.75</v>
      </c>
      <c r="L187" s="26">
        <f t="shared" si="6"/>
        <v>147816.75</v>
      </c>
      <c r="M187" s="26">
        <v>0</v>
      </c>
      <c r="N187" s="26">
        <v>0</v>
      </c>
      <c r="O187" s="26">
        <v>0</v>
      </c>
      <c r="P187" s="26">
        <v>0</v>
      </c>
      <c r="Q187" s="26">
        <f t="shared" si="7"/>
        <v>0</v>
      </c>
      <c r="R187" s="27" t="str">
        <f t="shared" si="8"/>
        <v>1-30</v>
      </c>
      <c r="S187" s="27" t="str">
        <f>+VLOOKUP(B187,'[1]PORTFOLIO MAY16'!$B$7:$T$5083,19,0)</f>
        <v>NICARAGUA</v>
      </c>
      <c r="T187" s="26">
        <v>0</v>
      </c>
      <c r="U187" s="23" t="s">
        <v>37</v>
      </c>
      <c r="V187" s="23" t="s">
        <v>37</v>
      </c>
      <c r="W187" s="23" t="s">
        <v>37</v>
      </c>
      <c r="X187" s="22">
        <v>155317.01999999999</v>
      </c>
    </row>
    <row r="188" spans="1:24" x14ac:dyDescent="0.25">
      <c r="A188" s="22">
        <v>702</v>
      </c>
      <c r="B188" s="23" t="s">
        <v>225</v>
      </c>
      <c r="C188" s="23"/>
      <c r="D188" s="24">
        <v>313548</v>
      </c>
      <c r="E188" s="25"/>
      <c r="F188" s="23" t="s">
        <v>59</v>
      </c>
      <c r="G188" s="23" t="s">
        <v>59</v>
      </c>
      <c r="H188" s="24" t="s">
        <v>34</v>
      </c>
      <c r="I188" s="24" t="s">
        <v>35</v>
      </c>
      <c r="J188" s="23" t="s">
        <v>36</v>
      </c>
      <c r="K188" s="26">
        <v>52958.36</v>
      </c>
      <c r="L188" s="26">
        <f t="shared" si="6"/>
        <v>52958.36</v>
      </c>
      <c r="M188" s="26">
        <v>0</v>
      </c>
      <c r="N188" s="26">
        <v>0</v>
      </c>
      <c r="O188" s="26">
        <v>0</v>
      </c>
      <c r="P188" s="26">
        <v>0</v>
      </c>
      <c r="Q188" s="26">
        <f t="shared" si="7"/>
        <v>0</v>
      </c>
      <c r="R188" s="27" t="str">
        <f t="shared" si="8"/>
        <v>1-30</v>
      </c>
      <c r="S188" s="27" t="str">
        <f>+VLOOKUP(B188,'[1]PORTFOLIO MAY16'!$B$7:$T$5083,19,0)</f>
        <v>NICARAGUA</v>
      </c>
      <c r="T188" s="26">
        <v>0</v>
      </c>
      <c r="U188" s="23" t="s">
        <v>37</v>
      </c>
      <c r="V188" s="23" t="s">
        <v>37</v>
      </c>
      <c r="W188" s="23" t="s">
        <v>37</v>
      </c>
      <c r="X188" s="22">
        <v>55645.49</v>
      </c>
    </row>
    <row r="189" spans="1:24" x14ac:dyDescent="0.25">
      <c r="A189" s="22">
        <v>702</v>
      </c>
      <c r="B189" s="23" t="s">
        <v>226</v>
      </c>
      <c r="C189" s="23"/>
      <c r="D189" s="24">
        <v>313548</v>
      </c>
      <c r="E189" s="25"/>
      <c r="F189" s="23" t="s">
        <v>59</v>
      </c>
      <c r="G189" s="23" t="s">
        <v>59</v>
      </c>
      <c r="H189" s="24" t="s">
        <v>34</v>
      </c>
      <c r="I189" s="24" t="s">
        <v>35</v>
      </c>
      <c r="J189" s="23" t="s">
        <v>36</v>
      </c>
      <c r="K189" s="26">
        <v>69098.89</v>
      </c>
      <c r="L189" s="26">
        <f t="shared" si="6"/>
        <v>69098.89</v>
      </c>
      <c r="M189" s="26">
        <v>0</v>
      </c>
      <c r="N189" s="26">
        <v>0</v>
      </c>
      <c r="O189" s="26">
        <v>0</v>
      </c>
      <c r="P189" s="26">
        <v>0</v>
      </c>
      <c r="Q189" s="26">
        <f t="shared" si="7"/>
        <v>0</v>
      </c>
      <c r="R189" s="27" t="str">
        <f t="shared" si="8"/>
        <v>1-30</v>
      </c>
      <c r="S189" s="27" t="str">
        <f>+VLOOKUP(B189,'[1]PORTFOLIO MAY16'!$B$7:$T$5083,19,0)</f>
        <v>NICARAGUA</v>
      </c>
      <c r="T189" s="26">
        <v>0</v>
      </c>
      <c r="U189" s="23" t="s">
        <v>37</v>
      </c>
      <c r="V189" s="23" t="s">
        <v>37</v>
      </c>
      <c r="W189" s="23" t="s">
        <v>37</v>
      </c>
      <c r="X189" s="22">
        <v>72604.990000000005</v>
      </c>
    </row>
    <row r="190" spans="1:24" x14ac:dyDescent="0.25">
      <c r="A190" s="22">
        <v>702</v>
      </c>
      <c r="B190" s="23" t="s">
        <v>227</v>
      </c>
      <c r="C190" s="23"/>
      <c r="D190" s="24">
        <v>316354</v>
      </c>
      <c r="E190" s="25"/>
      <c r="F190" s="23" t="s">
        <v>33</v>
      </c>
      <c r="G190" s="23" t="s">
        <v>33</v>
      </c>
      <c r="H190" s="24" t="s">
        <v>34</v>
      </c>
      <c r="I190" s="24" t="s">
        <v>35</v>
      </c>
      <c r="J190" s="23" t="s">
        <v>39</v>
      </c>
      <c r="K190" s="26">
        <v>1104675.28</v>
      </c>
      <c r="L190" s="26">
        <f t="shared" si="6"/>
        <v>59530.950827728382</v>
      </c>
      <c r="M190" s="26">
        <v>0</v>
      </c>
      <c r="N190" s="26">
        <v>0</v>
      </c>
      <c r="O190" s="26">
        <v>0</v>
      </c>
      <c r="P190" s="26">
        <v>0</v>
      </c>
      <c r="Q190" s="26">
        <f t="shared" si="7"/>
        <v>0</v>
      </c>
      <c r="R190" s="27" t="str">
        <f t="shared" si="8"/>
        <v>1-30</v>
      </c>
      <c r="S190" s="27" t="str">
        <f>+VLOOKUP(B190,'[1]PORTFOLIO MAY16'!$B$7:$T$5083,19,0)</f>
        <v>MEXICO</v>
      </c>
      <c r="T190" s="26">
        <v>0</v>
      </c>
      <c r="U190" s="23" t="s">
        <v>37</v>
      </c>
      <c r="V190" s="23" t="s">
        <v>37</v>
      </c>
      <c r="W190" s="23" t="s">
        <v>37</v>
      </c>
      <c r="X190" s="22">
        <v>1262486.04</v>
      </c>
    </row>
    <row r="191" spans="1:24" x14ac:dyDescent="0.25">
      <c r="A191" s="22">
        <v>702</v>
      </c>
      <c r="B191" s="23" t="s">
        <v>228</v>
      </c>
      <c r="C191" s="23"/>
      <c r="D191" s="24">
        <v>317800</v>
      </c>
      <c r="E191" s="25"/>
      <c r="F191" s="23" t="s">
        <v>33</v>
      </c>
      <c r="G191" s="23" t="s">
        <v>33</v>
      </c>
      <c r="H191" s="24" t="s">
        <v>34</v>
      </c>
      <c r="I191" s="24" t="s">
        <v>35</v>
      </c>
      <c r="J191" s="23" t="s">
        <v>39</v>
      </c>
      <c r="K191" s="26">
        <v>4328949.9800000004</v>
      </c>
      <c r="L191" s="26">
        <f t="shared" si="6"/>
        <v>233287.1143772456</v>
      </c>
      <c r="M191" s="26">
        <v>0</v>
      </c>
      <c r="N191" s="26">
        <v>0</v>
      </c>
      <c r="O191" s="26">
        <v>0</v>
      </c>
      <c r="P191" s="26">
        <v>0</v>
      </c>
      <c r="Q191" s="26">
        <f t="shared" si="7"/>
        <v>0</v>
      </c>
      <c r="R191" s="27" t="str">
        <f t="shared" si="8"/>
        <v>1-30</v>
      </c>
      <c r="S191" s="27" t="str">
        <f>+VLOOKUP(B191,'[1]PORTFOLIO MAY16'!$B$7:$T$5083,19,0)</f>
        <v>MEXICO</v>
      </c>
      <c r="T191" s="26">
        <v>0</v>
      </c>
      <c r="U191" s="23" t="s">
        <v>37</v>
      </c>
      <c r="V191" s="23" t="s">
        <v>37</v>
      </c>
      <c r="W191" s="23" t="s">
        <v>37</v>
      </c>
      <c r="X191" s="22">
        <v>4535090.46</v>
      </c>
    </row>
    <row r="192" spans="1:24" x14ac:dyDescent="0.25">
      <c r="A192" s="22">
        <v>702</v>
      </c>
      <c r="B192" s="23" t="s">
        <v>229</v>
      </c>
      <c r="C192" s="23"/>
      <c r="D192" s="24">
        <v>316339</v>
      </c>
      <c r="E192" s="25"/>
      <c r="F192" s="23" t="s">
        <v>59</v>
      </c>
      <c r="G192" s="23" t="s">
        <v>59</v>
      </c>
      <c r="H192" s="24" t="s">
        <v>34</v>
      </c>
      <c r="I192" s="24" t="s">
        <v>35</v>
      </c>
      <c r="J192" s="23" t="s">
        <v>36</v>
      </c>
      <c r="K192" s="26">
        <v>242446.23</v>
      </c>
      <c r="L192" s="26">
        <f t="shared" si="6"/>
        <v>242446.23</v>
      </c>
      <c r="M192" s="26">
        <v>0</v>
      </c>
      <c r="N192" s="26">
        <v>0</v>
      </c>
      <c r="O192" s="26">
        <v>0</v>
      </c>
      <c r="P192" s="26">
        <v>0</v>
      </c>
      <c r="Q192" s="26">
        <f t="shared" si="7"/>
        <v>0</v>
      </c>
      <c r="R192" s="27" t="str">
        <f t="shared" si="8"/>
        <v>1-30</v>
      </c>
      <c r="S192" s="27" t="str">
        <f>+VLOOKUP(B192,'[1]PORTFOLIO MAY16'!$B$7:$T$5083,19,0)</f>
        <v>GUATEMALA</v>
      </c>
      <c r="T192" s="26">
        <v>0</v>
      </c>
      <c r="U192" s="23" t="s">
        <v>37</v>
      </c>
      <c r="V192" s="23" t="s">
        <v>37</v>
      </c>
      <c r="W192" s="23" t="s">
        <v>37</v>
      </c>
      <c r="X192" s="22">
        <v>252268.11</v>
      </c>
    </row>
    <row r="193" spans="1:24" x14ac:dyDescent="0.25">
      <c r="A193" s="22">
        <v>702</v>
      </c>
      <c r="B193" s="23" t="s">
        <v>230</v>
      </c>
      <c r="C193" s="23"/>
      <c r="D193" s="24">
        <v>308390</v>
      </c>
      <c r="E193" s="25"/>
      <c r="F193" s="23" t="s">
        <v>42</v>
      </c>
      <c r="G193" s="23" t="s">
        <v>33</v>
      </c>
      <c r="H193" s="24" t="s">
        <v>34</v>
      </c>
      <c r="I193" s="24" t="s">
        <v>35</v>
      </c>
      <c r="J193" s="23" t="s">
        <v>36</v>
      </c>
      <c r="K193" s="26">
        <v>209959.01</v>
      </c>
      <c r="L193" s="26">
        <f t="shared" si="6"/>
        <v>209959.01</v>
      </c>
      <c r="M193" s="26">
        <v>0</v>
      </c>
      <c r="N193" s="26">
        <v>0</v>
      </c>
      <c r="O193" s="26">
        <v>0</v>
      </c>
      <c r="P193" s="26">
        <v>0</v>
      </c>
      <c r="Q193" s="26">
        <f t="shared" si="7"/>
        <v>0</v>
      </c>
      <c r="R193" s="27" t="str">
        <f t="shared" si="8"/>
        <v>1-30</v>
      </c>
      <c r="S193" s="27" t="str">
        <f>+VLOOKUP(B193,'[1]PORTFOLIO MAY16'!$B$7:$T$5083,19,0)</f>
        <v>GUATEMALA</v>
      </c>
      <c r="T193" s="26">
        <v>0</v>
      </c>
      <c r="U193" s="23" t="s">
        <v>37</v>
      </c>
      <c r="V193" s="23" t="s">
        <v>37</v>
      </c>
      <c r="W193" s="23" t="s">
        <v>37</v>
      </c>
      <c r="X193" s="22">
        <v>229653.75</v>
      </c>
    </row>
    <row r="194" spans="1:24" x14ac:dyDescent="0.25">
      <c r="A194" s="22">
        <v>702</v>
      </c>
      <c r="B194" s="23" t="s">
        <v>231</v>
      </c>
      <c r="C194" s="23"/>
      <c r="D194" s="24">
        <v>340328</v>
      </c>
      <c r="E194" s="25"/>
      <c r="F194" s="23" t="s">
        <v>42</v>
      </c>
      <c r="G194" s="23" t="s">
        <v>33</v>
      </c>
      <c r="H194" s="24" t="s">
        <v>34</v>
      </c>
      <c r="I194" s="24" t="s">
        <v>35</v>
      </c>
      <c r="J194" s="23" t="s">
        <v>36</v>
      </c>
      <c r="K194" s="26">
        <v>51276.19</v>
      </c>
      <c r="L194" s="26">
        <f t="shared" si="6"/>
        <v>51276.19</v>
      </c>
      <c r="M194" s="26">
        <v>0</v>
      </c>
      <c r="N194" s="26">
        <v>0</v>
      </c>
      <c r="O194" s="26">
        <v>0</v>
      </c>
      <c r="P194" s="26">
        <v>0</v>
      </c>
      <c r="Q194" s="26">
        <f t="shared" si="7"/>
        <v>0</v>
      </c>
      <c r="R194" s="27" t="str">
        <f t="shared" si="8"/>
        <v>1-30</v>
      </c>
      <c r="S194" s="27" t="str">
        <f>+VLOOKUP(B194,'[1]PORTFOLIO MAY16'!$B$7:$T$5083,19,0)</f>
        <v>GUATEMALA</v>
      </c>
      <c r="T194" s="26">
        <v>0</v>
      </c>
      <c r="U194" s="23" t="s">
        <v>37</v>
      </c>
      <c r="V194" s="23" t="s">
        <v>37</v>
      </c>
      <c r="W194" s="23" t="s">
        <v>37</v>
      </c>
      <c r="X194" s="22">
        <v>55932.52</v>
      </c>
    </row>
    <row r="195" spans="1:24" x14ac:dyDescent="0.25">
      <c r="A195" s="22">
        <v>702</v>
      </c>
      <c r="B195" s="23" t="s">
        <v>232</v>
      </c>
      <c r="C195" s="23"/>
      <c r="D195" s="24">
        <v>340096</v>
      </c>
      <c r="E195" s="25"/>
      <c r="F195" s="23" t="s">
        <v>33</v>
      </c>
      <c r="G195" s="23" t="s">
        <v>33</v>
      </c>
      <c r="H195" s="24" t="s">
        <v>34</v>
      </c>
      <c r="I195" s="24" t="s">
        <v>233</v>
      </c>
      <c r="J195" s="23" t="s">
        <v>39</v>
      </c>
      <c r="K195" s="26">
        <v>1304760.42</v>
      </c>
      <c r="L195" s="26">
        <f t="shared" si="6"/>
        <v>70313.539020250566</v>
      </c>
      <c r="M195" s="26">
        <v>0</v>
      </c>
      <c r="N195" s="26">
        <v>0</v>
      </c>
      <c r="O195" s="26">
        <v>0</v>
      </c>
      <c r="P195" s="26">
        <v>1304760.42</v>
      </c>
      <c r="Q195" s="26">
        <f t="shared" si="7"/>
        <v>1304760.42</v>
      </c>
      <c r="R195" s="27" t="str">
        <f t="shared" si="8"/>
        <v>120+</v>
      </c>
      <c r="S195" s="27" t="str">
        <f>+VLOOKUP(B195,'[1]PORTFOLIO MAY16'!$B$7:$T$5083,19,0)</f>
        <v>MEXICO</v>
      </c>
      <c r="T195" s="26">
        <v>0</v>
      </c>
      <c r="U195" s="23" t="s">
        <v>37</v>
      </c>
      <c r="V195" s="23" t="s">
        <v>37</v>
      </c>
      <c r="W195" s="23" t="s">
        <v>37</v>
      </c>
      <c r="X195" s="22">
        <v>1364067.71</v>
      </c>
    </row>
    <row r="196" spans="1:24" x14ac:dyDescent="0.25">
      <c r="A196" s="22">
        <v>702</v>
      </c>
      <c r="B196" s="23" t="s">
        <v>234</v>
      </c>
      <c r="C196" s="23"/>
      <c r="D196" s="24">
        <v>340093</v>
      </c>
      <c r="E196" s="25"/>
      <c r="F196" s="23" t="s">
        <v>33</v>
      </c>
      <c r="G196" s="23" t="s">
        <v>33</v>
      </c>
      <c r="H196" s="24" t="s">
        <v>34</v>
      </c>
      <c r="I196" s="24" t="s">
        <v>35</v>
      </c>
      <c r="J196" s="23" t="s">
        <v>39</v>
      </c>
      <c r="K196" s="26">
        <v>263654.68</v>
      </c>
      <c r="L196" s="26">
        <f t="shared" si="6"/>
        <v>14208.35070246205</v>
      </c>
      <c r="M196" s="26">
        <v>0</v>
      </c>
      <c r="N196" s="26">
        <v>0</v>
      </c>
      <c r="O196" s="26">
        <v>0</v>
      </c>
      <c r="P196" s="26">
        <v>0</v>
      </c>
      <c r="Q196" s="26">
        <f t="shared" si="7"/>
        <v>0</v>
      </c>
      <c r="R196" s="27" t="str">
        <f t="shared" si="8"/>
        <v>1-30</v>
      </c>
      <c r="S196" s="27" t="str">
        <f>+VLOOKUP(B196,'[1]PORTFOLIO MAY16'!$B$7:$T$5083,19,0)</f>
        <v>MEXICO</v>
      </c>
      <c r="T196" s="26">
        <v>0</v>
      </c>
      <c r="U196" s="23" t="s">
        <v>37</v>
      </c>
      <c r="V196" s="23" t="s">
        <v>37</v>
      </c>
      <c r="W196" s="23" t="s">
        <v>37</v>
      </c>
      <c r="X196" s="22">
        <v>301319.67999999999</v>
      </c>
    </row>
    <row r="197" spans="1:24" x14ac:dyDescent="0.25">
      <c r="A197" s="22">
        <v>702</v>
      </c>
      <c r="B197" s="23" t="s">
        <v>235</v>
      </c>
      <c r="C197" s="23"/>
      <c r="D197" s="24">
        <v>312097</v>
      </c>
      <c r="E197" s="25"/>
      <c r="F197" s="23" t="s">
        <v>33</v>
      </c>
      <c r="G197" s="23" t="s">
        <v>33</v>
      </c>
      <c r="H197" s="24" t="s">
        <v>34</v>
      </c>
      <c r="I197" s="24" t="s">
        <v>35</v>
      </c>
      <c r="J197" s="23" t="s">
        <v>36</v>
      </c>
      <c r="K197" s="26">
        <v>1345376.5</v>
      </c>
      <c r="L197" s="26">
        <f t="shared" si="6"/>
        <v>1345376.5</v>
      </c>
      <c r="M197" s="26">
        <v>0</v>
      </c>
      <c r="N197" s="26">
        <v>0</v>
      </c>
      <c r="O197" s="26">
        <v>0</v>
      </c>
      <c r="P197" s="26">
        <v>0</v>
      </c>
      <c r="Q197" s="26">
        <f t="shared" si="7"/>
        <v>0</v>
      </c>
      <c r="R197" s="27" t="str">
        <f t="shared" si="8"/>
        <v>1-30</v>
      </c>
      <c r="S197" s="27" t="str">
        <f>+VLOOKUP(B197,'[1]PORTFOLIO MAY16'!$B$7:$T$5083,19,0)</f>
        <v>MEXICO</v>
      </c>
      <c r="T197" s="26">
        <v>0</v>
      </c>
      <c r="U197" s="23" t="s">
        <v>37</v>
      </c>
      <c r="V197" s="23" t="s">
        <v>37</v>
      </c>
      <c r="W197" s="23" t="s">
        <v>37</v>
      </c>
      <c r="X197" s="22">
        <v>1538482.88</v>
      </c>
    </row>
    <row r="198" spans="1:24" x14ac:dyDescent="0.25">
      <c r="A198" s="22">
        <v>702</v>
      </c>
      <c r="B198" s="23" t="s">
        <v>236</v>
      </c>
      <c r="C198" s="23"/>
      <c r="D198" s="24">
        <v>339965</v>
      </c>
      <c r="E198" s="25"/>
      <c r="F198" s="23" t="s">
        <v>33</v>
      </c>
      <c r="G198" s="23" t="s">
        <v>33</v>
      </c>
      <c r="H198" s="24" t="s">
        <v>34</v>
      </c>
      <c r="I198" s="24" t="s">
        <v>35</v>
      </c>
      <c r="J198" s="23" t="s">
        <v>39</v>
      </c>
      <c r="K198" s="26">
        <v>520249.9</v>
      </c>
      <c r="L198" s="26">
        <f t="shared" si="6"/>
        <v>28036.26710559741</v>
      </c>
      <c r="M198" s="26">
        <v>0</v>
      </c>
      <c r="N198" s="26">
        <v>520249.9</v>
      </c>
      <c r="O198" s="26">
        <v>0</v>
      </c>
      <c r="P198" s="26">
        <v>0</v>
      </c>
      <c r="Q198" s="26">
        <f t="shared" si="7"/>
        <v>520249.9</v>
      </c>
      <c r="R198" s="27" t="str">
        <f t="shared" si="8"/>
        <v>61-90</v>
      </c>
      <c r="S198" s="27" t="str">
        <f>+VLOOKUP(B198,'[1]PORTFOLIO MAY16'!$B$7:$T$5083,19,0)</f>
        <v>MEXICO</v>
      </c>
      <c r="T198" s="26">
        <v>0</v>
      </c>
      <c r="U198" s="23" t="s">
        <v>37</v>
      </c>
      <c r="V198" s="23" t="s">
        <v>37</v>
      </c>
      <c r="W198" s="23" t="s">
        <v>37</v>
      </c>
      <c r="X198" s="22">
        <v>707358.12</v>
      </c>
    </row>
    <row r="199" spans="1:24" x14ac:dyDescent="0.25">
      <c r="A199" s="22">
        <v>702</v>
      </c>
      <c r="B199" s="23" t="s">
        <v>237</v>
      </c>
      <c r="C199" s="23"/>
      <c r="D199" s="24">
        <v>319358</v>
      </c>
      <c r="E199" s="25"/>
      <c r="F199" s="23" t="s">
        <v>33</v>
      </c>
      <c r="G199" s="23" t="s">
        <v>33</v>
      </c>
      <c r="H199" s="24" t="s">
        <v>34</v>
      </c>
      <c r="I199" s="24" t="s">
        <v>35</v>
      </c>
      <c r="J199" s="23" t="s">
        <v>39</v>
      </c>
      <c r="K199" s="26">
        <v>208394.5</v>
      </c>
      <c r="L199" s="26">
        <f t="shared" ref="L199:L262" si="9">+IF(J199="MXN",K199/$L$2,K199)</f>
        <v>11230.379602835905</v>
      </c>
      <c r="M199" s="26">
        <v>0</v>
      </c>
      <c r="N199" s="26">
        <v>0</v>
      </c>
      <c r="O199" s="26">
        <v>0</v>
      </c>
      <c r="P199" s="26">
        <v>0</v>
      </c>
      <c r="Q199" s="26">
        <f t="shared" ref="Q199:Q262" si="10">+P199+O199+N199+M199</f>
        <v>0</v>
      </c>
      <c r="R199" s="27" t="str">
        <f t="shared" ref="R199:R262" si="11">+IF(P199&gt;0,"120+",IF(O199&gt;0,"91-120",IF(N199&gt;0,"61-90",IF(M199&gt;0,"31-60","1-30"))))</f>
        <v>1-30</v>
      </c>
      <c r="S199" s="27" t="str">
        <f>+VLOOKUP(B199,'[1]PORTFOLIO MAY16'!$B$7:$T$5083,19,0)</f>
        <v>MEXICO</v>
      </c>
      <c r="T199" s="26">
        <v>0</v>
      </c>
      <c r="U199" s="23" t="s">
        <v>37</v>
      </c>
      <c r="V199" s="23" t="s">
        <v>37</v>
      </c>
      <c r="W199" s="23" t="s">
        <v>37</v>
      </c>
      <c r="X199" s="22">
        <v>291752.3</v>
      </c>
    </row>
    <row r="200" spans="1:24" x14ac:dyDescent="0.25">
      <c r="A200" s="22">
        <v>702</v>
      </c>
      <c r="B200" s="23" t="s">
        <v>238</v>
      </c>
      <c r="C200" s="23"/>
      <c r="D200" s="24">
        <v>339781</v>
      </c>
      <c r="E200" s="25"/>
      <c r="F200" s="23" t="s">
        <v>33</v>
      </c>
      <c r="G200" s="23" t="s">
        <v>33</v>
      </c>
      <c r="H200" s="24" t="s">
        <v>34</v>
      </c>
      <c r="I200" s="24" t="s">
        <v>35</v>
      </c>
      <c r="J200" s="23" t="s">
        <v>39</v>
      </c>
      <c r="K200" s="26">
        <v>344283.48</v>
      </c>
      <c r="L200" s="26">
        <f t="shared" si="9"/>
        <v>18553.436733624752</v>
      </c>
      <c r="M200" s="26">
        <v>0</v>
      </c>
      <c r="N200" s="26">
        <v>0</v>
      </c>
      <c r="O200" s="26">
        <v>0</v>
      </c>
      <c r="P200" s="26">
        <v>0</v>
      </c>
      <c r="Q200" s="26">
        <f t="shared" si="10"/>
        <v>0</v>
      </c>
      <c r="R200" s="27" t="str">
        <f t="shared" si="11"/>
        <v>1-30</v>
      </c>
      <c r="S200" s="27" t="str">
        <f>+VLOOKUP(B200,'[1]PORTFOLIO MAY16'!$B$7:$T$5083,19,0)</f>
        <v>MEXICO</v>
      </c>
      <c r="T200" s="26">
        <v>0</v>
      </c>
      <c r="U200" s="23" t="s">
        <v>37</v>
      </c>
      <c r="V200" s="23" t="s">
        <v>37</v>
      </c>
      <c r="W200" s="23" t="s">
        <v>37</v>
      </c>
      <c r="X200" s="22">
        <v>459044.64</v>
      </c>
    </row>
    <row r="201" spans="1:24" x14ac:dyDescent="0.25">
      <c r="A201" s="22">
        <v>702</v>
      </c>
      <c r="B201" s="23" t="s">
        <v>239</v>
      </c>
      <c r="C201" s="23"/>
      <c r="D201" s="24">
        <v>316143</v>
      </c>
      <c r="E201" s="25"/>
      <c r="F201" s="23" t="s">
        <v>33</v>
      </c>
      <c r="G201" s="23" t="s">
        <v>33</v>
      </c>
      <c r="H201" s="24" t="s">
        <v>34</v>
      </c>
      <c r="I201" s="24" t="s">
        <v>35</v>
      </c>
      <c r="J201" s="23" t="s">
        <v>39</v>
      </c>
      <c r="K201" s="26">
        <v>662327.68999999994</v>
      </c>
      <c r="L201" s="26">
        <f t="shared" si="9"/>
        <v>35692.839207221987</v>
      </c>
      <c r="M201" s="26">
        <v>0</v>
      </c>
      <c r="N201" s="26">
        <v>0</v>
      </c>
      <c r="O201" s="26">
        <v>0</v>
      </c>
      <c r="P201" s="26">
        <v>0</v>
      </c>
      <c r="Q201" s="26">
        <f t="shared" si="10"/>
        <v>0</v>
      </c>
      <c r="R201" s="27" t="str">
        <f t="shared" si="11"/>
        <v>1-30</v>
      </c>
      <c r="S201" s="27" t="str">
        <f>+VLOOKUP(B201,'[1]PORTFOLIO MAY16'!$B$7:$T$5083,19,0)</f>
        <v>MEXICO</v>
      </c>
      <c r="T201" s="26">
        <v>0</v>
      </c>
      <c r="U201" s="23" t="s">
        <v>37</v>
      </c>
      <c r="V201" s="23" t="s">
        <v>37</v>
      </c>
      <c r="W201" s="23" t="s">
        <v>37</v>
      </c>
      <c r="X201" s="22">
        <v>790273.19</v>
      </c>
    </row>
    <row r="202" spans="1:24" x14ac:dyDescent="0.25">
      <c r="A202" s="22">
        <v>702</v>
      </c>
      <c r="B202" s="23" t="s">
        <v>240</v>
      </c>
      <c r="C202" s="23"/>
      <c r="D202" s="24">
        <v>340772</v>
      </c>
      <c r="E202" s="25"/>
      <c r="F202" s="23" t="s">
        <v>42</v>
      </c>
      <c r="G202" s="23" t="s">
        <v>33</v>
      </c>
      <c r="H202" s="24" t="s">
        <v>34</v>
      </c>
      <c r="I202" s="24" t="s">
        <v>35</v>
      </c>
      <c r="J202" s="23" t="s">
        <v>36</v>
      </c>
      <c r="K202" s="26">
        <v>13593.73</v>
      </c>
      <c r="L202" s="26">
        <f t="shared" si="9"/>
        <v>13593.73</v>
      </c>
      <c r="M202" s="26">
        <v>0</v>
      </c>
      <c r="N202" s="26">
        <v>0</v>
      </c>
      <c r="O202" s="26">
        <v>0</v>
      </c>
      <c r="P202" s="26">
        <v>0</v>
      </c>
      <c r="Q202" s="26">
        <f t="shared" si="10"/>
        <v>0</v>
      </c>
      <c r="R202" s="27" t="str">
        <f t="shared" si="11"/>
        <v>1-30</v>
      </c>
      <c r="S202" s="27" t="str">
        <f>+VLOOKUP(B202,'[1]PORTFOLIO MAY16'!$B$7:$T$5083,19,0)</f>
        <v>GUATEMALA</v>
      </c>
      <c r="T202" s="26">
        <v>0</v>
      </c>
      <c r="U202" s="23" t="s">
        <v>37</v>
      </c>
      <c r="V202" s="23" t="s">
        <v>37</v>
      </c>
      <c r="W202" s="23" t="s">
        <v>37</v>
      </c>
      <c r="X202" s="22">
        <v>13593.73</v>
      </c>
    </row>
    <row r="203" spans="1:24" x14ac:dyDescent="0.25">
      <c r="A203" s="22">
        <v>702</v>
      </c>
      <c r="B203" s="23" t="s">
        <v>241</v>
      </c>
      <c r="C203" s="23"/>
      <c r="D203" s="24">
        <v>313548</v>
      </c>
      <c r="E203" s="25"/>
      <c r="F203" s="23" t="s">
        <v>59</v>
      </c>
      <c r="G203" s="23" t="s">
        <v>59</v>
      </c>
      <c r="H203" s="24" t="s">
        <v>34</v>
      </c>
      <c r="I203" s="24" t="s">
        <v>35</v>
      </c>
      <c r="J203" s="23" t="s">
        <v>36</v>
      </c>
      <c r="K203" s="26">
        <v>49395.7</v>
      </c>
      <c r="L203" s="26">
        <f t="shared" si="9"/>
        <v>49395.7</v>
      </c>
      <c r="M203" s="26">
        <v>0</v>
      </c>
      <c r="N203" s="26">
        <v>0</v>
      </c>
      <c r="O203" s="26">
        <v>0</v>
      </c>
      <c r="P203" s="26">
        <v>0</v>
      </c>
      <c r="Q203" s="26">
        <f t="shared" si="10"/>
        <v>0</v>
      </c>
      <c r="R203" s="27" t="str">
        <f t="shared" si="11"/>
        <v>1-30</v>
      </c>
      <c r="S203" s="27" t="str">
        <f>+VLOOKUP(B203,'[1]PORTFOLIO MAY16'!$B$7:$T$5083,19,0)</f>
        <v>NICARAGUA</v>
      </c>
      <c r="T203" s="26">
        <v>0</v>
      </c>
      <c r="U203" s="23" t="s">
        <v>37</v>
      </c>
      <c r="V203" s="23" t="s">
        <v>37</v>
      </c>
      <c r="W203" s="23" t="s">
        <v>37</v>
      </c>
      <c r="X203" s="22">
        <v>50660.85</v>
      </c>
    </row>
    <row r="204" spans="1:24" x14ac:dyDescent="0.25">
      <c r="A204" s="22">
        <v>702</v>
      </c>
      <c r="B204" s="23" t="s">
        <v>242</v>
      </c>
      <c r="C204" s="23"/>
      <c r="D204" s="24">
        <v>313548</v>
      </c>
      <c r="E204" s="25"/>
      <c r="F204" s="23" t="s">
        <v>59</v>
      </c>
      <c r="G204" s="23" t="s">
        <v>59</v>
      </c>
      <c r="H204" s="24" t="s">
        <v>34</v>
      </c>
      <c r="I204" s="24" t="s">
        <v>35</v>
      </c>
      <c r="J204" s="23" t="s">
        <v>36</v>
      </c>
      <c r="K204" s="26">
        <v>49189.81</v>
      </c>
      <c r="L204" s="26">
        <f t="shared" si="9"/>
        <v>49189.81</v>
      </c>
      <c r="M204" s="26">
        <v>0</v>
      </c>
      <c r="N204" s="26">
        <v>0</v>
      </c>
      <c r="O204" s="26">
        <v>0</v>
      </c>
      <c r="P204" s="26">
        <v>0</v>
      </c>
      <c r="Q204" s="26">
        <f t="shared" si="10"/>
        <v>0</v>
      </c>
      <c r="R204" s="27" t="str">
        <f t="shared" si="11"/>
        <v>1-30</v>
      </c>
      <c r="S204" s="27" t="str">
        <f>+VLOOKUP(B204,'[1]PORTFOLIO MAY16'!$B$7:$T$5083,19,0)</f>
        <v>NICARAGUA</v>
      </c>
      <c r="T204" s="26">
        <v>0</v>
      </c>
      <c r="U204" s="23" t="s">
        <v>37</v>
      </c>
      <c r="V204" s="23" t="s">
        <v>37</v>
      </c>
      <c r="W204" s="23" t="s">
        <v>37</v>
      </c>
      <c r="X204" s="22">
        <v>50626.720000000001</v>
      </c>
    </row>
    <row r="205" spans="1:24" x14ac:dyDescent="0.25">
      <c r="A205" s="22">
        <v>702</v>
      </c>
      <c r="B205" s="23" t="s">
        <v>243</v>
      </c>
      <c r="C205" s="23"/>
      <c r="D205" s="24">
        <v>316339</v>
      </c>
      <c r="E205" s="25"/>
      <c r="F205" s="23" t="s">
        <v>59</v>
      </c>
      <c r="G205" s="23" t="s">
        <v>59</v>
      </c>
      <c r="H205" s="24" t="s">
        <v>34</v>
      </c>
      <c r="I205" s="24" t="s">
        <v>35</v>
      </c>
      <c r="J205" s="23" t="s">
        <v>36</v>
      </c>
      <c r="K205" s="26">
        <v>126204.78</v>
      </c>
      <c r="L205" s="26">
        <f t="shared" si="9"/>
        <v>126204.78</v>
      </c>
      <c r="M205" s="26">
        <v>0</v>
      </c>
      <c r="N205" s="26">
        <v>0</v>
      </c>
      <c r="O205" s="26">
        <v>0</v>
      </c>
      <c r="P205" s="26">
        <v>0</v>
      </c>
      <c r="Q205" s="26">
        <f t="shared" si="10"/>
        <v>0</v>
      </c>
      <c r="R205" s="27" t="str">
        <f t="shared" si="11"/>
        <v>1-30</v>
      </c>
      <c r="S205" s="27" t="str">
        <f>+VLOOKUP(B205,'[1]PORTFOLIO MAY16'!$B$7:$T$5083,19,0)</f>
        <v>GUATEMALA</v>
      </c>
      <c r="T205" s="26">
        <v>0</v>
      </c>
      <c r="U205" s="23" t="s">
        <v>37</v>
      </c>
      <c r="V205" s="23" t="s">
        <v>37</v>
      </c>
      <c r="W205" s="23" t="s">
        <v>37</v>
      </c>
      <c r="X205" s="22">
        <v>131317.53</v>
      </c>
    </row>
    <row r="206" spans="1:24" x14ac:dyDescent="0.25">
      <c r="A206" s="22">
        <v>702</v>
      </c>
      <c r="B206" s="23" t="s">
        <v>244</v>
      </c>
      <c r="C206" s="23"/>
      <c r="D206" s="24">
        <v>312097</v>
      </c>
      <c r="E206" s="25"/>
      <c r="F206" s="23" t="s">
        <v>33</v>
      </c>
      <c r="G206" s="23" t="s">
        <v>33</v>
      </c>
      <c r="H206" s="24" t="s">
        <v>34</v>
      </c>
      <c r="I206" s="24" t="s">
        <v>35</v>
      </c>
      <c r="J206" s="23" t="s">
        <v>36</v>
      </c>
      <c r="K206" s="26">
        <v>481929.73</v>
      </c>
      <c r="L206" s="26">
        <f t="shared" si="9"/>
        <v>481929.73</v>
      </c>
      <c r="M206" s="26">
        <v>0</v>
      </c>
      <c r="N206" s="26">
        <v>0</v>
      </c>
      <c r="O206" s="26">
        <v>0</v>
      </c>
      <c r="P206" s="26">
        <v>0</v>
      </c>
      <c r="Q206" s="26">
        <f t="shared" si="10"/>
        <v>0</v>
      </c>
      <c r="R206" s="27" t="str">
        <f t="shared" si="11"/>
        <v>1-30</v>
      </c>
      <c r="S206" s="27" t="str">
        <f>+VLOOKUP(B206,'[1]PORTFOLIO MAY16'!$B$7:$T$5083,19,0)</f>
        <v>MEXICO</v>
      </c>
      <c r="T206" s="26">
        <v>0</v>
      </c>
      <c r="U206" s="23" t="s">
        <v>37</v>
      </c>
      <c r="V206" s="23" t="s">
        <v>37</v>
      </c>
      <c r="W206" s="23" t="s">
        <v>37</v>
      </c>
      <c r="X206" s="22">
        <v>551096.92000000004</v>
      </c>
    </row>
    <row r="207" spans="1:24" x14ac:dyDescent="0.25">
      <c r="A207" s="22">
        <v>702</v>
      </c>
      <c r="B207" s="23" t="s">
        <v>245</v>
      </c>
      <c r="C207" s="23"/>
      <c r="D207" s="24">
        <v>318099</v>
      </c>
      <c r="E207" s="25"/>
      <c r="F207" s="23" t="s">
        <v>42</v>
      </c>
      <c r="G207" s="23" t="s">
        <v>33</v>
      </c>
      <c r="H207" s="24" t="s">
        <v>34</v>
      </c>
      <c r="I207" s="24" t="s">
        <v>35</v>
      </c>
      <c r="J207" s="23" t="s">
        <v>36</v>
      </c>
      <c r="K207" s="26">
        <v>90686.22</v>
      </c>
      <c r="L207" s="26">
        <f t="shared" si="9"/>
        <v>90686.22</v>
      </c>
      <c r="M207" s="26">
        <v>0</v>
      </c>
      <c r="N207" s="26">
        <v>0</v>
      </c>
      <c r="O207" s="26">
        <v>0</v>
      </c>
      <c r="P207" s="26">
        <v>0</v>
      </c>
      <c r="Q207" s="26">
        <f t="shared" si="10"/>
        <v>0</v>
      </c>
      <c r="R207" s="27" t="str">
        <f t="shared" si="11"/>
        <v>1-30</v>
      </c>
      <c r="S207" s="27" t="str">
        <f>+VLOOKUP(B207,'[1]PORTFOLIO MAY16'!$B$7:$T$5083,19,0)</f>
        <v>MEXICO</v>
      </c>
      <c r="T207" s="26">
        <v>0</v>
      </c>
      <c r="U207" s="23" t="s">
        <v>37</v>
      </c>
      <c r="V207" s="23" t="s">
        <v>37</v>
      </c>
      <c r="W207" s="23" t="s">
        <v>37</v>
      </c>
      <c r="X207" s="22">
        <v>90686.22</v>
      </c>
    </row>
    <row r="208" spans="1:24" x14ac:dyDescent="0.25">
      <c r="A208" s="22">
        <v>702</v>
      </c>
      <c r="B208" s="23" t="s">
        <v>246</v>
      </c>
      <c r="C208" s="23"/>
      <c r="D208" s="24">
        <v>339632</v>
      </c>
      <c r="E208" s="25"/>
      <c r="F208" s="23" t="s">
        <v>33</v>
      </c>
      <c r="G208" s="23" t="s">
        <v>33</v>
      </c>
      <c r="H208" s="24" t="s">
        <v>34</v>
      </c>
      <c r="I208" s="24" t="s">
        <v>35</v>
      </c>
      <c r="J208" s="23" t="s">
        <v>39</v>
      </c>
      <c r="K208" s="26">
        <v>272515.59999999998</v>
      </c>
      <c r="L208" s="26">
        <f t="shared" si="9"/>
        <v>14685.865681170031</v>
      </c>
      <c r="M208" s="26">
        <v>0</v>
      </c>
      <c r="N208" s="26">
        <v>0</v>
      </c>
      <c r="O208" s="26">
        <v>0</v>
      </c>
      <c r="P208" s="26">
        <v>0</v>
      </c>
      <c r="Q208" s="26">
        <f t="shared" si="10"/>
        <v>0</v>
      </c>
      <c r="R208" s="27" t="str">
        <f t="shared" si="11"/>
        <v>1-30</v>
      </c>
      <c r="S208" s="27" t="str">
        <f>+VLOOKUP(B208,'[1]PORTFOLIO MAY16'!$B$7:$T$5083,19,0)</f>
        <v>MEXICO</v>
      </c>
      <c r="T208" s="26">
        <v>0</v>
      </c>
      <c r="U208" s="23" t="s">
        <v>37</v>
      </c>
      <c r="V208" s="23" t="s">
        <v>37</v>
      </c>
      <c r="W208" s="23" t="s">
        <v>37</v>
      </c>
      <c r="X208" s="22">
        <v>329151.2</v>
      </c>
    </row>
    <row r="209" spans="1:24" x14ac:dyDescent="0.25">
      <c r="A209" s="22">
        <v>702</v>
      </c>
      <c r="B209" s="23" t="s">
        <v>247</v>
      </c>
      <c r="C209" s="23"/>
      <c r="D209" s="24">
        <v>316539</v>
      </c>
      <c r="E209" s="25"/>
      <c r="F209" s="23" t="s">
        <v>33</v>
      </c>
      <c r="G209" s="23" t="s">
        <v>33</v>
      </c>
      <c r="H209" s="24" t="s">
        <v>34</v>
      </c>
      <c r="I209" s="24" t="s">
        <v>35</v>
      </c>
      <c r="J209" s="23" t="s">
        <v>39</v>
      </c>
      <c r="K209" s="26">
        <v>366253.49</v>
      </c>
      <c r="L209" s="26">
        <f t="shared" si="9"/>
        <v>19737.400572296603</v>
      </c>
      <c r="M209" s="26">
        <v>0</v>
      </c>
      <c r="N209" s="26">
        <v>0</v>
      </c>
      <c r="O209" s="26">
        <v>0</v>
      </c>
      <c r="P209" s="26">
        <v>0</v>
      </c>
      <c r="Q209" s="26">
        <f t="shared" si="10"/>
        <v>0</v>
      </c>
      <c r="R209" s="27" t="str">
        <f t="shared" si="11"/>
        <v>1-30</v>
      </c>
      <c r="S209" s="27" t="str">
        <f>+VLOOKUP(B209,'[1]PORTFOLIO MAY16'!$B$7:$T$5083,19,0)</f>
        <v>MEXICO</v>
      </c>
      <c r="T209" s="26">
        <v>0</v>
      </c>
      <c r="U209" s="23" t="s">
        <v>37</v>
      </c>
      <c r="V209" s="23" t="s">
        <v>37</v>
      </c>
      <c r="W209" s="23" t="s">
        <v>37</v>
      </c>
      <c r="X209" s="22">
        <v>422739.74</v>
      </c>
    </row>
    <row r="210" spans="1:24" x14ac:dyDescent="0.25">
      <c r="A210" s="22">
        <v>702</v>
      </c>
      <c r="B210" s="23" t="s">
        <v>248</v>
      </c>
      <c r="C210" s="23"/>
      <c r="D210" s="24">
        <v>315319</v>
      </c>
      <c r="E210" s="25"/>
      <c r="F210" s="23" t="s">
        <v>33</v>
      </c>
      <c r="G210" s="23" t="s">
        <v>33</v>
      </c>
      <c r="H210" s="24" t="s">
        <v>34</v>
      </c>
      <c r="I210" s="24" t="s">
        <v>35</v>
      </c>
      <c r="J210" s="23" t="s">
        <v>36</v>
      </c>
      <c r="K210" s="26">
        <v>2106.6999999999998</v>
      </c>
      <c r="L210" s="26">
        <f t="shared" si="9"/>
        <v>2106.6999999999998</v>
      </c>
      <c r="M210" s="26">
        <v>0</v>
      </c>
      <c r="N210" s="26">
        <v>0</v>
      </c>
      <c r="O210" s="26">
        <v>0</v>
      </c>
      <c r="P210" s="26">
        <v>0</v>
      </c>
      <c r="Q210" s="26">
        <f t="shared" si="10"/>
        <v>0</v>
      </c>
      <c r="R210" s="27" t="str">
        <f t="shared" si="11"/>
        <v>1-30</v>
      </c>
      <c r="S210" s="27" t="str">
        <f>+VLOOKUP(B210,'[1]PORTFOLIO MAY16'!$B$7:$T$5083,19,0)</f>
        <v>MEXICO</v>
      </c>
      <c r="T210" s="26">
        <v>0</v>
      </c>
      <c r="U210" s="23" t="s">
        <v>37</v>
      </c>
      <c r="V210" s="23" t="s">
        <v>37</v>
      </c>
      <c r="W210" s="23" t="s">
        <v>37</v>
      </c>
      <c r="X210" s="22">
        <v>2106.6999999999998</v>
      </c>
    </row>
    <row r="211" spans="1:24" x14ac:dyDescent="0.25">
      <c r="A211" s="22">
        <v>702</v>
      </c>
      <c r="B211" s="23" t="s">
        <v>249</v>
      </c>
      <c r="C211" s="23"/>
      <c r="D211" s="24">
        <v>312586</v>
      </c>
      <c r="E211" s="25"/>
      <c r="F211" s="23" t="s">
        <v>33</v>
      </c>
      <c r="G211" s="23" t="s">
        <v>33</v>
      </c>
      <c r="H211" s="24" t="s">
        <v>34</v>
      </c>
      <c r="I211" s="24" t="s">
        <v>35</v>
      </c>
      <c r="J211" s="23" t="s">
        <v>39</v>
      </c>
      <c r="K211" s="26">
        <v>381887.44</v>
      </c>
      <c r="L211" s="26">
        <f t="shared" si="9"/>
        <v>20579.914137634249</v>
      </c>
      <c r="M211" s="26">
        <v>0</v>
      </c>
      <c r="N211" s="26">
        <v>0</v>
      </c>
      <c r="O211" s="26">
        <v>0</v>
      </c>
      <c r="P211" s="26">
        <v>0</v>
      </c>
      <c r="Q211" s="26">
        <f t="shared" si="10"/>
        <v>0</v>
      </c>
      <c r="R211" s="27" t="str">
        <f t="shared" si="11"/>
        <v>1-30</v>
      </c>
      <c r="S211" s="27" t="str">
        <f>+VLOOKUP(B211,'[1]PORTFOLIO MAY16'!$B$7:$T$5083,19,0)</f>
        <v>MEXICO</v>
      </c>
      <c r="T211" s="26">
        <v>0</v>
      </c>
      <c r="U211" s="23" t="s">
        <v>37</v>
      </c>
      <c r="V211" s="23" t="s">
        <v>37</v>
      </c>
      <c r="W211" s="23" t="s">
        <v>37</v>
      </c>
      <c r="X211" s="22">
        <v>445535.36</v>
      </c>
    </row>
    <row r="212" spans="1:24" x14ac:dyDescent="0.25">
      <c r="A212" s="22">
        <v>702</v>
      </c>
      <c r="B212" s="23" t="s">
        <v>250</v>
      </c>
      <c r="C212" s="23"/>
      <c r="D212" s="24">
        <v>338970</v>
      </c>
      <c r="E212" s="25"/>
      <c r="F212" s="23" t="s">
        <v>42</v>
      </c>
      <c r="G212" s="23" t="s">
        <v>33</v>
      </c>
      <c r="H212" s="24" t="s">
        <v>34</v>
      </c>
      <c r="I212" s="24" t="s">
        <v>35</v>
      </c>
      <c r="J212" s="23" t="s">
        <v>36</v>
      </c>
      <c r="K212" s="26">
        <v>6975</v>
      </c>
      <c r="L212" s="26">
        <f t="shared" si="9"/>
        <v>6975</v>
      </c>
      <c r="M212" s="26">
        <v>0</v>
      </c>
      <c r="N212" s="26">
        <v>0</v>
      </c>
      <c r="O212" s="26">
        <v>0</v>
      </c>
      <c r="P212" s="26">
        <v>0</v>
      </c>
      <c r="Q212" s="26">
        <f t="shared" si="10"/>
        <v>0</v>
      </c>
      <c r="R212" s="27" t="str">
        <f t="shared" si="11"/>
        <v>1-30</v>
      </c>
      <c r="S212" s="27" t="str">
        <f>+VLOOKUP(B212,'[1]PORTFOLIO MAY16'!$B$7:$T$5083,19,0)</f>
        <v>GUATEMALA</v>
      </c>
      <c r="T212" s="26">
        <v>0</v>
      </c>
      <c r="U212" s="23" t="s">
        <v>37</v>
      </c>
      <c r="V212" s="23" t="s">
        <v>37</v>
      </c>
      <c r="W212" s="23" t="s">
        <v>37</v>
      </c>
      <c r="X212" s="22">
        <v>6975</v>
      </c>
    </row>
    <row r="213" spans="1:24" x14ac:dyDescent="0.25">
      <c r="A213" s="22">
        <v>702</v>
      </c>
      <c r="B213" s="23" t="s">
        <v>251</v>
      </c>
      <c r="C213" s="23"/>
      <c r="D213" s="24">
        <v>319909</v>
      </c>
      <c r="E213" s="25"/>
      <c r="F213" s="23" t="s">
        <v>33</v>
      </c>
      <c r="G213" s="23" t="s">
        <v>33</v>
      </c>
      <c r="H213" s="24" t="s">
        <v>34</v>
      </c>
      <c r="I213" s="24" t="s">
        <v>35</v>
      </c>
      <c r="J213" s="23" t="s">
        <v>39</v>
      </c>
      <c r="K213" s="26">
        <v>331646.61</v>
      </c>
      <c r="L213" s="26">
        <f t="shared" si="9"/>
        <v>17872.435809455979</v>
      </c>
      <c r="M213" s="26">
        <v>0</v>
      </c>
      <c r="N213" s="26">
        <v>0</v>
      </c>
      <c r="O213" s="26">
        <v>0</v>
      </c>
      <c r="P213" s="26">
        <v>0</v>
      </c>
      <c r="Q213" s="26">
        <f t="shared" si="10"/>
        <v>0</v>
      </c>
      <c r="R213" s="27" t="str">
        <f t="shared" si="11"/>
        <v>1-30</v>
      </c>
      <c r="S213" s="27" t="str">
        <f>+VLOOKUP(B213,'[1]PORTFOLIO MAY16'!$B$7:$T$5083,19,0)</f>
        <v>MEXICO</v>
      </c>
      <c r="T213" s="26">
        <v>0</v>
      </c>
      <c r="U213" s="23" t="s">
        <v>37</v>
      </c>
      <c r="V213" s="23" t="s">
        <v>37</v>
      </c>
      <c r="W213" s="23" t="s">
        <v>37</v>
      </c>
      <c r="X213" s="22">
        <v>497469.95</v>
      </c>
    </row>
    <row r="214" spans="1:24" x14ac:dyDescent="0.25">
      <c r="A214" s="22">
        <v>702</v>
      </c>
      <c r="B214" s="23" t="s">
        <v>252</v>
      </c>
      <c r="C214" s="23"/>
      <c r="D214" s="24">
        <v>316339</v>
      </c>
      <c r="E214" s="25"/>
      <c r="F214" s="23" t="s">
        <v>59</v>
      </c>
      <c r="G214" s="23" t="s">
        <v>59</v>
      </c>
      <c r="H214" s="24" t="s">
        <v>34</v>
      </c>
      <c r="I214" s="24" t="s">
        <v>35</v>
      </c>
      <c r="J214" s="23" t="s">
        <v>36</v>
      </c>
      <c r="K214" s="26">
        <v>104183.88</v>
      </c>
      <c r="L214" s="26">
        <f t="shared" si="9"/>
        <v>104183.88</v>
      </c>
      <c r="M214" s="26">
        <v>0</v>
      </c>
      <c r="N214" s="26">
        <v>0</v>
      </c>
      <c r="O214" s="26">
        <v>0</v>
      </c>
      <c r="P214" s="26">
        <v>0</v>
      </c>
      <c r="Q214" s="26">
        <f t="shared" si="10"/>
        <v>0</v>
      </c>
      <c r="R214" s="27" t="str">
        <f t="shared" si="11"/>
        <v>1-30</v>
      </c>
      <c r="S214" s="27" t="str">
        <f>+VLOOKUP(B214,'[1]PORTFOLIO MAY16'!$B$7:$T$5083,19,0)</f>
        <v>GUATEMALA</v>
      </c>
      <c r="T214" s="26">
        <v>0</v>
      </c>
      <c r="U214" s="23" t="s">
        <v>37</v>
      </c>
      <c r="V214" s="23" t="s">
        <v>37</v>
      </c>
      <c r="W214" s="23" t="s">
        <v>37</v>
      </c>
      <c r="X214" s="22">
        <v>108404.51</v>
      </c>
    </row>
    <row r="215" spans="1:24" x14ac:dyDescent="0.25">
      <c r="A215" s="22">
        <v>702</v>
      </c>
      <c r="B215" s="23" t="s">
        <v>253</v>
      </c>
      <c r="C215" s="23"/>
      <c r="D215" s="24">
        <v>341362</v>
      </c>
      <c r="E215" s="25"/>
      <c r="F215" s="23" t="s">
        <v>33</v>
      </c>
      <c r="G215" s="23" t="s">
        <v>33</v>
      </c>
      <c r="H215" s="24" t="s">
        <v>34</v>
      </c>
      <c r="I215" s="24" t="s">
        <v>35</v>
      </c>
      <c r="J215" s="23" t="s">
        <v>39</v>
      </c>
      <c r="K215" s="26">
        <v>1421385.69</v>
      </c>
      <c r="L215" s="26">
        <f t="shared" si="9"/>
        <v>76598.474819339463</v>
      </c>
      <c r="M215" s="26">
        <v>0</v>
      </c>
      <c r="N215" s="26">
        <v>0</v>
      </c>
      <c r="O215" s="26">
        <v>0</v>
      </c>
      <c r="P215" s="26">
        <v>0</v>
      </c>
      <c r="Q215" s="26">
        <f t="shared" si="10"/>
        <v>0</v>
      </c>
      <c r="R215" s="27" t="str">
        <f t="shared" si="11"/>
        <v>1-30</v>
      </c>
      <c r="S215" s="27" t="str">
        <f>+VLOOKUP(B215,'[1]PORTFOLIO MAY16'!$B$7:$T$5083,19,0)</f>
        <v>MEXICO</v>
      </c>
      <c r="T215" s="26">
        <v>0</v>
      </c>
      <c r="U215" s="23" t="s">
        <v>37</v>
      </c>
      <c r="V215" s="23" t="s">
        <v>37</v>
      </c>
      <c r="W215" s="23" t="s">
        <v>37</v>
      </c>
      <c r="X215" s="22">
        <v>1587952.36</v>
      </c>
    </row>
    <row r="216" spans="1:24" x14ac:dyDescent="0.25">
      <c r="A216" s="22">
        <v>702</v>
      </c>
      <c r="B216" s="23" t="s">
        <v>254</v>
      </c>
      <c r="C216" s="23"/>
      <c r="D216" s="24">
        <v>314729</v>
      </c>
      <c r="E216" s="25"/>
      <c r="F216" s="23" t="s">
        <v>33</v>
      </c>
      <c r="G216" s="23" t="s">
        <v>33</v>
      </c>
      <c r="H216" s="24" t="s">
        <v>34</v>
      </c>
      <c r="I216" s="24" t="s">
        <v>35</v>
      </c>
      <c r="J216" s="23" t="s">
        <v>39</v>
      </c>
      <c r="K216" s="26">
        <v>320018.18</v>
      </c>
      <c r="L216" s="26">
        <f t="shared" si="9"/>
        <v>17245.779716876736</v>
      </c>
      <c r="M216" s="26">
        <v>0</v>
      </c>
      <c r="N216" s="26">
        <v>0</v>
      </c>
      <c r="O216" s="26">
        <v>0</v>
      </c>
      <c r="P216" s="26">
        <v>0</v>
      </c>
      <c r="Q216" s="26">
        <f t="shared" si="10"/>
        <v>0</v>
      </c>
      <c r="R216" s="27" t="str">
        <f t="shared" si="11"/>
        <v>1-30</v>
      </c>
      <c r="S216" s="27" t="str">
        <f>+VLOOKUP(B216,'[1]PORTFOLIO MAY16'!$B$7:$T$5083,19,0)</f>
        <v>MEXICO</v>
      </c>
      <c r="T216" s="26">
        <v>0</v>
      </c>
      <c r="U216" s="23" t="s">
        <v>37</v>
      </c>
      <c r="V216" s="23" t="s">
        <v>37</v>
      </c>
      <c r="W216" s="23" t="s">
        <v>37</v>
      </c>
      <c r="X216" s="22">
        <v>364895.4</v>
      </c>
    </row>
    <row r="217" spans="1:24" x14ac:dyDescent="0.25">
      <c r="A217" s="22">
        <v>702</v>
      </c>
      <c r="B217" s="23" t="s">
        <v>255</v>
      </c>
      <c r="C217" s="23"/>
      <c r="D217" s="24">
        <v>308390</v>
      </c>
      <c r="E217" s="25"/>
      <c r="F217" s="23" t="s">
        <v>42</v>
      </c>
      <c r="G217" s="23" t="s">
        <v>33</v>
      </c>
      <c r="H217" s="24" t="s">
        <v>34</v>
      </c>
      <c r="I217" s="24" t="s">
        <v>35</v>
      </c>
      <c r="J217" s="23" t="s">
        <v>36</v>
      </c>
      <c r="K217" s="26">
        <v>52989.83</v>
      </c>
      <c r="L217" s="26">
        <f t="shared" si="9"/>
        <v>52989.83</v>
      </c>
      <c r="M217" s="26">
        <v>0</v>
      </c>
      <c r="N217" s="26">
        <v>0</v>
      </c>
      <c r="O217" s="26">
        <v>0</v>
      </c>
      <c r="P217" s="26">
        <v>0</v>
      </c>
      <c r="Q217" s="26">
        <f t="shared" si="10"/>
        <v>0</v>
      </c>
      <c r="R217" s="27" t="str">
        <f t="shared" si="11"/>
        <v>1-30</v>
      </c>
      <c r="S217" s="27" t="str">
        <f>+VLOOKUP(B217,'[1]PORTFOLIO MAY16'!$B$7:$T$5083,19,0)</f>
        <v>GUATEMALA</v>
      </c>
      <c r="T217" s="26">
        <v>0</v>
      </c>
      <c r="U217" s="23" t="s">
        <v>37</v>
      </c>
      <c r="V217" s="23" t="s">
        <v>37</v>
      </c>
      <c r="W217" s="23" t="s">
        <v>37</v>
      </c>
      <c r="X217" s="22">
        <v>57956.85</v>
      </c>
    </row>
    <row r="218" spans="1:24" x14ac:dyDescent="0.25">
      <c r="A218" s="22">
        <v>702</v>
      </c>
      <c r="B218" s="23" t="s">
        <v>256</v>
      </c>
      <c r="C218" s="23"/>
      <c r="D218" s="24">
        <v>308390</v>
      </c>
      <c r="E218" s="25"/>
      <c r="F218" s="23" t="s">
        <v>42</v>
      </c>
      <c r="G218" s="23" t="s">
        <v>33</v>
      </c>
      <c r="H218" s="24" t="s">
        <v>34</v>
      </c>
      <c r="I218" s="24" t="s">
        <v>35</v>
      </c>
      <c r="J218" s="23" t="s">
        <v>36</v>
      </c>
      <c r="K218" s="26">
        <v>78160.02</v>
      </c>
      <c r="L218" s="26">
        <f t="shared" si="9"/>
        <v>78160.02</v>
      </c>
      <c r="M218" s="26">
        <v>0</v>
      </c>
      <c r="N218" s="26">
        <v>0</v>
      </c>
      <c r="O218" s="26">
        <v>0</v>
      </c>
      <c r="P218" s="26">
        <v>0</v>
      </c>
      <c r="Q218" s="26">
        <f t="shared" si="10"/>
        <v>0</v>
      </c>
      <c r="R218" s="27" t="str">
        <f t="shared" si="11"/>
        <v>1-30</v>
      </c>
      <c r="S218" s="27" t="str">
        <f>+VLOOKUP(B218,'[1]PORTFOLIO MAY16'!$B$7:$T$5083,19,0)</f>
        <v>GUATEMALA</v>
      </c>
      <c r="T218" s="26">
        <v>0</v>
      </c>
      <c r="U218" s="23" t="s">
        <v>37</v>
      </c>
      <c r="V218" s="23" t="s">
        <v>37</v>
      </c>
      <c r="W218" s="23" t="s">
        <v>37</v>
      </c>
      <c r="X218" s="22">
        <v>85486.35</v>
      </c>
    </row>
    <row r="219" spans="1:24" x14ac:dyDescent="0.25">
      <c r="A219" s="22">
        <v>702</v>
      </c>
      <c r="B219" s="23" t="s">
        <v>257</v>
      </c>
      <c r="C219" s="23"/>
      <c r="D219" s="24">
        <v>308390</v>
      </c>
      <c r="E219" s="25"/>
      <c r="F219" s="23" t="s">
        <v>42</v>
      </c>
      <c r="G219" s="23" t="s">
        <v>33</v>
      </c>
      <c r="H219" s="24" t="s">
        <v>34</v>
      </c>
      <c r="I219" s="24" t="s">
        <v>35</v>
      </c>
      <c r="J219" s="23" t="s">
        <v>36</v>
      </c>
      <c r="K219" s="26">
        <v>209976.37</v>
      </c>
      <c r="L219" s="26">
        <f t="shared" si="9"/>
        <v>209976.37</v>
      </c>
      <c r="M219" s="26">
        <v>0</v>
      </c>
      <c r="N219" s="26">
        <v>0</v>
      </c>
      <c r="O219" s="26">
        <v>0</v>
      </c>
      <c r="P219" s="26">
        <v>0</v>
      </c>
      <c r="Q219" s="26">
        <f t="shared" si="10"/>
        <v>0</v>
      </c>
      <c r="R219" s="27" t="str">
        <f t="shared" si="11"/>
        <v>1-30</v>
      </c>
      <c r="S219" s="27" t="str">
        <f>+VLOOKUP(B219,'[1]PORTFOLIO MAY16'!$B$7:$T$5083,19,0)</f>
        <v>GUATEMALA</v>
      </c>
      <c r="T219" s="26">
        <v>0</v>
      </c>
      <c r="U219" s="23" t="s">
        <v>37</v>
      </c>
      <c r="V219" s="23" t="s">
        <v>37</v>
      </c>
      <c r="W219" s="23" t="s">
        <v>37</v>
      </c>
      <c r="X219" s="22">
        <v>229653.75</v>
      </c>
    </row>
    <row r="220" spans="1:24" x14ac:dyDescent="0.25">
      <c r="A220" s="22">
        <v>702</v>
      </c>
      <c r="B220" s="23" t="s">
        <v>258</v>
      </c>
      <c r="C220" s="23"/>
      <c r="D220" s="24">
        <v>342030</v>
      </c>
      <c r="E220" s="25"/>
      <c r="F220" s="23" t="s">
        <v>42</v>
      </c>
      <c r="G220" s="23" t="s">
        <v>33</v>
      </c>
      <c r="H220" s="24" t="s">
        <v>34</v>
      </c>
      <c r="I220" s="24" t="s">
        <v>35</v>
      </c>
      <c r="J220" s="23" t="s">
        <v>36</v>
      </c>
      <c r="K220" s="26">
        <v>289889.91999999998</v>
      </c>
      <c r="L220" s="26">
        <f t="shared" si="9"/>
        <v>289889.91999999998</v>
      </c>
      <c r="M220" s="26">
        <v>0</v>
      </c>
      <c r="N220" s="26">
        <v>0</v>
      </c>
      <c r="O220" s="26">
        <v>0</v>
      </c>
      <c r="P220" s="26">
        <v>0</v>
      </c>
      <c r="Q220" s="26">
        <f t="shared" si="10"/>
        <v>0</v>
      </c>
      <c r="R220" s="27" t="str">
        <f t="shared" si="11"/>
        <v>1-30</v>
      </c>
      <c r="S220" s="27" t="str">
        <f>+VLOOKUP(B220,'[1]PORTFOLIO MAY16'!$B$7:$T$5083,19,0)</f>
        <v>GUATEMALA</v>
      </c>
      <c r="T220" s="26">
        <v>0</v>
      </c>
      <c r="U220" s="23" t="s">
        <v>37</v>
      </c>
      <c r="V220" s="23" t="s">
        <v>37</v>
      </c>
      <c r="W220" s="23" t="s">
        <v>37</v>
      </c>
      <c r="X220" s="22">
        <v>328863.45</v>
      </c>
    </row>
    <row r="221" spans="1:24" x14ac:dyDescent="0.25">
      <c r="A221" s="22">
        <v>702</v>
      </c>
      <c r="B221" s="23" t="s">
        <v>259</v>
      </c>
      <c r="C221" s="23"/>
      <c r="D221" s="24">
        <v>313486</v>
      </c>
      <c r="E221" s="25"/>
      <c r="F221" s="23" t="s">
        <v>42</v>
      </c>
      <c r="G221" s="23" t="s">
        <v>33</v>
      </c>
      <c r="H221" s="24" t="s">
        <v>34</v>
      </c>
      <c r="I221" s="24" t="s">
        <v>35</v>
      </c>
      <c r="J221" s="23" t="s">
        <v>36</v>
      </c>
      <c r="K221" s="26">
        <v>151168.74</v>
      </c>
      <c r="L221" s="26">
        <f t="shared" si="9"/>
        <v>151168.74</v>
      </c>
      <c r="M221" s="26">
        <v>0</v>
      </c>
      <c r="N221" s="26">
        <v>0</v>
      </c>
      <c r="O221" s="26">
        <v>0</v>
      </c>
      <c r="P221" s="26">
        <v>0</v>
      </c>
      <c r="Q221" s="26">
        <f t="shared" si="10"/>
        <v>0</v>
      </c>
      <c r="R221" s="27" t="str">
        <f t="shared" si="11"/>
        <v>1-30</v>
      </c>
      <c r="S221" s="27" t="str">
        <f>+VLOOKUP(B221,'[1]PORTFOLIO MAY16'!$B$7:$T$5083,19,0)</f>
        <v>HONDURAS</v>
      </c>
      <c r="T221" s="26">
        <v>0</v>
      </c>
      <c r="U221" s="23" t="s">
        <v>37</v>
      </c>
      <c r="V221" s="23" t="s">
        <v>37</v>
      </c>
      <c r="W221" s="23" t="s">
        <v>37</v>
      </c>
      <c r="X221" s="22">
        <v>159428.22</v>
      </c>
    </row>
    <row r="222" spans="1:24" x14ac:dyDescent="0.25">
      <c r="A222" s="22">
        <v>702</v>
      </c>
      <c r="B222" s="23" t="s">
        <v>260</v>
      </c>
      <c r="C222" s="23"/>
      <c r="D222" s="24">
        <v>333619</v>
      </c>
      <c r="E222" s="25"/>
      <c r="F222" s="23" t="s">
        <v>33</v>
      </c>
      <c r="G222" s="23" t="s">
        <v>33</v>
      </c>
      <c r="H222" s="24" t="s">
        <v>34</v>
      </c>
      <c r="I222" s="24" t="s">
        <v>35</v>
      </c>
      <c r="J222" s="23" t="s">
        <v>39</v>
      </c>
      <c r="K222" s="26">
        <v>399883.4</v>
      </c>
      <c r="L222" s="26">
        <f t="shared" si="9"/>
        <v>21549.71642184737</v>
      </c>
      <c r="M222" s="26">
        <v>0</v>
      </c>
      <c r="N222" s="26">
        <v>0</v>
      </c>
      <c r="O222" s="26">
        <v>0</v>
      </c>
      <c r="P222" s="26">
        <v>0</v>
      </c>
      <c r="Q222" s="26">
        <f t="shared" si="10"/>
        <v>0</v>
      </c>
      <c r="R222" s="27" t="str">
        <f t="shared" si="11"/>
        <v>1-30</v>
      </c>
      <c r="S222" s="27" t="str">
        <f>+VLOOKUP(B222,'[1]PORTFOLIO MAY16'!$B$7:$T$5083,19,0)</f>
        <v>MEXICO</v>
      </c>
      <c r="T222" s="26">
        <v>0</v>
      </c>
      <c r="U222" s="23" t="s">
        <v>37</v>
      </c>
      <c r="V222" s="23" t="s">
        <v>37</v>
      </c>
      <c r="W222" s="23" t="s">
        <v>37</v>
      </c>
      <c r="X222" s="22">
        <v>477684.9</v>
      </c>
    </row>
    <row r="223" spans="1:24" x14ac:dyDescent="0.25">
      <c r="A223" s="22">
        <v>702</v>
      </c>
      <c r="B223" s="23" t="s">
        <v>261</v>
      </c>
      <c r="C223" s="23"/>
      <c r="D223" s="24">
        <v>312682</v>
      </c>
      <c r="E223" s="25"/>
      <c r="F223" s="23" t="s">
        <v>33</v>
      </c>
      <c r="G223" s="23" t="s">
        <v>33</v>
      </c>
      <c r="H223" s="24" t="s">
        <v>34</v>
      </c>
      <c r="I223" s="24" t="s">
        <v>35</v>
      </c>
      <c r="J223" s="23" t="s">
        <v>39</v>
      </c>
      <c r="K223" s="26">
        <v>241481.82</v>
      </c>
      <c r="L223" s="26">
        <f t="shared" si="9"/>
        <v>13013.455277292307</v>
      </c>
      <c r="M223" s="26">
        <v>0</v>
      </c>
      <c r="N223" s="26">
        <v>0</v>
      </c>
      <c r="O223" s="26">
        <v>0</v>
      </c>
      <c r="P223" s="26">
        <v>0</v>
      </c>
      <c r="Q223" s="26">
        <f t="shared" si="10"/>
        <v>0</v>
      </c>
      <c r="R223" s="27" t="str">
        <f t="shared" si="11"/>
        <v>1-30</v>
      </c>
      <c r="S223" s="27" t="str">
        <f>+VLOOKUP(B223,'[1]PORTFOLIO MAY16'!$B$7:$T$5083,19,0)</f>
        <v>MEXICO</v>
      </c>
      <c r="T223" s="26">
        <v>0</v>
      </c>
      <c r="U223" s="23" t="s">
        <v>37</v>
      </c>
      <c r="V223" s="23" t="s">
        <v>37</v>
      </c>
      <c r="W223" s="23" t="s">
        <v>37</v>
      </c>
      <c r="X223" s="22">
        <v>286190.8</v>
      </c>
    </row>
    <row r="224" spans="1:24" x14ac:dyDescent="0.25">
      <c r="A224" s="22">
        <v>702</v>
      </c>
      <c r="B224" s="23" t="s">
        <v>262</v>
      </c>
      <c r="C224" s="23"/>
      <c r="D224" s="24">
        <v>341465</v>
      </c>
      <c r="E224" s="25"/>
      <c r="F224" s="23" t="s">
        <v>42</v>
      </c>
      <c r="G224" s="23" t="s">
        <v>33</v>
      </c>
      <c r="H224" s="24" t="s">
        <v>34</v>
      </c>
      <c r="I224" s="24" t="s">
        <v>35</v>
      </c>
      <c r="J224" s="23" t="s">
        <v>36</v>
      </c>
      <c r="K224" s="26">
        <v>92560.55</v>
      </c>
      <c r="L224" s="26">
        <f t="shared" si="9"/>
        <v>92560.55</v>
      </c>
      <c r="M224" s="26">
        <v>0</v>
      </c>
      <c r="N224" s="26">
        <v>0</v>
      </c>
      <c r="O224" s="26">
        <v>0</v>
      </c>
      <c r="P224" s="26">
        <v>0</v>
      </c>
      <c r="Q224" s="26">
        <f t="shared" si="10"/>
        <v>0</v>
      </c>
      <c r="R224" s="27" t="str">
        <f t="shared" si="11"/>
        <v>1-30</v>
      </c>
      <c r="S224" s="27" t="str">
        <f>+VLOOKUP(B224,'[1]PORTFOLIO MAY16'!$B$7:$T$5083,19,0)</f>
        <v>NICARAGUA</v>
      </c>
      <c r="T224" s="26">
        <v>0</v>
      </c>
      <c r="U224" s="23" t="s">
        <v>37</v>
      </c>
      <c r="V224" s="23" t="s">
        <v>37</v>
      </c>
      <c r="W224" s="23" t="s">
        <v>37</v>
      </c>
      <c r="X224" s="22">
        <v>97443.57</v>
      </c>
    </row>
    <row r="225" spans="1:24" x14ac:dyDescent="0.25">
      <c r="A225" s="22">
        <v>702</v>
      </c>
      <c r="B225" s="23" t="s">
        <v>263</v>
      </c>
      <c r="C225" s="23"/>
      <c r="D225" s="24">
        <v>340533</v>
      </c>
      <c r="E225" s="25"/>
      <c r="F225" s="23" t="s">
        <v>33</v>
      </c>
      <c r="G225" s="23" t="s">
        <v>33</v>
      </c>
      <c r="H225" s="24" t="s">
        <v>34</v>
      </c>
      <c r="I225" s="24" t="s">
        <v>35</v>
      </c>
      <c r="J225" s="23" t="s">
        <v>39</v>
      </c>
      <c r="K225" s="26">
        <v>183931.53</v>
      </c>
      <c r="L225" s="26">
        <f t="shared" si="9"/>
        <v>9912.0701497899427</v>
      </c>
      <c r="M225" s="26">
        <v>0</v>
      </c>
      <c r="N225" s="26">
        <v>0</v>
      </c>
      <c r="O225" s="26">
        <v>0</v>
      </c>
      <c r="P225" s="26">
        <v>0</v>
      </c>
      <c r="Q225" s="26">
        <f t="shared" si="10"/>
        <v>0</v>
      </c>
      <c r="R225" s="27" t="str">
        <f t="shared" si="11"/>
        <v>1-30</v>
      </c>
      <c r="S225" s="27" t="str">
        <f>+VLOOKUP(B225,'[1]PORTFOLIO MAY16'!$B$7:$T$5083,19,0)</f>
        <v>MEXICO</v>
      </c>
      <c r="T225" s="26">
        <v>0</v>
      </c>
      <c r="U225" s="23" t="s">
        <v>37</v>
      </c>
      <c r="V225" s="23" t="s">
        <v>37</v>
      </c>
      <c r="W225" s="23" t="s">
        <v>37</v>
      </c>
      <c r="X225" s="22">
        <v>214399.6</v>
      </c>
    </row>
    <row r="226" spans="1:24" x14ac:dyDescent="0.25">
      <c r="A226" s="22">
        <v>702</v>
      </c>
      <c r="B226" s="23" t="s">
        <v>264</v>
      </c>
      <c r="C226" s="23"/>
      <c r="D226" s="24">
        <v>341547</v>
      </c>
      <c r="E226" s="25"/>
      <c r="F226" s="23" t="s">
        <v>42</v>
      </c>
      <c r="G226" s="23" t="s">
        <v>33</v>
      </c>
      <c r="H226" s="24" t="s">
        <v>34</v>
      </c>
      <c r="I226" s="24" t="s">
        <v>35</v>
      </c>
      <c r="J226" s="23" t="s">
        <v>36</v>
      </c>
      <c r="K226" s="26">
        <v>486057.84</v>
      </c>
      <c r="L226" s="26">
        <f t="shared" si="9"/>
        <v>486057.84</v>
      </c>
      <c r="M226" s="26">
        <v>0</v>
      </c>
      <c r="N226" s="26">
        <v>0</v>
      </c>
      <c r="O226" s="26">
        <v>0</v>
      </c>
      <c r="P226" s="26">
        <v>0</v>
      </c>
      <c r="Q226" s="26">
        <f t="shared" si="10"/>
        <v>0</v>
      </c>
      <c r="R226" s="27" t="str">
        <f t="shared" si="11"/>
        <v>1-30</v>
      </c>
      <c r="S226" s="27" t="str">
        <f>+VLOOKUP(B226,'[1]PORTFOLIO MAY16'!$B$7:$T$5083,19,0)</f>
        <v>NICARAGUA</v>
      </c>
      <c r="T226" s="26">
        <v>0</v>
      </c>
      <c r="U226" s="23" t="s">
        <v>37</v>
      </c>
      <c r="V226" s="23" t="s">
        <v>37</v>
      </c>
      <c r="W226" s="23" t="s">
        <v>37</v>
      </c>
      <c r="X226" s="22">
        <v>502349.96</v>
      </c>
    </row>
    <row r="227" spans="1:24" x14ac:dyDescent="0.25">
      <c r="A227" s="22">
        <v>702</v>
      </c>
      <c r="B227" s="23" t="s">
        <v>265</v>
      </c>
      <c r="C227" s="23"/>
      <c r="D227" s="24">
        <v>310580</v>
      </c>
      <c r="E227" s="25"/>
      <c r="F227" s="23" t="s">
        <v>98</v>
      </c>
      <c r="G227" s="23" t="s">
        <v>98</v>
      </c>
      <c r="H227" s="24" t="s">
        <v>34</v>
      </c>
      <c r="I227" s="24" t="s">
        <v>35</v>
      </c>
      <c r="J227" s="23" t="s">
        <v>36</v>
      </c>
      <c r="K227" s="26">
        <v>2197122.9</v>
      </c>
      <c r="L227" s="26">
        <f t="shared" si="9"/>
        <v>2197122.9</v>
      </c>
      <c r="M227" s="26">
        <v>0</v>
      </c>
      <c r="N227" s="26">
        <v>0</v>
      </c>
      <c r="O227" s="26">
        <v>0</v>
      </c>
      <c r="P227" s="26">
        <v>0</v>
      </c>
      <c r="Q227" s="26">
        <f t="shared" si="10"/>
        <v>0</v>
      </c>
      <c r="R227" s="27" t="str">
        <f t="shared" si="11"/>
        <v>1-30</v>
      </c>
      <c r="S227" s="27" t="str">
        <f>+VLOOKUP(B227,'[1]PORTFOLIO MAY16'!$B$7:$T$5083,19,0)</f>
        <v>MEXICO</v>
      </c>
      <c r="T227" s="26">
        <v>0</v>
      </c>
      <c r="U227" s="23" t="s">
        <v>37</v>
      </c>
      <c r="V227" s="23" t="s">
        <v>37</v>
      </c>
      <c r="W227" s="23" t="s">
        <v>37</v>
      </c>
      <c r="X227" s="22">
        <v>416243.05</v>
      </c>
    </row>
    <row r="228" spans="1:24" x14ac:dyDescent="0.25">
      <c r="A228" s="22">
        <v>702</v>
      </c>
      <c r="B228" s="23" t="s">
        <v>266</v>
      </c>
      <c r="C228" s="23"/>
      <c r="D228" s="24">
        <v>319306</v>
      </c>
      <c r="E228" s="25"/>
      <c r="F228" s="23" t="s">
        <v>42</v>
      </c>
      <c r="G228" s="23" t="s">
        <v>33</v>
      </c>
      <c r="H228" s="24" t="s">
        <v>34</v>
      </c>
      <c r="I228" s="24" t="s">
        <v>35</v>
      </c>
      <c r="J228" s="23" t="s">
        <v>36</v>
      </c>
      <c r="K228" s="26">
        <v>583110.67000000004</v>
      </c>
      <c r="L228" s="26">
        <f t="shared" si="9"/>
        <v>583110.67000000004</v>
      </c>
      <c r="M228" s="26">
        <v>0</v>
      </c>
      <c r="N228" s="26">
        <v>0</v>
      </c>
      <c r="O228" s="26">
        <v>0</v>
      </c>
      <c r="P228" s="26">
        <v>0</v>
      </c>
      <c r="Q228" s="26">
        <f t="shared" si="10"/>
        <v>0</v>
      </c>
      <c r="R228" s="27" t="str">
        <f t="shared" si="11"/>
        <v>1-30</v>
      </c>
      <c r="S228" s="27" t="str">
        <f>+VLOOKUP(B228,'[1]PORTFOLIO MAY16'!$B$7:$T$5083,19,0)</f>
        <v>NICARAGUA</v>
      </c>
      <c r="T228" s="26">
        <v>0</v>
      </c>
      <c r="U228" s="23" t="s">
        <v>37</v>
      </c>
      <c r="V228" s="23" t="s">
        <v>37</v>
      </c>
      <c r="W228" s="23" t="s">
        <v>37</v>
      </c>
      <c r="X228" s="22">
        <v>624586.05000000005</v>
      </c>
    </row>
    <row r="229" spans="1:24" s="35" customFormat="1" x14ac:dyDescent="0.25">
      <c r="A229" s="29">
        <v>702</v>
      </c>
      <c r="B229" s="30" t="s">
        <v>267</v>
      </c>
      <c r="C229" s="30"/>
      <c r="D229" s="31">
        <v>316823</v>
      </c>
      <c r="E229" s="32"/>
      <c r="F229" s="23" t="s">
        <v>42</v>
      </c>
      <c r="G229" s="23" t="s">
        <v>33</v>
      </c>
      <c r="H229" s="24" t="s">
        <v>34</v>
      </c>
      <c r="I229" s="24" t="s">
        <v>35</v>
      </c>
      <c r="J229" s="23" t="s">
        <v>36</v>
      </c>
      <c r="K229" s="26">
        <v>113821.66</v>
      </c>
      <c r="L229" s="26">
        <f t="shared" si="9"/>
        <v>113821.66</v>
      </c>
      <c r="M229" s="26">
        <v>0</v>
      </c>
      <c r="N229" s="26">
        <v>0</v>
      </c>
      <c r="O229" s="26">
        <v>0</v>
      </c>
      <c r="P229" s="26">
        <v>0</v>
      </c>
      <c r="Q229" s="26">
        <f t="shared" si="10"/>
        <v>0</v>
      </c>
      <c r="R229" s="33" t="str">
        <f t="shared" si="11"/>
        <v>1-30</v>
      </c>
      <c r="S229" s="33" t="str">
        <f>+VLOOKUP(B229,'[1]PORTFOLIO MAY16'!$B$7:$T$5083,19,0)</f>
        <v>MEXICO</v>
      </c>
      <c r="T229" s="34">
        <v>0</v>
      </c>
      <c r="U229" s="30" t="s">
        <v>37</v>
      </c>
      <c r="V229" s="30" t="s">
        <v>37</v>
      </c>
      <c r="W229" s="30" t="s">
        <v>37</v>
      </c>
      <c r="X229" s="29">
        <v>116483.2</v>
      </c>
    </row>
    <row r="230" spans="1:24" x14ac:dyDescent="0.25">
      <c r="A230" s="22">
        <v>702</v>
      </c>
      <c r="B230" s="23" t="s">
        <v>268</v>
      </c>
      <c r="C230" s="23"/>
      <c r="D230" s="24">
        <v>314798</v>
      </c>
      <c r="E230" s="25"/>
      <c r="F230" s="23" t="s">
        <v>51</v>
      </c>
      <c r="G230" s="23" t="s">
        <v>51</v>
      </c>
      <c r="H230" s="24" t="s">
        <v>34</v>
      </c>
      <c r="I230" s="24" t="s">
        <v>35</v>
      </c>
      <c r="J230" s="23" t="s">
        <v>36</v>
      </c>
      <c r="K230" s="26">
        <v>32011.439999999999</v>
      </c>
      <c r="L230" s="26">
        <f t="shared" si="9"/>
        <v>32011.439999999999</v>
      </c>
      <c r="M230" s="26">
        <v>0</v>
      </c>
      <c r="N230" s="26">
        <v>0</v>
      </c>
      <c r="O230" s="26">
        <v>0</v>
      </c>
      <c r="P230" s="26">
        <v>0</v>
      </c>
      <c r="Q230" s="26">
        <f t="shared" si="10"/>
        <v>0</v>
      </c>
      <c r="R230" s="27" t="str">
        <f t="shared" si="11"/>
        <v>1-30</v>
      </c>
      <c r="S230" s="27" t="str">
        <f>+VLOOKUP(B230,'[1]PORTFOLIO MAY16'!$B$7:$T$5083,19,0)</f>
        <v>COSTA RICA</v>
      </c>
      <c r="T230" s="26">
        <v>0</v>
      </c>
      <c r="U230" s="23" t="s">
        <v>37</v>
      </c>
      <c r="V230" s="23" t="s">
        <v>37</v>
      </c>
      <c r="W230" s="23" t="s">
        <v>37</v>
      </c>
      <c r="X230" s="22">
        <v>32947.82</v>
      </c>
    </row>
    <row r="231" spans="1:24" x14ac:dyDescent="0.25">
      <c r="A231" s="22">
        <v>702</v>
      </c>
      <c r="B231" s="23" t="s">
        <v>269</v>
      </c>
      <c r="C231" s="23"/>
      <c r="D231" s="24">
        <v>315724</v>
      </c>
      <c r="E231" s="25"/>
      <c r="F231" s="23" t="s">
        <v>42</v>
      </c>
      <c r="G231" s="23" t="s">
        <v>33</v>
      </c>
      <c r="H231" s="24" t="s">
        <v>34</v>
      </c>
      <c r="I231" s="24" t="s">
        <v>35</v>
      </c>
      <c r="J231" s="23" t="s">
        <v>39</v>
      </c>
      <c r="K231" s="26">
        <v>2341977.23</v>
      </c>
      <c r="L231" s="26">
        <f t="shared" si="9"/>
        <v>126209.15290037949</v>
      </c>
      <c r="M231" s="26">
        <v>0</v>
      </c>
      <c r="N231" s="26">
        <v>0</v>
      </c>
      <c r="O231" s="26">
        <v>0</v>
      </c>
      <c r="P231" s="26">
        <v>0</v>
      </c>
      <c r="Q231" s="26">
        <f t="shared" si="10"/>
        <v>0</v>
      </c>
      <c r="R231" s="27" t="str">
        <f t="shared" si="11"/>
        <v>1-30</v>
      </c>
      <c r="S231" s="27" t="str">
        <f>+VLOOKUP(B231,'[1]PORTFOLIO MAY16'!$B$7:$T$5083,19,0)</f>
        <v>MEXICO</v>
      </c>
      <c r="T231" s="26">
        <v>0</v>
      </c>
      <c r="U231" s="23" t="s">
        <v>37</v>
      </c>
      <c r="V231" s="23" t="s">
        <v>37</v>
      </c>
      <c r="W231" s="23" t="s">
        <v>37</v>
      </c>
      <c r="X231" s="22">
        <v>2861248.28</v>
      </c>
    </row>
    <row r="232" spans="1:24" x14ac:dyDescent="0.25">
      <c r="A232" s="22">
        <v>702</v>
      </c>
      <c r="B232" s="23" t="s">
        <v>270</v>
      </c>
      <c r="C232" s="23"/>
      <c r="D232" s="24">
        <v>340980</v>
      </c>
      <c r="E232" s="25"/>
      <c r="F232" s="23" t="s">
        <v>33</v>
      </c>
      <c r="G232" s="23" t="s">
        <v>33</v>
      </c>
      <c r="H232" s="24" t="s">
        <v>34</v>
      </c>
      <c r="I232" s="24" t="s">
        <v>35</v>
      </c>
      <c r="J232" s="23" t="s">
        <v>39</v>
      </c>
      <c r="K232" s="26">
        <v>423902.35</v>
      </c>
      <c r="L232" s="26">
        <f t="shared" si="9"/>
        <v>22844.097637097941</v>
      </c>
      <c r="M232" s="26">
        <v>0</v>
      </c>
      <c r="N232" s="26">
        <v>0</v>
      </c>
      <c r="O232" s="26">
        <v>0</v>
      </c>
      <c r="P232" s="26">
        <v>0</v>
      </c>
      <c r="Q232" s="26">
        <f t="shared" si="10"/>
        <v>0</v>
      </c>
      <c r="R232" s="27" t="str">
        <f t="shared" si="11"/>
        <v>1-30</v>
      </c>
      <c r="S232" s="27" t="str">
        <f>+VLOOKUP(B232,'[1]PORTFOLIO MAY16'!$B$7:$T$5083,19,0)</f>
        <v>MEXICO</v>
      </c>
      <c r="T232" s="26">
        <v>0</v>
      </c>
      <c r="U232" s="23" t="s">
        <v>37</v>
      </c>
      <c r="V232" s="23" t="s">
        <v>37</v>
      </c>
      <c r="W232" s="23" t="s">
        <v>37</v>
      </c>
      <c r="X232" s="22">
        <v>476890.13</v>
      </c>
    </row>
    <row r="233" spans="1:24" x14ac:dyDescent="0.25">
      <c r="A233" s="22">
        <v>702</v>
      </c>
      <c r="B233" s="23" t="s">
        <v>271</v>
      </c>
      <c r="C233" s="23"/>
      <c r="D233" s="24">
        <v>314798</v>
      </c>
      <c r="E233" s="25"/>
      <c r="F233" s="23" t="s">
        <v>59</v>
      </c>
      <c r="G233" s="23" t="s">
        <v>59</v>
      </c>
      <c r="H233" s="24" t="s">
        <v>34</v>
      </c>
      <c r="I233" s="24" t="s">
        <v>35</v>
      </c>
      <c r="J233" s="23" t="s">
        <v>36</v>
      </c>
      <c r="K233" s="26">
        <v>197666</v>
      </c>
      <c r="L233" s="26">
        <f t="shared" si="9"/>
        <v>197666</v>
      </c>
      <c r="M233" s="26">
        <v>0</v>
      </c>
      <c r="N233" s="26">
        <v>0</v>
      </c>
      <c r="O233" s="26">
        <v>0</v>
      </c>
      <c r="P233" s="26">
        <v>0</v>
      </c>
      <c r="Q233" s="26">
        <f t="shared" si="10"/>
        <v>0</v>
      </c>
      <c r="R233" s="27" t="str">
        <f t="shared" si="11"/>
        <v>1-30</v>
      </c>
      <c r="S233" s="27" t="str">
        <f>+VLOOKUP(B233,'[1]PORTFOLIO MAY16'!$B$7:$T$5083,19,0)</f>
        <v>COSTA RICA</v>
      </c>
      <c r="T233" s="26">
        <v>0</v>
      </c>
      <c r="U233" s="23" t="s">
        <v>37</v>
      </c>
      <c r="V233" s="23" t="s">
        <v>37</v>
      </c>
      <c r="W233" s="23" t="s">
        <v>37</v>
      </c>
      <c r="X233" s="22">
        <v>203448.03</v>
      </c>
    </row>
    <row r="234" spans="1:24" x14ac:dyDescent="0.25">
      <c r="A234" s="22">
        <v>702</v>
      </c>
      <c r="B234" s="23" t="s">
        <v>272</v>
      </c>
      <c r="C234" s="23"/>
      <c r="D234" s="24">
        <v>333559</v>
      </c>
      <c r="E234" s="25"/>
      <c r="F234" s="23" t="s">
        <v>42</v>
      </c>
      <c r="G234" s="23" t="s">
        <v>33</v>
      </c>
      <c r="H234" s="24" t="s">
        <v>34</v>
      </c>
      <c r="I234" s="24" t="s">
        <v>35</v>
      </c>
      <c r="J234" s="23" t="s">
        <v>36</v>
      </c>
      <c r="K234" s="26">
        <v>52674.19</v>
      </c>
      <c r="L234" s="26">
        <f t="shared" si="9"/>
        <v>52674.19</v>
      </c>
      <c r="M234" s="26">
        <v>0</v>
      </c>
      <c r="N234" s="26">
        <v>0</v>
      </c>
      <c r="O234" s="26">
        <v>0</v>
      </c>
      <c r="P234" s="26">
        <v>0</v>
      </c>
      <c r="Q234" s="26">
        <f t="shared" si="10"/>
        <v>0</v>
      </c>
      <c r="R234" s="27" t="str">
        <f t="shared" si="11"/>
        <v>1-30</v>
      </c>
      <c r="S234" s="27" t="str">
        <f>+VLOOKUP(B234,'[1]PORTFOLIO MAY16'!$B$7:$T$5083,19,0)</f>
        <v>EL SALVADOR</v>
      </c>
      <c r="T234" s="26">
        <v>0</v>
      </c>
      <c r="U234" s="23" t="s">
        <v>37</v>
      </c>
      <c r="V234" s="23" t="s">
        <v>37</v>
      </c>
      <c r="W234" s="23" t="s">
        <v>37</v>
      </c>
      <c r="X234" s="22">
        <v>57457.82</v>
      </c>
    </row>
    <row r="235" spans="1:24" x14ac:dyDescent="0.25">
      <c r="A235" s="22">
        <v>702</v>
      </c>
      <c r="B235" s="23" t="s">
        <v>273</v>
      </c>
      <c r="C235" s="23"/>
      <c r="D235" s="24">
        <v>315382</v>
      </c>
      <c r="E235" s="25"/>
      <c r="F235" s="23" t="s">
        <v>42</v>
      </c>
      <c r="G235" s="23" t="s">
        <v>33</v>
      </c>
      <c r="H235" s="24" t="s">
        <v>34</v>
      </c>
      <c r="I235" s="24" t="s">
        <v>35</v>
      </c>
      <c r="J235" s="23" t="s">
        <v>36</v>
      </c>
      <c r="K235" s="26">
        <v>0</v>
      </c>
      <c r="L235" s="26">
        <f t="shared" si="9"/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f t="shared" si="10"/>
        <v>0</v>
      </c>
      <c r="R235" s="27" t="str">
        <f t="shared" si="11"/>
        <v>1-30</v>
      </c>
      <c r="S235" s="27" t="str">
        <f>+VLOOKUP(B235,'[1]PORTFOLIO MAY16'!$B$7:$T$5083,19,0)</f>
        <v>GUATEMALA</v>
      </c>
      <c r="T235" s="26">
        <v>0</v>
      </c>
      <c r="U235" s="23" t="s">
        <v>37</v>
      </c>
      <c r="V235" s="23" t="s">
        <v>37</v>
      </c>
      <c r="W235" s="23" t="s">
        <v>37</v>
      </c>
      <c r="X235" s="22">
        <v>0</v>
      </c>
    </row>
    <row r="236" spans="1:24" x14ac:dyDescent="0.25">
      <c r="A236" s="22">
        <v>702</v>
      </c>
      <c r="B236" s="23" t="s">
        <v>274</v>
      </c>
      <c r="C236" s="23"/>
      <c r="D236" s="24">
        <v>313548</v>
      </c>
      <c r="E236" s="25"/>
      <c r="F236" s="23" t="s">
        <v>59</v>
      </c>
      <c r="G236" s="23" t="s">
        <v>59</v>
      </c>
      <c r="H236" s="24" t="s">
        <v>34</v>
      </c>
      <c r="I236" s="24" t="s">
        <v>35</v>
      </c>
      <c r="J236" s="23" t="s">
        <v>36</v>
      </c>
      <c r="K236" s="26">
        <v>49189.81</v>
      </c>
      <c r="L236" s="26">
        <f t="shared" si="9"/>
        <v>49189.81</v>
      </c>
      <c r="M236" s="26">
        <v>0</v>
      </c>
      <c r="N236" s="26">
        <v>0</v>
      </c>
      <c r="O236" s="26">
        <v>0</v>
      </c>
      <c r="P236" s="26">
        <v>0</v>
      </c>
      <c r="Q236" s="26">
        <f t="shared" si="10"/>
        <v>0</v>
      </c>
      <c r="R236" s="27" t="str">
        <f t="shared" si="11"/>
        <v>1-30</v>
      </c>
      <c r="S236" s="27" t="str">
        <f>+VLOOKUP(B236,'[1]PORTFOLIO MAY16'!$B$7:$T$5083,19,0)</f>
        <v>NICARAGUA</v>
      </c>
      <c r="T236" s="26">
        <v>0</v>
      </c>
      <c r="U236" s="23" t="s">
        <v>37</v>
      </c>
      <c r="V236" s="23" t="s">
        <v>37</v>
      </c>
      <c r="W236" s="23" t="s">
        <v>37</v>
      </c>
      <c r="X236" s="22">
        <v>50626.720000000001</v>
      </c>
    </row>
    <row r="237" spans="1:24" x14ac:dyDescent="0.25">
      <c r="A237" s="22">
        <v>702</v>
      </c>
      <c r="B237" s="23" t="s">
        <v>275</v>
      </c>
      <c r="C237" s="23"/>
      <c r="D237" s="24">
        <v>309590</v>
      </c>
      <c r="E237" s="25"/>
      <c r="F237" s="23" t="s">
        <v>42</v>
      </c>
      <c r="G237" s="23" t="s">
        <v>33</v>
      </c>
      <c r="H237" s="24" t="s">
        <v>34</v>
      </c>
      <c r="I237" s="24" t="s">
        <v>35</v>
      </c>
      <c r="J237" s="23" t="s">
        <v>36</v>
      </c>
      <c r="K237" s="26">
        <v>155723.17000000001</v>
      </c>
      <c r="L237" s="26">
        <f t="shared" si="9"/>
        <v>155723.17000000001</v>
      </c>
      <c r="M237" s="26">
        <v>0</v>
      </c>
      <c r="N237" s="26">
        <v>0</v>
      </c>
      <c r="O237" s="26">
        <v>0</v>
      </c>
      <c r="P237" s="26">
        <v>155723.17000000001</v>
      </c>
      <c r="Q237" s="26">
        <f t="shared" si="10"/>
        <v>155723.17000000001</v>
      </c>
      <c r="R237" s="27" t="str">
        <f t="shared" si="11"/>
        <v>120+</v>
      </c>
      <c r="S237" s="27" t="str">
        <f>+VLOOKUP(B237,'[1]PORTFOLIO MAY16'!$B$7:$T$5083,19,0)</f>
        <v>COSTA RICA</v>
      </c>
      <c r="T237" s="26">
        <v>0</v>
      </c>
      <c r="U237" s="23" t="s">
        <v>37</v>
      </c>
      <c r="V237" s="23" t="s">
        <v>37</v>
      </c>
      <c r="W237" s="23" t="s">
        <v>37</v>
      </c>
      <c r="X237" s="22">
        <v>177758.52</v>
      </c>
    </row>
    <row r="238" spans="1:24" x14ac:dyDescent="0.25">
      <c r="A238" s="22">
        <v>702</v>
      </c>
      <c r="B238" s="23" t="s">
        <v>276</v>
      </c>
      <c r="C238" s="23"/>
      <c r="D238" s="24">
        <v>313548</v>
      </c>
      <c r="E238" s="25"/>
      <c r="F238" s="23" t="s">
        <v>51</v>
      </c>
      <c r="G238" s="23" t="s">
        <v>51</v>
      </c>
      <c r="H238" s="24" t="s">
        <v>34</v>
      </c>
      <c r="I238" s="24" t="s">
        <v>35</v>
      </c>
      <c r="J238" s="23" t="s">
        <v>36</v>
      </c>
      <c r="K238" s="26">
        <v>192973.9</v>
      </c>
      <c r="L238" s="26">
        <f t="shared" si="9"/>
        <v>192973.9</v>
      </c>
      <c r="M238" s="26">
        <v>0</v>
      </c>
      <c r="N238" s="26">
        <v>0</v>
      </c>
      <c r="O238" s="26">
        <v>0</v>
      </c>
      <c r="P238" s="26">
        <v>0</v>
      </c>
      <c r="Q238" s="26">
        <f t="shared" si="10"/>
        <v>0</v>
      </c>
      <c r="R238" s="27" t="str">
        <f t="shared" si="11"/>
        <v>1-30</v>
      </c>
      <c r="S238" s="27" t="str">
        <f>+VLOOKUP(B238,'[1]PORTFOLIO MAY16'!$B$7:$T$5083,19,0)</f>
        <v>NICARAGUA</v>
      </c>
      <c r="T238" s="26">
        <v>0</v>
      </c>
      <c r="U238" s="23" t="s">
        <v>37</v>
      </c>
      <c r="V238" s="23" t="s">
        <v>37</v>
      </c>
      <c r="W238" s="23" t="s">
        <v>37</v>
      </c>
      <c r="X238" s="22">
        <v>197245.71</v>
      </c>
    </row>
    <row r="239" spans="1:24" x14ac:dyDescent="0.25">
      <c r="A239" s="22">
        <v>702</v>
      </c>
      <c r="B239" s="23" t="s">
        <v>277</v>
      </c>
      <c r="C239" s="23"/>
      <c r="D239" s="24">
        <v>315267</v>
      </c>
      <c r="E239" s="25"/>
      <c r="F239" s="23" t="s">
        <v>33</v>
      </c>
      <c r="G239" s="23" t="s">
        <v>33</v>
      </c>
      <c r="H239" s="24" t="s">
        <v>34</v>
      </c>
      <c r="I239" s="24" t="s">
        <v>35</v>
      </c>
      <c r="J239" s="23" t="s">
        <v>39</v>
      </c>
      <c r="K239" s="26">
        <v>186260.06</v>
      </c>
      <c r="L239" s="26">
        <f t="shared" si="9"/>
        <v>10037.554631465762</v>
      </c>
      <c r="M239" s="26">
        <v>0</v>
      </c>
      <c r="N239" s="26">
        <v>0</v>
      </c>
      <c r="O239" s="26">
        <v>0</v>
      </c>
      <c r="P239" s="26">
        <v>0</v>
      </c>
      <c r="Q239" s="26">
        <f t="shared" si="10"/>
        <v>0</v>
      </c>
      <c r="R239" s="27" t="str">
        <f t="shared" si="11"/>
        <v>1-30</v>
      </c>
      <c r="S239" s="27" t="str">
        <f>+VLOOKUP(B239,'[1]PORTFOLIO MAY16'!$B$7:$T$5083,19,0)</f>
        <v>MEXICO</v>
      </c>
      <c r="T239" s="26">
        <v>0</v>
      </c>
      <c r="U239" s="23" t="s">
        <v>37</v>
      </c>
      <c r="V239" s="23" t="s">
        <v>37</v>
      </c>
      <c r="W239" s="23" t="s">
        <v>37</v>
      </c>
      <c r="X239" s="22">
        <v>223512.12</v>
      </c>
    </row>
    <row r="240" spans="1:24" x14ac:dyDescent="0.25">
      <c r="A240" s="22">
        <v>702</v>
      </c>
      <c r="B240" s="23" t="s">
        <v>278</v>
      </c>
      <c r="C240" s="23"/>
      <c r="D240" s="24">
        <v>315267</v>
      </c>
      <c r="E240" s="25"/>
      <c r="F240" s="23" t="s">
        <v>33</v>
      </c>
      <c r="G240" s="23" t="s">
        <v>33</v>
      </c>
      <c r="H240" s="24" t="s">
        <v>34</v>
      </c>
      <c r="I240" s="24" t="s">
        <v>35</v>
      </c>
      <c r="J240" s="23" t="s">
        <v>39</v>
      </c>
      <c r="K240" s="26">
        <v>615241.48</v>
      </c>
      <c r="L240" s="26">
        <f t="shared" si="9"/>
        <v>33155.363350810956</v>
      </c>
      <c r="M240" s="26">
        <v>0</v>
      </c>
      <c r="N240" s="26">
        <v>0</v>
      </c>
      <c r="O240" s="26">
        <v>0</v>
      </c>
      <c r="P240" s="26">
        <v>0</v>
      </c>
      <c r="Q240" s="26">
        <f t="shared" si="10"/>
        <v>0</v>
      </c>
      <c r="R240" s="27" t="str">
        <f t="shared" si="11"/>
        <v>1-30</v>
      </c>
      <c r="S240" s="27" t="str">
        <f>+VLOOKUP(B240,'[1]PORTFOLIO MAY16'!$B$7:$T$5083,19,0)</f>
        <v>MEXICO</v>
      </c>
      <c r="T240" s="26">
        <v>0</v>
      </c>
      <c r="U240" s="23" t="s">
        <v>37</v>
      </c>
      <c r="V240" s="23" t="s">
        <v>37</v>
      </c>
      <c r="W240" s="23" t="s">
        <v>37</v>
      </c>
      <c r="X240" s="22">
        <v>780295.1</v>
      </c>
    </row>
    <row r="241" spans="1:24" x14ac:dyDescent="0.25">
      <c r="A241" s="22">
        <v>702</v>
      </c>
      <c r="B241" s="23" t="s">
        <v>279</v>
      </c>
      <c r="C241" s="23"/>
      <c r="D241" s="24">
        <v>318312</v>
      </c>
      <c r="E241" s="25"/>
      <c r="F241" s="23" t="s">
        <v>33</v>
      </c>
      <c r="G241" s="23" t="s">
        <v>33</v>
      </c>
      <c r="H241" s="24" t="s">
        <v>34</v>
      </c>
      <c r="I241" s="24" t="s">
        <v>35</v>
      </c>
      <c r="J241" s="23" t="s">
        <v>39</v>
      </c>
      <c r="K241" s="26">
        <v>140041.4</v>
      </c>
      <c r="L241" s="26">
        <f t="shared" si="9"/>
        <v>7546.8310445457246</v>
      </c>
      <c r="M241" s="26">
        <v>0</v>
      </c>
      <c r="N241" s="26">
        <v>0</v>
      </c>
      <c r="O241" s="26">
        <v>0</v>
      </c>
      <c r="P241" s="26">
        <v>0</v>
      </c>
      <c r="Q241" s="26">
        <f t="shared" si="10"/>
        <v>0</v>
      </c>
      <c r="R241" s="27" t="str">
        <f t="shared" si="11"/>
        <v>1-30</v>
      </c>
      <c r="S241" s="27" t="str">
        <f>+VLOOKUP(B241,'[1]PORTFOLIO MAY16'!$B$7:$T$5083,19,0)</f>
        <v>MEXICO</v>
      </c>
      <c r="T241" s="26">
        <v>0</v>
      </c>
      <c r="U241" s="23" t="s">
        <v>37</v>
      </c>
      <c r="V241" s="23" t="s">
        <v>37</v>
      </c>
      <c r="W241" s="23" t="s">
        <v>37</v>
      </c>
      <c r="X241" s="22">
        <v>175051.75</v>
      </c>
    </row>
    <row r="242" spans="1:24" x14ac:dyDescent="0.25">
      <c r="A242" s="22">
        <v>702</v>
      </c>
      <c r="B242" s="23" t="s">
        <v>280</v>
      </c>
      <c r="C242" s="23"/>
      <c r="D242" s="24">
        <v>314798</v>
      </c>
      <c r="E242" s="25"/>
      <c r="F242" s="23" t="s">
        <v>51</v>
      </c>
      <c r="G242" s="23" t="s">
        <v>51</v>
      </c>
      <c r="H242" s="24" t="s">
        <v>34</v>
      </c>
      <c r="I242" s="24" t="s">
        <v>35</v>
      </c>
      <c r="J242" s="23" t="s">
        <v>36</v>
      </c>
      <c r="K242" s="26">
        <v>324628.59000000003</v>
      </c>
      <c r="L242" s="26">
        <f t="shared" si="9"/>
        <v>324628.59000000003</v>
      </c>
      <c r="M242" s="26">
        <v>0</v>
      </c>
      <c r="N242" s="26">
        <v>0</v>
      </c>
      <c r="O242" s="26">
        <v>0</v>
      </c>
      <c r="P242" s="26">
        <v>0</v>
      </c>
      <c r="Q242" s="26">
        <f t="shared" si="10"/>
        <v>0</v>
      </c>
      <c r="R242" s="27" t="str">
        <f t="shared" si="11"/>
        <v>1-30</v>
      </c>
      <c r="S242" s="27" t="str">
        <f>+VLOOKUP(B242,'[1]PORTFOLIO MAY16'!$B$7:$T$5083,19,0)</f>
        <v>COSTA RICA</v>
      </c>
      <c r="T242" s="26">
        <v>0</v>
      </c>
      <c r="U242" s="23" t="s">
        <v>37</v>
      </c>
      <c r="V242" s="23" t="s">
        <v>37</v>
      </c>
      <c r="W242" s="23" t="s">
        <v>37</v>
      </c>
      <c r="X242" s="22">
        <v>331816.3</v>
      </c>
    </row>
    <row r="243" spans="1:24" x14ac:dyDescent="0.25">
      <c r="A243" s="22">
        <v>702</v>
      </c>
      <c r="B243" s="23" t="s">
        <v>281</v>
      </c>
      <c r="C243" s="23"/>
      <c r="D243" s="24">
        <v>314798</v>
      </c>
      <c r="E243" s="25"/>
      <c r="F243" s="23" t="s">
        <v>51</v>
      </c>
      <c r="G243" s="23" t="s">
        <v>51</v>
      </c>
      <c r="H243" s="24" t="s">
        <v>34</v>
      </c>
      <c r="I243" s="24" t="s">
        <v>35</v>
      </c>
      <c r="J243" s="23" t="s">
        <v>36</v>
      </c>
      <c r="K243" s="26">
        <v>111853.23</v>
      </c>
      <c r="L243" s="26">
        <f t="shared" si="9"/>
        <v>111853.23</v>
      </c>
      <c r="M243" s="26">
        <v>0</v>
      </c>
      <c r="N243" s="26">
        <v>0</v>
      </c>
      <c r="O243" s="26">
        <v>0</v>
      </c>
      <c r="P243" s="26">
        <v>0</v>
      </c>
      <c r="Q243" s="26">
        <f t="shared" si="10"/>
        <v>0</v>
      </c>
      <c r="R243" s="27" t="str">
        <f t="shared" si="11"/>
        <v>1-30</v>
      </c>
      <c r="S243" s="27" t="str">
        <f>+VLOOKUP(B243,'[1]PORTFOLIO MAY16'!$B$7:$T$5083,19,0)</f>
        <v>COSTA RICA</v>
      </c>
      <c r="T243" s="26">
        <v>0</v>
      </c>
      <c r="U243" s="23" t="s">
        <v>37</v>
      </c>
      <c r="V243" s="23" t="s">
        <v>37</v>
      </c>
      <c r="W243" s="23" t="s">
        <v>37</v>
      </c>
      <c r="X243" s="22">
        <v>114329.66</v>
      </c>
    </row>
    <row r="244" spans="1:24" x14ac:dyDescent="0.25">
      <c r="A244" s="22">
        <v>702</v>
      </c>
      <c r="B244" s="23" t="s">
        <v>282</v>
      </c>
      <c r="C244" s="23"/>
      <c r="D244" s="24">
        <v>336447</v>
      </c>
      <c r="E244" s="25"/>
      <c r="F244" s="23" t="s">
        <v>42</v>
      </c>
      <c r="G244" s="23" t="s">
        <v>33</v>
      </c>
      <c r="H244" s="24" t="s">
        <v>34</v>
      </c>
      <c r="I244" s="24" t="s">
        <v>35</v>
      </c>
      <c r="J244" s="23" t="s">
        <v>36</v>
      </c>
      <c r="K244" s="26">
        <v>58015.46</v>
      </c>
      <c r="L244" s="26">
        <f t="shared" si="9"/>
        <v>58015.46</v>
      </c>
      <c r="M244" s="26">
        <v>0</v>
      </c>
      <c r="N244" s="26">
        <v>0</v>
      </c>
      <c r="O244" s="26">
        <v>0</v>
      </c>
      <c r="P244" s="26">
        <v>0</v>
      </c>
      <c r="Q244" s="26">
        <f t="shared" si="10"/>
        <v>0</v>
      </c>
      <c r="R244" s="27" t="str">
        <f t="shared" si="11"/>
        <v>1-30</v>
      </c>
      <c r="S244" s="27" t="str">
        <f>+VLOOKUP(B244,'[1]PORTFOLIO MAY16'!$B$7:$T$5083,19,0)</f>
        <v>COSTA RICA</v>
      </c>
      <c r="T244" s="26">
        <v>0</v>
      </c>
      <c r="U244" s="23" t="s">
        <v>37</v>
      </c>
      <c r="V244" s="23" t="s">
        <v>37</v>
      </c>
      <c r="W244" s="23" t="s">
        <v>37</v>
      </c>
      <c r="X244" s="22">
        <v>64881.18</v>
      </c>
    </row>
    <row r="245" spans="1:24" x14ac:dyDescent="0.25">
      <c r="A245" s="22">
        <v>702</v>
      </c>
      <c r="B245" s="23" t="s">
        <v>283</v>
      </c>
      <c r="C245" s="23"/>
      <c r="D245" s="24">
        <v>333885</v>
      </c>
      <c r="E245" s="25"/>
      <c r="F245" s="23" t="s">
        <v>33</v>
      </c>
      <c r="G245" s="23" t="s">
        <v>33</v>
      </c>
      <c r="H245" s="24" t="s">
        <v>34</v>
      </c>
      <c r="I245" s="24" t="s">
        <v>233</v>
      </c>
      <c r="J245" s="23" t="s">
        <v>39</v>
      </c>
      <c r="K245" s="26">
        <v>460561.39</v>
      </c>
      <c r="L245" s="26">
        <f t="shared" si="9"/>
        <v>24819.653302317252</v>
      </c>
      <c r="M245" s="26">
        <v>0</v>
      </c>
      <c r="N245" s="26">
        <v>0</v>
      </c>
      <c r="O245" s="26">
        <v>0</v>
      </c>
      <c r="P245" s="26">
        <v>460561.39</v>
      </c>
      <c r="Q245" s="26">
        <f t="shared" si="10"/>
        <v>460561.39</v>
      </c>
      <c r="R245" s="27" t="str">
        <f t="shared" si="11"/>
        <v>120+</v>
      </c>
      <c r="S245" s="27" t="str">
        <f>+VLOOKUP(B245,'[1]PORTFOLIO MAY16'!$B$7:$T$5083,19,0)</f>
        <v>MEXICO</v>
      </c>
      <c r="T245" s="26">
        <v>0</v>
      </c>
      <c r="U245" s="23" t="s">
        <v>37</v>
      </c>
      <c r="V245" s="23" t="s">
        <v>37</v>
      </c>
      <c r="W245" s="23" t="s">
        <v>37</v>
      </c>
      <c r="X245" s="22">
        <v>507824.64000000001</v>
      </c>
    </row>
    <row r="246" spans="1:24" x14ac:dyDescent="0.25">
      <c r="A246" s="22">
        <v>702</v>
      </c>
      <c r="B246" s="23" t="s">
        <v>284</v>
      </c>
      <c r="C246" s="23"/>
      <c r="D246" s="24">
        <v>316382</v>
      </c>
      <c r="E246" s="25"/>
      <c r="F246" s="23" t="s">
        <v>42</v>
      </c>
      <c r="G246" s="23" t="s">
        <v>33</v>
      </c>
      <c r="H246" s="24" t="s">
        <v>34</v>
      </c>
      <c r="I246" s="24" t="s">
        <v>35</v>
      </c>
      <c r="J246" s="23" t="s">
        <v>36</v>
      </c>
      <c r="K246" s="26">
        <v>131382.49</v>
      </c>
      <c r="L246" s="26">
        <f t="shared" si="9"/>
        <v>131382.49</v>
      </c>
      <c r="M246" s="26">
        <v>0</v>
      </c>
      <c r="N246" s="26">
        <v>0</v>
      </c>
      <c r="O246" s="26">
        <v>0</v>
      </c>
      <c r="P246" s="26">
        <v>0</v>
      </c>
      <c r="Q246" s="26">
        <f t="shared" si="10"/>
        <v>0</v>
      </c>
      <c r="R246" s="27" t="str">
        <f t="shared" si="11"/>
        <v>1-30</v>
      </c>
      <c r="S246" s="27" t="str">
        <f>+VLOOKUP(B246,'[1]PORTFOLIO MAY16'!$B$7:$T$5083,19,0)</f>
        <v>COSTA RICA</v>
      </c>
      <c r="T246" s="26">
        <v>0</v>
      </c>
      <c r="U246" s="23" t="s">
        <v>37</v>
      </c>
      <c r="V246" s="23" t="s">
        <v>37</v>
      </c>
      <c r="W246" s="23" t="s">
        <v>37</v>
      </c>
      <c r="X246" s="22">
        <v>141872.20000000001</v>
      </c>
    </row>
    <row r="247" spans="1:24" x14ac:dyDescent="0.25">
      <c r="A247" s="22">
        <v>702</v>
      </c>
      <c r="B247" s="23" t="s">
        <v>285</v>
      </c>
      <c r="C247" s="23"/>
      <c r="D247" s="24">
        <v>317050</v>
      </c>
      <c r="E247" s="25"/>
      <c r="F247" s="23" t="s">
        <v>42</v>
      </c>
      <c r="G247" s="23" t="s">
        <v>51</v>
      </c>
      <c r="H247" s="24" t="s">
        <v>34</v>
      </c>
      <c r="I247" s="24" t="s">
        <v>35</v>
      </c>
      <c r="J247" s="23" t="s">
        <v>36</v>
      </c>
      <c r="K247" s="26">
        <v>9325148.8000000007</v>
      </c>
      <c r="L247" s="26">
        <f t="shared" si="9"/>
        <v>9325148.8000000007</v>
      </c>
      <c r="M247" s="26">
        <v>0</v>
      </c>
      <c r="N247" s="26">
        <v>0</v>
      </c>
      <c r="O247" s="26">
        <v>0</v>
      </c>
      <c r="P247" s="26">
        <v>0</v>
      </c>
      <c r="Q247" s="26">
        <f t="shared" si="10"/>
        <v>0</v>
      </c>
      <c r="R247" s="27" t="str">
        <f t="shared" si="11"/>
        <v>1-30</v>
      </c>
      <c r="S247" s="27" t="str">
        <f>+VLOOKUP(B247,'[1]PORTFOLIO MAY16'!$B$7:$T$5083,19,0)</f>
        <v>MEXICO</v>
      </c>
      <c r="T247" s="26">
        <v>0</v>
      </c>
      <c r="U247" s="23" t="s">
        <v>37</v>
      </c>
      <c r="V247" s="23" t="s">
        <v>37</v>
      </c>
      <c r="W247" s="23" t="s">
        <v>37</v>
      </c>
      <c r="X247" s="22">
        <v>9954056.8599999994</v>
      </c>
    </row>
    <row r="248" spans="1:24" x14ac:dyDescent="0.25">
      <c r="A248" s="22">
        <v>702</v>
      </c>
      <c r="B248" s="23" t="s">
        <v>286</v>
      </c>
      <c r="C248" s="23"/>
      <c r="D248" s="24">
        <v>315430</v>
      </c>
      <c r="E248" s="25"/>
      <c r="F248" s="23" t="s">
        <v>42</v>
      </c>
      <c r="G248" s="23" t="s">
        <v>33</v>
      </c>
      <c r="H248" s="24" t="s">
        <v>34</v>
      </c>
      <c r="I248" s="24" t="s">
        <v>35</v>
      </c>
      <c r="J248" s="23" t="s">
        <v>36</v>
      </c>
      <c r="K248" s="26">
        <v>32559.46</v>
      </c>
      <c r="L248" s="26">
        <f t="shared" si="9"/>
        <v>32559.46</v>
      </c>
      <c r="M248" s="26">
        <v>0</v>
      </c>
      <c r="N248" s="26">
        <v>0</v>
      </c>
      <c r="O248" s="26">
        <v>0</v>
      </c>
      <c r="P248" s="26">
        <v>0</v>
      </c>
      <c r="Q248" s="26">
        <f t="shared" si="10"/>
        <v>0</v>
      </c>
      <c r="R248" s="27" t="str">
        <f t="shared" si="11"/>
        <v>1-30</v>
      </c>
      <c r="S248" s="27" t="str">
        <f>+VLOOKUP(B248,'[1]PORTFOLIO MAY16'!$B$7:$T$5083,19,0)</f>
        <v>GUATEMALA</v>
      </c>
      <c r="T248" s="26">
        <v>0</v>
      </c>
      <c r="U248" s="23" t="s">
        <v>37</v>
      </c>
      <c r="V248" s="23" t="s">
        <v>37</v>
      </c>
      <c r="W248" s="23" t="s">
        <v>37</v>
      </c>
      <c r="X248" s="22">
        <v>33128.839999999997</v>
      </c>
    </row>
    <row r="249" spans="1:24" x14ac:dyDescent="0.25">
      <c r="A249" s="22">
        <v>702</v>
      </c>
      <c r="B249" s="23" t="s">
        <v>287</v>
      </c>
      <c r="C249" s="23"/>
      <c r="D249" s="24">
        <v>319232</v>
      </c>
      <c r="E249" s="25"/>
      <c r="F249" s="23" t="s">
        <v>33</v>
      </c>
      <c r="G249" s="23" t="s">
        <v>33</v>
      </c>
      <c r="H249" s="24" t="s">
        <v>34</v>
      </c>
      <c r="I249" s="24" t="s">
        <v>35</v>
      </c>
      <c r="J249" s="23" t="s">
        <v>39</v>
      </c>
      <c r="K249" s="26">
        <v>679847.21</v>
      </c>
      <c r="L249" s="26">
        <f t="shared" si="9"/>
        <v>36636.966139840049</v>
      </c>
      <c r="M249" s="26">
        <v>0</v>
      </c>
      <c r="N249" s="26">
        <v>0</v>
      </c>
      <c r="O249" s="26">
        <v>0</v>
      </c>
      <c r="P249" s="26">
        <v>679847.21</v>
      </c>
      <c r="Q249" s="26">
        <f t="shared" si="10"/>
        <v>679847.21</v>
      </c>
      <c r="R249" s="27" t="str">
        <f t="shared" si="11"/>
        <v>120+</v>
      </c>
      <c r="S249" s="27" t="str">
        <f>+VLOOKUP(B249,'[1]PORTFOLIO MAY16'!$B$7:$T$5083,19,0)</f>
        <v>MEXICO</v>
      </c>
      <c r="T249" s="26">
        <v>0</v>
      </c>
      <c r="U249" s="23" t="s">
        <v>37</v>
      </c>
      <c r="V249" s="23" t="s">
        <v>37</v>
      </c>
      <c r="W249" s="23" t="s">
        <v>37</v>
      </c>
      <c r="X249" s="22">
        <v>799817.58</v>
      </c>
    </row>
    <row r="250" spans="1:24" x14ac:dyDescent="0.25">
      <c r="A250" s="22">
        <v>702</v>
      </c>
      <c r="B250" s="23" t="s">
        <v>288</v>
      </c>
      <c r="C250" s="23"/>
      <c r="D250" s="24">
        <v>317033</v>
      </c>
      <c r="E250" s="25"/>
      <c r="F250" s="23" t="s">
        <v>51</v>
      </c>
      <c r="G250" s="23" t="s">
        <v>51</v>
      </c>
      <c r="H250" s="24" t="s">
        <v>34</v>
      </c>
      <c r="I250" s="24" t="s">
        <v>35</v>
      </c>
      <c r="J250" s="23" t="s">
        <v>36</v>
      </c>
      <c r="K250" s="26">
        <v>27011.86</v>
      </c>
      <c r="L250" s="26">
        <f t="shared" si="9"/>
        <v>27011.86</v>
      </c>
      <c r="M250" s="26">
        <v>0</v>
      </c>
      <c r="N250" s="26">
        <v>0</v>
      </c>
      <c r="O250" s="26">
        <v>0</v>
      </c>
      <c r="P250" s="26">
        <v>0</v>
      </c>
      <c r="Q250" s="26">
        <f t="shared" si="10"/>
        <v>0</v>
      </c>
      <c r="R250" s="27" t="str">
        <f t="shared" si="11"/>
        <v>1-30</v>
      </c>
      <c r="S250" s="27" t="str">
        <f>+VLOOKUP(B250,'[1]PORTFOLIO MAY16'!$B$7:$T$5083,19,0)</f>
        <v>HAITI</v>
      </c>
      <c r="T250" s="26">
        <v>0</v>
      </c>
      <c r="U250" s="23" t="s">
        <v>37</v>
      </c>
      <c r="V250" s="23" t="s">
        <v>37</v>
      </c>
      <c r="W250" s="23" t="s">
        <v>37</v>
      </c>
      <c r="X250" s="22">
        <v>28126.17</v>
      </c>
    </row>
    <row r="251" spans="1:24" x14ac:dyDescent="0.25">
      <c r="A251" s="22">
        <v>702</v>
      </c>
      <c r="B251" s="23" t="s">
        <v>289</v>
      </c>
      <c r="C251" s="23"/>
      <c r="D251" s="24">
        <v>313548</v>
      </c>
      <c r="E251" s="25"/>
      <c r="F251" s="23" t="s">
        <v>51</v>
      </c>
      <c r="G251" s="23" t="s">
        <v>51</v>
      </c>
      <c r="H251" s="24" t="s">
        <v>34</v>
      </c>
      <c r="I251" s="24" t="s">
        <v>35</v>
      </c>
      <c r="J251" s="23" t="s">
        <v>36</v>
      </c>
      <c r="K251" s="26">
        <v>5151.68</v>
      </c>
      <c r="L251" s="26">
        <f t="shared" si="9"/>
        <v>5151.68</v>
      </c>
      <c r="M251" s="26">
        <v>0</v>
      </c>
      <c r="N251" s="26">
        <v>0</v>
      </c>
      <c r="O251" s="26">
        <v>0</v>
      </c>
      <c r="P251" s="26">
        <v>0</v>
      </c>
      <c r="Q251" s="26">
        <f t="shared" si="10"/>
        <v>0</v>
      </c>
      <c r="R251" s="27" t="str">
        <f t="shared" si="11"/>
        <v>1-30</v>
      </c>
      <c r="S251" s="27" t="str">
        <f>+VLOOKUP(B251,'[1]PORTFOLIO MAY16'!$B$7:$T$5083,19,0)</f>
        <v>NICARAGUA</v>
      </c>
      <c r="T251" s="26">
        <v>0</v>
      </c>
      <c r="U251" s="23" t="s">
        <v>37</v>
      </c>
      <c r="V251" s="23" t="s">
        <v>37</v>
      </c>
      <c r="W251" s="23" t="s">
        <v>37</v>
      </c>
      <c r="X251" s="22">
        <v>5265.67</v>
      </c>
    </row>
    <row r="252" spans="1:24" x14ac:dyDescent="0.25">
      <c r="A252" s="22">
        <v>702</v>
      </c>
      <c r="B252" s="23" t="s">
        <v>290</v>
      </c>
      <c r="C252" s="23"/>
      <c r="D252" s="24">
        <v>313548</v>
      </c>
      <c r="E252" s="25"/>
      <c r="F252" s="23" t="s">
        <v>51</v>
      </c>
      <c r="G252" s="23" t="s">
        <v>51</v>
      </c>
      <c r="H252" s="24" t="s">
        <v>34</v>
      </c>
      <c r="I252" s="24" t="s">
        <v>35</v>
      </c>
      <c r="J252" s="23" t="s">
        <v>36</v>
      </c>
      <c r="K252" s="26">
        <v>5151.68</v>
      </c>
      <c r="L252" s="26">
        <f t="shared" si="9"/>
        <v>5151.68</v>
      </c>
      <c r="M252" s="26">
        <v>0</v>
      </c>
      <c r="N252" s="26">
        <v>0</v>
      </c>
      <c r="O252" s="26">
        <v>0</v>
      </c>
      <c r="P252" s="26">
        <v>0</v>
      </c>
      <c r="Q252" s="26">
        <f t="shared" si="10"/>
        <v>0</v>
      </c>
      <c r="R252" s="27" t="str">
        <f t="shared" si="11"/>
        <v>1-30</v>
      </c>
      <c r="S252" s="27" t="str">
        <f>+VLOOKUP(B252,'[1]PORTFOLIO MAY16'!$B$7:$T$5083,19,0)</f>
        <v>NICARAGUA</v>
      </c>
      <c r="T252" s="26">
        <v>0</v>
      </c>
      <c r="U252" s="23" t="s">
        <v>37</v>
      </c>
      <c r="V252" s="23" t="s">
        <v>37</v>
      </c>
      <c r="W252" s="23" t="s">
        <v>37</v>
      </c>
      <c r="X252" s="22">
        <v>5265.67</v>
      </c>
    </row>
    <row r="253" spans="1:24" x14ac:dyDescent="0.25">
      <c r="A253" s="22">
        <v>702</v>
      </c>
      <c r="B253" s="23" t="s">
        <v>291</v>
      </c>
      <c r="C253" s="23"/>
      <c r="D253" s="24">
        <v>315343</v>
      </c>
      <c r="E253" s="25"/>
      <c r="F253" s="23" t="s">
        <v>42</v>
      </c>
      <c r="G253" s="23" t="s">
        <v>33</v>
      </c>
      <c r="H253" s="24" t="s">
        <v>34</v>
      </c>
      <c r="I253" s="24" t="s">
        <v>35</v>
      </c>
      <c r="J253" s="23" t="s">
        <v>36</v>
      </c>
      <c r="K253" s="26">
        <v>217392.32</v>
      </c>
      <c r="L253" s="26">
        <f t="shared" si="9"/>
        <v>217392.32</v>
      </c>
      <c r="M253" s="26">
        <v>0</v>
      </c>
      <c r="N253" s="26">
        <v>0</v>
      </c>
      <c r="O253" s="26">
        <v>0</v>
      </c>
      <c r="P253" s="26">
        <v>0</v>
      </c>
      <c r="Q253" s="26">
        <f t="shared" si="10"/>
        <v>0</v>
      </c>
      <c r="R253" s="27" t="str">
        <f t="shared" si="11"/>
        <v>1-30</v>
      </c>
      <c r="S253" s="27" t="str">
        <f>+VLOOKUP(B253,'[1]PORTFOLIO MAY16'!$B$7:$T$5083,19,0)</f>
        <v>COSTA RICA</v>
      </c>
      <c r="T253" s="26">
        <v>0</v>
      </c>
      <c r="U253" s="23" t="s">
        <v>37</v>
      </c>
      <c r="V253" s="23" t="s">
        <v>37</v>
      </c>
      <c r="W253" s="23" t="s">
        <v>37</v>
      </c>
      <c r="X253" s="22">
        <v>225847.56</v>
      </c>
    </row>
    <row r="254" spans="1:24" x14ac:dyDescent="0.25">
      <c r="A254" s="22">
        <v>702</v>
      </c>
      <c r="B254" s="23" t="s">
        <v>292</v>
      </c>
      <c r="C254" s="23"/>
      <c r="D254" s="24">
        <v>335205</v>
      </c>
      <c r="E254" s="25"/>
      <c r="F254" s="23" t="s">
        <v>42</v>
      </c>
      <c r="G254" s="23" t="s">
        <v>33</v>
      </c>
      <c r="H254" s="24" t="s">
        <v>34</v>
      </c>
      <c r="I254" s="24" t="s">
        <v>35</v>
      </c>
      <c r="J254" s="23" t="s">
        <v>36</v>
      </c>
      <c r="K254" s="26">
        <v>329070.99</v>
      </c>
      <c r="L254" s="26">
        <f t="shared" si="9"/>
        <v>329070.99</v>
      </c>
      <c r="M254" s="26">
        <v>0</v>
      </c>
      <c r="N254" s="26">
        <v>0</v>
      </c>
      <c r="O254" s="26">
        <v>0</v>
      </c>
      <c r="P254" s="26">
        <v>0</v>
      </c>
      <c r="Q254" s="26">
        <f t="shared" si="10"/>
        <v>0</v>
      </c>
      <c r="R254" s="27" t="str">
        <f t="shared" si="11"/>
        <v>1-30</v>
      </c>
      <c r="S254" s="27" t="str">
        <f>+VLOOKUP(B254,'[1]PORTFOLIO MAY16'!$B$7:$T$5083,19,0)</f>
        <v>COSTA RICA</v>
      </c>
      <c r="T254" s="26">
        <v>0</v>
      </c>
      <c r="U254" s="23" t="s">
        <v>37</v>
      </c>
      <c r="V254" s="23" t="s">
        <v>37</v>
      </c>
      <c r="W254" s="23" t="s">
        <v>37</v>
      </c>
      <c r="X254" s="22">
        <v>361406.11</v>
      </c>
    </row>
    <row r="255" spans="1:24" x14ac:dyDescent="0.25">
      <c r="A255" s="22">
        <v>702</v>
      </c>
      <c r="B255" s="23" t="s">
        <v>293</v>
      </c>
      <c r="C255" s="23"/>
      <c r="D255" s="24">
        <v>314798</v>
      </c>
      <c r="E255" s="25"/>
      <c r="F255" s="23" t="s">
        <v>51</v>
      </c>
      <c r="G255" s="23" t="s">
        <v>51</v>
      </c>
      <c r="H255" s="24" t="s">
        <v>34</v>
      </c>
      <c r="I255" s="24" t="s">
        <v>35</v>
      </c>
      <c r="J255" s="23" t="s">
        <v>36</v>
      </c>
      <c r="K255" s="26">
        <v>39538.74</v>
      </c>
      <c r="L255" s="26">
        <f t="shared" si="9"/>
        <v>39538.74</v>
      </c>
      <c r="M255" s="26">
        <v>0</v>
      </c>
      <c r="N255" s="26">
        <v>0</v>
      </c>
      <c r="O255" s="26">
        <v>0</v>
      </c>
      <c r="P255" s="26">
        <v>0</v>
      </c>
      <c r="Q255" s="26">
        <f t="shared" si="10"/>
        <v>0</v>
      </c>
      <c r="R255" s="27" t="str">
        <f t="shared" si="11"/>
        <v>1-30</v>
      </c>
      <c r="S255" s="27" t="str">
        <f>+VLOOKUP(B255,'[1]PORTFOLIO MAY16'!$B$7:$T$5083,19,0)</f>
        <v>COSTA RICA</v>
      </c>
      <c r="T255" s="26">
        <v>0</v>
      </c>
      <c r="U255" s="23" t="s">
        <v>37</v>
      </c>
      <c r="V255" s="23" t="s">
        <v>37</v>
      </c>
      <c r="W255" s="23" t="s">
        <v>37</v>
      </c>
      <c r="X255" s="22">
        <v>40413.64</v>
      </c>
    </row>
    <row r="256" spans="1:24" x14ac:dyDescent="0.25">
      <c r="A256" s="22">
        <v>702</v>
      </c>
      <c r="B256" s="23" t="s">
        <v>294</v>
      </c>
      <c r="C256" s="23"/>
      <c r="D256" s="24">
        <v>335069</v>
      </c>
      <c r="E256" s="25"/>
      <c r="F256" s="23" t="s">
        <v>33</v>
      </c>
      <c r="G256" s="23" t="s">
        <v>33</v>
      </c>
      <c r="H256" s="24" t="s">
        <v>34</v>
      </c>
      <c r="I256" s="24" t="s">
        <v>35</v>
      </c>
      <c r="J256" s="23" t="s">
        <v>39</v>
      </c>
      <c r="K256" s="26">
        <v>57190</v>
      </c>
      <c r="L256" s="26">
        <f t="shared" si="9"/>
        <v>3081.9690994061043</v>
      </c>
      <c r="M256" s="26">
        <v>0</v>
      </c>
      <c r="N256" s="26">
        <v>0</v>
      </c>
      <c r="O256" s="26">
        <v>0</v>
      </c>
      <c r="P256" s="26">
        <v>0</v>
      </c>
      <c r="Q256" s="26">
        <f t="shared" si="10"/>
        <v>0</v>
      </c>
      <c r="R256" s="27" t="str">
        <f t="shared" si="11"/>
        <v>1-30</v>
      </c>
      <c r="S256" s="27" t="str">
        <f>+VLOOKUP(B256,'[1]PORTFOLIO MAY16'!$B$7:$T$5083,19,0)</f>
        <v>MEXICO</v>
      </c>
      <c r="T256" s="26">
        <v>0</v>
      </c>
      <c r="U256" s="23" t="s">
        <v>37</v>
      </c>
      <c r="V256" s="23" t="s">
        <v>37</v>
      </c>
      <c r="W256" s="23" t="s">
        <v>37</v>
      </c>
      <c r="X256" s="22">
        <v>114380</v>
      </c>
    </row>
    <row r="257" spans="1:24" x14ac:dyDescent="0.25">
      <c r="A257" s="22">
        <v>702</v>
      </c>
      <c r="B257" s="23" t="s">
        <v>295</v>
      </c>
      <c r="C257" s="23"/>
      <c r="D257" s="24">
        <v>308594</v>
      </c>
      <c r="E257" s="25"/>
      <c r="F257" s="23" t="s">
        <v>33</v>
      </c>
      <c r="G257" s="23" t="s">
        <v>33</v>
      </c>
      <c r="H257" s="24" t="s">
        <v>34</v>
      </c>
      <c r="I257" s="24" t="s">
        <v>35</v>
      </c>
      <c r="J257" s="23" t="s">
        <v>39</v>
      </c>
      <c r="K257" s="26">
        <v>56284.63</v>
      </c>
      <c r="L257" s="26">
        <f t="shared" si="9"/>
        <v>3033.178710115506</v>
      </c>
      <c r="M257" s="26">
        <v>0</v>
      </c>
      <c r="N257" s="26">
        <v>0</v>
      </c>
      <c r="O257" s="26">
        <v>0</v>
      </c>
      <c r="P257" s="26">
        <v>0</v>
      </c>
      <c r="Q257" s="26">
        <f t="shared" si="10"/>
        <v>0</v>
      </c>
      <c r="R257" s="27" t="str">
        <f t="shared" si="11"/>
        <v>1-30</v>
      </c>
      <c r="S257" s="27" t="str">
        <f>+VLOOKUP(B257,'[1]PORTFOLIO MAY16'!$B$7:$T$5083,19,0)</f>
        <v>MEXICO</v>
      </c>
      <c r="T257" s="26">
        <v>0</v>
      </c>
      <c r="U257" s="23" t="s">
        <v>37</v>
      </c>
      <c r="V257" s="23" t="s">
        <v>37</v>
      </c>
      <c r="W257" s="23" t="s">
        <v>37</v>
      </c>
      <c r="X257" s="22">
        <v>75923.12</v>
      </c>
    </row>
    <row r="258" spans="1:24" x14ac:dyDescent="0.25">
      <c r="A258" s="22">
        <v>702</v>
      </c>
      <c r="B258" s="23" t="s">
        <v>296</v>
      </c>
      <c r="C258" s="23"/>
      <c r="D258" s="24">
        <v>318312</v>
      </c>
      <c r="E258" s="25"/>
      <c r="F258" s="23" t="s">
        <v>33</v>
      </c>
      <c r="G258" s="23" t="s">
        <v>33</v>
      </c>
      <c r="H258" s="24" t="s">
        <v>34</v>
      </c>
      <c r="I258" s="24" t="s">
        <v>35</v>
      </c>
      <c r="J258" s="23" t="s">
        <v>39</v>
      </c>
      <c r="K258" s="26">
        <v>5106168.05</v>
      </c>
      <c r="L258" s="26">
        <f t="shared" si="9"/>
        <v>275171.39616147446</v>
      </c>
      <c r="M258" s="26">
        <v>0</v>
      </c>
      <c r="N258" s="26">
        <v>0</v>
      </c>
      <c r="O258" s="26">
        <v>0</v>
      </c>
      <c r="P258" s="26">
        <v>0</v>
      </c>
      <c r="Q258" s="26">
        <f t="shared" si="10"/>
        <v>0</v>
      </c>
      <c r="R258" s="27" t="str">
        <f t="shared" si="11"/>
        <v>1-30</v>
      </c>
      <c r="S258" s="28" t="s">
        <v>160</v>
      </c>
      <c r="T258" s="26">
        <v>0</v>
      </c>
      <c r="U258" s="23" t="s">
        <v>37</v>
      </c>
      <c r="V258" s="23" t="s">
        <v>37</v>
      </c>
      <c r="W258" s="23" t="s">
        <v>37</v>
      </c>
      <c r="X258" s="22">
        <v>5639678.8899999997</v>
      </c>
    </row>
    <row r="259" spans="1:24" x14ac:dyDescent="0.25">
      <c r="A259" s="22">
        <v>702</v>
      </c>
      <c r="B259" s="23" t="s">
        <v>297</v>
      </c>
      <c r="C259" s="23"/>
      <c r="D259" s="24">
        <v>309847</v>
      </c>
      <c r="E259" s="25"/>
      <c r="F259" s="23" t="s">
        <v>33</v>
      </c>
      <c r="G259" s="23" t="s">
        <v>51</v>
      </c>
      <c r="H259" s="24" t="s">
        <v>34</v>
      </c>
      <c r="I259" s="24" t="s">
        <v>35</v>
      </c>
      <c r="J259" s="23" t="s">
        <v>36</v>
      </c>
      <c r="K259" s="26">
        <v>169440.48</v>
      </c>
      <c r="L259" s="26">
        <f t="shared" si="9"/>
        <v>169440.48</v>
      </c>
      <c r="M259" s="26">
        <v>0</v>
      </c>
      <c r="N259" s="26">
        <v>0</v>
      </c>
      <c r="O259" s="26">
        <v>0</v>
      </c>
      <c r="P259" s="26">
        <v>0</v>
      </c>
      <c r="Q259" s="26">
        <f t="shared" si="10"/>
        <v>0</v>
      </c>
      <c r="R259" s="27" t="str">
        <f t="shared" si="11"/>
        <v>1-30</v>
      </c>
      <c r="S259" s="27" t="str">
        <f>+VLOOKUP(B259,'[1]PORTFOLIO MAY16'!$B$7:$T$5083,19,0)</f>
        <v>MEXICO</v>
      </c>
      <c r="T259" s="26">
        <v>0</v>
      </c>
      <c r="U259" s="23" t="s">
        <v>37</v>
      </c>
      <c r="V259" s="23" t="s">
        <v>37</v>
      </c>
      <c r="W259" s="23" t="s">
        <v>37</v>
      </c>
      <c r="X259" s="22">
        <v>173783.4</v>
      </c>
    </row>
    <row r="260" spans="1:24" x14ac:dyDescent="0.25">
      <c r="A260" s="22">
        <v>702</v>
      </c>
      <c r="B260" s="23" t="s">
        <v>298</v>
      </c>
      <c r="C260" s="23"/>
      <c r="D260" s="24">
        <v>312141</v>
      </c>
      <c r="E260" s="25"/>
      <c r="F260" s="23" t="s">
        <v>42</v>
      </c>
      <c r="G260" s="23" t="s">
        <v>33</v>
      </c>
      <c r="H260" s="24" t="s">
        <v>34</v>
      </c>
      <c r="I260" s="24" t="s">
        <v>35</v>
      </c>
      <c r="J260" s="23" t="s">
        <v>36</v>
      </c>
      <c r="K260" s="26">
        <v>68020.87</v>
      </c>
      <c r="L260" s="26">
        <f t="shared" si="9"/>
        <v>68020.87</v>
      </c>
      <c r="M260" s="26">
        <v>0</v>
      </c>
      <c r="N260" s="26">
        <v>0</v>
      </c>
      <c r="O260" s="26">
        <v>0</v>
      </c>
      <c r="P260" s="26">
        <v>0</v>
      </c>
      <c r="Q260" s="26">
        <f t="shared" si="10"/>
        <v>0</v>
      </c>
      <c r="R260" s="27" t="str">
        <f t="shared" si="11"/>
        <v>1-30</v>
      </c>
      <c r="S260" s="27" t="str">
        <f>+VLOOKUP(B260,'[1]PORTFOLIO MAY16'!$B$7:$T$5083,19,0)</f>
        <v>GUATEMALA</v>
      </c>
      <c r="T260" s="26">
        <v>0</v>
      </c>
      <c r="U260" s="23" t="s">
        <v>37</v>
      </c>
      <c r="V260" s="23" t="s">
        <v>37</v>
      </c>
      <c r="W260" s="23" t="s">
        <v>37</v>
      </c>
      <c r="X260" s="22">
        <v>70220.5</v>
      </c>
    </row>
    <row r="261" spans="1:24" x14ac:dyDescent="0.25">
      <c r="A261" s="22">
        <v>702</v>
      </c>
      <c r="B261" s="23" t="s">
        <v>299</v>
      </c>
      <c r="C261" s="23"/>
      <c r="D261" s="24">
        <v>309588</v>
      </c>
      <c r="E261" s="25"/>
      <c r="F261" s="23" t="s">
        <v>42</v>
      </c>
      <c r="G261" s="23" t="s">
        <v>33</v>
      </c>
      <c r="H261" s="24" t="s">
        <v>34</v>
      </c>
      <c r="I261" s="24" t="s">
        <v>35</v>
      </c>
      <c r="J261" s="23" t="s">
        <v>36</v>
      </c>
      <c r="K261" s="26">
        <v>35004.5</v>
      </c>
      <c r="L261" s="26">
        <f t="shared" si="9"/>
        <v>35004.5</v>
      </c>
      <c r="M261" s="26">
        <v>0</v>
      </c>
      <c r="N261" s="26">
        <v>0</v>
      </c>
      <c r="O261" s="26">
        <v>0</v>
      </c>
      <c r="P261" s="26">
        <v>0</v>
      </c>
      <c r="Q261" s="26">
        <f t="shared" si="10"/>
        <v>0</v>
      </c>
      <c r="R261" s="27" t="str">
        <f t="shared" si="11"/>
        <v>1-30</v>
      </c>
      <c r="S261" s="27" t="str">
        <f>+VLOOKUP(B261,'[1]PORTFOLIO MAY16'!$B$7:$T$5083,19,0)</f>
        <v>ECUADOR</v>
      </c>
      <c r="T261" s="26">
        <v>0</v>
      </c>
      <c r="U261" s="23" t="s">
        <v>37</v>
      </c>
      <c r="V261" s="23" t="s">
        <v>37</v>
      </c>
      <c r="W261" s="23" t="s">
        <v>37</v>
      </c>
      <c r="X261" s="22">
        <v>38109.58</v>
      </c>
    </row>
    <row r="262" spans="1:24" x14ac:dyDescent="0.25">
      <c r="A262" s="22">
        <v>702</v>
      </c>
      <c r="B262" s="23" t="s">
        <v>300</v>
      </c>
      <c r="C262" s="23"/>
      <c r="D262" s="24">
        <v>342030</v>
      </c>
      <c r="E262" s="25"/>
      <c r="F262" s="23" t="s">
        <v>42</v>
      </c>
      <c r="G262" s="23" t="s">
        <v>33</v>
      </c>
      <c r="H262" s="24" t="s">
        <v>34</v>
      </c>
      <c r="I262" s="24" t="s">
        <v>35</v>
      </c>
      <c r="J262" s="23" t="s">
        <v>36</v>
      </c>
      <c r="K262" s="26">
        <v>289889.90999999997</v>
      </c>
      <c r="L262" s="26">
        <f t="shared" si="9"/>
        <v>289889.90999999997</v>
      </c>
      <c r="M262" s="26">
        <v>0</v>
      </c>
      <c r="N262" s="26">
        <v>0</v>
      </c>
      <c r="O262" s="26">
        <v>0</v>
      </c>
      <c r="P262" s="26">
        <v>0</v>
      </c>
      <c r="Q262" s="26">
        <f t="shared" si="10"/>
        <v>0</v>
      </c>
      <c r="R262" s="27" t="str">
        <f t="shared" si="11"/>
        <v>1-30</v>
      </c>
      <c r="S262" s="27" t="str">
        <f>+VLOOKUP(B262,'[1]PORTFOLIO MAY16'!$B$7:$T$5083,19,0)</f>
        <v>GUATEMALA</v>
      </c>
      <c r="T262" s="26">
        <v>0</v>
      </c>
      <c r="U262" s="23" t="s">
        <v>37</v>
      </c>
      <c r="V262" s="23" t="s">
        <v>37</v>
      </c>
      <c r="W262" s="23" t="s">
        <v>37</v>
      </c>
      <c r="X262" s="22">
        <v>328863.45</v>
      </c>
    </row>
    <row r="263" spans="1:24" x14ac:dyDescent="0.25">
      <c r="A263" s="22">
        <v>702</v>
      </c>
      <c r="B263" s="23" t="s">
        <v>301</v>
      </c>
      <c r="C263" s="23"/>
      <c r="D263" s="24">
        <v>338827</v>
      </c>
      <c r="E263" s="25"/>
      <c r="F263" s="23" t="s">
        <v>42</v>
      </c>
      <c r="G263" s="23" t="s">
        <v>33</v>
      </c>
      <c r="H263" s="24" t="s">
        <v>34</v>
      </c>
      <c r="I263" s="24" t="s">
        <v>35</v>
      </c>
      <c r="J263" s="23" t="s">
        <v>36</v>
      </c>
      <c r="K263" s="26">
        <v>32909.65</v>
      </c>
      <c r="L263" s="26">
        <f t="shared" ref="L263:L326" si="12">+IF(J263="MXN",K263/$L$2,K263)</f>
        <v>32909.65</v>
      </c>
      <c r="M263" s="26">
        <v>0</v>
      </c>
      <c r="N263" s="26">
        <v>0</v>
      </c>
      <c r="O263" s="26">
        <v>0</v>
      </c>
      <c r="P263" s="26">
        <v>0</v>
      </c>
      <c r="Q263" s="26">
        <f t="shared" ref="Q263:Q326" si="13">+P263+O263+N263+M263</f>
        <v>0</v>
      </c>
      <c r="R263" s="27" t="str">
        <f t="shared" ref="R263:R326" si="14">+IF(P263&gt;0,"120+",IF(O263&gt;0,"91-120",IF(N263&gt;0,"61-90",IF(M263&gt;0,"31-60","1-30"))))</f>
        <v>1-30</v>
      </c>
      <c r="S263" s="27" t="str">
        <f>+VLOOKUP(B263,'[1]PORTFOLIO MAY16'!$B$7:$T$5083,19,0)</f>
        <v>REPUBLICA DOMINICANA</v>
      </c>
      <c r="T263" s="26">
        <v>0</v>
      </c>
      <c r="U263" s="23" t="s">
        <v>37</v>
      </c>
      <c r="V263" s="23" t="s">
        <v>37</v>
      </c>
      <c r="W263" s="23" t="s">
        <v>37</v>
      </c>
      <c r="X263" s="22">
        <v>34375.919999999998</v>
      </c>
    </row>
    <row r="264" spans="1:24" x14ac:dyDescent="0.25">
      <c r="A264" s="22">
        <v>702</v>
      </c>
      <c r="B264" s="23" t="s">
        <v>302</v>
      </c>
      <c r="C264" s="23"/>
      <c r="D264" s="24">
        <v>309777</v>
      </c>
      <c r="E264" s="25"/>
      <c r="F264" s="23" t="s">
        <v>33</v>
      </c>
      <c r="G264" s="23" t="s">
        <v>33</v>
      </c>
      <c r="H264" s="24" t="s">
        <v>34</v>
      </c>
      <c r="I264" s="24" t="s">
        <v>35</v>
      </c>
      <c r="J264" s="23" t="s">
        <v>39</v>
      </c>
      <c r="K264" s="26">
        <v>647871.13</v>
      </c>
      <c r="L264" s="26">
        <f t="shared" si="12"/>
        <v>34913.775188972111</v>
      </c>
      <c r="M264" s="26">
        <v>0</v>
      </c>
      <c r="N264" s="26">
        <v>0</v>
      </c>
      <c r="O264" s="26">
        <v>0</v>
      </c>
      <c r="P264" s="26">
        <v>0</v>
      </c>
      <c r="Q264" s="26">
        <f t="shared" si="13"/>
        <v>0</v>
      </c>
      <c r="R264" s="27" t="str">
        <f t="shared" si="14"/>
        <v>1-30</v>
      </c>
      <c r="S264" s="27" t="str">
        <f>+VLOOKUP(B264,'[1]PORTFOLIO MAY16'!$B$7:$T$5083,19,0)</f>
        <v>MEXICO</v>
      </c>
      <c r="T264" s="26">
        <v>0</v>
      </c>
      <c r="U264" s="23" t="s">
        <v>37</v>
      </c>
      <c r="V264" s="23" t="s">
        <v>37</v>
      </c>
      <c r="W264" s="23" t="s">
        <v>37</v>
      </c>
      <c r="X264" s="22">
        <v>1091835.3</v>
      </c>
    </row>
    <row r="265" spans="1:24" x14ac:dyDescent="0.25">
      <c r="A265" s="22">
        <v>702</v>
      </c>
      <c r="B265" s="23" t="s">
        <v>303</v>
      </c>
      <c r="C265" s="23"/>
      <c r="D265" s="24">
        <v>333619</v>
      </c>
      <c r="E265" s="25"/>
      <c r="F265" s="23" t="s">
        <v>33</v>
      </c>
      <c r="G265" s="23" t="s">
        <v>33</v>
      </c>
      <c r="H265" s="24" t="s">
        <v>34</v>
      </c>
      <c r="I265" s="24" t="s">
        <v>35</v>
      </c>
      <c r="J265" s="23" t="s">
        <v>39</v>
      </c>
      <c r="K265" s="26">
        <v>177662.36</v>
      </c>
      <c r="L265" s="26">
        <f t="shared" si="12"/>
        <v>9574.2245785550458</v>
      </c>
      <c r="M265" s="26">
        <v>0</v>
      </c>
      <c r="N265" s="26">
        <v>0</v>
      </c>
      <c r="O265" s="26">
        <v>0</v>
      </c>
      <c r="P265" s="26">
        <v>0</v>
      </c>
      <c r="Q265" s="26">
        <f t="shared" si="13"/>
        <v>0</v>
      </c>
      <c r="R265" s="27" t="str">
        <f t="shared" si="14"/>
        <v>1-30</v>
      </c>
      <c r="S265" s="27" t="str">
        <f>+VLOOKUP(B265,'[1]PORTFOLIO MAY16'!$B$7:$T$5083,19,0)</f>
        <v>MEXICO</v>
      </c>
      <c r="T265" s="26">
        <v>0</v>
      </c>
      <c r="U265" s="23" t="s">
        <v>37</v>
      </c>
      <c r="V265" s="23" t="s">
        <v>37</v>
      </c>
      <c r="W265" s="23" t="s">
        <v>37</v>
      </c>
      <c r="X265" s="22">
        <v>210134.39999999999</v>
      </c>
    </row>
    <row r="266" spans="1:24" x14ac:dyDescent="0.25">
      <c r="A266" s="22">
        <v>702</v>
      </c>
      <c r="B266" s="23" t="s">
        <v>304</v>
      </c>
      <c r="C266" s="23"/>
      <c r="D266" s="24">
        <v>312097</v>
      </c>
      <c r="E266" s="25"/>
      <c r="F266" s="23" t="s">
        <v>33</v>
      </c>
      <c r="G266" s="23" t="s">
        <v>33</v>
      </c>
      <c r="H266" s="24" t="s">
        <v>34</v>
      </c>
      <c r="I266" s="24" t="s">
        <v>35</v>
      </c>
      <c r="J266" s="23" t="s">
        <v>36</v>
      </c>
      <c r="K266" s="26">
        <v>322673.40999999997</v>
      </c>
      <c r="L266" s="26">
        <f t="shared" si="12"/>
        <v>322673.40999999997</v>
      </c>
      <c r="M266" s="26">
        <v>0</v>
      </c>
      <c r="N266" s="26">
        <v>0</v>
      </c>
      <c r="O266" s="26">
        <v>0</v>
      </c>
      <c r="P266" s="26">
        <v>0</v>
      </c>
      <c r="Q266" s="26">
        <f t="shared" si="13"/>
        <v>0</v>
      </c>
      <c r="R266" s="27" t="str">
        <f t="shared" si="14"/>
        <v>1-30</v>
      </c>
      <c r="S266" s="27" t="str">
        <f>+VLOOKUP(B266,'[1]PORTFOLIO MAY16'!$B$7:$T$5083,19,0)</f>
        <v>MEXICO</v>
      </c>
      <c r="T266" s="26">
        <v>0</v>
      </c>
      <c r="U266" s="23" t="s">
        <v>37</v>
      </c>
      <c r="V266" s="23" t="s">
        <v>37</v>
      </c>
      <c r="W266" s="23" t="s">
        <v>37</v>
      </c>
      <c r="X266" s="22">
        <v>368247.9</v>
      </c>
    </row>
    <row r="267" spans="1:24" x14ac:dyDescent="0.25">
      <c r="A267" s="22">
        <v>702</v>
      </c>
      <c r="B267" s="23" t="s">
        <v>305</v>
      </c>
      <c r="C267" s="23"/>
      <c r="D267" s="24">
        <v>314798</v>
      </c>
      <c r="E267" s="25"/>
      <c r="F267" s="23" t="s">
        <v>59</v>
      </c>
      <c r="G267" s="23" t="s">
        <v>59</v>
      </c>
      <c r="H267" s="24" t="s">
        <v>34</v>
      </c>
      <c r="I267" s="24" t="s">
        <v>35</v>
      </c>
      <c r="J267" s="23" t="s">
        <v>36</v>
      </c>
      <c r="K267" s="26">
        <v>129007.61</v>
      </c>
      <c r="L267" s="26">
        <f t="shared" si="12"/>
        <v>129007.61</v>
      </c>
      <c r="M267" s="26">
        <v>0</v>
      </c>
      <c r="N267" s="26">
        <v>0</v>
      </c>
      <c r="O267" s="26">
        <v>0</v>
      </c>
      <c r="P267" s="26">
        <v>0</v>
      </c>
      <c r="Q267" s="26">
        <f t="shared" si="13"/>
        <v>0</v>
      </c>
      <c r="R267" s="27" t="str">
        <f t="shared" si="14"/>
        <v>1-30</v>
      </c>
      <c r="S267" s="27" t="str">
        <f>+VLOOKUP(B267,'[1]PORTFOLIO MAY16'!$B$7:$T$5083,19,0)</f>
        <v>COSTA RICA</v>
      </c>
      <c r="T267" s="26">
        <v>0</v>
      </c>
      <c r="U267" s="23" t="s">
        <v>37</v>
      </c>
      <c r="V267" s="23" t="s">
        <v>37</v>
      </c>
      <c r="W267" s="23" t="s">
        <v>37</v>
      </c>
      <c r="X267" s="22">
        <v>131860.39000000001</v>
      </c>
    </row>
    <row r="268" spans="1:24" x14ac:dyDescent="0.25">
      <c r="A268" s="22">
        <v>702</v>
      </c>
      <c r="B268" s="23" t="s">
        <v>306</v>
      </c>
      <c r="C268" s="23"/>
      <c r="D268" s="24">
        <v>313548</v>
      </c>
      <c r="E268" s="25"/>
      <c r="F268" s="23" t="s">
        <v>59</v>
      </c>
      <c r="G268" s="23" t="s">
        <v>59</v>
      </c>
      <c r="H268" s="24" t="s">
        <v>34</v>
      </c>
      <c r="I268" s="24" t="s">
        <v>35</v>
      </c>
      <c r="J268" s="23" t="s">
        <v>36</v>
      </c>
      <c r="K268" s="26">
        <v>48737.84</v>
      </c>
      <c r="L268" s="26">
        <f t="shared" si="12"/>
        <v>48737.84</v>
      </c>
      <c r="M268" s="26">
        <v>0</v>
      </c>
      <c r="N268" s="26">
        <v>0</v>
      </c>
      <c r="O268" s="26">
        <v>0</v>
      </c>
      <c r="P268" s="26">
        <v>0</v>
      </c>
      <c r="Q268" s="26">
        <f t="shared" si="13"/>
        <v>0</v>
      </c>
      <c r="R268" s="27" t="str">
        <f t="shared" si="14"/>
        <v>1-30</v>
      </c>
      <c r="S268" s="27" t="str">
        <f>+VLOOKUP(B268,'[1]PORTFOLIO MAY16'!$B$7:$T$5083,19,0)</f>
        <v>NICARAGUA</v>
      </c>
      <c r="T268" s="26">
        <v>0</v>
      </c>
      <c r="U268" s="23" t="s">
        <v>37</v>
      </c>
      <c r="V268" s="23" t="s">
        <v>37</v>
      </c>
      <c r="W268" s="23" t="s">
        <v>37</v>
      </c>
      <c r="X268" s="22">
        <v>49815.6</v>
      </c>
    </row>
    <row r="269" spans="1:24" x14ac:dyDescent="0.25">
      <c r="A269" s="22">
        <v>702</v>
      </c>
      <c r="B269" s="23" t="s">
        <v>307</v>
      </c>
      <c r="C269" s="23"/>
      <c r="D269" s="24">
        <v>313548</v>
      </c>
      <c r="E269" s="25"/>
      <c r="F269" s="23" t="s">
        <v>51</v>
      </c>
      <c r="G269" s="23" t="s">
        <v>51</v>
      </c>
      <c r="H269" s="24" t="s">
        <v>34</v>
      </c>
      <c r="I269" s="24" t="s">
        <v>35</v>
      </c>
      <c r="J269" s="23" t="s">
        <v>36</v>
      </c>
      <c r="K269" s="26">
        <v>48369.95</v>
      </c>
      <c r="L269" s="26">
        <f t="shared" si="12"/>
        <v>48369.95</v>
      </c>
      <c r="M269" s="26">
        <v>0</v>
      </c>
      <c r="N269" s="26">
        <v>0</v>
      </c>
      <c r="O269" s="26">
        <v>0</v>
      </c>
      <c r="P269" s="26">
        <v>0</v>
      </c>
      <c r="Q269" s="26">
        <f t="shared" si="13"/>
        <v>0</v>
      </c>
      <c r="R269" s="27" t="str">
        <f t="shared" si="14"/>
        <v>1-30</v>
      </c>
      <c r="S269" s="27" t="str">
        <f>+VLOOKUP(B269,'[1]PORTFOLIO MAY16'!$B$7:$T$5083,19,0)</f>
        <v>NICARAGUA</v>
      </c>
      <c r="T269" s="26">
        <v>0</v>
      </c>
      <c r="U269" s="23" t="s">
        <v>37</v>
      </c>
      <c r="V269" s="23" t="s">
        <v>37</v>
      </c>
      <c r="W269" s="23" t="s">
        <v>37</v>
      </c>
      <c r="X269" s="22">
        <v>49439.57</v>
      </c>
    </row>
    <row r="270" spans="1:24" x14ac:dyDescent="0.25">
      <c r="A270" s="22">
        <v>702</v>
      </c>
      <c r="B270" s="23" t="s">
        <v>308</v>
      </c>
      <c r="C270" s="23"/>
      <c r="D270" s="24">
        <v>313548</v>
      </c>
      <c r="E270" s="25"/>
      <c r="F270" s="23" t="s">
        <v>51</v>
      </c>
      <c r="G270" s="23" t="s">
        <v>51</v>
      </c>
      <c r="H270" s="24" t="s">
        <v>34</v>
      </c>
      <c r="I270" s="24" t="s">
        <v>35</v>
      </c>
      <c r="J270" s="23" t="s">
        <v>36</v>
      </c>
      <c r="K270" s="26">
        <v>5598.35</v>
      </c>
      <c r="L270" s="26">
        <f t="shared" si="12"/>
        <v>5598.35</v>
      </c>
      <c r="M270" s="26">
        <v>0</v>
      </c>
      <c r="N270" s="26">
        <v>0</v>
      </c>
      <c r="O270" s="26">
        <v>0</v>
      </c>
      <c r="P270" s="26">
        <v>0</v>
      </c>
      <c r="Q270" s="26">
        <f t="shared" si="13"/>
        <v>0</v>
      </c>
      <c r="R270" s="27" t="str">
        <f t="shared" si="14"/>
        <v>1-30</v>
      </c>
      <c r="S270" s="27" t="str">
        <f>+VLOOKUP(B270,'[1]PORTFOLIO MAY16'!$B$7:$T$5083,19,0)</f>
        <v>NICARAGUA</v>
      </c>
      <c r="T270" s="26">
        <v>0</v>
      </c>
      <c r="U270" s="23" t="s">
        <v>37</v>
      </c>
      <c r="V270" s="23" t="s">
        <v>37</v>
      </c>
      <c r="W270" s="23" t="s">
        <v>37</v>
      </c>
      <c r="X270" s="22">
        <v>5722.15</v>
      </c>
    </row>
    <row r="271" spans="1:24" x14ac:dyDescent="0.25">
      <c r="A271" s="22">
        <v>702</v>
      </c>
      <c r="B271" s="23" t="s">
        <v>309</v>
      </c>
      <c r="C271" s="23"/>
      <c r="D271" s="24">
        <v>316197</v>
      </c>
      <c r="E271" s="25"/>
      <c r="F271" s="23" t="s">
        <v>33</v>
      </c>
      <c r="G271" s="23" t="s">
        <v>33</v>
      </c>
      <c r="H271" s="24" t="s">
        <v>34</v>
      </c>
      <c r="I271" s="24" t="s">
        <v>35</v>
      </c>
      <c r="J271" s="23" t="s">
        <v>39</v>
      </c>
      <c r="K271" s="26">
        <v>198846.29</v>
      </c>
      <c r="L271" s="26">
        <f t="shared" si="12"/>
        <v>10715.826566035061</v>
      </c>
      <c r="M271" s="26">
        <v>0</v>
      </c>
      <c r="N271" s="26">
        <v>0</v>
      </c>
      <c r="O271" s="26">
        <v>0</v>
      </c>
      <c r="P271" s="26">
        <v>0</v>
      </c>
      <c r="Q271" s="26">
        <f t="shared" si="13"/>
        <v>0</v>
      </c>
      <c r="R271" s="27" t="str">
        <f t="shared" si="14"/>
        <v>1-30</v>
      </c>
      <c r="S271" s="27" t="str">
        <f>+VLOOKUP(B271,'[1]PORTFOLIO MAY16'!$B$7:$T$5083,19,0)</f>
        <v>MEXICO</v>
      </c>
      <c r="T271" s="26">
        <v>0</v>
      </c>
      <c r="U271" s="23" t="s">
        <v>37</v>
      </c>
      <c r="V271" s="23" t="s">
        <v>37</v>
      </c>
      <c r="W271" s="23" t="s">
        <v>37</v>
      </c>
      <c r="X271" s="22">
        <v>248557.79</v>
      </c>
    </row>
    <row r="272" spans="1:24" x14ac:dyDescent="0.25">
      <c r="A272" s="22">
        <v>702</v>
      </c>
      <c r="B272" s="23" t="s">
        <v>310</v>
      </c>
      <c r="C272" s="23"/>
      <c r="D272" s="24">
        <v>315144</v>
      </c>
      <c r="E272" s="25"/>
      <c r="F272" s="23" t="s">
        <v>42</v>
      </c>
      <c r="G272" s="23" t="s">
        <v>33</v>
      </c>
      <c r="H272" s="24" t="s">
        <v>34</v>
      </c>
      <c r="I272" s="24" t="s">
        <v>35</v>
      </c>
      <c r="J272" s="23" t="s">
        <v>36</v>
      </c>
      <c r="K272" s="26">
        <v>252727.07</v>
      </c>
      <c r="L272" s="26">
        <f t="shared" si="12"/>
        <v>252727.07</v>
      </c>
      <c r="M272" s="26">
        <v>0</v>
      </c>
      <c r="N272" s="26">
        <v>0</v>
      </c>
      <c r="O272" s="26">
        <v>0</v>
      </c>
      <c r="P272" s="26">
        <v>252727.07</v>
      </c>
      <c r="Q272" s="26">
        <f t="shared" si="13"/>
        <v>252727.07</v>
      </c>
      <c r="R272" s="27" t="str">
        <f t="shared" si="14"/>
        <v>120+</v>
      </c>
      <c r="S272" s="27" t="str">
        <f>+VLOOKUP(B272,'[1]PORTFOLIO MAY16'!$B$7:$T$5083,19,0)</f>
        <v>REPUBLICA DOMINICANA</v>
      </c>
      <c r="T272" s="26">
        <v>0</v>
      </c>
      <c r="U272" s="23" t="s">
        <v>37</v>
      </c>
      <c r="V272" s="23" t="s">
        <v>37</v>
      </c>
      <c r="W272" s="23" t="s">
        <v>37</v>
      </c>
      <c r="X272" s="22">
        <v>271715.21000000002</v>
      </c>
    </row>
    <row r="273" spans="1:24" x14ac:dyDescent="0.25">
      <c r="A273" s="22">
        <v>702</v>
      </c>
      <c r="B273" s="23" t="s">
        <v>311</v>
      </c>
      <c r="C273" s="23"/>
      <c r="D273" s="24">
        <v>337141</v>
      </c>
      <c r="E273" s="25"/>
      <c r="F273" s="23" t="s">
        <v>42</v>
      </c>
      <c r="G273" s="23" t="s">
        <v>33</v>
      </c>
      <c r="H273" s="24" t="s">
        <v>34</v>
      </c>
      <c r="I273" s="24" t="s">
        <v>35</v>
      </c>
      <c r="J273" s="23" t="s">
        <v>36</v>
      </c>
      <c r="K273" s="26">
        <v>58087.32</v>
      </c>
      <c r="L273" s="26">
        <f t="shared" si="12"/>
        <v>58087.32</v>
      </c>
      <c r="M273" s="26">
        <v>0</v>
      </c>
      <c r="N273" s="26">
        <v>0</v>
      </c>
      <c r="O273" s="26">
        <v>0</v>
      </c>
      <c r="P273" s="26">
        <v>0</v>
      </c>
      <c r="Q273" s="26">
        <f t="shared" si="13"/>
        <v>0</v>
      </c>
      <c r="R273" s="27" t="str">
        <f t="shared" si="14"/>
        <v>1-30</v>
      </c>
      <c r="S273" s="27" t="str">
        <f>+VLOOKUP(B273,'[1]PORTFOLIO MAY16'!$B$7:$T$5083,19,0)</f>
        <v>EL SALVADOR</v>
      </c>
      <c r="T273" s="26">
        <v>0</v>
      </c>
      <c r="U273" s="23" t="s">
        <v>37</v>
      </c>
      <c r="V273" s="23" t="s">
        <v>37</v>
      </c>
      <c r="W273" s="23" t="s">
        <v>37</v>
      </c>
      <c r="X273" s="22">
        <v>62844.6</v>
      </c>
    </row>
    <row r="274" spans="1:24" x14ac:dyDescent="0.25">
      <c r="A274" s="22">
        <v>702</v>
      </c>
      <c r="B274" s="23" t="s">
        <v>312</v>
      </c>
      <c r="C274" s="23"/>
      <c r="D274" s="24">
        <v>308425</v>
      </c>
      <c r="E274" s="25"/>
      <c r="F274" s="23" t="s">
        <v>42</v>
      </c>
      <c r="G274" s="23" t="s">
        <v>33</v>
      </c>
      <c r="H274" s="24" t="s">
        <v>34</v>
      </c>
      <c r="I274" s="24" t="s">
        <v>35</v>
      </c>
      <c r="J274" s="23" t="s">
        <v>39</v>
      </c>
      <c r="K274" s="26">
        <v>300884.07</v>
      </c>
      <c r="L274" s="26">
        <f t="shared" si="12"/>
        <v>16214.642529175439</v>
      </c>
      <c r="M274" s="26">
        <v>0</v>
      </c>
      <c r="N274" s="26">
        <v>0</v>
      </c>
      <c r="O274" s="26">
        <v>0</v>
      </c>
      <c r="P274" s="26">
        <v>0</v>
      </c>
      <c r="Q274" s="26">
        <f t="shared" si="13"/>
        <v>0</v>
      </c>
      <c r="R274" s="27" t="str">
        <f t="shared" si="14"/>
        <v>1-30</v>
      </c>
      <c r="S274" s="27" t="str">
        <f>+VLOOKUP(B274,'[1]PORTFOLIO MAY16'!$B$7:$T$5083,19,0)</f>
        <v>MEXICO</v>
      </c>
      <c r="T274" s="26">
        <v>0</v>
      </c>
      <c r="U274" s="23" t="s">
        <v>37</v>
      </c>
      <c r="V274" s="23" t="s">
        <v>37</v>
      </c>
      <c r="W274" s="23" t="s">
        <v>37</v>
      </c>
      <c r="X274" s="22">
        <v>338191.92</v>
      </c>
    </row>
    <row r="275" spans="1:24" x14ac:dyDescent="0.25">
      <c r="A275" s="22">
        <v>702</v>
      </c>
      <c r="B275" s="23" t="s">
        <v>313</v>
      </c>
      <c r="C275" s="23"/>
      <c r="D275" s="24">
        <v>315144</v>
      </c>
      <c r="E275" s="25"/>
      <c r="F275" s="23" t="s">
        <v>42</v>
      </c>
      <c r="G275" s="23" t="s">
        <v>33</v>
      </c>
      <c r="H275" s="24" t="s">
        <v>34</v>
      </c>
      <c r="I275" s="24" t="s">
        <v>35</v>
      </c>
      <c r="J275" s="23" t="s">
        <v>36</v>
      </c>
      <c r="K275" s="26">
        <v>61865.46</v>
      </c>
      <c r="L275" s="26">
        <f t="shared" si="12"/>
        <v>61865.46</v>
      </c>
      <c r="M275" s="26">
        <v>0</v>
      </c>
      <c r="N275" s="26">
        <v>0</v>
      </c>
      <c r="O275" s="26">
        <v>0</v>
      </c>
      <c r="P275" s="26">
        <v>61865.46</v>
      </c>
      <c r="Q275" s="26">
        <f t="shared" si="13"/>
        <v>61865.46</v>
      </c>
      <c r="R275" s="27" t="str">
        <f t="shared" si="14"/>
        <v>120+</v>
      </c>
      <c r="S275" s="27" t="str">
        <f>+VLOOKUP(B275,'[1]PORTFOLIO MAY16'!$B$7:$T$5083,19,0)</f>
        <v>REPUBLICA DOMINICANA</v>
      </c>
      <c r="T275" s="26">
        <v>0</v>
      </c>
      <c r="U275" s="23" t="s">
        <v>37</v>
      </c>
      <c r="V275" s="23" t="s">
        <v>37</v>
      </c>
      <c r="W275" s="23" t="s">
        <v>37</v>
      </c>
      <c r="X275" s="22">
        <v>66513.600000000006</v>
      </c>
    </row>
    <row r="276" spans="1:24" x14ac:dyDescent="0.25">
      <c r="A276" s="22">
        <v>702</v>
      </c>
      <c r="B276" s="23" t="s">
        <v>314</v>
      </c>
      <c r="C276" s="23"/>
      <c r="D276" s="24">
        <v>315144</v>
      </c>
      <c r="E276" s="25"/>
      <c r="F276" s="23" t="s">
        <v>42</v>
      </c>
      <c r="G276" s="23" t="s">
        <v>33</v>
      </c>
      <c r="H276" s="24" t="s">
        <v>34</v>
      </c>
      <c r="I276" s="24" t="s">
        <v>35</v>
      </c>
      <c r="J276" s="23" t="s">
        <v>36</v>
      </c>
      <c r="K276" s="26">
        <v>33637.199999999997</v>
      </c>
      <c r="L276" s="26">
        <f t="shared" si="12"/>
        <v>33637.199999999997</v>
      </c>
      <c r="M276" s="26">
        <v>0</v>
      </c>
      <c r="N276" s="26">
        <v>0</v>
      </c>
      <c r="O276" s="26">
        <v>0</v>
      </c>
      <c r="P276" s="26">
        <v>33637.199999999997</v>
      </c>
      <c r="Q276" s="26">
        <f t="shared" si="13"/>
        <v>33637.199999999997</v>
      </c>
      <c r="R276" s="27" t="str">
        <f t="shared" si="14"/>
        <v>120+</v>
      </c>
      <c r="S276" s="27" t="str">
        <f>+VLOOKUP(B276,'[1]PORTFOLIO MAY16'!$B$7:$T$5083,19,0)</f>
        <v>REPUBLICA DOMINICANA</v>
      </c>
      <c r="T276" s="26">
        <v>0</v>
      </c>
      <c r="U276" s="23" t="s">
        <v>37</v>
      </c>
      <c r="V276" s="23" t="s">
        <v>37</v>
      </c>
      <c r="W276" s="23" t="s">
        <v>37</v>
      </c>
      <c r="X276" s="22">
        <v>34284.69</v>
      </c>
    </row>
    <row r="277" spans="1:24" x14ac:dyDescent="0.25">
      <c r="A277" s="22">
        <v>702</v>
      </c>
      <c r="B277" s="23" t="s">
        <v>315</v>
      </c>
      <c r="C277" s="23"/>
      <c r="D277" s="24">
        <v>314376</v>
      </c>
      <c r="E277" s="25"/>
      <c r="F277" s="23" t="s">
        <v>42</v>
      </c>
      <c r="G277" s="23" t="s">
        <v>33</v>
      </c>
      <c r="H277" s="24" t="s">
        <v>34</v>
      </c>
      <c r="I277" s="24" t="s">
        <v>35</v>
      </c>
      <c r="J277" s="23" t="s">
        <v>36</v>
      </c>
      <c r="K277" s="26">
        <v>15100</v>
      </c>
      <c r="L277" s="26">
        <f t="shared" si="12"/>
        <v>15100</v>
      </c>
      <c r="M277" s="26">
        <v>0</v>
      </c>
      <c r="N277" s="26">
        <v>0</v>
      </c>
      <c r="O277" s="26">
        <v>0</v>
      </c>
      <c r="P277" s="26">
        <v>0</v>
      </c>
      <c r="Q277" s="26">
        <f t="shared" si="13"/>
        <v>0</v>
      </c>
      <c r="R277" s="27" t="str">
        <f t="shared" si="14"/>
        <v>1-30</v>
      </c>
      <c r="S277" s="27" t="str">
        <f>+VLOOKUP(B277,'[1]PORTFOLIO MAY16'!$B$7:$T$5083,19,0)</f>
        <v>COSTA RICA</v>
      </c>
      <c r="T277" s="26">
        <v>0</v>
      </c>
      <c r="U277" s="23" t="s">
        <v>37</v>
      </c>
      <c r="V277" s="23" t="s">
        <v>37</v>
      </c>
      <c r="W277" s="23" t="s">
        <v>37</v>
      </c>
      <c r="X277" s="22">
        <v>15100</v>
      </c>
    </row>
    <row r="278" spans="1:24" x14ac:dyDescent="0.25">
      <c r="A278" s="22">
        <v>702</v>
      </c>
      <c r="B278" s="23" t="s">
        <v>316</v>
      </c>
      <c r="C278" s="23"/>
      <c r="D278" s="24">
        <v>317701</v>
      </c>
      <c r="E278" s="25"/>
      <c r="F278" s="23" t="s">
        <v>33</v>
      </c>
      <c r="G278" s="23" t="s">
        <v>33</v>
      </c>
      <c r="H278" s="24" t="s">
        <v>34</v>
      </c>
      <c r="I278" s="24" t="s">
        <v>35</v>
      </c>
      <c r="J278" s="23" t="s">
        <v>39</v>
      </c>
      <c r="K278" s="26">
        <v>120816.93</v>
      </c>
      <c r="L278" s="26">
        <f t="shared" si="12"/>
        <v>6510.8243564453633</v>
      </c>
      <c r="M278" s="26">
        <v>0</v>
      </c>
      <c r="N278" s="26">
        <v>0</v>
      </c>
      <c r="O278" s="26">
        <v>0</v>
      </c>
      <c r="P278" s="26">
        <v>0</v>
      </c>
      <c r="Q278" s="26">
        <f t="shared" si="13"/>
        <v>0</v>
      </c>
      <c r="R278" s="27" t="str">
        <f t="shared" si="14"/>
        <v>1-30</v>
      </c>
      <c r="S278" s="27" t="str">
        <f>+VLOOKUP(B278,'[1]PORTFOLIO MAY16'!$B$7:$T$5083,19,0)</f>
        <v>MEXICO</v>
      </c>
      <c r="T278" s="26">
        <v>0</v>
      </c>
      <c r="U278" s="23" t="s">
        <v>37</v>
      </c>
      <c r="V278" s="23" t="s">
        <v>37</v>
      </c>
      <c r="W278" s="23" t="s">
        <v>37</v>
      </c>
      <c r="X278" s="22">
        <v>201361.45</v>
      </c>
    </row>
    <row r="279" spans="1:24" x14ac:dyDescent="0.25">
      <c r="A279" s="22">
        <v>702</v>
      </c>
      <c r="B279" s="23" t="s">
        <v>317</v>
      </c>
      <c r="C279" s="23"/>
      <c r="D279" s="24">
        <v>309249</v>
      </c>
      <c r="E279" s="25"/>
      <c r="F279" s="23" t="s">
        <v>33</v>
      </c>
      <c r="G279" s="23" t="s">
        <v>33</v>
      </c>
      <c r="H279" s="24" t="s">
        <v>34</v>
      </c>
      <c r="I279" s="24" t="s">
        <v>35</v>
      </c>
      <c r="J279" s="23" t="s">
        <v>39</v>
      </c>
      <c r="K279" s="26">
        <v>719940.6</v>
      </c>
      <c r="L279" s="26">
        <f t="shared" si="12"/>
        <v>38797.5989265237</v>
      </c>
      <c r="M279" s="26">
        <v>0</v>
      </c>
      <c r="N279" s="26">
        <v>0</v>
      </c>
      <c r="O279" s="26">
        <v>0</v>
      </c>
      <c r="P279" s="26">
        <v>0</v>
      </c>
      <c r="Q279" s="26">
        <f t="shared" si="13"/>
        <v>0</v>
      </c>
      <c r="R279" s="27" t="str">
        <f t="shared" si="14"/>
        <v>1-30</v>
      </c>
      <c r="S279" s="27" t="str">
        <f>+VLOOKUP(B279,'[1]PORTFOLIO MAY16'!$B$7:$T$5083,19,0)</f>
        <v>MEXICO</v>
      </c>
      <c r="T279" s="26">
        <v>0</v>
      </c>
      <c r="U279" s="23" t="s">
        <v>37</v>
      </c>
      <c r="V279" s="23" t="s">
        <v>37</v>
      </c>
      <c r="W279" s="23" t="s">
        <v>37</v>
      </c>
      <c r="X279" s="22">
        <v>843939.6</v>
      </c>
    </row>
    <row r="280" spans="1:24" x14ac:dyDescent="0.25">
      <c r="A280" s="22">
        <v>702</v>
      </c>
      <c r="B280" s="23" t="s">
        <v>318</v>
      </c>
      <c r="C280" s="23"/>
      <c r="D280" s="24">
        <v>337877</v>
      </c>
      <c r="E280" s="25"/>
      <c r="F280" s="23" t="s">
        <v>33</v>
      </c>
      <c r="G280" s="23" t="s">
        <v>33</v>
      </c>
      <c r="H280" s="24" t="s">
        <v>34</v>
      </c>
      <c r="I280" s="24" t="s">
        <v>35</v>
      </c>
      <c r="J280" s="23" t="s">
        <v>39</v>
      </c>
      <c r="K280" s="26">
        <v>187836.51</v>
      </c>
      <c r="L280" s="26">
        <f t="shared" si="12"/>
        <v>10122.509521949392</v>
      </c>
      <c r="M280" s="26">
        <v>0</v>
      </c>
      <c r="N280" s="26">
        <v>0</v>
      </c>
      <c r="O280" s="26">
        <v>0</v>
      </c>
      <c r="P280" s="26">
        <v>0</v>
      </c>
      <c r="Q280" s="26">
        <f t="shared" si="13"/>
        <v>0</v>
      </c>
      <c r="R280" s="27" t="str">
        <f t="shared" si="14"/>
        <v>1-30</v>
      </c>
      <c r="S280" s="27" t="str">
        <f>+VLOOKUP(B280,'[1]PORTFOLIO MAY16'!$B$7:$T$5083,19,0)</f>
        <v>MEXICO</v>
      </c>
      <c r="T280" s="26">
        <v>0</v>
      </c>
      <c r="U280" s="23" t="s">
        <v>37</v>
      </c>
      <c r="V280" s="23" t="s">
        <v>37</v>
      </c>
      <c r="W280" s="23" t="s">
        <v>37</v>
      </c>
      <c r="X280" s="22">
        <v>229220.28</v>
      </c>
    </row>
    <row r="281" spans="1:24" x14ac:dyDescent="0.25">
      <c r="A281" s="22">
        <v>702</v>
      </c>
      <c r="B281" s="23" t="s">
        <v>319</v>
      </c>
      <c r="C281" s="23"/>
      <c r="D281" s="24">
        <v>337544</v>
      </c>
      <c r="E281" s="25"/>
      <c r="F281" s="23" t="s">
        <v>33</v>
      </c>
      <c r="G281" s="23" t="s">
        <v>33</v>
      </c>
      <c r="H281" s="24" t="s">
        <v>34</v>
      </c>
      <c r="I281" s="24" t="s">
        <v>35</v>
      </c>
      <c r="J281" s="23" t="s">
        <v>39</v>
      </c>
      <c r="K281" s="26">
        <v>284835.77</v>
      </c>
      <c r="L281" s="26">
        <f t="shared" si="12"/>
        <v>15349.799642342094</v>
      </c>
      <c r="M281" s="26">
        <v>0</v>
      </c>
      <c r="N281" s="26">
        <v>0</v>
      </c>
      <c r="O281" s="26">
        <v>0</v>
      </c>
      <c r="P281" s="26">
        <v>0</v>
      </c>
      <c r="Q281" s="26">
        <f t="shared" si="13"/>
        <v>0</v>
      </c>
      <c r="R281" s="27" t="str">
        <f t="shared" si="14"/>
        <v>1-30</v>
      </c>
      <c r="S281" s="27" t="str">
        <f>+VLOOKUP(B281,'[1]PORTFOLIO MAY16'!$B$7:$T$5083,19,0)</f>
        <v>MEXICO</v>
      </c>
      <c r="T281" s="26">
        <v>0</v>
      </c>
      <c r="U281" s="23" t="s">
        <v>37</v>
      </c>
      <c r="V281" s="23" t="s">
        <v>37</v>
      </c>
      <c r="W281" s="23" t="s">
        <v>37</v>
      </c>
      <c r="X281" s="22">
        <v>321757.02</v>
      </c>
    </row>
    <row r="282" spans="1:24" x14ac:dyDescent="0.25">
      <c r="A282" s="22">
        <v>702</v>
      </c>
      <c r="B282" s="23" t="s">
        <v>320</v>
      </c>
      <c r="C282" s="23"/>
      <c r="D282" s="24">
        <v>315799</v>
      </c>
      <c r="E282" s="25"/>
      <c r="F282" s="23" t="s">
        <v>33</v>
      </c>
      <c r="G282" s="23" t="s">
        <v>33</v>
      </c>
      <c r="H282" s="24" t="s">
        <v>34</v>
      </c>
      <c r="I282" s="24" t="s">
        <v>35</v>
      </c>
      <c r="J282" s="23" t="s">
        <v>36</v>
      </c>
      <c r="K282" s="26">
        <v>14615.66</v>
      </c>
      <c r="L282" s="26">
        <f t="shared" si="12"/>
        <v>14615.66</v>
      </c>
      <c r="M282" s="26">
        <v>0</v>
      </c>
      <c r="N282" s="26">
        <v>0</v>
      </c>
      <c r="O282" s="26">
        <v>0</v>
      </c>
      <c r="P282" s="26">
        <v>0</v>
      </c>
      <c r="Q282" s="26">
        <f t="shared" si="13"/>
        <v>0</v>
      </c>
      <c r="R282" s="27" t="str">
        <f t="shared" si="14"/>
        <v>1-30</v>
      </c>
      <c r="S282" s="27" t="str">
        <f>+VLOOKUP(B282,'[1]PORTFOLIO MAY16'!$B$7:$T$5083,19,0)</f>
        <v>MEXICO</v>
      </c>
      <c r="T282" s="26">
        <v>0</v>
      </c>
      <c r="U282" s="23" t="s">
        <v>37</v>
      </c>
      <c r="V282" s="23" t="s">
        <v>37</v>
      </c>
      <c r="W282" s="23" t="s">
        <v>37</v>
      </c>
      <c r="X282" s="22">
        <v>16595.52</v>
      </c>
    </row>
    <row r="283" spans="1:24" x14ac:dyDescent="0.25">
      <c r="A283" s="22">
        <v>702</v>
      </c>
      <c r="B283" s="23" t="s">
        <v>321</v>
      </c>
      <c r="C283" s="23"/>
      <c r="D283" s="24">
        <v>338725</v>
      </c>
      <c r="E283" s="25"/>
      <c r="F283" s="23" t="s">
        <v>33</v>
      </c>
      <c r="G283" s="23" t="s">
        <v>33</v>
      </c>
      <c r="H283" s="24" t="s">
        <v>34</v>
      </c>
      <c r="I283" s="24" t="s">
        <v>35</v>
      </c>
      <c r="J283" s="23" t="s">
        <v>39</v>
      </c>
      <c r="K283" s="26">
        <v>387301.36</v>
      </c>
      <c r="L283" s="26">
        <f t="shared" si="12"/>
        <v>20871.670286378027</v>
      </c>
      <c r="M283" s="26">
        <v>0</v>
      </c>
      <c r="N283" s="26">
        <v>0</v>
      </c>
      <c r="O283" s="26">
        <v>0</v>
      </c>
      <c r="P283" s="26">
        <v>0</v>
      </c>
      <c r="Q283" s="26">
        <f t="shared" si="13"/>
        <v>0</v>
      </c>
      <c r="R283" s="27" t="str">
        <f t="shared" si="14"/>
        <v>1-30</v>
      </c>
      <c r="S283" s="27" t="str">
        <f>+VLOOKUP(B283,'[1]PORTFOLIO MAY16'!$B$7:$T$5083,19,0)</f>
        <v>MEXICO</v>
      </c>
      <c r="T283" s="26">
        <v>0</v>
      </c>
      <c r="U283" s="23" t="s">
        <v>37</v>
      </c>
      <c r="V283" s="23" t="s">
        <v>37</v>
      </c>
      <c r="W283" s="23" t="s">
        <v>37</v>
      </c>
      <c r="X283" s="22">
        <v>462113.75</v>
      </c>
    </row>
    <row r="284" spans="1:24" x14ac:dyDescent="0.25">
      <c r="A284" s="22">
        <v>702</v>
      </c>
      <c r="B284" s="23" t="s">
        <v>322</v>
      </c>
      <c r="C284" s="23"/>
      <c r="D284" s="24">
        <v>313548</v>
      </c>
      <c r="E284" s="25"/>
      <c r="F284" s="23" t="s">
        <v>51</v>
      </c>
      <c r="G284" s="23" t="s">
        <v>51</v>
      </c>
      <c r="H284" s="24" t="s">
        <v>34</v>
      </c>
      <c r="I284" s="24" t="s">
        <v>35</v>
      </c>
      <c r="J284" s="23" t="s">
        <v>36</v>
      </c>
      <c r="K284" s="26">
        <v>19920.41</v>
      </c>
      <c r="L284" s="26">
        <f t="shared" si="12"/>
        <v>19920.41</v>
      </c>
      <c r="M284" s="26">
        <v>0</v>
      </c>
      <c r="N284" s="26">
        <v>0</v>
      </c>
      <c r="O284" s="26">
        <v>0</v>
      </c>
      <c r="P284" s="26">
        <v>0</v>
      </c>
      <c r="Q284" s="26">
        <f t="shared" si="13"/>
        <v>0</v>
      </c>
      <c r="R284" s="27" t="str">
        <f t="shared" si="14"/>
        <v>1-30</v>
      </c>
      <c r="S284" s="27" t="str">
        <f>+VLOOKUP(B284,'[1]PORTFOLIO MAY16'!$B$7:$T$5083,19,0)</f>
        <v>NICARAGUA</v>
      </c>
      <c r="T284" s="26">
        <v>0</v>
      </c>
      <c r="U284" s="23" t="s">
        <v>37</v>
      </c>
      <c r="V284" s="23" t="s">
        <v>37</v>
      </c>
      <c r="W284" s="23" t="s">
        <v>37</v>
      </c>
      <c r="X284" s="22">
        <v>20337.79</v>
      </c>
    </row>
    <row r="285" spans="1:24" x14ac:dyDescent="0.25">
      <c r="A285" s="22">
        <v>702</v>
      </c>
      <c r="B285" s="23" t="s">
        <v>323</v>
      </c>
      <c r="C285" s="23"/>
      <c r="D285" s="24">
        <v>354943</v>
      </c>
      <c r="E285" s="25"/>
      <c r="F285" s="23" t="s">
        <v>42</v>
      </c>
      <c r="G285" s="23" t="s">
        <v>33</v>
      </c>
      <c r="H285" s="24" t="s">
        <v>34</v>
      </c>
      <c r="I285" s="24" t="s">
        <v>35</v>
      </c>
      <c r="J285" s="23" t="s">
        <v>36</v>
      </c>
      <c r="K285" s="26">
        <v>73381.899999999994</v>
      </c>
      <c r="L285" s="26">
        <f t="shared" si="12"/>
        <v>73381.899999999994</v>
      </c>
      <c r="M285" s="26">
        <v>73381.899999999994</v>
      </c>
      <c r="N285" s="26">
        <v>0</v>
      </c>
      <c r="O285" s="26">
        <v>0</v>
      </c>
      <c r="P285" s="26">
        <v>0</v>
      </c>
      <c r="Q285" s="26">
        <f t="shared" si="13"/>
        <v>73381.899999999994</v>
      </c>
      <c r="R285" s="27" t="str">
        <f t="shared" si="14"/>
        <v>31-60</v>
      </c>
      <c r="S285" s="27" t="str">
        <f>+VLOOKUP(B285,'[1]PORTFOLIO MAY16'!$B$7:$T$5083,19,0)</f>
        <v>COSTA RICA</v>
      </c>
      <c r="T285" s="26">
        <v>0</v>
      </c>
      <c r="U285" s="23" t="s">
        <v>37</v>
      </c>
      <c r="V285" s="23" t="s">
        <v>37</v>
      </c>
      <c r="W285" s="23" t="s">
        <v>37</v>
      </c>
      <c r="X285" s="22">
        <v>79890.679999999993</v>
      </c>
    </row>
    <row r="286" spans="1:24" x14ac:dyDescent="0.25">
      <c r="A286" s="22">
        <v>702</v>
      </c>
      <c r="B286" s="23" t="s">
        <v>324</v>
      </c>
      <c r="C286" s="23"/>
      <c r="D286" s="24">
        <v>308390</v>
      </c>
      <c r="E286" s="25"/>
      <c r="F286" s="23" t="s">
        <v>42</v>
      </c>
      <c r="G286" s="23" t="s">
        <v>33</v>
      </c>
      <c r="H286" s="24" t="s">
        <v>34</v>
      </c>
      <c r="I286" s="24" t="s">
        <v>35</v>
      </c>
      <c r="J286" s="23" t="s">
        <v>36</v>
      </c>
      <c r="K286" s="26">
        <v>209959.01</v>
      </c>
      <c r="L286" s="26">
        <f t="shared" si="12"/>
        <v>209959.01</v>
      </c>
      <c r="M286" s="26">
        <v>0</v>
      </c>
      <c r="N286" s="26">
        <v>0</v>
      </c>
      <c r="O286" s="26">
        <v>0</v>
      </c>
      <c r="P286" s="26">
        <v>0</v>
      </c>
      <c r="Q286" s="26">
        <f t="shared" si="13"/>
        <v>0</v>
      </c>
      <c r="R286" s="27" t="str">
        <f t="shared" si="14"/>
        <v>1-30</v>
      </c>
      <c r="S286" s="27" t="str">
        <f>+VLOOKUP(B286,'[1]PORTFOLIO MAY16'!$B$7:$T$5083,19,0)</f>
        <v>GUATEMALA</v>
      </c>
      <c r="T286" s="26">
        <v>0</v>
      </c>
      <c r="U286" s="23" t="s">
        <v>37</v>
      </c>
      <c r="V286" s="23" t="s">
        <v>37</v>
      </c>
      <c r="W286" s="23" t="s">
        <v>37</v>
      </c>
      <c r="X286" s="22">
        <v>229653.75</v>
      </c>
    </row>
    <row r="287" spans="1:24" x14ac:dyDescent="0.25">
      <c r="A287" s="22">
        <v>702</v>
      </c>
      <c r="B287" s="23" t="s">
        <v>325</v>
      </c>
      <c r="C287" s="23"/>
      <c r="D287" s="24">
        <v>308900</v>
      </c>
      <c r="E287" s="25"/>
      <c r="F287" s="23" t="s">
        <v>42</v>
      </c>
      <c r="G287" s="23" t="s">
        <v>33</v>
      </c>
      <c r="H287" s="24" t="s">
        <v>34</v>
      </c>
      <c r="I287" s="24" t="s">
        <v>35</v>
      </c>
      <c r="J287" s="23" t="s">
        <v>36</v>
      </c>
      <c r="K287" s="26">
        <v>204350.07</v>
      </c>
      <c r="L287" s="26">
        <f t="shared" si="12"/>
        <v>204350.07</v>
      </c>
      <c r="M287" s="26">
        <v>0</v>
      </c>
      <c r="N287" s="26">
        <v>0</v>
      </c>
      <c r="O287" s="26">
        <v>0</v>
      </c>
      <c r="P287" s="26">
        <v>0</v>
      </c>
      <c r="Q287" s="26">
        <f t="shared" si="13"/>
        <v>0</v>
      </c>
      <c r="R287" s="27" t="str">
        <f t="shared" si="14"/>
        <v>1-30</v>
      </c>
      <c r="S287" s="27" t="str">
        <f>+VLOOKUP(B287,'[1]PORTFOLIO MAY16'!$B$7:$T$5083,19,0)</f>
        <v>COSTA RICA</v>
      </c>
      <c r="T287" s="26">
        <v>0</v>
      </c>
      <c r="U287" s="23" t="s">
        <v>37</v>
      </c>
      <c r="V287" s="23" t="s">
        <v>37</v>
      </c>
      <c r="W287" s="23" t="s">
        <v>37</v>
      </c>
      <c r="X287" s="22">
        <v>228465.21</v>
      </c>
    </row>
    <row r="288" spans="1:24" x14ac:dyDescent="0.25">
      <c r="A288" s="22">
        <v>702</v>
      </c>
      <c r="B288" s="23" t="s">
        <v>326</v>
      </c>
      <c r="C288" s="23"/>
      <c r="D288" s="24">
        <v>317922</v>
      </c>
      <c r="E288" s="25"/>
      <c r="F288" s="23" t="s">
        <v>42</v>
      </c>
      <c r="G288" s="23" t="s">
        <v>33</v>
      </c>
      <c r="H288" s="24" t="s">
        <v>34</v>
      </c>
      <c r="I288" s="24" t="s">
        <v>35</v>
      </c>
      <c r="J288" s="23" t="s">
        <v>36</v>
      </c>
      <c r="K288" s="26">
        <v>256015.71</v>
      </c>
      <c r="L288" s="26">
        <f t="shared" si="12"/>
        <v>256015.71</v>
      </c>
      <c r="M288" s="26">
        <v>0</v>
      </c>
      <c r="N288" s="26">
        <v>0</v>
      </c>
      <c r="O288" s="26">
        <v>0</v>
      </c>
      <c r="P288" s="26">
        <v>0</v>
      </c>
      <c r="Q288" s="26">
        <f t="shared" si="13"/>
        <v>0</v>
      </c>
      <c r="R288" s="27" t="str">
        <f t="shared" si="14"/>
        <v>1-30</v>
      </c>
      <c r="S288" s="27" t="str">
        <f>+VLOOKUP(B288,'[1]PORTFOLIO MAY16'!$B$7:$T$5083,19,0)</f>
        <v>REPUBLICA DOMINICANA</v>
      </c>
      <c r="T288" s="26">
        <v>0</v>
      </c>
      <c r="U288" s="23" t="s">
        <v>37</v>
      </c>
      <c r="V288" s="23" t="s">
        <v>37</v>
      </c>
      <c r="W288" s="23" t="s">
        <v>37</v>
      </c>
      <c r="X288" s="22">
        <v>263058</v>
      </c>
    </row>
    <row r="289" spans="1:24" x14ac:dyDescent="0.25">
      <c r="A289" s="22">
        <v>702</v>
      </c>
      <c r="B289" s="23" t="s">
        <v>327</v>
      </c>
      <c r="C289" s="23"/>
      <c r="D289" s="24">
        <v>316255</v>
      </c>
      <c r="E289" s="25"/>
      <c r="F289" s="23" t="s">
        <v>33</v>
      </c>
      <c r="G289" s="23" t="s">
        <v>33</v>
      </c>
      <c r="H289" s="24" t="s">
        <v>34</v>
      </c>
      <c r="I289" s="24" t="s">
        <v>35</v>
      </c>
      <c r="J289" s="23" t="s">
        <v>39</v>
      </c>
      <c r="K289" s="26">
        <v>421145.87</v>
      </c>
      <c r="L289" s="26">
        <f t="shared" si="12"/>
        <v>22695.550929926565</v>
      </c>
      <c r="M289" s="26">
        <v>0</v>
      </c>
      <c r="N289" s="26">
        <v>0</v>
      </c>
      <c r="O289" s="26">
        <v>0</v>
      </c>
      <c r="P289" s="26">
        <v>0</v>
      </c>
      <c r="Q289" s="26">
        <f t="shared" si="13"/>
        <v>0</v>
      </c>
      <c r="R289" s="27" t="str">
        <f t="shared" si="14"/>
        <v>1-30</v>
      </c>
      <c r="S289" s="27" t="str">
        <f>+VLOOKUP(B289,'[1]PORTFOLIO MAY16'!$B$7:$T$5083,19,0)</f>
        <v>MEXICO</v>
      </c>
      <c r="T289" s="26">
        <v>0</v>
      </c>
      <c r="U289" s="23" t="s">
        <v>37</v>
      </c>
      <c r="V289" s="23" t="s">
        <v>37</v>
      </c>
      <c r="W289" s="23" t="s">
        <v>37</v>
      </c>
      <c r="X289" s="22">
        <v>453541.7</v>
      </c>
    </row>
    <row r="290" spans="1:24" x14ac:dyDescent="0.25">
      <c r="A290" s="22">
        <v>702</v>
      </c>
      <c r="B290" s="23" t="s">
        <v>328</v>
      </c>
      <c r="C290" s="23"/>
      <c r="D290" s="24">
        <v>314798</v>
      </c>
      <c r="E290" s="25"/>
      <c r="F290" s="23" t="s">
        <v>51</v>
      </c>
      <c r="G290" s="23" t="s">
        <v>51</v>
      </c>
      <c r="H290" s="24" t="s">
        <v>34</v>
      </c>
      <c r="I290" s="24" t="s">
        <v>35</v>
      </c>
      <c r="J290" s="23" t="s">
        <v>36</v>
      </c>
      <c r="K290" s="26">
        <v>67358.899999999994</v>
      </c>
      <c r="L290" s="26">
        <f t="shared" si="12"/>
        <v>67358.899999999994</v>
      </c>
      <c r="M290" s="26">
        <v>0</v>
      </c>
      <c r="N290" s="26">
        <v>0</v>
      </c>
      <c r="O290" s="26">
        <v>0</v>
      </c>
      <c r="P290" s="26">
        <v>0</v>
      </c>
      <c r="Q290" s="26">
        <f t="shared" si="13"/>
        <v>0</v>
      </c>
      <c r="R290" s="27" t="str">
        <f t="shared" si="14"/>
        <v>1-30</v>
      </c>
      <c r="S290" s="27" t="str">
        <f>+VLOOKUP(B290,'[1]PORTFOLIO MAY16'!$B$7:$T$5083,19,0)</f>
        <v>COSTA RICA</v>
      </c>
      <c r="T290" s="26">
        <v>0</v>
      </c>
      <c r="U290" s="23" t="s">
        <v>37</v>
      </c>
      <c r="V290" s="23" t="s">
        <v>37</v>
      </c>
      <c r="W290" s="23" t="s">
        <v>37</v>
      </c>
      <c r="X290" s="22">
        <v>69986.600000000006</v>
      </c>
    </row>
    <row r="291" spans="1:24" x14ac:dyDescent="0.25">
      <c r="A291" s="22">
        <v>702</v>
      </c>
      <c r="B291" s="23" t="s">
        <v>329</v>
      </c>
      <c r="C291" s="23"/>
      <c r="D291" s="24">
        <v>314870</v>
      </c>
      <c r="E291" s="25"/>
      <c r="F291" s="23" t="s">
        <v>33</v>
      </c>
      <c r="G291" s="23" t="s">
        <v>33</v>
      </c>
      <c r="H291" s="24" t="s">
        <v>34</v>
      </c>
      <c r="I291" s="24" t="s">
        <v>35</v>
      </c>
      <c r="J291" s="23" t="s">
        <v>39</v>
      </c>
      <c r="K291" s="26">
        <v>328227.90000000002</v>
      </c>
      <c r="L291" s="26">
        <f t="shared" si="12"/>
        <v>17688.201527591486</v>
      </c>
      <c r="M291" s="26">
        <v>0</v>
      </c>
      <c r="N291" s="26">
        <v>0</v>
      </c>
      <c r="O291" s="26">
        <v>0</v>
      </c>
      <c r="P291" s="26">
        <v>0</v>
      </c>
      <c r="Q291" s="26">
        <f t="shared" si="13"/>
        <v>0</v>
      </c>
      <c r="R291" s="27" t="str">
        <f t="shared" si="14"/>
        <v>1-30</v>
      </c>
      <c r="S291" s="27" t="str">
        <f>+VLOOKUP(B291,'[1]PORTFOLIO MAY16'!$B$7:$T$5083,19,0)</f>
        <v>MEXICO</v>
      </c>
      <c r="T291" s="26">
        <v>0</v>
      </c>
      <c r="U291" s="23" t="s">
        <v>37</v>
      </c>
      <c r="V291" s="23" t="s">
        <v>37</v>
      </c>
      <c r="W291" s="23" t="s">
        <v>37</v>
      </c>
      <c r="X291" s="22">
        <v>353476.2</v>
      </c>
    </row>
    <row r="292" spans="1:24" x14ac:dyDescent="0.25">
      <c r="A292" s="22">
        <v>702</v>
      </c>
      <c r="B292" s="23" t="s">
        <v>330</v>
      </c>
      <c r="C292" s="23"/>
      <c r="D292" s="24">
        <v>314798</v>
      </c>
      <c r="E292" s="25"/>
      <c r="F292" s="23" t="s">
        <v>59</v>
      </c>
      <c r="G292" s="23" t="s">
        <v>59</v>
      </c>
      <c r="H292" s="24" t="s">
        <v>34</v>
      </c>
      <c r="I292" s="24" t="s">
        <v>35</v>
      </c>
      <c r="J292" s="23" t="s">
        <v>36</v>
      </c>
      <c r="K292" s="26">
        <v>635723.28</v>
      </c>
      <c r="L292" s="26">
        <f t="shared" si="12"/>
        <v>635723.28</v>
      </c>
      <c r="M292" s="26">
        <v>0</v>
      </c>
      <c r="N292" s="26">
        <v>0</v>
      </c>
      <c r="O292" s="26">
        <v>0</v>
      </c>
      <c r="P292" s="26">
        <v>0</v>
      </c>
      <c r="Q292" s="26">
        <f t="shared" si="13"/>
        <v>0</v>
      </c>
      <c r="R292" s="27" t="str">
        <f t="shared" si="14"/>
        <v>1-30</v>
      </c>
      <c r="S292" s="27" t="str">
        <f>+VLOOKUP(B292,'[1]PORTFOLIO MAY16'!$B$7:$T$5083,19,0)</f>
        <v>COSTA RICA</v>
      </c>
      <c r="T292" s="26">
        <v>0</v>
      </c>
      <c r="U292" s="23" t="s">
        <v>37</v>
      </c>
      <c r="V292" s="23" t="s">
        <v>37</v>
      </c>
      <c r="W292" s="23" t="s">
        <v>37</v>
      </c>
      <c r="X292" s="22">
        <v>660523.31000000006</v>
      </c>
    </row>
    <row r="293" spans="1:24" x14ac:dyDescent="0.25">
      <c r="A293" s="22">
        <v>702</v>
      </c>
      <c r="B293" s="23" t="s">
        <v>331</v>
      </c>
      <c r="C293" s="23"/>
      <c r="D293" s="24">
        <v>313548</v>
      </c>
      <c r="E293" s="25"/>
      <c r="F293" s="23" t="s">
        <v>51</v>
      </c>
      <c r="G293" s="23" t="s">
        <v>51</v>
      </c>
      <c r="H293" s="24" t="s">
        <v>34</v>
      </c>
      <c r="I293" s="24" t="s">
        <v>35</v>
      </c>
      <c r="J293" s="23" t="s">
        <v>36</v>
      </c>
      <c r="K293" s="26">
        <v>7467.37</v>
      </c>
      <c r="L293" s="26">
        <f t="shared" si="12"/>
        <v>7467.37</v>
      </c>
      <c r="M293" s="26">
        <v>0</v>
      </c>
      <c r="N293" s="26">
        <v>0</v>
      </c>
      <c r="O293" s="26">
        <v>0</v>
      </c>
      <c r="P293" s="26">
        <v>0</v>
      </c>
      <c r="Q293" s="26">
        <f t="shared" si="13"/>
        <v>0</v>
      </c>
      <c r="R293" s="27" t="str">
        <f t="shared" si="14"/>
        <v>1-30</v>
      </c>
      <c r="S293" s="27" t="str">
        <f>+VLOOKUP(B293,'[1]PORTFOLIO MAY16'!$B$7:$T$5083,19,0)</f>
        <v>NICARAGUA</v>
      </c>
      <c r="T293" s="26">
        <v>0</v>
      </c>
      <c r="U293" s="23" t="s">
        <v>37</v>
      </c>
      <c r="V293" s="23" t="s">
        <v>37</v>
      </c>
      <c r="W293" s="23" t="s">
        <v>37</v>
      </c>
      <c r="X293" s="22">
        <v>7758.67</v>
      </c>
    </row>
    <row r="294" spans="1:24" x14ac:dyDescent="0.25">
      <c r="A294" s="22">
        <v>702</v>
      </c>
      <c r="B294" s="23" t="s">
        <v>332</v>
      </c>
      <c r="C294" s="23"/>
      <c r="D294" s="24">
        <v>313548</v>
      </c>
      <c r="E294" s="25"/>
      <c r="F294" s="23" t="s">
        <v>51</v>
      </c>
      <c r="G294" s="23" t="s">
        <v>51</v>
      </c>
      <c r="H294" s="24" t="s">
        <v>34</v>
      </c>
      <c r="I294" s="24" t="s">
        <v>35</v>
      </c>
      <c r="J294" s="23" t="s">
        <v>36</v>
      </c>
      <c r="K294" s="26">
        <v>4922.5200000000004</v>
      </c>
      <c r="L294" s="26">
        <f t="shared" si="12"/>
        <v>4922.5200000000004</v>
      </c>
      <c r="M294" s="26">
        <v>0</v>
      </c>
      <c r="N294" s="26">
        <v>0</v>
      </c>
      <c r="O294" s="26">
        <v>0</v>
      </c>
      <c r="P294" s="26">
        <v>0</v>
      </c>
      <c r="Q294" s="26">
        <f t="shared" si="13"/>
        <v>0</v>
      </c>
      <c r="R294" s="27" t="str">
        <f t="shared" si="14"/>
        <v>1-30</v>
      </c>
      <c r="S294" s="27" t="str">
        <f>+VLOOKUP(B294,'[1]PORTFOLIO MAY16'!$B$7:$T$5083,19,0)</f>
        <v>NICARAGUA</v>
      </c>
      <c r="T294" s="26">
        <v>0</v>
      </c>
      <c r="U294" s="23" t="s">
        <v>37</v>
      </c>
      <c r="V294" s="23" t="s">
        <v>37</v>
      </c>
      <c r="W294" s="23" t="s">
        <v>37</v>
      </c>
      <c r="X294" s="22">
        <v>5114.5600000000004</v>
      </c>
    </row>
    <row r="295" spans="1:24" x14ac:dyDescent="0.25">
      <c r="A295" s="22">
        <v>702</v>
      </c>
      <c r="B295" s="23" t="s">
        <v>333</v>
      </c>
      <c r="C295" s="23"/>
      <c r="D295" s="24">
        <v>318874</v>
      </c>
      <c r="E295" s="25"/>
      <c r="F295" s="23" t="s">
        <v>42</v>
      </c>
      <c r="G295" s="23" t="s">
        <v>33</v>
      </c>
      <c r="H295" s="24" t="s">
        <v>34</v>
      </c>
      <c r="I295" s="24" t="s">
        <v>35</v>
      </c>
      <c r="J295" s="23" t="s">
        <v>39</v>
      </c>
      <c r="K295" s="26">
        <v>194596.15</v>
      </c>
      <c r="L295" s="26">
        <f t="shared" si="12"/>
        <v>10486.786521479195</v>
      </c>
      <c r="M295" s="26">
        <v>0</v>
      </c>
      <c r="N295" s="26">
        <v>0</v>
      </c>
      <c r="O295" s="26">
        <v>0</v>
      </c>
      <c r="P295" s="26">
        <v>0</v>
      </c>
      <c r="Q295" s="26">
        <f t="shared" si="13"/>
        <v>0</v>
      </c>
      <c r="R295" s="27" t="str">
        <f t="shared" si="14"/>
        <v>1-30</v>
      </c>
      <c r="S295" s="27" t="str">
        <f>+VLOOKUP(B295,'[1]PORTFOLIO MAY16'!$B$7:$T$5083,19,0)</f>
        <v>MEXICO</v>
      </c>
      <c r="T295" s="26">
        <v>0</v>
      </c>
      <c r="U295" s="23" t="s">
        <v>37</v>
      </c>
      <c r="V295" s="23" t="s">
        <v>37</v>
      </c>
      <c r="W295" s="23" t="s">
        <v>37</v>
      </c>
      <c r="X295" s="22">
        <v>233622.75</v>
      </c>
    </row>
    <row r="296" spans="1:24" x14ac:dyDescent="0.25">
      <c r="A296" s="22">
        <v>702</v>
      </c>
      <c r="B296" s="23" t="s">
        <v>334</v>
      </c>
      <c r="C296" s="23"/>
      <c r="D296" s="24">
        <v>319695</v>
      </c>
      <c r="E296" s="25"/>
      <c r="F296" s="23" t="s">
        <v>33</v>
      </c>
      <c r="G296" s="23" t="s">
        <v>33</v>
      </c>
      <c r="H296" s="24" t="s">
        <v>34</v>
      </c>
      <c r="I296" s="24" t="s">
        <v>35</v>
      </c>
      <c r="J296" s="23" t="s">
        <v>39</v>
      </c>
      <c r="K296" s="26">
        <v>836460</v>
      </c>
      <c r="L296" s="26">
        <f t="shared" si="12"/>
        <v>45076.829391313695</v>
      </c>
      <c r="M296" s="26">
        <v>0</v>
      </c>
      <c r="N296" s="26">
        <v>0</v>
      </c>
      <c r="O296" s="26">
        <v>0</v>
      </c>
      <c r="P296" s="26">
        <v>0</v>
      </c>
      <c r="Q296" s="26">
        <f t="shared" si="13"/>
        <v>0</v>
      </c>
      <c r="R296" s="27" t="str">
        <f t="shared" si="14"/>
        <v>1-30</v>
      </c>
      <c r="S296" s="27" t="str">
        <f>+VLOOKUP(B296,'[1]PORTFOLIO MAY16'!$B$7:$T$5083,19,0)</f>
        <v>MEXICO</v>
      </c>
      <c r="T296" s="26">
        <v>0</v>
      </c>
      <c r="U296" s="23" t="s">
        <v>37</v>
      </c>
      <c r="V296" s="23" t="s">
        <v>37</v>
      </c>
      <c r="W296" s="23" t="s">
        <v>37</v>
      </c>
      <c r="X296" s="22">
        <v>878283</v>
      </c>
    </row>
    <row r="297" spans="1:24" x14ac:dyDescent="0.25">
      <c r="A297" s="22">
        <v>702</v>
      </c>
      <c r="B297" s="23" t="s">
        <v>335</v>
      </c>
      <c r="C297" s="23"/>
      <c r="D297" s="24">
        <v>311796</v>
      </c>
      <c r="E297" s="25"/>
      <c r="F297" s="23" t="s">
        <v>42</v>
      </c>
      <c r="G297" s="23" t="s">
        <v>51</v>
      </c>
      <c r="H297" s="24" t="s">
        <v>34</v>
      </c>
      <c r="I297" s="24" t="s">
        <v>35</v>
      </c>
      <c r="J297" s="23" t="s">
        <v>39</v>
      </c>
      <c r="K297" s="26">
        <v>233269.13</v>
      </c>
      <c r="L297" s="26">
        <f t="shared" si="12"/>
        <v>12570.873413277592</v>
      </c>
      <c r="M297" s="26">
        <v>0</v>
      </c>
      <c r="N297" s="26">
        <v>0</v>
      </c>
      <c r="O297" s="26">
        <v>0</v>
      </c>
      <c r="P297" s="26">
        <v>0</v>
      </c>
      <c r="Q297" s="26">
        <f t="shared" si="13"/>
        <v>0</v>
      </c>
      <c r="R297" s="27" t="str">
        <f t="shared" si="14"/>
        <v>1-30</v>
      </c>
      <c r="S297" s="27" t="str">
        <f>+VLOOKUP(B297,'[1]PORTFOLIO MAY16'!$B$7:$T$5083,19,0)</f>
        <v>MEXICO</v>
      </c>
      <c r="T297" s="26">
        <v>0</v>
      </c>
      <c r="U297" s="23" t="s">
        <v>37</v>
      </c>
      <c r="V297" s="23" t="s">
        <v>37</v>
      </c>
      <c r="W297" s="23" t="s">
        <v>37</v>
      </c>
      <c r="X297" s="22">
        <v>255819.17</v>
      </c>
    </row>
    <row r="298" spans="1:24" x14ac:dyDescent="0.25">
      <c r="A298" s="22">
        <v>702</v>
      </c>
      <c r="B298" s="23" t="s">
        <v>336</v>
      </c>
      <c r="C298" s="23"/>
      <c r="D298" s="24">
        <v>313548</v>
      </c>
      <c r="E298" s="25"/>
      <c r="F298" s="23" t="s">
        <v>51</v>
      </c>
      <c r="G298" s="23" t="s">
        <v>51</v>
      </c>
      <c r="H298" s="24" t="s">
        <v>34</v>
      </c>
      <c r="I298" s="24" t="s">
        <v>35</v>
      </c>
      <c r="J298" s="23" t="s">
        <v>36</v>
      </c>
      <c r="K298" s="26">
        <v>4922.5200000000004</v>
      </c>
      <c r="L298" s="26">
        <f t="shared" si="12"/>
        <v>4922.5200000000004</v>
      </c>
      <c r="M298" s="26">
        <v>0</v>
      </c>
      <c r="N298" s="26">
        <v>0</v>
      </c>
      <c r="O298" s="26">
        <v>0</v>
      </c>
      <c r="P298" s="26">
        <v>0</v>
      </c>
      <c r="Q298" s="26">
        <f t="shared" si="13"/>
        <v>0</v>
      </c>
      <c r="R298" s="27" t="str">
        <f t="shared" si="14"/>
        <v>1-30</v>
      </c>
      <c r="S298" s="27" t="str">
        <f>+VLOOKUP(B298,'[1]PORTFOLIO MAY16'!$B$7:$T$5083,19,0)</f>
        <v>NICARAGUA</v>
      </c>
      <c r="T298" s="26">
        <v>0</v>
      </c>
      <c r="U298" s="23" t="s">
        <v>37</v>
      </c>
      <c r="V298" s="23" t="s">
        <v>37</v>
      </c>
      <c r="W298" s="23" t="s">
        <v>37</v>
      </c>
      <c r="X298" s="22">
        <v>5114.5600000000004</v>
      </c>
    </row>
    <row r="299" spans="1:24" s="35" customFormat="1" x14ac:dyDescent="0.25">
      <c r="A299" s="29">
        <v>702</v>
      </c>
      <c r="B299" s="30" t="s">
        <v>337</v>
      </c>
      <c r="C299" s="30"/>
      <c r="D299" s="31">
        <v>316823</v>
      </c>
      <c r="E299" s="32"/>
      <c r="F299" s="23" t="s">
        <v>98</v>
      </c>
      <c r="G299" s="23" t="s">
        <v>98</v>
      </c>
      <c r="H299" s="24" t="s">
        <v>34</v>
      </c>
      <c r="I299" s="24" t="s">
        <v>35</v>
      </c>
      <c r="J299" s="23" t="s">
        <v>36</v>
      </c>
      <c r="K299" s="26">
        <v>126196.78</v>
      </c>
      <c r="L299" s="26">
        <f t="shared" si="12"/>
        <v>126196.78</v>
      </c>
      <c r="M299" s="26">
        <v>0</v>
      </c>
      <c r="N299" s="26">
        <v>0</v>
      </c>
      <c r="O299" s="26">
        <v>0</v>
      </c>
      <c r="P299" s="26">
        <v>0</v>
      </c>
      <c r="Q299" s="26">
        <f t="shared" si="13"/>
        <v>0</v>
      </c>
      <c r="R299" s="33" t="str">
        <f t="shared" si="14"/>
        <v>1-30</v>
      </c>
      <c r="S299" s="33" t="str">
        <f>+VLOOKUP(B299,'[1]PORTFOLIO MAY16'!$B$7:$T$5083,19,0)</f>
        <v>MEXICO</v>
      </c>
      <c r="T299" s="34">
        <v>0</v>
      </c>
      <c r="U299" s="30" t="s">
        <v>37</v>
      </c>
      <c r="V299" s="30" t="s">
        <v>37</v>
      </c>
      <c r="W299" s="30" t="s">
        <v>37</v>
      </c>
      <c r="X299" s="29">
        <v>1664.2</v>
      </c>
    </row>
    <row r="300" spans="1:24" x14ac:dyDescent="0.25">
      <c r="A300" s="22">
        <v>702</v>
      </c>
      <c r="B300" s="23" t="s">
        <v>338</v>
      </c>
      <c r="C300" s="23"/>
      <c r="D300" s="24">
        <v>314798</v>
      </c>
      <c r="E300" s="25"/>
      <c r="F300" s="23" t="s">
        <v>51</v>
      </c>
      <c r="G300" s="23" t="s">
        <v>51</v>
      </c>
      <c r="H300" s="24" t="s">
        <v>34</v>
      </c>
      <c r="I300" s="24" t="s">
        <v>35</v>
      </c>
      <c r="J300" s="23" t="s">
        <v>36</v>
      </c>
      <c r="K300" s="26">
        <v>170096.28</v>
      </c>
      <c r="L300" s="26">
        <f t="shared" si="12"/>
        <v>170096.28</v>
      </c>
      <c r="M300" s="26">
        <v>0</v>
      </c>
      <c r="N300" s="26">
        <v>0</v>
      </c>
      <c r="O300" s="26">
        <v>0</v>
      </c>
      <c r="P300" s="26">
        <v>0</v>
      </c>
      <c r="Q300" s="26">
        <f t="shared" si="13"/>
        <v>0</v>
      </c>
      <c r="R300" s="27" t="str">
        <f t="shared" si="14"/>
        <v>1-30</v>
      </c>
      <c r="S300" s="27" t="str">
        <f>+VLOOKUP(B300,'[1]PORTFOLIO MAY16'!$B$7:$T$5083,19,0)</f>
        <v>COSTA RICA</v>
      </c>
      <c r="T300" s="26">
        <v>0</v>
      </c>
      <c r="U300" s="23" t="s">
        <v>37</v>
      </c>
      <c r="V300" s="23" t="s">
        <v>37</v>
      </c>
      <c r="W300" s="23" t="s">
        <v>37</v>
      </c>
      <c r="X300" s="22">
        <v>176723.24</v>
      </c>
    </row>
    <row r="301" spans="1:24" x14ac:dyDescent="0.25">
      <c r="A301" s="22">
        <v>702</v>
      </c>
      <c r="B301" s="23" t="s">
        <v>339</v>
      </c>
      <c r="C301" s="23"/>
      <c r="D301" s="24">
        <v>319214</v>
      </c>
      <c r="E301" s="25"/>
      <c r="F301" s="23" t="s">
        <v>33</v>
      </c>
      <c r="G301" s="23" t="s">
        <v>33</v>
      </c>
      <c r="H301" s="24" t="s">
        <v>34</v>
      </c>
      <c r="I301" s="24" t="s">
        <v>35</v>
      </c>
      <c r="J301" s="23" t="s">
        <v>39</v>
      </c>
      <c r="K301" s="26">
        <v>153344.31</v>
      </c>
      <c r="L301" s="26">
        <f t="shared" si="12"/>
        <v>8263.72486430758</v>
      </c>
      <c r="M301" s="26">
        <v>0</v>
      </c>
      <c r="N301" s="26">
        <v>0</v>
      </c>
      <c r="O301" s="26">
        <v>0</v>
      </c>
      <c r="P301" s="26">
        <v>0</v>
      </c>
      <c r="Q301" s="26">
        <f t="shared" si="13"/>
        <v>0</v>
      </c>
      <c r="R301" s="27" t="str">
        <f t="shared" si="14"/>
        <v>1-30</v>
      </c>
      <c r="S301" s="27" t="str">
        <f>+VLOOKUP(B301,'[1]PORTFOLIO MAY16'!$B$7:$T$5083,19,0)</f>
        <v>MEXICO</v>
      </c>
      <c r="T301" s="26">
        <v>0</v>
      </c>
      <c r="U301" s="23" t="s">
        <v>37</v>
      </c>
      <c r="V301" s="23" t="s">
        <v>37</v>
      </c>
      <c r="W301" s="23" t="s">
        <v>37</v>
      </c>
      <c r="X301" s="22">
        <v>181225.09</v>
      </c>
    </row>
    <row r="302" spans="1:24" x14ac:dyDescent="0.25">
      <c r="A302" s="22">
        <v>702</v>
      </c>
      <c r="B302" s="23" t="s">
        <v>340</v>
      </c>
      <c r="C302" s="23"/>
      <c r="D302" s="24">
        <v>319214</v>
      </c>
      <c r="E302" s="25"/>
      <c r="F302" s="23" t="s">
        <v>42</v>
      </c>
      <c r="G302" s="23" t="s">
        <v>33</v>
      </c>
      <c r="H302" s="24" t="s">
        <v>34</v>
      </c>
      <c r="I302" s="24" t="s">
        <v>35</v>
      </c>
      <c r="J302" s="23" t="s">
        <v>39</v>
      </c>
      <c r="K302" s="26">
        <v>4876966.8899999997</v>
      </c>
      <c r="L302" s="26">
        <f t="shared" si="12"/>
        <v>262819.74565145461</v>
      </c>
      <c r="M302" s="26">
        <v>0</v>
      </c>
      <c r="N302" s="26">
        <v>0</v>
      </c>
      <c r="O302" s="26">
        <v>0</v>
      </c>
      <c r="P302" s="26">
        <v>0</v>
      </c>
      <c r="Q302" s="26">
        <f t="shared" si="13"/>
        <v>0</v>
      </c>
      <c r="R302" s="27" t="str">
        <f t="shared" si="14"/>
        <v>1-30</v>
      </c>
      <c r="S302" s="27" t="str">
        <f>+VLOOKUP(B302,'[1]PORTFOLIO MAY16'!$B$7:$T$5083,19,0)</f>
        <v>MEXICO</v>
      </c>
      <c r="T302" s="26">
        <v>0</v>
      </c>
      <c r="U302" s="23" t="s">
        <v>37</v>
      </c>
      <c r="V302" s="23" t="s">
        <v>37</v>
      </c>
      <c r="W302" s="23" t="s">
        <v>37</v>
      </c>
      <c r="X302" s="22">
        <v>5525450.5800000001</v>
      </c>
    </row>
    <row r="303" spans="1:24" x14ac:dyDescent="0.25">
      <c r="A303" s="22">
        <v>702</v>
      </c>
      <c r="B303" s="23" t="s">
        <v>341</v>
      </c>
      <c r="C303" s="23"/>
      <c r="D303" s="24">
        <v>308256</v>
      </c>
      <c r="E303" s="25"/>
      <c r="F303" s="23" t="s">
        <v>42</v>
      </c>
      <c r="G303" s="23" t="s">
        <v>33</v>
      </c>
      <c r="H303" s="24" t="s">
        <v>34</v>
      </c>
      <c r="I303" s="24" t="s">
        <v>35</v>
      </c>
      <c r="J303" s="23" t="s">
        <v>36</v>
      </c>
      <c r="K303" s="26">
        <v>36182.28</v>
      </c>
      <c r="L303" s="26">
        <f t="shared" si="12"/>
        <v>36182.28</v>
      </c>
      <c r="M303" s="26">
        <v>0</v>
      </c>
      <c r="N303" s="26">
        <v>0</v>
      </c>
      <c r="O303" s="26">
        <v>0</v>
      </c>
      <c r="P303" s="26">
        <v>0</v>
      </c>
      <c r="Q303" s="26">
        <f t="shared" si="13"/>
        <v>0</v>
      </c>
      <c r="R303" s="27" t="str">
        <f t="shared" si="14"/>
        <v>1-30</v>
      </c>
      <c r="S303" s="27" t="str">
        <f>+VLOOKUP(B303,'[1]PORTFOLIO MAY16'!$B$7:$T$5083,19,0)</f>
        <v>EL SALVADOR</v>
      </c>
      <c r="T303" s="26">
        <v>0</v>
      </c>
      <c r="U303" s="23" t="s">
        <v>37</v>
      </c>
      <c r="V303" s="23" t="s">
        <v>37</v>
      </c>
      <c r="W303" s="23" t="s">
        <v>37</v>
      </c>
      <c r="X303" s="22">
        <v>39057.57</v>
      </c>
    </row>
    <row r="304" spans="1:24" x14ac:dyDescent="0.25">
      <c r="A304" s="22">
        <v>702</v>
      </c>
      <c r="B304" s="23" t="s">
        <v>342</v>
      </c>
      <c r="C304" s="23"/>
      <c r="D304" s="24">
        <v>354330</v>
      </c>
      <c r="E304" s="25"/>
      <c r="F304" s="23" t="s">
        <v>33</v>
      </c>
      <c r="G304" s="23" t="s">
        <v>33</v>
      </c>
      <c r="H304" s="24" t="s">
        <v>34</v>
      </c>
      <c r="I304" s="24" t="s">
        <v>35</v>
      </c>
      <c r="J304" s="23" t="s">
        <v>39</v>
      </c>
      <c r="K304" s="26">
        <v>802634.95</v>
      </c>
      <c r="L304" s="26">
        <f t="shared" si="12"/>
        <v>43253.997447164948</v>
      </c>
      <c r="M304" s="26">
        <v>0</v>
      </c>
      <c r="N304" s="26">
        <v>0</v>
      </c>
      <c r="O304" s="26">
        <v>0</v>
      </c>
      <c r="P304" s="26">
        <v>0</v>
      </c>
      <c r="Q304" s="26">
        <f t="shared" si="13"/>
        <v>0</v>
      </c>
      <c r="R304" s="27" t="str">
        <f t="shared" si="14"/>
        <v>1-30</v>
      </c>
      <c r="S304" s="27" t="str">
        <f>+VLOOKUP(B304,'[1]PORTFOLIO MAY16'!$B$7:$T$5083,19,0)</f>
        <v>MEXICO</v>
      </c>
      <c r="T304" s="26">
        <v>0</v>
      </c>
      <c r="U304" s="23" t="s">
        <v>37</v>
      </c>
      <c r="V304" s="23" t="s">
        <v>37</v>
      </c>
      <c r="W304" s="23" t="s">
        <v>37</v>
      </c>
      <c r="X304" s="22">
        <v>864376.1</v>
      </c>
    </row>
    <row r="305" spans="1:24" x14ac:dyDescent="0.25">
      <c r="A305" s="22">
        <v>702</v>
      </c>
      <c r="B305" s="23" t="s">
        <v>343</v>
      </c>
      <c r="C305" s="23"/>
      <c r="D305" s="24">
        <v>314798</v>
      </c>
      <c r="E305" s="25"/>
      <c r="F305" s="23" t="s">
        <v>51</v>
      </c>
      <c r="G305" s="23" t="s">
        <v>51</v>
      </c>
      <c r="H305" s="24" t="s">
        <v>34</v>
      </c>
      <c r="I305" s="24" t="s">
        <v>35</v>
      </c>
      <c r="J305" s="23" t="s">
        <v>36</v>
      </c>
      <c r="K305" s="26">
        <v>212446.81</v>
      </c>
      <c r="L305" s="26">
        <f t="shared" si="12"/>
        <v>212446.81</v>
      </c>
      <c r="M305" s="26">
        <v>0</v>
      </c>
      <c r="N305" s="26">
        <v>0</v>
      </c>
      <c r="O305" s="26">
        <v>0</v>
      </c>
      <c r="P305" s="26">
        <v>0</v>
      </c>
      <c r="Q305" s="26">
        <f t="shared" si="13"/>
        <v>0</v>
      </c>
      <c r="R305" s="27" t="str">
        <f t="shared" si="14"/>
        <v>1-30</v>
      </c>
      <c r="S305" s="27" t="str">
        <f>+VLOOKUP(B305,'[1]PORTFOLIO MAY16'!$B$7:$T$5083,19,0)</f>
        <v>COSTA RICA</v>
      </c>
      <c r="T305" s="26">
        <v>0</v>
      </c>
      <c r="U305" s="23" t="s">
        <v>37</v>
      </c>
      <c r="V305" s="23" t="s">
        <v>37</v>
      </c>
      <c r="W305" s="23" t="s">
        <v>37</v>
      </c>
      <c r="X305" s="22">
        <v>220715.44</v>
      </c>
    </row>
    <row r="306" spans="1:24" x14ac:dyDescent="0.25">
      <c r="A306" s="22">
        <v>702</v>
      </c>
      <c r="B306" s="23" t="s">
        <v>344</v>
      </c>
      <c r="C306" s="23"/>
      <c r="D306" s="24">
        <v>309847</v>
      </c>
      <c r="E306" s="25"/>
      <c r="F306" s="23" t="s">
        <v>42</v>
      </c>
      <c r="G306" s="23" t="s">
        <v>51</v>
      </c>
      <c r="H306" s="24" t="s">
        <v>34</v>
      </c>
      <c r="I306" s="24" t="s">
        <v>35</v>
      </c>
      <c r="J306" s="23" t="s">
        <v>36</v>
      </c>
      <c r="K306" s="26">
        <v>15986.16</v>
      </c>
      <c r="L306" s="26">
        <f t="shared" si="12"/>
        <v>15986.16</v>
      </c>
      <c r="M306" s="26">
        <v>0</v>
      </c>
      <c r="N306" s="26">
        <v>0</v>
      </c>
      <c r="O306" s="26">
        <v>0</v>
      </c>
      <c r="P306" s="26">
        <v>0</v>
      </c>
      <c r="Q306" s="26">
        <f t="shared" si="13"/>
        <v>0</v>
      </c>
      <c r="R306" s="27" t="str">
        <f t="shared" si="14"/>
        <v>1-30</v>
      </c>
      <c r="S306" s="27" t="str">
        <f>+VLOOKUP(B306,'[1]PORTFOLIO MAY16'!$B$7:$T$5083,19,0)</f>
        <v>MEXICO</v>
      </c>
      <c r="T306" s="26">
        <v>0</v>
      </c>
      <c r="U306" s="23" t="s">
        <v>37</v>
      </c>
      <c r="V306" s="23" t="s">
        <v>37</v>
      </c>
      <c r="W306" s="23" t="s">
        <v>37</v>
      </c>
      <c r="X306" s="22">
        <v>16403.02</v>
      </c>
    </row>
    <row r="307" spans="1:24" x14ac:dyDescent="0.25">
      <c r="A307" s="22">
        <v>702</v>
      </c>
      <c r="B307" s="23" t="s">
        <v>345</v>
      </c>
      <c r="C307" s="23"/>
      <c r="D307" s="24">
        <v>315817</v>
      </c>
      <c r="E307" s="25"/>
      <c r="F307" s="23" t="s">
        <v>33</v>
      </c>
      <c r="G307" s="23" t="s">
        <v>33</v>
      </c>
      <c r="H307" s="24" t="s">
        <v>34</v>
      </c>
      <c r="I307" s="24" t="s">
        <v>35</v>
      </c>
      <c r="J307" s="23" t="s">
        <v>39</v>
      </c>
      <c r="K307" s="26">
        <v>1271700</v>
      </c>
      <c r="L307" s="26">
        <f t="shared" si="12"/>
        <v>68531.91298679389</v>
      </c>
      <c r="M307" s="26">
        <v>0</v>
      </c>
      <c r="N307" s="26">
        <v>0</v>
      </c>
      <c r="O307" s="26">
        <v>0</v>
      </c>
      <c r="P307" s="26">
        <v>0</v>
      </c>
      <c r="Q307" s="26">
        <f t="shared" si="13"/>
        <v>0</v>
      </c>
      <c r="R307" s="27" t="str">
        <f t="shared" si="14"/>
        <v>1-30</v>
      </c>
      <c r="S307" s="27" t="str">
        <f>+VLOOKUP(B307,'[1]PORTFOLIO MAY16'!$B$7:$T$5083,19,0)</f>
        <v>MEXICO</v>
      </c>
      <c r="T307" s="26">
        <v>0</v>
      </c>
      <c r="U307" s="23" t="s">
        <v>37</v>
      </c>
      <c r="V307" s="23" t="s">
        <v>37</v>
      </c>
      <c r="W307" s="23" t="s">
        <v>37</v>
      </c>
      <c r="X307" s="22">
        <v>1377675</v>
      </c>
    </row>
    <row r="308" spans="1:24" x14ac:dyDescent="0.25">
      <c r="A308" s="22">
        <v>702</v>
      </c>
      <c r="B308" s="23" t="s">
        <v>346</v>
      </c>
      <c r="C308" s="23"/>
      <c r="D308" s="24">
        <v>314798</v>
      </c>
      <c r="E308" s="25"/>
      <c r="F308" s="23" t="s">
        <v>59</v>
      </c>
      <c r="G308" s="23" t="s">
        <v>59</v>
      </c>
      <c r="H308" s="24" t="s">
        <v>34</v>
      </c>
      <c r="I308" s="24" t="s">
        <v>35</v>
      </c>
      <c r="J308" s="23" t="s">
        <v>36</v>
      </c>
      <c r="K308" s="26">
        <v>378964.59</v>
      </c>
      <c r="L308" s="26">
        <f t="shared" si="12"/>
        <v>378964.59</v>
      </c>
      <c r="M308" s="26">
        <v>0</v>
      </c>
      <c r="N308" s="26">
        <v>0</v>
      </c>
      <c r="O308" s="26">
        <v>0</v>
      </c>
      <c r="P308" s="26">
        <v>0</v>
      </c>
      <c r="Q308" s="26">
        <f t="shared" si="13"/>
        <v>0</v>
      </c>
      <c r="R308" s="27" t="str">
        <f t="shared" si="14"/>
        <v>1-30</v>
      </c>
      <c r="S308" s="27" t="str">
        <f>+VLOOKUP(B308,'[1]PORTFOLIO MAY16'!$B$7:$T$5083,19,0)</f>
        <v>COSTA RICA</v>
      </c>
      <c r="T308" s="26">
        <v>0</v>
      </c>
      <c r="U308" s="23" t="s">
        <v>37</v>
      </c>
      <c r="V308" s="23" t="s">
        <v>37</v>
      </c>
      <c r="W308" s="23" t="s">
        <v>37</v>
      </c>
      <c r="X308" s="22">
        <v>392883.39</v>
      </c>
    </row>
    <row r="309" spans="1:24" x14ac:dyDescent="0.25">
      <c r="A309" s="22">
        <v>702</v>
      </c>
      <c r="B309" s="23" t="s">
        <v>347</v>
      </c>
      <c r="C309" s="23"/>
      <c r="D309" s="24">
        <v>313548</v>
      </c>
      <c r="E309" s="25"/>
      <c r="F309" s="23" t="s">
        <v>51</v>
      </c>
      <c r="G309" s="23" t="s">
        <v>51</v>
      </c>
      <c r="H309" s="24" t="s">
        <v>34</v>
      </c>
      <c r="I309" s="24" t="s">
        <v>35</v>
      </c>
      <c r="J309" s="23" t="s">
        <v>36</v>
      </c>
      <c r="K309" s="26">
        <v>14341.51</v>
      </c>
      <c r="L309" s="26">
        <f t="shared" si="12"/>
        <v>14341.51</v>
      </c>
      <c r="M309" s="26">
        <v>0</v>
      </c>
      <c r="N309" s="26">
        <v>0</v>
      </c>
      <c r="O309" s="26">
        <v>0</v>
      </c>
      <c r="P309" s="26">
        <v>0</v>
      </c>
      <c r="Q309" s="26">
        <f t="shared" si="13"/>
        <v>0</v>
      </c>
      <c r="R309" s="27" t="str">
        <f t="shared" si="14"/>
        <v>1-30</v>
      </c>
      <c r="S309" s="27" t="str">
        <f>+VLOOKUP(B309,'[1]PORTFOLIO MAY16'!$B$7:$T$5083,19,0)</f>
        <v>NICARAGUA</v>
      </c>
      <c r="T309" s="26">
        <v>0</v>
      </c>
      <c r="U309" s="23" t="s">
        <v>37</v>
      </c>
      <c r="V309" s="23" t="s">
        <v>37</v>
      </c>
      <c r="W309" s="23" t="s">
        <v>37</v>
      </c>
      <c r="X309" s="22">
        <v>14924.99</v>
      </c>
    </row>
    <row r="310" spans="1:24" x14ac:dyDescent="0.25">
      <c r="A310" s="22">
        <v>702</v>
      </c>
      <c r="B310" s="23" t="s">
        <v>348</v>
      </c>
      <c r="C310" s="23"/>
      <c r="D310" s="24">
        <v>356734</v>
      </c>
      <c r="E310" s="25"/>
      <c r="F310" s="23" t="s">
        <v>33</v>
      </c>
      <c r="G310" s="23" t="s">
        <v>33</v>
      </c>
      <c r="H310" s="24" t="s">
        <v>34</v>
      </c>
      <c r="I310" s="24" t="s">
        <v>35</v>
      </c>
      <c r="J310" s="23" t="s">
        <v>39</v>
      </c>
      <c r="K310" s="26">
        <v>2022468.75</v>
      </c>
      <c r="L310" s="26">
        <f t="shared" si="12"/>
        <v>108990.84091649746</v>
      </c>
      <c r="M310" s="26">
        <v>0</v>
      </c>
      <c r="N310" s="26">
        <v>0</v>
      </c>
      <c r="O310" s="26">
        <v>0</v>
      </c>
      <c r="P310" s="26">
        <v>0</v>
      </c>
      <c r="Q310" s="26">
        <f t="shared" si="13"/>
        <v>0</v>
      </c>
      <c r="R310" s="27" t="str">
        <f t="shared" si="14"/>
        <v>1-30</v>
      </c>
      <c r="S310" s="27" t="str">
        <f>+VLOOKUP(B310,'[1]PORTFOLIO MAY16'!$B$7:$T$5083,19,0)</f>
        <v>MEXICO</v>
      </c>
      <c r="T310" s="26">
        <v>0</v>
      </c>
      <c r="U310" s="23" t="s">
        <v>37</v>
      </c>
      <c r="V310" s="23" t="s">
        <v>37</v>
      </c>
      <c r="W310" s="23" t="s">
        <v>37</v>
      </c>
      <c r="X310" s="22">
        <v>2157300</v>
      </c>
    </row>
    <row r="311" spans="1:24" x14ac:dyDescent="0.25">
      <c r="A311" s="22">
        <v>702</v>
      </c>
      <c r="B311" s="23" t="s">
        <v>349</v>
      </c>
      <c r="C311" s="23"/>
      <c r="D311" s="24">
        <v>356627</v>
      </c>
      <c r="E311" s="25"/>
      <c r="F311" s="23" t="s">
        <v>33</v>
      </c>
      <c r="G311" s="23" t="s">
        <v>33</v>
      </c>
      <c r="H311" s="24" t="s">
        <v>34</v>
      </c>
      <c r="I311" s="24" t="s">
        <v>35</v>
      </c>
      <c r="J311" s="23" t="s">
        <v>39</v>
      </c>
      <c r="K311" s="26">
        <v>482437.5</v>
      </c>
      <c r="L311" s="26">
        <f t="shared" si="12"/>
        <v>25998.556869990076</v>
      </c>
      <c r="M311" s="26">
        <v>0</v>
      </c>
      <c r="N311" s="26">
        <v>0</v>
      </c>
      <c r="O311" s="26">
        <v>0</v>
      </c>
      <c r="P311" s="26">
        <v>0</v>
      </c>
      <c r="Q311" s="26">
        <f t="shared" si="13"/>
        <v>0</v>
      </c>
      <c r="R311" s="27" t="str">
        <f t="shared" si="14"/>
        <v>1-30</v>
      </c>
      <c r="S311" s="27" t="str">
        <f>+VLOOKUP(B311,'[1]PORTFOLIO MAY16'!$B$7:$T$5083,19,0)</f>
        <v>MEXICO</v>
      </c>
      <c r="T311" s="26">
        <v>0</v>
      </c>
      <c r="U311" s="23" t="s">
        <v>37</v>
      </c>
      <c r="V311" s="23" t="s">
        <v>37</v>
      </c>
      <c r="W311" s="23" t="s">
        <v>37</v>
      </c>
      <c r="X311" s="22">
        <v>514600</v>
      </c>
    </row>
    <row r="312" spans="1:24" x14ac:dyDescent="0.25">
      <c r="A312" s="22">
        <v>702</v>
      </c>
      <c r="B312" s="23" t="s">
        <v>350</v>
      </c>
      <c r="C312" s="23"/>
      <c r="D312" s="24">
        <v>315701</v>
      </c>
      <c r="E312" s="25"/>
      <c r="F312" s="23" t="s">
        <v>33</v>
      </c>
      <c r="G312" s="23" t="s">
        <v>33</v>
      </c>
      <c r="H312" s="24" t="s">
        <v>34</v>
      </c>
      <c r="I312" s="24" t="s">
        <v>35</v>
      </c>
      <c r="J312" s="23" t="s">
        <v>36</v>
      </c>
      <c r="K312" s="26">
        <v>602615.81999999995</v>
      </c>
      <c r="L312" s="26">
        <f t="shared" si="12"/>
        <v>602615.81999999995</v>
      </c>
      <c r="M312" s="26">
        <v>0</v>
      </c>
      <c r="N312" s="26">
        <v>0</v>
      </c>
      <c r="O312" s="26">
        <v>0</v>
      </c>
      <c r="P312" s="26">
        <v>0</v>
      </c>
      <c r="Q312" s="26">
        <f t="shared" si="13"/>
        <v>0</v>
      </c>
      <c r="R312" s="27" t="str">
        <f t="shared" si="14"/>
        <v>1-30</v>
      </c>
      <c r="S312" s="27" t="str">
        <f>+VLOOKUP(B312,'[1]PORTFOLIO MAY16'!$B$7:$T$5083,19,0)</f>
        <v>MEXICO</v>
      </c>
      <c r="T312" s="26">
        <v>0</v>
      </c>
      <c r="U312" s="23" t="s">
        <v>37</v>
      </c>
      <c r="V312" s="23" t="s">
        <v>37</v>
      </c>
      <c r="W312" s="23" t="s">
        <v>37</v>
      </c>
      <c r="X312" s="22">
        <v>665819.56000000006</v>
      </c>
    </row>
    <row r="313" spans="1:24" x14ac:dyDescent="0.25">
      <c r="A313" s="22">
        <v>702</v>
      </c>
      <c r="B313" s="23" t="s">
        <v>351</v>
      </c>
      <c r="C313" s="23"/>
      <c r="D313" s="24">
        <v>319141</v>
      </c>
      <c r="E313" s="25"/>
      <c r="F313" s="23" t="s">
        <v>33</v>
      </c>
      <c r="G313" s="23" t="s">
        <v>33</v>
      </c>
      <c r="H313" s="24" t="s">
        <v>34</v>
      </c>
      <c r="I313" s="24" t="s">
        <v>35</v>
      </c>
      <c r="J313" s="23" t="s">
        <v>39</v>
      </c>
      <c r="K313" s="26">
        <v>1017878.4</v>
      </c>
      <c r="L313" s="26">
        <f t="shared" si="12"/>
        <v>54853.466965429732</v>
      </c>
      <c r="M313" s="26">
        <v>0</v>
      </c>
      <c r="N313" s="26">
        <v>0</v>
      </c>
      <c r="O313" s="26">
        <v>0</v>
      </c>
      <c r="P313" s="26">
        <v>0</v>
      </c>
      <c r="Q313" s="26">
        <f t="shared" si="13"/>
        <v>0</v>
      </c>
      <c r="R313" s="27" t="str">
        <f t="shared" si="14"/>
        <v>1-30</v>
      </c>
      <c r="S313" s="27" t="str">
        <f>+VLOOKUP(B313,'[1]PORTFOLIO MAY16'!$B$7:$T$5083,19,0)</f>
        <v>MEXICO</v>
      </c>
      <c r="T313" s="26">
        <v>0</v>
      </c>
      <c r="U313" s="23" t="s">
        <v>37</v>
      </c>
      <c r="V313" s="23" t="s">
        <v>37</v>
      </c>
      <c r="W313" s="23" t="s">
        <v>37</v>
      </c>
      <c r="X313" s="22">
        <v>1066348.8</v>
      </c>
    </row>
    <row r="314" spans="1:24" x14ac:dyDescent="0.25">
      <c r="A314" s="22">
        <v>702</v>
      </c>
      <c r="B314" s="23" t="s">
        <v>352</v>
      </c>
      <c r="C314" s="23"/>
      <c r="D314" s="24">
        <v>308306</v>
      </c>
      <c r="E314" s="25"/>
      <c r="F314" s="23" t="s">
        <v>42</v>
      </c>
      <c r="G314" s="23" t="s">
        <v>33</v>
      </c>
      <c r="H314" s="24" t="s">
        <v>34</v>
      </c>
      <c r="I314" s="24" t="s">
        <v>35</v>
      </c>
      <c r="J314" s="23" t="s">
        <v>36</v>
      </c>
      <c r="K314" s="26">
        <v>2111666.5699999998</v>
      </c>
      <c r="L314" s="26">
        <f t="shared" si="12"/>
        <v>2111666.5699999998</v>
      </c>
      <c r="M314" s="26">
        <v>0</v>
      </c>
      <c r="N314" s="26">
        <v>0</v>
      </c>
      <c r="O314" s="26">
        <v>0</v>
      </c>
      <c r="P314" s="26">
        <v>0</v>
      </c>
      <c r="Q314" s="26">
        <f t="shared" si="13"/>
        <v>0</v>
      </c>
      <c r="R314" s="27" t="str">
        <f t="shared" si="14"/>
        <v>1-30</v>
      </c>
      <c r="S314" s="27" t="str">
        <f>+VLOOKUP(B314,'[1]PORTFOLIO MAY16'!$B$7:$T$5083,19,0)</f>
        <v>MEXICO</v>
      </c>
      <c r="T314" s="26">
        <v>0</v>
      </c>
      <c r="U314" s="23" t="s">
        <v>37</v>
      </c>
      <c r="V314" s="23" t="s">
        <v>37</v>
      </c>
      <c r="W314" s="23" t="s">
        <v>37</v>
      </c>
      <c r="X314" s="22">
        <v>2228333.27</v>
      </c>
    </row>
    <row r="315" spans="1:24" x14ac:dyDescent="0.25">
      <c r="A315" s="22">
        <v>702</v>
      </c>
      <c r="B315" s="23" t="s">
        <v>353</v>
      </c>
      <c r="C315" s="23"/>
      <c r="D315" s="24">
        <v>319322</v>
      </c>
      <c r="E315" s="25"/>
      <c r="F315" s="23" t="s">
        <v>42</v>
      </c>
      <c r="G315" s="23" t="s">
        <v>33</v>
      </c>
      <c r="H315" s="24" t="s">
        <v>34</v>
      </c>
      <c r="I315" s="24" t="s">
        <v>35</v>
      </c>
      <c r="J315" s="23" t="s">
        <v>36</v>
      </c>
      <c r="K315" s="26">
        <v>5274.42</v>
      </c>
      <c r="L315" s="26">
        <f t="shared" si="12"/>
        <v>5274.42</v>
      </c>
      <c r="M315" s="26">
        <v>0</v>
      </c>
      <c r="N315" s="26">
        <v>0</v>
      </c>
      <c r="O315" s="26">
        <v>0</v>
      </c>
      <c r="P315" s="26">
        <v>0</v>
      </c>
      <c r="Q315" s="26">
        <f t="shared" si="13"/>
        <v>0</v>
      </c>
      <c r="R315" s="27" t="str">
        <f t="shared" si="14"/>
        <v>1-30</v>
      </c>
      <c r="S315" s="27" t="str">
        <f>+VLOOKUP(B315,'[1]PORTFOLIO MAY16'!$B$7:$T$5083,19,0)</f>
        <v>MEXICO</v>
      </c>
      <c r="T315" s="26">
        <v>0</v>
      </c>
      <c r="U315" s="23" t="s">
        <v>37</v>
      </c>
      <c r="V315" s="23" t="s">
        <v>37</v>
      </c>
      <c r="W315" s="23" t="s">
        <v>37</v>
      </c>
      <c r="X315" s="22">
        <v>5274.42</v>
      </c>
    </row>
    <row r="316" spans="1:24" x14ac:dyDescent="0.25">
      <c r="A316" s="22">
        <v>702</v>
      </c>
      <c r="B316" s="23" t="s">
        <v>354</v>
      </c>
      <c r="C316" s="23"/>
      <c r="D316" s="24">
        <v>314874</v>
      </c>
      <c r="E316" s="25"/>
      <c r="F316" s="23" t="s">
        <v>33</v>
      </c>
      <c r="G316" s="23" t="s">
        <v>33</v>
      </c>
      <c r="H316" s="24" t="s">
        <v>34</v>
      </c>
      <c r="I316" s="24" t="s">
        <v>35</v>
      </c>
      <c r="J316" s="23" t="s">
        <v>39</v>
      </c>
      <c r="K316" s="26">
        <v>39541.980000000003</v>
      </c>
      <c r="L316" s="26">
        <f t="shared" si="12"/>
        <v>2130.9173017893722</v>
      </c>
      <c r="M316" s="26">
        <v>0</v>
      </c>
      <c r="N316" s="26">
        <v>0</v>
      </c>
      <c r="O316" s="26">
        <v>0</v>
      </c>
      <c r="P316" s="26">
        <v>0</v>
      </c>
      <c r="Q316" s="26">
        <f t="shared" si="13"/>
        <v>0</v>
      </c>
      <c r="R316" s="27" t="str">
        <f t="shared" si="14"/>
        <v>1-30</v>
      </c>
      <c r="S316" s="27" t="str">
        <f>+VLOOKUP(B316,'[1]PORTFOLIO MAY16'!$B$7:$T$5083,19,0)</f>
        <v>MEXICO</v>
      </c>
      <c r="T316" s="26">
        <v>0</v>
      </c>
      <c r="U316" s="23" t="s">
        <v>37</v>
      </c>
      <c r="V316" s="23" t="s">
        <v>37</v>
      </c>
      <c r="W316" s="23" t="s">
        <v>37</v>
      </c>
      <c r="X316" s="22">
        <v>76391.12</v>
      </c>
    </row>
    <row r="317" spans="1:24" x14ac:dyDescent="0.25">
      <c r="A317" s="22">
        <v>702</v>
      </c>
      <c r="B317" s="23" t="s">
        <v>355</v>
      </c>
      <c r="C317" s="23"/>
      <c r="D317" s="24">
        <v>356404</v>
      </c>
      <c r="E317" s="25"/>
      <c r="F317" s="23" t="s">
        <v>42</v>
      </c>
      <c r="G317" s="23" t="s">
        <v>33</v>
      </c>
      <c r="H317" s="24" t="s">
        <v>34</v>
      </c>
      <c r="I317" s="24" t="s">
        <v>35</v>
      </c>
      <c r="J317" s="23" t="s">
        <v>36</v>
      </c>
      <c r="K317" s="26">
        <v>81703</v>
      </c>
      <c r="L317" s="26">
        <f t="shared" si="12"/>
        <v>81703</v>
      </c>
      <c r="M317" s="26">
        <v>0</v>
      </c>
      <c r="N317" s="26">
        <v>0</v>
      </c>
      <c r="O317" s="26">
        <v>0</v>
      </c>
      <c r="P317" s="26">
        <v>0</v>
      </c>
      <c r="Q317" s="26">
        <f t="shared" si="13"/>
        <v>0</v>
      </c>
      <c r="R317" s="27" t="str">
        <f t="shared" si="14"/>
        <v>1-30</v>
      </c>
      <c r="S317" s="27" t="str">
        <f>+VLOOKUP(B317,'[1]PORTFOLIO MAY16'!$B$7:$T$5083,19,0)</f>
        <v>COSTA RICA</v>
      </c>
      <c r="T317" s="26">
        <v>0</v>
      </c>
      <c r="U317" s="23" t="s">
        <v>37</v>
      </c>
      <c r="V317" s="23" t="s">
        <v>37</v>
      </c>
      <c r="W317" s="23" t="s">
        <v>37</v>
      </c>
      <c r="X317" s="22">
        <v>87992.55</v>
      </c>
    </row>
    <row r="318" spans="1:24" x14ac:dyDescent="0.25">
      <c r="A318" s="22">
        <v>702</v>
      </c>
      <c r="B318" s="23" t="s">
        <v>356</v>
      </c>
      <c r="C318" s="23"/>
      <c r="D318" s="24">
        <v>319934</v>
      </c>
      <c r="E318" s="25"/>
      <c r="F318" s="23" t="s">
        <v>98</v>
      </c>
      <c r="G318" s="23" t="s">
        <v>98</v>
      </c>
      <c r="H318" s="24" t="s">
        <v>34</v>
      </c>
      <c r="I318" s="24" t="s">
        <v>35</v>
      </c>
      <c r="J318" s="23" t="s">
        <v>36</v>
      </c>
      <c r="K318" s="26">
        <v>137175.01</v>
      </c>
      <c r="L318" s="26">
        <f t="shared" si="12"/>
        <v>137175.01</v>
      </c>
      <c r="M318" s="26">
        <v>0</v>
      </c>
      <c r="N318" s="26">
        <v>0</v>
      </c>
      <c r="O318" s="26">
        <v>0</v>
      </c>
      <c r="P318" s="26">
        <v>0</v>
      </c>
      <c r="Q318" s="26">
        <f t="shared" si="13"/>
        <v>0</v>
      </c>
      <c r="R318" s="27" t="str">
        <f t="shared" si="14"/>
        <v>1-30</v>
      </c>
      <c r="S318" s="27" t="str">
        <f>+VLOOKUP(B318,'[1]PORTFOLIO MAY16'!$B$7:$T$5083,19,0)</f>
        <v>MEXICO</v>
      </c>
      <c r="T318" s="26">
        <v>0</v>
      </c>
      <c r="U318" s="23" t="s">
        <v>37</v>
      </c>
      <c r="V318" s="23" t="s">
        <v>37</v>
      </c>
      <c r="W318" s="23" t="s">
        <v>37</v>
      </c>
      <c r="X318" s="22">
        <v>3975.01</v>
      </c>
    </row>
    <row r="319" spans="1:24" x14ac:dyDescent="0.25">
      <c r="A319" s="22">
        <v>702</v>
      </c>
      <c r="B319" s="23" t="s">
        <v>357</v>
      </c>
      <c r="C319" s="23"/>
      <c r="D319" s="24">
        <v>355990</v>
      </c>
      <c r="E319" s="25"/>
      <c r="F319" s="23" t="s">
        <v>33</v>
      </c>
      <c r="G319" s="23" t="s">
        <v>33</v>
      </c>
      <c r="H319" s="24" t="s">
        <v>34</v>
      </c>
      <c r="I319" s="24" t="s">
        <v>35</v>
      </c>
      <c r="J319" s="23" t="s">
        <v>39</v>
      </c>
      <c r="K319" s="26">
        <v>444061.4</v>
      </c>
      <c r="L319" s="26">
        <f t="shared" si="12"/>
        <v>23930.4688413886</v>
      </c>
      <c r="M319" s="26">
        <v>444061.4</v>
      </c>
      <c r="N319" s="26">
        <v>0</v>
      </c>
      <c r="O319" s="26">
        <v>0</v>
      </c>
      <c r="P319" s="26">
        <v>0</v>
      </c>
      <c r="Q319" s="26">
        <f t="shared" si="13"/>
        <v>444061.4</v>
      </c>
      <c r="R319" s="27" t="str">
        <f t="shared" si="14"/>
        <v>31-60</v>
      </c>
      <c r="S319" s="27" t="str">
        <f>+VLOOKUP(B319,'[1]PORTFOLIO MAY16'!$B$7:$T$5083,19,0)</f>
        <v>MEXICO</v>
      </c>
      <c r="T319" s="26">
        <v>0</v>
      </c>
      <c r="U319" s="23" t="s">
        <v>37</v>
      </c>
      <c r="V319" s="23" t="s">
        <v>37</v>
      </c>
      <c r="W319" s="23" t="s">
        <v>37</v>
      </c>
      <c r="X319" s="22">
        <v>470182.66</v>
      </c>
    </row>
    <row r="320" spans="1:24" x14ac:dyDescent="0.25">
      <c r="A320" s="22">
        <v>702</v>
      </c>
      <c r="B320" s="23" t="s">
        <v>358</v>
      </c>
      <c r="C320" s="23"/>
      <c r="D320" s="24">
        <v>309847</v>
      </c>
      <c r="E320" s="25"/>
      <c r="F320" s="23" t="s">
        <v>51</v>
      </c>
      <c r="G320" s="23" t="s">
        <v>51</v>
      </c>
      <c r="H320" s="24" t="s">
        <v>34</v>
      </c>
      <c r="I320" s="24" t="s">
        <v>35</v>
      </c>
      <c r="J320" s="23" t="s">
        <v>36</v>
      </c>
      <c r="K320" s="26">
        <v>5020096.25</v>
      </c>
      <c r="L320" s="26">
        <f t="shared" si="12"/>
        <v>5020096.25</v>
      </c>
      <c r="M320" s="26">
        <v>0</v>
      </c>
      <c r="N320" s="26">
        <v>0</v>
      </c>
      <c r="O320" s="26">
        <v>0</v>
      </c>
      <c r="P320" s="26">
        <v>0</v>
      </c>
      <c r="Q320" s="26">
        <f t="shared" si="13"/>
        <v>0</v>
      </c>
      <c r="R320" s="27" t="str">
        <f t="shared" si="14"/>
        <v>1-30</v>
      </c>
      <c r="S320" s="27" t="str">
        <f>+VLOOKUP(B320,'[1]PORTFOLIO MAY16'!$B$7:$T$5083,19,0)</f>
        <v>MEXICO</v>
      </c>
      <c r="T320" s="26">
        <v>0</v>
      </c>
      <c r="U320" s="23" t="s">
        <v>37</v>
      </c>
      <c r="V320" s="23" t="s">
        <v>37</v>
      </c>
      <c r="W320" s="23" t="s">
        <v>37</v>
      </c>
      <c r="X320" s="22">
        <v>5036923.3</v>
      </c>
    </row>
    <row r="321" spans="1:24" x14ac:dyDescent="0.25">
      <c r="A321" s="22">
        <v>702</v>
      </c>
      <c r="B321" s="23" t="s">
        <v>359</v>
      </c>
      <c r="C321" s="23"/>
      <c r="D321" s="24">
        <v>309250</v>
      </c>
      <c r="E321" s="25"/>
      <c r="F321" s="23" t="s">
        <v>42</v>
      </c>
      <c r="G321" s="23" t="s">
        <v>33</v>
      </c>
      <c r="H321" s="24" t="s">
        <v>34</v>
      </c>
      <c r="I321" s="24" t="s">
        <v>35</v>
      </c>
      <c r="J321" s="23" t="s">
        <v>36</v>
      </c>
      <c r="K321" s="26">
        <v>41948.17</v>
      </c>
      <c r="L321" s="26">
        <f t="shared" si="12"/>
        <v>41948.17</v>
      </c>
      <c r="M321" s="26">
        <v>0</v>
      </c>
      <c r="N321" s="26">
        <v>0</v>
      </c>
      <c r="O321" s="26">
        <v>0</v>
      </c>
      <c r="P321" s="26">
        <v>0</v>
      </c>
      <c r="Q321" s="26">
        <f t="shared" si="13"/>
        <v>0</v>
      </c>
      <c r="R321" s="27" t="str">
        <f t="shared" si="14"/>
        <v>1-30</v>
      </c>
      <c r="S321" s="27" t="str">
        <f>+VLOOKUP(B321,'[1]PORTFOLIO MAY16'!$B$7:$T$5083,19,0)</f>
        <v>REPUBLICA DOMINICANA</v>
      </c>
      <c r="T321" s="26">
        <v>0</v>
      </c>
      <c r="U321" s="23" t="s">
        <v>37</v>
      </c>
      <c r="V321" s="23" t="s">
        <v>37</v>
      </c>
      <c r="W321" s="23" t="s">
        <v>37</v>
      </c>
      <c r="X321" s="22">
        <v>44383.23</v>
      </c>
    </row>
    <row r="322" spans="1:24" x14ac:dyDescent="0.25">
      <c r="A322" s="22">
        <v>702</v>
      </c>
      <c r="B322" s="23" t="s">
        <v>360</v>
      </c>
      <c r="C322" s="23"/>
      <c r="D322" s="24">
        <v>356035</v>
      </c>
      <c r="E322" s="25"/>
      <c r="F322" s="23" t="s">
        <v>42</v>
      </c>
      <c r="G322" s="23" t="s">
        <v>33</v>
      </c>
      <c r="H322" s="24" t="s">
        <v>34</v>
      </c>
      <c r="I322" s="24" t="s">
        <v>35</v>
      </c>
      <c r="J322" s="23" t="s">
        <v>36</v>
      </c>
      <c r="K322" s="26">
        <v>57934.879999999997</v>
      </c>
      <c r="L322" s="26">
        <f t="shared" si="12"/>
        <v>57934.879999999997</v>
      </c>
      <c r="M322" s="26">
        <v>0</v>
      </c>
      <c r="N322" s="26">
        <v>0</v>
      </c>
      <c r="O322" s="26">
        <v>0</v>
      </c>
      <c r="P322" s="26">
        <v>0</v>
      </c>
      <c r="Q322" s="26">
        <f t="shared" si="13"/>
        <v>0</v>
      </c>
      <c r="R322" s="27" t="str">
        <f t="shared" si="14"/>
        <v>1-30</v>
      </c>
      <c r="S322" s="27" t="str">
        <f>+VLOOKUP(B322,'[1]PORTFOLIO MAY16'!$B$7:$T$5083,19,0)</f>
        <v>COSTA RICA</v>
      </c>
      <c r="T322" s="26">
        <v>0</v>
      </c>
      <c r="U322" s="23" t="s">
        <v>37</v>
      </c>
      <c r="V322" s="23" t="s">
        <v>37</v>
      </c>
      <c r="W322" s="23" t="s">
        <v>37</v>
      </c>
      <c r="X322" s="22">
        <v>61720.47</v>
      </c>
    </row>
    <row r="323" spans="1:24" x14ac:dyDescent="0.25">
      <c r="A323" s="22">
        <v>702</v>
      </c>
      <c r="B323" s="23" t="s">
        <v>361</v>
      </c>
      <c r="C323" s="23"/>
      <c r="D323" s="24">
        <v>318359</v>
      </c>
      <c r="E323" s="25"/>
      <c r="F323" s="23" t="s">
        <v>42</v>
      </c>
      <c r="G323" s="23" t="s">
        <v>51</v>
      </c>
      <c r="H323" s="24" t="s">
        <v>34</v>
      </c>
      <c r="I323" s="24" t="s">
        <v>35</v>
      </c>
      <c r="J323" s="23" t="s">
        <v>39</v>
      </c>
      <c r="K323" s="26">
        <v>1517541.71</v>
      </c>
      <c r="L323" s="26">
        <f t="shared" si="12"/>
        <v>81780.322736140923</v>
      </c>
      <c r="M323" s="26">
        <v>0</v>
      </c>
      <c r="N323" s="26">
        <v>0</v>
      </c>
      <c r="O323" s="26">
        <v>0</v>
      </c>
      <c r="P323" s="26">
        <v>0</v>
      </c>
      <c r="Q323" s="26">
        <f t="shared" si="13"/>
        <v>0</v>
      </c>
      <c r="R323" s="27" t="str">
        <f t="shared" si="14"/>
        <v>1-30</v>
      </c>
      <c r="S323" s="27" t="str">
        <f>+VLOOKUP(B323,'[1]PORTFOLIO MAY16'!$B$7:$T$5083,19,0)</f>
        <v>MEXICO</v>
      </c>
      <c r="T323" s="26">
        <v>0</v>
      </c>
      <c r="U323" s="23" t="s">
        <v>37</v>
      </c>
      <c r="V323" s="23" t="s">
        <v>37</v>
      </c>
      <c r="W323" s="23" t="s">
        <v>37</v>
      </c>
      <c r="X323" s="22">
        <v>1556186.4</v>
      </c>
    </row>
    <row r="324" spans="1:24" x14ac:dyDescent="0.25">
      <c r="A324" s="22">
        <v>702</v>
      </c>
      <c r="B324" s="23" t="s">
        <v>362</v>
      </c>
      <c r="C324" s="23"/>
      <c r="D324" s="24">
        <v>316241</v>
      </c>
      <c r="E324" s="25"/>
      <c r="F324" s="23" t="s">
        <v>42</v>
      </c>
      <c r="G324" s="23" t="s">
        <v>33</v>
      </c>
      <c r="H324" s="24" t="s">
        <v>34</v>
      </c>
      <c r="I324" s="24" t="s">
        <v>35</v>
      </c>
      <c r="J324" s="23" t="s">
        <v>36</v>
      </c>
      <c r="K324" s="26">
        <v>140161.57</v>
      </c>
      <c r="L324" s="26">
        <f t="shared" si="12"/>
        <v>140161.57</v>
      </c>
      <c r="M324" s="26">
        <v>0</v>
      </c>
      <c r="N324" s="26">
        <v>0</v>
      </c>
      <c r="O324" s="26">
        <v>0</v>
      </c>
      <c r="P324" s="26">
        <v>0</v>
      </c>
      <c r="Q324" s="26">
        <f t="shared" si="13"/>
        <v>0</v>
      </c>
      <c r="R324" s="27" t="str">
        <f t="shared" si="14"/>
        <v>1-30</v>
      </c>
      <c r="S324" s="27" t="str">
        <f>+VLOOKUP(B324,'[1]PORTFOLIO MAY16'!$B$7:$T$5083,19,0)</f>
        <v>COSTA RICA</v>
      </c>
      <c r="T324" s="26">
        <v>0</v>
      </c>
      <c r="U324" s="23" t="s">
        <v>37</v>
      </c>
      <c r="V324" s="23" t="s">
        <v>37</v>
      </c>
      <c r="W324" s="23" t="s">
        <v>37</v>
      </c>
      <c r="X324" s="22">
        <v>156703.10999999999</v>
      </c>
    </row>
    <row r="325" spans="1:24" x14ac:dyDescent="0.25">
      <c r="A325" s="22">
        <v>702</v>
      </c>
      <c r="B325" s="23" t="s">
        <v>363</v>
      </c>
      <c r="C325" s="23"/>
      <c r="D325" s="24">
        <v>355863</v>
      </c>
      <c r="E325" s="25"/>
      <c r="F325" s="23" t="s">
        <v>33</v>
      </c>
      <c r="G325" s="23" t="s">
        <v>33</v>
      </c>
      <c r="H325" s="24" t="s">
        <v>34</v>
      </c>
      <c r="I325" s="24" t="s">
        <v>35</v>
      </c>
      <c r="J325" s="23" t="s">
        <v>39</v>
      </c>
      <c r="K325" s="26">
        <v>1246014</v>
      </c>
      <c r="L325" s="26">
        <f t="shared" si="12"/>
        <v>67147.69444706064</v>
      </c>
      <c r="M325" s="26">
        <v>0</v>
      </c>
      <c r="N325" s="26">
        <v>0</v>
      </c>
      <c r="O325" s="26">
        <v>0</v>
      </c>
      <c r="P325" s="26">
        <v>0</v>
      </c>
      <c r="Q325" s="26">
        <f t="shared" si="13"/>
        <v>0</v>
      </c>
      <c r="R325" s="27" t="str">
        <f t="shared" si="14"/>
        <v>1-30</v>
      </c>
      <c r="S325" s="27" t="str">
        <f>+VLOOKUP(B325,'[1]PORTFOLIO MAY16'!$B$7:$T$5083,19,0)</f>
        <v>MEXICO</v>
      </c>
      <c r="T325" s="26">
        <v>0</v>
      </c>
      <c r="U325" s="23" t="s">
        <v>37</v>
      </c>
      <c r="V325" s="23" t="s">
        <v>37</v>
      </c>
      <c r="W325" s="23" t="s">
        <v>37</v>
      </c>
      <c r="X325" s="22">
        <v>1335015</v>
      </c>
    </row>
    <row r="326" spans="1:24" x14ac:dyDescent="0.25">
      <c r="A326" s="22">
        <v>702</v>
      </c>
      <c r="B326" s="23" t="s">
        <v>364</v>
      </c>
      <c r="C326" s="23"/>
      <c r="D326" s="24">
        <v>355821</v>
      </c>
      <c r="E326" s="25"/>
      <c r="F326" s="23" t="s">
        <v>33</v>
      </c>
      <c r="G326" s="23" t="s">
        <v>33</v>
      </c>
      <c r="H326" s="24" t="s">
        <v>34</v>
      </c>
      <c r="I326" s="24" t="s">
        <v>35</v>
      </c>
      <c r="J326" s="23" t="s">
        <v>39</v>
      </c>
      <c r="K326" s="26">
        <v>831504.3</v>
      </c>
      <c r="L326" s="26">
        <f t="shared" si="12"/>
        <v>44809.766718365157</v>
      </c>
      <c r="M326" s="26">
        <v>0</v>
      </c>
      <c r="N326" s="26">
        <v>0</v>
      </c>
      <c r="O326" s="26">
        <v>0</v>
      </c>
      <c r="P326" s="26">
        <v>0</v>
      </c>
      <c r="Q326" s="26">
        <f t="shared" si="13"/>
        <v>0</v>
      </c>
      <c r="R326" s="27" t="str">
        <f t="shared" si="14"/>
        <v>1-30</v>
      </c>
      <c r="S326" s="27" t="str">
        <f>+VLOOKUP(B326,'[1]PORTFOLIO MAY16'!$B$7:$T$5083,19,0)</f>
        <v>MEXICO</v>
      </c>
      <c r="T326" s="26">
        <v>0</v>
      </c>
      <c r="U326" s="23" t="s">
        <v>37</v>
      </c>
      <c r="V326" s="23" t="s">
        <v>37</v>
      </c>
      <c r="W326" s="23" t="s">
        <v>37</v>
      </c>
      <c r="X326" s="22">
        <v>890897.47</v>
      </c>
    </row>
    <row r="327" spans="1:24" x14ac:dyDescent="0.25">
      <c r="A327" s="22">
        <v>702</v>
      </c>
      <c r="B327" s="23" t="s">
        <v>365</v>
      </c>
      <c r="C327" s="23"/>
      <c r="D327" s="24">
        <v>313548</v>
      </c>
      <c r="E327" s="25"/>
      <c r="F327" s="23" t="s">
        <v>59</v>
      </c>
      <c r="G327" s="23" t="s">
        <v>59</v>
      </c>
      <c r="H327" s="24" t="s">
        <v>34</v>
      </c>
      <c r="I327" s="24" t="s">
        <v>35</v>
      </c>
      <c r="J327" s="23" t="s">
        <v>36</v>
      </c>
      <c r="K327" s="26">
        <v>14742.5</v>
      </c>
      <c r="L327" s="26">
        <f t="shared" ref="L327:L390" si="15">+IF(J327="MXN",K327/$L$2,K327)</f>
        <v>14742.5</v>
      </c>
      <c r="M327" s="26">
        <v>0</v>
      </c>
      <c r="N327" s="26">
        <v>0</v>
      </c>
      <c r="O327" s="26">
        <v>0</v>
      </c>
      <c r="P327" s="26">
        <v>0</v>
      </c>
      <c r="Q327" s="26">
        <f t="shared" ref="Q327:Q390" si="16">+P327+O327+N327+M327</f>
        <v>0</v>
      </c>
      <c r="R327" s="27" t="str">
        <f t="shared" ref="R327:R390" si="17">+IF(P327&gt;0,"120+",IF(O327&gt;0,"91-120",IF(N327&gt;0,"61-90",IF(M327&gt;0,"31-60","1-30"))))</f>
        <v>1-30</v>
      </c>
      <c r="S327" s="27" t="str">
        <f>+VLOOKUP(B327,'[1]PORTFOLIO MAY16'!$B$7:$T$5083,19,0)</f>
        <v>NICARAGUA</v>
      </c>
      <c r="T327" s="26">
        <v>0</v>
      </c>
      <c r="U327" s="23" t="s">
        <v>37</v>
      </c>
      <c r="V327" s="23" t="s">
        <v>37</v>
      </c>
      <c r="W327" s="23" t="s">
        <v>37</v>
      </c>
      <c r="X327" s="22">
        <v>15283.97</v>
      </c>
    </row>
    <row r="328" spans="1:24" x14ac:dyDescent="0.25">
      <c r="A328" s="22">
        <v>702</v>
      </c>
      <c r="B328" s="23" t="s">
        <v>366</v>
      </c>
      <c r="C328" s="23"/>
      <c r="D328" s="24">
        <v>355678</v>
      </c>
      <c r="E328" s="25"/>
      <c r="F328" s="23" t="s">
        <v>33</v>
      </c>
      <c r="G328" s="23" t="s">
        <v>33</v>
      </c>
      <c r="H328" s="24" t="s">
        <v>34</v>
      </c>
      <c r="I328" s="24" t="s">
        <v>35</v>
      </c>
      <c r="J328" s="23" t="s">
        <v>39</v>
      </c>
      <c r="K328" s="26">
        <v>84951.22</v>
      </c>
      <c r="L328" s="26">
        <f t="shared" si="15"/>
        <v>4578.0212449178152</v>
      </c>
      <c r="M328" s="26">
        <v>0</v>
      </c>
      <c r="N328" s="26">
        <v>0</v>
      </c>
      <c r="O328" s="26">
        <v>0</v>
      </c>
      <c r="P328" s="26">
        <v>0</v>
      </c>
      <c r="Q328" s="26">
        <f t="shared" si="16"/>
        <v>0</v>
      </c>
      <c r="R328" s="27" t="str">
        <f t="shared" si="17"/>
        <v>1-30</v>
      </c>
      <c r="S328" s="27" t="str">
        <f>+VLOOKUP(B328,'[1]PORTFOLIO MAY16'!$B$7:$T$5083,19,0)</f>
        <v>MEXICO</v>
      </c>
      <c r="T328" s="26">
        <v>0</v>
      </c>
      <c r="U328" s="23" t="s">
        <v>37</v>
      </c>
      <c r="V328" s="23" t="s">
        <v>37</v>
      </c>
      <c r="W328" s="23" t="s">
        <v>37</v>
      </c>
      <c r="X328" s="22">
        <v>129259.77</v>
      </c>
    </row>
    <row r="329" spans="1:24" x14ac:dyDescent="0.25">
      <c r="A329" s="22">
        <v>702</v>
      </c>
      <c r="B329" s="23" t="s">
        <v>367</v>
      </c>
      <c r="C329" s="23"/>
      <c r="D329" s="24">
        <v>316241</v>
      </c>
      <c r="E329" s="25"/>
      <c r="F329" s="23" t="s">
        <v>42</v>
      </c>
      <c r="G329" s="23" t="s">
        <v>33</v>
      </c>
      <c r="H329" s="24" t="s">
        <v>34</v>
      </c>
      <c r="I329" s="24" t="s">
        <v>35</v>
      </c>
      <c r="J329" s="23" t="s">
        <v>36</v>
      </c>
      <c r="K329" s="26">
        <v>750117.47</v>
      </c>
      <c r="L329" s="26">
        <f t="shared" si="15"/>
        <v>750117.47</v>
      </c>
      <c r="M329" s="26">
        <v>0</v>
      </c>
      <c r="N329" s="26">
        <v>0</v>
      </c>
      <c r="O329" s="26">
        <v>0</v>
      </c>
      <c r="P329" s="26">
        <v>0</v>
      </c>
      <c r="Q329" s="26">
        <f t="shared" si="16"/>
        <v>0</v>
      </c>
      <c r="R329" s="27" t="str">
        <f t="shared" si="17"/>
        <v>1-30</v>
      </c>
      <c r="S329" s="27" t="str">
        <f>+VLOOKUP(B329,'[1]PORTFOLIO MAY16'!$B$7:$T$5083,19,0)</f>
        <v>COSTA RICA</v>
      </c>
      <c r="T329" s="26">
        <v>0</v>
      </c>
      <c r="U329" s="23" t="s">
        <v>37</v>
      </c>
      <c r="V329" s="23" t="s">
        <v>37</v>
      </c>
      <c r="W329" s="23" t="s">
        <v>37</v>
      </c>
      <c r="X329" s="22">
        <v>838652.67</v>
      </c>
    </row>
    <row r="330" spans="1:24" x14ac:dyDescent="0.25">
      <c r="A330" s="22">
        <v>702</v>
      </c>
      <c r="B330" s="23" t="s">
        <v>368</v>
      </c>
      <c r="C330" s="23"/>
      <c r="D330" s="24">
        <v>319669</v>
      </c>
      <c r="E330" s="25"/>
      <c r="F330" s="23" t="s">
        <v>42</v>
      </c>
      <c r="G330" s="23" t="s">
        <v>33</v>
      </c>
      <c r="H330" s="24" t="s">
        <v>34</v>
      </c>
      <c r="I330" s="24" t="s">
        <v>35</v>
      </c>
      <c r="J330" s="23" t="s">
        <v>36</v>
      </c>
      <c r="K330" s="26">
        <v>1227544.21</v>
      </c>
      <c r="L330" s="26">
        <f t="shared" si="15"/>
        <v>1227544.21</v>
      </c>
      <c r="M330" s="26">
        <v>0</v>
      </c>
      <c r="N330" s="26">
        <v>0</v>
      </c>
      <c r="O330" s="26">
        <v>0</v>
      </c>
      <c r="P330" s="26">
        <v>0</v>
      </c>
      <c r="Q330" s="26">
        <f t="shared" si="16"/>
        <v>0</v>
      </c>
      <c r="R330" s="27" t="str">
        <f t="shared" si="17"/>
        <v>1-30</v>
      </c>
      <c r="S330" s="27" t="str">
        <f>+VLOOKUP(B330,'[1]PORTFOLIO MAY16'!$B$7:$T$5083,19,0)</f>
        <v>MEXICO</v>
      </c>
      <c r="T330" s="26">
        <v>0</v>
      </c>
      <c r="U330" s="23" t="s">
        <v>37</v>
      </c>
      <c r="V330" s="23" t="s">
        <v>37</v>
      </c>
      <c r="W330" s="23" t="s">
        <v>37</v>
      </c>
      <c r="X330" s="22">
        <v>1397674.2</v>
      </c>
    </row>
    <row r="331" spans="1:24" x14ac:dyDescent="0.25">
      <c r="A331" s="22">
        <v>702</v>
      </c>
      <c r="B331" s="23" t="s">
        <v>369</v>
      </c>
      <c r="C331" s="23"/>
      <c r="D331" s="24">
        <v>342620</v>
      </c>
      <c r="E331" s="25"/>
      <c r="F331" s="23" t="s">
        <v>33</v>
      </c>
      <c r="G331" s="23" t="s">
        <v>33</v>
      </c>
      <c r="H331" s="24" t="s">
        <v>34</v>
      </c>
      <c r="I331" s="24" t="s">
        <v>35</v>
      </c>
      <c r="J331" s="23" t="s">
        <v>39</v>
      </c>
      <c r="K331" s="26">
        <v>621039.07999999996</v>
      </c>
      <c r="L331" s="26">
        <f t="shared" si="15"/>
        <v>33467.796014750755</v>
      </c>
      <c r="M331" s="26">
        <v>0</v>
      </c>
      <c r="N331" s="26">
        <v>0</v>
      </c>
      <c r="O331" s="26">
        <v>0</v>
      </c>
      <c r="P331" s="26">
        <v>0</v>
      </c>
      <c r="Q331" s="26">
        <f t="shared" si="16"/>
        <v>0</v>
      </c>
      <c r="R331" s="27" t="str">
        <f t="shared" si="17"/>
        <v>1-30</v>
      </c>
      <c r="S331" s="27" t="str">
        <f>+VLOOKUP(B331,'[1]PORTFOLIO MAY16'!$B$7:$T$5083,19,0)</f>
        <v>MEXICO</v>
      </c>
      <c r="T331" s="26">
        <v>0</v>
      </c>
      <c r="U331" s="23" t="s">
        <v>37</v>
      </c>
      <c r="V331" s="23" t="s">
        <v>37</v>
      </c>
      <c r="W331" s="23" t="s">
        <v>37</v>
      </c>
      <c r="X331" s="22">
        <v>729792.07</v>
      </c>
    </row>
    <row r="332" spans="1:24" x14ac:dyDescent="0.25">
      <c r="A332" s="22">
        <v>702</v>
      </c>
      <c r="B332" s="23" t="s">
        <v>370</v>
      </c>
      <c r="C332" s="23"/>
      <c r="D332" s="24">
        <v>315057</v>
      </c>
      <c r="E332" s="25"/>
      <c r="F332" s="23" t="s">
        <v>33</v>
      </c>
      <c r="G332" s="23" t="s">
        <v>33</v>
      </c>
      <c r="H332" s="24" t="s">
        <v>34</v>
      </c>
      <c r="I332" s="24" t="s">
        <v>35</v>
      </c>
      <c r="J332" s="23" t="s">
        <v>39</v>
      </c>
      <c r="K332" s="26">
        <v>943374.48</v>
      </c>
      <c r="L332" s="26">
        <f t="shared" si="15"/>
        <v>50838.45071740343</v>
      </c>
      <c r="M332" s="26">
        <v>0</v>
      </c>
      <c r="N332" s="26">
        <v>0</v>
      </c>
      <c r="O332" s="26">
        <v>0</v>
      </c>
      <c r="P332" s="26">
        <v>0</v>
      </c>
      <c r="Q332" s="26">
        <f t="shared" si="16"/>
        <v>0</v>
      </c>
      <c r="R332" s="27" t="str">
        <f t="shared" si="17"/>
        <v>1-30</v>
      </c>
      <c r="S332" s="27" t="str">
        <f>+VLOOKUP(B332,'[1]PORTFOLIO MAY16'!$B$7:$T$5083,19,0)</f>
        <v>MEXICO</v>
      </c>
      <c r="T332" s="26">
        <v>0</v>
      </c>
      <c r="U332" s="23" t="s">
        <v>37</v>
      </c>
      <c r="V332" s="23" t="s">
        <v>37</v>
      </c>
      <c r="W332" s="23" t="s">
        <v>37</v>
      </c>
      <c r="X332" s="22">
        <v>1081011.04</v>
      </c>
    </row>
    <row r="333" spans="1:24" x14ac:dyDescent="0.25">
      <c r="A333" s="22">
        <v>702</v>
      </c>
      <c r="B333" s="23" t="s">
        <v>371</v>
      </c>
      <c r="C333" s="23"/>
      <c r="D333" s="24">
        <v>315382</v>
      </c>
      <c r="E333" s="25"/>
      <c r="F333" s="23" t="s">
        <v>42</v>
      </c>
      <c r="G333" s="23" t="s">
        <v>33</v>
      </c>
      <c r="H333" s="24" t="s">
        <v>34</v>
      </c>
      <c r="I333" s="24" t="s">
        <v>35</v>
      </c>
      <c r="J333" s="23" t="s">
        <v>36</v>
      </c>
      <c r="K333" s="26">
        <v>4161.74</v>
      </c>
      <c r="L333" s="26">
        <f t="shared" si="15"/>
        <v>4161.74</v>
      </c>
      <c r="M333" s="26">
        <v>0</v>
      </c>
      <c r="N333" s="26">
        <v>0</v>
      </c>
      <c r="O333" s="26">
        <v>0</v>
      </c>
      <c r="P333" s="26">
        <v>0</v>
      </c>
      <c r="Q333" s="26">
        <f t="shared" si="16"/>
        <v>0</v>
      </c>
      <c r="R333" s="27" t="str">
        <f t="shared" si="17"/>
        <v>1-30</v>
      </c>
      <c r="S333" s="27" t="str">
        <f>+VLOOKUP(B333,'[1]PORTFOLIO MAY16'!$B$7:$T$5083,19,0)</f>
        <v>GUATEMALA</v>
      </c>
      <c r="T333" s="26">
        <v>0</v>
      </c>
      <c r="U333" s="23" t="s">
        <v>37</v>
      </c>
      <c r="V333" s="23" t="s">
        <v>37</v>
      </c>
      <c r="W333" s="23" t="s">
        <v>37</v>
      </c>
      <c r="X333" s="22">
        <v>4195.3</v>
      </c>
    </row>
    <row r="334" spans="1:24" x14ac:dyDescent="0.25">
      <c r="A334" s="22">
        <v>702</v>
      </c>
      <c r="B334" s="23" t="s">
        <v>372</v>
      </c>
      <c r="C334" s="23"/>
      <c r="D334" s="24">
        <v>312381</v>
      </c>
      <c r="E334" s="25"/>
      <c r="F334" s="23" t="s">
        <v>42</v>
      </c>
      <c r="G334" s="23" t="s">
        <v>33</v>
      </c>
      <c r="H334" s="24" t="s">
        <v>34</v>
      </c>
      <c r="I334" s="24" t="s">
        <v>35</v>
      </c>
      <c r="J334" s="23" t="s">
        <v>36</v>
      </c>
      <c r="K334" s="26">
        <v>76900.31</v>
      </c>
      <c r="L334" s="26">
        <f t="shared" si="15"/>
        <v>76900.31</v>
      </c>
      <c r="M334" s="26">
        <v>0</v>
      </c>
      <c r="N334" s="26">
        <v>0</v>
      </c>
      <c r="O334" s="26">
        <v>0</v>
      </c>
      <c r="P334" s="26">
        <v>0</v>
      </c>
      <c r="Q334" s="26">
        <f t="shared" si="16"/>
        <v>0</v>
      </c>
      <c r="R334" s="27" t="str">
        <f t="shared" si="17"/>
        <v>1-30</v>
      </c>
      <c r="S334" s="27" t="str">
        <f>+VLOOKUP(B334,'[1]PORTFOLIO MAY16'!$B$7:$T$5083,19,0)</f>
        <v>EL SALVADOR</v>
      </c>
      <c r="T334" s="26">
        <v>0</v>
      </c>
      <c r="U334" s="23" t="s">
        <v>37</v>
      </c>
      <c r="V334" s="23" t="s">
        <v>37</v>
      </c>
      <c r="W334" s="23" t="s">
        <v>37</v>
      </c>
      <c r="X334" s="22">
        <v>76900.31</v>
      </c>
    </row>
    <row r="335" spans="1:24" x14ac:dyDescent="0.25">
      <c r="A335" s="22">
        <v>702</v>
      </c>
      <c r="B335" s="23" t="s">
        <v>373</v>
      </c>
      <c r="C335" s="23"/>
      <c r="D335" s="24">
        <v>315235</v>
      </c>
      <c r="E335" s="25"/>
      <c r="F335" s="23" t="s">
        <v>33</v>
      </c>
      <c r="G335" s="23" t="s">
        <v>33</v>
      </c>
      <c r="H335" s="24" t="s">
        <v>34</v>
      </c>
      <c r="I335" s="24" t="s">
        <v>35</v>
      </c>
      <c r="J335" s="23" t="s">
        <v>39</v>
      </c>
      <c r="K335" s="26">
        <v>311398.49</v>
      </c>
      <c r="L335" s="26">
        <f t="shared" si="15"/>
        <v>16781.264622866249</v>
      </c>
      <c r="M335" s="26">
        <v>0</v>
      </c>
      <c r="N335" s="26">
        <v>0</v>
      </c>
      <c r="O335" s="26">
        <v>0</v>
      </c>
      <c r="P335" s="26">
        <v>0</v>
      </c>
      <c r="Q335" s="26">
        <f t="shared" si="16"/>
        <v>0</v>
      </c>
      <c r="R335" s="27" t="str">
        <f t="shared" si="17"/>
        <v>1-30</v>
      </c>
      <c r="S335" s="27" t="str">
        <f>+VLOOKUP(B335,'[1]PORTFOLIO MAY16'!$B$7:$T$5083,19,0)</f>
        <v>MEXICO</v>
      </c>
      <c r="T335" s="26">
        <v>0</v>
      </c>
      <c r="U335" s="23" t="s">
        <v>37</v>
      </c>
      <c r="V335" s="23" t="s">
        <v>37</v>
      </c>
      <c r="W335" s="23" t="s">
        <v>37</v>
      </c>
      <c r="X335" s="22">
        <v>352424.93</v>
      </c>
    </row>
    <row r="336" spans="1:24" x14ac:dyDescent="0.25">
      <c r="A336" s="22">
        <v>702</v>
      </c>
      <c r="B336" s="23" t="s">
        <v>374</v>
      </c>
      <c r="C336" s="23"/>
      <c r="D336" s="24">
        <v>310229</v>
      </c>
      <c r="E336" s="25"/>
      <c r="F336" s="23" t="s">
        <v>33</v>
      </c>
      <c r="G336" s="23" t="s">
        <v>33</v>
      </c>
      <c r="H336" s="24" t="s">
        <v>34</v>
      </c>
      <c r="I336" s="24" t="s">
        <v>35</v>
      </c>
      <c r="J336" s="23" t="s">
        <v>39</v>
      </c>
      <c r="K336" s="26">
        <v>1225002.46</v>
      </c>
      <c r="L336" s="26">
        <f t="shared" si="15"/>
        <v>66015.382556678829</v>
      </c>
      <c r="M336" s="26">
        <v>0</v>
      </c>
      <c r="N336" s="26">
        <v>0</v>
      </c>
      <c r="O336" s="26">
        <v>0</v>
      </c>
      <c r="P336" s="26">
        <v>0</v>
      </c>
      <c r="Q336" s="26">
        <f t="shared" si="16"/>
        <v>0</v>
      </c>
      <c r="R336" s="27" t="str">
        <f t="shared" si="17"/>
        <v>1-30</v>
      </c>
      <c r="S336" s="27" t="str">
        <f>+VLOOKUP(B336,'[1]PORTFOLIO MAY16'!$B$7:$T$5083,19,0)</f>
        <v>MEXICO</v>
      </c>
      <c r="T336" s="26">
        <v>0</v>
      </c>
      <c r="U336" s="23" t="s">
        <v>37</v>
      </c>
      <c r="V336" s="23" t="s">
        <v>37</v>
      </c>
      <c r="W336" s="23" t="s">
        <v>37</v>
      </c>
      <c r="X336" s="22">
        <v>1390772.05</v>
      </c>
    </row>
    <row r="337" spans="1:24" x14ac:dyDescent="0.25">
      <c r="A337" s="22">
        <v>702</v>
      </c>
      <c r="B337" s="23" t="s">
        <v>375</v>
      </c>
      <c r="C337" s="23"/>
      <c r="D337" s="24">
        <v>314591</v>
      </c>
      <c r="E337" s="25"/>
      <c r="F337" s="23" t="s">
        <v>33</v>
      </c>
      <c r="G337" s="23" t="s">
        <v>33</v>
      </c>
      <c r="H337" s="24" t="s">
        <v>34</v>
      </c>
      <c r="I337" s="24" t="s">
        <v>35</v>
      </c>
      <c r="J337" s="23" t="s">
        <v>39</v>
      </c>
      <c r="K337" s="26">
        <v>83764.679999999993</v>
      </c>
      <c r="L337" s="26">
        <f t="shared" si="15"/>
        <v>4514.0786043301368</v>
      </c>
      <c r="M337" s="26">
        <v>0</v>
      </c>
      <c r="N337" s="26">
        <v>0</v>
      </c>
      <c r="O337" s="26">
        <v>83764.679999999993</v>
      </c>
      <c r="P337" s="26">
        <v>0</v>
      </c>
      <c r="Q337" s="26">
        <f t="shared" si="16"/>
        <v>83764.679999999993</v>
      </c>
      <c r="R337" s="27" t="str">
        <f t="shared" si="17"/>
        <v>91-120</v>
      </c>
      <c r="S337" s="27" t="str">
        <f>+VLOOKUP(B337,'[1]PORTFOLIO MAY16'!$B$7:$T$5083,19,0)</f>
        <v>MEXICO</v>
      </c>
      <c r="T337" s="26">
        <v>83764.679999999993</v>
      </c>
      <c r="U337" s="23" t="s">
        <v>37</v>
      </c>
      <c r="V337" s="23" t="s">
        <v>37</v>
      </c>
      <c r="W337" s="23" t="s">
        <v>37</v>
      </c>
      <c r="X337" s="22">
        <v>125647.02</v>
      </c>
    </row>
    <row r="338" spans="1:24" x14ac:dyDescent="0.25">
      <c r="A338" s="22">
        <v>702</v>
      </c>
      <c r="B338" s="23" t="s">
        <v>376</v>
      </c>
      <c r="C338" s="23"/>
      <c r="D338" s="24">
        <v>313166</v>
      </c>
      <c r="E338" s="25"/>
      <c r="F338" s="23" t="s">
        <v>33</v>
      </c>
      <c r="G338" s="23" t="s">
        <v>33</v>
      </c>
      <c r="H338" s="24" t="s">
        <v>34</v>
      </c>
      <c r="I338" s="24" t="s">
        <v>35</v>
      </c>
      <c r="J338" s="23" t="s">
        <v>39</v>
      </c>
      <c r="K338" s="26">
        <v>1754623.65</v>
      </c>
      <c r="L338" s="26">
        <f t="shared" si="15"/>
        <v>94556.668480278924</v>
      </c>
      <c r="M338" s="26">
        <v>0</v>
      </c>
      <c r="N338" s="26">
        <v>0</v>
      </c>
      <c r="O338" s="26">
        <v>0</v>
      </c>
      <c r="P338" s="26">
        <v>0</v>
      </c>
      <c r="Q338" s="26">
        <f t="shared" si="16"/>
        <v>0</v>
      </c>
      <c r="R338" s="27" t="str">
        <f t="shared" si="17"/>
        <v>1-30</v>
      </c>
      <c r="S338" s="27" t="str">
        <f>+VLOOKUP(B338,'[1]PORTFOLIO MAY16'!$B$7:$T$5083,19,0)</f>
        <v>MEXICO</v>
      </c>
      <c r="T338" s="26">
        <v>0</v>
      </c>
      <c r="U338" s="23" t="s">
        <v>37</v>
      </c>
      <c r="V338" s="23" t="s">
        <v>37</v>
      </c>
      <c r="W338" s="23" t="s">
        <v>37</v>
      </c>
      <c r="X338" s="22">
        <v>1965638.62</v>
      </c>
    </row>
    <row r="339" spans="1:24" x14ac:dyDescent="0.25">
      <c r="A339" s="22">
        <v>702</v>
      </c>
      <c r="B339" s="23" t="s">
        <v>377</v>
      </c>
      <c r="C339" s="23"/>
      <c r="D339" s="24">
        <v>312351</v>
      </c>
      <c r="E339" s="25"/>
      <c r="F339" s="23" t="s">
        <v>42</v>
      </c>
      <c r="G339" s="23" t="s">
        <v>33</v>
      </c>
      <c r="H339" s="24" t="s">
        <v>34</v>
      </c>
      <c r="I339" s="24" t="s">
        <v>35</v>
      </c>
      <c r="J339" s="23" t="s">
        <v>36</v>
      </c>
      <c r="K339" s="26">
        <v>104366.83</v>
      </c>
      <c r="L339" s="26">
        <f t="shared" si="15"/>
        <v>104366.83</v>
      </c>
      <c r="M339" s="26">
        <v>0</v>
      </c>
      <c r="N339" s="26">
        <v>0</v>
      </c>
      <c r="O339" s="26">
        <v>0</v>
      </c>
      <c r="P339" s="26">
        <v>0</v>
      </c>
      <c r="Q339" s="26">
        <f t="shared" si="16"/>
        <v>0</v>
      </c>
      <c r="R339" s="27" t="str">
        <f t="shared" si="17"/>
        <v>1-30</v>
      </c>
      <c r="S339" s="27" t="str">
        <f>+VLOOKUP(B339,'[1]PORTFOLIO MAY16'!$B$7:$T$5083,19,0)</f>
        <v>EL SALVADOR</v>
      </c>
      <c r="T339" s="26">
        <v>0</v>
      </c>
      <c r="U339" s="23" t="s">
        <v>37</v>
      </c>
      <c r="V339" s="23" t="s">
        <v>37</v>
      </c>
      <c r="W339" s="23" t="s">
        <v>37</v>
      </c>
      <c r="X339" s="22">
        <v>106768.06</v>
      </c>
    </row>
    <row r="340" spans="1:24" x14ac:dyDescent="0.25">
      <c r="A340" s="22">
        <v>702</v>
      </c>
      <c r="B340" s="23" t="s">
        <v>378</v>
      </c>
      <c r="C340" s="23"/>
      <c r="D340" s="24">
        <v>313693</v>
      </c>
      <c r="E340" s="25"/>
      <c r="F340" s="23" t="s">
        <v>33</v>
      </c>
      <c r="G340" s="23" t="s">
        <v>33</v>
      </c>
      <c r="H340" s="24" t="s">
        <v>34</v>
      </c>
      <c r="I340" s="24" t="s">
        <v>35</v>
      </c>
      <c r="J340" s="23" t="s">
        <v>39</v>
      </c>
      <c r="K340" s="26">
        <v>964200.51</v>
      </c>
      <c r="L340" s="26">
        <f t="shared" si="15"/>
        <v>51960.765473887157</v>
      </c>
      <c r="M340" s="26">
        <v>0</v>
      </c>
      <c r="N340" s="26">
        <v>0</v>
      </c>
      <c r="O340" s="26">
        <v>0</v>
      </c>
      <c r="P340" s="26">
        <v>0</v>
      </c>
      <c r="Q340" s="26">
        <f t="shared" si="16"/>
        <v>0</v>
      </c>
      <c r="R340" s="27" t="str">
        <f t="shared" si="17"/>
        <v>1-30</v>
      </c>
      <c r="S340" s="27" t="str">
        <f>+VLOOKUP(B340,'[1]PORTFOLIO MAY16'!$B$7:$T$5083,19,0)</f>
        <v>MEXICO</v>
      </c>
      <c r="T340" s="26">
        <v>0</v>
      </c>
      <c r="U340" s="23" t="s">
        <v>37</v>
      </c>
      <c r="V340" s="23" t="s">
        <v>37</v>
      </c>
      <c r="W340" s="23" t="s">
        <v>37</v>
      </c>
      <c r="X340" s="22">
        <v>1147784.05</v>
      </c>
    </row>
    <row r="341" spans="1:24" x14ac:dyDescent="0.25">
      <c r="A341" s="22">
        <v>702</v>
      </c>
      <c r="B341" s="23" t="s">
        <v>379</v>
      </c>
      <c r="C341" s="23"/>
      <c r="D341" s="24">
        <v>354331</v>
      </c>
      <c r="E341" s="25"/>
      <c r="F341" s="23" t="s">
        <v>42</v>
      </c>
      <c r="G341" s="23" t="s">
        <v>33</v>
      </c>
      <c r="H341" s="24" t="s">
        <v>34</v>
      </c>
      <c r="I341" s="24" t="s">
        <v>35</v>
      </c>
      <c r="J341" s="23" t="s">
        <v>36</v>
      </c>
      <c r="K341" s="26">
        <v>103730.52</v>
      </c>
      <c r="L341" s="26">
        <f t="shared" si="15"/>
        <v>103730.52</v>
      </c>
      <c r="M341" s="26">
        <v>0</v>
      </c>
      <c r="N341" s="26">
        <v>0</v>
      </c>
      <c r="O341" s="26">
        <v>0</v>
      </c>
      <c r="P341" s="26">
        <v>0</v>
      </c>
      <c r="Q341" s="26">
        <f t="shared" si="16"/>
        <v>0</v>
      </c>
      <c r="R341" s="27" t="str">
        <f t="shared" si="17"/>
        <v>1-30</v>
      </c>
      <c r="S341" s="27" t="str">
        <f>+VLOOKUP(B341,'[1]PORTFOLIO MAY16'!$B$7:$T$5083,19,0)</f>
        <v>MEXICO</v>
      </c>
      <c r="T341" s="26">
        <v>0</v>
      </c>
      <c r="U341" s="23" t="s">
        <v>37</v>
      </c>
      <c r="V341" s="23" t="s">
        <v>37</v>
      </c>
      <c r="W341" s="23" t="s">
        <v>37</v>
      </c>
      <c r="X341" s="22">
        <v>115429</v>
      </c>
    </row>
    <row r="342" spans="1:24" x14ac:dyDescent="0.25">
      <c r="A342" s="22">
        <v>702</v>
      </c>
      <c r="B342" s="23" t="s">
        <v>380</v>
      </c>
      <c r="C342" s="23"/>
      <c r="D342" s="24">
        <v>342522</v>
      </c>
      <c r="E342" s="25"/>
      <c r="F342" s="23" t="s">
        <v>42</v>
      </c>
      <c r="G342" s="23" t="s">
        <v>33</v>
      </c>
      <c r="H342" s="24" t="s">
        <v>34</v>
      </c>
      <c r="I342" s="24" t="s">
        <v>35</v>
      </c>
      <c r="J342" s="23" t="s">
        <v>36</v>
      </c>
      <c r="K342" s="26">
        <v>61113.13</v>
      </c>
      <c r="L342" s="26">
        <f t="shared" si="15"/>
        <v>61113.13</v>
      </c>
      <c r="M342" s="26">
        <v>0</v>
      </c>
      <c r="N342" s="26">
        <v>0</v>
      </c>
      <c r="O342" s="26">
        <v>0</v>
      </c>
      <c r="P342" s="26">
        <v>0</v>
      </c>
      <c r="Q342" s="26">
        <f t="shared" si="16"/>
        <v>0</v>
      </c>
      <c r="R342" s="27" t="str">
        <f t="shared" si="17"/>
        <v>1-30</v>
      </c>
      <c r="S342" s="27" t="str">
        <f>+VLOOKUP(B342,'[1]PORTFOLIO MAY16'!$B$7:$T$5083,19,0)</f>
        <v>REPUBLICA DOMINICANA</v>
      </c>
      <c r="T342" s="26">
        <v>0</v>
      </c>
      <c r="U342" s="23" t="s">
        <v>37</v>
      </c>
      <c r="V342" s="23" t="s">
        <v>37</v>
      </c>
      <c r="W342" s="23" t="s">
        <v>37</v>
      </c>
      <c r="X342" s="22">
        <v>68988.149999999994</v>
      </c>
    </row>
    <row r="343" spans="1:24" x14ac:dyDescent="0.25">
      <c r="A343" s="22">
        <v>702</v>
      </c>
      <c r="B343" s="23" t="s">
        <v>381</v>
      </c>
      <c r="C343" s="23"/>
      <c r="D343" s="24">
        <v>318217</v>
      </c>
      <c r="E343" s="25"/>
      <c r="F343" s="23" t="s">
        <v>42</v>
      </c>
      <c r="G343" s="23" t="s">
        <v>33</v>
      </c>
      <c r="H343" s="24" t="s">
        <v>34</v>
      </c>
      <c r="I343" s="24" t="s">
        <v>35</v>
      </c>
      <c r="J343" s="23" t="s">
        <v>36</v>
      </c>
      <c r="K343" s="26">
        <v>18421.02</v>
      </c>
      <c r="L343" s="26">
        <f t="shared" si="15"/>
        <v>18421.02</v>
      </c>
      <c r="M343" s="26">
        <v>0</v>
      </c>
      <c r="N343" s="26">
        <v>0</v>
      </c>
      <c r="O343" s="26">
        <v>0</v>
      </c>
      <c r="P343" s="26">
        <v>0</v>
      </c>
      <c r="Q343" s="26">
        <f t="shared" si="16"/>
        <v>0</v>
      </c>
      <c r="R343" s="27" t="str">
        <f t="shared" si="17"/>
        <v>1-30</v>
      </c>
      <c r="S343" s="27" t="str">
        <f>+VLOOKUP(B343,'[1]PORTFOLIO MAY16'!$B$7:$T$5083,19,0)</f>
        <v>COSTA RICA</v>
      </c>
      <c r="T343" s="26">
        <v>0</v>
      </c>
      <c r="U343" s="23" t="s">
        <v>37</v>
      </c>
      <c r="V343" s="23" t="s">
        <v>37</v>
      </c>
      <c r="W343" s="23" t="s">
        <v>37</v>
      </c>
      <c r="X343" s="22">
        <v>19476.96</v>
      </c>
    </row>
    <row r="344" spans="1:24" x14ac:dyDescent="0.25">
      <c r="A344" s="22">
        <v>702</v>
      </c>
      <c r="B344" s="23" t="s">
        <v>382</v>
      </c>
      <c r="C344" s="23"/>
      <c r="D344" s="24">
        <v>342479</v>
      </c>
      <c r="E344" s="25"/>
      <c r="F344" s="23" t="s">
        <v>42</v>
      </c>
      <c r="G344" s="23" t="s">
        <v>33</v>
      </c>
      <c r="H344" s="24" t="s">
        <v>34</v>
      </c>
      <c r="I344" s="24" t="s">
        <v>35</v>
      </c>
      <c r="J344" s="23" t="s">
        <v>36</v>
      </c>
      <c r="K344" s="26">
        <v>20930.72</v>
      </c>
      <c r="L344" s="26">
        <f t="shared" si="15"/>
        <v>20930.72</v>
      </c>
      <c r="M344" s="26">
        <v>0</v>
      </c>
      <c r="N344" s="26">
        <v>0</v>
      </c>
      <c r="O344" s="26">
        <v>0</v>
      </c>
      <c r="P344" s="26">
        <v>0</v>
      </c>
      <c r="Q344" s="26">
        <f t="shared" si="16"/>
        <v>0</v>
      </c>
      <c r="R344" s="27" t="str">
        <f t="shared" si="17"/>
        <v>1-30</v>
      </c>
      <c r="S344" s="27" t="str">
        <f>+VLOOKUP(B344,'[1]PORTFOLIO MAY16'!$B$7:$T$5083,19,0)</f>
        <v>COSTA RICA</v>
      </c>
      <c r="T344" s="26">
        <v>0</v>
      </c>
      <c r="U344" s="23" t="s">
        <v>37</v>
      </c>
      <c r="V344" s="23" t="s">
        <v>37</v>
      </c>
      <c r="W344" s="23" t="s">
        <v>37</v>
      </c>
      <c r="X344" s="22">
        <v>23500.05</v>
      </c>
    </row>
    <row r="345" spans="1:24" x14ac:dyDescent="0.25">
      <c r="A345" s="22">
        <v>702</v>
      </c>
      <c r="B345" s="23" t="s">
        <v>383</v>
      </c>
      <c r="C345" s="23"/>
      <c r="D345" s="24">
        <v>308399</v>
      </c>
      <c r="E345" s="25"/>
      <c r="F345" s="23" t="s">
        <v>42</v>
      </c>
      <c r="G345" s="23" t="s">
        <v>33</v>
      </c>
      <c r="H345" s="24" t="s">
        <v>34</v>
      </c>
      <c r="I345" s="24" t="s">
        <v>35</v>
      </c>
      <c r="J345" s="23" t="s">
        <v>36</v>
      </c>
      <c r="K345" s="26">
        <v>35434.410000000003</v>
      </c>
      <c r="L345" s="26">
        <f t="shared" si="15"/>
        <v>35434.410000000003</v>
      </c>
      <c r="M345" s="26">
        <v>0</v>
      </c>
      <c r="N345" s="26">
        <v>0</v>
      </c>
      <c r="O345" s="26">
        <v>0</v>
      </c>
      <c r="P345" s="26">
        <v>0</v>
      </c>
      <c r="Q345" s="26">
        <f t="shared" si="16"/>
        <v>0</v>
      </c>
      <c r="R345" s="27" t="str">
        <f t="shared" si="17"/>
        <v>1-30</v>
      </c>
      <c r="S345" s="27" t="str">
        <f>+VLOOKUP(B345,'[1]PORTFOLIO MAY16'!$B$7:$T$5083,19,0)</f>
        <v>COSTA RICA</v>
      </c>
      <c r="T345" s="26">
        <v>0</v>
      </c>
      <c r="U345" s="23" t="s">
        <v>37</v>
      </c>
      <c r="V345" s="23" t="s">
        <v>37</v>
      </c>
      <c r="W345" s="23" t="s">
        <v>37</v>
      </c>
      <c r="X345" s="22">
        <v>37739.03</v>
      </c>
    </row>
    <row r="346" spans="1:24" x14ac:dyDescent="0.25">
      <c r="A346" s="22">
        <v>702</v>
      </c>
      <c r="B346" s="23" t="s">
        <v>384</v>
      </c>
      <c r="C346" s="23"/>
      <c r="D346" s="24">
        <v>314798</v>
      </c>
      <c r="E346" s="25"/>
      <c r="F346" s="23" t="s">
        <v>51</v>
      </c>
      <c r="G346" s="23" t="s">
        <v>51</v>
      </c>
      <c r="H346" s="24" t="s">
        <v>34</v>
      </c>
      <c r="I346" s="24" t="s">
        <v>35</v>
      </c>
      <c r="J346" s="23" t="s">
        <v>36</v>
      </c>
      <c r="K346" s="26">
        <v>106896.44</v>
      </c>
      <c r="L346" s="26">
        <f t="shared" si="15"/>
        <v>106896.44</v>
      </c>
      <c r="M346" s="26">
        <v>0</v>
      </c>
      <c r="N346" s="26">
        <v>0</v>
      </c>
      <c r="O346" s="26">
        <v>0</v>
      </c>
      <c r="P346" s="26">
        <v>0</v>
      </c>
      <c r="Q346" s="26">
        <f t="shared" si="16"/>
        <v>0</v>
      </c>
      <c r="R346" s="27" t="str">
        <f t="shared" si="17"/>
        <v>1-30</v>
      </c>
      <c r="S346" s="27" t="str">
        <f>+VLOOKUP(B346,'[1]PORTFOLIO MAY16'!$B$7:$T$5083,19,0)</f>
        <v>COSTA RICA</v>
      </c>
      <c r="T346" s="26">
        <v>0</v>
      </c>
      <c r="U346" s="23" t="s">
        <v>37</v>
      </c>
      <c r="V346" s="23" t="s">
        <v>37</v>
      </c>
      <c r="W346" s="23" t="s">
        <v>37</v>
      </c>
      <c r="X346" s="22">
        <v>110158.74</v>
      </c>
    </row>
    <row r="347" spans="1:24" x14ac:dyDescent="0.25">
      <c r="A347" s="22">
        <v>702</v>
      </c>
      <c r="B347" s="23" t="s">
        <v>385</v>
      </c>
      <c r="C347" s="23"/>
      <c r="D347" s="24">
        <v>314798</v>
      </c>
      <c r="E347" s="25"/>
      <c r="F347" s="23" t="s">
        <v>51</v>
      </c>
      <c r="G347" s="23" t="s">
        <v>51</v>
      </c>
      <c r="H347" s="24" t="s">
        <v>34</v>
      </c>
      <c r="I347" s="24" t="s">
        <v>35</v>
      </c>
      <c r="J347" s="23" t="s">
        <v>36</v>
      </c>
      <c r="K347" s="26">
        <v>50015.54</v>
      </c>
      <c r="L347" s="26">
        <f t="shared" si="15"/>
        <v>50015.54</v>
      </c>
      <c r="M347" s="26">
        <v>0</v>
      </c>
      <c r="N347" s="26">
        <v>0</v>
      </c>
      <c r="O347" s="26">
        <v>0</v>
      </c>
      <c r="P347" s="26">
        <v>0</v>
      </c>
      <c r="Q347" s="26">
        <f t="shared" si="16"/>
        <v>0</v>
      </c>
      <c r="R347" s="27" t="str">
        <f t="shared" si="17"/>
        <v>1-30</v>
      </c>
      <c r="S347" s="27" t="str">
        <f>+VLOOKUP(B347,'[1]PORTFOLIO MAY16'!$B$7:$T$5083,19,0)</f>
        <v>COSTA RICA</v>
      </c>
      <c r="T347" s="26">
        <v>0</v>
      </c>
      <c r="U347" s="23" t="s">
        <v>37</v>
      </c>
      <c r="V347" s="23" t="s">
        <v>37</v>
      </c>
      <c r="W347" s="23" t="s">
        <v>37</v>
      </c>
      <c r="X347" s="22">
        <v>51541.94</v>
      </c>
    </row>
    <row r="348" spans="1:24" x14ac:dyDescent="0.25">
      <c r="A348" s="22">
        <v>702</v>
      </c>
      <c r="B348" s="23" t="s">
        <v>386</v>
      </c>
      <c r="C348" s="23"/>
      <c r="D348" s="24">
        <v>320248</v>
      </c>
      <c r="E348" s="25"/>
      <c r="F348" s="23" t="s">
        <v>33</v>
      </c>
      <c r="G348" s="23" t="s">
        <v>33</v>
      </c>
      <c r="H348" s="24" t="s">
        <v>34</v>
      </c>
      <c r="I348" s="24" t="s">
        <v>35</v>
      </c>
      <c r="J348" s="23" t="s">
        <v>36</v>
      </c>
      <c r="K348" s="26">
        <v>1088269.3999999999</v>
      </c>
      <c r="L348" s="26">
        <f t="shared" si="15"/>
        <v>1088269.3999999999</v>
      </c>
      <c r="M348" s="26">
        <v>0</v>
      </c>
      <c r="N348" s="26">
        <v>0</v>
      </c>
      <c r="O348" s="26">
        <v>0</v>
      </c>
      <c r="P348" s="26">
        <v>1088269.3999999999</v>
      </c>
      <c r="Q348" s="26">
        <f t="shared" si="16"/>
        <v>1088269.3999999999</v>
      </c>
      <c r="R348" s="27" t="str">
        <f t="shared" si="17"/>
        <v>120+</v>
      </c>
      <c r="S348" s="27" t="str">
        <f>+VLOOKUP(B348,'[1]PORTFOLIO MAY16'!$B$7:$T$5083,19,0)</f>
        <v>MEXICO</v>
      </c>
      <c r="T348" s="26">
        <v>0</v>
      </c>
      <c r="U348" s="23" t="s">
        <v>37</v>
      </c>
      <c r="V348" s="23" t="s">
        <v>37</v>
      </c>
      <c r="W348" s="23" t="s">
        <v>37</v>
      </c>
      <c r="X348" s="22">
        <v>1308374.76</v>
      </c>
    </row>
    <row r="349" spans="1:24" x14ac:dyDescent="0.25">
      <c r="A349" s="22">
        <v>702</v>
      </c>
      <c r="B349" s="23" t="s">
        <v>387</v>
      </c>
      <c r="C349" s="23"/>
      <c r="D349" s="24">
        <v>314798</v>
      </c>
      <c r="E349" s="25"/>
      <c r="F349" s="23" t="s">
        <v>59</v>
      </c>
      <c r="G349" s="23" t="s">
        <v>59</v>
      </c>
      <c r="H349" s="24" t="s">
        <v>34</v>
      </c>
      <c r="I349" s="24" t="s">
        <v>35</v>
      </c>
      <c r="J349" s="23" t="s">
        <v>36</v>
      </c>
      <c r="K349" s="26">
        <v>68496.479999999996</v>
      </c>
      <c r="L349" s="26">
        <f t="shared" si="15"/>
        <v>68496.479999999996</v>
      </c>
      <c r="M349" s="26">
        <v>0</v>
      </c>
      <c r="N349" s="26">
        <v>0</v>
      </c>
      <c r="O349" s="26">
        <v>0</v>
      </c>
      <c r="P349" s="26">
        <v>0</v>
      </c>
      <c r="Q349" s="26">
        <f t="shared" si="16"/>
        <v>0</v>
      </c>
      <c r="R349" s="27" t="str">
        <f t="shared" si="17"/>
        <v>1-30</v>
      </c>
      <c r="S349" s="27" t="str">
        <f>+VLOOKUP(B349,'[1]PORTFOLIO MAY16'!$B$7:$T$5083,19,0)</f>
        <v>COSTA RICA</v>
      </c>
      <c r="T349" s="26">
        <v>0</v>
      </c>
      <c r="U349" s="23" t="s">
        <v>37</v>
      </c>
      <c r="V349" s="23" t="s">
        <v>37</v>
      </c>
      <c r="W349" s="23" t="s">
        <v>37</v>
      </c>
      <c r="X349" s="22">
        <v>70586.880000000005</v>
      </c>
    </row>
    <row r="350" spans="1:24" x14ac:dyDescent="0.25">
      <c r="A350" s="22">
        <v>702</v>
      </c>
      <c r="B350" s="23" t="s">
        <v>388</v>
      </c>
      <c r="C350" s="23"/>
      <c r="D350" s="24">
        <v>309178</v>
      </c>
      <c r="E350" s="25"/>
      <c r="F350" s="23" t="s">
        <v>42</v>
      </c>
      <c r="G350" s="23" t="s">
        <v>33</v>
      </c>
      <c r="H350" s="24" t="s">
        <v>34</v>
      </c>
      <c r="I350" s="24" t="s">
        <v>35</v>
      </c>
      <c r="J350" s="23" t="s">
        <v>36</v>
      </c>
      <c r="K350" s="26">
        <v>111836.08</v>
      </c>
      <c r="L350" s="26">
        <f t="shared" si="15"/>
        <v>111836.08</v>
      </c>
      <c r="M350" s="26">
        <v>0</v>
      </c>
      <c r="N350" s="26">
        <v>0</v>
      </c>
      <c r="O350" s="26">
        <v>0</v>
      </c>
      <c r="P350" s="26">
        <v>0</v>
      </c>
      <c r="Q350" s="26">
        <f t="shared" si="16"/>
        <v>0</v>
      </c>
      <c r="R350" s="27" t="str">
        <f t="shared" si="17"/>
        <v>1-30</v>
      </c>
      <c r="S350" s="27" t="str">
        <f>+VLOOKUP(B350,'[1]PORTFOLIO MAY16'!$B$7:$T$5083,19,0)</f>
        <v>COSTA RICA</v>
      </c>
      <c r="T350" s="26">
        <v>0</v>
      </c>
      <c r="U350" s="23" t="s">
        <v>37</v>
      </c>
      <c r="V350" s="23" t="s">
        <v>37</v>
      </c>
      <c r="W350" s="23" t="s">
        <v>37</v>
      </c>
      <c r="X350" s="22">
        <v>125233.12</v>
      </c>
    </row>
    <row r="351" spans="1:24" x14ac:dyDescent="0.25">
      <c r="A351" s="22">
        <v>702</v>
      </c>
      <c r="B351" s="23" t="s">
        <v>389</v>
      </c>
      <c r="C351" s="23"/>
      <c r="D351" s="24">
        <v>310202</v>
      </c>
      <c r="E351" s="25"/>
      <c r="F351" s="23" t="s">
        <v>33</v>
      </c>
      <c r="G351" s="23" t="s">
        <v>33</v>
      </c>
      <c r="H351" s="24" t="s">
        <v>34</v>
      </c>
      <c r="I351" s="24" t="s">
        <v>35</v>
      </c>
      <c r="J351" s="23" t="s">
        <v>39</v>
      </c>
      <c r="K351" s="26">
        <v>210335.39</v>
      </c>
      <c r="L351" s="26">
        <f t="shared" si="15"/>
        <v>11334.974164915751</v>
      </c>
      <c r="M351" s="26">
        <v>0</v>
      </c>
      <c r="N351" s="26">
        <v>0</v>
      </c>
      <c r="O351" s="26">
        <v>0</v>
      </c>
      <c r="P351" s="26">
        <v>0</v>
      </c>
      <c r="Q351" s="26">
        <f t="shared" si="16"/>
        <v>0</v>
      </c>
      <c r="R351" s="27" t="str">
        <f t="shared" si="17"/>
        <v>1-30</v>
      </c>
      <c r="S351" s="27" t="str">
        <f>+VLOOKUP(B351,'[1]PORTFOLIO MAY16'!$B$7:$T$5083,19,0)</f>
        <v>MEXICO</v>
      </c>
      <c r="T351" s="26">
        <v>0</v>
      </c>
      <c r="U351" s="23" t="s">
        <v>37</v>
      </c>
      <c r="V351" s="23" t="s">
        <v>37</v>
      </c>
      <c r="W351" s="23" t="s">
        <v>37</v>
      </c>
      <c r="X351" s="22">
        <v>238109</v>
      </c>
    </row>
    <row r="352" spans="1:24" x14ac:dyDescent="0.25">
      <c r="A352" s="22">
        <v>702</v>
      </c>
      <c r="B352" s="23" t="s">
        <v>390</v>
      </c>
      <c r="C352" s="23"/>
      <c r="D352" s="24">
        <v>308390</v>
      </c>
      <c r="E352" s="25"/>
      <c r="F352" s="23" t="s">
        <v>42</v>
      </c>
      <c r="G352" s="23" t="s">
        <v>33</v>
      </c>
      <c r="H352" s="24" t="s">
        <v>34</v>
      </c>
      <c r="I352" s="24" t="s">
        <v>35</v>
      </c>
      <c r="J352" s="23" t="s">
        <v>36</v>
      </c>
      <c r="K352" s="26">
        <v>188113.9</v>
      </c>
      <c r="L352" s="26">
        <f t="shared" si="15"/>
        <v>188113.9</v>
      </c>
      <c r="M352" s="26">
        <v>0</v>
      </c>
      <c r="N352" s="26">
        <v>0</v>
      </c>
      <c r="O352" s="26">
        <v>0</v>
      </c>
      <c r="P352" s="26">
        <v>0</v>
      </c>
      <c r="Q352" s="26">
        <f t="shared" si="16"/>
        <v>0</v>
      </c>
      <c r="R352" s="27" t="str">
        <f t="shared" si="17"/>
        <v>1-30</v>
      </c>
      <c r="S352" s="27" t="str">
        <f>+VLOOKUP(B352,'[1]PORTFOLIO MAY16'!$B$7:$T$5083,19,0)</f>
        <v>GUATEMALA</v>
      </c>
      <c r="T352" s="26">
        <v>0</v>
      </c>
      <c r="U352" s="23" t="s">
        <v>37</v>
      </c>
      <c r="V352" s="23" t="s">
        <v>37</v>
      </c>
      <c r="W352" s="23" t="s">
        <v>37</v>
      </c>
      <c r="X352" s="22">
        <v>205746.6</v>
      </c>
    </row>
    <row r="353" spans="1:24" x14ac:dyDescent="0.25">
      <c r="A353" s="22">
        <v>702</v>
      </c>
      <c r="B353" s="23" t="s">
        <v>391</v>
      </c>
      <c r="C353" s="23"/>
      <c r="D353" s="24">
        <v>314798</v>
      </c>
      <c r="E353" s="25"/>
      <c r="F353" s="23" t="s">
        <v>51</v>
      </c>
      <c r="G353" s="23" t="s">
        <v>51</v>
      </c>
      <c r="H353" s="24" t="s">
        <v>34</v>
      </c>
      <c r="I353" s="24" t="s">
        <v>35</v>
      </c>
      <c r="J353" s="23" t="s">
        <v>36</v>
      </c>
      <c r="K353" s="26">
        <v>116707.34</v>
      </c>
      <c r="L353" s="26">
        <f t="shared" si="15"/>
        <v>116707.34</v>
      </c>
      <c r="M353" s="26">
        <v>0</v>
      </c>
      <c r="N353" s="26">
        <v>0</v>
      </c>
      <c r="O353" s="26">
        <v>0</v>
      </c>
      <c r="P353" s="26">
        <v>0</v>
      </c>
      <c r="Q353" s="26">
        <f t="shared" si="16"/>
        <v>0</v>
      </c>
      <c r="R353" s="27" t="str">
        <f t="shared" si="17"/>
        <v>1-30</v>
      </c>
      <c r="S353" s="27" t="str">
        <f>+VLOOKUP(B353,'[1]PORTFOLIO MAY16'!$B$7:$T$5083,19,0)</f>
        <v>COSTA RICA</v>
      </c>
      <c r="T353" s="26">
        <v>0</v>
      </c>
      <c r="U353" s="23" t="s">
        <v>37</v>
      </c>
      <c r="V353" s="23" t="s">
        <v>37</v>
      </c>
      <c r="W353" s="23" t="s">
        <v>37</v>
      </c>
      <c r="X353" s="22">
        <v>120277.83</v>
      </c>
    </row>
    <row r="354" spans="1:24" x14ac:dyDescent="0.25">
      <c r="A354" s="22">
        <v>702</v>
      </c>
      <c r="B354" s="23" t="s">
        <v>392</v>
      </c>
      <c r="C354" s="23"/>
      <c r="D354" s="24">
        <v>309287</v>
      </c>
      <c r="E354" s="25"/>
      <c r="F354" s="23" t="s">
        <v>42</v>
      </c>
      <c r="G354" s="23" t="s">
        <v>33</v>
      </c>
      <c r="H354" s="24" t="s">
        <v>34</v>
      </c>
      <c r="I354" s="24" t="s">
        <v>35</v>
      </c>
      <c r="J354" s="23" t="s">
        <v>36</v>
      </c>
      <c r="K354" s="26">
        <v>183269.63</v>
      </c>
      <c r="L354" s="26">
        <f t="shared" si="15"/>
        <v>183269.63</v>
      </c>
      <c r="M354" s="26">
        <v>0</v>
      </c>
      <c r="N354" s="26">
        <v>0</v>
      </c>
      <c r="O354" s="26">
        <v>0</v>
      </c>
      <c r="P354" s="26">
        <v>0</v>
      </c>
      <c r="Q354" s="26">
        <f t="shared" si="16"/>
        <v>0</v>
      </c>
      <c r="R354" s="27" t="str">
        <f t="shared" si="17"/>
        <v>1-30</v>
      </c>
      <c r="S354" s="27" t="str">
        <f>+VLOOKUP(B354,'[1]PORTFOLIO MAY16'!$B$7:$T$5083,19,0)</f>
        <v>GUATEMALA</v>
      </c>
      <c r="T354" s="26">
        <v>0</v>
      </c>
      <c r="U354" s="23" t="s">
        <v>37</v>
      </c>
      <c r="V354" s="23" t="s">
        <v>37</v>
      </c>
      <c r="W354" s="23" t="s">
        <v>37</v>
      </c>
      <c r="X354" s="22">
        <v>208328</v>
      </c>
    </row>
    <row r="355" spans="1:24" x14ac:dyDescent="0.25">
      <c r="A355" s="22">
        <v>702</v>
      </c>
      <c r="B355" s="23" t="s">
        <v>393</v>
      </c>
      <c r="C355" s="23"/>
      <c r="D355" s="24">
        <v>313548</v>
      </c>
      <c r="E355" s="25"/>
      <c r="F355" s="23" t="s">
        <v>51</v>
      </c>
      <c r="G355" s="23" t="s">
        <v>51</v>
      </c>
      <c r="H355" s="24" t="s">
        <v>34</v>
      </c>
      <c r="I355" s="24" t="s">
        <v>35</v>
      </c>
      <c r="J355" s="23" t="s">
        <v>36</v>
      </c>
      <c r="K355" s="26">
        <v>24867.55</v>
      </c>
      <c r="L355" s="26">
        <f t="shared" si="15"/>
        <v>24867.55</v>
      </c>
      <c r="M355" s="26">
        <v>0</v>
      </c>
      <c r="N355" s="26">
        <v>0</v>
      </c>
      <c r="O355" s="26">
        <v>0</v>
      </c>
      <c r="P355" s="26">
        <v>0</v>
      </c>
      <c r="Q355" s="26">
        <f t="shared" si="16"/>
        <v>0</v>
      </c>
      <c r="R355" s="27" t="str">
        <f t="shared" si="17"/>
        <v>1-30</v>
      </c>
      <c r="S355" s="27" t="str">
        <f>+VLOOKUP(B355,'[1]PORTFOLIO MAY16'!$B$7:$T$5083,19,0)</f>
        <v>NICARAGUA</v>
      </c>
      <c r="T355" s="26">
        <v>0</v>
      </c>
      <c r="U355" s="23" t="s">
        <v>37</v>
      </c>
      <c r="V355" s="23" t="s">
        <v>37</v>
      </c>
      <c r="W355" s="23" t="s">
        <v>37</v>
      </c>
      <c r="X355" s="22">
        <v>25879.279999999999</v>
      </c>
    </row>
    <row r="356" spans="1:24" x14ac:dyDescent="0.25">
      <c r="A356" s="22">
        <v>702</v>
      </c>
      <c r="B356" s="23" t="s">
        <v>394</v>
      </c>
      <c r="C356" s="23"/>
      <c r="D356" s="24">
        <v>310580</v>
      </c>
      <c r="E356" s="25"/>
      <c r="F356" s="23" t="s">
        <v>98</v>
      </c>
      <c r="G356" s="23" t="s">
        <v>98</v>
      </c>
      <c r="H356" s="24" t="s">
        <v>34</v>
      </c>
      <c r="I356" s="24" t="s">
        <v>35</v>
      </c>
      <c r="J356" s="23" t="s">
        <v>36</v>
      </c>
      <c r="K356" s="26">
        <v>95570.64</v>
      </c>
      <c r="L356" s="26">
        <f t="shared" si="15"/>
        <v>95570.64</v>
      </c>
      <c r="M356" s="26">
        <v>0</v>
      </c>
      <c r="N356" s="26">
        <v>0</v>
      </c>
      <c r="O356" s="26">
        <v>0</v>
      </c>
      <c r="P356" s="26">
        <v>0</v>
      </c>
      <c r="Q356" s="26">
        <f t="shared" si="16"/>
        <v>0</v>
      </c>
      <c r="R356" s="27" t="str">
        <f t="shared" si="17"/>
        <v>1-30</v>
      </c>
      <c r="S356" s="27" t="str">
        <f>+VLOOKUP(B356,'[1]PORTFOLIO MAY16'!$B$7:$T$5083,19,0)</f>
        <v>MEXICO</v>
      </c>
      <c r="T356" s="26">
        <v>0</v>
      </c>
      <c r="U356" s="23" t="s">
        <v>37</v>
      </c>
      <c r="V356" s="23" t="s">
        <v>37</v>
      </c>
      <c r="W356" s="23" t="s">
        <v>37</v>
      </c>
      <c r="X356" s="22">
        <v>60740.26</v>
      </c>
    </row>
    <row r="357" spans="1:24" x14ac:dyDescent="0.25">
      <c r="A357" s="22">
        <v>702</v>
      </c>
      <c r="B357" s="23" t="s">
        <v>395</v>
      </c>
      <c r="C357" s="23"/>
      <c r="D357" s="24">
        <v>316409</v>
      </c>
      <c r="E357" s="25"/>
      <c r="F357" s="23" t="s">
        <v>33</v>
      </c>
      <c r="G357" s="23" t="s">
        <v>33</v>
      </c>
      <c r="H357" s="24" t="s">
        <v>34</v>
      </c>
      <c r="I357" s="24" t="s">
        <v>35</v>
      </c>
      <c r="J357" s="23" t="s">
        <v>39</v>
      </c>
      <c r="K357" s="26">
        <v>1092466.33</v>
      </c>
      <c r="L357" s="26">
        <f t="shared" si="15"/>
        <v>58873.010512355169</v>
      </c>
      <c r="M357" s="26">
        <v>0</v>
      </c>
      <c r="N357" s="26">
        <v>0</v>
      </c>
      <c r="O357" s="26">
        <v>0</v>
      </c>
      <c r="P357" s="26">
        <v>0</v>
      </c>
      <c r="Q357" s="26">
        <f t="shared" si="16"/>
        <v>0</v>
      </c>
      <c r="R357" s="27" t="str">
        <f t="shared" si="17"/>
        <v>1-30</v>
      </c>
      <c r="S357" s="27" t="str">
        <f>+VLOOKUP(B357,'[1]PORTFOLIO MAY16'!$B$7:$T$5083,19,0)</f>
        <v>MEXICO</v>
      </c>
      <c r="T357" s="26">
        <v>0</v>
      </c>
      <c r="U357" s="23" t="s">
        <v>37</v>
      </c>
      <c r="V357" s="23" t="s">
        <v>37</v>
      </c>
      <c r="W357" s="23" t="s">
        <v>37</v>
      </c>
      <c r="X357" s="22">
        <v>1282300</v>
      </c>
    </row>
    <row r="358" spans="1:24" x14ac:dyDescent="0.25">
      <c r="A358" s="22">
        <v>702</v>
      </c>
      <c r="B358" s="23" t="s">
        <v>396</v>
      </c>
      <c r="C358" s="23"/>
      <c r="D358" s="24">
        <v>317232</v>
      </c>
      <c r="E358" s="25"/>
      <c r="F358" s="23" t="s">
        <v>33</v>
      </c>
      <c r="G358" s="23" t="s">
        <v>33</v>
      </c>
      <c r="H358" s="24" t="s">
        <v>34</v>
      </c>
      <c r="I358" s="24" t="s">
        <v>35</v>
      </c>
      <c r="J358" s="23" t="s">
        <v>39</v>
      </c>
      <c r="K358" s="26">
        <v>797580</v>
      </c>
      <c r="L358" s="26">
        <f t="shared" si="15"/>
        <v>42981.586191717448</v>
      </c>
      <c r="M358" s="26">
        <v>0</v>
      </c>
      <c r="N358" s="26">
        <v>0</v>
      </c>
      <c r="O358" s="26">
        <v>0</v>
      </c>
      <c r="P358" s="26">
        <v>0</v>
      </c>
      <c r="Q358" s="26">
        <f t="shared" si="16"/>
        <v>0</v>
      </c>
      <c r="R358" s="27" t="str">
        <f t="shared" si="17"/>
        <v>1-30</v>
      </c>
      <c r="S358" s="27" t="str">
        <f>+VLOOKUP(B358,'[1]PORTFOLIO MAY16'!$B$7:$T$5083,19,0)</f>
        <v>MEXICO</v>
      </c>
      <c r="T358" s="26">
        <v>0</v>
      </c>
      <c r="U358" s="23" t="s">
        <v>37</v>
      </c>
      <c r="V358" s="23" t="s">
        <v>37</v>
      </c>
      <c r="W358" s="23" t="s">
        <v>37</v>
      </c>
      <c r="X358" s="22">
        <v>864045</v>
      </c>
    </row>
    <row r="359" spans="1:24" x14ac:dyDescent="0.25">
      <c r="A359" s="22">
        <v>702</v>
      </c>
      <c r="B359" s="23" t="s">
        <v>397</v>
      </c>
      <c r="C359" s="23"/>
      <c r="D359" s="24">
        <v>313548</v>
      </c>
      <c r="E359" s="25"/>
      <c r="F359" s="23" t="s">
        <v>51</v>
      </c>
      <c r="G359" s="23" t="s">
        <v>51</v>
      </c>
      <c r="H359" s="24" t="s">
        <v>34</v>
      </c>
      <c r="I359" s="24" t="s">
        <v>35</v>
      </c>
      <c r="J359" s="23" t="s">
        <v>36</v>
      </c>
      <c r="K359" s="26">
        <v>81783.89</v>
      </c>
      <c r="L359" s="26">
        <f t="shared" si="15"/>
        <v>81783.89</v>
      </c>
      <c r="M359" s="26">
        <v>0</v>
      </c>
      <c r="N359" s="26">
        <v>0</v>
      </c>
      <c r="O359" s="26">
        <v>0</v>
      </c>
      <c r="P359" s="26">
        <v>0</v>
      </c>
      <c r="Q359" s="26">
        <f t="shared" si="16"/>
        <v>0</v>
      </c>
      <c r="R359" s="27" t="str">
        <f t="shared" si="17"/>
        <v>1-30</v>
      </c>
      <c r="S359" s="27" t="str">
        <f>+VLOOKUP(B359,'[1]PORTFOLIO MAY16'!$B$7:$T$5083,19,0)</f>
        <v>NICARAGUA</v>
      </c>
      <c r="T359" s="26">
        <v>0</v>
      </c>
      <c r="U359" s="23" t="s">
        <v>37</v>
      </c>
      <c r="V359" s="23" t="s">
        <v>37</v>
      </c>
      <c r="W359" s="23" t="s">
        <v>37</v>
      </c>
      <c r="X359" s="22">
        <v>84396.99</v>
      </c>
    </row>
    <row r="360" spans="1:24" x14ac:dyDescent="0.25">
      <c r="A360" s="22">
        <v>702</v>
      </c>
      <c r="B360" s="23" t="s">
        <v>398</v>
      </c>
      <c r="C360" s="23"/>
      <c r="D360" s="24">
        <v>316343</v>
      </c>
      <c r="E360" s="25"/>
      <c r="F360" s="23" t="s">
        <v>42</v>
      </c>
      <c r="G360" s="23" t="s">
        <v>33</v>
      </c>
      <c r="H360" s="24" t="s">
        <v>34</v>
      </c>
      <c r="I360" s="24" t="s">
        <v>35</v>
      </c>
      <c r="J360" s="23" t="s">
        <v>39</v>
      </c>
      <c r="K360" s="26">
        <v>116000</v>
      </c>
      <c r="L360" s="26">
        <f t="shared" si="15"/>
        <v>6251.2399987953859</v>
      </c>
      <c r="M360" s="26">
        <v>0</v>
      </c>
      <c r="N360" s="26">
        <v>0</v>
      </c>
      <c r="O360" s="26">
        <v>0</v>
      </c>
      <c r="P360" s="26">
        <v>0</v>
      </c>
      <c r="Q360" s="26">
        <f t="shared" si="16"/>
        <v>0</v>
      </c>
      <c r="R360" s="27" t="str">
        <f t="shared" si="17"/>
        <v>1-30</v>
      </c>
      <c r="S360" s="27" t="str">
        <f>+VLOOKUP(B360,'[1]PORTFOLIO MAY16'!$B$7:$T$5083,19,0)</f>
        <v>MEXICO</v>
      </c>
      <c r="T360" s="26">
        <v>0</v>
      </c>
      <c r="U360" s="23" t="s">
        <v>37</v>
      </c>
      <c r="V360" s="23" t="s">
        <v>37</v>
      </c>
      <c r="W360" s="23" t="s">
        <v>37</v>
      </c>
      <c r="X360" s="22">
        <v>116000</v>
      </c>
    </row>
    <row r="361" spans="1:24" x14ac:dyDescent="0.25">
      <c r="A361" s="22">
        <v>702</v>
      </c>
      <c r="B361" s="23" t="s">
        <v>399</v>
      </c>
      <c r="C361" s="23"/>
      <c r="D361" s="24">
        <v>350347</v>
      </c>
      <c r="E361" s="25"/>
      <c r="F361" s="23" t="s">
        <v>33</v>
      </c>
      <c r="G361" s="23" t="s">
        <v>33</v>
      </c>
      <c r="H361" s="24" t="s">
        <v>34</v>
      </c>
      <c r="I361" s="24" t="s">
        <v>35</v>
      </c>
      <c r="J361" s="23" t="s">
        <v>36</v>
      </c>
      <c r="K361" s="26">
        <v>79207.679999999993</v>
      </c>
      <c r="L361" s="26">
        <f t="shared" si="15"/>
        <v>79207.679999999993</v>
      </c>
      <c r="M361" s="26">
        <v>0</v>
      </c>
      <c r="N361" s="26">
        <v>0</v>
      </c>
      <c r="O361" s="26">
        <v>0</v>
      </c>
      <c r="P361" s="26">
        <v>0</v>
      </c>
      <c r="Q361" s="26">
        <f t="shared" si="16"/>
        <v>0</v>
      </c>
      <c r="R361" s="27" t="str">
        <f t="shared" si="17"/>
        <v>1-30</v>
      </c>
      <c r="S361" s="27" t="str">
        <f>+VLOOKUP(B361,'[1]PORTFOLIO MAY16'!$B$7:$T$5083,19,0)</f>
        <v>MEXICO</v>
      </c>
      <c r="T361" s="26">
        <v>0</v>
      </c>
      <c r="U361" s="23" t="s">
        <v>37</v>
      </c>
      <c r="V361" s="23" t="s">
        <v>37</v>
      </c>
      <c r="W361" s="23" t="s">
        <v>37</v>
      </c>
      <c r="X361" s="22">
        <v>86213</v>
      </c>
    </row>
    <row r="362" spans="1:24" x14ac:dyDescent="0.25">
      <c r="A362" s="22">
        <v>702</v>
      </c>
      <c r="B362" s="23" t="s">
        <v>400</v>
      </c>
      <c r="C362" s="23"/>
      <c r="D362" s="24">
        <v>351169</v>
      </c>
      <c r="E362" s="25"/>
      <c r="F362" s="23" t="s">
        <v>33</v>
      </c>
      <c r="G362" s="23" t="s">
        <v>33</v>
      </c>
      <c r="H362" s="24" t="s">
        <v>34</v>
      </c>
      <c r="I362" s="24" t="s">
        <v>35</v>
      </c>
      <c r="J362" s="23" t="s">
        <v>39</v>
      </c>
      <c r="K362" s="26">
        <v>1078991.52</v>
      </c>
      <c r="L362" s="26">
        <f t="shared" si="15"/>
        <v>58146.853001595096</v>
      </c>
      <c r="M362" s="26">
        <v>0</v>
      </c>
      <c r="N362" s="26">
        <v>0</v>
      </c>
      <c r="O362" s="26">
        <v>0</v>
      </c>
      <c r="P362" s="26">
        <v>0</v>
      </c>
      <c r="Q362" s="26">
        <f t="shared" si="16"/>
        <v>0</v>
      </c>
      <c r="R362" s="27" t="str">
        <f t="shared" si="17"/>
        <v>1-30</v>
      </c>
      <c r="S362" s="27" t="str">
        <f>+VLOOKUP(B362,'[1]PORTFOLIO MAY16'!$B$7:$T$5083,19,0)</f>
        <v>MEXICO</v>
      </c>
      <c r="T362" s="26">
        <v>0</v>
      </c>
      <c r="U362" s="23" t="s">
        <v>37</v>
      </c>
      <c r="V362" s="23" t="s">
        <v>37</v>
      </c>
      <c r="W362" s="23" t="s">
        <v>37</v>
      </c>
      <c r="X362" s="22">
        <v>1229805.3600000001</v>
      </c>
    </row>
    <row r="363" spans="1:24" x14ac:dyDescent="0.25">
      <c r="A363" s="22">
        <v>702</v>
      </c>
      <c r="B363" s="23" t="s">
        <v>401</v>
      </c>
      <c r="C363" s="23"/>
      <c r="D363" s="24">
        <v>314798</v>
      </c>
      <c r="E363" s="25"/>
      <c r="F363" s="23" t="s">
        <v>51</v>
      </c>
      <c r="G363" s="23" t="s">
        <v>51</v>
      </c>
      <c r="H363" s="24" t="s">
        <v>34</v>
      </c>
      <c r="I363" s="24" t="s">
        <v>35</v>
      </c>
      <c r="J363" s="23" t="s">
        <v>36</v>
      </c>
      <c r="K363" s="26">
        <v>46096.24</v>
      </c>
      <c r="L363" s="26">
        <f t="shared" si="15"/>
        <v>46096.24</v>
      </c>
      <c r="M363" s="26">
        <v>0</v>
      </c>
      <c r="N363" s="26">
        <v>0</v>
      </c>
      <c r="O363" s="26">
        <v>0</v>
      </c>
      <c r="P363" s="26">
        <v>0</v>
      </c>
      <c r="Q363" s="26">
        <f t="shared" si="16"/>
        <v>0</v>
      </c>
      <c r="R363" s="27" t="str">
        <f t="shared" si="17"/>
        <v>1-30</v>
      </c>
      <c r="S363" s="27" t="str">
        <f>+VLOOKUP(B363,'[1]PORTFOLIO MAY16'!$B$7:$T$5083,19,0)</f>
        <v>COSTA RICA</v>
      </c>
      <c r="T363" s="26">
        <v>0</v>
      </c>
      <c r="U363" s="23" t="s">
        <v>37</v>
      </c>
      <c r="V363" s="23" t="s">
        <v>37</v>
      </c>
      <c r="W363" s="23" t="s">
        <v>37</v>
      </c>
      <c r="X363" s="22">
        <v>47567.05</v>
      </c>
    </row>
    <row r="364" spans="1:24" x14ac:dyDescent="0.25">
      <c r="A364" s="22">
        <v>702</v>
      </c>
      <c r="B364" s="23" t="s">
        <v>402</v>
      </c>
      <c r="C364" s="23"/>
      <c r="D364" s="24">
        <v>312351</v>
      </c>
      <c r="E364" s="25"/>
      <c r="F364" s="23" t="s">
        <v>42</v>
      </c>
      <c r="G364" s="23" t="s">
        <v>33</v>
      </c>
      <c r="H364" s="24" t="s">
        <v>34</v>
      </c>
      <c r="I364" s="24" t="s">
        <v>35</v>
      </c>
      <c r="J364" s="23" t="s">
        <v>36</v>
      </c>
      <c r="K364" s="26">
        <v>211480.5</v>
      </c>
      <c r="L364" s="26">
        <f t="shared" si="15"/>
        <v>211480.5</v>
      </c>
      <c r="M364" s="26">
        <v>0</v>
      </c>
      <c r="N364" s="26">
        <v>0</v>
      </c>
      <c r="O364" s="26">
        <v>0</v>
      </c>
      <c r="P364" s="26">
        <v>0</v>
      </c>
      <c r="Q364" s="26">
        <f t="shared" si="16"/>
        <v>0</v>
      </c>
      <c r="R364" s="27" t="str">
        <f t="shared" si="17"/>
        <v>1-30</v>
      </c>
      <c r="S364" s="27" t="str">
        <f>+VLOOKUP(B364,'[1]PORTFOLIO MAY16'!$B$7:$T$5083,19,0)</f>
        <v>EL SALVADOR</v>
      </c>
      <c r="T364" s="26">
        <v>0</v>
      </c>
      <c r="U364" s="23" t="s">
        <v>37</v>
      </c>
      <c r="V364" s="23" t="s">
        <v>37</v>
      </c>
      <c r="W364" s="23" t="s">
        <v>37</v>
      </c>
      <c r="X364" s="22">
        <v>216840.47</v>
      </c>
    </row>
    <row r="365" spans="1:24" x14ac:dyDescent="0.25">
      <c r="A365" s="22">
        <v>702</v>
      </c>
      <c r="B365" s="23" t="s">
        <v>403</v>
      </c>
      <c r="C365" s="23"/>
      <c r="D365" s="24">
        <v>310666</v>
      </c>
      <c r="E365" s="25"/>
      <c r="F365" s="23" t="s">
        <v>42</v>
      </c>
      <c r="G365" s="23" t="s">
        <v>33</v>
      </c>
      <c r="H365" s="24" t="s">
        <v>34</v>
      </c>
      <c r="I365" s="24" t="s">
        <v>35</v>
      </c>
      <c r="J365" s="23" t="s">
        <v>36</v>
      </c>
      <c r="K365" s="26">
        <v>48402.22</v>
      </c>
      <c r="L365" s="26">
        <f t="shared" si="15"/>
        <v>48402.22</v>
      </c>
      <c r="M365" s="26">
        <v>0</v>
      </c>
      <c r="N365" s="26">
        <v>0</v>
      </c>
      <c r="O365" s="26">
        <v>0</v>
      </c>
      <c r="P365" s="26">
        <v>0</v>
      </c>
      <c r="Q365" s="26">
        <f t="shared" si="16"/>
        <v>0</v>
      </c>
      <c r="R365" s="27" t="str">
        <f t="shared" si="17"/>
        <v>1-30</v>
      </c>
      <c r="S365" s="27" t="str">
        <f>+VLOOKUP(B365,'[1]PORTFOLIO MAY16'!$B$7:$T$5083,19,0)</f>
        <v>MEXICO</v>
      </c>
      <c r="T365" s="26">
        <v>0</v>
      </c>
      <c r="U365" s="23" t="s">
        <v>37</v>
      </c>
      <c r="V365" s="23" t="s">
        <v>37</v>
      </c>
      <c r="W365" s="23" t="s">
        <v>37</v>
      </c>
      <c r="X365" s="22">
        <v>48402.22</v>
      </c>
    </row>
    <row r="366" spans="1:24" x14ac:dyDescent="0.25">
      <c r="A366" s="22">
        <v>702</v>
      </c>
      <c r="B366" s="23" t="s">
        <v>404</v>
      </c>
      <c r="C366" s="23"/>
      <c r="D366" s="24">
        <v>349493</v>
      </c>
      <c r="E366" s="25"/>
      <c r="F366" s="23" t="s">
        <v>33</v>
      </c>
      <c r="G366" s="23" t="s">
        <v>33</v>
      </c>
      <c r="H366" s="24" t="s">
        <v>34</v>
      </c>
      <c r="I366" s="24" t="s">
        <v>35</v>
      </c>
      <c r="J366" s="23" t="s">
        <v>39</v>
      </c>
      <c r="K366" s="26">
        <v>898164.12</v>
      </c>
      <c r="L366" s="26">
        <f t="shared" si="15"/>
        <v>48402.064417472917</v>
      </c>
      <c r="M366" s="26">
        <v>0</v>
      </c>
      <c r="N366" s="26">
        <v>0</v>
      </c>
      <c r="O366" s="26">
        <v>0</v>
      </c>
      <c r="P366" s="26">
        <v>0</v>
      </c>
      <c r="Q366" s="26">
        <f t="shared" si="16"/>
        <v>0</v>
      </c>
      <c r="R366" s="27" t="str">
        <f t="shared" si="17"/>
        <v>1-30</v>
      </c>
      <c r="S366" s="27" t="str">
        <f>+VLOOKUP(B366,'[1]PORTFOLIO MAY16'!$B$7:$T$5083,19,0)</f>
        <v>MEXICO</v>
      </c>
      <c r="T366" s="26">
        <v>0</v>
      </c>
      <c r="U366" s="23" t="s">
        <v>37</v>
      </c>
      <c r="V366" s="23" t="s">
        <v>37</v>
      </c>
      <c r="W366" s="23" t="s">
        <v>37</v>
      </c>
      <c r="X366" s="22">
        <v>979815.41</v>
      </c>
    </row>
    <row r="367" spans="1:24" x14ac:dyDescent="0.25">
      <c r="A367" s="22">
        <v>702</v>
      </c>
      <c r="B367" s="23" t="s">
        <v>405</v>
      </c>
      <c r="C367" s="23"/>
      <c r="D367" s="24">
        <v>350622</v>
      </c>
      <c r="E367" s="25"/>
      <c r="F367" s="23" t="s">
        <v>33</v>
      </c>
      <c r="G367" s="23" t="s">
        <v>33</v>
      </c>
      <c r="H367" s="24" t="s">
        <v>34</v>
      </c>
      <c r="I367" s="24" t="s">
        <v>35</v>
      </c>
      <c r="J367" s="23" t="s">
        <v>39</v>
      </c>
      <c r="K367" s="26">
        <v>36403.03</v>
      </c>
      <c r="L367" s="26">
        <f t="shared" si="15"/>
        <v>1961.7592863219688</v>
      </c>
      <c r="M367" s="26">
        <v>0</v>
      </c>
      <c r="N367" s="26">
        <v>0</v>
      </c>
      <c r="O367" s="26">
        <v>0</v>
      </c>
      <c r="P367" s="26">
        <v>0</v>
      </c>
      <c r="Q367" s="26">
        <f t="shared" si="16"/>
        <v>0</v>
      </c>
      <c r="R367" s="27" t="str">
        <f t="shared" si="17"/>
        <v>1-30</v>
      </c>
      <c r="S367" s="27" t="str">
        <f>+VLOOKUP(B367,'[1]PORTFOLIO MAY16'!$B$7:$T$5083,19,0)</f>
        <v>MEXICO</v>
      </c>
      <c r="T367" s="26">
        <v>0</v>
      </c>
      <c r="U367" s="23" t="s">
        <v>37</v>
      </c>
      <c r="V367" s="23" t="s">
        <v>37</v>
      </c>
      <c r="W367" s="23" t="s">
        <v>37</v>
      </c>
      <c r="X367" s="22">
        <v>36403.03</v>
      </c>
    </row>
    <row r="368" spans="1:24" x14ac:dyDescent="0.25">
      <c r="A368" s="22">
        <v>702</v>
      </c>
      <c r="B368" s="23" t="s">
        <v>406</v>
      </c>
      <c r="C368" s="23"/>
      <c r="D368" s="24">
        <v>317851</v>
      </c>
      <c r="E368" s="25"/>
      <c r="F368" s="23" t="s">
        <v>33</v>
      </c>
      <c r="G368" s="23" t="s">
        <v>33</v>
      </c>
      <c r="H368" s="24" t="s">
        <v>34</v>
      </c>
      <c r="I368" s="24" t="s">
        <v>35</v>
      </c>
      <c r="J368" s="23" t="s">
        <v>39</v>
      </c>
      <c r="K368" s="26">
        <v>2991568.89</v>
      </c>
      <c r="L368" s="26">
        <f t="shared" si="15"/>
        <v>161215.64745103373</v>
      </c>
      <c r="M368" s="26">
        <v>0</v>
      </c>
      <c r="N368" s="26">
        <v>0</v>
      </c>
      <c r="O368" s="26">
        <v>0</v>
      </c>
      <c r="P368" s="26">
        <v>0</v>
      </c>
      <c r="Q368" s="26">
        <f t="shared" si="16"/>
        <v>0</v>
      </c>
      <c r="R368" s="27" t="str">
        <f t="shared" si="17"/>
        <v>1-30</v>
      </c>
      <c r="S368" s="27" t="str">
        <f>+VLOOKUP(B368,'[1]PORTFOLIO MAY16'!$B$7:$T$5083,19,0)</f>
        <v>MEXICO</v>
      </c>
      <c r="T368" s="26">
        <v>0</v>
      </c>
      <c r="U368" s="23" t="s">
        <v>37</v>
      </c>
      <c r="V368" s="23" t="s">
        <v>37</v>
      </c>
      <c r="W368" s="23" t="s">
        <v>37</v>
      </c>
      <c r="X368" s="22">
        <v>3485032.56</v>
      </c>
    </row>
    <row r="369" spans="1:24" x14ac:dyDescent="0.25">
      <c r="A369" s="22">
        <v>702</v>
      </c>
      <c r="B369" s="23" t="s">
        <v>407</v>
      </c>
      <c r="C369" s="23"/>
      <c r="D369" s="24">
        <v>309047</v>
      </c>
      <c r="E369" s="25"/>
      <c r="F369" s="23" t="s">
        <v>42</v>
      </c>
      <c r="G369" s="23" t="s">
        <v>33</v>
      </c>
      <c r="H369" s="24" t="s">
        <v>34</v>
      </c>
      <c r="I369" s="24" t="s">
        <v>35</v>
      </c>
      <c r="J369" s="23" t="s">
        <v>39</v>
      </c>
      <c r="K369" s="26">
        <v>191638.19</v>
      </c>
      <c r="L369" s="26">
        <f t="shared" si="15"/>
        <v>10327.382057109913</v>
      </c>
      <c r="M369" s="26">
        <v>0</v>
      </c>
      <c r="N369" s="26">
        <v>0</v>
      </c>
      <c r="O369" s="26">
        <v>0</v>
      </c>
      <c r="P369" s="26">
        <v>0</v>
      </c>
      <c r="Q369" s="26">
        <f t="shared" si="16"/>
        <v>0</v>
      </c>
      <c r="R369" s="27" t="str">
        <f t="shared" si="17"/>
        <v>1-30</v>
      </c>
      <c r="S369" s="27" t="str">
        <f>+VLOOKUP(B369,'[1]PORTFOLIO MAY16'!$B$7:$T$5083,19,0)</f>
        <v>MEXICO</v>
      </c>
      <c r="T369" s="26">
        <v>0</v>
      </c>
      <c r="U369" s="23" t="s">
        <v>37</v>
      </c>
      <c r="V369" s="23" t="s">
        <v>37</v>
      </c>
      <c r="W369" s="23" t="s">
        <v>37</v>
      </c>
      <c r="X369" s="22">
        <v>220513.5</v>
      </c>
    </row>
    <row r="370" spans="1:24" x14ac:dyDescent="0.25">
      <c r="A370" s="22">
        <v>702</v>
      </c>
      <c r="B370" s="23" t="s">
        <v>408</v>
      </c>
      <c r="C370" s="23"/>
      <c r="D370" s="24">
        <v>350380</v>
      </c>
      <c r="E370" s="25"/>
      <c r="F370" s="23" t="s">
        <v>42</v>
      </c>
      <c r="G370" s="23" t="s">
        <v>33</v>
      </c>
      <c r="H370" s="24" t="s">
        <v>34</v>
      </c>
      <c r="I370" s="24" t="s">
        <v>35</v>
      </c>
      <c r="J370" s="23" t="s">
        <v>36</v>
      </c>
      <c r="K370" s="26">
        <v>59466.64</v>
      </c>
      <c r="L370" s="26">
        <f t="shared" si="15"/>
        <v>59466.64</v>
      </c>
      <c r="M370" s="26">
        <v>0</v>
      </c>
      <c r="N370" s="26">
        <v>0</v>
      </c>
      <c r="O370" s="26">
        <v>0</v>
      </c>
      <c r="P370" s="26">
        <v>0</v>
      </c>
      <c r="Q370" s="26">
        <f t="shared" si="16"/>
        <v>0</v>
      </c>
      <c r="R370" s="27" t="str">
        <f t="shared" si="17"/>
        <v>1-30</v>
      </c>
      <c r="S370" s="27" t="str">
        <f>+VLOOKUP(B370,'[1]PORTFOLIO MAY16'!$B$7:$T$5083,19,0)</f>
        <v>GUATEMALA</v>
      </c>
      <c r="T370" s="26">
        <v>0</v>
      </c>
      <c r="U370" s="23" t="s">
        <v>37</v>
      </c>
      <c r="V370" s="23" t="s">
        <v>37</v>
      </c>
      <c r="W370" s="23" t="s">
        <v>37</v>
      </c>
      <c r="X370" s="22">
        <v>65375.68</v>
      </c>
    </row>
    <row r="371" spans="1:24" x14ac:dyDescent="0.25">
      <c r="A371" s="22">
        <v>702</v>
      </c>
      <c r="B371" s="23" t="s">
        <v>409</v>
      </c>
      <c r="C371" s="23"/>
      <c r="D371" s="24">
        <v>336783</v>
      </c>
      <c r="E371" s="25"/>
      <c r="F371" s="23" t="s">
        <v>33</v>
      </c>
      <c r="G371" s="23" t="s">
        <v>33</v>
      </c>
      <c r="H371" s="24" t="s">
        <v>34</v>
      </c>
      <c r="I371" s="24" t="s">
        <v>35</v>
      </c>
      <c r="J371" s="23" t="s">
        <v>39</v>
      </c>
      <c r="K371" s="26">
        <v>800557.44</v>
      </c>
      <c r="L371" s="26">
        <f t="shared" si="15"/>
        <v>43142.040433286522</v>
      </c>
      <c r="M371" s="26">
        <v>0</v>
      </c>
      <c r="N371" s="26">
        <v>0</v>
      </c>
      <c r="O371" s="26">
        <v>0</v>
      </c>
      <c r="P371" s="26">
        <v>0</v>
      </c>
      <c r="Q371" s="26">
        <f t="shared" si="16"/>
        <v>0</v>
      </c>
      <c r="R371" s="27" t="str">
        <f t="shared" si="17"/>
        <v>1-30</v>
      </c>
      <c r="S371" s="27" t="str">
        <f>+VLOOKUP(B371,'[1]PORTFOLIO MAY16'!$B$7:$T$5083,19,0)</f>
        <v>MEXICO</v>
      </c>
      <c r="T371" s="26">
        <v>0</v>
      </c>
      <c r="U371" s="23" t="s">
        <v>37</v>
      </c>
      <c r="V371" s="23" t="s">
        <v>37</v>
      </c>
      <c r="W371" s="23" t="s">
        <v>37</v>
      </c>
      <c r="X371" s="22">
        <v>867270.57</v>
      </c>
    </row>
    <row r="372" spans="1:24" x14ac:dyDescent="0.25">
      <c r="A372" s="22">
        <v>702</v>
      </c>
      <c r="B372" s="23" t="s">
        <v>410</v>
      </c>
      <c r="C372" s="23"/>
      <c r="D372" s="24">
        <v>311514</v>
      </c>
      <c r="E372" s="25"/>
      <c r="F372" s="23" t="s">
        <v>33</v>
      </c>
      <c r="G372" s="23" t="s">
        <v>33</v>
      </c>
      <c r="H372" s="24" t="s">
        <v>34</v>
      </c>
      <c r="I372" s="24" t="s">
        <v>35</v>
      </c>
      <c r="J372" s="23" t="s">
        <v>39</v>
      </c>
      <c r="K372" s="26">
        <v>1455763.82</v>
      </c>
      <c r="L372" s="26">
        <f t="shared" si="15"/>
        <v>78451.112244682474</v>
      </c>
      <c r="M372" s="26">
        <v>1455763.82</v>
      </c>
      <c r="N372" s="26">
        <v>0</v>
      </c>
      <c r="O372" s="26">
        <v>0</v>
      </c>
      <c r="P372" s="26">
        <v>0</v>
      </c>
      <c r="Q372" s="26">
        <f t="shared" si="16"/>
        <v>1455763.82</v>
      </c>
      <c r="R372" s="27" t="str">
        <f t="shared" si="17"/>
        <v>31-60</v>
      </c>
      <c r="S372" s="27" t="str">
        <f>+VLOOKUP(B372,'[1]PORTFOLIO MAY16'!$B$7:$T$5083,19,0)</f>
        <v>MEXICO</v>
      </c>
      <c r="T372" s="26">
        <v>0</v>
      </c>
      <c r="U372" s="23" t="s">
        <v>37</v>
      </c>
      <c r="V372" s="23" t="s">
        <v>37</v>
      </c>
      <c r="W372" s="23" t="s">
        <v>37</v>
      </c>
      <c r="X372" s="22">
        <v>1622684.07</v>
      </c>
    </row>
    <row r="373" spans="1:24" x14ac:dyDescent="0.25">
      <c r="A373" s="22">
        <v>702</v>
      </c>
      <c r="B373" s="23" t="s">
        <v>411</v>
      </c>
      <c r="C373" s="23"/>
      <c r="D373" s="24">
        <v>312097</v>
      </c>
      <c r="E373" s="25"/>
      <c r="F373" s="23" t="s">
        <v>33</v>
      </c>
      <c r="G373" s="23" t="s">
        <v>33</v>
      </c>
      <c r="H373" s="24" t="s">
        <v>34</v>
      </c>
      <c r="I373" s="24" t="s">
        <v>35</v>
      </c>
      <c r="J373" s="23" t="s">
        <v>36</v>
      </c>
      <c r="K373" s="26">
        <v>128008.13</v>
      </c>
      <c r="L373" s="26">
        <f t="shared" si="15"/>
        <v>128008.13</v>
      </c>
      <c r="M373" s="26">
        <v>0</v>
      </c>
      <c r="N373" s="26">
        <v>0</v>
      </c>
      <c r="O373" s="26">
        <v>0</v>
      </c>
      <c r="P373" s="26">
        <v>0</v>
      </c>
      <c r="Q373" s="26">
        <f t="shared" si="16"/>
        <v>0</v>
      </c>
      <c r="R373" s="27" t="str">
        <f t="shared" si="17"/>
        <v>1-30</v>
      </c>
      <c r="S373" s="27" t="str">
        <f>+VLOOKUP(B373,'[1]PORTFOLIO MAY16'!$B$7:$T$5083,19,0)</f>
        <v>MEXICO</v>
      </c>
      <c r="T373" s="26">
        <v>0</v>
      </c>
      <c r="U373" s="23" t="s">
        <v>37</v>
      </c>
      <c r="V373" s="23" t="s">
        <v>37</v>
      </c>
      <c r="W373" s="23" t="s">
        <v>37</v>
      </c>
      <c r="X373" s="22">
        <v>147982.32</v>
      </c>
    </row>
    <row r="374" spans="1:24" x14ac:dyDescent="0.25">
      <c r="A374" s="22">
        <v>702</v>
      </c>
      <c r="B374" s="23" t="s">
        <v>412</v>
      </c>
      <c r="C374" s="23"/>
      <c r="D374" s="24">
        <v>334208</v>
      </c>
      <c r="E374" s="25"/>
      <c r="F374" s="23" t="s">
        <v>42</v>
      </c>
      <c r="G374" s="23" t="s">
        <v>33</v>
      </c>
      <c r="H374" s="24" t="s">
        <v>34</v>
      </c>
      <c r="I374" s="24" t="s">
        <v>35</v>
      </c>
      <c r="J374" s="23" t="s">
        <v>36</v>
      </c>
      <c r="K374" s="26">
        <v>58120.41</v>
      </c>
      <c r="L374" s="26">
        <f t="shared" si="15"/>
        <v>58120.41</v>
      </c>
      <c r="M374" s="26">
        <v>0</v>
      </c>
      <c r="N374" s="26">
        <v>0</v>
      </c>
      <c r="O374" s="26">
        <v>0</v>
      </c>
      <c r="P374" s="26">
        <v>0</v>
      </c>
      <c r="Q374" s="26">
        <f t="shared" si="16"/>
        <v>0</v>
      </c>
      <c r="R374" s="27" t="str">
        <f t="shared" si="17"/>
        <v>1-30</v>
      </c>
      <c r="S374" s="27" t="str">
        <f>+VLOOKUP(B374,'[1]PORTFOLIO MAY16'!$B$7:$T$5083,19,0)</f>
        <v>NICARAGUA</v>
      </c>
      <c r="T374" s="26">
        <v>0</v>
      </c>
      <c r="U374" s="23" t="s">
        <v>37</v>
      </c>
      <c r="V374" s="23" t="s">
        <v>37</v>
      </c>
      <c r="W374" s="23" t="s">
        <v>37</v>
      </c>
      <c r="X374" s="22">
        <v>66490.720000000001</v>
      </c>
    </row>
    <row r="375" spans="1:24" x14ac:dyDescent="0.25">
      <c r="A375" s="22">
        <v>702</v>
      </c>
      <c r="B375" s="23" t="s">
        <v>413</v>
      </c>
      <c r="C375" s="23"/>
      <c r="D375" s="24">
        <v>319153</v>
      </c>
      <c r="E375" s="25"/>
      <c r="F375" s="23" t="s">
        <v>33</v>
      </c>
      <c r="G375" s="23" t="s">
        <v>33</v>
      </c>
      <c r="H375" s="24" t="s">
        <v>34</v>
      </c>
      <c r="I375" s="24" t="s">
        <v>35</v>
      </c>
      <c r="J375" s="23" t="s">
        <v>39</v>
      </c>
      <c r="K375" s="26">
        <v>844481.41</v>
      </c>
      <c r="L375" s="26">
        <f t="shared" si="15"/>
        <v>45509.103176130397</v>
      </c>
      <c r="M375" s="26">
        <v>0</v>
      </c>
      <c r="N375" s="26">
        <v>0</v>
      </c>
      <c r="O375" s="26">
        <v>0</v>
      </c>
      <c r="P375" s="26">
        <v>0</v>
      </c>
      <c r="Q375" s="26">
        <f t="shared" si="16"/>
        <v>0</v>
      </c>
      <c r="R375" s="27" t="str">
        <f t="shared" si="17"/>
        <v>1-30</v>
      </c>
      <c r="S375" s="27" t="str">
        <f>+VLOOKUP(B375,'[1]PORTFOLIO MAY16'!$B$7:$T$5083,19,0)</f>
        <v>MEXICO</v>
      </c>
      <c r="T375" s="26">
        <v>0</v>
      </c>
      <c r="U375" s="23" t="s">
        <v>37</v>
      </c>
      <c r="V375" s="23" t="s">
        <v>37</v>
      </c>
      <c r="W375" s="23" t="s">
        <v>37</v>
      </c>
      <c r="X375" s="22">
        <v>1005334.4</v>
      </c>
    </row>
    <row r="376" spans="1:24" x14ac:dyDescent="0.25">
      <c r="A376" s="22">
        <v>702</v>
      </c>
      <c r="B376" s="23" t="s">
        <v>414</v>
      </c>
      <c r="C376" s="23"/>
      <c r="D376" s="24">
        <v>320498</v>
      </c>
      <c r="E376" s="25"/>
      <c r="F376" s="23" t="s">
        <v>42</v>
      </c>
      <c r="G376" s="23" t="s">
        <v>33</v>
      </c>
      <c r="H376" s="24" t="s">
        <v>34</v>
      </c>
      <c r="I376" s="24" t="s">
        <v>35</v>
      </c>
      <c r="J376" s="23" t="s">
        <v>36</v>
      </c>
      <c r="K376" s="26">
        <v>496442.8</v>
      </c>
      <c r="L376" s="26">
        <f t="shared" si="15"/>
        <v>496442.8</v>
      </c>
      <c r="M376" s="26">
        <v>0</v>
      </c>
      <c r="N376" s="26">
        <v>0</v>
      </c>
      <c r="O376" s="26">
        <v>0</v>
      </c>
      <c r="P376" s="26">
        <v>0</v>
      </c>
      <c r="Q376" s="26">
        <f t="shared" si="16"/>
        <v>0</v>
      </c>
      <c r="R376" s="27" t="str">
        <f t="shared" si="17"/>
        <v>1-30</v>
      </c>
      <c r="S376" s="27" t="str">
        <f>+VLOOKUP(B376,'[1]PORTFOLIO MAY16'!$B$7:$T$5083,19,0)</f>
        <v>ECUADOR</v>
      </c>
      <c r="T376" s="26">
        <v>0</v>
      </c>
      <c r="U376" s="23" t="s">
        <v>37</v>
      </c>
      <c r="V376" s="23" t="s">
        <v>37</v>
      </c>
      <c r="W376" s="23" t="s">
        <v>37</v>
      </c>
      <c r="X376" s="22">
        <v>551686.40000000002</v>
      </c>
    </row>
    <row r="377" spans="1:24" x14ac:dyDescent="0.25">
      <c r="A377" s="22">
        <v>702</v>
      </c>
      <c r="B377" s="23" t="s">
        <v>415</v>
      </c>
      <c r="C377" s="23"/>
      <c r="D377" s="24">
        <v>309425</v>
      </c>
      <c r="E377" s="25"/>
      <c r="F377" s="23" t="s">
        <v>42</v>
      </c>
      <c r="G377" s="23" t="s">
        <v>33</v>
      </c>
      <c r="H377" s="24" t="s">
        <v>34</v>
      </c>
      <c r="I377" s="24" t="s">
        <v>35</v>
      </c>
      <c r="J377" s="23" t="s">
        <v>36</v>
      </c>
      <c r="K377" s="26">
        <v>39168.839999999997</v>
      </c>
      <c r="L377" s="26">
        <f t="shared" si="15"/>
        <v>39168.839999999997</v>
      </c>
      <c r="M377" s="26">
        <v>0</v>
      </c>
      <c r="N377" s="26">
        <v>0</v>
      </c>
      <c r="O377" s="26">
        <v>0</v>
      </c>
      <c r="P377" s="26">
        <v>0</v>
      </c>
      <c r="Q377" s="26">
        <f t="shared" si="16"/>
        <v>0</v>
      </c>
      <c r="R377" s="27" t="str">
        <f t="shared" si="17"/>
        <v>1-30</v>
      </c>
      <c r="S377" s="27" t="str">
        <f>+VLOOKUP(B377,'[1]PORTFOLIO MAY16'!$B$7:$T$5083,19,0)</f>
        <v>COSTA RICA</v>
      </c>
      <c r="T377" s="26">
        <v>0</v>
      </c>
      <c r="U377" s="23" t="s">
        <v>37</v>
      </c>
      <c r="V377" s="23" t="s">
        <v>37</v>
      </c>
      <c r="W377" s="23" t="s">
        <v>37</v>
      </c>
      <c r="X377" s="22">
        <v>41546.480000000003</v>
      </c>
    </row>
    <row r="378" spans="1:24" x14ac:dyDescent="0.25">
      <c r="A378" s="22">
        <v>702</v>
      </c>
      <c r="B378" s="23" t="s">
        <v>416</v>
      </c>
      <c r="C378" s="23"/>
      <c r="D378" s="24">
        <v>339082</v>
      </c>
      <c r="E378" s="25"/>
      <c r="F378" s="23" t="s">
        <v>42</v>
      </c>
      <c r="G378" s="23" t="s">
        <v>33</v>
      </c>
      <c r="H378" s="24" t="s">
        <v>34</v>
      </c>
      <c r="I378" s="24" t="s">
        <v>35</v>
      </c>
      <c r="J378" s="23" t="s">
        <v>36</v>
      </c>
      <c r="K378" s="26">
        <v>76459.039999999994</v>
      </c>
      <c r="L378" s="26">
        <f t="shared" si="15"/>
        <v>76459.039999999994</v>
      </c>
      <c r="M378" s="26">
        <v>0</v>
      </c>
      <c r="N378" s="26">
        <v>0</v>
      </c>
      <c r="O378" s="26">
        <v>0</v>
      </c>
      <c r="P378" s="26">
        <v>76459.039999999994</v>
      </c>
      <c r="Q378" s="26">
        <f t="shared" si="16"/>
        <v>76459.039999999994</v>
      </c>
      <c r="R378" s="27" t="str">
        <f t="shared" si="17"/>
        <v>120+</v>
      </c>
      <c r="S378" s="27" t="str">
        <f>+VLOOKUP(B378,'[1]PORTFOLIO MAY16'!$B$7:$T$5083,19,0)</f>
        <v>COSTA RICA</v>
      </c>
      <c r="T378" s="26">
        <v>0</v>
      </c>
      <c r="U378" s="23" t="s">
        <v>37</v>
      </c>
      <c r="V378" s="23" t="s">
        <v>37</v>
      </c>
      <c r="W378" s="23" t="s">
        <v>37</v>
      </c>
      <c r="X378" s="22">
        <v>86260.89</v>
      </c>
    </row>
    <row r="379" spans="1:24" x14ac:dyDescent="0.25">
      <c r="A379" s="22">
        <v>702</v>
      </c>
      <c r="B379" s="23" t="s">
        <v>417</v>
      </c>
      <c r="C379" s="23"/>
      <c r="D379" s="24">
        <v>340916</v>
      </c>
      <c r="E379" s="25"/>
      <c r="F379" s="23" t="s">
        <v>33</v>
      </c>
      <c r="G379" s="23" t="s">
        <v>33</v>
      </c>
      <c r="H379" s="24" t="s">
        <v>34</v>
      </c>
      <c r="I379" s="24" t="s">
        <v>35</v>
      </c>
      <c r="J379" s="23" t="s">
        <v>39</v>
      </c>
      <c r="K379" s="26">
        <v>1001613.12</v>
      </c>
      <c r="L379" s="26">
        <f t="shared" si="15"/>
        <v>53976.931026398641</v>
      </c>
      <c r="M379" s="26">
        <v>0</v>
      </c>
      <c r="N379" s="26">
        <v>0</v>
      </c>
      <c r="O379" s="26">
        <v>0</v>
      </c>
      <c r="P379" s="26">
        <v>0</v>
      </c>
      <c r="Q379" s="26">
        <f t="shared" si="16"/>
        <v>0</v>
      </c>
      <c r="R379" s="27" t="str">
        <f t="shared" si="17"/>
        <v>1-30</v>
      </c>
      <c r="S379" s="27" t="str">
        <f>+VLOOKUP(B379,'[1]PORTFOLIO MAY16'!$B$7:$T$5083,19,0)</f>
        <v>MEXICO</v>
      </c>
      <c r="T379" s="26">
        <v>0</v>
      </c>
      <c r="U379" s="23" t="s">
        <v>37</v>
      </c>
      <c r="V379" s="23" t="s">
        <v>37</v>
      </c>
      <c r="W379" s="23" t="s">
        <v>37</v>
      </c>
      <c r="X379" s="22">
        <v>1134492.8700000001</v>
      </c>
    </row>
    <row r="380" spans="1:24" x14ac:dyDescent="0.25">
      <c r="A380" s="22">
        <v>702</v>
      </c>
      <c r="B380" s="23" t="s">
        <v>418</v>
      </c>
      <c r="C380" s="23"/>
      <c r="D380" s="24">
        <v>315799</v>
      </c>
      <c r="E380" s="25"/>
      <c r="F380" s="23" t="s">
        <v>33</v>
      </c>
      <c r="G380" s="23" t="s">
        <v>33</v>
      </c>
      <c r="H380" s="24" t="s">
        <v>34</v>
      </c>
      <c r="I380" s="24" t="s">
        <v>35</v>
      </c>
      <c r="J380" s="23" t="s">
        <v>36</v>
      </c>
      <c r="K380" s="26">
        <v>255000</v>
      </c>
      <c r="L380" s="26">
        <f t="shared" si="15"/>
        <v>255000</v>
      </c>
      <c r="M380" s="26">
        <v>0</v>
      </c>
      <c r="N380" s="26">
        <v>0</v>
      </c>
      <c r="O380" s="26">
        <v>0</v>
      </c>
      <c r="P380" s="26">
        <v>0</v>
      </c>
      <c r="Q380" s="26">
        <f t="shared" si="16"/>
        <v>0</v>
      </c>
      <c r="R380" s="27" t="str">
        <f t="shared" si="17"/>
        <v>1-30</v>
      </c>
      <c r="S380" s="27" t="str">
        <f>+VLOOKUP(B380,'[1]PORTFOLIO MAY16'!$B$7:$T$5083,19,0)</f>
        <v>MEXICO</v>
      </c>
      <c r="T380" s="26">
        <v>0</v>
      </c>
      <c r="U380" s="23" t="s">
        <v>37</v>
      </c>
      <c r="V380" s="23" t="s">
        <v>37</v>
      </c>
      <c r="W380" s="23" t="s">
        <v>37</v>
      </c>
      <c r="X380" s="22">
        <v>276250</v>
      </c>
    </row>
    <row r="381" spans="1:24" x14ac:dyDescent="0.25">
      <c r="A381" s="22">
        <v>702</v>
      </c>
      <c r="B381" s="23" t="s">
        <v>419</v>
      </c>
      <c r="C381" s="23"/>
      <c r="D381" s="24">
        <v>339618</v>
      </c>
      <c r="E381" s="25"/>
      <c r="F381" s="23" t="s">
        <v>33</v>
      </c>
      <c r="G381" s="23" t="s">
        <v>33</v>
      </c>
      <c r="H381" s="24" t="s">
        <v>34</v>
      </c>
      <c r="I381" s="24" t="s">
        <v>35</v>
      </c>
      <c r="J381" s="23" t="s">
        <v>39</v>
      </c>
      <c r="K381" s="26">
        <v>216578.95</v>
      </c>
      <c r="L381" s="26">
        <f t="shared" si="15"/>
        <v>11671.439613250914</v>
      </c>
      <c r="M381" s="26">
        <v>0</v>
      </c>
      <c r="N381" s="26">
        <v>0</v>
      </c>
      <c r="O381" s="26">
        <v>0</v>
      </c>
      <c r="P381" s="26">
        <v>0</v>
      </c>
      <c r="Q381" s="26">
        <f t="shared" si="16"/>
        <v>0</v>
      </c>
      <c r="R381" s="27" t="str">
        <f t="shared" si="17"/>
        <v>1-30</v>
      </c>
      <c r="S381" s="27" t="str">
        <f>+VLOOKUP(B381,'[1]PORTFOLIO MAY16'!$B$7:$T$5083,19,0)</f>
        <v>MEXICO</v>
      </c>
      <c r="T381" s="26">
        <v>0</v>
      </c>
      <c r="U381" s="23" t="s">
        <v>37</v>
      </c>
      <c r="V381" s="23" t="s">
        <v>37</v>
      </c>
      <c r="W381" s="23" t="s">
        <v>37</v>
      </c>
      <c r="X381" s="22">
        <v>246185.47</v>
      </c>
    </row>
    <row r="382" spans="1:24" x14ac:dyDescent="0.25">
      <c r="A382" s="22">
        <v>702</v>
      </c>
      <c r="B382" s="23" t="s">
        <v>420</v>
      </c>
      <c r="C382" s="23"/>
      <c r="D382" s="24">
        <v>313156</v>
      </c>
      <c r="E382" s="25"/>
      <c r="F382" s="23" t="s">
        <v>42</v>
      </c>
      <c r="G382" s="23" t="s">
        <v>33</v>
      </c>
      <c r="H382" s="24" t="s">
        <v>34</v>
      </c>
      <c r="I382" s="24" t="s">
        <v>35</v>
      </c>
      <c r="J382" s="23" t="s">
        <v>36</v>
      </c>
      <c r="K382" s="26">
        <v>875393.08</v>
      </c>
      <c r="L382" s="26">
        <f t="shared" si="15"/>
        <v>875393.08</v>
      </c>
      <c r="M382" s="26">
        <v>0</v>
      </c>
      <c r="N382" s="26">
        <v>0</v>
      </c>
      <c r="O382" s="26">
        <v>0</v>
      </c>
      <c r="P382" s="26">
        <v>0</v>
      </c>
      <c r="Q382" s="26">
        <f t="shared" si="16"/>
        <v>0</v>
      </c>
      <c r="R382" s="27" t="str">
        <f t="shared" si="17"/>
        <v>1-30</v>
      </c>
      <c r="S382" s="27" t="str">
        <f>+VLOOKUP(B382,'[1]PORTFOLIO MAY16'!$B$7:$T$5083,19,0)</f>
        <v>COSTA RICA</v>
      </c>
      <c r="T382" s="26">
        <v>0</v>
      </c>
      <c r="U382" s="23" t="s">
        <v>37</v>
      </c>
      <c r="V382" s="23" t="s">
        <v>37</v>
      </c>
      <c r="W382" s="23" t="s">
        <v>37</v>
      </c>
      <c r="X382" s="22">
        <v>976363.36</v>
      </c>
    </row>
    <row r="383" spans="1:24" x14ac:dyDescent="0.25">
      <c r="A383" s="22">
        <v>702</v>
      </c>
      <c r="B383" s="23" t="s">
        <v>421</v>
      </c>
      <c r="C383" s="23"/>
      <c r="D383" s="24">
        <v>317033</v>
      </c>
      <c r="E383" s="25"/>
      <c r="F383" s="23" t="s">
        <v>51</v>
      </c>
      <c r="G383" s="23" t="s">
        <v>51</v>
      </c>
      <c r="H383" s="24" t="s">
        <v>34</v>
      </c>
      <c r="I383" s="24" t="s">
        <v>35</v>
      </c>
      <c r="J383" s="23" t="s">
        <v>36</v>
      </c>
      <c r="K383" s="26">
        <v>224052.48000000001</v>
      </c>
      <c r="L383" s="26">
        <f t="shared" si="15"/>
        <v>224052.48000000001</v>
      </c>
      <c r="M383" s="26">
        <v>0</v>
      </c>
      <c r="N383" s="26">
        <v>0</v>
      </c>
      <c r="O383" s="26">
        <v>0</v>
      </c>
      <c r="P383" s="26">
        <v>0</v>
      </c>
      <c r="Q383" s="26">
        <f t="shared" si="16"/>
        <v>0</v>
      </c>
      <c r="R383" s="27" t="str">
        <f t="shared" si="17"/>
        <v>1-30</v>
      </c>
      <c r="S383" s="27" t="str">
        <f>+VLOOKUP(B383,'[1]PORTFOLIO MAY16'!$B$7:$T$5083,19,0)</f>
        <v>HAITI</v>
      </c>
      <c r="T383" s="26">
        <v>0</v>
      </c>
      <c r="U383" s="23" t="s">
        <v>37</v>
      </c>
      <c r="V383" s="23" t="s">
        <v>37</v>
      </c>
      <c r="W383" s="23" t="s">
        <v>37</v>
      </c>
      <c r="X383" s="22">
        <v>280068.69</v>
      </c>
    </row>
    <row r="384" spans="1:24" x14ac:dyDescent="0.25">
      <c r="A384" s="22">
        <v>702</v>
      </c>
      <c r="B384" s="23" t="s">
        <v>422</v>
      </c>
      <c r="C384" s="23"/>
      <c r="D384" s="24">
        <v>339527</v>
      </c>
      <c r="E384" s="25"/>
      <c r="F384" s="23" t="s">
        <v>42</v>
      </c>
      <c r="G384" s="23" t="s">
        <v>33</v>
      </c>
      <c r="H384" s="24" t="s">
        <v>34</v>
      </c>
      <c r="I384" s="24" t="s">
        <v>35</v>
      </c>
      <c r="J384" s="23" t="s">
        <v>36</v>
      </c>
      <c r="K384" s="26">
        <v>15380</v>
      </c>
      <c r="L384" s="26">
        <f t="shared" si="15"/>
        <v>15380</v>
      </c>
      <c r="M384" s="26">
        <v>0</v>
      </c>
      <c r="N384" s="26">
        <v>0</v>
      </c>
      <c r="O384" s="26">
        <v>0</v>
      </c>
      <c r="P384" s="26">
        <v>0</v>
      </c>
      <c r="Q384" s="26">
        <f t="shared" si="16"/>
        <v>0</v>
      </c>
      <c r="R384" s="27" t="str">
        <f t="shared" si="17"/>
        <v>1-30</v>
      </c>
      <c r="S384" s="27" t="str">
        <f>+VLOOKUP(B384,'[1]PORTFOLIO MAY16'!$B$7:$T$5083,19,0)</f>
        <v>NICARAGUA</v>
      </c>
      <c r="T384" s="26">
        <v>0</v>
      </c>
      <c r="U384" s="23" t="s">
        <v>37</v>
      </c>
      <c r="V384" s="23" t="s">
        <v>37</v>
      </c>
      <c r="W384" s="23" t="s">
        <v>37</v>
      </c>
      <c r="X384" s="22">
        <v>15380</v>
      </c>
    </row>
    <row r="385" spans="1:24" x14ac:dyDescent="0.25">
      <c r="A385" s="22">
        <v>702</v>
      </c>
      <c r="B385" s="23" t="s">
        <v>423</v>
      </c>
      <c r="C385" s="23"/>
      <c r="D385" s="24">
        <v>334975</v>
      </c>
      <c r="E385" s="25"/>
      <c r="F385" s="23" t="s">
        <v>33</v>
      </c>
      <c r="G385" s="23" t="s">
        <v>33</v>
      </c>
      <c r="H385" s="24" t="s">
        <v>34</v>
      </c>
      <c r="I385" s="24" t="s">
        <v>35</v>
      </c>
      <c r="J385" s="23" t="s">
        <v>39</v>
      </c>
      <c r="K385" s="26">
        <v>890062.81</v>
      </c>
      <c r="L385" s="26">
        <f t="shared" si="15"/>
        <v>47965.484821657054</v>
      </c>
      <c r="M385" s="26">
        <v>0</v>
      </c>
      <c r="N385" s="26">
        <v>0</v>
      </c>
      <c r="O385" s="26">
        <v>0</v>
      </c>
      <c r="P385" s="26">
        <v>0</v>
      </c>
      <c r="Q385" s="26">
        <f t="shared" si="16"/>
        <v>0</v>
      </c>
      <c r="R385" s="27" t="str">
        <f t="shared" si="17"/>
        <v>1-30</v>
      </c>
      <c r="S385" s="27" t="str">
        <f>+VLOOKUP(B385,'[1]PORTFOLIO MAY16'!$B$7:$T$5083,19,0)</f>
        <v>MEXICO</v>
      </c>
      <c r="T385" s="26">
        <v>0</v>
      </c>
      <c r="U385" s="23" t="s">
        <v>37</v>
      </c>
      <c r="V385" s="23" t="s">
        <v>37</v>
      </c>
      <c r="W385" s="23" t="s">
        <v>37</v>
      </c>
      <c r="X385" s="22">
        <v>1013669.95</v>
      </c>
    </row>
    <row r="386" spans="1:24" x14ac:dyDescent="0.25">
      <c r="A386" s="22">
        <v>702</v>
      </c>
      <c r="B386" s="23" t="s">
        <v>424</v>
      </c>
      <c r="C386" s="23"/>
      <c r="D386" s="24">
        <v>317650</v>
      </c>
      <c r="E386" s="25"/>
      <c r="F386" s="23" t="s">
        <v>33</v>
      </c>
      <c r="G386" s="23" t="s">
        <v>33</v>
      </c>
      <c r="H386" s="24" t="s">
        <v>34</v>
      </c>
      <c r="I386" s="24" t="s">
        <v>35</v>
      </c>
      <c r="J386" s="23" t="s">
        <v>39</v>
      </c>
      <c r="K386" s="26">
        <v>150805.74</v>
      </c>
      <c r="L386" s="26">
        <f t="shared" si="15"/>
        <v>8126.9213270339415</v>
      </c>
      <c r="M386" s="26">
        <v>0</v>
      </c>
      <c r="N386" s="26">
        <v>0</v>
      </c>
      <c r="O386" s="26">
        <v>0</v>
      </c>
      <c r="P386" s="26">
        <v>0</v>
      </c>
      <c r="Q386" s="26">
        <f t="shared" si="16"/>
        <v>0</v>
      </c>
      <c r="R386" s="27" t="str">
        <f t="shared" si="17"/>
        <v>1-30</v>
      </c>
      <c r="S386" s="27" t="str">
        <f>+VLOOKUP(B386,'[1]PORTFOLIO MAY16'!$B$7:$T$5083,19,0)</f>
        <v>MEXICO</v>
      </c>
      <c r="T386" s="26">
        <v>0</v>
      </c>
      <c r="U386" s="23" t="s">
        <v>37</v>
      </c>
      <c r="V386" s="23" t="s">
        <v>37</v>
      </c>
      <c r="W386" s="23" t="s">
        <v>37</v>
      </c>
      <c r="X386" s="22">
        <v>173997.46</v>
      </c>
    </row>
    <row r="387" spans="1:24" x14ac:dyDescent="0.25">
      <c r="A387" s="22">
        <v>702</v>
      </c>
      <c r="B387" s="23" t="s">
        <v>425</v>
      </c>
      <c r="C387" s="23"/>
      <c r="D387" s="24">
        <v>333802</v>
      </c>
      <c r="E387" s="25"/>
      <c r="F387" s="23" t="s">
        <v>42</v>
      </c>
      <c r="G387" s="23" t="s">
        <v>33</v>
      </c>
      <c r="H387" s="24" t="s">
        <v>34</v>
      </c>
      <c r="I387" s="24" t="s">
        <v>35</v>
      </c>
      <c r="J387" s="23" t="s">
        <v>36</v>
      </c>
      <c r="K387" s="26">
        <v>8913.77</v>
      </c>
      <c r="L387" s="26">
        <f t="shared" si="15"/>
        <v>8913.77</v>
      </c>
      <c r="M387" s="26">
        <v>0</v>
      </c>
      <c r="N387" s="26">
        <v>0</v>
      </c>
      <c r="O387" s="26">
        <v>0</v>
      </c>
      <c r="P387" s="26">
        <v>0</v>
      </c>
      <c r="Q387" s="26">
        <f t="shared" si="16"/>
        <v>0</v>
      </c>
      <c r="R387" s="27" t="str">
        <f t="shared" si="17"/>
        <v>1-30</v>
      </c>
      <c r="S387" s="27" t="str">
        <f>+VLOOKUP(B387,'[1]PORTFOLIO MAY16'!$B$7:$T$5083,19,0)</f>
        <v>GUATEMALA</v>
      </c>
      <c r="T387" s="26">
        <v>0</v>
      </c>
      <c r="U387" s="23" t="s">
        <v>37</v>
      </c>
      <c r="V387" s="23" t="s">
        <v>37</v>
      </c>
      <c r="W387" s="23" t="s">
        <v>37</v>
      </c>
      <c r="X387" s="22">
        <v>9016.92</v>
      </c>
    </row>
    <row r="388" spans="1:24" x14ac:dyDescent="0.25">
      <c r="A388" s="22">
        <v>702</v>
      </c>
      <c r="B388" s="23" t="s">
        <v>426</v>
      </c>
      <c r="C388" s="23"/>
      <c r="D388" s="24">
        <v>316339</v>
      </c>
      <c r="E388" s="25"/>
      <c r="F388" s="23" t="s">
        <v>59</v>
      </c>
      <c r="G388" s="23" t="s">
        <v>59</v>
      </c>
      <c r="H388" s="24" t="s">
        <v>34</v>
      </c>
      <c r="I388" s="24" t="s">
        <v>35</v>
      </c>
      <c r="J388" s="23" t="s">
        <v>36</v>
      </c>
      <c r="K388" s="26">
        <v>53118.8</v>
      </c>
      <c r="L388" s="26">
        <f t="shared" si="15"/>
        <v>53118.8</v>
      </c>
      <c r="M388" s="26">
        <v>0</v>
      </c>
      <c r="N388" s="26">
        <v>0</v>
      </c>
      <c r="O388" s="26">
        <v>0</v>
      </c>
      <c r="P388" s="26">
        <v>0</v>
      </c>
      <c r="Q388" s="26">
        <f t="shared" si="16"/>
        <v>0</v>
      </c>
      <c r="R388" s="27" t="str">
        <f t="shared" si="17"/>
        <v>1-30</v>
      </c>
      <c r="S388" s="27" t="str">
        <f>+VLOOKUP(B388,'[1]PORTFOLIO MAY16'!$B$7:$T$5083,19,0)</f>
        <v>GUATEMALA</v>
      </c>
      <c r="T388" s="26">
        <v>0</v>
      </c>
      <c r="U388" s="23" t="s">
        <v>37</v>
      </c>
      <c r="V388" s="23" t="s">
        <v>37</v>
      </c>
      <c r="W388" s="23" t="s">
        <v>37</v>
      </c>
      <c r="X388" s="22">
        <v>55270.71</v>
      </c>
    </row>
    <row r="389" spans="1:24" x14ac:dyDescent="0.25">
      <c r="A389" s="22">
        <v>702</v>
      </c>
      <c r="B389" s="23" t="s">
        <v>427</v>
      </c>
      <c r="C389" s="23"/>
      <c r="D389" s="24">
        <v>338992</v>
      </c>
      <c r="E389" s="25"/>
      <c r="F389" s="23" t="s">
        <v>42</v>
      </c>
      <c r="G389" s="23" t="s">
        <v>33</v>
      </c>
      <c r="H389" s="24" t="s">
        <v>34</v>
      </c>
      <c r="I389" s="24" t="s">
        <v>35</v>
      </c>
      <c r="J389" s="23" t="s">
        <v>36</v>
      </c>
      <c r="K389" s="26">
        <v>12009.98</v>
      </c>
      <c r="L389" s="26">
        <f t="shared" si="15"/>
        <v>12009.98</v>
      </c>
      <c r="M389" s="26">
        <v>0</v>
      </c>
      <c r="N389" s="26">
        <v>0</v>
      </c>
      <c r="O389" s="26">
        <v>0</v>
      </c>
      <c r="P389" s="26">
        <v>0</v>
      </c>
      <c r="Q389" s="26">
        <f t="shared" si="16"/>
        <v>0</v>
      </c>
      <c r="R389" s="27" t="str">
        <f t="shared" si="17"/>
        <v>1-30</v>
      </c>
      <c r="S389" s="27" t="str">
        <f>+VLOOKUP(B389,'[1]PORTFOLIO MAY16'!$B$7:$T$5083,19,0)</f>
        <v>NICARAGUA</v>
      </c>
      <c r="T389" s="26">
        <v>0</v>
      </c>
      <c r="U389" s="23" t="s">
        <v>37</v>
      </c>
      <c r="V389" s="23" t="s">
        <v>37</v>
      </c>
      <c r="W389" s="23" t="s">
        <v>37</v>
      </c>
      <c r="X389" s="22">
        <v>12009.98</v>
      </c>
    </row>
    <row r="390" spans="1:24" x14ac:dyDescent="0.25">
      <c r="A390" s="22">
        <v>702</v>
      </c>
      <c r="B390" s="23" t="s">
        <v>428</v>
      </c>
      <c r="C390" s="23"/>
      <c r="D390" s="24">
        <v>316339</v>
      </c>
      <c r="E390" s="25"/>
      <c r="F390" s="23" t="s">
        <v>59</v>
      </c>
      <c r="G390" s="23" t="s">
        <v>59</v>
      </c>
      <c r="H390" s="24" t="s">
        <v>34</v>
      </c>
      <c r="I390" s="24" t="s">
        <v>35</v>
      </c>
      <c r="J390" s="23" t="s">
        <v>36</v>
      </c>
      <c r="K390" s="26">
        <v>70215.06</v>
      </c>
      <c r="L390" s="26">
        <f t="shared" si="15"/>
        <v>70215.06</v>
      </c>
      <c r="M390" s="26">
        <v>0</v>
      </c>
      <c r="N390" s="26">
        <v>0</v>
      </c>
      <c r="O390" s="26">
        <v>0</v>
      </c>
      <c r="P390" s="26">
        <v>0</v>
      </c>
      <c r="Q390" s="26">
        <f t="shared" si="16"/>
        <v>0</v>
      </c>
      <c r="R390" s="27" t="str">
        <f t="shared" si="17"/>
        <v>1-30</v>
      </c>
      <c r="S390" s="27" t="str">
        <f>+VLOOKUP(B390,'[1]PORTFOLIO MAY16'!$B$7:$T$5083,19,0)</f>
        <v>GUATEMALA</v>
      </c>
      <c r="T390" s="26">
        <v>0</v>
      </c>
      <c r="U390" s="23" t="s">
        <v>37</v>
      </c>
      <c r="V390" s="23" t="s">
        <v>37</v>
      </c>
      <c r="W390" s="23" t="s">
        <v>37</v>
      </c>
      <c r="X390" s="22">
        <v>73059.59</v>
      </c>
    </row>
    <row r="391" spans="1:24" x14ac:dyDescent="0.25">
      <c r="A391" s="22">
        <v>702</v>
      </c>
      <c r="B391" s="23" t="s">
        <v>429</v>
      </c>
      <c r="C391" s="23"/>
      <c r="D391" s="24">
        <v>339033</v>
      </c>
      <c r="E391" s="25"/>
      <c r="F391" s="23" t="s">
        <v>33</v>
      </c>
      <c r="G391" s="23" t="s">
        <v>33</v>
      </c>
      <c r="H391" s="24" t="s">
        <v>34</v>
      </c>
      <c r="I391" s="24" t="s">
        <v>35</v>
      </c>
      <c r="J391" s="23" t="s">
        <v>39</v>
      </c>
      <c r="K391" s="26">
        <v>210217.15</v>
      </c>
      <c r="L391" s="26">
        <f t="shared" ref="L391:L454" si="18">+IF(J391="MXN",K391/$L$2,K391)</f>
        <v>11328.602211316977</v>
      </c>
      <c r="M391" s="26">
        <v>0</v>
      </c>
      <c r="N391" s="26">
        <v>0</v>
      </c>
      <c r="O391" s="26">
        <v>0</v>
      </c>
      <c r="P391" s="26">
        <v>0</v>
      </c>
      <c r="Q391" s="26">
        <f t="shared" ref="Q391:Q454" si="19">+P391+O391+N391+M391</f>
        <v>0</v>
      </c>
      <c r="R391" s="27" t="str">
        <f t="shared" ref="R391:R454" si="20">+IF(P391&gt;0,"120+",IF(O391&gt;0,"91-120",IF(N391&gt;0,"61-90",IF(M391&gt;0,"31-60","1-30"))))</f>
        <v>1-30</v>
      </c>
      <c r="S391" s="27" t="str">
        <f>+VLOOKUP(B391,'[1]PORTFOLIO MAY16'!$B$7:$T$5083,19,0)</f>
        <v>MEXICO</v>
      </c>
      <c r="T391" s="26">
        <v>0</v>
      </c>
      <c r="U391" s="23" t="s">
        <v>37</v>
      </c>
      <c r="V391" s="23" t="s">
        <v>37</v>
      </c>
      <c r="W391" s="23" t="s">
        <v>37</v>
      </c>
      <c r="X391" s="22">
        <v>294304.03000000003</v>
      </c>
    </row>
    <row r="392" spans="1:24" x14ac:dyDescent="0.25">
      <c r="A392" s="22">
        <v>702</v>
      </c>
      <c r="B392" s="23" t="s">
        <v>430</v>
      </c>
      <c r="C392" s="23"/>
      <c r="D392" s="24">
        <v>308900</v>
      </c>
      <c r="E392" s="25"/>
      <c r="F392" s="23" t="s">
        <v>42</v>
      </c>
      <c r="G392" s="23" t="s">
        <v>33</v>
      </c>
      <c r="H392" s="24" t="s">
        <v>34</v>
      </c>
      <c r="I392" s="24" t="s">
        <v>35</v>
      </c>
      <c r="J392" s="23" t="s">
        <v>36</v>
      </c>
      <c r="K392" s="26">
        <v>71179.94</v>
      </c>
      <c r="L392" s="26">
        <f t="shared" si="18"/>
        <v>71179.94</v>
      </c>
      <c r="M392" s="26">
        <v>0</v>
      </c>
      <c r="N392" s="26">
        <v>0</v>
      </c>
      <c r="O392" s="26">
        <v>0</v>
      </c>
      <c r="P392" s="26">
        <v>0</v>
      </c>
      <c r="Q392" s="26">
        <f t="shared" si="19"/>
        <v>0</v>
      </c>
      <c r="R392" s="27" t="str">
        <f t="shared" si="20"/>
        <v>1-30</v>
      </c>
      <c r="S392" s="27" t="str">
        <f>+VLOOKUP(B392,'[1]PORTFOLIO MAY16'!$B$7:$T$5083,19,0)</f>
        <v>COSTA RICA</v>
      </c>
      <c r="T392" s="26">
        <v>0</v>
      </c>
      <c r="U392" s="23" t="s">
        <v>37</v>
      </c>
      <c r="V392" s="23" t="s">
        <v>37</v>
      </c>
      <c r="W392" s="23" t="s">
        <v>37</v>
      </c>
      <c r="X392" s="22">
        <v>78701.759999999995</v>
      </c>
    </row>
    <row r="393" spans="1:24" x14ac:dyDescent="0.25">
      <c r="A393" s="22">
        <v>702</v>
      </c>
      <c r="B393" s="23" t="s">
        <v>431</v>
      </c>
      <c r="C393" s="23"/>
      <c r="D393" s="24">
        <v>316502</v>
      </c>
      <c r="E393" s="25"/>
      <c r="F393" s="23" t="s">
        <v>33</v>
      </c>
      <c r="G393" s="23" t="s">
        <v>33</v>
      </c>
      <c r="H393" s="24" t="s">
        <v>34</v>
      </c>
      <c r="I393" s="24" t="s">
        <v>35</v>
      </c>
      <c r="J393" s="23" t="s">
        <v>39</v>
      </c>
      <c r="K393" s="26">
        <v>694319.54</v>
      </c>
      <c r="L393" s="26">
        <f t="shared" si="18"/>
        <v>37416.880003389764</v>
      </c>
      <c r="M393" s="26">
        <v>0</v>
      </c>
      <c r="N393" s="26">
        <v>0</v>
      </c>
      <c r="O393" s="26">
        <v>0</v>
      </c>
      <c r="P393" s="26">
        <v>0</v>
      </c>
      <c r="Q393" s="26">
        <f t="shared" si="19"/>
        <v>0</v>
      </c>
      <c r="R393" s="27" t="str">
        <f t="shared" si="20"/>
        <v>1-30</v>
      </c>
      <c r="S393" s="27" t="str">
        <f>+VLOOKUP(B393,'[1]PORTFOLIO MAY16'!$B$7:$T$5083,19,0)</f>
        <v>MEXICO</v>
      </c>
      <c r="T393" s="26">
        <v>0</v>
      </c>
      <c r="U393" s="23" t="s">
        <v>37</v>
      </c>
      <c r="V393" s="23" t="s">
        <v>37</v>
      </c>
      <c r="W393" s="23" t="s">
        <v>37</v>
      </c>
      <c r="X393" s="22">
        <v>813937.8</v>
      </c>
    </row>
    <row r="394" spans="1:24" x14ac:dyDescent="0.25">
      <c r="A394" s="22">
        <v>702</v>
      </c>
      <c r="B394" s="23" t="s">
        <v>432</v>
      </c>
      <c r="C394" s="23"/>
      <c r="D394" s="24">
        <v>308400</v>
      </c>
      <c r="E394" s="25"/>
      <c r="F394" s="23" t="s">
        <v>42</v>
      </c>
      <c r="G394" s="23" t="s">
        <v>33</v>
      </c>
      <c r="H394" s="24" t="s">
        <v>34</v>
      </c>
      <c r="I394" s="24" t="s">
        <v>35</v>
      </c>
      <c r="J394" s="23" t="s">
        <v>36</v>
      </c>
      <c r="K394" s="26">
        <v>37247.870000000003</v>
      </c>
      <c r="L394" s="26">
        <f t="shared" si="18"/>
        <v>37247.870000000003</v>
      </c>
      <c r="M394" s="26">
        <v>0</v>
      </c>
      <c r="N394" s="26">
        <v>0</v>
      </c>
      <c r="O394" s="26">
        <v>0</v>
      </c>
      <c r="P394" s="26">
        <v>0</v>
      </c>
      <c r="Q394" s="26">
        <f t="shared" si="19"/>
        <v>0</v>
      </c>
      <c r="R394" s="27" t="str">
        <f t="shared" si="20"/>
        <v>1-30</v>
      </c>
      <c r="S394" s="27" t="str">
        <f>+VLOOKUP(B394,'[1]PORTFOLIO MAY16'!$B$7:$T$5083,19,0)</f>
        <v>COSTA RICA</v>
      </c>
      <c r="T394" s="26">
        <v>0</v>
      </c>
      <c r="U394" s="23" t="s">
        <v>37</v>
      </c>
      <c r="V394" s="23" t="s">
        <v>37</v>
      </c>
      <c r="W394" s="23" t="s">
        <v>37</v>
      </c>
      <c r="X394" s="22">
        <v>39107.760000000002</v>
      </c>
    </row>
    <row r="395" spans="1:24" x14ac:dyDescent="0.25">
      <c r="A395" s="22">
        <v>702</v>
      </c>
      <c r="B395" s="23" t="s">
        <v>433</v>
      </c>
      <c r="C395" s="23"/>
      <c r="D395" s="24">
        <v>338732</v>
      </c>
      <c r="E395" s="25"/>
      <c r="F395" s="23" t="s">
        <v>33</v>
      </c>
      <c r="G395" s="23" t="s">
        <v>33</v>
      </c>
      <c r="H395" s="24" t="s">
        <v>34</v>
      </c>
      <c r="I395" s="24" t="s">
        <v>35</v>
      </c>
      <c r="J395" s="23" t="s">
        <v>39</v>
      </c>
      <c r="K395" s="26">
        <v>277477.65999999997</v>
      </c>
      <c r="L395" s="26">
        <f t="shared" si="18"/>
        <v>14953.271094518503</v>
      </c>
      <c r="M395" s="26">
        <v>0</v>
      </c>
      <c r="N395" s="26">
        <v>0</v>
      </c>
      <c r="O395" s="26">
        <v>0</v>
      </c>
      <c r="P395" s="26">
        <v>0</v>
      </c>
      <c r="Q395" s="26">
        <f t="shared" si="19"/>
        <v>0</v>
      </c>
      <c r="R395" s="27" t="str">
        <f t="shared" si="20"/>
        <v>1-30</v>
      </c>
      <c r="S395" s="27" t="str">
        <f>+VLOOKUP(B395,'[1]PORTFOLIO MAY16'!$B$7:$T$5083,19,0)</f>
        <v>MEXICO</v>
      </c>
      <c r="T395" s="26">
        <v>0</v>
      </c>
      <c r="U395" s="23" t="s">
        <v>37</v>
      </c>
      <c r="V395" s="23" t="s">
        <v>37</v>
      </c>
      <c r="W395" s="23" t="s">
        <v>37</v>
      </c>
      <c r="X395" s="22">
        <v>330123.64</v>
      </c>
    </row>
    <row r="396" spans="1:24" x14ac:dyDescent="0.25">
      <c r="A396" s="22">
        <v>702</v>
      </c>
      <c r="B396" s="23" t="s">
        <v>434</v>
      </c>
      <c r="C396" s="23"/>
      <c r="D396" s="24">
        <v>312097</v>
      </c>
      <c r="E396" s="25"/>
      <c r="F396" s="23" t="s">
        <v>33</v>
      </c>
      <c r="G396" s="23" t="s">
        <v>33</v>
      </c>
      <c r="H396" s="24" t="s">
        <v>34</v>
      </c>
      <c r="I396" s="24" t="s">
        <v>35</v>
      </c>
      <c r="J396" s="23" t="s">
        <v>36</v>
      </c>
      <c r="K396" s="26">
        <v>3776435.69</v>
      </c>
      <c r="L396" s="26">
        <f t="shared" si="18"/>
        <v>3776435.69</v>
      </c>
      <c r="M396" s="26">
        <v>0</v>
      </c>
      <c r="N396" s="26">
        <v>0</v>
      </c>
      <c r="O396" s="26">
        <v>0</v>
      </c>
      <c r="P396" s="26">
        <v>0</v>
      </c>
      <c r="Q396" s="26">
        <f t="shared" si="19"/>
        <v>0</v>
      </c>
      <c r="R396" s="27" t="str">
        <f t="shared" si="20"/>
        <v>1-30</v>
      </c>
      <c r="S396" s="27" t="str">
        <f>+VLOOKUP(B396,'[1]PORTFOLIO MAY16'!$B$7:$T$5083,19,0)</f>
        <v>MEXICO</v>
      </c>
      <c r="T396" s="26">
        <v>0</v>
      </c>
      <c r="U396" s="23" t="s">
        <v>37</v>
      </c>
      <c r="V396" s="23" t="s">
        <v>37</v>
      </c>
      <c r="W396" s="23" t="s">
        <v>37</v>
      </c>
      <c r="X396" s="22">
        <v>4309822.0999999996</v>
      </c>
    </row>
    <row r="397" spans="1:24" x14ac:dyDescent="0.25">
      <c r="A397" s="22">
        <v>702</v>
      </c>
      <c r="B397" s="23" t="s">
        <v>435</v>
      </c>
      <c r="C397" s="23"/>
      <c r="D397" s="24">
        <v>314723</v>
      </c>
      <c r="E397" s="25"/>
      <c r="F397" s="23" t="s">
        <v>33</v>
      </c>
      <c r="G397" s="23" t="s">
        <v>33</v>
      </c>
      <c r="H397" s="24" t="s">
        <v>34</v>
      </c>
      <c r="I397" s="24" t="s">
        <v>35</v>
      </c>
      <c r="J397" s="23" t="s">
        <v>36</v>
      </c>
      <c r="K397" s="26">
        <v>125655.89</v>
      </c>
      <c r="L397" s="26">
        <f t="shared" si="18"/>
        <v>125655.89</v>
      </c>
      <c r="M397" s="26">
        <v>0</v>
      </c>
      <c r="N397" s="26">
        <v>0</v>
      </c>
      <c r="O397" s="26">
        <v>0</v>
      </c>
      <c r="P397" s="26">
        <v>125655.89</v>
      </c>
      <c r="Q397" s="26">
        <f t="shared" si="19"/>
        <v>125655.89</v>
      </c>
      <c r="R397" s="27" t="str">
        <f t="shared" si="20"/>
        <v>120+</v>
      </c>
      <c r="S397" s="27" t="str">
        <f>+VLOOKUP(B397,'[1]PORTFOLIO MAY16'!$B$7:$T$5083,19,0)</f>
        <v>MEXICO</v>
      </c>
      <c r="T397" s="26">
        <v>0</v>
      </c>
      <c r="U397" s="23" t="s">
        <v>37</v>
      </c>
      <c r="V397" s="23" t="s">
        <v>37</v>
      </c>
      <c r="W397" s="23" t="s">
        <v>37</v>
      </c>
      <c r="X397" s="22">
        <v>138254.60999999999</v>
      </c>
    </row>
    <row r="398" spans="1:24" x14ac:dyDescent="0.25">
      <c r="A398" s="22">
        <v>702</v>
      </c>
      <c r="B398" s="23" t="s">
        <v>436</v>
      </c>
      <c r="C398" s="23"/>
      <c r="D398" s="24">
        <v>337633</v>
      </c>
      <c r="E398" s="25"/>
      <c r="F398" s="23" t="s">
        <v>33</v>
      </c>
      <c r="G398" s="23" t="s">
        <v>33</v>
      </c>
      <c r="H398" s="24" t="s">
        <v>34</v>
      </c>
      <c r="I398" s="24" t="s">
        <v>35</v>
      </c>
      <c r="J398" s="23" t="s">
        <v>39</v>
      </c>
      <c r="K398" s="26">
        <v>570840.85</v>
      </c>
      <c r="L398" s="26">
        <f t="shared" si="18"/>
        <v>30762.613400572041</v>
      </c>
      <c r="M398" s="26">
        <v>0</v>
      </c>
      <c r="N398" s="26">
        <v>0</v>
      </c>
      <c r="O398" s="26">
        <v>0</v>
      </c>
      <c r="P398" s="26">
        <v>0</v>
      </c>
      <c r="Q398" s="26">
        <f t="shared" si="19"/>
        <v>0</v>
      </c>
      <c r="R398" s="27" t="str">
        <f t="shared" si="20"/>
        <v>1-30</v>
      </c>
      <c r="S398" s="27" t="str">
        <f>+VLOOKUP(B398,'[1]PORTFOLIO MAY16'!$B$7:$T$5083,19,0)</f>
        <v>MEXICO</v>
      </c>
      <c r="T398" s="26">
        <v>0</v>
      </c>
      <c r="U398" s="23" t="s">
        <v>37</v>
      </c>
      <c r="V398" s="23" t="s">
        <v>37</v>
      </c>
      <c r="W398" s="23" t="s">
        <v>37</v>
      </c>
      <c r="X398" s="22">
        <v>669176.1</v>
      </c>
    </row>
    <row r="399" spans="1:24" x14ac:dyDescent="0.25">
      <c r="A399" s="22">
        <v>702</v>
      </c>
      <c r="B399" s="23" t="s">
        <v>437</v>
      </c>
      <c r="C399" s="23"/>
      <c r="D399" s="24">
        <v>313548</v>
      </c>
      <c r="E399" s="25"/>
      <c r="F399" s="23" t="s">
        <v>51</v>
      </c>
      <c r="G399" s="23" t="s">
        <v>51</v>
      </c>
      <c r="H399" s="24" t="s">
        <v>34</v>
      </c>
      <c r="I399" s="24" t="s">
        <v>35</v>
      </c>
      <c r="J399" s="23" t="s">
        <v>36</v>
      </c>
      <c r="K399" s="26">
        <v>4263.33</v>
      </c>
      <c r="L399" s="26">
        <f t="shared" si="18"/>
        <v>4263.33</v>
      </c>
      <c r="M399" s="26">
        <v>0</v>
      </c>
      <c r="N399" s="26">
        <v>0</v>
      </c>
      <c r="O399" s="26">
        <v>0</v>
      </c>
      <c r="P399" s="26">
        <v>0</v>
      </c>
      <c r="Q399" s="26">
        <f t="shared" si="19"/>
        <v>0</v>
      </c>
      <c r="R399" s="27" t="str">
        <f t="shared" si="20"/>
        <v>1-30</v>
      </c>
      <c r="S399" s="27" t="str">
        <f>+VLOOKUP(B399,'[1]PORTFOLIO MAY16'!$B$7:$T$5083,19,0)</f>
        <v>NICARAGUA</v>
      </c>
      <c r="T399" s="26">
        <v>0</v>
      </c>
      <c r="U399" s="23" t="s">
        <v>37</v>
      </c>
      <c r="V399" s="23" t="s">
        <v>37</v>
      </c>
      <c r="W399" s="23" t="s">
        <v>37</v>
      </c>
      <c r="X399" s="22">
        <v>4357.6000000000004</v>
      </c>
    </row>
    <row r="400" spans="1:24" x14ac:dyDescent="0.25">
      <c r="A400" s="22">
        <v>702</v>
      </c>
      <c r="B400" s="23" t="s">
        <v>438</v>
      </c>
      <c r="C400" s="23"/>
      <c r="D400" s="24">
        <v>310580</v>
      </c>
      <c r="E400" s="25"/>
      <c r="F400" s="23" t="s">
        <v>98</v>
      </c>
      <c r="G400" s="23" t="s">
        <v>98</v>
      </c>
      <c r="H400" s="24" t="s">
        <v>34</v>
      </c>
      <c r="I400" s="24" t="s">
        <v>35</v>
      </c>
      <c r="J400" s="23" t="s">
        <v>36</v>
      </c>
      <c r="K400" s="26">
        <v>1693913.13</v>
      </c>
      <c r="L400" s="26">
        <f t="shared" si="18"/>
        <v>1693913.13</v>
      </c>
      <c r="M400" s="26">
        <v>0</v>
      </c>
      <c r="N400" s="26">
        <v>0</v>
      </c>
      <c r="O400" s="26">
        <v>0</v>
      </c>
      <c r="P400" s="26">
        <v>0</v>
      </c>
      <c r="Q400" s="26">
        <f t="shared" si="19"/>
        <v>0</v>
      </c>
      <c r="R400" s="27" t="str">
        <f t="shared" si="20"/>
        <v>1-30</v>
      </c>
      <c r="S400" s="27" t="str">
        <f>+VLOOKUP(B400,'[1]PORTFOLIO MAY16'!$B$7:$T$5083,19,0)</f>
        <v>MEXICO</v>
      </c>
      <c r="T400" s="26">
        <v>0</v>
      </c>
      <c r="U400" s="23" t="s">
        <v>37</v>
      </c>
      <c r="V400" s="23" t="s">
        <v>37</v>
      </c>
      <c r="W400" s="23" t="s">
        <v>37</v>
      </c>
      <c r="X400" s="22">
        <v>381368.82</v>
      </c>
    </row>
    <row r="401" spans="1:24" x14ac:dyDescent="0.25">
      <c r="A401" s="22">
        <v>702</v>
      </c>
      <c r="B401" s="23" t="s">
        <v>439</v>
      </c>
      <c r="C401" s="23"/>
      <c r="D401" s="24">
        <v>318726</v>
      </c>
      <c r="E401" s="25"/>
      <c r="F401" s="23" t="s">
        <v>42</v>
      </c>
      <c r="G401" s="23" t="s">
        <v>33</v>
      </c>
      <c r="H401" s="24" t="s">
        <v>34</v>
      </c>
      <c r="I401" s="24" t="s">
        <v>35</v>
      </c>
      <c r="J401" s="23" t="s">
        <v>39</v>
      </c>
      <c r="K401" s="26">
        <v>375441.34</v>
      </c>
      <c r="L401" s="26">
        <f t="shared" si="18"/>
        <v>20232.533808701191</v>
      </c>
      <c r="M401" s="26">
        <v>0</v>
      </c>
      <c r="N401" s="26">
        <v>0</v>
      </c>
      <c r="O401" s="26">
        <v>0</v>
      </c>
      <c r="P401" s="26">
        <v>0</v>
      </c>
      <c r="Q401" s="26">
        <f t="shared" si="19"/>
        <v>0</v>
      </c>
      <c r="R401" s="27" t="str">
        <f t="shared" si="20"/>
        <v>1-30</v>
      </c>
      <c r="S401" s="27" t="str">
        <f>+VLOOKUP(B401,'[1]PORTFOLIO MAY16'!$B$7:$T$5083,19,0)</f>
        <v>MEXICO</v>
      </c>
      <c r="T401" s="26">
        <v>0</v>
      </c>
      <c r="U401" s="23" t="s">
        <v>37</v>
      </c>
      <c r="V401" s="23" t="s">
        <v>37</v>
      </c>
      <c r="W401" s="23" t="s">
        <v>37</v>
      </c>
      <c r="X401" s="22">
        <v>375441.34</v>
      </c>
    </row>
    <row r="402" spans="1:24" x14ac:dyDescent="0.25">
      <c r="A402" s="22">
        <v>702</v>
      </c>
      <c r="B402" s="23" t="s">
        <v>440</v>
      </c>
      <c r="C402" s="23"/>
      <c r="D402" s="24">
        <v>320398</v>
      </c>
      <c r="E402" s="25"/>
      <c r="F402" s="23" t="s">
        <v>42</v>
      </c>
      <c r="G402" s="23" t="s">
        <v>51</v>
      </c>
      <c r="H402" s="24" t="s">
        <v>34</v>
      </c>
      <c r="I402" s="24" t="s">
        <v>35</v>
      </c>
      <c r="J402" s="23" t="s">
        <v>36</v>
      </c>
      <c r="K402" s="26">
        <v>15582536.27</v>
      </c>
      <c r="L402" s="26">
        <f t="shared" si="18"/>
        <v>15582536.27</v>
      </c>
      <c r="M402" s="26">
        <v>0</v>
      </c>
      <c r="N402" s="26">
        <v>0</v>
      </c>
      <c r="O402" s="26">
        <v>0</v>
      </c>
      <c r="P402" s="26">
        <v>0</v>
      </c>
      <c r="Q402" s="26">
        <f t="shared" si="19"/>
        <v>0</v>
      </c>
      <c r="R402" s="27" t="str">
        <f t="shared" si="20"/>
        <v>1-30</v>
      </c>
      <c r="S402" s="27" t="str">
        <f>+VLOOKUP(B402,'[1]PORTFOLIO MAY16'!$B$7:$T$5083,19,0)</f>
        <v>MEXICO</v>
      </c>
      <c r="T402" s="26">
        <v>0</v>
      </c>
      <c r="U402" s="23" t="s">
        <v>37</v>
      </c>
      <c r="V402" s="23" t="s">
        <v>37</v>
      </c>
      <c r="W402" s="23" t="s">
        <v>37</v>
      </c>
      <c r="X402" s="22">
        <v>16590094.720000001</v>
      </c>
    </row>
    <row r="403" spans="1:24" x14ac:dyDescent="0.25">
      <c r="A403" s="22">
        <v>702</v>
      </c>
      <c r="B403" s="23" t="s">
        <v>441</v>
      </c>
      <c r="C403" s="23"/>
      <c r="D403" s="24">
        <v>315382</v>
      </c>
      <c r="E403" s="25"/>
      <c r="F403" s="23" t="s">
        <v>42</v>
      </c>
      <c r="G403" s="23" t="s">
        <v>33</v>
      </c>
      <c r="H403" s="24" t="s">
        <v>34</v>
      </c>
      <c r="I403" s="24" t="s">
        <v>35</v>
      </c>
      <c r="J403" s="23" t="s">
        <v>36</v>
      </c>
      <c r="K403" s="26">
        <v>0</v>
      </c>
      <c r="L403" s="26">
        <f t="shared" si="18"/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f t="shared" si="19"/>
        <v>0</v>
      </c>
      <c r="R403" s="27" t="str">
        <f t="shared" si="20"/>
        <v>1-30</v>
      </c>
      <c r="S403" s="27" t="str">
        <f>+VLOOKUP(B403,'[1]PORTFOLIO MAY16'!$B$7:$T$5083,19,0)</f>
        <v>GUATEMALA</v>
      </c>
      <c r="T403" s="26">
        <v>0</v>
      </c>
      <c r="U403" s="23" t="s">
        <v>37</v>
      </c>
      <c r="V403" s="23" t="s">
        <v>37</v>
      </c>
      <c r="W403" s="23" t="s">
        <v>37</v>
      </c>
      <c r="X403" s="22">
        <v>0</v>
      </c>
    </row>
    <row r="404" spans="1:24" x14ac:dyDescent="0.25">
      <c r="A404" s="22">
        <v>702</v>
      </c>
      <c r="B404" s="23" t="s">
        <v>442</v>
      </c>
      <c r="C404" s="23"/>
      <c r="D404" s="24">
        <v>315382</v>
      </c>
      <c r="E404" s="25"/>
      <c r="F404" s="23" t="s">
        <v>42</v>
      </c>
      <c r="G404" s="23" t="s">
        <v>33</v>
      </c>
      <c r="H404" s="24" t="s">
        <v>34</v>
      </c>
      <c r="I404" s="24" t="s">
        <v>35</v>
      </c>
      <c r="J404" s="23" t="s">
        <v>36</v>
      </c>
      <c r="K404" s="26">
        <v>0</v>
      </c>
      <c r="L404" s="26">
        <f t="shared" si="18"/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f t="shared" si="19"/>
        <v>0</v>
      </c>
      <c r="R404" s="27" t="str">
        <f t="shared" si="20"/>
        <v>1-30</v>
      </c>
      <c r="S404" s="27" t="str">
        <f>+VLOOKUP(B404,'[1]PORTFOLIO MAY16'!$B$7:$T$5083,19,0)</f>
        <v>GUATEMALA</v>
      </c>
      <c r="T404" s="26">
        <v>0</v>
      </c>
      <c r="U404" s="23" t="s">
        <v>37</v>
      </c>
      <c r="V404" s="23" t="s">
        <v>37</v>
      </c>
      <c r="W404" s="23" t="s">
        <v>37</v>
      </c>
      <c r="X404" s="22">
        <v>0</v>
      </c>
    </row>
    <row r="405" spans="1:24" x14ac:dyDescent="0.25">
      <c r="A405" s="22">
        <v>702</v>
      </c>
      <c r="B405" s="23" t="s">
        <v>443</v>
      </c>
      <c r="C405" s="23"/>
      <c r="D405" s="24">
        <v>340772</v>
      </c>
      <c r="E405" s="25"/>
      <c r="F405" s="23" t="s">
        <v>42</v>
      </c>
      <c r="G405" s="23" t="s">
        <v>33</v>
      </c>
      <c r="H405" s="24" t="s">
        <v>34</v>
      </c>
      <c r="I405" s="24" t="s">
        <v>35</v>
      </c>
      <c r="J405" s="23" t="s">
        <v>36</v>
      </c>
      <c r="K405" s="26">
        <v>13593.73</v>
      </c>
      <c r="L405" s="26">
        <f t="shared" si="18"/>
        <v>13593.73</v>
      </c>
      <c r="M405" s="26">
        <v>0</v>
      </c>
      <c r="N405" s="26">
        <v>0</v>
      </c>
      <c r="O405" s="26">
        <v>0</v>
      </c>
      <c r="P405" s="26">
        <v>0</v>
      </c>
      <c r="Q405" s="26">
        <f t="shared" si="19"/>
        <v>0</v>
      </c>
      <c r="R405" s="27" t="str">
        <f t="shared" si="20"/>
        <v>1-30</v>
      </c>
      <c r="S405" s="27" t="str">
        <f>+VLOOKUP(B405,'[1]PORTFOLIO MAY16'!$B$7:$T$5083,19,0)</f>
        <v>GUATEMALA</v>
      </c>
      <c r="T405" s="26">
        <v>0</v>
      </c>
      <c r="U405" s="23" t="s">
        <v>37</v>
      </c>
      <c r="V405" s="23" t="s">
        <v>37</v>
      </c>
      <c r="W405" s="23" t="s">
        <v>37</v>
      </c>
      <c r="X405" s="22">
        <v>13593.73</v>
      </c>
    </row>
    <row r="406" spans="1:24" x14ac:dyDescent="0.25">
      <c r="A406" s="22">
        <v>702</v>
      </c>
      <c r="B406" s="23" t="s">
        <v>444</v>
      </c>
      <c r="C406" s="23"/>
      <c r="D406" s="24">
        <v>340620</v>
      </c>
      <c r="E406" s="25"/>
      <c r="F406" s="23" t="s">
        <v>42</v>
      </c>
      <c r="G406" s="23" t="s">
        <v>33</v>
      </c>
      <c r="H406" s="24" t="s">
        <v>34</v>
      </c>
      <c r="I406" s="24" t="s">
        <v>35</v>
      </c>
      <c r="J406" s="23" t="s">
        <v>36</v>
      </c>
      <c r="K406" s="26">
        <v>19418.46</v>
      </c>
      <c r="L406" s="26">
        <f t="shared" si="18"/>
        <v>19418.46</v>
      </c>
      <c r="M406" s="26">
        <v>0</v>
      </c>
      <c r="N406" s="26">
        <v>0</v>
      </c>
      <c r="O406" s="26">
        <v>0</v>
      </c>
      <c r="P406" s="26">
        <v>0</v>
      </c>
      <c r="Q406" s="26">
        <f t="shared" si="19"/>
        <v>0</v>
      </c>
      <c r="R406" s="27" t="str">
        <f t="shared" si="20"/>
        <v>1-30</v>
      </c>
      <c r="S406" s="27" t="str">
        <f>+VLOOKUP(B406,'[1]PORTFOLIO MAY16'!$B$7:$T$5083,19,0)</f>
        <v>EL SALVADOR</v>
      </c>
      <c r="T406" s="26">
        <v>0</v>
      </c>
      <c r="U406" s="23" t="s">
        <v>37</v>
      </c>
      <c r="V406" s="23" t="s">
        <v>37</v>
      </c>
      <c r="W406" s="23" t="s">
        <v>37</v>
      </c>
      <c r="X406" s="22">
        <v>19843.02</v>
      </c>
    </row>
    <row r="407" spans="1:24" x14ac:dyDescent="0.25">
      <c r="A407" s="22">
        <v>702</v>
      </c>
      <c r="B407" s="23" t="s">
        <v>445</v>
      </c>
      <c r="C407" s="23"/>
      <c r="D407" s="24">
        <v>310424</v>
      </c>
      <c r="E407" s="25"/>
      <c r="F407" s="23" t="s">
        <v>42</v>
      </c>
      <c r="G407" s="23" t="s">
        <v>33</v>
      </c>
      <c r="H407" s="24" t="s">
        <v>34</v>
      </c>
      <c r="I407" s="24" t="s">
        <v>35</v>
      </c>
      <c r="J407" s="23" t="s">
        <v>36</v>
      </c>
      <c r="K407" s="26">
        <v>18878.12</v>
      </c>
      <c r="L407" s="26">
        <f t="shared" si="18"/>
        <v>18878.12</v>
      </c>
      <c r="M407" s="26">
        <v>0</v>
      </c>
      <c r="N407" s="26">
        <v>0</v>
      </c>
      <c r="O407" s="26">
        <v>0</v>
      </c>
      <c r="P407" s="26">
        <v>0</v>
      </c>
      <c r="Q407" s="26">
        <f t="shared" si="19"/>
        <v>0</v>
      </c>
      <c r="R407" s="27" t="str">
        <f t="shared" si="20"/>
        <v>1-30</v>
      </c>
      <c r="S407" s="27" t="str">
        <f>+VLOOKUP(B407,'[1]PORTFOLIO MAY16'!$B$7:$T$5083,19,0)</f>
        <v>NICARAGUA</v>
      </c>
      <c r="T407" s="26">
        <v>0</v>
      </c>
      <c r="U407" s="23" t="s">
        <v>37</v>
      </c>
      <c r="V407" s="23" t="s">
        <v>37</v>
      </c>
      <c r="W407" s="23" t="s">
        <v>37</v>
      </c>
      <c r="X407" s="22">
        <v>21236.04</v>
      </c>
    </row>
    <row r="408" spans="1:24" x14ac:dyDescent="0.25">
      <c r="A408" s="22">
        <v>702</v>
      </c>
      <c r="B408" s="23" t="s">
        <v>446</v>
      </c>
      <c r="C408" s="23"/>
      <c r="D408" s="24">
        <v>312381</v>
      </c>
      <c r="E408" s="25"/>
      <c r="F408" s="23" t="s">
        <v>42</v>
      </c>
      <c r="G408" s="23" t="s">
        <v>33</v>
      </c>
      <c r="H408" s="24" t="s">
        <v>34</v>
      </c>
      <c r="I408" s="24" t="s">
        <v>35</v>
      </c>
      <c r="J408" s="23" t="s">
        <v>36</v>
      </c>
      <c r="K408" s="26">
        <v>141261.29999999999</v>
      </c>
      <c r="L408" s="26">
        <f t="shared" si="18"/>
        <v>141261.29999999999</v>
      </c>
      <c r="M408" s="26">
        <v>0</v>
      </c>
      <c r="N408" s="26">
        <v>0</v>
      </c>
      <c r="O408" s="26">
        <v>0</v>
      </c>
      <c r="P408" s="26">
        <v>0</v>
      </c>
      <c r="Q408" s="26">
        <f t="shared" si="19"/>
        <v>0</v>
      </c>
      <c r="R408" s="27" t="str">
        <f t="shared" si="20"/>
        <v>1-30</v>
      </c>
      <c r="S408" s="27" t="str">
        <f>+VLOOKUP(B408,'[1]PORTFOLIO MAY16'!$B$7:$T$5083,19,0)</f>
        <v>EL SALVADOR</v>
      </c>
      <c r="T408" s="26">
        <v>0</v>
      </c>
      <c r="U408" s="23" t="s">
        <v>37</v>
      </c>
      <c r="V408" s="23" t="s">
        <v>37</v>
      </c>
      <c r="W408" s="23" t="s">
        <v>37</v>
      </c>
      <c r="X408" s="22">
        <v>141261.29999999999</v>
      </c>
    </row>
    <row r="409" spans="1:24" x14ac:dyDescent="0.25">
      <c r="A409" s="22">
        <v>702</v>
      </c>
      <c r="B409" s="23" t="s">
        <v>447</v>
      </c>
      <c r="C409" s="23"/>
      <c r="D409" s="24">
        <v>309450</v>
      </c>
      <c r="E409" s="25"/>
      <c r="F409" s="23" t="s">
        <v>42</v>
      </c>
      <c r="G409" s="23" t="s">
        <v>51</v>
      </c>
      <c r="H409" s="24" t="s">
        <v>34</v>
      </c>
      <c r="I409" s="24" t="s">
        <v>35</v>
      </c>
      <c r="J409" s="23" t="s">
        <v>39</v>
      </c>
      <c r="K409" s="26">
        <v>179178.94</v>
      </c>
      <c r="L409" s="26">
        <f t="shared" si="18"/>
        <v>9655.9530747392982</v>
      </c>
      <c r="M409" s="26">
        <v>0</v>
      </c>
      <c r="N409" s="26">
        <v>0</v>
      </c>
      <c r="O409" s="26">
        <v>0</v>
      </c>
      <c r="P409" s="26">
        <v>0</v>
      </c>
      <c r="Q409" s="26">
        <f t="shared" si="19"/>
        <v>0</v>
      </c>
      <c r="R409" s="27" t="str">
        <f t="shared" si="20"/>
        <v>1-30</v>
      </c>
      <c r="S409" s="27" t="str">
        <f>+VLOOKUP(B409,'[1]PORTFOLIO MAY16'!$B$7:$T$5083,19,0)</f>
        <v>MEXICO</v>
      </c>
      <c r="T409" s="26">
        <v>0</v>
      </c>
      <c r="U409" s="23" t="s">
        <v>37</v>
      </c>
      <c r="V409" s="23" t="s">
        <v>37</v>
      </c>
      <c r="W409" s="23" t="s">
        <v>37</v>
      </c>
      <c r="X409" s="22">
        <v>202370.36</v>
      </c>
    </row>
    <row r="410" spans="1:24" x14ac:dyDescent="0.25">
      <c r="A410" s="22">
        <v>702</v>
      </c>
      <c r="B410" s="23" t="s">
        <v>448</v>
      </c>
      <c r="C410" s="23"/>
      <c r="D410" s="24">
        <v>340049</v>
      </c>
      <c r="E410" s="25"/>
      <c r="F410" s="23" t="s">
        <v>42</v>
      </c>
      <c r="G410" s="23" t="s">
        <v>33</v>
      </c>
      <c r="H410" s="24" t="s">
        <v>34</v>
      </c>
      <c r="I410" s="24" t="s">
        <v>233</v>
      </c>
      <c r="J410" s="23" t="s">
        <v>39</v>
      </c>
      <c r="K410" s="26">
        <v>3445705.41</v>
      </c>
      <c r="L410" s="26">
        <f t="shared" si="18"/>
        <v>185689.06450911771</v>
      </c>
      <c r="M410" s="26">
        <v>0</v>
      </c>
      <c r="N410" s="26">
        <v>0</v>
      </c>
      <c r="O410" s="26">
        <v>0</v>
      </c>
      <c r="P410" s="26">
        <v>3445705.41</v>
      </c>
      <c r="Q410" s="26">
        <f t="shared" si="19"/>
        <v>3445705.41</v>
      </c>
      <c r="R410" s="27" t="str">
        <f t="shared" si="20"/>
        <v>120+</v>
      </c>
      <c r="S410" s="27" t="str">
        <f>+VLOOKUP(B410,'[1]PORTFOLIO MAY16'!$B$7:$T$5083,19,0)</f>
        <v>MEXICO</v>
      </c>
      <c r="T410" s="26">
        <v>0</v>
      </c>
      <c r="U410" s="23" t="s">
        <v>37</v>
      </c>
      <c r="V410" s="23" t="s">
        <v>37</v>
      </c>
      <c r="W410" s="23" t="s">
        <v>37</v>
      </c>
      <c r="X410" s="22">
        <v>3983472</v>
      </c>
    </row>
    <row r="411" spans="1:24" x14ac:dyDescent="0.25">
      <c r="A411" s="22">
        <v>702</v>
      </c>
      <c r="B411" s="23" t="s">
        <v>449</v>
      </c>
      <c r="C411" s="23"/>
      <c r="D411" s="24">
        <v>316339</v>
      </c>
      <c r="E411" s="25"/>
      <c r="F411" s="23" t="s">
        <v>59</v>
      </c>
      <c r="G411" s="23" t="s">
        <v>59</v>
      </c>
      <c r="H411" s="24" t="s">
        <v>34</v>
      </c>
      <c r="I411" s="24" t="s">
        <v>35</v>
      </c>
      <c r="J411" s="23" t="s">
        <v>36</v>
      </c>
      <c r="K411" s="26">
        <v>70215.06</v>
      </c>
      <c r="L411" s="26">
        <f t="shared" si="18"/>
        <v>70215.06</v>
      </c>
      <c r="M411" s="26">
        <v>0</v>
      </c>
      <c r="N411" s="26">
        <v>0</v>
      </c>
      <c r="O411" s="26">
        <v>0</v>
      </c>
      <c r="P411" s="26">
        <v>0</v>
      </c>
      <c r="Q411" s="26">
        <f t="shared" si="19"/>
        <v>0</v>
      </c>
      <c r="R411" s="27" t="str">
        <f t="shared" si="20"/>
        <v>1-30</v>
      </c>
      <c r="S411" s="27" t="str">
        <f>+VLOOKUP(B411,'[1]PORTFOLIO MAY16'!$B$7:$T$5083,19,0)</f>
        <v>GUATEMALA</v>
      </c>
      <c r="T411" s="26">
        <v>0</v>
      </c>
      <c r="U411" s="23" t="s">
        <v>37</v>
      </c>
      <c r="V411" s="23" t="s">
        <v>37</v>
      </c>
      <c r="W411" s="23" t="s">
        <v>37</v>
      </c>
      <c r="X411" s="22">
        <v>73059.59</v>
      </c>
    </row>
    <row r="412" spans="1:24" x14ac:dyDescent="0.25">
      <c r="A412" s="22">
        <v>702</v>
      </c>
      <c r="B412" s="23" t="s">
        <v>450</v>
      </c>
      <c r="C412" s="23"/>
      <c r="D412" s="24">
        <v>339963</v>
      </c>
      <c r="E412" s="25"/>
      <c r="F412" s="23" t="s">
        <v>33</v>
      </c>
      <c r="G412" s="23" t="s">
        <v>33</v>
      </c>
      <c r="H412" s="24" t="s">
        <v>34</v>
      </c>
      <c r="I412" s="24" t="s">
        <v>35</v>
      </c>
      <c r="J412" s="23" t="s">
        <v>39</v>
      </c>
      <c r="K412" s="26">
        <v>882541.8</v>
      </c>
      <c r="L412" s="26">
        <f t="shared" si="18"/>
        <v>47560.177592835156</v>
      </c>
      <c r="M412" s="26">
        <v>882541.8</v>
      </c>
      <c r="N412" s="26">
        <v>0</v>
      </c>
      <c r="O412" s="26">
        <v>0</v>
      </c>
      <c r="P412" s="26">
        <v>0</v>
      </c>
      <c r="Q412" s="26">
        <f t="shared" si="19"/>
        <v>882541.8</v>
      </c>
      <c r="R412" s="27" t="str">
        <f t="shared" si="20"/>
        <v>31-60</v>
      </c>
      <c r="S412" s="27" t="str">
        <f>+VLOOKUP(B412,'[1]PORTFOLIO MAY16'!$B$7:$T$5083,19,0)</f>
        <v>MEXICO</v>
      </c>
      <c r="T412" s="26">
        <v>0</v>
      </c>
      <c r="U412" s="23" t="s">
        <v>37</v>
      </c>
      <c r="V412" s="23" t="s">
        <v>37</v>
      </c>
      <c r="W412" s="23" t="s">
        <v>37</v>
      </c>
      <c r="X412" s="22">
        <v>1080225.27</v>
      </c>
    </row>
    <row r="413" spans="1:24" x14ac:dyDescent="0.25">
      <c r="A413" s="22">
        <v>702</v>
      </c>
      <c r="B413" s="23" t="s">
        <v>451</v>
      </c>
      <c r="C413" s="23"/>
      <c r="D413" s="24">
        <v>308898</v>
      </c>
      <c r="E413" s="25"/>
      <c r="F413" s="23" t="s">
        <v>42</v>
      </c>
      <c r="G413" s="23" t="s">
        <v>33</v>
      </c>
      <c r="H413" s="24" t="s">
        <v>34</v>
      </c>
      <c r="I413" s="24" t="s">
        <v>35</v>
      </c>
      <c r="J413" s="23" t="s">
        <v>36</v>
      </c>
      <c r="K413" s="26">
        <v>534182.40000000002</v>
      </c>
      <c r="L413" s="26">
        <f t="shared" si="18"/>
        <v>534182.40000000002</v>
      </c>
      <c r="M413" s="26">
        <v>0</v>
      </c>
      <c r="N413" s="26">
        <v>0</v>
      </c>
      <c r="O413" s="26">
        <v>0</v>
      </c>
      <c r="P413" s="26">
        <v>0</v>
      </c>
      <c r="Q413" s="26">
        <f t="shared" si="19"/>
        <v>0</v>
      </c>
      <c r="R413" s="27" t="str">
        <f t="shared" si="20"/>
        <v>1-30</v>
      </c>
      <c r="S413" s="27" t="str">
        <f>+VLOOKUP(B413,'[1]PORTFOLIO MAY16'!$B$7:$T$5083,19,0)</f>
        <v>NICARAGUA</v>
      </c>
      <c r="T413" s="26">
        <v>0</v>
      </c>
      <c r="U413" s="23" t="s">
        <v>37</v>
      </c>
      <c r="V413" s="23" t="s">
        <v>37</v>
      </c>
      <c r="W413" s="23" t="s">
        <v>37</v>
      </c>
      <c r="X413" s="22">
        <v>553193.28</v>
      </c>
    </row>
    <row r="414" spans="1:24" x14ac:dyDescent="0.25">
      <c r="A414" s="22">
        <v>702</v>
      </c>
      <c r="B414" s="23" t="s">
        <v>452</v>
      </c>
      <c r="C414" s="23"/>
      <c r="D414" s="24">
        <v>319669</v>
      </c>
      <c r="E414" s="25"/>
      <c r="F414" s="23" t="s">
        <v>42</v>
      </c>
      <c r="G414" s="23" t="s">
        <v>33</v>
      </c>
      <c r="H414" s="24" t="s">
        <v>34</v>
      </c>
      <c r="I414" s="24" t="s">
        <v>35</v>
      </c>
      <c r="J414" s="23" t="s">
        <v>36</v>
      </c>
      <c r="K414" s="26">
        <v>22222.26</v>
      </c>
      <c r="L414" s="26">
        <f t="shared" si="18"/>
        <v>22222.26</v>
      </c>
      <c r="M414" s="26">
        <v>0</v>
      </c>
      <c r="N414" s="26">
        <v>0</v>
      </c>
      <c r="O414" s="26">
        <v>0</v>
      </c>
      <c r="P414" s="26">
        <v>0</v>
      </c>
      <c r="Q414" s="26">
        <f t="shared" si="19"/>
        <v>0</v>
      </c>
      <c r="R414" s="27" t="str">
        <f t="shared" si="20"/>
        <v>1-30</v>
      </c>
      <c r="S414" s="27" t="str">
        <f>+VLOOKUP(B414,'[1]PORTFOLIO MAY16'!$B$7:$T$5083,19,0)</f>
        <v>MEXICO</v>
      </c>
      <c r="T414" s="26">
        <v>0</v>
      </c>
      <c r="U414" s="23" t="s">
        <v>37</v>
      </c>
      <c r="V414" s="23" t="s">
        <v>37</v>
      </c>
      <c r="W414" s="23" t="s">
        <v>37</v>
      </c>
      <c r="X414" s="22">
        <v>22222.26</v>
      </c>
    </row>
    <row r="415" spans="1:24" x14ac:dyDescent="0.25">
      <c r="A415" s="22">
        <v>702</v>
      </c>
      <c r="B415" s="23" t="s">
        <v>453</v>
      </c>
      <c r="C415" s="23"/>
      <c r="D415" s="24">
        <v>339851</v>
      </c>
      <c r="E415" s="25"/>
      <c r="F415" s="23" t="s">
        <v>42</v>
      </c>
      <c r="G415" s="23" t="s">
        <v>33</v>
      </c>
      <c r="H415" s="24" t="s">
        <v>34</v>
      </c>
      <c r="I415" s="24" t="s">
        <v>35</v>
      </c>
      <c r="J415" s="23" t="s">
        <v>36</v>
      </c>
      <c r="K415" s="26">
        <v>23681.4</v>
      </c>
      <c r="L415" s="26">
        <f t="shared" si="18"/>
        <v>23681.4</v>
      </c>
      <c r="M415" s="26">
        <v>0</v>
      </c>
      <c r="N415" s="26">
        <v>0</v>
      </c>
      <c r="O415" s="26">
        <v>0</v>
      </c>
      <c r="P415" s="26">
        <v>0</v>
      </c>
      <c r="Q415" s="26">
        <f t="shared" si="19"/>
        <v>0</v>
      </c>
      <c r="R415" s="27" t="str">
        <f t="shared" si="20"/>
        <v>1-30</v>
      </c>
      <c r="S415" s="27" t="str">
        <f>+VLOOKUP(B415,'[1]PORTFOLIO MAY16'!$B$7:$T$5083,19,0)</f>
        <v>COSTA RICA</v>
      </c>
      <c r="T415" s="26">
        <v>0</v>
      </c>
      <c r="U415" s="23" t="s">
        <v>37</v>
      </c>
      <c r="V415" s="23" t="s">
        <v>37</v>
      </c>
      <c r="W415" s="23" t="s">
        <v>37</v>
      </c>
      <c r="X415" s="22">
        <v>24931.200000000001</v>
      </c>
    </row>
    <row r="416" spans="1:24" x14ac:dyDescent="0.25">
      <c r="A416" s="22">
        <v>702</v>
      </c>
      <c r="B416" s="23" t="s">
        <v>454</v>
      </c>
      <c r="C416" s="23"/>
      <c r="D416" s="24">
        <v>319669</v>
      </c>
      <c r="E416" s="25"/>
      <c r="F416" s="23" t="s">
        <v>42</v>
      </c>
      <c r="G416" s="23" t="s">
        <v>33</v>
      </c>
      <c r="H416" s="24" t="s">
        <v>34</v>
      </c>
      <c r="I416" s="24" t="s">
        <v>35</v>
      </c>
      <c r="J416" s="23" t="s">
        <v>36</v>
      </c>
      <c r="K416" s="26">
        <v>22222.26</v>
      </c>
      <c r="L416" s="26">
        <f t="shared" si="18"/>
        <v>22222.26</v>
      </c>
      <c r="M416" s="26">
        <v>0</v>
      </c>
      <c r="N416" s="26">
        <v>0</v>
      </c>
      <c r="O416" s="26">
        <v>0</v>
      </c>
      <c r="P416" s="26">
        <v>0</v>
      </c>
      <c r="Q416" s="26">
        <f t="shared" si="19"/>
        <v>0</v>
      </c>
      <c r="R416" s="27" t="str">
        <f t="shared" si="20"/>
        <v>1-30</v>
      </c>
      <c r="S416" s="27" t="str">
        <f>+VLOOKUP(B416,'[1]PORTFOLIO MAY16'!$B$7:$T$5083,19,0)</f>
        <v>MEXICO</v>
      </c>
      <c r="T416" s="26">
        <v>0</v>
      </c>
      <c r="U416" s="23" t="s">
        <v>37</v>
      </c>
      <c r="V416" s="23" t="s">
        <v>37</v>
      </c>
      <c r="W416" s="23" t="s">
        <v>37</v>
      </c>
      <c r="X416" s="22">
        <v>22222.26</v>
      </c>
    </row>
    <row r="417" spans="1:24" x14ac:dyDescent="0.25">
      <c r="A417" s="22">
        <v>702</v>
      </c>
      <c r="B417" s="23" t="s">
        <v>455</v>
      </c>
      <c r="C417" s="23"/>
      <c r="D417" s="24">
        <v>335267</v>
      </c>
      <c r="E417" s="25"/>
      <c r="F417" s="23" t="s">
        <v>42</v>
      </c>
      <c r="G417" s="23" t="s">
        <v>33</v>
      </c>
      <c r="H417" s="24" t="s">
        <v>34</v>
      </c>
      <c r="I417" s="24" t="s">
        <v>35</v>
      </c>
      <c r="J417" s="23" t="s">
        <v>36</v>
      </c>
      <c r="K417" s="26">
        <v>1828546.34</v>
      </c>
      <c r="L417" s="26">
        <f t="shared" si="18"/>
        <v>1828546.34</v>
      </c>
      <c r="M417" s="26">
        <v>0</v>
      </c>
      <c r="N417" s="26">
        <v>0</v>
      </c>
      <c r="O417" s="26">
        <v>0</v>
      </c>
      <c r="P417" s="26">
        <v>0</v>
      </c>
      <c r="Q417" s="26">
        <f t="shared" si="19"/>
        <v>0</v>
      </c>
      <c r="R417" s="27" t="str">
        <f t="shared" si="20"/>
        <v>1-30</v>
      </c>
      <c r="S417" s="27" t="str">
        <f>+VLOOKUP(B417,'[1]PORTFOLIO MAY16'!$B$7:$T$5083,19,0)</f>
        <v>MEXICO</v>
      </c>
      <c r="T417" s="26">
        <v>0</v>
      </c>
      <c r="U417" s="23" t="s">
        <v>37</v>
      </c>
      <c r="V417" s="23" t="s">
        <v>37</v>
      </c>
      <c r="W417" s="23" t="s">
        <v>37</v>
      </c>
      <c r="X417" s="22">
        <v>2312681.94</v>
      </c>
    </row>
    <row r="418" spans="1:24" x14ac:dyDescent="0.25">
      <c r="A418" s="22">
        <v>702</v>
      </c>
      <c r="B418" s="23" t="s">
        <v>456</v>
      </c>
      <c r="C418" s="23"/>
      <c r="D418" s="24">
        <v>313353</v>
      </c>
      <c r="E418" s="25"/>
      <c r="F418" s="23" t="s">
        <v>33</v>
      </c>
      <c r="G418" s="23" t="s">
        <v>33</v>
      </c>
      <c r="H418" s="24" t="s">
        <v>34</v>
      </c>
      <c r="I418" s="24" t="s">
        <v>35</v>
      </c>
      <c r="J418" s="23" t="s">
        <v>39</v>
      </c>
      <c r="K418" s="26">
        <v>2671879.87</v>
      </c>
      <c r="L418" s="26">
        <f t="shared" si="18"/>
        <v>143987.6061665536</v>
      </c>
      <c r="M418" s="26">
        <v>0</v>
      </c>
      <c r="N418" s="26">
        <v>0</v>
      </c>
      <c r="O418" s="26">
        <v>0</v>
      </c>
      <c r="P418" s="26">
        <v>0</v>
      </c>
      <c r="Q418" s="26">
        <f t="shared" si="19"/>
        <v>0</v>
      </c>
      <c r="R418" s="27" t="str">
        <f t="shared" si="20"/>
        <v>1-30</v>
      </c>
      <c r="S418" s="27" t="str">
        <f>+VLOOKUP(B418,'[1]PORTFOLIO MAY16'!$B$7:$T$5083,19,0)</f>
        <v>MEXICO</v>
      </c>
      <c r="T418" s="26">
        <v>0</v>
      </c>
      <c r="U418" s="23" t="s">
        <v>37</v>
      </c>
      <c r="V418" s="23" t="s">
        <v>37</v>
      </c>
      <c r="W418" s="23" t="s">
        <v>37</v>
      </c>
      <c r="X418" s="22">
        <v>2952723.5</v>
      </c>
    </row>
    <row r="419" spans="1:24" x14ac:dyDescent="0.25">
      <c r="A419" s="22">
        <v>702</v>
      </c>
      <c r="B419" s="23" t="s">
        <v>457</v>
      </c>
      <c r="C419" s="23"/>
      <c r="D419" s="24">
        <v>314798</v>
      </c>
      <c r="E419" s="25"/>
      <c r="F419" s="23" t="s">
        <v>51</v>
      </c>
      <c r="G419" s="23" t="s">
        <v>51</v>
      </c>
      <c r="H419" s="24" t="s">
        <v>34</v>
      </c>
      <c r="I419" s="24" t="s">
        <v>35</v>
      </c>
      <c r="J419" s="23" t="s">
        <v>36</v>
      </c>
      <c r="K419" s="26">
        <v>200024.73</v>
      </c>
      <c r="L419" s="26">
        <f t="shared" si="18"/>
        <v>200024.73</v>
      </c>
      <c r="M419" s="26">
        <v>0</v>
      </c>
      <c r="N419" s="26">
        <v>0</v>
      </c>
      <c r="O419" s="26">
        <v>0</v>
      </c>
      <c r="P419" s="26">
        <v>0</v>
      </c>
      <c r="Q419" s="26">
        <f t="shared" si="19"/>
        <v>0</v>
      </c>
      <c r="R419" s="27" t="str">
        <f t="shared" si="20"/>
        <v>1-30</v>
      </c>
      <c r="S419" s="27" t="str">
        <f>+VLOOKUP(B419,'[1]PORTFOLIO MAY16'!$B$7:$T$5083,19,0)</f>
        <v>COSTA RICA</v>
      </c>
      <c r="T419" s="26">
        <v>0</v>
      </c>
      <c r="U419" s="23" t="s">
        <v>37</v>
      </c>
      <c r="V419" s="23" t="s">
        <v>37</v>
      </c>
      <c r="W419" s="23" t="s">
        <v>37</v>
      </c>
      <c r="X419" s="22">
        <v>205147.87</v>
      </c>
    </row>
    <row r="420" spans="1:24" x14ac:dyDescent="0.25">
      <c r="A420" s="22">
        <v>702</v>
      </c>
      <c r="B420" s="23" t="s">
        <v>458</v>
      </c>
      <c r="C420" s="23"/>
      <c r="D420" s="24">
        <v>309847</v>
      </c>
      <c r="E420" s="25"/>
      <c r="F420" s="23" t="s">
        <v>33</v>
      </c>
      <c r="G420" s="23" t="s">
        <v>51</v>
      </c>
      <c r="H420" s="24" t="s">
        <v>34</v>
      </c>
      <c r="I420" s="24" t="s">
        <v>35</v>
      </c>
      <c r="J420" s="23" t="s">
        <v>36</v>
      </c>
      <c r="K420" s="26">
        <v>308504.57</v>
      </c>
      <c r="L420" s="26">
        <f t="shared" si="18"/>
        <v>308504.57</v>
      </c>
      <c r="M420" s="26">
        <v>0</v>
      </c>
      <c r="N420" s="26">
        <v>0</v>
      </c>
      <c r="O420" s="26">
        <v>0</v>
      </c>
      <c r="P420" s="26">
        <v>0</v>
      </c>
      <c r="Q420" s="26">
        <f t="shared" si="19"/>
        <v>0</v>
      </c>
      <c r="R420" s="27" t="str">
        <f t="shared" si="20"/>
        <v>1-30</v>
      </c>
      <c r="S420" s="27" t="str">
        <f>+VLOOKUP(B420,'[1]PORTFOLIO MAY16'!$B$7:$T$5083,19,0)</f>
        <v>MEXICO</v>
      </c>
      <c r="T420" s="26">
        <v>0</v>
      </c>
      <c r="U420" s="23" t="s">
        <v>37</v>
      </c>
      <c r="V420" s="23" t="s">
        <v>37</v>
      </c>
      <c r="W420" s="23" t="s">
        <v>37</v>
      </c>
      <c r="X420" s="22">
        <v>338838.26</v>
      </c>
    </row>
    <row r="421" spans="1:24" x14ac:dyDescent="0.25">
      <c r="A421" s="22">
        <v>702</v>
      </c>
      <c r="B421" s="23" t="s">
        <v>459</v>
      </c>
      <c r="C421" s="23"/>
      <c r="D421" s="24">
        <v>316339</v>
      </c>
      <c r="E421" s="25"/>
      <c r="F421" s="23" t="s">
        <v>59</v>
      </c>
      <c r="G421" s="23" t="s">
        <v>59</v>
      </c>
      <c r="H421" s="24" t="s">
        <v>34</v>
      </c>
      <c r="I421" s="24" t="s">
        <v>35</v>
      </c>
      <c r="J421" s="23" t="s">
        <v>36</v>
      </c>
      <c r="K421" s="26">
        <v>53118.8</v>
      </c>
      <c r="L421" s="26">
        <f t="shared" si="18"/>
        <v>53118.8</v>
      </c>
      <c r="M421" s="26">
        <v>0</v>
      </c>
      <c r="N421" s="26">
        <v>0</v>
      </c>
      <c r="O421" s="26">
        <v>0</v>
      </c>
      <c r="P421" s="26">
        <v>0</v>
      </c>
      <c r="Q421" s="26">
        <f t="shared" si="19"/>
        <v>0</v>
      </c>
      <c r="R421" s="27" t="str">
        <f t="shared" si="20"/>
        <v>1-30</v>
      </c>
      <c r="S421" s="27" t="str">
        <f>+VLOOKUP(B421,'[1]PORTFOLIO MAY16'!$B$7:$T$5083,19,0)</f>
        <v>GUATEMALA</v>
      </c>
      <c r="T421" s="26">
        <v>0</v>
      </c>
      <c r="U421" s="23" t="s">
        <v>37</v>
      </c>
      <c r="V421" s="23" t="s">
        <v>37</v>
      </c>
      <c r="W421" s="23" t="s">
        <v>37</v>
      </c>
      <c r="X421" s="22">
        <v>55270.71</v>
      </c>
    </row>
    <row r="422" spans="1:24" x14ac:dyDescent="0.25">
      <c r="A422" s="22">
        <v>702</v>
      </c>
      <c r="B422" s="23" t="s">
        <v>460</v>
      </c>
      <c r="C422" s="23"/>
      <c r="D422" s="24">
        <v>316339</v>
      </c>
      <c r="E422" s="25"/>
      <c r="F422" s="23" t="s">
        <v>59</v>
      </c>
      <c r="G422" s="23" t="s">
        <v>59</v>
      </c>
      <c r="H422" s="24" t="s">
        <v>34</v>
      </c>
      <c r="I422" s="24" t="s">
        <v>35</v>
      </c>
      <c r="J422" s="23" t="s">
        <v>36</v>
      </c>
      <c r="K422" s="26">
        <v>53118.8</v>
      </c>
      <c r="L422" s="26">
        <f t="shared" si="18"/>
        <v>53118.8</v>
      </c>
      <c r="M422" s="26">
        <v>0</v>
      </c>
      <c r="N422" s="26">
        <v>0</v>
      </c>
      <c r="O422" s="26">
        <v>0</v>
      </c>
      <c r="P422" s="26">
        <v>0</v>
      </c>
      <c r="Q422" s="26">
        <f t="shared" si="19"/>
        <v>0</v>
      </c>
      <c r="R422" s="27" t="str">
        <f t="shared" si="20"/>
        <v>1-30</v>
      </c>
      <c r="S422" s="27" t="str">
        <f>+VLOOKUP(B422,'[1]PORTFOLIO MAY16'!$B$7:$T$5083,19,0)</f>
        <v>GUATEMALA</v>
      </c>
      <c r="T422" s="26">
        <v>0</v>
      </c>
      <c r="U422" s="23" t="s">
        <v>37</v>
      </c>
      <c r="V422" s="23" t="s">
        <v>37</v>
      </c>
      <c r="W422" s="23" t="s">
        <v>37</v>
      </c>
      <c r="X422" s="22">
        <v>55270.71</v>
      </c>
    </row>
    <row r="423" spans="1:24" x14ac:dyDescent="0.25">
      <c r="A423" s="22">
        <v>702</v>
      </c>
      <c r="B423" s="23" t="s">
        <v>461</v>
      </c>
      <c r="C423" s="23"/>
      <c r="D423" s="24">
        <v>340049</v>
      </c>
      <c r="E423" s="25"/>
      <c r="F423" s="23" t="s">
        <v>42</v>
      </c>
      <c r="G423" s="23" t="s">
        <v>33</v>
      </c>
      <c r="H423" s="24" t="s">
        <v>34</v>
      </c>
      <c r="I423" s="24" t="s">
        <v>233</v>
      </c>
      <c r="J423" s="23" t="s">
        <v>39</v>
      </c>
      <c r="K423" s="26">
        <v>5221504.16</v>
      </c>
      <c r="L423" s="26">
        <f t="shared" si="18"/>
        <v>281386.85912817676</v>
      </c>
      <c r="M423" s="26">
        <v>0</v>
      </c>
      <c r="N423" s="26">
        <v>0</v>
      </c>
      <c r="O423" s="26">
        <v>0</v>
      </c>
      <c r="P423" s="26">
        <v>5221504.16</v>
      </c>
      <c r="Q423" s="26">
        <f t="shared" si="19"/>
        <v>5221504.16</v>
      </c>
      <c r="R423" s="27" t="str">
        <f t="shared" si="20"/>
        <v>120+</v>
      </c>
      <c r="S423" s="27" t="str">
        <f>+VLOOKUP(B423,'[1]PORTFOLIO MAY16'!$B$7:$T$5083,19,0)</f>
        <v>MEXICO</v>
      </c>
      <c r="T423" s="26">
        <v>0</v>
      </c>
      <c r="U423" s="23" t="s">
        <v>37</v>
      </c>
      <c r="V423" s="23" t="s">
        <v>37</v>
      </c>
      <c r="W423" s="23" t="s">
        <v>37</v>
      </c>
      <c r="X423" s="22">
        <v>6128216.2199999997</v>
      </c>
    </row>
    <row r="424" spans="1:24" x14ac:dyDescent="0.25">
      <c r="A424" s="22">
        <v>702</v>
      </c>
      <c r="B424" s="23" t="s">
        <v>462</v>
      </c>
      <c r="C424" s="23"/>
      <c r="D424" s="24">
        <v>308247</v>
      </c>
      <c r="E424" s="25"/>
      <c r="F424" s="23" t="s">
        <v>42</v>
      </c>
      <c r="G424" s="23" t="s">
        <v>33</v>
      </c>
      <c r="H424" s="24" t="s">
        <v>34</v>
      </c>
      <c r="I424" s="24" t="s">
        <v>35</v>
      </c>
      <c r="J424" s="23" t="s">
        <v>36</v>
      </c>
      <c r="K424" s="26">
        <v>163961.74</v>
      </c>
      <c r="L424" s="26">
        <f t="shared" si="18"/>
        <v>163961.74</v>
      </c>
      <c r="M424" s="26">
        <v>0</v>
      </c>
      <c r="N424" s="26">
        <v>0</v>
      </c>
      <c r="O424" s="26">
        <v>0</v>
      </c>
      <c r="P424" s="26">
        <v>163961.74</v>
      </c>
      <c r="Q424" s="26">
        <f t="shared" si="19"/>
        <v>163961.74</v>
      </c>
      <c r="R424" s="27" t="str">
        <f t="shared" si="20"/>
        <v>120+</v>
      </c>
      <c r="S424" s="27" t="str">
        <f>+VLOOKUP(B424,'[1]PORTFOLIO MAY16'!$B$7:$T$5083,19,0)</f>
        <v>GUATEMALA</v>
      </c>
      <c r="T424" s="26">
        <v>0</v>
      </c>
      <c r="U424" s="23" t="s">
        <v>37</v>
      </c>
      <c r="V424" s="23" t="s">
        <v>37</v>
      </c>
      <c r="W424" s="23" t="s">
        <v>37</v>
      </c>
      <c r="X424" s="22">
        <v>183820.69</v>
      </c>
    </row>
    <row r="425" spans="1:24" x14ac:dyDescent="0.25">
      <c r="A425" s="22">
        <v>702</v>
      </c>
      <c r="B425" s="23" t="s">
        <v>463</v>
      </c>
      <c r="C425" s="23"/>
      <c r="D425" s="24">
        <v>313548</v>
      </c>
      <c r="E425" s="25"/>
      <c r="F425" s="23" t="s">
        <v>51</v>
      </c>
      <c r="G425" s="23" t="s">
        <v>51</v>
      </c>
      <c r="H425" s="24" t="s">
        <v>34</v>
      </c>
      <c r="I425" s="24" t="s">
        <v>35</v>
      </c>
      <c r="J425" s="23" t="s">
        <v>36</v>
      </c>
      <c r="K425" s="26">
        <v>7025.6</v>
      </c>
      <c r="L425" s="26">
        <f t="shared" si="18"/>
        <v>7025.6</v>
      </c>
      <c r="M425" s="26">
        <v>0</v>
      </c>
      <c r="N425" s="26">
        <v>0</v>
      </c>
      <c r="O425" s="26">
        <v>0</v>
      </c>
      <c r="P425" s="26">
        <v>0</v>
      </c>
      <c r="Q425" s="26">
        <f t="shared" si="19"/>
        <v>0</v>
      </c>
      <c r="R425" s="27" t="str">
        <f t="shared" si="20"/>
        <v>1-30</v>
      </c>
      <c r="S425" s="27" t="str">
        <f>+VLOOKUP(B425,'[1]PORTFOLIO MAY16'!$B$7:$T$5083,19,0)</f>
        <v>NICARAGUA</v>
      </c>
      <c r="T425" s="26">
        <v>0</v>
      </c>
      <c r="U425" s="23" t="s">
        <v>37</v>
      </c>
      <c r="V425" s="23" t="s">
        <v>37</v>
      </c>
      <c r="W425" s="23" t="s">
        <v>37</v>
      </c>
      <c r="X425" s="22">
        <v>7181.08</v>
      </c>
    </row>
    <row r="426" spans="1:24" x14ac:dyDescent="0.25">
      <c r="A426" s="22">
        <v>702</v>
      </c>
      <c r="B426" s="23" t="s">
        <v>464</v>
      </c>
      <c r="C426" s="23"/>
      <c r="D426" s="24">
        <v>318359</v>
      </c>
      <c r="E426" s="25"/>
      <c r="F426" s="23" t="s">
        <v>42</v>
      </c>
      <c r="G426" s="23" t="s">
        <v>51</v>
      </c>
      <c r="H426" s="24" t="s">
        <v>34</v>
      </c>
      <c r="I426" s="24" t="s">
        <v>35</v>
      </c>
      <c r="J426" s="23" t="s">
        <v>39</v>
      </c>
      <c r="K426" s="26">
        <v>857086.44</v>
      </c>
      <c r="L426" s="26">
        <f t="shared" si="18"/>
        <v>46188.38824269949</v>
      </c>
      <c r="M426" s="26">
        <v>0</v>
      </c>
      <c r="N426" s="26">
        <v>0</v>
      </c>
      <c r="O426" s="26">
        <v>0</v>
      </c>
      <c r="P426" s="26">
        <v>0</v>
      </c>
      <c r="Q426" s="26">
        <f t="shared" si="19"/>
        <v>0</v>
      </c>
      <c r="R426" s="27" t="str">
        <f t="shared" si="20"/>
        <v>1-30</v>
      </c>
      <c r="S426" s="27" t="str">
        <f>+VLOOKUP(B426,'[1]PORTFOLIO MAY16'!$B$7:$T$5083,19,0)</f>
        <v>MEXICO</v>
      </c>
      <c r="T426" s="26">
        <v>0</v>
      </c>
      <c r="U426" s="23" t="s">
        <v>37</v>
      </c>
      <c r="V426" s="23" t="s">
        <v>37</v>
      </c>
      <c r="W426" s="23" t="s">
        <v>37</v>
      </c>
      <c r="X426" s="22">
        <v>901706.68</v>
      </c>
    </row>
    <row r="427" spans="1:24" x14ac:dyDescent="0.25">
      <c r="A427" s="22">
        <v>702</v>
      </c>
      <c r="B427" s="23" t="s">
        <v>465</v>
      </c>
      <c r="C427" s="23"/>
      <c r="D427" s="24">
        <v>313966</v>
      </c>
      <c r="E427" s="25"/>
      <c r="F427" s="23" t="s">
        <v>42</v>
      </c>
      <c r="G427" s="23" t="s">
        <v>33</v>
      </c>
      <c r="H427" s="24" t="s">
        <v>34</v>
      </c>
      <c r="I427" s="24" t="s">
        <v>35</v>
      </c>
      <c r="J427" s="23" t="s">
        <v>36</v>
      </c>
      <c r="K427" s="26">
        <v>44465.45</v>
      </c>
      <c r="L427" s="26">
        <f t="shared" si="18"/>
        <v>44465.45</v>
      </c>
      <c r="M427" s="26">
        <v>0</v>
      </c>
      <c r="N427" s="26">
        <v>0</v>
      </c>
      <c r="O427" s="26">
        <v>0</v>
      </c>
      <c r="P427" s="26">
        <v>0</v>
      </c>
      <c r="Q427" s="26">
        <f t="shared" si="19"/>
        <v>0</v>
      </c>
      <c r="R427" s="27" t="str">
        <f t="shared" si="20"/>
        <v>1-30</v>
      </c>
      <c r="S427" s="27" t="str">
        <f>+VLOOKUP(B427,'[1]PORTFOLIO MAY16'!$B$7:$T$5083,19,0)</f>
        <v>COSTA RICA</v>
      </c>
      <c r="T427" s="26">
        <v>0</v>
      </c>
      <c r="U427" s="23" t="s">
        <v>37</v>
      </c>
      <c r="V427" s="23" t="s">
        <v>37</v>
      </c>
      <c r="W427" s="23" t="s">
        <v>37</v>
      </c>
      <c r="X427" s="22">
        <v>46556.9</v>
      </c>
    </row>
    <row r="428" spans="1:24" x14ac:dyDescent="0.25">
      <c r="A428" s="22">
        <v>702</v>
      </c>
      <c r="B428" s="23" t="s">
        <v>466</v>
      </c>
      <c r="C428" s="23"/>
      <c r="D428" s="24">
        <v>315622</v>
      </c>
      <c r="E428" s="25"/>
      <c r="F428" s="23" t="s">
        <v>33</v>
      </c>
      <c r="G428" s="23" t="s">
        <v>33</v>
      </c>
      <c r="H428" s="24" t="s">
        <v>34</v>
      </c>
      <c r="I428" s="24" t="s">
        <v>233</v>
      </c>
      <c r="J428" s="23" t="s">
        <v>36</v>
      </c>
      <c r="K428" s="26">
        <v>51041.65</v>
      </c>
      <c r="L428" s="26">
        <f t="shared" si="18"/>
        <v>51041.65</v>
      </c>
      <c r="M428" s="26">
        <v>0</v>
      </c>
      <c r="N428" s="26">
        <v>0</v>
      </c>
      <c r="O428" s="26">
        <v>0</v>
      </c>
      <c r="P428" s="26">
        <v>51041.65</v>
      </c>
      <c r="Q428" s="26">
        <f t="shared" si="19"/>
        <v>51041.65</v>
      </c>
      <c r="R428" s="27" t="str">
        <f t="shared" si="20"/>
        <v>120+</v>
      </c>
      <c r="S428" s="27" t="str">
        <f>+VLOOKUP(B428,'[1]PORTFOLIO MAY16'!$B$7:$T$5083,19,0)</f>
        <v>MEXICO</v>
      </c>
      <c r="T428" s="26">
        <v>51041.65</v>
      </c>
      <c r="U428" s="23" t="s">
        <v>37</v>
      </c>
      <c r="V428" s="23" t="s">
        <v>37</v>
      </c>
      <c r="W428" s="23" t="s">
        <v>37</v>
      </c>
      <c r="X428" s="22">
        <v>51041.65</v>
      </c>
    </row>
    <row r="429" spans="1:24" x14ac:dyDescent="0.25">
      <c r="A429" s="22">
        <v>702</v>
      </c>
      <c r="B429" s="23" t="s">
        <v>467</v>
      </c>
      <c r="C429" s="23"/>
      <c r="D429" s="24">
        <v>311630</v>
      </c>
      <c r="E429" s="25"/>
      <c r="F429" s="23" t="s">
        <v>42</v>
      </c>
      <c r="G429" s="23" t="s">
        <v>33</v>
      </c>
      <c r="H429" s="24" t="s">
        <v>34</v>
      </c>
      <c r="I429" s="24" t="s">
        <v>35</v>
      </c>
      <c r="J429" s="23" t="s">
        <v>36</v>
      </c>
      <c r="K429" s="26">
        <v>29967.1</v>
      </c>
      <c r="L429" s="26">
        <f t="shared" si="18"/>
        <v>29967.1</v>
      </c>
      <c r="M429" s="26">
        <v>0</v>
      </c>
      <c r="N429" s="26">
        <v>0</v>
      </c>
      <c r="O429" s="26">
        <v>0</v>
      </c>
      <c r="P429" s="26">
        <v>0</v>
      </c>
      <c r="Q429" s="26">
        <f t="shared" si="19"/>
        <v>0</v>
      </c>
      <c r="R429" s="27" t="str">
        <f t="shared" si="20"/>
        <v>1-30</v>
      </c>
      <c r="S429" s="27" t="str">
        <f>+VLOOKUP(B429,'[1]PORTFOLIO MAY16'!$B$7:$T$5083,19,0)</f>
        <v>COSTA RICA</v>
      </c>
      <c r="T429" s="26">
        <v>0</v>
      </c>
      <c r="U429" s="23" t="s">
        <v>37</v>
      </c>
      <c r="V429" s="23" t="s">
        <v>37</v>
      </c>
      <c r="W429" s="23" t="s">
        <v>37</v>
      </c>
      <c r="X429" s="22">
        <v>31132.560000000001</v>
      </c>
    </row>
    <row r="430" spans="1:24" x14ac:dyDescent="0.25">
      <c r="A430" s="22">
        <v>702</v>
      </c>
      <c r="B430" s="23" t="s">
        <v>468</v>
      </c>
      <c r="C430" s="23"/>
      <c r="D430" s="24">
        <v>316076</v>
      </c>
      <c r="E430" s="25"/>
      <c r="F430" s="23" t="s">
        <v>42</v>
      </c>
      <c r="G430" s="23" t="s">
        <v>33</v>
      </c>
      <c r="H430" s="24" t="s">
        <v>34</v>
      </c>
      <c r="I430" s="24" t="s">
        <v>35</v>
      </c>
      <c r="J430" s="23" t="s">
        <v>36</v>
      </c>
      <c r="K430" s="26">
        <v>424775.17</v>
      </c>
      <c r="L430" s="26">
        <f t="shared" si="18"/>
        <v>424775.17</v>
      </c>
      <c r="M430" s="26">
        <v>0</v>
      </c>
      <c r="N430" s="26">
        <v>0</v>
      </c>
      <c r="O430" s="26">
        <v>0</v>
      </c>
      <c r="P430" s="26">
        <v>424775.17</v>
      </c>
      <c r="Q430" s="26">
        <f t="shared" si="19"/>
        <v>424775.17</v>
      </c>
      <c r="R430" s="27" t="str">
        <f t="shared" si="20"/>
        <v>120+</v>
      </c>
      <c r="S430" s="27" t="str">
        <f>+VLOOKUP(B430,'[1]PORTFOLIO MAY16'!$B$7:$T$5083,19,0)</f>
        <v>MEXICO</v>
      </c>
      <c r="T430" s="26">
        <v>424775.17</v>
      </c>
      <c r="U430" s="23" t="s">
        <v>37</v>
      </c>
      <c r="V430" s="23" t="s">
        <v>37</v>
      </c>
      <c r="W430" s="23" t="s">
        <v>37</v>
      </c>
      <c r="X430" s="22">
        <v>424775.17</v>
      </c>
    </row>
    <row r="431" spans="1:24" x14ac:dyDescent="0.25">
      <c r="A431" s="22">
        <v>702</v>
      </c>
      <c r="B431" s="23" t="s">
        <v>469</v>
      </c>
      <c r="C431" s="23"/>
      <c r="D431" s="24">
        <v>335173</v>
      </c>
      <c r="E431" s="25"/>
      <c r="F431" s="23" t="s">
        <v>33</v>
      </c>
      <c r="G431" s="23" t="s">
        <v>33</v>
      </c>
      <c r="H431" s="24" t="s">
        <v>34</v>
      </c>
      <c r="I431" s="24" t="s">
        <v>35</v>
      </c>
      <c r="J431" s="23" t="s">
        <v>39</v>
      </c>
      <c r="K431" s="26">
        <v>81641.89</v>
      </c>
      <c r="L431" s="26">
        <f t="shared" si="18"/>
        <v>4399.6814512521814</v>
      </c>
      <c r="M431" s="26">
        <v>0</v>
      </c>
      <c r="N431" s="26">
        <v>0</v>
      </c>
      <c r="O431" s="26">
        <v>0</v>
      </c>
      <c r="P431" s="26">
        <v>0</v>
      </c>
      <c r="Q431" s="26">
        <f t="shared" si="19"/>
        <v>0</v>
      </c>
      <c r="R431" s="27" t="str">
        <f t="shared" si="20"/>
        <v>1-30</v>
      </c>
      <c r="S431" s="27" t="str">
        <f>+VLOOKUP(B431,'[1]PORTFOLIO MAY16'!$B$7:$T$5083,19,0)</f>
        <v>MEXICO</v>
      </c>
      <c r="T431" s="26">
        <v>0</v>
      </c>
      <c r="U431" s="23" t="s">
        <v>37</v>
      </c>
      <c r="V431" s="23" t="s">
        <v>37</v>
      </c>
      <c r="W431" s="23" t="s">
        <v>37</v>
      </c>
      <c r="X431" s="22">
        <v>163283.72</v>
      </c>
    </row>
    <row r="432" spans="1:24" x14ac:dyDescent="0.25">
      <c r="A432" s="22">
        <v>702</v>
      </c>
      <c r="B432" s="23" t="s">
        <v>470</v>
      </c>
      <c r="C432" s="23"/>
      <c r="D432" s="24">
        <v>316526</v>
      </c>
      <c r="E432" s="25"/>
      <c r="F432" s="23" t="s">
        <v>42</v>
      </c>
      <c r="G432" s="23" t="s">
        <v>33</v>
      </c>
      <c r="H432" s="24" t="s">
        <v>34</v>
      </c>
      <c r="I432" s="24" t="s">
        <v>35</v>
      </c>
      <c r="J432" s="23" t="s">
        <v>36</v>
      </c>
      <c r="K432" s="26">
        <v>186955.82</v>
      </c>
      <c r="L432" s="26">
        <f t="shared" si="18"/>
        <v>186955.82</v>
      </c>
      <c r="M432" s="26">
        <v>0</v>
      </c>
      <c r="N432" s="26">
        <v>0</v>
      </c>
      <c r="O432" s="26">
        <v>0</v>
      </c>
      <c r="P432" s="26">
        <v>0</v>
      </c>
      <c r="Q432" s="26">
        <f t="shared" si="19"/>
        <v>0</v>
      </c>
      <c r="R432" s="27" t="str">
        <f t="shared" si="20"/>
        <v>1-30</v>
      </c>
      <c r="S432" s="27" t="str">
        <f>+VLOOKUP(B432,'[1]PORTFOLIO MAY16'!$B$7:$T$5083,19,0)</f>
        <v>ECUADOR</v>
      </c>
      <c r="T432" s="26">
        <v>0</v>
      </c>
      <c r="U432" s="23" t="s">
        <v>37</v>
      </c>
      <c r="V432" s="23" t="s">
        <v>37</v>
      </c>
      <c r="W432" s="23" t="s">
        <v>37</v>
      </c>
      <c r="X432" s="22">
        <v>207757.6</v>
      </c>
    </row>
    <row r="433" spans="1:24" x14ac:dyDescent="0.25">
      <c r="A433" s="22">
        <v>702</v>
      </c>
      <c r="B433" s="23" t="s">
        <v>471</v>
      </c>
      <c r="C433" s="23"/>
      <c r="D433" s="24">
        <v>334885</v>
      </c>
      <c r="E433" s="25"/>
      <c r="F433" s="23" t="s">
        <v>33</v>
      </c>
      <c r="G433" s="23" t="s">
        <v>33</v>
      </c>
      <c r="H433" s="24" t="s">
        <v>34</v>
      </c>
      <c r="I433" s="24" t="s">
        <v>35</v>
      </c>
      <c r="J433" s="23" t="s">
        <v>39</v>
      </c>
      <c r="K433" s="26">
        <v>499000.97</v>
      </c>
      <c r="L433" s="26">
        <f t="shared" si="18"/>
        <v>26891.162268118071</v>
      </c>
      <c r="M433" s="26">
        <v>0</v>
      </c>
      <c r="N433" s="26">
        <v>0</v>
      </c>
      <c r="O433" s="26">
        <v>0</v>
      </c>
      <c r="P433" s="26">
        <v>0</v>
      </c>
      <c r="Q433" s="26">
        <f t="shared" si="19"/>
        <v>0</v>
      </c>
      <c r="R433" s="27" t="str">
        <f t="shared" si="20"/>
        <v>1-30</v>
      </c>
      <c r="S433" s="27" t="str">
        <f>+VLOOKUP(B433,'[1]PORTFOLIO MAY16'!$B$7:$T$5083,19,0)</f>
        <v>MEXICO</v>
      </c>
      <c r="T433" s="26">
        <v>0</v>
      </c>
      <c r="U433" s="23" t="s">
        <v>37</v>
      </c>
      <c r="V433" s="23" t="s">
        <v>37</v>
      </c>
      <c r="W433" s="23" t="s">
        <v>37</v>
      </c>
      <c r="X433" s="22">
        <v>567503.04</v>
      </c>
    </row>
    <row r="434" spans="1:24" x14ac:dyDescent="0.25">
      <c r="A434" s="22">
        <v>702</v>
      </c>
      <c r="B434" s="23" t="s">
        <v>472</v>
      </c>
      <c r="C434" s="23"/>
      <c r="D434" s="24">
        <v>320398</v>
      </c>
      <c r="E434" s="25"/>
      <c r="F434" s="23" t="s">
        <v>42</v>
      </c>
      <c r="G434" s="23" t="s">
        <v>51</v>
      </c>
      <c r="H434" s="24" t="s">
        <v>34</v>
      </c>
      <c r="I434" s="24" t="s">
        <v>35</v>
      </c>
      <c r="J434" s="23" t="s">
        <v>36</v>
      </c>
      <c r="K434" s="26">
        <v>13176888.779999999</v>
      </c>
      <c r="L434" s="26">
        <f t="shared" si="18"/>
        <v>13176888.779999999</v>
      </c>
      <c r="M434" s="26">
        <v>0</v>
      </c>
      <c r="N434" s="26">
        <v>0</v>
      </c>
      <c r="O434" s="26">
        <v>0</v>
      </c>
      <c r="P434" s="26">
        <v>0</v>
      </c>
      <c r="Q434" s="26">
        <f t="shared" si="19"/>
        <v>0</v>
      </c>
      <c r="R434" s="27" t="str">
        <f t="shared" si="20"/>
        <v>1-30</v>
      </c>
      <c r="S434" s="27" t="str">
        <f>+VLOOKUP(B434,'[1]PORTFOLIO MAY16'!$B$7:$T$5083,19,0)</f>
        <v>MEXICO</v>
      </c>
      <c r="T434" s="26">
        <v>0</v>
      </c>
      <c r="U434" s="23" t="s">
        <v>37</v>
      </c>
      <c r="V434" s="23" t="s">
        <v>37</v>
      </c>
      <c r="W434" s="23" t="s">
        <v>37</v>
      </c>
      <c r="X434" s="22">
        <v>14340349.539999999</v>
      </c>
    </row>
    <row r="435" spans="1:24" x14ac:dyDescent="0.25">
      <c r="A435" s="22">
        <v>702</v>
      </c>
      <c r="B435" s="23" t="s">
        <v>473</v>
      </c>
      <c r="C435" s="23"/>
      <c r="D435" s="24">
        <v>314798</v>
      </c>
      <c r="E435" s="25"/>
      <c r="F435" s="23" t="s">
        <v>51</v>
      </c>
      <c r="G435" s="23" t="s">
        <v>51</v>
      </c>
      <c r="H435" s="24" t="s">
        <v>34</v>
      </c>
      <c r="I435" s="24" t="s">
        <v>35</v>
      </c>
      <c r="J435" s="23" t="s">
        <v>36</v>
      </c>
      <c r="K435" s="26">
        <v>62128.73</v>
      </c>
      <c r="L435" s="26">
        <f t="shared" si="18"/>
        <v>62128.73</v>
      </c>
      <c r="M435" s="26">
        <v>0</v>
      </c>
      <c r="N435" s="26">
        <v>0</v>
      </c>
      <c r="O435" s="26">
        <v>0</v>
      </c>
      <c r="P435" s="26">
        <v>0</v>
      </c>
      <c r="Q435" s="26">
        <f t="shared" si="19"/>
        <v>0</v>
      </c>
      <c r="R435" s="27" t="str">
        <f t="shared" si="20"/>
        <v>1-30</v>
      </c>
      <c r="S435" s="27" t="str">
        <f>+VLOOKUP(B435,'[1]PORTFOLIO MAY16'!$B$7:$T$5083,19,0)</f>
        <v>COSTA RICA</v>
      </c>
      <c r="T435" s="26">
        <v>0</v>
      </c>
      <c r="U435" s="23" t="s">
        <v>37</v>
      </c>
      <c r="V435" s="23" t="s">
        <v>37</v>
      </c>
      <c r="W435" s="23" t="s">
        <v>37</v>
      </c>
      <c r="X435" s="22">
        <v>57714.77</v>
      </c>
    </row>
    <row r="436" spans="1:24" x14ac:dyDescent="0.25">
      <c r="A436" s="22">
        <v>702</v>
      </c>
      <c r="B436" s="23" t="s">
        <v>474</v>
      </c>
      <c r="C436" s="23"/>
      <c r="D436" s="24">
        <v>317994</v>
      </c>
      <c r="E436" s="25"/>
      <c r="F436" s="23" t="s">
        <v>42</v>
      </c>
      <c r="G436" s="23" t="s">
        <v>33</v>
      </c>
      <c r="H436" s="24" t="s">
        <v>34</v>
      </c>
      <c r="I436" s="24" t="s">
        <v>35</v>
      </c>
      <c r="J436" s="23" t="s">
        <v>36</v>
      </c>
      <c r="K436" s="26">
        <v>278048.11</v>
      </c>
      <c r="L436" s="26">
        <f t="shared" si="18"/>
        <v>278048.11</v>
      </c>
      <c r="M436" s="26">
        <v>0</v>
      </c>
      <c r="N436" s="26">
        <v>0</v>
      </c>
      <c r="O436" s="26">
        <v>0</v>
      </c>
      <c r="P436" s="26">
        <v>0</v>
      </c>
      <c r="Q436" s="26">
        <f t="shared" si="19"/>
        <v>0</v>
      </c>
      <c r="R436" s="27" t="str">
        <f t="shared" si="20"/>
        <v>1-30</v>
      </c>
      <c r="S436" s="27" t="str">
        <f>+VLOOKUP(B436,'[1]PORTFOLIO MAY16'!$B$7:$T$5083,19,0)</f>
        <v>REPUBLICA DOMINICANA</v>
      </c>
      <c r="T436" s="26">
        <v>0</v>
      </c>
      <c r="U436" s="23" t="s">
        <v>37</v>
      </c>
      <c r="V436" s="23" t="s">
        <v>37</v>
      </c>
      <c r="W436" s="23" t="s">
        <v>37</v>
      </c>
      <c r="X436" s="22">
        <v>305073.73</v>
      </c>
    </row>
    <row r="437" spans="1:24" x14ac:dyDescent="0.25">
      <c r="A437" s="22">
        <v>702</v>
      </c>
      <c r="B437" s="23" t="s">
        <v>475</v>
      </c>
      <c r="C437" s="23"/>
      <c r="D437" s="24">
        <v>334281</v>
      </c>
      <c r="E437" s="25"/>
      <c r="F437" s="23" t="s">
        <v>33</v>
      </c>
      <c r="G437" s="23" t="s">
        <v>33</v>
      </c>
      <c r="H437" s="24" t="s">
        <v>34</v>
      </c>
      <c r="I437" s="24" t="s">
        <v>35</v>
      </c>
      <c r="J437" s="23" t="s">
        <v>39</v>
      </c>
      <c r="K437" s="26">
        <v>39751.949999999997</v>
      </c>
      <c r="L437" s="26">
        <f t="shared" si="18"/>
        <v>2142.2325850871916</v>
      </c>
      <c r="M437" s="26">
        <v>0</v>
      </c>
      <c r="N437" s="26">
        <v>0</v>
      </c>
      <c r="O437" s="26">
        <v>0</v>
      </c>
      <c r="P437" s="26">
        <v>0</v>
      </c>
      <c r="Q437" s="26">
        <f t="shared" si="19"/>
        <v>0</v>
      </c>
      <c r="R437" s="27" t="str">
        <f t="shared" si="20"/>
        <v>1-30</v>
      </c>
      <c r="S437" s="27" t="str">
        <f>+VLOOKUP(B437,'[1]PORTFOLIO MAY16'!$B$7:$T$5083,19,0)</f>
        <v>MEXICO</v>
      </c>
      <c r="T437" s="26">
        <v>0</v>
      </c>
      <c r="U437" s="23" t="s">
        <v>37</v>
      </c>
      <c r="V437" s="23" t="s">
        <v>37</v>
      </c>
      <c r="W437" s="23" t="s">
        <v>37</v>
      </c>
      <c r="X437" s="22">
        <v>119255.85</v>
      </c>
    </row>
    <row r="438" spans="1:24" x14ac:dyDescent="0.25">
      <c r="A438" s="22">
        <v>702</v>
      </c>
      <c r="B438" s="23" t="s">
        <v>476</v>
      </c>
      <c r="C438" s="23"/>
      <c r="D438" s="24">
        <v>313548</v>
      </c>
      <c r="E438" s="25"/>
      <c r="F438" s="23" t="s">
        <v>51</v>
      </c>
      <c r="G438" s="23" t="s">
        <v>51</v>
      </c>
      <c r="H438" s="24" t="s">
        <v>34</v>
      </c>
      <c r="I438" s="24" t="s">
        <v>35</v>
      </c>
      <c r="J438" s="23" t="s">
        <v>36</v>
      </c>
      <c r="K438" s="26">
        <v>9163.7099999999991</v>
      </c>
      <c r="L438" s="26">
        <f t="shared" si="18"/>
        <v>9163.7099999999991</v>
      </c>
      <c r="M438" s="26">
        <v>0</v>
      </c>
      <c r="N438" s="26">
        <v>0</v>
      </c>
      <c r="O438" s="26">
        <v>0</v>
      </c>
      <c r="P438" s="26">
        <v>0</v>
      </c>
      <c r="Q438" s="26">
        <f t="shared" si="19"/>
        <v>0</v>
      </c>
      <c r="R438" s="27" t="str">
        <f t="shared" si="20"/>
        <v>1-30</v>
      </c>
      <c r="S438" s="27" t="str">
        <f>+VLOOKUP(B438,'[1]PORTFOLIO MAY16'!$B$7:$T$5083,19,0)</f>
        <v>NICARAGUA</v>
      </c>
      <c r="T438" s="26">
        <v>0</v>
      </c>
      <c r="U438" s="23" t="s">
        <v>37</v>
      </c>
      <c r="V438" s="23" t="s">
        <v>37</v>
      </c>
      <c r="W438" s="23" t="s">
        <v>37</v>
      </c>
      <c r="X438" s="22">
        <v>9387.7800000000007</v>
      </c>
    </row>
    <row r="439" spans="1:24" x14ac:dyDescent="0.25">
      <c r="A439" s="22">
        <v>702</v>
      </c>
      <c r="B439" s="23" t="s">
        <v>477</v>
      </c>
      <c r="C439" s="23"/>
      <c r="D439" s="24">
        <v>312351</v>
      </c>
      <c r="E439" s="25"/>
      <c r="F439" s="23" t="s">
        <v>42</v>
      </c>
      <c r="G439" s="23" t="s">
        <v>33</v>
      </c>
      <c r="H439" s="24" t="s">
        <v>34</v>
      </c>
      <c r="I439" s="24" t="s">
        <v>35</v>
      </c>
      <c r="J439" s="23" t="s">
        <v>36</v>
      </c>
      <c r="K439" s="26">
        <v>153798.39000000001</v>
      </c>
      <c r="L439" s="26">
        <f t="shared" si="18"/>
        <v>153798.39000000001</v>
      </c>
      <c r="M439" s="26">
        <v>0</v>
      </c>
      <c r="N439" s="26">
        <v>0</v>
      </c>
      <c r="O439" s="26">
        <v>0</v>
      </c>
      <c r="P439" s="26">
        <v>0</v>
      </c>
      <c r="Q439" s="26">
        <f t="shared" si="19"/>
        <v>0</v>
      </c>
      <c r="R439" s="27" t="str">
        <f t="shared" si="20"/>
        <v>1-30</v>
      </c>
      <c r="S439" s="27" t="str">
        <f>+VLOOKUP(B439,'[1]PORTFOLIO MAY16'!$B$7:$T$5083,19,0)</f>
        <v>EL SALVADOR</v>
      </c>
      <c r="T439" s="26">
        <v>0</v>
      </c>
      <c r="U439" s="23" t="s">
        <v>37</v>
      </c>
      <c r="V439" s="23" t="s">
        <v>37</v>
      </c>
      <c r="W439" s="23" t="s">
        <v>37</v>
      </c>
      <c r="X439" s="22">
        <v>172997.76000000001</v>
      </c>
    </row>
    <row r="440" spans="1:24" x14ac:dyDescent="0.25">
      <c r="A440" s="22">
        <v>702</v>
      </c>
      <c r="B440" s="23" t="s">
        <v>478</v>
      </c>
      <c r="C440" s="23"/>
      <c r="D440" s="24">
        <v>318099</v>
      </c>
      <c r="E440" s="25"/>
      <c r="F440" s="23" t="s">
        <v>33</v>
      </c>
      <c r="G440" s="23" t="s">
        <v>33</v>
      </c>
      <c r="H440" s="24" t="s">
        <v>34</v>
      </c>
      <c r="I440" s="24" t="s">
        <v>35</v>
      </c>
      <c r="J440" s="23" t="s">
        <v>36</v>
      </c>
      <c r="K440" s="26">
        <v>185333.42</v>
      </c>
      <c r="L440" s="26">
        <f t="shared" si="18"/>
        <v>185333.42</v>
      </c>
      <c r="M440" s="26">
        <v>0</v>
      </c>
      <c r="N440" s="26">
        <v>0</v>
      </c>
      <c r="O440" s="26">
        <v>0</v>
      </c>
      <c r="P440" s="26">
        <v>0</v>
      </c>
      <c r="Q440" s="26">
        <f t="shared" si="19"/>
        <v>0</v>
      </c>
      <c r="R440" s="27" t="str">
        <f t="shared" si="20"/>
        <v>1-30</v>
      </c>
      <c r="S440" s="27" t="str">
        <f>+VLOOKUP(B440,'[1]PORTFOLIO MAY16'!$B$7:$T$5083,19,0)</f>
        <v>MEXICO</v>
      </c>
      <c r="T440" s="26">
        <v>0</v>
      </c>
      <c r="U440" s="23" t="s">
        <v>37</v>
      </c>
      <c r="V440" s="23" t="s">
        <v>37</v>
      </c>
      <c r="W440" s="23" t="s">
        <v>37</v>
      </c>
      <c r="X440" s="22">
        <v>208500.12</v>
      </c>
    </row>
    <row r="441" spans="1:24" x14ac:dyDescent="0.25">
      <c r="A441" s="22">
        <v>702</v>
      </c>
      <c r="B441" s="23" t="s">
        <v>479</v>
      </c>
      <c r="C441" s="23"/>
      <c r="D441" s="24">
        <v>333988</v>
      </c>
      <c r="E441" s="25"/>
      <c r="F441" s="23" t="s">
        <v>42</v>
      </c>
      <c r="G441" s="23" t="s">
        <v>33</v>
      </c>
      <c r="H441" s="24" t="s">
        <v>34</v>
      </c>
      <c r="I441" s="24" t="s">
        <v>35</v>
      </c>
      <c r="J441" s="23" t="s">
        <v>36</v>
      </c>
      <c r="K441" s="26">
        <v>7923.98</v>
      </c>
      <c r="L441" s="26">
        <f t="shared" si="18"/>
        <v>7923.98</v>
      </c>
      <c r="M441" s="26">
        <v>0</v>
      </c>
      <c r="N441" s="26">
        <v>0</v>
      </c>
      <c r="O441" s="26">
        <v>0</v>
      </c>
      <c r="P441" s="26">
        <v>0</v>
      </c>
      <c r="Q441" s="26">
        <f t="shared" si="19"/>
        <v>0</v>
      </c>
      <c r="R441" s="27" t="str">
        <f t="shared" si="20"/>
        <v>1-30</v>
      </c>
      <c r="S441" s="27" t="str">
        <f>+VLOOKUP(B441,'[1]PORTFOLIO MAY16'!$B$7:$T$5083,19,0)</f>
        <v>REPUBLICA DOMINICANA</v>
      </c>
      <c r="T441" s="26">
        <v>0</v>
      </c>
      <c r="U441" s="23" t="s">
        <v>37</v>
      </c>
      <c r="V441" s="23" t="s">
        <v>37</v>
      </c>
      <c r="W441" s="23" t="s">
        <v>37</v>
      </c>
      <c r="X441" s="22">
        <v>7923.98</v>
      </c>
    </row>
    <row r="442" spans="1:24" x14ac:dyDescent="0.25">
      <c r="A442" s="22">
        <v>702</v>
      </c>
      <c r="B442" s="23" t="s">
        <v>480</v>
      </c>
      <c r="C442" s="23"/>
      <c r="D442" s="24">
        <v>312684</v>
      </c>
      <c r="E442" s="25"/>
      <c r="F442" s="23" t="s">
        <v>33</v>
      </c>
      <c r="G442" s="23" t="s">
        <v>33</v>
      </c>
      <c r="H442" s="24" t="s">
        <v>34</v>
      </c>
      <c r="I442" s="24" t="s">
        <v>35</v>
      </c>
      <c r="J442" s="23" t="s">
        <v>39</v>
      </c>
      <c r="K442" s="26">
        <v>89420</v>
      </c>
      <c r="L442" s="26">
        <f t="shared" si="18"/>
        <v>4818.8437990714083</v>
      </c>
      <c r="M442" s="26">
        <v>0</v>
      </c>
      <c r="N442" s="26">
        <v>0</v>
      </c>
      <c r="O442" s="26">
        <v>0</v>
      </c>
      <c r="P442" s="26">
        <v>0</v>
      </c>
      <c r="Q442" s="26">
        <f t="shared" si="19"/>
        <v>0</v>
      </c>
      <c r="R442" s="27" t="str">
        <f t="shared" si="20"/>
        <v>1-30</v>
      </c>
      <c r="S442" s="27" t="str">
        <f>+VLOOKUP(B442,'[1]PORTFOLIO MAY16'!$B$7:$T$5083,19,0)</f>
        <v>MEXICO</v>
      </c>
      <c r="T442" s="26">
        <v>0</v>
      </c>
      <c r="U442" s="23" t="s">
        <v>37</v>
      </c>
      <c r="V442" s="23" t="s">
        <v>37</v>
      </c>
      <c r="W442" s="23" t="s">
        <v>37</v>
      </c>
      <c r="X442" s="22">
        <v>268260</v>
      </c>
    </row>
    <row r="443" spans="1:24" x14ac:dyDescent="0.25">
      <c r="A443" s="22">
        <v>702</v>
      </c>
      <c r="B443" s="23" t="s">
        <v>481</v>
      </c>
      <c r="C443" s="23"/>
      <c r="D443" s="24">
        <v>318166</v>
      </c>
      <c r="E443" s="25"/>
      <c r="F443" s="23" t="s">
        <v>33</v>
      </c>
      <c r="G443" s="23" t="s">
        <v>33</v>
      </c>
      <c r="H443" s="24" t="s">
        <v>34</v>
      </c>
      <c r="I443" s="24" t="s">
        <v>35</v>
      </c>
      <c r="J443" s="23" t="s">
        <v>39</v>
      </c>
      <c r="K443" s="26">
        <v>1090979.93</v>
      </c>
      <c r="L443" s="26">
        <f t="shared" si="18"/>
        <v>58792.908416370599</v>
      </c>
      <c r="M443" s="26">
        <v>0</v>
      </c>
      <c r="N443" s="26">
        <v>0</v>
      </c>
      <c r="O443" s="26">
        <v>0</v>
      </c>
      <c r="P443" s="26">
        <v>0</v>
      </c>
      <c r="Q443" s="26">
        <f t="shared" si="19"/>
        <v>0</v>
      </c>
      <c r="R443" s="27" t="str">
        <f t="shared" si="20"/>
        <v>1-30</v>
      </c>
      <c r="S443" s="27" t="str">
        <f>+VLOOKUP(B443,'[1]PORTFOLIO MAY16'!$B$7:$T$5083,19,0)</f>
        <v>MEXICO</v>
      </c>
      <c r="T443" s="26">
        <v>0</v>
      </c>
      <c r="U443" s="23" t="s">
        <v>37</v>
      </c>
      <c r="V443" s="23" t="s">
        <v>37</v>
      </c>
      <c r="W443" s="23" t="s">
        <v>37</v>
      </c>
      <c r="X443" s="22">
        <v>1235741.6399999999</v>
      </c>
    </row>
    <row r="444" spans="1:24" x14ac:dyDescent="0.25">
      <c r="A444" s="22">
        <v>702</v>
      </c>
      <c r="B444" s="23" t="s">
        <v>482</v>
      </c>
      <c r="C444" s="23"/>
      <c r="D444" s="24">
        <v>308390</v>
      </c>
      <c r="E444" s="25"/>
      <c r="F444" s="23" t="s">
        <v>42</v>
      </c>
      <c r="G444" s="23" t="s">
        <v>33</v>
      </c>
      <c r="H444" s="24" t="s">
        <v>34</v>
      </c>
      <c r="I444" s="24" t="s">
        <v>35</v>
      </c>
      <c r="J444" s="23" t="s">
        <v>36</v>
      </c>
      <c r="K444" s="26">
        <v>184938.63</v>
      </c>
      <c r="L444" s="26">
        <f t="shared" si="18"/>
        <v>184938.63</v>
      </c>
      <c r="M444" s="26">
        <v>0</v>
      </c>
      <c r="N444" s="26">
        <v>0</v>
      </c>
      <c r="O444" s="26">
        <v>0</v>
      </c>
      <c r="P444" s="26">
        <v>0</v>
      </c>
      <c r="Q444" s="26">
        <f t="shared" si="19"/>
        <v>0</v>
      </c>
      <c r="R444" s="27" t="str">
        <f t="shared" si="20"/>
        <v>1-30</v>
      </c>
      <c r="S444" s="27" t="str">
        <f>+VLOOKUP(B444,'[1]PORTFOLIO MAY16'!$B$7:$T$5083,19,0)</f>
        <v>GUATEMALA</v>
      </c>
      <c r="T444" s="26">
        <v>0</v>
      </c>
      <c r="U444" s="23" t="s">
        <v>37</v>
      </c>
      <c r="V444" s="23" t="s">
        <v>37</v>
      </c>
      <c r="W444" s="23" t="s">
        <v>37</v>
      </c>
      <c r="X444" s="22">
        <v>199033.25</v>
      </c>
    </row>
    <row r="445" spans="1:24" x14ac:dyDescent="0.25">
      <c r="A445" s="22">
        <v>702</v>
      </c>
      <c r="B445" s="23" t="s">
        <v>483</v>
      </c>
      <c r="C445" s="23"/>
      <c r="D445" s="24">
        <v>333320</v>
      </c>
      <c r="E445" s="25"/>
      <c r="F445" s="23" t="s">
        <v>33</v>
      </c>
      <c r="G445" s="23" t="s">
        <v>33</v>
      </c>
      <c r="H445" s="24" t="s">
        <v>34</v>
      </c>
      <c r="I445" s="24" t="s">
        <v>35</v>
      </c>
      <c r="J445" s="23" t="s">
        <v>39</v>
      </c>
      <c r="K445" s="26">
        <v>847806.63</v>
      </c>
      <c r="L445" s="26">
        <f t="shared" si="18"/>
        <v>45688.299281895859</v>
      </c>
      <c r="M445" s="26">
        <v>0</v>
      </c>
      <c r="N445" s="26">
        <v>847806.63</v>
      </c>
      <c r="O445" s="26">
        <v>0</v>
      </c>
      <c r="P445" s="26">
        <v>0</v>
      </c>
      <c r="Q445" s="26">
        <f t="shared" si="19"/>
        <v>847806.63</v>
      </c>
      <c r="R445" s="27" t="str">
        <f t="shared" si="20"/>
        <v>61-90</v>
      </c>
      <c r="S445" s="27" t="str">
        <f>+VLOOKUP(B445,'[1]PORTFOLIO MAY16'!$B$7:$T$5083,19,0)</f>
        <v>MEXICO</v>
      </c>
      <c r="T445" s="26">
        <v>0</v>
      </c>
      <c r="U445" s="23" t="s">
        <v>37</v>
      </c>
      <c r="V445" s="23" t="s">
        <v>37</v>
      </c>
      <c r="W445" s="23" t="s">
        <v>37</v>
      </c>
      <c r="X445" s="22">
        <v>943153.41</v>
      </c>
    </row>
    <row r="446" spans="1:24" x14ac:dyDescent="0.25">
      <c r="A446" s="22">
        <v>702</v>
      </c>
      <c r="B446" s="23" t="s">
        <v>484</v>
      </c>
      <c r="C446" s="23"/>
      <c r="D446" s="24">
        <v>312288</v>
      </c>
      <c r="E446" s="25"/>
      <c r="F446" s="23" t="s">
        <v>33</v>
      </c>
      <c r="G446" s="23" t="s">
        <v>33</v>
      </c>
      <c r="H446" s="24" t="s">
        <v>34</v>
      </c>
      <c r="I446" s="24" t="s">
        <v>35</v>
      </c>
      <c r="J446" s="23" t="s">
        <v>36</v>
      </c>
      <c r="K446" s="26">
        <v>11250</v>
      </c>
      <c r="L446" s="26">
        <f t="shared" si="18"/>
        <v>11250</v>
      </c>
      <c r="M446" s="26">
        <v>0</v>
      </c>
      <c r="N446" s="26">
        <v>0</v>
      </c>
      <c r="O446" s="26">
        <v>0</v>
      </c>
      <c r="P446" s="26">
        <v>0</v>
      </c>
      <c r="Q446" s="26">
        <f t="shared" si="19"/>
        <v>0</v>
      </c>
      <c r="R446" s="27" t="str">
        <f t="shared" si="20"/>
        <v>1-30</v>
      </c>
      <c r="S446" s="27" t="str">
        <f>+VLOOKUP(B446,'[1]PORTFOLIO MAY16'!$B$7:$T$5083,19,0)</f>
        <v>MEXICO</v>
      </c>
      <c r="T446" s="26">
        <v>0</v>
      </c>
      <c r="U446" s="23" t="s">
        <v>37</v>
      </c>
      <c r="V446" s="23" t="s">
        <v>37</v>
      </c>
      <c r="W446" s="23" t="s">
        <v>37</v>
      </c>
      <c r="X446" s="22">
        <v>15000</v>
      </c>
    </row>
    <row r="447" spans="1:24" x14ac:dyDescent="0.25">
      <c r="A447" s="22">
        <v>702</v>
      </c>
      <c r="B447" s="23" t="s">
        <v>485</v>
      </c>
      <c r="C447" s="23"/>
      <c r="D447" s="24">
        <v>312491</v>
      </c>
      <c r="E447" s="25"/>
      <c r="F447" s="23" t="s">
        <v>33</v>
      </c>
      <c r="G447" s="23" t="s">
        <v>33</v>
      </c>
      <c r="H447" s="24" t="s">
        <v>34</v>
      </c>
      <c r="I447" s="24" t="s">
        <v>35</v>
      </c>
      <c r="J447" s="23" t="s">
        <v>39</v>
      </c>
      <c r="K447" s="26">
        <v>3996038.13</v>
      </c>
      <c r="L447" s="26">
        <f t="shared" si="18"/>
        <v>215346.49478420272</v>
      </c>
      <c r="M447" s="26">
        <v>0</v>
      </c>
      <c r="N447" s="26">
        <v>0</v>
      </c>
      <c r="O447" s="26">
        <v>0</v>
      </c>
      <c r="P447" s="26">
        <v>0</v>
      </c>
      <c r="Q447" s="26">
        <f t="shared" si="19"/>
        <v>0</v>
      </c>
      <c r="R447" s="27" t="str">
        <f t="shared" si="20"/>
        <v>1-30</v>
      </c>
      <c r="S447" s="27" t="str">
        <f>+VLOOKUP(B447,'[1]PORTFOLIO MAY16'!$B$7:$T$5083,19,0)</f>
        <v>MEXICO</v>
      </c>
      <c r="T447" s="26">
        <v>0</v>
      </c>
      <c r="U447" s="23" t="s">
        <v>37</v>
      </c>
      <c r="V447" s="23" t="s">
        <v>37</v>
      </c>
      <c r="W447" s="23" t="s">
        <v>37</v>
      </c>
      <c r="X447" s="22">
        <v>5225871.4400000004</v>
      </c>
    </row>
    <row r="448" spans="1:24" x14ac:dyDescent="0.25">
      <c r="A448" s="22">
        <v>702</v>
      </c>
      <c r="B448" s="23" t="s">
        <v>486</v>
      </c>
      <c r="C448" s="23"/>
      <c r="D448" s="24">
        <v>340916</v>
      </c>
      <c r="E448" s="25"/>
      <c r="F448" s="23" t="s">
        <v>33</v>
      </c>
      <c r="G448" s="23" t="s">
        <v>33</v>
      </c>
      <c r="H448" s="24" t="s">
        <v>34</v>
      </c>
      <c r="I448" s="24" t="s">
        <v>35</v>
      </c>
      <c r="J448" s="23" t="s">
        <v>39</v>
      </c>
      <c r="K448" s="26">
        <v>613983.55000000005</v>
      </c>
      <c r="L448" s="26">
        <f t="shared" si="18"/>
        <v>33087.573503124026</v>
      </c>
      <c r="M448" s="26">
        <v>0</v>
      </c>
      <c r="N448" s="26">
        <v>0</v>
      </c>
      <c r="O448" s="26">
        <v>0</v>
      </c>
      <c r="P448" s="26">
        <v>0</v>
      </c>
      <c r="Q448" s="26">
        <f t="shared" si="19"/>
        <v>0</v>
      </c>
      <c r="R448" s="27" t="str">
        <f t="shared" si="20"/>
        <v>1-30</v>
      </c>
      <c r="S448" s="27" t="str">
        <f>+VLOOKUP(B448,'[1]PORTFOLIO MAY16'!$B$7:$T$5083,19,0)</f>
        <v>MEXICO</v>
      </c>
      <c r="T448" s="26">
        <v>0</v>
      </c>
      <c r="U448" s="23" t="s">
        <v>37</v>
      </c>
      <c r="V448" s="23" t="s">
        <v>37</v>
      </c>
      <c r="W448" s="23" t="s">
        <v>37</v>
      </c>
      <c r="X448" s="22">
        <v>720169.89</v>
      </c>
    </row>
    <row r="449" spans="1:24" x14ac:dyDescent="0.25">
      <c r="A449" s="22">
        <v>702</v>
      </c>
      <c r="B449" s="23" t="s">
        <v>487</v>
      </c>
      <c r="C449" s="23"/>
      <c r="D449" s="24">
        <v>338117</v>
      </c>
      <c r="E449" s="25"/>
      <c r="F449" s="23" t="s">
        <v>33</v>
      </c>
      <c r="G449" s="23" t="s">
        <v>33</v>
      </c>
      <c r="H449" s="24" t="s">
        <v>34</v>
      </c>
      <c r="I449" s="24" t="s">
        <v>35</v>
      </c>
      <c r="J449" s="23" t="s">
        <v>39</v>
      </c>
      <c r="K449" s="26">
        <v>292354.96999999997</v>
      </c>
      <c r="L449" s="26">
        <f t="shared" si="18"/>
        <v>15755.009330264007</v>
      </c>
      <c r="M449" s="26">
        <v>0</v>
      </c>
      <c r="N449" s="26">
        <v>0</v>
      </c>
      <c r="O449" s="26">
        <v>292354.96999999997</v>
      </c>
      <c r="P449" s="26">
        <v>0</v>
      </c>
      <c r="Q449" s="26">
        <f t="shared" si="19"/>
        <v>292354.96999999997</v>
      </c>
      <c r="R449" s="27" t="str">
        <f t="shared" si="20"/>
        <v>91-120</v>
      </c>
      <c r="S449" s="27" t="str">
        <f>+VLOOKUP(B449,'[1]PORTFOLIO MAY16'!$B$7:$T$5083,19,0)</f>
        <v>MEXICO</v>
      </c>
      <c r="T449" s="26">
        <v>0</v>
      </c>
      <c r="U449" s="23" t="s">
        <v>37</v>
      </c>
      <c r="V449" s="23" t="s">
        <v>37</v>
      </c>
      <c r="W449" s="23" t="s">
        <v>37</v>
      </c>
      <c r="X449" s="22">
        <v>341134.48</v>
      </c>
    </row>
    <row r="450" spans="1:24" x14ac:dyDescent="0.25">
      <c r="A450" s="22">
        <v>702</v>
      </c>
      <c r="B450" s="23" t="s">
        <v>488</v>
      </c>
      <c r="C450" s="23"/>
      <c r="D450" s="24">
        <v>317847</v>
      </c>
      <c r="E450" s="25"/>
      <c r="F450" s="23" t="s">
        <v>33</v>
      </c>
      <c r="G450" s="23" t="s">
        <v>33</v>
      </c>
      <c r="H450" s="24" t="s">
        <v>34</v>
      </c>
      <c r="I450" s="24" t="s">
        <v>35</v>
      </c>
      <c r="J450" s="23" t="s">
        <v>36</v>
      </c>
      <c r="K450" s="26">
        <v>400754.96</v>
      </c>
      <c r="L450" s="26">
        <f t="shared" si="18"/>
        <v>400754.96</v>
      </c>
      <c r="M450" s="26">
        <v>0</v>
      </c>
      <c r="N450" s="26">
        <v>0</v>
      </c>
      <c r="O450" s="26">
        <v>0</v>
      </c>
      <c r="P450" s="26">
        <v>0</v>
      </c>
      <c r="Q450" s="26">
        <f t="shared" si="19"/>
        <v>0</v>
      </c>
      <c r="R450" s="27" t="str">
        <f t="shared" si="20"/>
        <v>1-30</v>
      </c>
      <c r="S450" s="27" t="str">
        <f>+VLOOKUP(B450,'[1]PORTFOLIO MAY16'!$B$7:$T$5083,19,0)</f>
        <v>MEXICO</v>
      </c>
      <c r="T450" s="26">
        <v>0</v>
      </c>
      <c r="U450" s="23" t="s">
        <v>37</v>
      </c>
      <c r="V450" s="23" t="s">
        <v>37</v>
      </c>
      <c r="W450" s="23" t="s">
        <v>37</v>
      </c>
      <c r="X450" s="22">
        <v>430282.86</v>
      </c>
    </row>
    <row r="451" spans="1:24" x14ac:dyDescent="0.25">
      <c r="A451" s="22">
        <v>702</v>
      </c>
      <c r="B451" s="23" t="s">
        <v>489</v>
      </c>
      <c r="C451" s="23"/>
      <c r="D451" s="24">
        <v>308898</v>
      </c>
      <c r="E451" s="25"/>
      <c r="F451" s="23" t="s">
        <v>42</v>
      </c>
      <c r="G451" s="23" t="s">
        <v>33</v>
      </c>
      <c r="H451" s="24" t="s">
        <v>34</v>
      </c>
      <c r="I451" s="24" t="s">
        <v>35</v>
      </c>
      <c r="J451" s="23" t="s">
        <v>36</v>
      </c>
      <c r="K451" s="26">
        <v>2322654.41</v>
      </c>
      <c r="L451" s="26">
        <f t="shared" si="18"/>
        <v>2322654.41</v>
      </c>
      <c r="M451" s="26">
        <v>0</v>
      </c>
      <c r="N451" s="26">
        <v>0</v>
      </c>
      <c r="O451" s="26">
        <v>0</v>
      </c>
      <c r="P451" s="26">
        <v>0</v>
      </c>
      <c r="Q451" s="26">
        <f t="shared" si="19"/>
        <v>0</v>
      </c>
      <c r="R451" s="27" t="str">
        <f t="shared" si="20"/>
        <v>1-30</v>
      </c>
      <c r="S451" s="27" t="str">
        <f>+VLOOKUP(B451,'[1]PORTFOLIO MAY16'!$B$7:$T$5083,19,0)</f>
        <v>NICARAGUA</v>
      </c>
      <c r="T451" s="26">
        <v>0</v>
      </c>
      <c r="U451" s="23" t="s">
        <v>37</v>
      </c>
      <c r="V451" s="23" t="s">
        <v>37</v>
      </c>
      <c r="W451" s="23" t="s">
        <v>37</v>
      </c>
      <c r="X451" s="22">
        <v>2405298.1800000002</v>
      </c>
    </row>
    <row r="452" spans="1:24" x14ac:dyDescent="0.25">
      <c r="A452" s="22">
        <v>702</v>
      </c>
      <c r="B452" s="23" t="s">
        <v>490</v>
      </c>
      <c r="C452" s="23"/>
      <c r="D452" s="24">
        <v>337636</v>
      </c>
      <c r="E452" s="25"/>
      <c r="F452" s="23" t="s">
        <v>42</v>
      </c>
      <c r="G452" s="23" t="s">
        <v>33</v>
      </c>
      <c r="H452" s="24" t="s">
        <v>34</v>
      </c>
      <c r="I452" s="24" t="s">
        <v>35</v>
      </c>
      <c r="J452" s="23" t="s">
        <v>36</v>
      </c>
      <c r="K452" s="26">
        <v>11271.95</v>
      </c>
      <c r="L452" s="26">
        <f t="shared" si="18"/>
        <v>11271.95</v>
      </c>
      <c r="M452" s="26">
        <v>0</v>
      </c>
      <c r="N452" s="26">
        <v>0</v>
      </c>
      <c r="O452" s="26">
        <v>0</v>
      </c>
      <c r="P452" s="26">
        <v>0</v>
      </c>
      <c r="Q452" s="26">
        <f t="shared" si="19"/>
        <v>0</v>
      </c>
      <c r="R452" s="27" t="str">
        <f t="shared" si="20"/>
        <v>1-30</v>
      </c>
      <c r="S452" s="27" t="str">
        <f>+VLOOKUP(B452,'[1]PORTFOLIO MAY16'!$B$7:$T$5083,19,0)</f>
        <v>NICARAGUA</v>
      </c>
      <c r="T452" s="26">
        <v>0</v>
      </c>
      <c r="U452" s="23" t="s">
        <v>37</v>
      </c>
      <c r="V452" s="23" t="s">
        <v>37</v>
      </c>
      <c r="W452" s="23" t="s">
        <v>37</v>
      </c>
      <c r="X452" s="22">
        <v>11802.15</v>
      </c>
    </row>
    <row r="453" spans="1:24" x14ac:dyDescent="0.25">
      <c r="A453" s="22">
        <v>702</v>
      </c>
      <c r="B453" s="23" t="s">
        <v>491</v>
      </c>
      <c r="C453" s="23"/>
      <c r="D453" s="24">
        <v>309348</v>
      </c>
      <c r="E453" s="25"/>
      <c r="F453" s="23" t="s">
        <v>42</v>
      </c>
      <c r="G453" s="23" t="s">
        <v>33</v>
      </c>
      <c r="H453" s="24" t="s">
        <v>34</v>
      </c>
      <c r="I453" s="24" t="s">
        <v>233</v>
      </c>
      <c r="J453" s="23" t="s">
        <v>36</v>
      </c>
      <c r="K453" s="26">
        <v>519790.02</v>
      </c>
      <c r="L453" s="26">
        <f t="shared" si="18"/>
        <v>519790.02</v>
      </c>
      <c r="M453" s="26">
        <v>0</v>
      </c>
      <c r="N453" s="26">
        <v>0</v>
      </c>
      <c r="O453" s="26">
        <v>0</v>
      </c>
      <c r="P453" s="26">
        <v>519790.02</v>
      </c>
      <c r="Q453" s="26">
        <f t="shared" si="19"/>
        <v>519790.02</v>
      </c>
      <c r="R453" s="27" t="str">
        <f t="shared" si="20"/>
        <v>120+</v>
      </c>
      <c r="S453" s="27" t="str">
        <f>+VLOOKUP(B453,'[1]PORTFOLIO MAY16'!$B$7:$T$5083,19,0)</f>
        <v>COSTA RICA</v>
      </c>
      <c r="T453" s="26">
        <v>0</v>
      </c>
      <c r="U453" s="23" t="s">
        <v>37</v>
      </c>
      <c r="V453" s="23" t="s">
        <v>37</v>
      </c>
      <c r="W453" s="23" t="s">
        <v>37</v>
      </c>
      <c r="X453" s="22">
        <v>600036.69999999995</v>
      </c>
    </row>
    <row r="454" spans="1:24" x14ac:dyDescent="0.25">
      <c r="A454" s="22">
        <v>702</v>
      </c>
      <c r="B454" s="23" t="s">
        <v>492</v>
      </c>
      <c r="C454" s="23"/>
      <c r="D454" s="24">
        <v>309348</v>
      </c>
      <c r="E454" s="25"/>
      <c r="F454" s="23" t="s">
        <v>42</v>
      </c>
      <c r="G454" s="23" t="s">
        <v>33</v>
      </c>
      <c r="H454" s="24" t="s">
        <v>34</v>
      </c>
      <c r="I454" s="24" t="s">
        <v>233</v>
      </c>
      <c r="J454" s="23" t="s">
        <v>36</v>
      </c>
      <c r="K454" s="26">
        <v>241184.49</v>
      </c>
      <c r="L454" s="26">
        <f t="shared" si="18"/>
        <v>241184.49</v>
      </c>
      <c r="M454" s="26">
        <v>0</v>
      </c>
      <c r="N454" s="26">
        <v>0</v>
      </c>
      <c r="O454" s="26">
        <v>0</v>
      </c>
      <c r="P454" s="26">
        <v>241184.49</v>
      </c>
      <c r="Q454" s="26">
        <f t="shared" si="19"/>
        <v>241184.49</v>
      </c>
      <c r="R454" s="27" t="str">
        <f t="shared" si="20"/>
        <v>120+</v>
      </c>
      <c r="S454" s="27" t="str">
        <f>+VLOOKUP(B454,'[1]PORTFOLIO MAY16'!$B$7:$T$5083,19,0)</f>
        <v>COSTA RICA</v>
      </c>
      <c r="T454" s="26">
        <v>0</v>
      </c>
      <c r="U454" s="23" t="s">
        <v>37</v>
      </c>
      <c r="V454" s="23" t="s">
        <v>37</v>
      </c>
      <c r="W454" s="23" t="s">
        <v>37</v>
      </c>
      <c r="X454" s="22">
        <v>275666</v>
      </c>
    </row>
    <row r="455" spans="1:24" x14ac:dyDescent="0.25">
      <c r="A455" s="22">
        <v>702</v>
      </c>
      <c r="B455" s="23" t="s">
        <v>493</v>
      </c>
      <c r="C455" s="23"/>
      <c r="D455" s="24">
        <v>310097</v>
      </c>
      <c r="E455" s="25"/>
      <c r="F455" s="23" t="s">
        <v>33</v>
      </c>
      <c r="G455" s="23" t="s">
        <v>33</v>
      </c>
      <c r="H455" s="24" t="s">
        <v>34</v>
      </c>
      <c r="I455" s="24" t="s">
        <v>35</v>
      </c>
      <c r="J455" s="23" t="s">
        <v>39</v>
      </c>
      <c r="K455" s="26">
        <v>3125631.6</v>
      </c>
      <c r="L455" s="26">
        <f t="shared" ref="L455:L518" si="21">+IF(J455="MXN",K455/$L$2,K455)</f>
        <v>168440.28689154156</v>
      </c>
      <c r="M455" s="26">
        <v>0</v>
      </c>
      <c r="N455" s="26">
        <v>0</v>
      </c>
      <c r="O455" s="26">
        <v>0</v>
      </c>
      <c r="P455" s="26">
        <v>0</v>
      </c>
      <c r="Q455" s="26">
        <f t="shared" ref="Q455:Q518" si="22">+P455+O455+N455+M455</f>
        <v>0</v>
      </c>
      <c r="R455" s="27" t="str">
        <f t="shared" ref="R455:R518" si="23">+IF(P455&gt;0,"120+",IF(O455&gt;0,"91-120",IF(N455&gt;0,"61-90",IF(M455&gt;0,"31-60","1-30"))))</f>
        <v>1-30</v>
      </c>
      <c r="S455" s="27" t="str">
        <f>+VLOOKUP(B455,'[1]PORTFOLIO MAY16'!$B$7:$T$5083,19,0)</f>
        <v>MEXICO</v>
      </c>
      <c r="T455" s="26">
        <v>0</v>
      </c>
      <c r="U455" s="23" t="s">
        <v>37</v>
      </c>
      <c r="V455" s="23" t="s">
        <v>37</v>
      </c>
      <c r="W455" s="23" t="s">
        <v>37</v>
      </c>
      <c r="X455" s="22">
        <v>3409779.9</v>
      </c>
    </row>
    <row r="456" spans="1:24" x14ac:dyDescent="0.25">
      <c r="A456" s="22">
        <v>702</v>
      </c>
      <c r="B456" s="23" t="s">
        <v>494</v>
      </c>
      <c r="C456" s="23"/>
      <c r="D456" s="24">
        <v>308390</v>
      </c>
      <c r="E456" s="25"/>
      <c r="F456" s="23" t="s">
        <v>42</v>
      </c>
      <c r="G456" s="23" t="s">
        <v>33</v>
      </c>
      <c r="H456" s="24" t="s">
        <v>34</v>
      </c>
      <c r="I456" s="24" t="s">
        <v>35</v>
      </c>
      <c r="J456" s="23" t="s">
        <v>36</v>
      </c>
      <c r="K456" s="26">
        <v>250919.94</v>
      </c>
      <c r="L456" s="26">
        <f t="shared" si="21"/>
        <v>250919.94</v>
      </c>
      <c r="M456" s="26">
        <v>0</v>
      </c>
      <c r="N456" s="26">
        <v>0</v>
      </c>
      <c r="O456" s="26">
        <v>0</v>
      </c>
      <c r="P456" s="26">
        <v>0</v>
      </c>
      <c r="Q456" s="26">
        <f t="shared" si="22"/>
        <v>0</v>
      </c>
      <c r="R456" s="27" t="str">
        <f t="shared" si="23"/>
        <v>1-30</v>
      </c>
      <c r="S456" s="27" t="str">
        <f>+VLOOKUP(B456,'[1]PORTFOLIO MAY16'!$B$7:$T$5083,19,0)</f>
        <v>GUATEMALA</v>
      </c>
      <c r="T456" s="26">
        <v>0</v>
      </c>
      <c r="U456" s="23" t="s">
        <v>37</v>
      </c>
      <c r="V456" s="23" t="s">
        <v>37</v>
      </c>
      <c r="W456" s="23" t="s">
        <v>37</v>
      </c>
      <c r="X456" s="22">
        <v>260460.7</v>
      </c>
    </row>
    <row r="457" spans="1:24" x14ac:dyDescent="0.25">
      <c r="A457" s="22">
        <v>702</v>
      </c>
      <c r="B457" s="23" t="s">
        <v>495</v>
      </c>
      <c r="C457" s="23"/>
      <c r="D457" s="24">
        <v>313548</v>
      </c>
      <c r="E457" s="25"/>
      <c r="F457" s="23" t="s">
        <v>51</v>
      </c>
      <c r="G457" s="23" t="s">
        <v>51</v>
      </c>
      <c r="H457" s="24" t="s">
        <v>34</v>
      </c>
      <c r="I457" s="24" t="s">
        <v>35</v>
      </c>
      <c r="J457" s="23" t="s">
        <v>36</v>
      </c>
      <c r="K457" s="26">
        <v>7025.6</v>
      </c>
      <c r="L457" s="26">
        <f t="shared" si="21"/>
        <v>7025.6</v>
      </c>
      <c r="M457" s="26">
        <v>0</v>
      </c>
      <c r="N457" s="26">
        <v>0</v>
      </c>
      <c r="O457" s="26">
        <v>0</v>
      </c>
      <c r="P457" s="26">
        <v>0</v>
      </c>
      <c r="Q457" s="26">
        <f t="shared" si="22"/>
        <v>0</v>
      </c>
      <c r="R457" s="27" t="str">
        <f t="shared" si="23"/>
        <v>1-30</v>
      </c>
      <c r="S457" s="27" t="str">
        <f>+VLOOKUP(B457,'[1]PORTFOLIO MAY16'!$B$7:$T$5083,19,0)</f>
        <v>NICARAGUA</v>
      </c>
      <c r="T457" s="26">
        <v>0</v>
      </c>
      <c r="U457" s="23" t="s">
        <v>37</v>
      </c>
      <c r="V457" s="23" t="s">
        <v>37</v>
      </c>
      <c r="W457" s="23" t="s">
        <v>37</v>
      </c>
      <c r="X457" s="22">
        <v>7181.08</v>
      </c>
    </row>
    <row r="458" spans="1:24" x14ac:dyDescent="0.25">
      <c r="A458" s="22">
        <v>702</v>
      </c>
      <c r="B458" s="23" t="s">
        <v>496</v>
      </c>
      <c r="C458" s="23"/>
      <c r="D458" s="24">
        <v>313548</v>
      </c>
      <c r="E458" s="25"/>
      <c r="F458" s="23" t="s">
        <v>59</v>
      </c>
      <c r="G458" s="23" t="s">
        <v>59</v>
      </c>
      <c r="H458" s="24" t="s">
        <v>34</v>
      </c>
      <c r="I458" s="24" t="s">
        <v>35</v>
      </c>
      <c r="J458" s="23" t="s">
        <v>36</v>
      </c>
      <c r="K458" s="26">
        <v>124307.04</v>
      </c>
      <c r="L458" s="26">
        <f t="shared" si="21"/>
        <v>124307.04</v>
      </c>
      <c r="M458" s="26">
        <v>0</v>
      </c>
      <c r="N458" s="26">
        <v>0</v>
      </c>
      <c r="O458" s="26">
        <v>0</v>
      </c>
      <c r="P458" s="26">
        <v>0</v>
      </c>
      <c r="Q458" s="26">
        <f t="shared" si="22"/>
        <v>0</v>
      </c>
      <c r="R458" s="27" t="str">
        <f t="shared" si="23"/>
        <v>1-30</v>
      </c>
      <c r="S458" s="27" t="str">
        <f>+VLOOKUP(B458,'[1]PORTFOLIO MAY16'!$B$7:$T$5083,19,0)</f>
        <v>NICARAGUA</v>
      </c>
      <c r="T458" s="26">
        <v>0</v>
      </c>
      <c r="U458" s="23" t="s">
        <v>37</v>
      </c>
      <c r="V458" s="23" t="s">
        <v>37</v>
      </c>
      <c r="W458" s="23" t="s">
        <v>37</v>
      </c>
      <c r="X458" s="22">
        <v>127484.81</v>
      </c>
    </row>
    <row r="459" spans="1:24" x14ac:dyDescent="0.25">
      <c r="A459" s="22">
        <v>702</v>
      </c>
      <c r="B459" s="23" t="s">
        <v>497</v>
      </c>
      <c r="C459" s="23"/>
      <c r="D459" s="24">
        <v>313548</v>
      </c>
      <c r="E459" s="25"/>
      <c r="F459" s="23" t="s">
        <v>51</v>
      </c>
      <c r="G459" s="23" t="s">
        <v>51</v>
      </c>
      <c r="H459" s="24" t="s">
        <v>34</v>
      </c>
      <c r="I459" s="24" t="s">
        <v>35</v>
      </c>
      <c r="J459" s="23" t="s">
        <v>36</v>
      </c>
      <c r="K459" s="26">
        <v>6114.2</v>
      </c>
      <c r="L459" s="26">
        <f t="shared" si="21"/>
        <v>6114.2</v>
      </c>
      <c r="M459" s="26">
        <v>0</v>
      </c>
      <c r="N459" s="26">
        <v>0</v>
      </c>
      <c r="O459" s="26">
        <v>0</v>
      </c>
      <c r="P459" s="26">
        <v>0</v>
      </c>
      <c r="Q459" s="26">
        <f t="shared" si="22"/>
        <v>0</v>
      </c>
      <c r="R459" s="27" t="str">
        <f t="shared" si="23"/>
        <v>1-30</v>
      </c>
      <c r="S459" s="27" t="str">
        <f>+VLOOKUP(B459,'[1]PORTFOLIO MAY16'!$B$7:$T$5083,19,0)</f>
        <v>NICARAGUA</v>
      </c>
      <c r="T459" s="26">
        <v>0</v>
      </c>
      <c r="U459" s="23" t="s">
        <v>37</v>
      </c>
      <c r="V459" s="23" t="s">
        <v>37</v>
      </c>
      <c r="W459" s="23" t="s">
        <v>37</v>
      </c>
      <c r="X459" s="22">
        <v>6249.56</v>
      </c>
    </row>
    <row r="460" spans="1:24" x14ac:dyDescent="0.25">
      <c r="A460" s="22">
        <v>702</v>
      </c>
      <c r="B460" s="23" t="s">
        <v>498</v>
      </c>
      <c r="C460" s="23"/>
      <c r="D460" s="24">
        <v>318289</v>
      </c>
      <c r="E460" s="25"/>
      <c r="F460" s="23" t="s">
        <v>33</v>
      </c>
      <c r="G460" s="23" t="s">
        <v>33</v>
      </c>
      <c r="H460" s="24" t="s">
        <v>34</v>
      </c>
      <c r="I460" s="24" t="s">
        <v>35</v>
      </c>
      <c r="J460" s="23" t="s">
        <v>39</v>
      </c>
      <c r="K460" s="26">
        <v>199580</v>
      </c>
      <c r="L460" s="26">
        <f t="shared" si="21"/>
        <v>10755.36619792744</v>
      </c>
      <c r="M460" s="26">
        <v>0</v>
      </c>
      <c r="N460" s="26">
        <v>0</v>
      </c>
      <c r="O460" s="26">
        <v>0</v>
      </c>
      <c r="P460" s="26">
        <v>0</v>
      </c>
      <c r="Q460" s="26">
        <f t="shared" si="22"/>
        <v>0</v>
      </c>
      <c r="R460" s="27" t="str">
        <f t="shared" si="23"/>
        <v>1-30</v>
      </c>
      <c r="S460" s="27" t="str">
        <f>+VLOOKUP(B460,'[1]PORTFOLIO MAY16'!$B$7:$T$5083,19,0)</f>
        <v>MEXICO</v>
      </c>
      <c r="T460" s="26">
        <v>0</v>
      </c>
      <c r="U460" s="23" t="s">
        <v>37</v>
      </c>
      <c r="V460" s="23" t="s">
        <v>37</v>
      </c>
      <c r="W460" s="23" t="s">
        <v>37</v>
      </c>
      <c r="X460" s="22">
        <v>249475</v>
      </c>
    </row>
    <row r="461" spans="1:24" x14ac:dyDescent="0.25">
      <c r="A461" s="22">
        <v>702</v>
      </c>
      <c r="B461" s="23" t="s">
        <v>499</v>
      </c>
      <c r="C461" s="23"/>
      <c r="D461" s="24">
        <v>336689</v>
      </c>
      <c r="E461" s="25"/>
      <c r="F461" s="23" t="s">
        <v>33</v>
      </c>
      <c r="G461" s="23" t="s">
        <v>33</v>
      </c>
      <c r="H461" s="24" t="s">
        <v>34</v>
      </c>
      <c r="I461" s="24" t="s">
        <v>233</v>
      </c>
      <c r="J461" s="23" t="s">
        <v>39</v>
      </c>
      <c r="K461" s="26">
        <v>617075.65</v>
      </c>
      <c r="L461" s="26">
        <f t="shared" si="21"/>
        <v>33254.206772091915</v>
      </c>
      <c r="M461" s="26">
        <v>0</v>
      </c>
      <c r="N461" s="26">
        <v>0</v>
      </c>
      <c r="O461" s="26">
        <v>0</v>
      </c>
      <c r="P461" s="26">
        <v>617075.65</v>
      </c>
      <c r="Q461" s="26">
        <f t="shared" si="22"/>
        <v>617075.65</v>
      </c>
      <c r="R461" s="27" t="str">
        <f t="shared" si="23"/>
        <v>120+</v>
      </c>
      <c r="S461" s="27" t="str">
        <f>+VLOOKUP(B461,'[1]PORTFOLIO MAY16'!$B$7:$T$5083,19,0)</f>
        <v>MEXICO</v>
      </c>
      <c r="T461" s="26">
        <v>0</v>
      </c>
      <c r="U461" s="23" t="s">
        <v>37</v>
      </c>
      <c r="V461" s="23" t="s">
        <v>37</v>
      </c>
      <c r="W461" s="23" t="s">
        <v>37</v>
      </c>
      <c r="X461" s="22">
        <v>733025.94</v>
      </c>
    </row>
    <row r="462" spans="1:24" x14ac:dyDescent="0.25">
      <c r="A462" s="22">
        <v>702</v>
      </c>
      <c r="B462" s="23" t="s">
        <v>500</v>
      </c>
      <c r="C462" s="23"/>
      <c r="D462" s="24">
        <v>317368</v>
      </c>
      <c r="E462" s="25"/>
      <c r="F462" s="23" t="s">
        <v>33</v>
      </c>
      <c r="G462" s="23" t="s">
        <v>33</v>
      </c>
      <c r="H462" s="24" t="s">
        <v>34</v>
      </c>
      <c r="I462" s="24" t="s">
        <v>35</v>
      </c>
      <c r="J462" s="23" t="s">
        <v>39</v>
      </c>
      <c r="K462" s="26">
        <v>0</v>
      </c>
      <c r="L462" s="26">
        <f t="shared" si="21"/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f t="shared" si="22"/>
        <v>0</v>
      </c>
      <c r="R462" s="27" t="str">
        <f t="shared" si="23"/>
        <v>1-30</v>
      </c>
      <c r="S462" s="27" t="str">
        <f>+VLOOKUP(B462,'[1]PORTFOLIO MAY16'!$B$7:$T$5083,19,0)</f>
        <v>MEXICO</v>
      </c>
      <c r="T462" s="26">
        <v>0</v>
      </c>
      <c r="U462" s="23" t="s">
        <v>37</v>
      </c>
      <c r="V462" s="23" t="s">
        <v>37</v>
      </c>
      <c r="W462" s="23" t="s">
        <v>37</v>
      </c>
      <c r="X462" s="22">
        <v>27810</v>
      </c>
    </row>
    <row r="463" spans="1:24" x14ac:dyDescent="0.25">
      <c r="A463" s="22">
        <v>702</v>
      </c>
      <c r="B463" s="23" t="s">
        <v>501</v>
      </c>
      <c r="C463" s="23"/>
      <c r="D463" s="24">
        <v>318249</v>
      </c>
      <c r="E463" s="25"/>
      <c r="F463" s="23" t="s">
        <v>33</v>
      </c>
      <c r="G463" s="23" t="s">
        <v>33</v>
      </c>
      <c r="H463" s="24" t="s">
        <v>34</v>
      </c>
      <c r="I463" s="24" t="s">
        <v>35</v>
      </c>
      <c r="J463" s="23" t="s">
        <v>39</v>
      </c>
      <c r="K463" s="26">
        <v>281029.02</v>
      </c>
      <c r="L463" s="26">
        <f t="shared" si="21"/>
        <v>15144.653884881625</v>
      </c>
      <c r="M463" s="26">
        <v>0</v>
      </c>
      <c r="N463" s="26">
        <v>0</v>
      </c>
      <c r="O463" s="26">
        <v>0</v>
      </c>
      <c r="P463" s="26">
        <v>0</v>
      </c>
      <c r="Q463" s="26">
        <f t="shared" si="22"/>
        <v>0</v>
      </c>
      <c r="R463" s="27" t="str">
        <f t="shared" si="23"/>
        <v>1-30</v>
      </c>
      <c r="S463" s="27" t="str">
        <f>+VLOOKUP(B463,'[1]PORTFOLIO MAY16'!$B$7:$T$5083,19,0)</f>
        <v>MEXICO</v>
      </c>
      <c r="T463" s="26">
        <v>0</v>
      </c>
      <c r="U463" s="23" t="s">
        <v>37</v>
      </c>
      <c r="V463" s="23" t="s">
        <v>37</v>
      </c>
      <c r="W463" s="23" t="s">
        <v>37</v>
      </c>
      <c r="X463" s="22">
        <v>339342.18</v>
      </c>
    </row>
    <row r="464" spans="1:24" x14ac:dyDescent="0.25">
      <c r="A464" s="22">
        <v>702</v>
      </c>
      <c r="B464" s="23" t="s">
        <v>502</v>
      </c>
      <c r="C464" s="23"/>
      <c r="D464" s="24">
        <v>320320</v>
      </c>
      <c r="E464" s="25"/>
      <c r="F464" s="23" t="s">
        <v>33</v>
      </c>
      <c r="G464" s="23" t="s">
        <v>33</v>
      </c>
      <c r="H464" s="24" t="s">
        <v>34</v>
      </c>
      <c r="I464" s="24" t="s">
        <v>35</v>
      </c>
      <c r="J464" s="23" t="s">
        <v>39</v>
      </c>
      <c r="K464" s="26">
        <v>354422.05</v>
      </c>
      <c r="L464" s="26">
        <f t="shared" si="21"/>
        <v>19099.804270819466</v>
      </c>
      <c r="M464" s="26">
        <v>0</v>
      </c>
      <c r="N464" s="26">
        <v>0</v>
      </c>
      <c r="O464" s="26">
        <v>0</v>
      </c>
      <c r="P464" s="26">
        <v>0</v>
      </c>
      <c r="Q464" s="26">
        <f t="shared" si="22"/>
        <v>0</v>
      </c>
      <c r="R464" s="27" t="str">
        <f t="shared" si="23"/>
        <v>1-30</v>
      </c>
      <c r="S464" s="27" t="str">
        <f>+VLOOKUP(B464,'[1]PORTFOLIO MAY16'!$B$7:$T$5083,19,0)</f>
        <v>MEXICO</v>
      </c>
      <c r="T464" s="26">
        <v>0</v>
      </c>
      <c r="U464" s="23" t="s">
        <v>37</v>
      </c>
      <c r="V464" s="23" t="s">
        <v>37</v>
      </c>
      <c r="W464" s="23" t="s">
        <v>37</v>
      </c>
      <c r="X464" s="22">
        <v>433805.82</v>
      </c>
    </row>
    <row r="465" spans="1:24" x14ac:dyDescent="0.25">
      <c r="A465" s="22">
        <v>702</v>
      </c>
      <c r="B465" s="23" t="s">
        <v>503</v>
      </c>
      <c r="C465" s="23"/>
      <c r="D465" s="24">
        <v>314942</v>
      </c>
      <c r="E465" s="25"/>
      <c r="F465" s="23" t="s">
        <v>33</v>
      </c>
      <c r="G465" s="23" t="s">
        <v>33</v>
      </c>
      <c r="H465" s="24" t="s">
        <v>34</v>
      </c>
      <c r="I465" s="24" t="s">
        <v>35</v>
      </c>
      <c r="J465" s="23" t="s">
        <v>39</v>
      </c>
      <c r="K465" s="26">
        <v>816025.7</v>
      </c>
      <c r="L465" s="26">
        <f t="shared" si="21"/>
        <v>43975.624964525894</v>
      </c>
      <c r="M465" s="26">
        <v>0</v>
      </c>
      <c r="N465" s="26">
        <v>0</v>
      </c>
      <c r="O465" s="26">
        <v>0</v>
      </c>
      <c r="P465" s="26">
        <v>0</v>
      </c>
      <c r="Q465" s="26">
        <f t="shared" si="22"/>
        <v>0</v>
      </c>
      <c r="R465" s="27" t="str">
        <f t="shared" si="23"/>
        <v>1-30</v>
      </c>
      <c r="S465" s="27" t="str">
        <f>+VLOOKUP(B465,'[1]PORTFOLIO MAY16'!$B$7:$T$5083,19,0)</f>
        <v>MEXICO</v>
      </c>
      <c r="T465" s="26">
        <v>0</v>
      </c>
      <c r="U465" s="23" t="s">
        <v>37</v>
      </c>
      <c r="V465" s="23" t="s">
        <v>37</v>
      </c>
      <c r="W465" s="23" t="s">
        <v>37</v>
      </c>
      <c r="X465" s="22">
        <v>922062.88</v>
      </c>
    </row>
    <row r="466" spans="1:24" x14ac:dyDescent="0.25">
      <c r="A466" s="22">
        <v>702</v>
      </c>
      <c r="B466" s="23" t="s">
        <v>504</v>
      </c>
      <c r="C466" s="23"/>
      <c r="D466" s="24">
        <v>336247</v>
      </c>
      <c r="E466" s="25"/>
      <c r="F466" s="23" t="s">
        <v>33</v>
      </c>
      <c r="G466" s="23" t="s">
        <v>33</v>
      </c>
      <c r="H466" s="24" t="s">
        <v>34</v>
      </c>
      <c r="I466" s="24" t="s">
        <v>35</v>
      </c>
      <c r="J466" s="23" t="s">
        <v>39</v>
      </c>
      <c r="K466" s="26">
        <v>40352.480000000003</v>
      </c>
      <c r="L466" s="26">
        <f t="shared" si="21"/>
        <v>2174.5951467809555</v>
      </c>
      <c r="M466" s="26">
        <v>0</v>
      </c>
      <c r="N466" s="26">
        <v>0</v>
      </c>
      <c r="O466" s="26">
        <v>0</v>
      </c>
      <c r="P466" s="26">
        <v>0</v>
      </c>
      <c r="Q466" s="26">
        <f t="shared" si="22"/>
        <v>0</v>
      </c>
      <c r="R466" s="27" t="str">
        <f t="shared" si="23"/>
        <v>1-30</v>
      </c>
      <c r="S466" s="27" t="str">
        <f>+VLOOKUP(B466,'[1]PORTFOLIO MAY16'!$B$7:$T$5083,19,0)</f>
        <v>MEXICO</v>
      </c>
      <c r="T466" s="26">
        <v>0</v>
      </c>
      <c r="U466" s="23" t="s">
        <v>37</v>
      </c>
      <c r="V466" s="23" t="s">
        <v>37</v>
      </c>
      <c r="W466" s="23" t="s">
        <v>37</v>
      </c>
      <c r="X466" s="22">
        <v>51257.2</v>
      </c>
    </row>
    <row r="467" spans="1:24" x14ac:dyDescent="0.25">
      <c r="A467" s="22">
        <v>702</v>
      </c>
      <c r="B467" s="23" t="s">
        <v>505</v>
      </c>
      <c r="C467" s="23"/>
      <c r="D467" s="24">
        <v>317806</v>
      </c>
      <c r="E467" s="25"/>
      <c r="F467" s="23" t="s">
        <v>42</v>
      </c>
      <c r="G467" s="23" t="s">
        <v>33</v>
      </c>
      <c r="H467" s="24" t="s">
        <v>34</v>
      </c>
      <c r="I467" s="24" t="s">
        <v>35</v>
      </c>
      <c r="J467" s="23" t="s">
        <v>36</v>
      </c>
      <c r="K467" s="26">
        <v>37032.25</v>
      </c>
      <c r="L467" s="26">
        <f t="shared" si="21"/>
        <v>37032.25</v>
      </c>
      <c r="M467" s="26">
        <v>0</v>
      </c>
      <c r="N467" s="26">
        <v>0</v>
      </c>
      <c r="O467" s="26">
        <v>0</v>
      </c>
      <c r="P467" s="26">
        <v>0</v>
      </c>
      <c r="Q467" s="26">
        <f t="shared" si="22"/>
        <v>0</v>
      </c>
      <c r="R467" s="27" t="str">
        <f t="shared" si="23"/>
        <v>1-30</v>
      </c>
      <c r="S467" s="27" t="str">
        <f>+VLOOKUP(B467,'[1]PORTFOLIO MAY16'!$B$7:$T$5083,19,0)</f>
        <v>MEXICO</v>
      </c>
      <c r="T467" s="26">
        <v>0</v>
      </c>
      <c r="U467" s="23" t="s">
        <v>37</v>
      </c>
      <c r="V467" s="23" t="s">
        <v>37</v>
      </c>
      <c r="W467" s="23" t="s">
        <v>37</v>
      </c>
      <c r="X467" s="22">
        <v>44313.54</v>
      </c>
    </row>
    <row r="468" spans="1:24" x14ac:dyDescent="0.25">
      <c r="A468" s="22">
        <v>702</v>
      </c>
      <c r="B468" s="23" t="s">
        <v>506</v>
      </c>
      <c r="C468" s="23"/>
      <c r="D468" s="24">
        <v>336067</v>
      </c>
      <c r="E468" s="25"/>
      <c r="F468" s="23" t="s">
        <v>33</v>
      </c>
      <c r="G468" s="23" t="s">
        <v>33</v>
      </c>
      <c r="H468" s="24" t="s">
        <v>34</v>
      </c>
      <c r="I468" s="24" t="s">
        <v>35</v>
      </c>
      <c r="J468" s="23" t="s">
        <v>39</v>
      </c>
      <c r="K468" s="26">
        <v>439081.16</v>
      </c>
      <c r="L468" s="26">
        <f t="shared" si="21"/>
        <v>23662.083707840313</v>
      </c>
      <c r="M468" s="26">
        <v>0</v>
      </c>
      <c r="N468" s="26">
        <v>0</v>
      </c>
      <c r="O468" s="26">
        <v>0</v>
      </c>
      <c r="P468" s="26">
        <v>0</v>
      </c>
      <c r="Q468" s="26">
        <f t="shared" si="22"/>
        <v>0</v>
      </c>
      <c r="R468" s="27" t="str">
        <f t="shared" si="23"/>
        <v>1-30</v>
      </c>
      <c r="S468" s="27" t="str">
        <f>+VLOOKUP(B468,'[1]PORTFOLIO MAY16'!$B$7:$T$5083,19,0)</f>
        <v>MEXICO</v>
      </c>
      <c r="T468" s="26">
        <v>0</v>
      </c>
      <c r="U468" s="23" t="s">
        <v>37</v>
      </c>
      <c r="V468" s="23" t="s">
        <v>37</v>
      </c>
      <c r="W468" s="23" t="s">
        <v>37</v>
      </c>
      <c r="X468" s="22">
        <v>527621.36</v>
      </c>
    </row>
    <row r="469" spans="1:24" x14ac:dyDescent="0.25">
      <c r="A469" s="22">
        <v>702</v>
      </c>
      <c r="B469" s="23" t="s">
        <v>507</v>
      </c>
      <c r="C469" s="23"/>
      <c r="D469" s="24">
        <v>315144</v>
      </c>
      <c r="E469" s="25"/>
      <c r="F469" s="23" t="s">
        <v>42</v>
      </c>
      <c r="G469" s="23" t="s">
        <v>33</v>
      </c>
      <c r="H469" s="24" t="s">
        <v>34</v>
      </c>
      <c r="I469" s="24" t="s">
        <v>35</v>
      </c>
      <c r="J469" s="23" t="s">
        <v>36</v>
      </c>
      <c r="K469" s="26">
        <v>25610.799999999999</v>
      </c>
      <c r="L469" s="26">
        <f t="shared" si="21"/>
        <v>25610.799999999999</v>
      </c>
      <c r="M469" s="26">
        <v>0</v>
      </c>
      <c r="N469" s="26">
        <v>0</v>
      </c>
      <c r="O469" s="26">
        <v>0</v>
      </c>
      <c r="P469" s="26">
        <v>25610.799999999999</v>
      </c>
      <c r="Q469" s="26">
        <f t="shared" si="22"/>
        <v>25610.799999999999</v>
      </c>
      <c r="R469" s="27" t="str">
        <f t="shared" si="23"/>
        <v>120+</v>
      </c>
      <c r="S469" s="27" t="str">
        <f>+VLOOKUP(B469,'[1]PORTFOLIO MAY16'!$B$7:$T$5083,19,0)</f>
        <v>REPUBLICA DOMINICANA</v>
      </c>
      <c r="T469" s="26">
        <v>0</v>
      </c>
      <c r="U469" s="23" t="s">
        <v>37</v>
      </c>
      <c r="V469" s="23" t="s">
        <v>37</v>
      </c>
      <c r="W469" s="23" t="s">
        <v>37</v>
      </c>
      <c r="X469" s="22">
        <v>26103.8</v>
      </c>
    </row>
    <row r="470" spans="1:24" x14ac:dyDescent="0.25">
      <c r="A470" s="22">
        <v>702</v>
      </c>
      <c r="B470" s="23" t="s">
        <v>508</v>
      </c>
      <c r="C470" s="23"/>
      <c r="D470" s="24">
        <v>316334</v>
      </c>
      <c r="E470" s="25"/>
      <c r="F470" s="23" t="s">
        <v>42</v>
      </c>
      <c r="G470" s="23" t="s">
        <v>33</v>
      </c>
      <c r="H470" s="24" t="s">
        <v>34</v>
      </c>
      <c r="I470" s="24" t="s">
        <v>35</v>
      </c>
      <c r="J470" s="23" t="s">
        <v>39</v>
      </c>
      <c r="K470" s="26">
        <v>1473433.24</v>
      </c>
      <c r="L470" s="26">
        <f t="shared" si="21"/>
        <v>79403.317288298975</v>
      </c>
      <c r="M470" s="26">
        <v>0</v>
      </c>
      <c r="N470" s="26">
        <v>1473433.24</v>
      </c>
      <c r="O470" s="26">
        <v>0</v>
      </c>
      <c r="P470" s="26">
        <v>0</v>
      </c>
      <c r="Q470" s="26">
        <f t="shared" si="22"/>
        <v>1473433.24</v>
      </c>
      <c r="R470" s="27" t="str">
        <f t="shared" si="23"/>
        <v>61-90</v>
      </c>
      <c r="S470" s="27" t="str">
        <f>+VLOOKUP(B470,'[1]PORTFOLIO MAY16'!$B$7:$T$5083,19,0)</f>
        <v>MEXICO</v>
      </c>
      <c r="T470" s="26">
        <v>0</v>
      </c>
      <c r="U470" s="23" t="s">
        <v>37</v>
      </c>
      <c r="V470" s="23" t="s">
        <v>37</v>
      </c>
      <c r="W470" s="23" t="s">
        <v>37</v>
      </c>
      <c r="X470" s="22">
        <v>1818129.15</v>
      </c>
    </row>
    <row r="471" spans="1:24" x14ac:dyDescent="0.25">
      <c r="A471" s="22">
        <v>702</v>
      </c>
      <c r="B471" s="23" t="s">
        <v>509</v>
      </c>
      <c r="C471" s="23"/>
      <c r="D471" s="24">
        <v>313545</v>
      </c>
      <c r="E471" s="25"/>
      <c r="F471" s="23" t="s">
        <v>42</v>
      </c>
      <c r="G471" s="23" t="s">
        <v>33</v>
      </c>
      <c r="H471" s="24" t="s">
        <v>34</v>
      </c>
      <c r="I471" s="24" t="s">
        <v>35</v>
      </c>
      <c r="J471" s="23" t="s">
        <v>36</v>
      </c>
      <c r="K471" s="26">
        <v>80344.02</v>
      </c>
      <c r="L471" s="26">
        <f t="shared" si="21"/>
        <v>80344.02</v>
      </c>
      <c r="M471" s="26">
        <v>0</v>
      </c>
      <c r="N471" s="26">
        <v>0</v>
      </c>
      <c r="O471" s="26">
        <v>0</v>
      </c>
      <c r="P471" s="26">
        <v>0</v>
      </c>
      <c r="Q471" s="26">
        <f t="shared" si="22"/>
        <v>0</v>
      </c>
      <c r="R471" s="27" t="str">
        <f t="shared" si="23"/>
        <v>1-30</v>
      </c>
      <c r="S471" s="27" t="str">
        <f>+VLOOKUP(B471,'[1]PORTFOLIO MAY16'!$B$7:$T$5083,19,0)</f>
        <v>NICARAGUA</v>
      </c>
      <c r="T471" s="26">
        <v>0</v>
      </c>
      <c r="U471" s="23" t="s">
        <v>37</v>
      </c>
      <c r="V471" s="23" t="s">
        <v>37</v>
      </c>
      <c r="W471" s="23" t="s">
        <v>37</v>
      </c>
      <c r="X471" s="22">
        <v>91190.47</v>
      </c>
    </row>
    <row r="472" spans="1:24" x14ac:dyDescent="0.25">
      <c r="A472" s="22">
        <v>702</v>
      </c>
      <c r="B472" s="23" t="s">
        <v>510</v>
      </c>
      <c r="C472" s="23"/>
      <c r="D472" s="24">
        <v>317905</v>
      </c>
      <c r="E472" s="25"/>
      <c r="F472" s="23" t="s">
        <v>33</v>
      </c>
      <c r="G472" s="23" t="s">
        <v>33</v>
      </c>
      <c r="H472" s="24" t="s">
        <v>34</v>
      </c>
      <c r="I472" s="24" t="s">
        <v>35</v>
      </c>
      <c r="J472" s="23" t="s">
        <v>39</v>
      </c>
      <c r="K472" s="26">
        <v>661256.80000000005</v>
      </c>
      <c r="L472" s="26">
        <f t="shared" si="21"/>
        <v>35635.12894513311</v>
      </c>
      <c r="M472" s="26">
        <v>0</v>
      </c>
      <c r="N472" s="26">
        <v>0</v>
      </c>
      <c r="O472" s="26">
        <v>0</v>
      </c>
      <c r="P472" s="26">
        <v>0</v>
      </c>
      <c r="Q472" s="26">
        <f t="shared" si="22"/>
        <v>0</v>
      </c>
      <c r="R472" s="27" t="str">
        <f t="shared" si="23"/>
        <v>1-30</v>
      </c>
      <c r="S472" s="27" t="str">
        <f>+VLOOKUP(B472,'[1]PORTFOLIO MAY16'!$B$7:$T$5083,19,0)</f>
        <v>MEXICO</v>
      </c>
      <c r="T472" s="26">
        <v>0</v>
      </c>
      <c r="U472" s="23" t="s">
        <v>37</v>
      </c>
      <c r="V472" s="23" t="s">
        <v>37</v>
      </c>
      <c r="W472" s="23" t="s">
        <v>37</v>
      </c>
      <c r="X472" s="22">
        <v>744201.92</v>
      </c>
    </row>
    <row r="473" spans="1:24" x14ac:dyDescent="0.25">
      <c r="A473" s="22">
        <v>702</v>
      </c>
      <c r="B473" s="23" t="s">
        <v>511</v>
      </c>
      <c r="C473" s="23"/>
      <c r="D473" s="24">
        <v>337544</v>
      </c>
      <c r="E473" s="25"/>
      <c r="F473" s="23" t="s">
        <v>33</v>
      </c>
      <c r="G473" s="23" t="s">
        <v>33</v>
      </c>
      <c r="H473" s="24" t="s">
        <v>34</v>
      </c>
      <c r="I473" s="24" t="s">
        <v>35</v>
      </c>
      <c r="J473" s="23" t="s">
        <v>39</v>
      </c>
      <c r="K473" s="26">
        <v>188034.23</v>
      </c>
      <c r="L473" s="26">
        <f t="shared" si="21"/>
        <v>10133.164652747339</v>
      </c>
      <c r="M473" s="26">
        <v>0</v>
      </c>
      <c r="N473" s="26">
        <v>0</v>
      </c>
      <c r="O473" s="26">
        <v>0</v>
      </c>
      <c r="P473" s="26">
        <v>0</v>
      </c>
      <c r="Q473" s="26">
        <f t="shared" si="22"/>
        <v>0</v>
      </c>
      <c r="R473" s="27" t="str">
        <f t="shared" si="23"/>
        <v>1-30</v>
      </c>
      <c r="S473" s="27" t="str">
        <f>+VLOOKUP(B473,'[1]PORTFOLIO MAY16'!$B$7:$T$5083,19,0)</f>
        <v>MEXICO</v>
      </c>
      <c r="T473" s="26">
        <v>0</v>
      </c>
      <c r="U473" s="23" t="s">
        <v>37</v>
      </c>
      <c r="V473" s="23" t="s">
        <v>37</v>
      </c>
      <c r="W473" s="23" t="s">
        <v>37</v>
      </c>
      <c r="X473" s="22">
        <v>211225.95</v>
      </c>
    </row>
    <row r="474" spans="1:24" x14ac:dyDescent="0.25">
      <c r="A474" s="22">
        <v>702</v>
      </c>
      <c r="B474" s="23" t="s">
        <v>512</v>
      </c>
      <c r="C474" s="23"/>
      <c r="D474" s="24">
        <v>350842</v>
      </c>
      <c r="E474" s="25"/>
      <c r="F474" s="23" t="s">
        <v>33</v>
      </c>
      <c r="G474" s="23" t="s">
        <v>33</v>
      </c>
      <c r="H474" s="24" t="s">
        <v>34</v>
      </c>
      <c r="I474" s="24" t="s">
        <v>35</v>
      </c>
      <c r="J474" s="23" t="s">
        <v>39</v>
      </c>
      <c r="K474" s="26">
        <v>603818.47</v>
      </c>
      <c r="L474" s="26">
        <f t="shared" si="21"/>
        <v>32539.777342029582</v>
      </c>
      <c r="M474" s="26">
        <v>0</v>
      </c>
      <c r="N474" s="26">
        <v>0</v>
      </c>
      <c r="O474" s="26">
        <v>0</v>
      </c>
      <c r="P474" s="26">
        <v>0</v>
      </c>
      <c r="Q474" s="26">
        <f t="shared" si="22"/>
        <v>0</v>
      </c>
      <c r="R474" s="27" t="str">
        <f t="shared" si="23"/>
        <v>1-30</v>
      </c>
      <c r="S474" s="27" t="str">
        <f>+VLOOKUP(B474,'[1]PORTFOLIO MAY16'!$B$7:$T$5083,19,0)</f>
        <v>MEXICO</v>
      </c>
      <c r="T474" s="26">
        <v>0</v>
      </c>
      <c r="U474" s="23" t="s">
        <v>37</v>
      </c>
      <c r="V474" s="23" t="s">
        <v>37</v>
      </c>
      <c r="W474" s="23" t="s">
        <v>37</v>
      </c>
      <c r="X474" s="22">
        <v>654081.04</v>
      </c>
    </row>
    <row r="475" spans="1:24" x14ac:dyDescent="0.25">
      <c r="A475" s="22">
        <v>702</v>
      </c>
      <c r="B475" s="23" t="s">
        <v>513</v>
      </c>
      <c r="C475" s="23"/>
      <c r="D475" s="24">
        <v>309287</v>
      </c>
      <c r="E475" s="25"/>
      <c r="F475" s="23" t="s">
        <v>42</v>
      </c>
      <c r="G475" s="23" t="s">
        <v>33</v>
      </c>
      <c r="H475" s="24" t="s">
        <v>34</v>
      </c>
      <c r="I475" s="24" t="s">
        <v>35</v>
      </c>
      <c r="J475" s="23" t="s">
        <v>36</v>
      </c>
      <c r="K475" s="26">
        <v>141392.56</v>
      </c>
      <c r="L475" s="26">
        <f t="shared" si="21"/>
        <v>141392.56</v>
      </c>
      <c r="M475" s="26">
        <v>0</v>
      </c>
      <c r="N475" s="26">
        <v>0</v>
      </c>
      <c r="O475" s="26">
        <v>0</v>
      </c>
      <c r="P475" s="26">
        <v>0</v>
      </c>
      <c r="Q475" s="26">
        <f t="shared" si="22"/>
        <v>0</v>
      </c>
      <c r="R475" s="27" t="str">
        <f t="shared" si="23"/>
        <v>1-30</v>
      </c>
      <c r="S475" s="27" t="str">
        <f>+VLOOKUP(B475,'[1]PORTFOLIO MAY16'!$B$7:$T$5083,19,0)</f>
        <v>GUATEMALA</v>
      </c>
      <c r="T475" s="26">
        <v>0</v>
      </c>
      <c r="U475" s="23" t="s">
        <v>37</v>
      </c>
      <c r="V475" s="23" t="s">
        <v>37</v>
      </c>
      <c r="W475" s="23" t="s">
        <v>37</v>
      </c>
      <c r="X475" s="22">
        <v>160764.96</v>
      </c>
    </row>
    <row r="476" spans="1:24" x14ac:dyDescent="0.25">
      <c r="A476" s="22">
        <v>702</v>
      </c>
      <c r="B476" s="23" t="s">
        <v>514</v>
      </c>
      <c r="C476" s="23"/>
      <c r="D476" s="24">
        <v>316409</v>
      </c>
      <c r="E476" s="25"/>
      <c r="F476" s="23" t="s">
        <v>33</v>
      </c>
      <c r="G476" s="23" t="s">
        <v>33</v>
      </c>
      <c r="H476" s="24" t="s">
        <v>34</v>
      </c>
      <c r="I476" s="24" t="s">
        <v>35</v>
      </c>
      <c r="J476" s="23" t="s">
        <v>39</v>
      </c>
      <c r="K476" s="26">
        <v>3382861.96</v>
      </c>
      <c r="L476" s="26">
        <f t="shared" si="21"/>
        <v>182302.4309892703</v>
      </c>
      <c r="M476" s="26">
        <v>0</v>
      </c>
      <c r="N476" s="26">
        <v>0</v>
      </c>
      <c r="O476" s="26">
        <v>0</v>
      </c>
      <c r="P476" s="26">
        <v>0</v>
      </c>
      <c r="Q476" s="26">
        <f t="shared" si="22"/>
        <v>0</v>
      </c>
      <c r="R476" s="27" t="str">
        <f t="shared" si="23"/>
        <v>1-30</v>
      </c>
      <c r="S476" s="27" t="str">
        <f>+VLOOKUP(B476,'[1]PORTFOLIO MAY16'!$B$7:$T$5083,19,0)</f>
        <v>MEXICO</v>
      </c>
      <c r="T476" s="26">
        <v>0</v>
      </c>
      <c r="U476" s="23" t="s">
        <v>37</v>
      </c>
      <c r="V476" s="23" t="s">
        <v>37</v>
      </c>
      <c r="W476" s="23" t="s">
        <v>37</v>
      </c>
      <c r="X476" s="22">
        <v>4043475.33</v>
      </c>
    </row>
    <row r="477" spans="1:24" x14ac:dyDescent="0.25">
      <c r="A477" s="22">
        <v>702</v>
      </c>
      <c r="B477" s="23" t="s">
        <v>515</v>
      </c>
      <c r="C477" s="23"/>
      <c r="D477" s="24">
        <v>320398</v>
      </c>
      <c r="E477" s="25"/>
      <c r="F477" s="23" t="s">
        <v>42</v>
      </c>
      <c r="G477" s="23" t="s">
        <v>51</v>
      </c>
      <c r="H477" s="24" t="s">
        <v>34</v>
      </c>
      <c r="I477" s="24" t="s">
        <v>35</v>
      </c>
      <c r="J477" s="23" t="s">
        <v>39</v>
      </c>
      <c r="K477" s="26">
        <v>303518.53000000003</v>
      </c>
      <c r="L477" s="26">
        <f t="shared" si="21"/>
        <v>16356.613578548082</v>
      </c>
      <c r="M477" s="26">
        <v>0</v>
      </c>
      <c r="N477" s="26">
        <v>0</v>
      </c>
      <c r="O477" s="26">
        <v>0</v>
      </c>
      <c r="P477" s="26">
        <v>0</v>
      </c>
      <c r="Q477" s="26">
        <f t="shared" si="22"/>
        <v>0</v>
      </c>
      <c r="R477" s="27" t="str">
        <f t="shared" si="23"/>
        <v>1-30</v>
      </c>
      <c r="S477" s="27" t="str">
        <f>+VLOOKUP(B477,'[1]PORTFOLIO MAY16'!$B$7:$T$5083,19,0)</f>
        <v>MEXICO</v>
      </c>
      <c r="T477" s="26">
        <v>0</v>
      </c>
      <c r="U477" s="23" t="s">
        <v>37</v>
      </c>
      <c r="V477" s="23" t="s">
        <v>37</v>
      </c>
      <c r="W477" s="23" t="s">
        <v>37</v>
      </c>
      <c r="X477" s="22">
        <v>357559</v>
      </c>
    </row>
    <row r="478" spans="1:24" x14ac:dyDescent="0.25">
      <c r="A478" s="22">
        <v>702</v>
      </c>
      <c r="B478" s="23" t="s">
        <v>516</v>
      </c>
      <c r="C478" s="23"/>
      <c r="D478" s="24">
        <v>320398</v>
      </c>
      <c r="E478" s="25"/>
      <c r="F478" s="23" t="s">
        <v>42</v>
      </c>
      <c r="G478" s="23" t="s">
        <v>51</v>
      </c>
      <c r="H478" s="24" t="s">
        <v>34</v>
      </c>
      <c r="I478" s="24" t="s">
        <v>35</v>
      </c>
      <c r="J478" s="23" t="s">
        <v>39</v>
      </c>
      <c r="K478" s="26">
        <v>1494827.56</v>
      </c>
      <c r="L478" s="26">
        <f t="shared" si="21"/>
        <v>80556.257192876801</v>
      </c>
      <c r="M478" s="26">
        <v>0</v>
      </c>
      <c r="N478" s="26">
        <v>0</v>
      </c>
      <c r="O478" s="26">
        <v>0</v>
      </c>
      <c r="P478" s="26">
        <v>0</v>
      </c>
      <c r="Q478" s="26">
        <f t="shared" si="22"/>
        <v>0</v>
      </c>
      <c r="R478" s="27" t="str">
        <f t="shared" si="23"/>
        <v>1-30</v>
      </c>
      <c r="S478" s="27" t="str">
        <f>+VLOOKUP(B478,'[1]PORTFOLIO MAY16'!$B$7:$T$5083,19,0)</f>
        <v>MEXICO</v>
      </c>
      <c r="T478" s="26">
        <v>0</v>
      </c>
      <c r="U478" s="23" t="s">
        <v>37</v>
      </c>
      <c r="V478" s="23" t="s">
        <v>37</v>
      </c>
      <c r="W478" s="23" t="s">
        <v>37</v>
      </c>
      <c r="X478" s="22">
        <v>1494827.63</v>
      </c>
    </row>
    <row r="479" spans="1:24" x14ac:dyDescent="0.25">
      <c r="A479" s="22">
        <v>702</v>
      </c>
      <c r="B479" s="23" t="s">
        <v>517</v>
      </c>
      <c r="C479" s="23"/>
      <c r="D479" s="24">
        <v>319555</v>
      </c>
      <c r="E479" s="25"/>
      <c r="F479" s="23" t="s">
        <v>42</v>
      </c>
      <c r="G479" s="23" t="s">
        <v>33</v>
      </c>
      <c r="H479" s="24" t="s">
        <v>34</v>
      </c>
      <c r="I479" s="24" t="s">
        <v>35</v>
      </c>
      <c r="J479" s="23" t="s">
        <v>36</v>
      </c>
      <c r="K479" s="26">
        <v>50212.23</v>
      </c>
      <c r="L479" s="26">
        <f t="shared" si="21"/>
        <v>50212.23</v>
      </c>
      <c r="M479" s="26">
        <v>0</v>
      </c>
      <c r="N479" s="26">
        <v>0</v>
      </c>
      <c r="O479" s="26">
        <v>0</v>
      </c>
      <c r="P479" s="26">
        <v>0</v>
      </c>
      <c r="Q479" s="26">
        <f t="shared" si="22"/>
        <v>0</v>
      </c>
      <c r="R479" s="27" t="str">
        <f t="shared" si="23"/>
        <v>1-30</v>
      </c>
      <c r="S479" s="27" t="str">
        <f>+VLOOKUP(B479,'[1]PORTFOLIO MAY16'!$B$7:$T$5083,19,0)</f>
        <v>COSTA RICA</v>
      </c>
      <c r="T479" s="26">
        <v>0</v>
      </c>
      <c r="U479" s="23" t="s">
        <v>37</v>
      </c>
      <c r="V479" s="23" t="s">
        <v>37</v>
      </c>
      <c r="W479" s="23" t="s">
        <v>37</v>
      </c>
      <c r="X479" s="22">
        <v>57443.360000000001</v>
      </c>
    </row>
    <row r="480" spans="1:24" x14ac:dyDescent="0.25">
      <c r="A480" s="22">
        <v>702</v>
      </c>
      <c r="B480" s="23" t="s">
        <v>518</v>
      </c>
      <c r="C480" s="23"/>
      <c r="D480" s="24">
        <v>309513</v>
      </c>
      <c r="E480" s="25"/>
      <c r="F480" s="23" t="s">
        <v>98</v>
      </c>
      <c r="G480" s="23" t="s">
        <v>98</v>
      </c>
      <c r="H480" s="24" t="s">
        <v>34</v>
      </c>
      <c r="I480" s="24" t="s">
        <v>35</v>
      </c>
      <c r="J480" s="23" t="s">
        <v>39</v>
      </c>
      <c r="K480" s="26">
        <v>7108074.29</v>
      </c>
      <c r="L480" s="26">
        <f t="shared" si="21"/>
        <v>383054.12341428542</v>
      </c>
      <c r="M480" s="26">
        <v>0</v>
      </c>
      <c r="N480" s="26">
        <v>0</v>
      </c>
      <c r="O480" s="26">
        <v>0</v>
      </c>
      <c r="P480" s="26">
        <v>0</v>
      </c>
      <c r="Q480" s="26">
        <f t="shared" si="22"/>
        <v>0</v>
      </c>
      <c r="R480" s="27" t="str">
        <f t="shared" si="23"/>
        <v>1-30</v>
      </c>
      <c r="S480" s="27" t="str">
        <f>+VLOOKUP(B480,'[1]PORTFOLIO MAY16'!$B$7:$T$5083,19,0)</f>
        <v>MEXICO</v>
      </c>
      <c r="T480" s="26">
        <v>0</v>
      </c>
      <c r="U480" s="23" t="s">
        <v>37</v>
      </c>
      <c r="V480" s="23" t="s">
        <v>37</v>
      </c>
      <c r="W480" s="23" t="s">
        <v>37</v>
      </c>
      <c r="X480" s="22">
        <v>2744021.64</v>
      </c>
    </row>
    <row r="481" spans="1:24" x14ac:dyDescent="0.25">
      <c r="A481" s="22">
        <v>702</v>
      </c>
      <c r="B481" s="23" t="s">
        <v>519</v>
      </c>
      <c r="C481" s="23"/>
      <c r="D481" s="24">
        <v>311337</v>
      </c>
      <c r="E481" s="25"/>
      <c r="F481" s="23" t="s">
        <v>59</v>
      </c>
      <c r="G481" s="23" t="s">
        <v>59</v>
      </c>
      <c r="H481" s="24" t="s">
        <v>34</v>
      </c>
      <c r="I481" s="24" t="s">
        <v>35</v>
      </c>
      <c r="J481" s="23" t="s">
        <v>36</v>
      </c>
      <c r="K481" s="26">
        <v>684417.62</v>
      </c>
      <c r="L481" s="26">
        <f t="shared" si="21"/>
        <v>684417.62</v>
      </c>
      <c r="M481" s="26">
        <v>0</v>
      </c>
      <c r="N481" s="26">
        <v>0</v>
      </c>
      <c r="O481" s="26">
        <v>0</v>
      </c>
      <c r="P481" s="26">
        <v>0</v>
      </c>
      <c r="Q481" s="26">
        <f t="shared" si="22"/>
        <v>0</v>
      </c>
      <c r="R481" s="27" t="str">
        <f t="shared" si="23"/>
        <v>1-30</v>
      </c>
      <c r="S481" s="27" t="str">
        <f>+VLOOKUP(B481,'[1]PORTFOLIO MAY16'!$B$7:$T$5083,19,0)</f>
        <v>SURINAME</v>
      </c>
      <c r="T481" s="26">
        <v>0</v>
      </c>
      <c r="U481" s="23" t="s">
        <v>37</v>
      </c>
      <c r="V481" s="23" t="s">
        <v>37</v>
      </c>
      <c r="W481" s="23" t="s">
        <v>37</v>
      </c>
      <c r="X481" s="22">
        <v>719469.8</v>
      </c>
    </row>
    <row r="482" spans="1:24" x14ac:dyDescent="0.25">
      <c r="A482" s="22">
        <v>702</v>
      </c>
      <c r="B482" s="23" t="s">
        <v>520</v>
      </c>
      <c r="C482" s="23"/>
      <c r="D482" s="24">
        <v>312071</v>
      </c>
      <c r="E482" s="25"/>
      <c r="F482" s="23" t="s">
        <v>42</v>
      </c>
      <c r="G482" s="23" t="s">
        <v>33</v>
      </c>
      <c r="H482" s="24" t="s">
        <v>34</v>
      </c>
      <c r="I482" s="24" t="s">
        <v>35</v>
      </c>
      <c r="J482" s="23" t="s">
        <v>36</v>
      </c>
      <c r="K482" s="26">
        <v>136662.82999999999</v>
      </c>
      <c r="L482" s="26">
        <f t="shared" si="21"/>
        <v>136662.82999999999</v>
      </c>
      <c r="M482" s="26">
        <v>136662.82999999999</v>
      </c>
      <c r="N482" s="26">
        <v>0</v>
      </c>
      <c r="O482" s="26">
        <v>0</v>
      </c>
      <c r="P482" s="26">
        <v>0</v>
      </c>
      <c r="Q482" s="26">
        <f t="shared" si="22"/>
        <v>136662.82999999999</v>
      </c>
      <c r="R482" s="27" t="str">
        <f t="shared" si="23"/>
        <v>31-60</v>
      </c>
      <c r="S482" s="27" t="str">
        <f>+VLOOKUP(B482,'[1]PORTFOLIO MAY16'!$B$7:$T$5083,19,0)</f>
        <v>GUATEMALA</v>
      </c>
      <c r="T482" s="26">
        <v>0</v>
      </c>
      <c r="U482" s="23" t="s">
        <v>37</v>
      </c>
      <c r="V482" s="23" t="s">
        <v>37</v>
      </c>
      <c r="W482" s="23" t="s">
        <v>37</v>
      </c>
      <c r="X482" s="22">
        <v>155833.60999999999</v>
      </c>
    </row>
    <row r="483" spans="1:24" x14ac:dyDescent="0.25">
      <c r="A483" s="22">
        <v>702</v>
      </c>
      <c r="B483" s="23" t="s">
        <v>521</v>
      </c>
      <c r="C483" s="23"/>
      <c r="D483" s="24">
        <v>315137</v>
      </c>
      <c r="E483" s="25"/>
      <c r="F483" s="23" t="s">
        <v>42</v>
      </c>
      <c r="G483" s="23" t="s">
        <v>33</v>
      </c>
      <c r="H483" s="24" t="s">
        <v>34</v>
      </c>
      <c r="I483" s="24" t="s">
        <v>35</v>
      </c>
      <c r="J483" s="23" t="s">
        <v>36</v>
      </c>
      <c r="K483" s="26">
        <v>137328.79999999999</v>
      </c>
      <c r="L483" s="26">
        <f t="shared" si="21"/>
        <v>137328.79999999999</v>
      </c>
      <c r="M483" s="26">
        <v>0</v>
      </c>
      <c r="N483" s="26">
        <v>0</v>
      </c>
      <c r="O483" s="26">
        <v>0</v>
      </c>
      <c r="P483" s="26">
        <v>0</v>
      </c>
      <c r="Q483" s="26">
        <f t="shared" si="22"/>
        <v>0</v>
      </c>
      <c r="R483" s="27" t="str">
        <f t="shared" si="23"/>
        <v>1-30</v>
      </c>
      <c r="S483" s="27" t="str">
        <f>+VLOOKUP(B483,'[1]PORTFOLIO MAY16'!$B$7:$T$5083,19,0)</f>
        <v>REPUBLICA DOMINICANA</v>
      </c>
      <c r="T483" s="26">
        <v>0</v>
      </c>
      <c r="U483" s="23" t="s">
        <v>37</v>
      </c>
      <c r="V483" s="23" t="s">
        <v>37</v>
      </c>
      <c r="W483" s="23" t="s">
        <v>37</v>
      </c>
      <c r="X483" s="22">
        <v>138872.12</v>
      </c>
    </row>
    <row r="484" spans="1:24" x14ac:dyDescent="0.25">
      <c r="A484" s="22">
        <v>702</v>
      </c>
      <c r="B484" s="23" t="s">
        <v>522</v>
      </c>
      <c r="C484" s="23"/>
      <c r="D484" s="24">
        <v>314798</v>
      </c>
      <c r="E484" s="25"/>
      <c r="F484" s="23" t="s">
        <v>51</v>
      </c>
      <c r="G484" s="23" t="s">
        <v>51</v>
      </c>
      <c r="H484" s="24" t="s">
        <v>34</v>
      </c>
      <c r="I484" s="24" t="s">
        <v>35</v>
      </c>
      <c r="J484" s="23" t="s">
        <v>36</v>
      </c>
      <c r="K484" s="26">
        <v>93943.75</v>
      </c>
      <c r="L484" s="26">
        <f t="shared" si="21"/>
        <v>93943.75</v>
      </c>
      <c r="M484" s="26">
        <v>0</v>
      </c>
      <c r="N484" s="26">
        <v>0</v>
      </c>
      <c r="O484" s="26">
        <v>0</v>
      </c>
      <c r="P484" s="26">
        <v>0</v>
      </c>
      <c r="Q484" s="26">
        <f t="shared" si="22"/>
        <v>0</v>
      </c>
      <c r="R484" s="27" t="str">
        <f t="shared" si="23"/>
        <v>1-30</v>
      </c>
      <c r="S484" s="27" t="str">
        <f>+VLOOKUP(B484,'[1]PORTFOLIO MAY16'!$B$7:$T$5083,19,0)</f>
        <v>COSTA RICA</v>
      </c>
      <c r="T484" s="26">
        <v>0</v>
      </c>
      <c r="U484" s="23" t="s">
        <v>37</v>
      </c>
      <c r="V484" s="23" t="s">
        <v>37</v>
      </c>
      <c r="W484" s="23" t="s">
        <v>37</v>
      </c>
      <c r="X484" s="22">
        <v>97156.01</v>
      </c>
    </row>
    <row r="485" spans="1:24" x14ac:dyDescent="0.25">
      <c r="A485" s="22">
        <v>702</v>
      </c>
      <c r="B485" s="23" t="s">
        <v>523</v>
      </c>
      <c r="C485" s="23"/>
      <c r="D485" s="24">
        <v>314798</v>
      </c>
      <c r="E485" s="25"/>
      <c r="F485" s="23" t="s">
        <v>51</v>
      </c>
      <c r="G485" s="23" t="s">
        <v>51</v>
      </c>
      <c r="H485" s="24" t="s">
        <v>34</v>
      </c>
      <c r="I485" s="24" t="s">
        <v>35</v>
      </c>
      <c r="J485" s="23" t="s">
        <v>36</v>
      </c>
      <c r="K485" s="26">
        <v>65065.22</v>
      </c>
      <c r="L485" s="26">
        <f t="shared" si="21"/>
        <v>65065.22</v>
      </c>
      <c r="M485" s="26">
        <v>0</v>
      </c>
      <c r="N485" s="26">
        <v>0</v>
      </c>
      <c r="O485" s="26">
        <v>0</v>
      </c>
      <c r="P485" s="26">
        <v>0</v>
      </c>
      <c r="Q485" s="26">
        <f t="shared" si="22"/>
        <v>0</v>
      </c>
      <c r="R485" s="27" t="str">
        <f t="shared" si="23"/>
        <v>1-30</v>
      </c>
      <c r="S485" s="27" t="str">
        <f>+VLOOKUP(B485,'[1]PORTFOLIO MAY16'!$B$7:$T$5083,19,0)</f>
        <v>COSTA RICA</v>
      </c>
      <c r="T485" s="26">
        <v>0</v>
      </c>
      <c r="U485" s="23" t="s">
        <v>37</v>
      </c>
      <c r="V485" s="23" t="s">
        <v>37</v>
      </c>
      <c r="W485" s="23" t="s">
        <v>37</v>
      </c>
      <c r="X485" s="22">
        <v>67288.070000000007</v>
      </c>
    </row>
    <row r="486" spans="1:24" x14ac:dyDescent="0.25">
      <c r="A486" s="22">
        <v>702</v>
      </c>
      <c r="B486" s="23" t="s">
        <v>524</v>
      </c>
      <c r="C486" s="23"/>
      <c r="D486" s="24">
        <v>334975</v>
      </c>
      <c r="E486" s="25"/>
      <c r="F486" s="23" t="s">
        <v>42</v>
      </c>
      <c r="G486" s="23" t="s">
        <v>33</v>
      </c>
      <c r="H486" s="24" t="s">
        <v>34</v>
      </c>
      <c r="I486" s="24" t="s">
        <v>35</v>
      </c>
      <c r="J486" s="23" t="s">
        <v>39</v>
      </c>
      <c r="K486" s="26">
        <v>0</v>
      </c>
      <c r="L486" s="26">
        <f t="shared" si="21"/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f t="shared" si="22"/>
        <v>0</v>
      </c>
      <c r="R486" s="27" t="str">
        <f t="shared" si="23"/>
        <v>1-30</v>
      </c>
      <c r="S486" s="27" t="str">
        <f>+VLOOKUP(B486,'[1]PORTFOLIO MAY16'!$B$7:$T$5083,19,0)</f>
        <v>MEXICO</v>
      </c>
      <c r="T486" s="26">
        <v>0</v>
      </c>
      <c r="U486" s="23" t="s">
        <v>37</v>
      </c>
      <c r="V486" s="23" t="s">
        <v>37</v>
      </c>
      <c r="W486" s="23" t="s">
        <v>37</v>
      </c>
      <c r="X486" s="22">
        <v>0</v>
      </c>
    </row>
    <row r="487" spans="1:24" x14ac:dyDescent="0.25">
      <c r="A487" s="22">
        <v>702</v>
      </c>
      <c r="B487" s="23" t="s">
        <v>525</v>
      </c>
      <c r="C487" s="23"/>
      <c r="D487" s="24">
        <v>349621</v>
      </c>
      <c r="E487" s="25"/>
      <c r="F487" s="23" t="s">
        <v>33</v>
      </c>
      <c r="G487" s="23" t="s">
        <v>33</v>
      </c>
      <c r="H487" s="24" t="s">
        <v>34</v>
      </c>
      <c r="I487" s="24" t="s">
        <v>35</v>
      </c>
      <c r="J487" s="23" t="s">
        <v>39</v>
      </c>
      <c r="K487" s="26">
        <v>0</v>
      </c>
      <c r="L487" s="26">
        <f t="shared" si="21"/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f t="shared" si="22"/>
        <v>0</v>
      </c>
      <c r="R487" s="27" t="str">
        <f t="shared" si="23"/>
        <v>1-30</v>
      </c>
      <c r="S487" s="27" t="str">
        <f>+VLOOKUP(B487,'[1]PORTFOLIO MAY16'!$B$7:$T$5083,19,0)</f>
        <v>MEXICO</v>
      </c>
      <c r="T487" s="26">
        <v>0</v>
      </c>
      <c r="U487" s="23" t="s">
        <v>37</v>
      </c>
      <c r="V487" s="23" t="s">
        <v>37</v>
      </c>
      <c r="W487" s="23" t="s">
        <v>37</v>
      </c>
      <c r="X487" s="22">
        <v>0</v>
      </c>
    </row>
    <row r="488" spans="1:24" x14ac:dyDescent="0.25">
      <c r="A488" s="22">
        <v>702</v>
      </c>
      <c r="B488" s="23" t="s">
        <v>526</v>
      </c>
      <c r="C488" s="23"/>
      <c r="D488" s="24">
        <v>316241</v>
      </c>
      <c r="E488" s="25"/>
      <c r="F488" s="23" t="s">
        <v>42</v>
      </c>
      <c r="G488" s="23" t="s">
        <v>33</v>
      </c>
      <c r="H488" s="24" t="s">
        <v>34</v>
      </c>
      <c r="I488" s="24" t="s">
        <v>35</v>
      </c>
      <c r="J488" s="23" t="s">
        <v>36</v>
      </c>
      <c r="K488" s="26">
        <v>119298.85</v>
      </c>
      <c r="L488" s="26">
        <f t="shared" si="21"/>
        <v>119298.85</v>
      </c>
      <c r="M488" s="26">
        <v>0</v>
      </c>
      <c r="N488" s="26">
        <v>0</v>
      </c>
      <c r="O488" s="26">
        <v>0</v>
      </c>
      <c r="P488" s="26">
        <v>0</v>
      </c>
      <c r="Q488" s="26">
        <f t="shared" si="22"/>
        <v>0</v>
      </c>
      <c r="R488" s="27" t="str">
        <f t="shared" si="23"/>
        <v>1-30</v>
      </c>
      <c r="S488" s="27" t="str">
        <f>+VLOOKUP(B488,'[1]PORTFOLIO MAY16'!$B$7:$T$5083,19,0)</f>
        <v>COSTA RICA</v>
      </c>
      <c r="T488" s="26">
        <v>0</v>
      </c>
      <c r="U488" s="23" t="s">
        <v>37</v>
      </c>
      <c r="V488" s="23" t="s">
        <v>37</v>
      </c>
      <c r="W488" s="23" t="s">
        <v>37</v>
      </c>
      <c r="X488" s="22">
        <v>133079.84</v>
      </c>
    </row>
    <row r="489" spans="1:24" x14ac:dyDescent="0.25">
      <c r="A489" s="22">
        <v>702</v>
      </c>
      <c r="B489" s="23" t="s">
        <v>527</v>
      </c>
      <c r="C489" s="23"/>
      <c r="D489" s="24">
        <v>320398</v>
      </c>
      <c r="E489" s="25"/>
      <c r="F489" s="23" t="s">
        <v>42</v>
      </c>
      <c r="G489" s="23" t="s">
        <v>51</v>
      </c>
      <c r="H489" s="24" t="s">
        <v>34</v>
      </c>
      <c r="I489" s="24" t="s">
        <v>35</v>
      </c>
      <c r="J489" s="23" t="s">
        <v>39</v>
      </c>
      <c r="K489" s="26">
        <v>171506.21</v>
      </c>
      <c r="L489" s="26">
        <f t="shared" si="21"/>
        <v>9242.4696551189754</v>
      </c>
      <c r="M489" s="26">
        <v>0</v>
      </c>
      <c r="N489" s="26">
        <v>0</v>
      </c>
      <c r="O489" s="26">
        <v>0</v>
      </c>
      <c r="P489" s="26">
        <v>0</v>
      </c>
      <c r="Q489" s="26">
        <f t="shared" si="22"/>
        <v>0</v>
      </c>
      <c r="R489" s="27" t="str">
        <f t="shared" si="23"/>
        <v>1-30</v>
      </c>
      <c r="S489" s="27" t="str">
        <f>+VLOOKUP(B489,'[1]PORTFOLIO MAY16'!$B$7:$T$5083,19,0)</f>
        <v>MEXICO</v>
      </c>
      <c r="T489" s="26">
        <v>0</v>
      </c>
      <c r="U489" s="23" t="s">
        <v>37</v>
      </c>
      <c r="V489" s="23" t="s">
        <v>37</v>
      </c>
      <c r="W489" s="23" t="s">
        <v>37</v>
      </c>
      <c r="X489" s="22">
        <v>182102.47</v>
      </c>
    </row>
    <row r="490" spans="1:24" x14ac:dyDescent="0.25">
      <c r="A490" s="22">
        <v>702</v>
      </c>
      <c r="B490" s="23" t="s">
        <v>528</v>
      </c>
      <c r="C490" s="23"/>
      <c r="D490" s="24">
        <v>314798</v>
      </c>
      <c r="E490" s="25"/>
      <c r="F490" s="23" t="s">
        <v>51</v>
      </c>
      <c r="G490" s="23" t="s">
        <v>51</v>
      </c>
      <c r="H490" s="24" t="s">
        <v>34</v>
      </c>
      <c r="I490" s="24" t="s">
        <v>35</v>
      </c>
      <c r="J490" s="23" t="s">
        <v>36</v>
      </c>
      <c r="K490" s="26">
        <v>82751.16</v>
      </c>
      <c r="L490" s="26">
        <f t="shared" si="21"/>
        <v>82751.16</v>
      </c>
      <c r="M490" s="26">
        <v>0</v>
      </c>
      <c r="N490" s="26">
        <v>0</v>
      </c>
      <c r="O490" s="26">
        <v>0</v>
      </c>
      <c r="P490" s="26">
        <v>0</v>
      </c>
      <c r="Q490" s="26">
        <f t="shared" si="22"/>
        <v>0</v>
      </c>
      <c r="R490" s="27" t="str">
        <f t="shared" si="23"/>
        <v>1-30</v>
      </c>
      <c r="S490" s="27" t="str">
        <f>+VLOOKUP(B490,'[1]PORTFOLIO MAY16'!$B$7:$T$5083,19,0)</f>
        <v>COSTA RICA</v>
      </c>
      <c r="T490" s="26">
        <v>0</v>
      </c>
      <c r="U490" s="23" t="s">
        <v>37</v>
      </c>
      <c r="V490" s="23" t="s">
        <v>37</v>
      </c>
      <c r="W490" s="23" t="s">
        <v>37</v>
      </c>
      <c r="X490" s="22">
        <v>85565.79</v>
      </c>
    </row>
    <row r="491" spans="1:24" x14ac:dyDescent="0.25">
      <c r="A491" s="22">
        <v>702</v>
      </c>
      <c r="B491" s="23" t="s">
        <v>529</v>
      </c>
      <c r="C491" s="23"/>
      <c r="D491" s="24">
        <v>311796</v>
      </c>
      <c r="E491" s="25"/>
      <c r="F491" s="23" t="s">
        <v>42</v>
      </c>
      <c r="G491" s="23" t="s">
        <v>51</v>
      </c>
      <c r="H491" s="24" t="s">
        <v>34</v>
      </c>
      <c r="I491" s="24" t="s">
        <v>35</v>
      </c>
      <c r="J491" s="23" t="s">
        <v>39</v>
      </c>
      <c r="K491" s="26">
        <v>903875.78</v>
      </c>
      <c r="L491" s="26">
        <f t="shared" si="21"/>
        <v>48709.86577481361</v>
      </c>
      <c r="M491" s="26">
        <v>0</v>
      </c>
      <c r="N491" s="26">
        <v>0</v>
      </c>
      <c r="O491" s="26">
        <v>0</v>
      </c>
      <c r="P491" s="26">
        <v>0</v>
      </c>
      <c r="Q491" s="26">
        <f t="shared" si="22"/>
        <v>0</v>
      </c>
      <c r="R491" s="27" t="str">
        <f t="shared" si="23"/>
        <v>1-30</v>
      </c>
      <c r="S491" s="27" t="str">
        <f>+VLOOKUP(B491,'[1]PORTFOLIO MAY16'!$B$7:$T$5083,19,0)</f>
        <v>MEXICO</v>
      </c>
      <c r="T491" s="26">
        <v>0</v>
      </c>
      <c r="U491" s="23" t="s">
        <v>37</v>
      </c>
      <c r="V491" s="23" t="s">
        <v>37</v>
      </c>
      <c r="W491" s="23" t="s">
        <v>37</v>
      </c>
      <c r="X491" s="22">
        <v>993138.32</v>
      </c>
    </row>
    <row r="492" spans="1:24" x14ac:dyDescent="0.25">
      <c r="A492" s="22">
        <v>702</v>
      </c>
      <c r="B492" s="23" t="s">
        <v>530</v>
      </c>
      <c r="C492" s="23"/>
      <c r="D492" s="24">
        <v>351121</v>
      </c>
      <c r="E492" s="25"/>
      <c r="F492" s="23" t="s">
        <v>42</v>
      </c>
      <c r="G492" s="23" t="s">
        <v>33</v>
      </c>
      <c r="H492" s="24" t="s">
        <v>34</v>
      </c>
      <c r="I492" s="24" t="s">
        <v>35</v>
      </c>
      <c r="J492" s="23" t="s">
        <v>36</v>
      </c>
      <c r="K492" s="26">
        <v>20805.2</v>
      </c>
      <c r="L492" s="26">
        <f t="shared" si="21"/>
        <v>20805.2</v>
      </c>
      <c r="M492" s="26">
        <v>0</v>
      </c>
      <c r="N492" s="26">
        <v>0</v>
      </c>
      <c r="O492" s="26">
        <v>0</v>
      </c>
      <c r="P492" s="26">
        <v>0</v>
      </c>
      <c r="Q492" s="26">
        <f t="shared" si="22"/>
        <v>0</v>
      </c>
      <c r="R492" s="27" t="str">
        <f t="shared" si="23"/>
        <v>1-30</v>
      </c>
      <c r="S492" s="27" t="str">
        <f>+VLOOKUP(B492,'[1]PORTFOLIO MAY16'!$B$7:$T$5083,19,0)</f>
        <v>COSTA RICA</v>
      </c>
      <c r="T492" s="26">
        <v>0</v>
      </c>
      <c r="U492" s="23" t="s">
        <v>37</v>
      </c>
      <c r="V492" s="23" t="s">
        <v>37</v>
      </c>
      <c r="W492" s="23" t="s">
        <v>37</v>
      </c>
      <c r="X492" s="22">
        <v>22347.279999999999</v>
      </c>
    </row>
    <row r="493" spans="1:24" x14ac:dyDescent="0.25">
      <c r="A493" s="22">
        <v>702</v>
      </c>
      <c r="B493" s="23" t="s">
        <v>531</v>
      </c>
      <c r="C493" s="23"/>
      <c r="D493" s="24">
        <v>313548</v>
      </c>
      <c r="E493" s="25"/>
      <c r="F493" s="23" t="s">
        <v>51</v>
      </c>
      <c r="G493" s="23" t="s">
        <v>51</v>
      </c>
      <c r="H493" s="24" t="s">
        <v>34</v>
      </c>
      <c r="I493" s="24" t="s">
        <v>35</v>
      </c>
      <c r="J493" s="23" t="s">
        <v>36</v>
      </c>
      <c r="K493" s="26">
        <v>10486.4</v>
      </c>
      <c r="L493" s="26">
        <f t="shared" si="21"/>
        <v>10486.4</v>
      </c>
      <c r="M493" s="26">
        <v>0</v>
      </c>
      <c r="N493" s="26">
        <v>0</v>
      </c>
      <c r="O493" s="26">
        <v>0</v>
      </c>
      <c r="P493" s="26">
        <v>0</v>
      </c>
      <c r="Q493" s="26">
        <f t="shared" si="22"/>
        <v>0</v>
      </c>
      <c r="R493" s="27" t="str">
        <f t="shared" si="23"/>
        <v>1-30</v>
      </c>
      <c r="S493" s="27" t="str">
        <f>+VLOOKUP(B493,'[1]PORTFOLIO MAY16'!$B$7:$T$5083,19,0)</f>
        <v>NICARAGUA</v>
      </c>
      <c r="T493" s="26">
        <v>0</v>
      </c>
      <c r="U493" s="23" t="s">
        <v>37</v>
      </c>
      <c r="V493" s="23" t="s">
        <v>37</v>
      </c>
      <c r="W493" s="23" t="s">
        <v>37</v>
      </c>
      <c r="X493" s="22">
        <v>10843.07</v>
      </c>
    </row>
    <row r="494" spans="1:24" x14ac:dyDescent="0.25">
      <c r="A494" s="22">
        <v>702</v>
      </c>
      <c r="B494" s="23" t="s">
        <v>532</v>
      </c>
      <c r="C494" s="23"/>
      <c r="D494" s="24">
        <v>308391</v>
      </c>
      <c r="E494" s="25"/>
      <c r="F494" s="23" t="s">
        <v>42</v>
      </c>
      <c r="G494" s="23" t="s">
        <v>33</v>
      </c>
      <c r="H494" s="24" t="s">
        <v>34</v>
      </c>
      <c r="I494" s="24" t="s">
        <v>35</v>
      </c>
      <c r="J494" s="23" t="s">
        <v>36</v>
      </c>
      <c r="K494" s="26">
        <v>66128.240000000005</v>
      </c>
      <c r="L494" s="26">
        <f t="shared" si="21"/>
        <v>66128.240000000005</v>
      </c>
      <c r="M494" s="26">
        <v>0</v>
      </c>
      <c r="N494" s="26">
        <v>66128.240000000005</v>
      </c>
      <c r="O494" s="26">
        <v>0</v>
      </c>
      <c r="P494" s="26">
        <v>0</v>
      </c>
      <c r="Q494" s="26">
        <f t="shared" si="22"/>
        <v>66128.240000000005</v>
      </c>
      <c r="R494" s="27" t="str">
        <f t="shared" si="23"/>
        <v>61-90</v>
      </c>
      <c r="S494" s="27" t="str">
        <f>+VLOOKUP(B494,'[1]PORTFOLIO MAY16'!$B$7:$T$5083,19,0)</f>
        <v>EL SALVADOR</v>
      </c>
      <c r="T494" s="26">
        <v>0</v>
      </c>
      <c r="U494" s="23" t="s">
        <v>37</v>
      </c>
      <c r="V494" s="23" t="s">
        <v>37</v>
      </c>
      <c r="W494" s="23" t="s">
        <v>37</v>
      </c>
      <c r="X494" s="22">
        <v>69485.759999999995</v>
      </c>
    </row>
    <row r="495" spans="1:24" x14ac:dyDescent="0.25">
      <c r="A495" s="22">
        <v>702</v>
      </c>
      <c r="B495" s="23" t="s">
        <v>533</v>
      </c>
      <c r="C495" s="23"/>
      <c r="D495" s="24">
        <v>316053</v>
      </c>
      <c r="E495" s="25"/>
      <c r="F495" s="23" t="s">
        <v>33</v>
      </c>
      <c r="G495" s="23" t="s">
        <v>33</v>
      </c>
      <c r="H495" s="24" t="s">
        <v>34</v>
      </c>
      <c r="I495" s="24" t="s">
        <v>35</v>
      </c>
      <c r="J495" s="23" t="s">
        <v>39</v>
      </c>
      <c r="K495" s="26">
        <v>176890.73</v>
      </c>
      <c r="L495" s="26">
        <f t="shared" si="21"/>
        <v>9532.6414378630598</v>
      </c>
      <c r="M495" s="26">
        <v>0</v>
      </c>
      <c r="N495" s="26">
        <v>0</v>
      </c>
      <c r="O495" s="26">
        <v>0</v>
      </c>
      <c r="P495" s="26">
        <v>0</v>
      </c>
      <c r="Q495" s="26">
        <f t="shared" si="22"/>
        <v>0</v>
      </c>
      <c r="R495" s="27" t="str">
        <f t="shared" si="23"/>
        <v>1-30</v>
      </c>
      <c r="S495" s="27" t="str">
        <f>+VLOOKUP(B495,'[1]PORTFOLIO MAY16'!$B$7:$T$5083,19,0)</f>
        <v>MEXICO</v>
      </c>
      <c r="T495" s="26">
        <v>0</v>
      </c>
      <c r="U495" s="23" t="s">
        <v>37</v>
      </c>
      <c r="V495" s="23" t="s">
        <v>37</v>
      </c>
      <c r="W495" s="23" t="s">
        <v>37</v>
      </c>
      <c r="X495" s="22">
        <v>206497.8</v>
      </c>
    </row>
    <row r="496" spans="1:24" x14ac:dyDescent="0.25">
      <c r="A496" s="22">
        <v>702</v>
      </c>
      <c r="B496" s="23" t="s">
        <v>534</v>
      </c>
      <c r="C496" s="23"/>
      <c r="D496" s="24">
        <v>315934</v>
      </c>
      <c r="E496" s="25"/>
      <c r="F496" s="23" t="s">
        <v>33</v>
      </c>
      <c r="G496" s="23" t="s">
        <v>33</v>
      </c>
      <c r="H496" s="24" t="s">
        <v>34</v>
      </c>
      <c r="I496" s="24" t="s">
        <v>35</v>
      </c>
      <c r="J496" s="23" t="s">
        <v>39</v>
      </c>
      <c r="K496" s="26">
        <v>1577812.5</v>
      </c>
      <c r="L496" s="26">
        <f t="shared" si="21"/>
        <v>85028.315608615041</v>
      </c>
      <c r="M496" s="26">
        <v>0</v>
      </c>
      <c r="N496" s="26">
        <v>0</v>
      </c>
      <c r="O496" s="26">
        <v>0</v>
      </c>
      <c r="P496" s="26">
        <v>0</v>
      </c>
      <c r="Q496" s="26">
        <f t="shared" si="22"/>
        <v>0</v>
      </c>
      <c r="R496" s="27" t="str">
        <f t="shared" si="23"/>
        <v>1-30</v>
      </c>
      <c r="S496" s="27" t="str">
        <f>+VLOOKUP(B496,'[1]PORTFOLIO MAY16'!$B$7:$T$5083,19,0)</f>
        <v>MEXICO</v>
      </c>
      <c r="T496" s="26">
        <v>0</v>
      </c>
      <c r="U496" s="23" t="s">
        <v>37</v>
      </c>
      <c r="V496" s="23" t="s">
        <v>37</v>
      </c>
      <c r="W496" s="23" t="s">
        <v>37</v>
      </c>
      <c r="X496" s="22">
        <v>1753125</v>
      </c>
    </row>
    <row r="497" spans="1:24" x14ac:dyDescent="0.25">
      <c r="A497" s="22">
        <v>702</v>
      </c>
      <c r="B497" s="23" t="s">
        <v>535</v>
      </c>
      <c r="C497" s="23"/>
      <c r="D497" s="24">
        <v>309018</v>
      </c>
      <c r="E497" s="25"/>
      <c r="F497" s="23" t="s">
        <v>33</v>
      </c>
      <c r="G497" s="23" t="s">
        <v>33</v>
      </c>
      <c r="H497" s="24" t="s">
        <v>34</v>
      </c>
      <c r="I497" s="24" t="s">
        <v>35</v>
      </c>
      <c r="J497" s="23" t="s">
        <v>39</v>
      </c>
      <c r="K497" s="26">
        <v>296700.21999999997</v>
      </c>
      <c r="L497" s="26">
        <f t="shared" si="21"/>
        <v>15989.174852718883</v>
      </c>
      <c r="M497" s="26">
        <v>0</v>
      </c>
      <c r="N497" s="26">
        <v>0</v>
      </c>
      <c r="O497" s="26">
        <v>0</v>
      </c>
      <c r="P497" s="26">
        <v>0</v>
      </c>
      <c r="Q497" s="26">
        <f t="shared" si="22"/>
        <v>0</v>
      </c>
      <c r="R497" s="27" t="str">
        <f t="shared" si="23"/>
        <v>1-30</v>
      </c>
      <c r="S497" s="27" t="str">
        <f>+VLOOKUP(B497,'[1]PORTFOLIO MAY16'!$B$7:$T$5083,19,0)</f>
        <v>MEXICO</v>
      </c>
      <c r="T497" s="26">
        <v>0</v>
      </c>
      <c r="U497" s="23" t="s">
        <v>37</v>
      </c>
      <c r="V497" s="23" t="s">
        <v>37</v>
      </c>
      <c r="W497" s="23" t="s">
        <v>37</v>
      </c>
      <c r="X497" s="22">
        <v>346278.56</v>
      </c>
    </row>
    <row r="498" spans="1:24" x14ac:dyDescent="0.25">
      <c r="A498" s="22">
        <v>702</v>
      </c>
      <c r="B498" s="23" t="s">
        <v>536</v>
      </c>
      <c r="C498" s="23"/>
      <c r="D498" s="24">
        <v>342123</v>
      </c>
      <c r="E498" s="25"/>
      <c r="F498" s="23" t="s">
        <v>42</v>
      </c>
      <c r="G498" s="23" t="s">
        <v>33</v>
      </c>
      <c r="H498" s="24" t="s">
        <v>34</v>
      </c>
      <c r="I498" s="24" t="s">
        <v>35</v>
      </c>
      <c r="J498" s="23" t="s">
        <v>36</v>
      </c>
      <c r="K498" s="26">
        <v>14625</v>
      </c>
      <c r="L498" s="26">
        <f t="shared" si="21"/>
        <v>14625</v>
      </c>
      <c r="M498" s="26">
        <v>0</v>
      </c>
      <c r="N498" s="26">
        <v>0</v>
      </c>
      <c r="O498" s="26">
        <v>0</v>
      </c>
      <c r="P498" s="26">
        <v>0</v>
      </c>
      <c r="Q498" s="26">
        <f t="shared" si="22"/>
        <v>0</v>
      </c>
      <c r="R498" s="27" t="str">
        <f t="shared" si="23"/>
        <v>1-30</v>
      </c>
      <c r="S498" s="27" t="str">
        <f>+VLOOKUP(B498,'[1]PORTFOLIO MAY16'!$B$7:$T$5083,19,0)</f>
        <v>NICARAGUA</v>
      </c>
      <c r="T498" s="26">
        <v>0</v>
      </c>
      <c r="U498" s="23" t="s">
        <v>37</v>
      </c>
      <c r="V498" s="23" t="s">
        <v>37</v>
      </c>
      <c r="W498" s="23" t="s">
        <v>37</v>
      </c>
      <c r="X498" s="22">
        <v>14625</v>
      </c>
    </row>
    <row r="499" spans="1:24" x14ac:dyDescent="0.25">
      <c r="A499" s="22">
        <v>702</v>
      </c>
      <c r="B499" s="23" t="s">
        <v>537</v>
      </c>
      <c r="C499" s="23"/>
      <c r="D499" s="24">
        <v>308390</v>
      </c>
      <c r="E499" s="25"/>
      <c r="F499" s="23" t="s">
        <v>42</v>
      </c>
      <c r="G499" s="23" t="s">
        <v>33</v>
      </c>
      <c r="H499" s="24" t="s">
        <v>34</v>
      </c>
      <c r="I499" s="24" t="s">
        <v>35</v>
      </c>
      <c r="J499" s="23" t="s">
        <v>36</v>
      </c>
      <c r="K499" s="26">
        <v>67562.05</v>
      </c>
      <c r="L499" s="26">
        <f t="shared" si="21"/>
        <v>67562.05</v>
      </c>
      <c r="M499" s="26">
        <v>0</v>
      </c>
      <c r="N499" s="26">
        <v>0</v>
      </c>
      <c r="O499" s="26">
        <v>0</v>
      </c>
      <c r="P499" s="26">
        <v>0</v>
      </c>
      <c r="Q499" s="26">
        <f t="shared" si="22"/>
        <v>0</v>
      </c>
      <c r="R499" s="27" t="str">
        <f t="shared" si="23"/>
        <v>1-30</v>
      </c>
      <c r="S499" s="27" t="str">
        <f>+VLOOKUP(B499,'[1]PORTFOLIO MAY16'!$B$7:$T$5083,19,0)</f>
        <v>GUATEMALA</v>
      </c>
      <c r="T499" s="26">
        <v>0</v>
      </c>
      <c r="U499" s="23" t="s">
        <v>37</v>
      </c>
      <c r="V499" s="23" t="s">
        <v>37</v>
      </c>
      <c r="W499" s="23" t="s">
        <v>37</v>
      </c>
      <c r="X499" s="22">
        <v>73894.95</v>
      </c>
    </row>
    <row r="500" spans="1:24" x14ac:dyDescent="0.25">
      <c r="A500" s="22">
        <v>702</v>
      </c>
      <c r="B500" s="23" t="s">
        <v>538</v>
      </c>
      <c r="C500" s="23"/>
      <c r="D500" s="24">
        <v>311162</v>
      </c>
      <c r="E500" s="25"/>
      <c r="F500" s="23" t="s">
        <v>33</v>
      </c>
      <c r="G500" s="23" t="s">
        <v>33</v>
      </c>
      <c r="H500" s="24" t="s">
        <v>34</v>
      </c>
      <c r="I500" s="24" t="s">
        <v>35</v>
      </c>
      <c r="J500" s="23" t="s">
        <v>39</v>
      </c>
      <c r="K500" s="26">
        <v>1097070.78</v>
      </c>
      <c r="L500" s="26">
        <f t="shared" si="21"/>
        <v>59121.144322807355</v>
      </c>
      <c r="M500" s="26">
        <v>0</v>
      </c>
      <c r="N500" s="26">
        <v>0</v>
      </c>
      <c r="O500" s="26">
        <v>0</v>
      </c>
      <c r="P500" s="26">
        <v>0</v>
      </c>
      <c r="Q500" s="26">
        <f t="shared" si="22"/>
        <v>0</v>
      </c>
      <c r="R500" s="27" t="str">
        <f t="shared" si="23"/>
        <v>1-30</v>
      </c>
      <c r="S500" s="27" t="str">
        <f>+VLOOKUP(B500,'[1]PORTFOLIO MAY16'!$B$7:$T$5083,19,0)</f>
        <v>MEXICO</v>
      </c>
      <c r="T500" s="26">
        <v>0</v>
      </c>
      <c r="U500" s="23" t="s">
        <v>37</v>
      </c>
      <c r="V500" s="23" t="s">
        <v>37</v>
      </c>
      <c r="W500" s="23" t="s">
        <v>37</v>
      </c>
      <c r="X500" s="22">
        <v>1224469.3999999999</v>
      </c>
    </row>
    <row r="501" spans="1:24" x14ac:dyDescent="0.25">
      <c r="A501" s="22">
        <v>702</v>
      </c>
      <c r="B501" s="23" t="s">
        <v>539</v>
      </c>
      <c r="C501" s="23"/>
      <c r="D501" s="24">
        <v>314798</v>
      </c>
      <c r="E501" s="25"/>
      <c r="F501" s="23" t="s">
        <v>51</v>
      </c>
      <c r="G501" s="23" t="s">
        <v>51</v>
      </c>
      <c r="H501" s="24" t="s">
        <v>34</v>
      </c>
      <c r="I501" s="24" t="s">
        <v>35</v>
      </c>
      <c r="J501" s="23" t="s">
        <v>36</v>
      </c>
      <c r="K501" s="26">
        <v>71684.84</v>
      </c>
      <c r="L501" s="26">
        <f t="shared" si="21"/>
        <v>71684.84</v>
      </c>
      <c r="M501" s="26">
        <v>0</v>
      </c>
      <c r="N501" s="26">
        <v>0</v>
      </c>
      <c r="O501" s="26">
        <v>0</v>
      </c>
      <c r="P501" s="26">
        <v>0</v>
      </c>
      <c r="Q501" s="26">
        <f t="shared" si="22"/>
        <v>0</v>
      </c>
      <c r="R501" s="27" t="str">
        <f t="shared" si="23"/>
        <v>1-30</v>
      </c>
      <c r="S501" s="27" t="str">
        <f>+VLOOKUP(B501,'[1]PORTFOLIO MAY16'!$B$7:$T$5083,19,0)</f>
        <v>COSTA RICA</v>
      </c>
      <c r="T501" s="26">
        <v>0</v>
      </c>
      <c r="U501" s="23" t="s">
        <v>37</v>
      </c>
      <c r="V501" s="23" t="s">
        <v>37</v>
      </c>
      <c r="W501" s="23" t="s">
        <v>37</v>
      </c>
      <c r="X501" s="22">
        <v>73872.55</v>
      </c>
    </row>
    <row r="502" spans="1:24" x14ac:dyDescent="0.25">
      <c r="A502" s="22">
        <v>702</v>
      </c>
      <c r="B502" s="23" t="s">
        <v>540</v>
      </c>
      <c r="C502" s="23"/>
      <c r="D502" s="24">
        <v>308390</v>
      </c>
      <c r="E502" s="25"/>
      <c r="F502" s="23" t="s">
        <v>42</v>
      </c>
      <c r="G502" s="23" t="s">
        <v>33</v>
      </c>
      <c r="H502" s="24" t="s">
        <v>34</v>
      </c>
      <c r="I502" s="24" t="s">
        <v>35</v>
      </c>
      <c r="J502" s="23" t="s">
        <v>36</v>
      </c>
      <c r="K502" s="26">
        <v>52989.83</v>
      </c>
      <c r="L502" s="26">
        <f t="shared" si="21"/>
        <v>52989.83</v>
      </c>
      <c r="M502" s="26">
        <v>0</v>
      </c>
      <c r="N502" s="26">
        <v>0</v>
      </c>
      <c r="O502" s="26">
        <v>0</v>
      </c>
      <c r="P502" s="26">
        <v>0</v>
      </c>
      <c r="Q502" s="26">
        <f t="shared" si="22"/>
        <v>0</v>
      </c>
      <c r="R502" s="27" t="str">
        <f t="shared" si="23"/>
        <v>1-30</v>
      </c>
      <c r="S502" s="27" t="str">
        <f>+VLOOKUP(B502,'[1]PORTFOLIO MAY16'!$B$7:$T$5083,19,0)</f>
        <v>GUATEMALA</v>
      </c>
      <c r="T502" s="26">
        <v>0</v>
      </c>
      <c r="U502" s="23" t="s">
        <v>37</v>
      </c>
      <c r="V502" s="23" t="s">
        <v>37</v>
      </c>
      <c r="W502" s="23" t="s">
        <v>37</v>
      </c>
      <c r="X502" s="22">
        <v>57956.85</v>
      </c>
    </row>
    <row r="503" spans="1:24" x14ac:dyDescent="0.25">
      <c r="A503" s="22">
        <v>702</v>
      </c>
      <c r="B503" s="23" t="s">
        <v>541</v>
      </c>
      <c r="C503" s="23"/>
      <c r="D503" s="24">
        <v>308390</v>
      </c>
      <c r="E503" s="25"/>
      <c r="F503" s="23" t="s">
        <v>42</v>
      </c>
      <c r="G503" s="23" t="s">
        <v>33</v>
      </c>
      <c r="H503" s="24" t="s">
        <v>34</v>
      </c>
      <c r="I503" s="24" t="s">
        <v>35</v>
      </c>
      <c r="J503" s="23" t="s">
        <v>36</v>
      </c>
      <c r="K503" s="26">
        <v>78158.94</v>
      </c>
      <c r="L503" s="26">
        <f t="shared" si="21"/>
        <v>78158.94</v>
      </c>
      <c r="M503" s="26">
        <v>0</v>
      </c>
      <c r="N503" s="26">
        <v>0</v>
      </c>
      <c r="O503" s="26">
        <v>0</v>
      </c>
      <c r="P503" s="26">
        <v>0</v>
      </c>
      <c r="Q503" s="26">
        <f t="shared" si="22"/>
        <v>0</v>
      </c>
      <c r="R503" s="27" t="str">
        <f t="shared" si="23"/>
        <v>1-30</v>
      </c>
      <c r="S503" s="27" t="str">
        <f>+VLOOKUP(B503,'[1]PORTFOLIO MAY16'!$B$7:$T$5083,19,0)</f>
        <v>GUATEMALA</v>
      </c>
      <c r="T503" s="26">
        <v>0</v>
      </c>
      <c r="U503" s="23" t="s">
        <v>37</v>
      </c>
      <c r="V503" s="23" t="s">
        <v>37</v>
      </c>
      <c r="W503" s="23" t="s">
        <v>37</v>
      </c>
      <c r="X503" s="22">
        <v>85486.35</v>
      </c>
    </row>
    <row r="504" spans="1:24" x14ac:dyDescent="0.25">
      <c r="A504" s="22">
        <v>702</v>
      </c>
      <c r="B504" s="23" t="s">
        <v>542</v>
      </c>
      <c r="C504" s="23"/>
      <c r="D504" s="24">
        <v>313548</v>
      </c>
      <c r="E504" s="25"/>
      <c r="F504" s="23" t="s">
        <v>59</v>
      </c>
      <c r="G504" s="23" t="s">
        <v>59</v>
      </c>
      <c r="H504" s="24" t="s">
        <v>34</v>
      </c>
      <c r="I504" s="24" t="s">
        <v>35</v>
      </c>
      <c r="J504" s="23" t="s">
        <v>36</v>
      </c>
      <c r="K504" s="26">
        <v>27832.880000000001</v>
      </c>
      <c r="L504" s="26">
        <f t="shared" si="21"/>
        <v>27832.880000000001</v>
      </c>
      <c r="M504" s="26">
        <v>0</v>
      </c>
      <c r="N504" s="26">
        <v>0</v>
      </c>
      <c r="O504" s="26">
        <v>0</v>
      </c>
      <c r="P504" s="26">
        <v>0</v>
      </c>
      <c r="Q504" s="26">
        <f t="shared" si="22"/>
        <v>0</v>
      </c>
      <c r="R504" s="27" t="str">
        <f t="shared" si="23"/>
        <v>1-30</v>
      </c>
      <c r="S504" s="27" t="str">
        <f>+VLOOKUP(B504,'[1]PORTFOLIO MAY16'!$B$7:$T$5083,19,0)</f>
        <v>NICARAGUA</v>
      </c>
      <c r="T504" s="26">
        <v>0</v>
      </c>
      <c r="U504" s="23" t="s">
        <v>37</v>
      </c>
      <c r="V504" s="23" t="s">
        <v>37</v>
      </c>
      <c r="W504" s="23" t="s">
        <v>37</v>
      </c>
      <c r="X504" s="22">
        <v>28779.56</v>
      </c>
    </row>
    <row r="505" spans="1:24" x14ac:dyDescent="0.25">
      <c r="A505" s="22">
        <v>702</v>
      </c>
      <c r="B505" s="23" t="s">
        <v>543</v>
      </c>
      <c r="C505" s="23"/>
      <c r="D505" s="24">
        <v>313548</v>
      </c>
      <c r="E505" s="25"/>
      <c r="F505" s="23" t="s">
        <v>51</v>
      </c>
      <c r="G505" s="23" t="s">
        <v>51</v>
      </c>
      <c r="H505" s="24" t="s">
        <v>34</v>
      </c>
      <c r="I505" s="24" t="s">
        <v>35</v>
      </c>
      <c r="J505" s="23" t="s">
        <v>36</v>
      </c>
      <c r="K505" s="26">
        <v>120685.17</v>
      </c>
      <c r="L505" s="26">
        <f t="shared" si="21"/>
        <v>120685.17</v>
      </c>
      <c r="M505" s="26">
        <v>0</v>
      </c>
      <c r="N505" s="26">
        <v>0</v>
      </c>
      <c r="O505" s="26">
        <v>0</v>
      </c>
      <c r="P505" s="26">
        <v>0</v>
      </c>
      <c r="Q505" s="26">
        <f t="shared" si="22"/>
        <v>0</v>
      </c>
      <c r="R505" s="27" t="str">
        <f t="shared" si="23"/>
        <v>1-30</v>
      </c>
      <c r="S505" s="27" t="str">
        <f>+VLOOKUP(B505,'[1]PORTFOLIO MAY16'!$B$7:$T$5083,19,0)</f>
        <v>NICARAGUA</v>
      </c>
      <c r="T505" s="26">
        <v>0</v>
      </c>
      <c r="U505" s="23" t="s">
        <v>37</v>
      </c>
      <c r="V505" s="23" t="s">
        <v>37</v>
      </c>
      <c r="W505" s="23" t="s">
        <v>37</v>
      </c>
      <c r="X505" s="22">
        <v>123935.28</v>
      </c>
    </row>
    <row r="506" spans="1:24" x14ac:dyDescent="0.25">
      <c r="A506" s="22">
        <v>702</v>
      </c>
      <c r="B506" s="23" t="s">
        <v>544</v>
      </c>
      <c r="C506" s="23"/>
      <c r="D506" s="24">
        <v>320248</v>
      </c>
      <c r="E506" s="25"/>
      <c r="F506" s="23" t="s">
        <v>33</v>
      </c>
      <c r="G506" s="23" t="s">
        <v>33</v>
      </c>
      <c r="H506" s="24" t="s">
        <v>34</v>
      </c>
      <c r="I506" s="24" t="s">
        <v>35</v>
      </c>
      <c r="J506" s="23" t="s">
        <v>36</v>
      </c>
      <c r="K506" s="26">
        <v>306353.21999999997</v>
      </c>
      <c r="L506" s="26">
        <f t="shared" si="21"/>
        <v>306353.21999999997</v>
      </c>
      <c r="M506" s="26">
        <v>0</v>
      </c>
      <c r="N506" s="26">
        <v>0</v>
      </c>
      <c r="O506" s="26">
        <v>0</v>
      </c>
      <c r="P506" s="26">
        <v>306353.21999999997</v>
      </c>
      <c r="Q506" s="26">
        <f t="shared" si="22"/>
        <v>306353.21999999997</v>
      </c>
      <c r="R506" s="27" t="str">
        <f t="shared" si="23"/>
        <v>120+</v>
      </c>
      <c r="S506" s="27" t="str">
        <f>+VLOOKUP(B506,'[1]PORTFOLIO MAY16'!$B$7:$T$5083,19,0)</f>
        <v>MEXICO</v>
      </c>
      <c r="T506" s="26">
        <v>0</v>
      </c>
      <c r="U506" s="23" t="s">
        <v>37</v>
      </c>
      <c r="V506" s="23" t="s">
        <v>37</v>
      </c>
      <c r="W506" s="23" t="s">
        <v>37</v>
      </c>
      <c r="X506" s="22">
        <v>349660.15</v>
      </c>
    </row>
    <row r="507" spans="1:24" x14ac:dyDescent="0.25">
      <c r="A507" s="22">
        <v>702</v>
      </c>
      <c r="B507" s="23" t="s">
        <v>545</v>
      </c>
      <c r="C507" s="23"/>
      <c r="D507" s="24">
        <v>341387</v>
      </c>
      <c r="E507" s="25"/>
      <c r="F507" s="23" t="s">
        <v>33</v>
      </c>
      <c r="G507" s="23" t="s">
        <v>33</v>
      </c>
      <c r="H507" s="24" t="s">
        <v>34</v>
      </c>
      <c r="I507" s="24" t="s">
        <v>35</v>
      </c>
      <c r="J507" s="23" t="s">
        <v>39</v>
      </c>
      <c r="K507" s="26">
        <v>532763</v>
      </c>
      <c r="L507" s="26">
        <f t="shared" si="21"/>
        <v>28710.598064467467</v>
      </c>
      <c r="M507" s="26">
        <v>0</v>
      </c>
      <c r="N507" s="26">
        <v>532763</v>
      </c>
      <c r="O507" s="26">
        <v>0</v>
      </c>
      <c r="P507" s="26">
        <v>0</v>
      </c>
      <c r="Q507" s="26">
        <f t="shared" si="22"/>
        <v>532763</v>
      </c>
      <c r="R507" s="27" t="str">
        <f t="shared" si="23"/>
        <v>61-90</v>
      </c>
      <c r="S507" s="27" t="str">
        <f>+VLOOKUP(B507,'[1]PORTFOLIO MAY16'!$B$7:$T$5083,19,0)</f>
        <v>MEXICO</v>
      </c>
      <c r="T507" s="26">
        <v>0</v>
      </c>
      <c r="U507" s="23" t="s">
        <v>37</v>
      </c>
      <c r="V507" s="23" t="s">
        <v>37</v>
      </c>
      <c r="W507" s="23" t="s">
        <v>37</v>
      </c>
      <c r="X507" s="22">
        <v>581196</v>
      </c>
    </row>
    <row r="508" spans="1:24" x14ac:dyDescent="0.25">
      <c r="A508" s="22">
        <v>702</v>
      </c>
      <c r="B508" s="23" t="s">
        <v>546</v>
      </c>
      <c r="C508" s="23"/>
      <c r="D508" s="24">
        <v>312965</v>
      </c>
      <c r="E508" s="25"/>
      <c r="F508" s="23" t="s">
        <v>33</v>
      </c>
      <c r="G508" s="23" t="s">
        <v>33</v>
      </c>
      <c r="H508" s="24" t="s">
        <v>34</v>
      </c>
      <c r="I508" s="24" t="s">
        <v>35</v>
      </c>
      <c r="J508" s="23" t="s">
        <v>39</v>
      </c>
      <c r="K508" s="26">
        <v>1181250</v>
      </c>
      <c r="L508" s="26">
        <f t="shared" si="21"/>
        <v>63657.562487733187</v>
      </c>
      <c r="M508" s="26">
        <v>1181250</v>
      </c>
      <c r="N508" s="26">
        <v>0</v>
      </c>
      <c r="O508" s="26">
        <v>0</v>
      </c>
      <c r="P508" s="26">
        <v>0</v>
      </c>
      <c r="Q508" s="26">
        <f t="shared" si="22"/>
        <v>1181250</v>
      </c>
      <c r="R508" s="27" t="str">
        <f t="shared" si="23"/>
        <v>31-60</v>
      </c>
      <c r="S508" s="27" t="str">
        <f>+VLOOKUP(B508,'[1]PORTFOLIO MAY16'!$B$7:$T$5083,19,0)</f>
        <v>MEXICO</v>
      </c>
      <c r="T508" s="26">
        <v>0</v>
      </c>
      <c r="U508" s="23" t="s">
        <v>37</v>
      </c>
      <c r="V508" s="23" t="s">
        <v>37</v>
      </c>
      <c r="W508" s="23" t="s">
        <v>37</v>
      </c>
      <c r="X508" s="22">
        <v>1312500</v>
      </c>
    </row>
    <row r="509" spans="1:24" x14ac:dyDescent="0.25">
      <c r="A509" s="22">
        <v>702</v>
      </c>
      <c r="B509" s="23" t="s">
        <v>547</v>
      </c>
      <c r="C509" s="23"/>
      <c r="D509" s="24">
        <v>341292</v>
      </c>
      <c r="E509" s="25"/>
      <c r="F509" s="23" t="s">
        <v>33</v>
      </c>
      <c r="G509" s="23" t="s">
        <v>33</v>
      </c>
      <c r="H509" s="24" t="s">
        <v>34</v>
      </c>
      <c r="I509" s="24" t="s">
        <v>35</v>
      </c>
      <c r="J509" s="23" t="s">
        <v>39</v>
      </c>
      <c r="K509" s="26">
        <v>270435.84000000003</v>
      </c>
      <c r="L509" s="26">
        <f t="shared" si="21"/>
        <v>14573.787414791632</v>
      </c>
      <c r="M509" s="26">
        <v>0</v>
      </c>
      <c r="N509" s="26">
        <v>0</v>
      </c>
      <c r="O509" s="26">
        <v>0</v>
      </c>
      <c r="P509" s="26">
        <v>0</v>
      </c>
      <c r="Q509" s="26">
        <f t="shared" si="22"/>
        <v>0</v>
      </c>
      <c r="R509" s="27" t="str">
        <f t="shared" si="23"/>
        <v>1-30</v>
      </c>
      <c r="S509" s="27" t="str">
        <f>+VLOOKUP(B509,'[1]PORTFOLIO MAY16'!$B$7:$T$5083,19,0)</f>
        <v>MEXICO</v>
      </c>
      <c r="T509" s="26">
        <v>0</v>
      </c>
      <c r="U509" s="23" t="s">
        <v>37</v>
      </c>
      <c r="V509" s="23" t="s">
        <v>37</v>
      </c>
      <c r="W509" s="23" t="s">
        <v>37</v>
      </c>
      <c r="X509" s="22">
        <v>304240.32</v>
      </c>
    </row>
    <row r="510" spans="1:24" x14ac:dyDescent="0.25">
      <c r="A510" s="22">
        <v>702</v>
      </c>
      <c r="B510" s="23" t="s">
        <v>548</v>
      </c>
      <c r="C510" s="23"/>
      <c r="D510" s="24">
        <v>311432</v>
      </c>
      <c r="E510" s="25"/>
      <c r="F510" s="23" t="s">
        <v>33</v>
      </c>
      <c r="G510" s="23" t="s">
        <v>33</v>
      </c>
      <c r="H510" s="24" t="s">
        <v>34</v>
      </c>
      <c r="I510" s="24" t="s">
        <v>35</v>
      </c>
      <c r="J510" s="23" t="s">
        <v>39</v>
      </c>
      <c r="K510" s="26">
        <v>461696.72</v>
      </c>
      <c r="L510" s="26">
        <f t="shared" si="21"/>
        <v>24880.83623600546</v>
      </c>
      <c r="M510" s="26">
        <v>0</v>
      </c>
      <c r="N510" s="26">
        <v>0</v>
      </c>
      <c r="O510" s="26">
        <v>0</v>
      </c>
      <c r="P510" s="26">
        <v>0</v>
      </c>
      <c r="Q510" s="26">
        <f t="shared" si="22"/>
        <v>0</v>
      </c>
      <c r="R510" s="27" t="str">
        <f t="shared" si="23"/>
        <v>1-30</v>
      </c>
      <c r="S510" s="27" t="str">
        <f>+VLOOKUP(B510,'[1]PORTFOLIO MAY16'!$B$7:$T$5083,19,0)</f>
        <v>MEXICO</v>
      </c>
      <c r="T510" s="26">
        <v>0</v>
      </c>
      <c r="U510" s="23" t="s">
        <v>37</v>
      </c>
      <c r="V510" s="23" t="s">
        <v>37</v>
      </c>
      <c r="W510" s="23" t="s">
        <v>37</v>
      </c>
      <c r="X510" s="22">
        <v>519408.8</v>
      </c>
    </row>
    <row r="511" spans="1:24" x14ac:dyDescent="0.25">
      <c r="A511" s="22">
        <v>702</v>
      </c>
      <c r="B511" s="23" t="s">
        <v>549</v>
      </c>
      <c r="C511" s="23"/>
      <c r="D511" s="24">
        <v>318945</v>
      </c>
      <c r="E511" s="25"/>
      <c r="F511" s="23" t="s">
        <v>42</v>
      </c>
      <c r="G511" s="23" t="s">
        <v>33</v>
      </c>
      <c r="H511" s="24" t="s">
        <v>34</v>
      </c>
      <c r="I511" s="24" t="s">
        <v>35</v>
      </c>
      <c r="J511" s="23" t="s">
        <v>36</v>
      </c>
      <c r="K511" s="26">
        <v>12150</v>
      </c>
      <c r="L511" s="26">
        <f t="shared" si="21"/>
        <v>12150</v>
      </c>
      <c r="M511" s="26">
        <v>0</v>
      </c>
      <c r="N511" s="26">
        <v>0</v>
      </c>
      <c r="O511" s="26">
        <v>0</v>
      </c>
      <c r="P511" s="26">
        <v>0</v>
      </c>
      <c r="Q511" s="26">
        <f t="shared" si="22"/>
        <v>0</v>
      </c>
      <c r="R511" s="27" t="str">
        <f t="shared" si="23"/>
        <v>1-30</v>
      </c>
      <c r="S511" s="27" t="str">
        <f>+VLOOKUP(B511,'[1]PORTFOLIO MAY16'!$B$7:$T$5083,19,0)</f>
        <v>MEXICO</v>
      </c>
      <c r="T511" s="26">
        <v>0</v>
      </c>
      <c r="U511" s="23" t="s">
        <v>37</v>
      </c>
      <c r="V511" s="23" t="s">
        <v>37</v>
      </c>
      <c r="W511" s="23" t="s">
        <v>37</v>
      </c>
      <c r="X511" s="22">
        <v>12150</v>
      </c>
    </row>
    <row r="512" spans="1:24" x14ac:dyDescent="0.25">
      <c r="A512" s="22">
        <v>702</v>
      </c>
      <c r="B512" s="23" t="s">
        <v>550</v>
      </c>
      <c r="C512" s="23"/>
      <c r="D512" s="24">
        <v>318945</v>
      </c>
      <c r="E512" s="25"/>
      <c r="F512" s="23" t="s">
        <v>42</v>
      </c>
      <c r="G512" s="23" t="s">
        <v>33</v>
      </c>
      <c r="H512" s="24" t="s">
        <v>34</v>
      </c>
      <c r="I512" s="24" t="s">
        <v>35</v>
      </c>
      <c r="J512" s="23" t="s">
        <v>36</v>
      </c>
      <c r="K512" s="26">
        <v>11550</v>
      </c>
      <c r="L512" s="26">
        <f t="shared" si="21"/>
        <v>11550</v>
      </c>
      <c r="M512" s="26">
        <v>0</v>
      </c>
      <c r="N512" s="26">
        <v>0</v>
      </c>
      <c r="O512" s="26">
        <v>0</v>
      </c>
      <c r="P512" s="26">
        <v>0</v>
      </c>
      <c r="Q512" s="26">
        <f t="shared" si="22"/>
        <v>0</v>
      </c>
      <c r="R512" s="27" t="str">
        <f t="shared" si="23"/>
        <v>1-30</v>
      </c>
      <c r="S512" s="27" t="str">
        <f>+VLOOKUP(B512,'[1]PORTFOLIO MAY16'!$B$7:$T$5083,19,0)</f>
        <v>MEXICO</v>
      </c>
      <c r="T512" s="26">
        <v>0</v>
      </c>
      <c r="U512" s="23" t="s">
        <v>37</v>
      </c>
      <c r="V512" s="23" t="s">
        <v>37</v>
      </c>
      <c r="W512" s="23" t="s">
        <v>37</v>
      </c>
      <c r="X512" s="22">
        <v>11550</v>
      </c>
    </row>
    <row r="513" spans="1:24" x14ac:dyDescent="0.25">
      <c r="A513" s="22">
        <v>702</v>
      </c>
      <c r="B513" s="23" t="s">
        <v>551</v>
      </c>
      <c r="C513" s="23"/>
      <c r="D513" s="24">
        <v>341139</v>
      </c>
      <c r="E513" s="25"/>
      <c r="F513" s="23" t="s">
        <v>33</v>
      </c>
      <c r="G513" s="23" t="s">
        <v>33</v>
      </c>
      <c r="H513" s="24" t="s">
        <v>34</v>
      </c>
      <c r="I513" s="24" t="s">
        <v>233</v>
      </c>
      <c r="J513" s="23" t="s">
        <v>39</v>
      </c>
      <c r="K513" s="26">
        <v>1323795.17</v>
      </c>
      <c r="L513" s="26">
        <f t="shared" si="21"/>
        <v>71339.321697552907</v>
      </c>
      <c r="M513" s="26">
        <v>0</v>
      </c>
      <c r="N513" s="26">
        <v>0</v>
      </c>
      <c r="O513" s="26">
        <v>0</v>
      </c>
      <c r="P513" s="26">
        <v>1323795.17</v>
      </c>
      <c r="Q513" s="26">
        <f t="shared" si="22"/>
        <v>1323795.17</v>
      </c>
      <c r="R513" s="27" t="str">
        <f t="shared" si="23"/>
        <v>120+</v>
      </c>
      <c r="S513" s="27" t="str">
        <f>+VLOOKUP(B513,'[1]PORTFOLIO MAY16'!$B$7:$T$5083,19,0)</f>
        <v>MEXICO</v>
      </c>
      <c r="T513" s="26">
        <v>0</v>
      </c>
      <c r="U513" s="23" t="s">
        <v>37</v>
      </c>
      <c r="V513" s="23" t="s">
        <v>37</v>
      </c>
      <c r="W513" s="23" t="s">
        <v>37</v>
      </c>
      <c r="X513" s="22">
        <v>1383975.17</v>
      </c>
    </row>
    <row r="514" spans="1:24" x14ac:dyDescent="0.25">
      <c r="A514" s="22">
        <v>702</v>
      </c>
      <c r="B514" s="23" t="s">
        <v>552</v>
      </c>
      <c r="C514" s="23"/>
      <c r="D514" s="24">
        <v>311337</v>
      </c>
      <c r="E514" s="25"/>
      <c r="F514" s="23" t="s">
        <v>51</v>
      </c>
      <c r="G514" s="23" t="s">
        <v>51</v>
      </c>
      <c r="H514" s="24" t="s">
        <v>34</v>
      </c>
      <c r="I514" s="24" t="s">
        <v>35</v>
      </c>
      <c r="J514" s="23" t="s">
        <v>36</v>
      </c>
      <c r="K514" s="26">
        <v>168181.71</v>
      </c>
      <c r="L514" s="26">
        <f t="shared" si="21"/>
        <v>168181.71</v>
      </c>
      <c r="M514" s="26">
        <v>0</v>
      </c>
      <c r="N514" s="26">
        <v>0</v>
      </c>
      <c r="O514" s="26">
        <v>0</v>
      </c>
      <c r="P514" s="26">
        <v>0</v>
      </c>
      <c r="Q514" s="26">
        <f t="shared" si="22"/>
        <v>0</v>
      </c>
      <c r="R514" s="27" t="str">
        <f t="shared" si="23"/>
        <v>1-30</v>
      </c>
      <c r="S514" s="27" t="str">
        <f>+VLOOKUP(B514,'[1]PORTFOLIO MAY16'!$B$7:$T$5083,19,0)</f>
        <v>SURINAME</v>
      </c>
      <c r="T514" s="26">
        <v>0</v>
      </c>
      <c r="U514" s="23" t="s">
        <v>37</v>
      </c>
      <c r="V514" s="23" t="s">
        <v>37</v>
      </c>
      <c r="W514" s="23" t="s">
        <v>37</v>
      </c>
      <c r="X514" s="22">
        <v>176180.77</v>
      </c>
    </row>
    <row r="515" spans="1:24" x14ac:dyDescent="0.25">
      <c r="A515" s="22">
        <v>702</v>
      </c>
      <c r="B515" s="23" t="s">
        <v>553</v>
      </c>
      <c r="C515" s="23"/>
      <c r="D515" s="24">
        <v>311337</v>
      </c>
      <c r="E515" s="25"/>
      <c r="F515" s="23" t="s">
        <v>51</v>
      </c>
      <c r="G515" s="23" t="s">
        <v>51</v>
      </c>
      <c r="H515" s="24" t="s">
        <v>34</v>
      </c>
      <c r="I515" s="24" t="s">
        <v>35</v>
      </c>
      <c r="J515" s="23" t="s">
        <v>36</v>
      </c>
      <c r="K515" s="26">
        <v>235611.88</v>
      </c>
      <c r="L515" s="26">
        <f t="shared" si="21"/>
        <v>235611.88</v>
      </c>
      <c r="M515" s="26">
        <v>0</v>
      </c>
      <c r="N515" s="26">
        <v>0</v>
      </c>
      <c r="O515" s="26">
        <v>0</v>
      </c>
      <c r="P515" s="26">
        <v>0</v>
      </c>
      <c r="Q515" s="26">
        <f t="shared" si="22"/>
        <v>0</v>
      </c>
      <c r="R515" s="27" t="str">
        <f t="shared" si="23"/>
        <v>1-30</v>
      </c>
      <c r="S515" s="27" t="str">
        <f>+VLOOKUP(B515,'[1]PORTFOLIO MAY16'!$B$7:$T$5083,19,0)</f>
        <v>SURINAME</v>
      </c>
      <c r="T515" s="26">
        <v>0</v>
      </c>
      <c r="U515" s="23" t="s">
        <v>37</v>
      </c>
      <c r="V515" s="23" t="s">
        <v>37</v>
      </c>
      <c r="W515" s="23" t="s">
        <v>37</v>
      </c>
      <c r="X515" s="22">
        <v>246817.45</v>
      </c>
    </row>
    <row r="516" spans="1:24" x14ac:dyDescent="0.25">
      <c r="A516" s="22">
        <v>702</v>
      </c>
      <c r="B516" s="23" t="s">
        <v>554</v>
      </c>
      <c r="C516" s="23"/>
      <c r="D516" s="24">
        <v>341751</v>
      </c>
      <c r="E516" s="25"/>
      <c r="F516" s="23" t="s">
        <v>42</v>
      </c>
      <c r="G516" s="23" t="s">
        <v>33</v>
      </c>
      <c r="H516" s="24" t="s">
        <v>34</v>
      </c>
      <c r="I516" s="24" t="s">
        <v>35</v>
      </c>
      <c r="J516" s="23" t="s">
        <v>36</v>
      </c>
      <c r="K516" s="26">
        <v>25587.63</v>
      </c>
      <c r="L516" s="26">
        <f t="shared" si="21"/>
        <v>25587.63</v>
      </c>
      <c r="M516" s="26">
        <v>0</v>
      </c>
      <c r="N516" s="26">
        <v>0</v>
      </c>
      <c r="O516" s="26">
        <v>0</v>
      </c>
      <c r="P516" s="26">
        <v>0</v>
      </c>
      <c r="Q516" s="26">
        <f t="shared" si="22"/>
        <v>0</v>
      </c>
      <c r="R516" s="27" t="str">
        <f t="shared" si="23"/>
        <v>1-30</v>
      </c>
      <c r="S516" s="27" t="str">
        <f>+VLOOKUP(B516,'[1]PORTFOLIO MAY16'!$B$7:$T$5083,19,0)</f>
        <v>EL SALVADOR</v>
      </c>
      <c r="T516" s="26">
        <v>0</v>
      </c>
      <c r="U516" s="23" t="s">
        <v>37</v>
      </c>
      <c r="V516" s="23" t="s">
        <v>37</v>
      </c>
      <c r="W516" s="23" t="s">
        <v>37</v>
      </c>
      <c r="X516" s="22">
        <v>29593.35</v>
      </c>
    </row>
    <row r="517" spans="1:24" x14ac:dyDescent="0.25">
      <c r="A517" s="22">
        <v>702</v>
      </c>
      <c r="B517" s="23" t="s">
        <v>555</v>
      </c>
      <c r="C517" s="23"/>
      <c r="D517" s="24">
        <v>317922</v>
      </c>
      <c r="E517" s="25"/>
      <c r="F517" s="23" t="s">
        <v>42</v>
      </c>
      <c r="G517" s="23" t="s">
        <v>33</v>
      </c>
      <c r="H517" s="24" t="s">
        <v>34</v>
      </c>
      <c r="I517" s="24" t="s">
        <v>35</v>
      </c>
      <c r="J517" s="23" t="s">
        <v>36</v>
      </c>
      <c r="K517" s="26">
        <v>731086.48</v>
      </c>
      <c r="L517" s="26">
        <f t="shared" si="21"/>
        <v>731086.48</v>
      </c>
      <c r="M517" s="26">
        <v>0</v>
      </c>
      <c r="N517" s="26">
        <v>0</v>
      </c>
      <c r="O517" s="26">
        <v>0</v>
      </c>
      <c r="P517" s="26">
        <v>0</v>
      </c>
      <c r="Q517" s="26">
        <f t="shared" si="22"/>
        <v>0</v>
      </c>
      <c r="R517" s="27" t="str">
        <f t="shared" si="23"/>
        <v>1-30</v>
      </c>
      <c r="S517" s="27" t="str">
        <f>+VLOOKUP(B517,'[1]PORTFOLIO MAY16'!$B$7:$T$5083,19,0)</f>
        <v>REPUBLICA DOMINICANA</v>
      </c>
      <c r="T517" s="26">
        <v>0</v>
      </c>
      <c r="U517" s="23" t="s">
        <v>37</v>
      </c>
      <c r="V517" s="23" t="s">
        <v>37</v>
      </c>
      <c r="W517" s="23" t="s">
        <v>37</v>
      </c>
      <c r="X517" s="22">
        <v>746128.16</v>
      </c>
    </row>
    <row r="518" spans="1:24" x14ac:dyDescent="0.25">
      <c r="A518" s="22">
        <v>702</v>
      </c>
      <c r="B518" s="23" t="s">
        <v>556</v>
      </c>
      <c r="C518" s="23"/>
      <c r="D518" s="24">
        <v>316241</v>
      </c>
      <c r="E518" s="25"/>
      <c r="F518" s="23" t="s">
        <v>42</v>
      </c>
      <c r="G518" s="23" t="s">
        <v>33</v>
      </c>
      <c r="H518" s="24" t="s">
        <v>34</v>
      </c>
      <c r="I518" s="24" t="s">
        <v>35</v>
      </c>
      <c r="J518" s="23" t="s">
        <v>36</v>
      </c>
      <c r="K518" s="26">
        <v>0</v>
      </c>
      <c r="L518" s="26">
        <f t="shared" si="21"/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f t="shared" si="22"/>
        <v>0</v>
      </c>
      <c r="R518" s="27" t="str">
        <f t="shared" si="23"/>
        <v>1-30</v>
      </c>
      <c r="S518" s="27" t="str">
        <f>+VLOOKUP(B518,'[1]PORTFOLIO MAY16'!$B$7:$T$5083,19,0)</f>
        <v>COSTA RICA</v>
      </c>
      <c r="T518" s="26">
        <v>0</v>
      </c>
      <c r="U518" s="23" t="s">
        <v>37</v>
      </c>
      <c r="V518" s="23" t="s">
        <v>37</v>
      </c>
      <c r="W518" s="23" t="s">
        <v>37</v>
      </c>
      <c r="X518" s="22">
        <v>0</v>
      </c>
    </row>
    <row r="519" spans="1:24" x14ac:dyDescent="0.25">
      <c r="A519" s="22">
        <v>702</v>
      </c>
      <c r="B519" s="23" t="s">
        <v>557</v>
      </c>
      <c r="C519" s="23"/>
      <c r="D519" s="24">
        <v>313548</v>
      </c>
      <c r="E519" s="25"/>
      <c r="F519" s="23" t="s">
        <v>51</v>
      </c>
      <c r="G519" s="23" t="s">
        <v>51</v>
      </c>
      <c r="H519" s="24" t="s">
        <v>34</v>
      </c>
      <c r="I519" s="24" t="s">
        <v>35</v>
      </c>
      <c r="J519" s="23" t="s">
        <v>36</v>
      </c>
      <c r="K519" s="26">
        <v>7452.53</v>
      </c>
      <c r="L519" s="26">
        <f t="shared" ref="L519:L582" si="24">+IF(J519="MXN",K519/$L$2,K519)</f>
        <v>7452.53</v>
      </c>
      <c r="M519" s="26">
        <v>0</v>
      </c>
      <c r="N519" s="26">
        <v>0</v>
      </c>
      <c r="O519" s="26">
        <v>0</v>
      </c>
      <c r="P519" s="26">
        <v>0</v>
      </c>
      <c r="Q519" s="26">
        <f t="shared" ref="Q519:Q582" si="25">+P519+O519+N519+M519</f>
        <v>0</v>
      </c>
      <c r="R519" s="27" t="str">
        <f t="shared" ref="R519:R582" si="26">+IF(P519&gt;0,"120+",IF(O519&gt;0,"91-120",IF(N519&gt;0,"61-90",IF(M519&gt;0,"31-60","1-30"))))</f>
        <v>1-30</v>
      </c>
      <c r="S519" s="27" t="str">
        <f>+VLOOKUP(B519,'[1]PORTFOLIO MAY16'!$B$7:$T$5083,19,0)</f>
        <v>NICARAGUA</v>
      </c>
      <c r="T519" s="26">
        <v>0</v>
      </c>
      <c r="U519" s="23" t="s">
        <v>37</v>
      </c>
      <c r="V519" s="23" t="s">
        <v>37</v>
      </c>
      <c r="W519" s="23" t="s">
        <v>37</v>
      </c>
      <c r="X519" s="22">
        <v>7706.02</v>
      </c>
    </row>
    <row r="520" spans="1:24" x14ac:dyDescent="0.25">
      <c r="A520" s="22">
        <v>702</v>
      </c>
      <c r="B520" s="23" t="s">
        <v>558</v>
      </c>
      <c r="C520" s="23"/>
      <c r="D520" s="24">
        <v>337928</v>
      </c>
      <c r="E520" s="25"/>
      <c r="F520" s="23" t="s">
        <v>42</v>
      </c>
      <c r="G520" s="23" t="s">
        <v>33</v>
      </c>
      <c r="H520" s="24" t="s">
        <v>34</v>
      </c>
      <c r="I520" s="24" t="s">
        <v>35</v>
      </c>
      <c r="J520" s="23" t="s">
        <v>36</v>
      </c>
      <c r="K520" s="26">
        <v>131997.18</v>
      </c>
      <c r="L520" s="26">
        <f t="shared" si="24"/>
        <v>131997.18</v>
      </c>
      <c r="M520" s="26">
        <v>0</v>
      </c>
      <c r="N520" s="26">
        <v>0</v>
      </c>
      <c r="O520" s="26">
        <v>0</v>
      </c>
      <c r="P520" s="26">
        <v>0</v>
      </c>
      <c r="Q520" s="26">
        <f t="shared" si="25"/>
        <v>0</v>
      </c>
      <c r="R520" s="27" t="str">
        <f t="shared" si="26"/>
        <v>1-30</v>
      </c>
      <c r="S520" s="27" t="str">
        <f>+VLOOKUP(B520,'[1]PORTFOLIO MAY16'!$B$7:$T$5083,19,0)</f>
        <v>GUATEMALA</v>
      </c>
      <c r="T520" s="26">
        <v>0</v>
      </c>
      <c r="U520" s="23" t="s">
        <v>37</v>
      </c>
      <c r="V520" s="23" t="s">
        <v>37</v>
      </c>
      <c r="W520" s="23" t="s">
        <v>37</v>
      </c>
      <c r="X520" s="22">
        <v>150118.72</v>
      </c>
    </row>
    <row r="521" spans="1:24" x14ac:dyDescent="0.25">
      <c r="A521" s="22">
        <v>702</v>
      </c>
      <c r="B521" s="23" t="s">
        <v>559</v>
      </c>
      <c r="C521" s="23"/>
      <c r="D521" s="24">
        <v>348906</v>
      </c>
      <c r="E521" s="25"/>
      <c r="F521" s="23" t="s">
        <v>33</v>
      </c>
      <c r="G521" s="23" t="s">
        <v>33</v>
      </c>
      <c r="H521" s="24" t="s">
        <v>34</v>
      </c>
      <c r="I521" s="24" t="s">
        <v>35</v>
      </c>
      <c r="J521" s="23" t="s">
        <v>39</v>
      </c>
      <c r="K521" s="26">
        <v>625944.65</v>
      </c>
      <c r="L521" s="26">
        <f t="shared" si="24"/>
        <v>33732.157181999813</v>
      </c>
      <c r="M521" s="26">
        <v>625944.65</v>
      </c>
      <c r="N521" s="26">
        <v>0</v>
      </c>
      <c r="O521" s="26">
        <v>0</v>
      </c>
      <c r="P521" s="26">
        <v>0</v>
      </c>
      <c r="Q521" s="26">
        <f t="shared" si="25"/>
        <v>625944.65</v>
      </c>
      <c r="R521" s="27" t="str">
        <f t="shared" si="26"/>
        <v>31-60</v>
      </c>
      <c r="S521" s="27" t="str">
        <f>+VLOOKUP(B521,'[1]PORTFOLIO MAY16'!$B$7:$T$5083,19,0)</f>
        <v>MEXICO</v>
      </c>
      <c r="T521" s="26">
        <v>0</v>
      </c>
      <c r="U521" s="23" t="s">
        <v>37</v>
      </c>
      <c r="V521" s="23" t="s">
        <v>37</v>
      </c>
      <c r="W521" s="23" t="s">
        <v>37</v>
      </c>
      <c r="X521" s="22">
        <v>681064.73</v>
      </c>
    </row>
    <row r="522" spans="1:24" x14ac:dyDescent="0.25">
      <c r="A522" s="22">
        <v>702</v>
      </c>
      <c r="B522" s="23" t="s">
        <v>560</v>
      </c>
      <c r="C522" s="23"/>
      <c r="D522" s="24">
        <v>341013</v>
      </c>
      <c r="E522" s="25"/>
      <c r="F522" s="23" t="s">
        <v>33</v>
      </c>
      <c r="G522" s="23" t="s">
        <v>33</v>
      </c>
      <c r="H522" s="24" t="s">
        <v>34</v>
      </c>
      <c r="I522" s="24" t="s">
        <v>35</v>
      </c>
      <c r="J522" s="23" t="s">
        <v>39</v>
      </c>
      <c r="K522" s="26">
        <v>588630.76</v>
      </c>
      <c r="L522" s="26">
        <f t="shared" si="24"/>
        <v>31721.311650287302</v>
      </c>
      <c r="M522" s="26">
        <v>0</v>
      </c>
      <c r="N522" s="26">
        <v>0</v>
      </c>
      <c r="O522" s="26">
        <v>0</v>
      </c>
      <c r="P522" s="26">
        <v>0</v>
      </c>
      <c r="Q522" s="26">
        <f t="shared" si="25"/>
        <v>0</v>
      </c>
      <c r="R522" s="27" t="str">
        <f t="shared" si="26"/>
        <v>1-30</v>
      </c>
      <c r="S522" s="27" t="str">
        <f>+VLOOKUP(B522,'[1]PORTFOLIO MAY16'!$B$7:$T$5083,19,0)</f>
        <v>MEXICO</v>
      </c>
      <c r="T522" s="26">
        <v>0</v>
      </c>
      <c r="U522" s="23" t="s">
        <v>37</v>
      </c>
      <c r="V522" s="23" t="s">
        <v>37</v>
      </c>
      <c r="W522" s="23" t="s">
        <v>37</v>
      </c>
      <c r="X522" s="22">
        <v>642142.64</v>
      </c>
    </row>
    <row r="523" spans="1:24" x14ac:dyDescent="0.25">
      <c r="A523" s="22">
        <v>702</v>
      </c>
      <c r="B523" s="23" t="s">
        <v>561</v>
      </c>
      <c r="C523" s="23"/>
      <c r="D523" s="24">
        <v>318185</v>
      </c>
      <c r="E523" s="25"/>
      <c r="F523" s="23" t="s">
        <v>42</v>
      </c>
      <c r="G523" s="23" t="s">
        <v>33</v>
      </c>
      <c r="H523" s="24" t="s">
        <v>34</v>
      </c>
      <c r="I523" s="24" t="s">
        <v>35</v>
      </c>
      <c r="J523" s="23" t="s">
        <v>36</v>
      </c>
      <c r="K523" s="26">
        <v>498746.6</v>
      </c>
      <c r="L523" s="26">
        <f t="shared" si="24"/>
        <v>498746.6</v>
      </c>
      <c r="M523" s="26">
        <v>0</v>
      </c>
      <c r="N523" s="26">
        <v>0</v>
      </c>
      <c r="O523" s="26">
        <v>0</v>
      </c>
      <c r="P523" s="26">
        <v>0</v>
      </c>
      <c r="Q523" s="26">
        <f t="shared" si="25"/>
        <v>0</v>
      </c>
      <c r="R523" s="27" t="str">
        <f t="shared" si="26"/>
        <v>1-30</v>
      </c>
      <c r="S523" s="27" t="str">
        <f>+VLOOKUP(B523,'[1]PORTFOLIO MAY16'!$B$7:$T$5083,19,0)</f>
        <v>MEXICO</v>
      </c>
      <c r="T523" s="26">
        <v>0</v>
      </c>
      <c r="U523" s="23" t="s">
        <v>37</v>
      </c>
      <c r="V523" s="23" t="s">
        <v>37</v>
      </c>
      <c r="W523" s="23" t="s">
        <v>37</v>
      </c>
      <c r="X523" s="22">
        <v>552168.84</v>
      </c>
    </row>
    <row r="524" spans="1:24" x14ac:dyDescent="0.25">
      <c r="A524" s="22">
        <v>702</v>
      </c>
      <c r="B524" s="23" t="s">
        <v>562</v>
      </c>
      <c r="C524" s="23"/>
      <c r="D524" s="24">
        <v>311432</v>
      </c>
      <c r="E524" s="25"/>
      <c r="F524" s="23" t="s">
        <v>33</v>
      </c>
      <c r="G524" s="23" t="s">
        <v>33</v>
      </c>
      <c r="H524" s="24" t="s">
        <v>34</v>
      </c>
      <c r="I524" s="24" t="s">
        <v>35</v>
      </c>
      <c r="J524" s="23" t="s">
        <v>39</v>
      </c>
      <c r="K524" s="26">
        <v>995324.1</v>
      </c>
      <c r="L524" s="26">
        <f t="shared" si="24"/>
        <v>53638.015738663948</v>
      </c>
      <c r="M524" s="26">
        <v>0</v>
      </c>
      <c r="N524" s="26">
        <v>0</v>
      </c>
      <c r="O524" s="26">
        <v>0</v>
      </c>
      <c r="P524" s="26">
        <v>0</v>
      </c>
      <c r="Q524" s="26">
        <f t="shared" si="25"/>
        <v>0</v>
      </c>
      <c r="R524" s="27" t="str">
        <f t="shared" si="26"/>
        <v>1-30</v>
      </c>
      <c r="S524" s="27" t="str">
        <f>+VLOOKUP(B524,'[1]PORTFOLIO MAY16'!$B$7:$T$5083,19,0)</f>
        <v>MEXICO</v>
      </c>
      <c r="T524" s="26">
        <v>0</v>
      </c>
      <c r="U524" s="23" t="s">
        <v>37</v>
      </c>
      <c r="V524" s="23" t="s">
        <v>37</v>
      </c>
      <c r="W524" s="23" t="s">
        <v>37</v>
      </c>
      <c r="X524" s="22">
        <v>1134102.8600000001</v>
      </c>
    </row>
    <row r="525" spans="1:24" x14ac:dyDescent="0.25">
      <c r="A525" s="22">
        <v>702</v>
      </c>
      <c r="B525" s="23" t="s">
        <v>563</v>
      </c>
      <c r="C525" s="23"/>
      <c r="D525" s="24">
        <v>315630</v>
      </c>
      <c r="E525" s="25"/>
      <c r="F525" s="23" t="s">
        <v>33</v>
      </c>
      <c r="G525" s="23" t="s">
        <v>33</v>
      </c>
      <c r="H525" s="24" t="s">
        <v>34</v>
      </c>
      <c r="I525" s="24" t="s">
        <v>35</v>
      </c>
      <c r="J525" s="23" t="s">
        <v>39</v>
      </c>
      <c r="K525" s="26">
        <v>724913.25</v>
      </c>
      <c r="L525" s="26">
        <f t="shared" si="24"/>
        <v>39065.575034972062</v>
      </c>
      <c r="M525" s="26">
        <v>0</v>
      </c>
      <c r="N525" s="26">
        <v>0</v>
      </c>
      <c r="O525" s="26">
        <v>0</v>
      </c>
      <c r="P525" s="26">
        <v>0</v>
      </c>
      <c r="Q525" s="26">
        <f t="shared" si="25"/>
        <v>0</v>
      </c>
      <c r="R525" s="27" t="str">
        <f t="shared" si="26"/>
        <v>1-30</v>
      </c>
      <c r="S525" s="27" t="str">
        <f>+VLOOKUP(B525,'[1]PORTFOLIO MAY16'!$B$7:$T$5083,19,0)</f>
        <v>MEXICO</v>
      </c>
      <c r="T525" s="26">
        <v>0</v>
      </c>
      <c r="U525" s="23" t="s">
        <v>37</v>
      </c>
      <c r="V525" s="23" t="s">
        <v>37</v>
      </c>
      <c r="W525" s="23" t="s">
        <v>37</v>
      </c>
      <c r="X525" s="22">
        <v>812092.71</v>
      </c>
    </row>
    <row r="526" spans="1:24" x14ac:dyDescent="0.25">
      <c r="A526" s="22">
        <v>702</v>
      </c>
      <c r="B526" s="23" t="s">
        <v>564</v>
      </c>
      <c r="C526" s="23"/>
      <c r="D526" s="24">
        <v>309250</v>
      </c>
      <c r="E526" s="25"/>
      <c r="F526" s="23" t="s">
        <v>42</v>
      </c>
      <c r="G526" s="23" t="s">
        <v>33</v>
      </c>
      <c r="H526" s="24" t="s">
        <v>34</v>
      </c>
      <c r="I526" s="24" t="s">
        <v>35</v>
      </c>
      <c r="J526" s="23" t="s">
        <v>36</v>
      </c>
      <c r="K526" s="26">
        <v>126876.23</v>
      </c>
      <c r="L526" s="26">
        <f t="shared" si="24"/>
        <v>126876.23</v>
      </c>
      <c r="M526" s="26">
        <v>0</v>
      </c>
      <c r="N526" s="26">
        <v>0</v>
      </c>
      <c r="O526" s="26">
        <v>0</v>
      </c>
      <c r="P526" s="26">
        <v>0</v>
      </c>
      <c r="Q526" s="26">
        <f t="shared" si="25"/>
        <v>0</v>
      </c>
      <c r="R526" s="27" t="str">
        <f t="shared" si="26"/>
        <v>1-30</v>
      </c>
      <c r="S526" s="27" t="str">
        <f>+VLOOKUP(B526,'[1]PORTFOLIO MAY16'!$B$7:$T$5083,19,0)</f>
        <v>REPUBLICA DOMINICANA</v>
      </c>
      <c r="T526" s="26">
        <v>0</v>
      </c>
      <c r="U526" s="23" t="s">
        <v>37</v>
      </c>
      <c r="V526" s="23" t="s">
        <v>37</v>
      </c>
      <c r="W526" s="23" t="s">
        <v>37</v>
      </c>
      <c r="X526" s="22">
        <v>143221.04999999999</v>
      </c>
    </row>
    <row r="527" spans="1:24" x14ac:dyDescent="0.25">
      <c r="A527" s="22">
        <v>702</v>
      </c>
      <c r="B527" s="23" t="s">
        <v>565</v>
      </c>
      <c r="C527" s="23"/>
      <c r="D527" s="24">
        <v>310968</v>
      </c>
      <c r="E527" s="25"/>
      <c r="F527" s="23" t="s">
        <v>42</v>
      </c>
      <c r="G527" s="23" t="s">
        <v>33</v>
      </c>
      <c r="H527" s="24" t="s">
        <v>34</v>
      </c>
      <c r="I527" s="24" t="s">
        <v>35</v>
      </c>
      <c r="J527" s="23" t="s">
        <v>36</v>
      </c>
      <c r="K527" s="26">
        <v>260307.75</v>
      </c>
      <c r="L527" s="26">
        <f t="shared" si="24"/>
        <v>260307.75</v>
      </c>
      <c r="M527" s="26">
        <v>0</v>
      </c>
      <c r="N527" s="26">
        <v>0</v>
      </c>
      <c r="O527" s="26">
        <v>0</v>
      </c>
      <c r="P527" s="26">
        <v>0</v>
      </c>
      <c r="Q527" s="26">
        <f t="shared" si="25"/>
        <v>0</v>
      </c>
      <c r="R527" s="27" t="str">
        <f t="shared" si="26"/>
        <v>1-30</v>
      </c>
      <c r="S527" s="27" t="str">
        <f>+VLOOKUP(B527,'[1]PORTFOLIO MAY16'!$B$7:$T$5083,19,0)</f>
        <v>REPUBLICA DOMINICANA</v>
      </c>
      <c r="T527" s="26">
        <v>0</v>
      </c>
      <c r="U527" s="23" t="s">
        <v>37</v>
      </c>
      <c r="V527" s="23" t="s">
        <v>37</v>
      </c>
      <c r="W527" s="23" t="s">
        <v>37</v>
      </c>
      <c r="X527" s="22">
        <v>289240.5</v>
      </c>
    </row>
    <row r="528" spans="1:24" x14ac:dyDescent="0.25">
      <c r="A528" s="22">
        <v>702</v>
      </c>
      <c r="B528" s="23" t="s">
        <v>566</v>
      </c>
      <c r="C528" s="23"/>
      <c r="D528" s="24">
        <v>342880</v>
      </c>
      <c r="E528" s="25"/>
      <c r="F528" s="23" t="s">
        <v>42</v>
      </c>
      <c r="G528" s="23" t="s">
        <v>33</v>
      </c>
      <c r="H528" s="24" t="s">
        <v>34</v>
      </c>
      <c r="I528" s="24" t="s">
        <v>35</v>
      </c>
      <c r="J528" s="23" t="s">
        <v>36</v>
      </c>
      <c r="K528" s="26">
        <v>31090.51</v>
      </c>
      <c r="L528" s="26">
        <f t="shared" si="24"/>
        <v>31090.51</v>
      </c>
      <c r="M528" s="26">
        <v>0</v>
      </c>
      <c r="N528" s="26">
        <v>0</v>
      </c>
      <c r="O528" s="26">
        <v>0</v>
      </c>
      <c r="P528" s="26">
        <v>0</v>
      </c>
      <c r="Q528" s="26">
        <f t="shared" si="25"/>
        <v>0</v>
      </c>
      <c r="R528" s="27" t="str">
        <f t="shared" si="26"/>
        <v>1-30</v>
      </c>
      <c r="S528" s="27" t="str">
        <f>+VLOOKUP(B528,'[1]PORTFOLIO MAY16'!$B$7:$T$5083,19,0)</f>
        <v>GUATEMALA</v>
      </c>
      <c r="T528" s="26">
        <v>0</v>
      </c>
      <c r="U528" s="23" t="s">
        <v>37</v>
      </c>
      <c r="V528" s="23" t="s">
        <v>37</v>
      </c>
      <c r="W528" s="23" t="s">
        <v>37</v>
      </c>
      <c r="X528" s="22">
        <v>33962.639999999999</v>
      </c>
    </row>
    <row r="529" spans="1:24" x14ac:dyDescent="0.25">
      <c r="A529" s="22">
        <v>702</v>
      </c>
      <c r="B529" s="23" t="s">
        <v>567</v>
      </c>
      <c r="C529" s="23"/>
      <c r="D529" s="24">
        <v>320248</v>
      </c>
      <c r="E529" s="25"/>
      <c r="F529" s="23" t="s">
        <v>33</v>
      </c>
      <c r="G529" s="23" t="s">
        <v>33</v>
      </c>
      <c r="H529" s="24" t="s">
        <v>34</v>
      </c>
      <c r="I529" s="24" t="s">
        <v>35</v>
      </c>
      <c r="J529" s="23" t="s">
        <v>36</v>
      </c>
      <c r="K529" s="26">
        <v>1391292.27</v>
      </c>
      <c r="L529" s="26">
        <f t="shared" si="24"/>
        <v>1391292.27</v>
      </c>
      <c r="M529" s="26">
        <v>0</v>
      </c>
      <c r="N529" s="26">
        <v>0</v>
      </c>
      <c r="O529" s="26">
        <v>0</v>
      </c>
      <c r="P529" s="26">
        <v>1391292.27</v>
      </c>
      <c r="Q529" s="26">
        <f t="shared" si="25"/>
        <v>1391292.27</v>
      </c>
      <c r="R529" s="27" t="str">
        <f t="shared" si="26"/>
        <v>120+</v>
      </c>
      <c r="S529" s="27" t="str">
        <f>+VLOOKUP(B529,'[1]PORTFOLIO MAY16'!$B$7:$T$5083,19,0)</f>
        <v>MEXICO</v>
      </c>
      <c r="T529" s="26">
        <v>0</v>
      </c>
      <c r="U529" s="23" t="s">
        <v>37</v>
      </c>
      <c r="V529" s="23" t="s">
        <v>37</v>
      </c>
      <c r="W529" s="23" t="s">
        <v>37</v>
      </c>
      <c r="X529" s="22">
        <v>1660297.26</v>
      </c>
    </row>
    <row r="530" spans="1:24" x14ac:dyDescent="0.25">
      <c r="A530" s="22">
        <v>702</v>
      </c>
      <c r="B530" s="23" t="s">
        <v>568</v>
      </c>
      <c r="C530" s="23"/>
      <c r="D530" s="24">
        <v>312351</v>
      </c>
      <c r="E530" s="25"/>
      <c r="F530" s="23" t="s">
        <v>42</v>
      </c>
      <c r="G530" s="23" t="s">
        <v>33</v>
      </c>
      <c r="H530" s="24" t="s">
        <v>34</v>
      </c>
      <c r="I530" s="24" t="s">
        <v>35</v>
      </c>
      <c r="J530" s="23" t="s">
        <v>36</v>
      </c>
      <c r="K530" s="26">
        <v>111204.39</v>
      </c>
      <c r="L530" s="26">
        <f t="shared" si="24"/>
        <v>111204.39</v>
      </c>
      <c r="M530" s="26">
        <v>0</v>
      </c>
      <c r="N530" s="26">
        <v>0</v>
      </c>
      <c r="O530" s="26">
        <v>0</v>
      </c>
      <c r="P530" s="26">
        <v>0</v>
      </c>
      <c r="Q530" s="26">
        <f t="shared" si="25"/>
        <v>0</v>
      </c>
      <c r="R530" s="27" t="str">
        <f t="shared" si="26"/>
        <v>1-30</v>
      </c>
      <c r="S530" s="27" t="str">
        <f>+VLOOKUP(B530,'[1]PORTFOLIO MAY16'!$B$7:$T$5083,19,0)</f>
        <v>EL SALVADOR</v>
      </c>
      <c r="T530" s="26">
        <v>0</v>
      </c>
      <c r="U530" s="23" t="s">
        <v>37</v>
      </c>
      <c r="V530" s="23" t="s">
        <v>37</v>
      </c>
      <c r="W530" s="23" t="s">
        <v>37</v>
      </c>
      <c r="X530" s="22">
        <v>113762.95</v>
      </c>
    </row>
    <row r="531" spans="1:24" x14ac:dyDescent="0.25">
      <c r="A531" s="22">
        <v>702</v>
      </c>
      <c r="B531" s="23" t="s">
        <v>569</v>
      </c>
      <c r="C531" s="23"/>
      <c r="D531" s="24">
        <v>316241</v>
      </c>
      <c r="E531" s="25"/>
      <c r="F531" s="23" t="s">
        <v>42</v>
      </c>
      <c r="G531" s="23" t="s">
        <v>33</v>
      </c>
      <c r="H531" s="24" t="s">
        <v>34</v>
      </c>
      <c r="I531" s="24" t="s">
        <v>35</v>
      </c>
      <c r="J531" s="23" t="s">
        <v>36</v>
      </c>
      <c r="K531" s="26">
        <v>247325.01</v>
      </c>
      <c r="L531" s="26">
        <f t="shared" si="24"/>
        <v>247325.01</v>
      </c>
      <c r="M531" s="26">
        <v>0</v>
      </c>
      <c r="N531" s="26">
        <v>0</v>
      </c>
      <c r="O531" s="26">
        <v>0</v>
      </c>
      <c r="P531" s="26">
        <v>0</v>
      </c>
      <c r="Q531" s="26">
        <f t="shared" si="25"/>
        <v>0</v>
      </c>
      <c r="R531" s="27" t="str">
        <f t="shared" si="26"/>
        <v>1-30</v>
      </c>
      <c r="S531" s="27" t="str">
        <f>+VLOOKUP(B531,'[1]PORTFOLIO MAY16'!$B$7:$T$5083,19,0)</f>
        <v>COSTA RICA</v>
      </c>
      <c r="T531" s="26">
        <v>0</v>
      </c>
      <c r="U531" s="23" t="s">
        <v>37</v>
      </c>
      <c r="V531" s="23" t="s">
        <v>37</v>
      </c>
      <c r="W531" s="23" t="s">
        <v>37</v>
      </c>
      <c r="X531" s="22">
        <v>277249.76</v>
      </c>
    </row>
    <row r="532" spans="1:24" x14ac:dyDescent="0.25">
      <c r="A532" s="22">
        <v>702</v>
      </c>
      <c r="B532" s="23" t="s">
        <v>570</v>
      </c>
      <c r="C532" s="23"/>
      <c r="D532" s="24">
        <v>342868</v>
      </c>
      <c r="E532" s="25"/>
      <c r="F532" s="23" t="s">
        <v>42</v>
      </c>
      <c r="G532" s="23" t="s">
        <v>33</v>
      </c>
      <c r="H532" s="24" t="s">
        <v>34</v>
      </c>
      <c r="I532" s="24" t="s">
        <v>35</v>
      </c>
      <c r="J532" s="23" t="s">
        <v>36</v>
      </c>
      <c r="K532" s="26">
        <v>50300.69</v>
      </c>
      <c r="L532" s="26">
        <f t="shared" si="24"/>
        <v>50300.69</v>
      </c>
      <c r="M532" s="26">
        <v>0</v>
      </c>
      <c r="N532" s="26">
        <v>0</v>
      </c>
      <c r="O532" s="26">
        <v>0</v>
      </c>
      <c r="P532" s="26">
        <v>0</v>
      </c>
      <c r="Q532" s="26">
        <f t="shared" si="25"/>
        <v>0</v>
      </c>
      <c r="R532" s="27" t="str">
        <f t="shared" si="26"/>
        <v>1-30</v>
      </c>
      <c r="S532" s="27" t="str">
        <f>+VLOOKUP(B532,'[1]PORTFOLIO MAY16'!$B$7:$T$5083,19,0)</f>
        <v>COSTA RICA</v>
      </c>
      <c r="T532" s="26">
        <v>0</v>
      </c>
      <c r="U532" s="23" t="s">
        <v>37</v>
      </c>
      <c r="V532" s="23" t="s">
        <v>37</v>
      </c>
      <c r="W532" s="23" t="s">
        <v>37</v>
      </c>
      <c r="X532" s="22">
        <v>56607.360000000001</v>
      </c>
    </row>
    <row r="533" spans="1:24" x14ac:dyDescent="0.25">
      <c r="A533" s="22">
        <v>702</v>
      </c>
      <c r="B533" s="23" t="s">
        <v>571</v>
      </c>
      <c r="C533" s="23"/>
      <c r="D533" s="24">
        <v>309348</v>
      </c>
      <c r="E533" s="25"/>
      <c r="F533" s="23" t="s">
        <v>51</v>
      </c>
      <c r="G533" s="23" t="s">
        <v>33</v>
      </c>
      <c r="H533" s="24" t="s">
        <v>34</v>
      </c>
      <c r="I533" s="24" t="s">
        <v>233</v>
      </c>
      <c r="J533" s="23" t="s">
        <v>36</v>
      </c>
      <c r="K533" s="26">
        <v>36904.76</v>
      </c>
      <c r="L533" s="26">
        <f t="shared" si="24"/>
        <v>36904.76</v>
      </c>
      <c r="M533" s="26">
        <v>0</v>
      </c>
      <c r="N533" s="26">
        <v>0</v>
      </c>
      <c r="O533" s="26">
        <v>0</v>
      </c>
      <c r="P533" s="26">
        <v>36904.76</v>
      </c>
      <c r="Q533" s="26">
        <f t="shared" si="25"/>
        <v>36904.76</v>
      </c>
      <c r="R533" s="27" t="str">
        <f t="shared" si="26"/>
        <v>120+</v>
      </c>
      <c r="S533" s="27" t="str">
        <f>+VLOOKUP(B533,'[1]PORTFOLIO MAY16'!$B$7:$T$5083,19,0)</f>
        <v>COSTA RICA</v>
      </c>
      <c r="T533" s="26">
        <v>0</v>
      </c>
      <c r="U533" s="23" t="s">
        <v>37</v>
      </c>
      <c r="V533" s="23" t="s">
        <v>37</v>
      </c>
      <c r="W533" s="23" t="s">
        <v>37</v>
      </c>
      <c r="X533" s="22">
        <v>38436.03</v>
      </c>
    </row>
    <row r="534" spans="1:24" x14ac:dyDescent="0.25">
      <c r="A534" s="22">
        <v>702</v>
      </c>
      <c r="B534" s="23" t="s">
        <v>572</v>
      </c>
      <c r="C534" s="23"/>
      <c r="D534" s="24">
        <v>316241</v>
      </c>
      <c r="E534" s="25"/>
      <c r="F534" s="23" t="s">
        <v>42</v>
      </c>
      <c r="G534" s="23" t="s">
        <v>33</v>
      </c>
      <c r="H534" s="24" t="s">
        <v>34</v>
      </c>
      <c r="I534" s="24" t="s">
        <v>35</v>
      </c>
      <c r="J534" s="23" t="s">
        <v>36</v>
      </c>
      <c r="K534" s="26">
        <v>263960.92</v>
      </c>
      <c r="L534" s="26">
        <f t="shared" si="24"/>
        <v>263960.92</v>
      </c>
      <c r="M534" s="26">
        <v>0</v>
      </c>
      <c r="N534" s="26">
        <v>0</v>
      </c>
      <c r="O534" s="26">
        <v>0</v>
      </c>
      <c r="P534" s="26">
        <v>0</v>
      </c>
      <c r="Q534" s="26">
        <f t="shared" si="25"/>
        <v>0</v>
      </c>
      <c r="R534" s="27" t="str">
        <f t="shared" si="26"/>
        <v>1-30</v>
      </c>
      <c r="S534" s="27" t="str">
        <f>+VLOOKUP(B534,'[1]PORTFOLIO MAY16'!$B$7:$T$5083,19,0)</f>
        <v>COSTA RICA</v>
      </c>
      <c r="T534" s="26">
        <v>0</v>
      </c>
      <c r="U534" s="23" t="s">
        <v>37</v>
      </c>
      <c r="V534" s="23" t="s">
        <v>37</v>
      </c>
      <c r="W534" s="23" t="s">
        <v>37</v>
      </c>
      <c r="X534" s="22">
        <v>293092.47999999998</v>
      </c>
    </row>
    <row r="535" spans="1:24" x14ac:dyDescent="0.25">
      <c r="A535" s="22">
        <v>702</v>
      </c>
      <c r="B535" s="23" t="s">
        <v>573</v>
      </c>
      <c r="C535" s="23"/>
      <c r="D535" s="24">
        <v>316241</v>
      </c>
      <c r="E535" s="25"/>
      <c r="F535" s="23" t="s">
        <v>42</v>
      </c>
      <c r="G535" s="23" t="s">
        <v>33</v>
      </c>
      <c r="H535" s="24" t="s">
        <v>34</v>
      </c>
      <c r="I535" s="24" t="s">
        <v>35</v>
      </c>
      <c r="J535" s="23" t="s">
        <v>36</v>
      </c>
      <c r="K535" s="26">
        <v>58856.14</v>
      </c>
      <c r="L535" s="26">
        <f t="shared" si="24"/>
        <v>58856.14</v>
      </c>
      <c r="M535" s="26">
        <v>0</v>
      </c>
      <c r="N535" s="26">
        <v>0</v>
      </c>
      <c r="O535" s="26">
        <v>0</v>
      </c>
      <c r="P535" s="26">
        <v>0</v>
      </c>
      <c r="Q535" s="26">
        <f t="shared" si="25"/>
        <v>0</v>
      </c>
      <c r="R535" s="27" t="str">
        <f t="shared" si="26"/>
        <v>1-30</v>
      </c>
      <c r="S535" s="27" t="str">
        <f>+VLOOKUP(B535,'[1]PORTFOLIO MAY16'!$B$7:$T$5083,19,0)</f>
        <v>COSTA RICA</v>
      </c>
      <c r="T535" s="26">
        <v>0</v>
      </c>
      <c r="U535" s="23" t="s">
        <v>37</v>
      </c>
      <c r="V535" s="23" t="s">
        <v>37</v>
      </c>
      <c r="W535" s="23" t="s">
        <v>37</v>
      </c>
      <c r="X535" s="22">
        <v>65351.68</v>
      </c>
    </row>
    <row r="536" spans="1:24" x14ac:dyDescent="0.25">
      <c r="A536" s="22">
        <v>702</v>
      </c>
      <c r="B536" s="23" t="s">
        <v>574</v>
      </c>
      <c r="C536" s="23"/>
      <c r="D536" s="24">
        <v>332377</v>
      </c>
      <c r="E536" s="25"/>
      <c r="F536" s="23" t="s">
        <v>33</v>
      </c>
      <c r="G536" s="23" t="s">
        <v>33</v>
      </c>
      <c r="H536" s="24" t="s">
        <v>34</v>
      </c>
      <c r="I536" s="24" t="s">
        <v>35</v>
      </c>
      <c r="J536" s="23" t="s">
        <v>39</v>
      </c>
      <c r="K536" s="26">
        <v>1621048.68</v>
      </c>
      <c r="L536" s="26">
        <f t="shared" si="24"/>
        <v>87358.313348366049</v>
      </c>
      <c r="M536" s="26">
        <v>0</v>
      </c>
      <c r="N536" s="26">
        <v>0</v>
      </c>
      <c r="O536" s="26">
        <v>0</v>
      </c>
      <c r="P536" s="26">
        <v>0</v>
      </c>
      <c r="Q536" s="26">
        <f t="shared" si="25"/>
        <v>0</v>
      </c>
      <c r="R536" s="27" t="str">
        <f t="shared" si="26"/>
        <v>1-30</v>
      </c>
      <c r="S536" s="27" t="str">
        <f>+VLOOKUP(B536,'[1]PORTFOLIO MAY16'!$B$7:$T$5083,19,0)</f>
        <v>MEXICO</v>
      </c>
      <c r="T536" s="26">
        <v>0</v>
      </c>
      <c r="U536" s="23" t="s">
        <v>37</v>
      </c>
      <c r="V536" s="23" t="s">
        <v>37</v>
      </c>
      <c r="W536" s="23" t="s">
        <v>37</v>
      </c>
      <c r="X536" s="22">
        <v>1981281.72</v>
      </c>
    </row>
    <row r="537" spans="1:24" x14ac:dyDescent="0.25">
      <c r="A537" s="22">
        <v>702</v>
      </c>
      <c r="B537" s="23" t="s">
        <v>575</v>
      </c>
      <c r="C537" s="23"/>
      <c r="D537" s="24">
        <v>319934</v>
      </c>
      <c r="E537" s="25"/>
      <c r="F537" s="23" t="s">
        <v>98</v>
      </c>
      <c r="G537" s="23" t="s">
        <v>98</v>
      </c>
      <c r="H537" s="24" t="s">
        <v>34</v>
      </c>
      <c r="I537" s="24" t="s">
        <v>35</v>
      </c>
      <c r="J537" s="23" t="s">
        <v>36</v>
      </c>
      <c r="K537" s="26">
        <v>152039.29</v>
      </c>
      <c r="L537" s="26">
        <f t="shared" si="24"/>
        <v>152039.29</v>
      </c>
      <c r="M537" s="26">
        <v>0</v>
      </c>
      <c r="N537" s="26">
        <v>0</v>
      </c>
      <c r="O537" s="26">
        <v>0</v>
      </c>
      <c r="P537" s="26">
        <v>0</v>
      </c>
      <c r="Q537" s="26">
        <f t="shared" si="25"/>
        <v>0</v>
      </c>
      <c r="R537" s="27" t="str">
        <f t="shared" si="26"/>
        <v>1-30</v>
      </c>
      <c r="S537" s="27" t="str">
        <f>+VLOOKUP(B537,'[1]PORTFOLIO MAY16'!$B$7:$T$5083,19,0)</f>
        <v>MEXICO</v>
      </c>
      <c r="T537" s="26">
        <v>0</v>
      </c>
      <c r="U537" s="23" t="s">
        <v>37</v>
      </c>
      <c r="V537" s="23" t="s">
        <v>37</v>
      </c>
      <c r="W537" s="23" t="s">
        <v>37</v>
      </c>
      <c r="X537" s="22">
        <v>66068.039999999994</v>
      </c>
    </row>
    <row r="538" spans="1:24" x14ac:dyDescent="0.25">
      <c r="A538" s="22">
        <v>702</v>
      </c>
      <c r="B538" s="23" t="s">
        <v>576</v>
      </c>
      <c r="C538" s="23"/>
      <c r="D538" s="24">
        <v>313166</v>
      </c>
      <c r="E538" s="25"/>
      <c r="F538" s="23" t="s">
        <v>33</v>
      </c>
      <c r="G538" s="23" t="s">
        <v>33</v>
      </c>
      <c r="H538" s="24" t="s">
        <v>34</v>
      </c>
      <c r="I538" s="24" t="s">
        <v>35</v>
      </c>
      <c r="J538" s="23" t="s">
        <v>39</v>
      </c>
      <c r="K538" s="26">
        <v>1961166.42</v>
      </c>
      <c r="L538" s="26">
        <f t="shared" si="24"/>
        <v>105687.25835343405</v>
      </c>
      <c r="M538" s="26">
        <v>0</v>
      </c>
      <c r="N538" s="26">
        <v>0</v>
      </c>
      <c r="O538" s="26">
        <v>0</v>
      </c>
      <c r="P538" s="26">
        <v>0</v>
      </c>
      <c r="Q538" s="26">
        <f t="shared" si="25"/>
        <v>0</v>
      </c>
      <c r="R538" s="27" t="str">
        <f t="shared" si="26"/>
        <v>1-30</v>
      </c>
      <c r="S538" s="27" t="str">
        <f>+VLOOKUP(B538,'[1]PORTFOLIO MAY16'!$B$7:$T$5083,19,0)</f>
        <v>MEXICO</v>
      </c>
      <c r="T538" s="26">
        <v>0</v>
      </c>
      <c r="U538" s="23" t="s">
        <v>37</v>
      </c>
      <c r="V538" s="23" t="s">
        <v>37</v>
      </c>
      <c r="W538" s="23" t="s">
        <v>37</v>
      </c>
      <c r="X538" s="22">
        <v>2240808.4</v>
      </c>
    </row>
    <row r="539" spans="1:24" x14ac:dyDescent="0.25">
      <c r="A539" s="22">
        <v>702</v>
      </c>
      <c r="B539" s="23" t="s">
        <v>577</v>
      </c>
      <c r="C539" s="23"/>
      <c r="D539" s="24">
        <v>311801</v>
      </c>
      <c r="E539" s="25"/>
      <c r="F539" s="23" t="s">
        <v>42</v>
      </c>
      <c r="G539" s="23" t="s">
        <v>33</v>
      </c>
      <c r="H539" s="24" t="s">
        <v>34</v>
      </c>
      <c r="I539" s="24" t="s">
        <v>35</v>
      </c>
      <c r="J539" s="23" t="s">
        <v>36</v>
      </c>
      <c r="K539" s="26">
        <v>128888.86</v>
      </c>
      <c r="L539" s="26">
        <f t="shared" si="24"/>
        <v>128888.86</v>
      </c>
      <c r="M539" s="26">
        <v>0</v>
      </c>
      <c r="N539" s="26">
        <v>0</v>
      </c>
      <c r="O539" s="26">
        <v>0</v>
      </c>
      <c r="P539" s="26">
        <v>0</v>
      </c>
      <c r="Q539" s="26">
        <f t="shared" si="25"/>
        <v>0</v>
      </c>
      <c r="R539" s="27" t="str">
        <f t="shared" si="26"/>
        <v>1-30</v>
      </c>
      <c r="S539" s="27" t="str">
        <f>+VLOOKUP(B539,'[1]PORTFOLIO MAY16'!$B$7:$T$5083,19,0)</f>
        <v>MEXICO</v>
      </c>
      <c r="T539" s="26">
        <v>0</v>
      </c>
      <c r="U539" s="23" t="s">
        <v>37</v>
      </c>
      <c r="V539" s="23" t="s">
        <v>37</v>
      </c>
      <c r="W539" s="23" t="s">
        <v>37</v>
      </c>
      <c r="X539" s="22">
        <v>128888.86</v>
      </c>
    </row>
    <row r="540" spans="1:24" x14ac:dyDescent="0.25">
      <c r="A540" s="22">
        <v>702</v>
      </c>
      <c r="B540" s="23" t="s">
        <v>578</v>
      </c>
      <c r="C540" s="23"/>
      <c r="D540" s="24">
        <v>330026</v>
      </c>
      <c r="E540" s="25"/>
      <c r="F540" s="23" t="s">
        <v>33</v>
      </c>
      <c r="G540" s="23" t="s">
        <v>33</v>
      </c>
      <c r="H540" s="24" t="s">
        <v>34</v>
      </c>
      <c r="I540" s="24" t="s">
        <v>35</v>
      </c>
      <c r="J540" s="23" t="s">
        <v>39</v>
      </c>
      <c r="K540" s="26">
        <v>970593.75</v>
      </c>
      <c r="L540" s="26">
        <f t="shared" si="24"/>
        <v>52305.297177420769</v>
      </c>
      <c r="M540" s="26">
        <v>0</v>
      </c>
      <c r="N540" s="26">
        <v>0</v>
      </c>
      <c r="O540" s="26">
        <v>0</v>
      </c>
      <c r="P540" s="26">
        <v>0</v>
      </c>
      <c r="Q540" s="26">
        <f t="shared" si="25"/>
        <v>0</v>
      </c>
      <c r="R540" s="27" t="str">
        <f t="shared" si="26"/>
        <v>1-30</v>
      </c>
      <c r="S540" s="27" t="str">
        <f>+VLOOKUP(B540,'[1]PORTFOLIO MAY16'!$B$7:$T$5083,19,0)</f>
        <v>MEXICO</v>
      </c>
      <c r="T540" s="26">
        <v>0</v>
      </c>
      <c r="U540" s="23" t="s">
        <v>37</v>
      </c>
      <c r="V540" s="23" t="s">
        <v>37</v>
      </c>
      <c r="W540" s="23" t="s">
        <v>37</v>
      </c>
      <c r="X540" s="22">
        <v>1078437.5</v>
      </c>
    </row>
    <row r="541" spans="1:24" x14ac:dyDescent="0.25">
      <c r="A541" s="22">
        <v>702</v>
      </c>
      <c r="B541" s="23" t="s">
        <v>579</v>
      </c>
      <c r="C541" s="23"/>
      <c r="D541" s="24">
        <v>313954</v>
      </c>
      <c r="E541" s="25"/>
      <c r="F541" s="23" t="s">
        <v>33</v>
      </c>
      <c r="G541" s="23" t="s">
        <v>33</v>
      </c>
      <c r="H541" s="24" t="s">
        <v>34</v>
      </c>
      <c r="I541" s="24" t="s">
        <v>233</v>
      </c>
      <c r="J541" s="23" t="s">
        <v>39</v>
      </c>
      <c r="K541" s="26">
        <v>292507.34000000003</v>
      </c>
      <c r="L541" s="26">
        <f t="shared" si="24"/>
        <v>15763.220549562428</v>
      </c>
      <c r="M541" s="26">
        <v>0</v>
      </c>
      <c r="N541" s="26">
        <v>0</v>
      </c>
      <c r="O541" s="26">
        <v>0</v>
      </c>
      <c r="P541" s="26">
        <v>292507.34000000003</v>
      </c>
      <c r="Q541" s="26">
        <f t="shared" si="25"/>
        <v>292507.34000000003</v>
      </c>
      <c r="R541" s="27" t="str">
        <f t="shared" si="26"/>
        <v>120+</v>
      </c>
      <c r="S541" s="27" t="str">
        <f>+VLOOKUP(B541,'[1]PORTFOLIO MAY16'!$B$7:$T$5083,19,0)</f>
        <v>MEXICO</v>
      </c>
      <c r="T541" s="26">
        <v>292507.34000000003</v>
      </c>
      <c r="U541" s="23" t="s">
        <v>37</v>
      </c>
      <c r="V541" s="23" t="s">
        <v>37</v>
      </c>
      <c r="W541" s="23" t="s">
        <v>37</v>
      </c>
      <c r="X541" s="22">
        <v>593154.75</v>
      </c>
    </row>
    <row r="542" spans="1:24" x14ac:dyDescent="0.25">
      <c r="A542" s="22">
        <v>702</v>
      </c>
      <c r="B542" s="23" t="s">
        <v>580</v>
      </c>
      <c r="C542" s="23"/>
      <c r="D542" s="24">
        <v>313548</v>
      </c>
      <c r="E542" s="25"/>
      <c r="F542" s="23" t="s">
        <v>59</v>
      </c>
      <c r="G542" s="23" t="s">
        <v>59</v>
      </c>
      <c r="H542" s="24" t="s">
        <v>34</v>
      </c>
      <c r="I542" s="24" t="s">
        <v>35</v>
      </c>
      <c r="J542" s="23" t="s">
        <v>36</v>
      </c>
      <c r="K542" s="26">
        <v>6028.85</v>
      </c>
      <c r="L542" s="26">
        <f t="shared" si="24"/>
        <v>6028.85</v>
      </c>
      <c r="M542" s="26">
        <v>0</v>
      </c>
      <c r="N542" s="26">
        <v>0</v>
      </c>
      <c r="O542" s="26">
        <v>0</v>
      </c>
      <c r="P542" s="26">
        <v>0</v>
      </c>
      <c r="Q542" s="26">
        <f t="shared" si="25"/>
        <v>0</v>
      </c>
      <c r="R542" s="27" t="str">
        <f t="shared" si="26"/>
        <v>1-30</v>
      </c>
      <c r="S542" s="27" t="str">
        <f>+VLOOKUP(B542,'[1]PORTFOLIO MAY16'!$B$7:$T$5083,19,0)</f>
        <v>NICARAGUA</v>
      </c>
      <c r="T542" s="26">
        <v>0</v>
      </c>
      <c r="U542" s="23" t="s">
        <v>37</v>
      </c>
      <c r="V542" s="23" t="s">
        <v>37</v>
      </c>
      <c r="W542" s="23" t="s">
        <v>37</v>
      </c>
      <c r="X542" s="22">
        <v>6155.16</v>
      </c>
    </row>
    <row r="543" spans="1:24" x14ac:dyDescent="0.25">
      <c r="A543" s="22">
        <v>702</v>
      </c>
      <c r="B543" s="23" t="s">
        <v>581</v>
      </c>
      <c r="C543" s="23"/>
      <c r="D543" s="24">
        <v>316795</v>
      </c>
      <c r="E543" s="25"/>
      <c r="F543" s="23" t="s">
        <v>51</v>
      </c>
      <c r="G543" s="23" t="s">
        <v>33</v>
      </c>
      <c r="H543" s="24" t="s">
        <v>34</v>
      </c>
      <c r="I543" s="24" t="s">
        <v>35</v>
      </c>
      <c r="J543" s="23" t="s">
        <v>36</v>
      </c>
      <c r="K543" s="26">
        <v>6961.87</v>
      </c>
      <c r="L543" s="26">
        <f t="shared" si="24"/>
        <v>6961.87</v>
      </c>
      <c r="M543" s="26">
        <v>0</v>
      </c>
      <c r="N543" s="26">
        <v>0</v>
      </c>
      <c r="O543" s="26">
        <v>0</v>
      </c>
      <c r="P543" s="26">
        <v>0</v>
      </c>
      <c r="Q543" s="26">
        <f t="shared" si="25"/>
        <v>0</v>
      </c>
      <c r="R543" s="27" t="str">
        <f t="shared" si="26"/>
        <v>1-30</v>
      </c>
      <c r="S543" s="27" t="str">
        <f>+VLOOKUP(B543,'[1]PORTFOLIO MAY16'!$B$7:$T$5083,19,0)</f>
        <v>COSTA RICA</v>
      </c>
      <c r="T543" s="26">
        <v>0</v>
      </c>
      <c r="U543" s="23" t="s">
        <v>37</v>
      </c>
      <c r="V543" s="23" t="s">
        <v>37</v>
      </c>
      <c r="W543" s="23" t="s">
        <v>37</v>
      </c>
      <c r="X543" s="22">
        <v>7058.21</v>
      </c>
    </row>
    <row r="544" spans="1:24" x14ac:dyDescent="0.25">
      <c r="A544" s="22">
        <v>702</v>
      </c>
      <c r="B544" s="23" t="s">
        <v>582</v>
      </c>
      <c r="C544" s="23"/>
      <c r="D544" s="24">
        <v>313954</v>
      </c>
      <c r="E544" s="25"/>
      <c r="F544" s="23" t="s">
        <v>33</v>
      </c>
      <c r="G544" s="23" t="s">
        <v>33</v>
      </c>
      <c r="H544" s="24" t="s">
        <v>34</v>
      </c>
      <c r="I544" s="24" t="s">
        <v>233</v>
      </c>
      <c r="J544" s="23" t="s">
        <v>39</v>
      </c>
      <c r="K544" s="26">
        <v>411131.47</v>
      </c>
      <c r="L544" s="26">
        <f t="shared" si="24"/>
        <v>22155.874914030559</v>
      </c>
      <c r="M544" s="26">
        <v>0</v>
      </c>
      <c r="N544" s="26">
        <v>0</v>
      </c>
      <c r="O544" s="26">
        <v>0</v>
      </c>
      <c r="P544" s="26">
        <v>411131.47</v>
      </c>
      <c r="Q544" s="26">
        <f t="shared" si="25"/>
        <v>411131.47</v>
      </c>
      <c r="R544" s="27" t="str">
        <f t="shared" si="26"/>
        <v>120+</v>
      </c>
      <c r="S544" s="27" t="str">
        <f>+VLOOKUP(B544,'[1]PORTFOLIO MAY16'!$B$7:$T$5083,19,0)</f>
        <v>MEXICO</v>
      </c>
      <c r="T544" s="26">
        <v>0</v>
      </c>
      <c r="U544" s="23" t="s">
        <v>37</v>
      </c>
      <c r="V544" s="23" t="s">
        <v>37</v>
      </c>
      <c r="W544" s="23" t="s">
        <v>37</v>
      </c>
      <c r="X544" s="22">
        <v>919310.24</v>
      </c>
    </row>
    <row r="545" spans="1:24" x14ac:dyDescent="0.25">
      <c r="A545" s="22">
        <v>702</v>
      </c>
      <c r="B545" s="23" t="s">
        <v>583</v>
      </c>
      <c r="C545" s="23"/>
      <c r="D545" s="24">
        <v>317406</v>
      </c>
      <c r="E545" s="25"/>
      <c r="F545" s="23" t="s">
        <v>33</v>
      </c>
      <c r="G545" s="23" t="s">
        <v>33</v>
      </c>
      <c r="H545" s="24" t="s">
        <v>34</v>
      </c>
      <c r="I545" s="24" t="s">
        <v>35</v>
      </c>
      <c r="J545" s="23" t="s">
        <v>39</v>
      </c>
      <c r="K545" s="26">
        <v>106557.41</v>
      </c>
      <c r="L545" s="26">
        <f t="shared" si="24"/>
        <v>5742.3788237934432</v>
      </c>
      <c r="M545" s="26">
        <v>0</v>
      </c>
      <c r="N545" s="26">
        <v>0</v>
      </c>
      <c r="O545" s="26">
        <v>0</v>
      </c>
      <c r="P545" s="26">
        <v>0</v>
      </c>
      <c r="Q545" s="26">
        <f t="shared" si="25"/>
        <v>0</v>
      </c>
      <c r="R545" s="27" t="str">
        <f t="shared" si="26"/>
        <v>1-30</v>
      </c>
      <c r="S545" s="27" t="str">
        <f>+VLOOKUP(B545,'[1]PORTFOLIO MAY16'!$B$7:$T$5083,19,0)</f>
        <v>MEXICO</v>
      </c>
      <c r="T545" s="26">
        <v>0</v>
      </c>
      <c r="U545" s="23" t="s">
        <v>37</v>
      </c>
      <c r="V545" s="23" t="s">
        <v>37</v>
      </c>
      <c r="W545" s="23" t="s">
        <v>37</v>
      </c>
      <c r="X545" s="22">
        <v>144806.31</v>
      </c>
    </row>
    <row r="546" spans="1:24" x14ac:dyDescent="0.25">
      <c r="A546" s="22">
        <v>702</v>
      </c>
      <c r="B546" s="23" t="s">
        <v>584</v>
      </c>
      <c r="C546" s="23"/>
      <c r="D546" s="24">
        <v>313153</v>
      </c>
      <c r="E546" s="25"/>
      <c r="F546" s="23" t="s">
        <v>33</v>
      </c>
      <c r="G546" s="23" t="s">
        <v>33</v>
      </c>
      <c r="H546" s="24" t="s">
        <v>34</v>
      </c>
      <c r="I546" s="24" t="s">
        <v>233</v>
      </c>
      <c r="J546" s="23" t="s">
        <v>39</v>
      </c>
      <c r="K546" s="26">
        <v>99309.06</v>
      </c>
      <c r="L546" s="26">
        <f t="shared" si="24"/>
        <v>5351.7652423687141</v>
      </c>
      <c r="M546" s="26">
        <v>0</v>
      </c>
      <c r="N546" s="26">
        <v>0</v>
      </c>
      <c r="O546" s="26">
        <v>0</v>
      </c>
      <c r="P546" s="26">
        <v>99309.06</v>
      </c>
      <c r="Q546" s="26">
        <f t="shared" si="25"/>
        <v>99309.06</v>
      </c>
      <c r="R546" s="27" t="str">
        <f t="shared" si="26"/>
        <v>120+</v>
      </c>
      <c r="S546" s="27" t="str">
        <f>+VLOOKUP(B546,'[1]PORTFOLIO MAY16'!$B$7:$T$5083,19,0)</f>
        <v>MEXICO</v>
      </c>
      <c r="T546" s="26">
        <v>99309.06</v>
      </c>
      <c r="U546" s="23" t="s">
        <v>37</v>
      </c>
      <c r="V546" s="23" t="s">
        <v>37</v>
      </c>
      <c r="W546" s="23" t="s">
        <v>37</v>
      </c>
      <c r="X546" s="22">
        <v>160408.93</v>
      </c>
    </row>
    <row r="547" spans="1:24" x14ac:dyDescent="0.25">
      <c r="A547" s="22">
        <v>702</v>
      </c>
      <c r="B547" s="23" t="s">
        <v>585</v>
      </c>
      <c r="C547" s="23"/>
      <c r="D547" s="24">
        <v>313356</v>
      </c>
      <c r="E547" s="25"/>
      <c r="F547" s="23" t="s">
        <v>33</v>
      </c>
      <c r="G547" s="23" t="s">
        <v>33</v>
      </c>
      <c r="H547" s="24" t="s">
        <v>34</v>
      </c>
      <c r="I547" s="24" t="s">
        <v>35</v>
      </c>
      <c r="J547" s="23" t="s">
        <v>39</v>
      </c>
      <c r="K547" s="26">
        <v>97602.12</v>
      </c>
      <c r="L547" s="26">
        <f t="shared" si="24"/>
        <v>5259.7782457864405</v>
      </c>
      <c r="M547" s="26">
        <v>0</v>
      </c>
      <c r="N547" s="26">
        <v>0</v>
      </c>
      <c r="O547" s="26">
        <v>0</v>
      </c>
      <c r="P547" s="26">
        <v>0</v>
      </c>
      <c r="Q547" s="26">
        <f t="shared" si="25"/>
        <v>0</v>
      </c>
      <c r="R547" s="27" t="str">
        <f t="shared" si="26"/>
        <v>1-30</v>
      </c>
      <c r="S547" s="27" t="str">
        <f>+VLOOKUP(B547,'[1]PORTFOLIO MAY16'!$B$7:$T$5083,19,0)</f>
        <v>MEXICO</v>
      </c>
      <c r="T547" s="26">
        <v>0</v>
      </c>
      <c r="U547" s="23" t="s">
        <v>37</v>
      </c>
      <c r="V547" s="23" t="s">
        <v>37</v>
      </c>
      <c r="W547" s="23" t="s">
        <v>37</v>
      </c>
      <c r="X547" s="22">
        <v>120807.09</v>
      </c>
    </row>
    <row r="548" spans="1:24" x14ac:dyDescent="0.25">
      <c r="A548" s="22">
        <v>702</v>
      </c>
      <c r="B548" s="23" t="s">
        <v>586</v>
      </c>
      <c r="C548" s="23"/>
      <c r="D548" s="24">
        <v>308644</v>
      </c>
      <c r="E548" s="25"/>
      <c r="F548" s="23" t="s">
        <v>33</v>
      </c>
      <c r="G548" s="23" t="s">
        <v>33</v>
      </c>
      <c r="H548" s="24" t="s">
        <v>34</v>
      </c>
      <c r="I548" s="24" t="s">
        <v>35</v>
      </c>
      <c r="J548" s="23" t="s">
        <v>39</v>
      </c>
      <c r="K548" s="26">
        <v>264361.09000000003</v>
      </c>
      <c r="L548" s="26">
        <f t="shared" si="24"/>
        <v>14246.419137354716</v>
      </c>
      <c r="M548" s="26">
        <v>0</v>
      </c>
      <c r="N548" s="26">
        <v>0</v>
      </c>
      <c r="O548" s="26">
        <v>0</v>
      </c>
      <c r="P548" s="26">
        <v>0</v>
      </c>
      <c r="Q548" s="26">
        <f t="shared" si="25"/>
        <v>0</v>
      </c>
      <c r="R548" s="27" t="str">
        <f t="shared" si="26"/>
        <v>1-30</v>
      </c>
      <c r="S548" s="27" t="str">
        <f>+VLOOKUP(B548,'[1]PORTFOLIO MAY16'!$B$7:$T$5083,19,0)</f>
        <v>MEXICO</v>
      </c>
      <c r="T548" s="26">
        <v>0</v>
      </c>
      <c r="U548" s="23" t="s">
        <v>37</v>
      </c>
      <c r="V548" s="23" t="s">
        <v>37</v>
      </c>
      <c r="W548" s="23" t="s">
        <v>37</v>
      </c>
      <c r="X548" s="22">
        <v>325007.58</v>
      </c>
    </row>
    <row r="549" spans="1:24" x14ac:dyDescent="0.25">
      <c r="A549" s="22">
        <v>702</v>
      </c>
      <c r="B549" s="23" t="s">
        <v>587</v>
      </c>
      <c r="C549" s="23"/>
      <c r="D549" s="24">
        <v>313547</v>
      </c>
      <c r="E549" s="25"/>
      <c r="F549" s="23" t="s">
        <v>42</v>
      </c>
      <c r="G549" s="23" t="s">
        <v>33</v>
      </c>
      <c r="H549" s="24" t="s">
        <v>34</v>
      </c>
      <c r="I549" s="24" t="s">
        <v>35</v>
      </c>
      <c r="J549" s="23" t="s">
        <v>36</v>
      </c>
      <c r="K549" s="26">
        <v>266008.59000000003</v>
      </c>
      <c r="L549" s="26">
        <f t="shared" si="24"/>
        <v>266008.59000000003</v>
      </c>
      <c r="M549" s="26">
        <v>0</v>
      </c>
      <c r="N549" s="26">
        <v>0</v>
      </c>
      <c r="O549" s="26">
        <v>0</v>
      </c>
      <c r="P549" s="26">
        <v>0</v>
      </c>
      <c r="Q549" s="26">
        <f t="shared" si="25"/>
        <v>0</v>
      </c>
      <c r="R549" s="27" t="str">
        <f t="shared" si="26"/>
        <v>1-30</v>
      </c>
      <c r="S549" s="27" t="str">
        <f>+VLOOKUP(B549,'[1]PORTFOLIO MAY16'!$B$7:$T$5083,19,0)</f>
        <v>ECUADOR</v>
      </c>
      <c r="T549" s="26">
        <v>0</v>
      </c>
      <c r="U549" s="23" t="s">
        <v>37</v>
      </c>
      <c r="V549" s="23" t="s">
        <v>37</v>
      </c>
      <c r="W549" s="23" t="s">
        <v>37</v>
      </c>
      <c r="X549" s="22">
        <v>277864.32000000001</v>
      </c>
    </row>
    <row r="550" spans="1:24" x14ac:dyDescent="0.25">
      <c r="A550" s="22">
        <v>702</v>
      </c>
      <c r="B550" s="23" t="s">
        <v>588</v>
      </c>
      <c r="C550" s="23"/>
      <c r="D550" s="24">
        <v>310871</v>
      </c>
      <c r="E550" s="25"/>
      <c r="F550" s="23" t="s">
        <v>42</v>
      </c>
      <c r="G550" s="23" t="s">
        <v>33</v>
      </c>
      <c r="H550" s="24" t="s">
        <v>34</v>
      </c>
      <c r="I550" s="24" t="s">
        <v>35</v>
      </c>
      <c r="J550" s="23" t="s">
        <v>36</v>
      </c>
      <c r="K550" s="26">
        <v>103758.44</v>
      </c>
      <c r="L550" s="26">
        <f t="shared" si="24"/>
        <v>103758.44</v>
      </c>
      <c r="M550" s="26">
        <v>0</v>
      </c>
      <c r="N550" s="26">
        <v>0</v>
      </c>
      <c r="O550" s="26">
        <v>103758.44</v>
      </c>
      <c r="P550" s="26">
        <v>0</v>
      </c>
      <c r="Q550" s="26">
        <f t="shared" si="25"/>
        <v>103758.44</v>
      </c>
      <c r="R550" s="27" t="str">
        <f t="shared" si="26"/>
        <v>91-120</v>
      </c>
      <c r="S550" s="27" t="str">
        <f>+VLOOKUP(B550,'[1]PORTFOLIO MAY16'!$B$7:$T$5083,19,0)</f>
        <v>NICARAGUA</v>
      </c>
      <c r="T550" s="26">
        <v>0</v>
      </c>
      <c r="U550" s="23" t="s">
        <v>37</v>
      </c>
      <c r="V550" s="23" t="s">
        <v>37</v>
      </c>
      <c r="W550" s="23" t="s">
        <v>37</v>
      </c>
      <c r="X550" s="22">
        <v>106026.72</v>
      </c>
    </row>
    <row r="551" spans="1:24" x14ac:dyDescent="0.25">
      <c r="A551" s="22">
        <v>702</v>
      </c>
      <c r="B551" s="23" t="s">
        <v>589</v>
      </c>
      <c r="C551" s="23"/>
      <c r="D551" s="24">
        <v>310871</v>
      </c>
      <c r="E551" s="25"/>
      <c r="F551" s="23" t="s">
        <v>42</v>
      </c>
      <c r="G551" s="23" t="s">
        <v>33</v>
      </c>
      <c r="H551" s="24" t="s">
        <v>34</v>
      </c>
      <c r="I551" s="24" t="s">
        <v>35</v>
      </c>
      <c r="J551" s="23" t="s">
        <v>36</v>
      </c>
      <c r="K551" s="26">
        <v>85739.05</v>
      </c>
      <c r="L551" s="26">
        <f t="shared" si="24"/>
        <v>85739.05</v>
      </c>
      <c r="M551" s="26">
        <v>0</v>
      </c>
      <c r="N551" s="26">
        <v>0</v>
      </c>
      <c r="O551" s="26">
        <v>85739.05</v>
      </c>
      <c r="P551" s="26">
        <v>0</v>
      </c>
      <c r="Q551" s="26">
        <f t="shared" si="25"/>
        <v>85739.05</v>
      </c>
      <c r="R551" s="27" t="str">
        <f t="shared" si="26"/>
        <v>91-120</v>
      </c>
      <c r="S551" s="27" t="str">
        <f>+VLOOKUP(B551,'[1]PORTFOLIO MAY16'!$B$7:$T$5083,19,0)</f>
        <v>NICARAGUA</v>
      </c>
      <c r="T551" s="26">
        <v>0</v>
      </c>
      <c r="U551" s="23" t="s">
        <v>37</v>
      </c>
      <c r="V551" s="23" t="s">
        <v>37</v>
      </c>
      <c r="W551" s="23" t="s">
        <v>37</v>
      </c>
      <c r="X551" s="22">
        <v>89829.41</v>
      </c>
    </row>
    <row r="552" spans="1:24" x14ac:dyDescent="0.25">
      <c r="A552" s="22">
        <v>702</v>
      </c>
      <c r="B552" s="23" t="s">
        <v>590</v>
      </c>
      <c r="C552" s="23"/>
      <c r="D552" s="24">
        <v>320583</v>
      </c>
      <c r="E552" s="25"/>
      <c r="F552" s="23" t="s">
        <v>42</v>
      </c>
      <c r="G552" s="23" t="s">
        <v>33</v>
      </c>
      <c r="H552" s="24" t="s">
        <v>34</v>
      </c>
      <c r="I552" s="24" t="s">
        <v>35</v>
      </c>
      <c r="J552" s="23" t="s">
        <v>39</v>
      </c>
      <c r="K552" s="26">
        <v>2439306.33</v>
      </c>
      <c r="L552" s="26">
        <f t="shared" si="24"/>
        <v>131454.21809836876</v>
      </c>
      <c r="M552" s="26">
        <v>0</v>
      </c>
      <c r="N552" s="26">
        <v>0</v>
      </c>
      <c r="O552" s="26">
        <v>0</v>
      </c>
      <c r="P552" s="26">
        <v>0</v>
      </c>
      <c r="Q552" s="26">
        <f t="shared" si="25"/>
        <v>0</v>
      </c>
      <c r="R552" s="27" t="str">
        <f t="shared" si="26"/>
        <v>1-30</v>
      </c>
      <c r="S552" s="27" t="str">
        <f>+VLOOKUP(B552,'[1]PORTFOLIO MAY16'!$B$7:$T$5083,19,0)</f>
        <v>MEXICO</v>
      </c>
      <c r="T552" s="26">
        <v>0</v>
      </c>
      <c r="U552" s="23" t="s">
        <v>37</v>
      </c>
      <c r="V552" s="23" t="s">
        <v>37</v>
      </c>
      <c r="W552" s="23" t="s">
        <v>37</v>
      </c>
      <c r="X552" s="22">
        <v>2795278.83</v>
      </c>
    </row>
    <row r="553" spans="1:24" x14ac:dyDescent="0.25">
      <c r="A553" s="22">
        <v>702</v>
      </c>
      <c r="B553" s="23" t="s">
        <v>591</v>
      </c>
      <c r="C553" s="23"/>
      <c r="D553" s="24">
        <v>316339</v>
      </c>
      <c r="E553" s="25"/>
      <c r="F553" s="23" t="s">
        <v>42</v>
      </c>
      <c r="G553" s="23" t="s">
        <v>51</v>
      </c>
      <c r="H553" s="24" t="s">
        <v>34</v>
      </c>
      <c r="I553" s="24" t="s">
        <v>35</v>
      </c>
      <c r="J553" s="23" t="s">
        <v>36</v>
      </c>
      <c r="K553" s="26">
        <v>3700.21</v>
      </c>
      <c r="L553" s="26">
        <f t="shared" si="24"/>
        <v>3700.21</v>
      </c>
      <c r="M553" s="26">
        <v>0</v>
      </c>
      <c r="N553" s="26">
        <v>0</v>
      </c>
      <c r="O553" s="26">
        <v>0</v>
      </c>
      <c r="P553" s="26">
        <v>0</v>
      </c>
      <c r="Q553" s="26">
        <f t="shared" si="25"/>
        <v>0</v>
      </c>
      <c r="R553" s="27" t="str">
        <f t="shared" si="26"/>
        <v>1-30</v>
      </c>
      <c r="S553" s="27" t="str">
        <f>+VLOOKUP(B553,'[1]PORTFOLIO MAY16'!$B$7:$T$5083,19,0)</f>
        <v>GUATEMALA</v>
      </c>
      <c r="T553" s="26">
        <v>0</v>
      </c>
      <c r="U553" s="23" t="s">
        <v>37</v>
      </c>
      <c r="V553" s="23" t="s">
        <v>37</v>
      </c>
      <c r="W553" s="23" t="s">
        <v>37</v>
      </c>
      <c r="X553" s="22">
        <v>3727.74</v>
      </c>
    </row>
    <row r="554" spans="1:24" x14ac:dyDescent="0.25">
      <c r="A554" s="22">
        <v>702</v>
      </c>
      <c r="B554" s="23" t="s">
        <v>592</v>
      </c>
      <c r="C554" s="23"/>
      <c r="D554" s="24">
        <v>314093</v>
      </c>
      <c r="E554" s="25"/>
      <c r="F554" s="23" t="s">
        <v>42</v>
      </c>
      <c r="G554" s="23" t="s">
        <v>33</v>
      </c>
      <c r="H554" s="24" t="s">
        <v>34</v>
      </c>
      <c r="I554" s="24" t="s">
        <v>35</v>
      </c>
      <c r="J554" s="23" t="s">
        <v>39</v>
      </c>
      <c r="K554" s="26">
        <v>3222958.9</v>
      </c>
      <c r="L554" s="26">
        <f t="shared" si="24"/>
        <v>173685.25508753082</v>
      </c>
      <c r="M554" s="26">
        <v>0</v>
      </c>
      <c r="N554" s="26">
        <v>0</v>
      </c>
      <c r="O554" s="26">
        <v>0</v>
      </c>
      <c r="P554" s="26">
        <v>3222958.9</v>
      </c>
      <c r="Q554" s="26">
        <f t="shared" si="25"/>
        <v>3222958.9</v>
      </c>
      <c r="R554" s="27" t="str">
        <f t="shared" si="26"/>
        <v>120+</v>
      </c>
      <c r="S554" s="27" t="str">
        <f>+VLOOKUP(B554,'[1]PORTFOLIO MAY16'!$B$7:$T$5083,19,0)</f>
        <v>MEXICO</v>
      </c>
      <c r="T554" s="26">
        <v>0</v>
      </c>
      <c r="U554" s="23" t="s">
        <v>37</v>
      </c>
      <c r="V554" s="23" t="s">
        <v>37</v>
      </c>
      <c r="W554" s="23" t="s">
        <v>37</v>
      </c>
      <c r="X554" s="22">
        <v>3633199.72</v>
      </c>
    </row>
    <row r="555" spans="1:24" x14ac:dyDescent="0.25">
      <c r="A555" s="22">
        <v>702</v>
      </c>
      <c r="B555" s="23" t="s">
        <v>593</v>
      </c>
      <c r="C555" s="23"/>
      <c r="D555" s="24">
        <v>311337</v>
      </c>
      <c r="E555" s="25"/>
      <c r="F555" s="23" t="s">
        <v>42</v>
      </c>
      <c r="G555" s="23" t="s">
        <v>51</v>
      </c>
      <c r="H555" s="24" t="s">
        <v>34</v>
      </c>
      <c r="I555" s="24" t="s">
        <v>35</v>
      </c>
      <c r="J555" s="23" t="s">
        <v>36</v>
      </c>
      <c r="K555" s="26">
        <v>78986.03</v>
      </c>
      <c r="L555" s="26">
        <f t="shared" si="24"/>
        <v>78986.03</v>
      </c>
      <c r="M555" s="26">
        <v>0</v>
      </c>
      <c r="N555" s="26">
        <v>0</v>
      </c>
      <c r="O555" s="26">
        <v>0</v>
      </c>
      <c r="P555" s="26">
        <v>0</v>
      </c>
      <c r="Q555" s="26">
        <f t="shared" si="25"/>
        <v>0</v>
      </c>
      <c r="R555" s="27" t="str">
        <f t="shared" si="26"/>
        <v>1-30</v>
      </c>
      <c r="S555" s="27" t="str">
        <f>+VLOOKUP(B555,'[1]PORTFOLIO MAY16'!$B$7:$T$5083,19,0)</f>
        <v>SURINAME</v>
      </c>
      <c r="T555" s="26">
        <v>0</v>
      </c>
      <c r="U555" s="23" t="s">
        <v>37</v>
      </c>
      <c r="V555" s="23" t="s">
        <v>37</v>
      </c>
      <c r="W555" s="23" t="s">
        <v>37</v>
      </c>
      <c r="X555" s="22">
        <v>81250.86</v>
      </c>
    </row>
    <row r="556" spans="1:24" x14ac:dyDescent="0.25">
      <c r="A556" s="22">
        <v>702</v>
      </c>
      <c r="B556" s="23" t="s">
        <v>594</v>
      </c>
      <c r="C556" s="23"/>
      <c r="D556" s="24">
        <v>310691</v>
      </c>
      <c r="E556" s="25"/>
      <c r="F556" s="23" t="s">
        <v>33</v>
      </c>
      <c r="G556" s="23" t="s">
        <v>33</v>
      </c>
      <c r="H556" s="24" t="s">
        <v>34</v>
      </c>
      <c r="I556" s="24" t="s">
        <v>233</v>
      </c>
      <c r="J556" s="23" t="s">
        <v>39</v>
      </c>
      <c r="K556" s="26">
        <v>312484.88</v>
      </c>
      <c r="L556" s="26">
        <f t="shared" si="24"/>
        <v>16839.810179954969</v>
      </c>
      <c r="M556" s="26">
        <v>0</v>
      </c>
      <c r="N556" s="26">
        <v>0</v>
      </c>
      <c r="O556" s="26">
        <v>0</v>
      </c>
      <c r="P556" s="26">
        <v>312484.88</v>
      </c>
      <c r="Q556" s="26">
        <f t="shared" si="25"/>
        <v>312484.88</v>
      </c>
      <c r="R556" s="27" t="str">
        <f t="shared" si="26"/>
        <v>120+</v>
      </c>
      <c r="S556" s="27" t="str">
        <f>+VLOOKUP(B556,'[1]PORTFOLIO MAY16'!$B$7:$T$5083,19,0)</f>
        <v>MEXICO</v>
      </c>
      <c r="T556" s="26">
        <v>0</v>
      </c>
      <c r="U556" s="23" t="s">
        <v>37</v>
      </c>
      <c r="V556" s="23" t="s">
        <v>37</v>
      </c>
      <c r="W556" s="23" t="s">
        <v>37</v>
      </c>
      <c r="X556" s="22">
        <v>369987.07</v>
      </c>
    </row>
    <row r="557" spans="1:24" x14ac:dyDescent="0.25">
      <c r="A557" s="22">
        <v>702</v>
      </c>
      <c r="B557" s="23" t="s">
        <v>595</v>
      </c>
      <c r="C557" s="23"/>
      <c r="D557" s="24">
        <v>312097</v>
      </c>
      <c r="E557" s="25"/>
      <c r="F557" s="23" t="s">
        <v>33</v>
      </c>
      <c r="G557" s="23" t="s">
        <v>33</v>
      </c>
      <c r="H557" s="24" t="s">
        <v>34</v>
      </c>
      <c r="I557" s="24" t="s">
        <v>35</v>
      </c>
      <c r="J557" s="23" t="s">
        <v>36</v>
      </c>
      <c r="K557" s="26">
        <v>655668.49</v>
      </c>
      <c r="L557" s="26">
        <f t="shared" si="24"/>
        <v>655668.49</v>
      </c>
      <c r="M557" s="26">
        <v>0</v>
      </c>
      <c r="N557" s="26">
        <v>0</v>
      </c>
      <c r="O557" s="26">
        <v>0</v>
      </c>
      <c r="P557" s="26">
        <v>0</v>
      </c>
      <c r="Q557" s="26">
        <f t="shared" si="25"/>
        <v>0</v>
      </c>
      <c r="R557" s="27" t="str">
        <f t="shared" si="26"/>
        <v>1-30</v>
      </c>
      <c r="S557" s="27" t="str">
        <f>+VLOOKUP(B557,'[1]PORTFOLIO MAY16'!$B$7:$T$5083,19,0)</f>
        <v>MEXICO</v>
      </c>
      <c r="T557" s="26">
        <v>0</v>
      </c>
      <c r="U557" s="23" t="s">
        <v>37</v>
      </c>
      <c r="V557" s="23" t="s">
        <v>37</v>
      </c>
      <c r="W557" s="23" t="s">
        <v>37</v>
      </c>
      <c r="X557" s="22">
        <v>749776.38</v>
      </c>
    </row>
    <row r="558" spans="1:24" x14ac:dyDescent="0.25">
      <c r="A558" s="22">
        <v>702</v>
      </c>
      <c r="B558" s="23" t="s">
        <v>596</v>
      </c>
      <c r="C558" s="23"/>
      <c r="D558" s="24">
        <v>314798</v>
      </c>
      <c r="E558" s="25"/>
      <c r="F558" s="23" t="s">
        <v>51</v>
      </c>
      <c r="G558" s="23" t="s">
        <v>51</v>
      </c>
      <c r="H558" s="24" t="s">
        <v>34</v>
      </c>
      <c r="I558" s="24" t="s">
        <v>35</v>
      </c>
      <c r="J558" s="23" t="s">
        <v>36</v>
      </c>
      <c r="K558" s="26">
        <v>6351.99</v>
      </c>
      <c r="L558" s="26">
        <f t="shared" si="24"/>
        <v>6351.99</v>
      </c>
      <c r="M558" s="26">
        <v>0</v>
      </c>
      <c r="N558" s="26">
        <v>0</v>
      </c>
      <c r="O558" s="26">
        <v>0</v>
      </c>
      <c r="P558" s="26">
        <v>0</v>
      </c>
      <c r="Q558" s="26">
        <f t="shared" si="25"/>
        <v>0</v>
      </c>
      <c r="R558" s="27" t="str">
        <f t="shared" si="26"/>
        <v>1-30</v>
      </c>
      <c r="S558" s="27" t="str">
        <f>+VLOOKUP(B558,'[1]PORTFOLIO MAY16'!$B$7:$T$5083,19,0)</f>
        <v>COSTA RICA</v>
      </c>
      <c r="T558" s="26">
        <v>0</v>
      </c>
      <c r="U558" s="23" t="s">
        <v>37</v>
      </c>
      <c r="V558" s="23" t="s">
        <v>37</v>
      </c>
      <c r="W558" s="23" t="s">
        <v>37</v>
      </c>
      <c r="X558" s="22">
        <v>6375.66</v>
      </c>
    </row>
    <row r="559" spans="1:24" x14ac:dyDescent="0.25">
      <c r="A559" s="22">
        <v>702</v>
      </c>
      <c r="B559" s="23" t="s">
        <v>597</v>
      </c>
      <c r="C559" s="23"/>
      <c r="D559" s="24">
        <v>315430</v>
      </c>
      <c r="E559" s="25"/>
      <c r="F559" s="23" t="s">
        <v>51</v>
      </c>
      <c r="G559" s="23" t="s">
        <v>33</v>
      </c>
      <c r="H559" s="24" t="s">
        <v>34</v>
      </c>
      <c r="I559" s="24" t="s">
        <v>35</v>
      </c>
      <c r="J559" s="23" t="s">
        <v>36</v>
      </c>
      <c r="K559" s="26">
        <v>0</v>
      </c>
      <c r="L559" s="26">
        <f t="shared" si="24"/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f t="shared" si="25"/>
        <v>0</v>
      </c>
      <c r="R559" s="27" t="str">
        <f t="shared" si="26"/>
        <v>1-30</v>
      </c>
      <c r="S559" s="27" t="str">
        <f>+VLOOKUP(B559,'[1]PORTFOLIO MAY16'!$B$7:$T$5083,19,0)</f>
        <v>GUATEMALA</v>
      </c>
      <c r="T559" s="26">
        <v>0</v>
      </c>
      <c r="U559" s="23" t="s">
        <v>37</v>
      </c>
      <c r="V559" s="23" t="s">
        <v>37</v>
      </c>
      <c r="W559" s="23" t="s">
        <v>37</v>
      </c>
      <c r="X559" s="22">
        <v>0</v>
      </c>
    </row>
    <row r="560" spans="1:24" x14ac:dyDescent="0.25">
      <c r="A560" s="22">
        <v>702</v>
      </c>
      <c r="B560" s="23" t="s">
        <v>598</v>
      </c>
      <c r="C560" s="23"/>
      <c r="D560" s="24">
        <v>315951</v>
      </c>
      <c r="E560" s="25"/>
      <c r="F560" s="23" t="s">
        <v>42</v>
      </c>
      <c r="G560" s="23" t="s">
        <v>33</v>
      </c>
      <c r="H560" s="24" t="s">
        <v>34</v>
      </c>
      <c r="I560" s="24" t="s">
        <v>35</v>
      </c>
      <c r="J560" s="23" t="s">
        <v>36</v>
      </c>
      <c r="K560" s="26">
        <v>219130.05</v>
      </c>
      <c r="L560" s="26">
        <f t="shared" si="24"/>
        <v>219130.05</v>
      </c>
      <c r="M560" s="26">
        <v>0</v>
      </c>
      <c r="N560" s="26">
        <v>0</v>
      </c>
      <c r="O560" s="26">
        <v>0</v>
      </c>
      <c r="P560" s="26">
        <v>0</v>
      </c>
      <c r="Q560" s="26">
        <f t="shared" si="25"/>
        <v>0</v>
      </c>
      <c r="R560" s="27" t="str">
        <f t="shared" si="26"/>
        <v>1-30</v>
      </c>
      <c r="S560" s="27" t="str">
        <f>+VLOOKUP(B560,'[1]PORTFOLIO MAY16'!$B$7:$T$5083,19,0)</f>
        <v>REPUBLICA DOMINICANA</v>
      </c>
      <c r="T560" s="26">
        <v>0</v>
      </c>
      <c r="U560" s="23" t="s">
        <v>37</v>
      </c>
      <c r="V560" s="23" t="s">
        <v>37</v>
      </c>
      <c r="W560" s="23" t="s">
        <v>37</v>
      </c>
      <c r="X560" s="22">
        <v>230858.42</v>
      </c>
    </row>
    <row r="561" spans="1:24" x14ac:dyDescent="0.25">
      <c r="A561" s="22">
        <v>702</v>
      </c>
      <c r="B561" s="23" t="s">
        <v>599</v>
      </c>
      <c r="C561" s="23"/>
      <c r="D561" s="24">
        <v>318244</v>
      </c>
      <c r="E561" s="25"/>
      <c r="F561" s="23" t="s">
        <v>33</v>
      </c>
      <c r="G561" s="23" t="s">
        <v>33</v>
      </c>
      <c r="H561" s="24" t="s">
        <v>34</v>
      </c>
      <c r="I561" s="24" t="s">
        <v>233</v>
      </c>
      <c r="J561" s="23" t="s">
        <v>39</v>
      </c>
      <c r="K561" s="26">
        <v>409262.37</v>
      </c>
      <c r="L561" s="26">
        <f t="shared" si="24"/>
        <v>22055.149115049971</v>
      </c>
      <c r="M561" s="26">
        <v>0</v>
      </c>
      <c r="N561" s="26">
        <v>0</v>
      </c>
      <c r="O561" s="26">
        <v>0</v>
      </c>
      <c r="P561" s="26">
        <v>409262.37</v>
      </c>
      <c r="Q561" s="26">
        <f t="shared" si="25"/>
        <v>409262.37</v>
      </c>
      <c r="R561" s="27" t="str">
        <f t="shared" si="26"/>
        <v>120+</v>
      </c>
      <c r="S561" s="27" t="str">
        <f>+VLOOKUP(B561,'[1]PORTFOLIO MAY16'!$B$7:$T$5083,19,0)</f>
        <v>MEXICO</v>
      </c>
      <c r="T561" s="26">
        <v>0</v>
      </c>
      <c r="U561" s="23" t="s">
        <v>37</v>
      </c>
      <c r="V561" s="23" t="s">
        <v>37</v>
      </c>
      <c r="W561" s="23" t="s">
        <v>37</v>
      </c>
      <c r="X561" s="22">
        <v>453927.36</v>
      </c>
    </row>
    <row r="562" spans="1:24" x14ac:dyDescent="0.25">
      <c r="A562" s="22">
        <v>702</v>
      </c>
      <c r="B562" s="23" t="s">
        <v>600</v>
      </c>
      <c r="C562" s="23"/>
      <c r="D562" s="24">
        <v>318244</v>
      </c>
      <c r="E562" s="25"/>
      <c r="F562" s="23" t="s">
        <v>33</v>
      </c>
      <c r="G562" s="23" t="s">
        <v>33</v>
      </c>
      <c r="H562" s="24" t="s">
        <v>34</v>
      </c>
      <c r="I562" s="24" t="s">
        <v>233</v>
      </c>
      <c r="J562" s="23" t="s">
        <v>39</v>
      </c>
      <c r="K562" s="26">
        <v>407297.56</v>
      </c>
      <c r="L562" s="26">
        <f t="shared" si="24"/>
        <v>21949.265504170377</v>
      </c>
      <c r="M562" s="26">
        <v>0</v>
      </c>
      <c r="N562" s="26">
        <v>0</v>
      </c>
      <c r="O562" s="26">
        <v>0</v>
      </c>
      <c r="P562" s="26">
        <v>407297.56</v>
      </c>
      <c r="Q562" s="26">
        <f t="shared" si="25"/>
        <v>407297.56</v>
      </c>
      <c r="R562" s="27" t="str">
        <f t="shared" si="26"/>
        <v>120+</v>
      </c>
      <c r="S562" s="27" t="str">
        <f>+VLOOKUP(B562,'[1]PORTFOLIO MAY16'!$B$7:$T$5083,19,0)</f>
        <v>MEXICO</v>
      </c>
      <c r="T562" s="26">
        <v>0</v>
      </c>
      <c r="U562" s="23" t="s">
        <v>37</v>
      </c>
      <c r="V562" s="23" t="s">
        <v>37</v>
      </c>
      <c r="W562" s="23" t="s">
        <v>37</v>
      </c>
      <c r="X562" s="22">
        <v>451972.95</v>
      </c>
    </row>
    <row r="563" spans="1:24" x14ac:dyDescent="0.25">
      <c r="A563" s="22">
        <v>702</v>
      </c>
      <c r="B563" s="23" t="s">
        <v>601</v>
      </c>
      <c r="C563" s="23"/>
      <c r="D563" s="24">
        <v>310598</v>
      </c>
      <c r="E563" s="25"/>
      <c r="F563" s="23" t="s">
        <v>33</v>
      </c>
      <c r="G563" s="23" t="s">
        <v>33</v>
      </c>
      <c r="H563" s="24" t="s">
        <v>34</v>
      </c>
      <c r="I563" s="24" t="s">
        <v>35</v>
      </c>
      <c r="J563" s="23" t="s">
        <v>39</v>
      </c>
      <c r="K563" s="26">
        <v>347658.4</v>
      </c>
      <c r="L563" s="26">
        <f t="shared" si="24"/>
        <v>18735.311172389705</v>
      </c>
      <c r="M563" s="26">
        <v>0</v>
      </c>
      <c r="N563" s="26">
        <v>0</v>
      </c>
      <c r="O563" s="26">
        <v>0</v>
      </c>
      <c r="P563" s="26">
        <v>0</v>
      </c>
      <c r="Q563" s="26">
        <f t="shared" si="25"/>
        <v>0</v>
      </c>
      <c r="R563" s="27" t="str">
        <f t="shared" si="26"/>
        <v>1-30</v>
      </c>
      <c r="S563" s="27" t="str">
        <f>+VLOOKUP(B563,'[1]PORTFOLIO MAY16'!$B$7:$T$5083,19,0)</f>
        <v>MEXICO</v>
      </c>
      <c r="T563" s="26">
        <v>0</v>
      </c>
      <c r="U563" s="23" t="s">
        <v>37</v>
      </c>
      <c r="V563" s="23" t="s">
        <v>37</v>
      </c>
      <c r="W563" s="23" t="s">
        <v>37</v>
      </c>
      <c r="X563" s="22">
        <v>504430.15</v>
      </c>
    </row>
    <row r="564" spans="1:24" x14ac:dyDescent="0.25">
      <c r="A564" s="22">
        <v>702</v>
      </c>
      <c r="B564" s="23" t="s">
        <v>602</v>
      </c>
      <c r="C564" s="23"/>
      <c r="D564" s="24">
        <v>320598</v>
      </c>
      <c r="E564" s="25"/>
      <c r="F564" s="23" t="s">
        <v>33</v>
      </c>
      <c r="G564" s="23" t="s">
        <v>33</v>
      </c>
      <c r="H564" s="24" t="s">
        <v>34</v>
      </c>
      <c r="I564" s="24" t="s">
        <v>35</v>
      </c>
      <c r="J564" s="23" t="s">
        <v>39</v>
      </c>
      <c r="K564" s="26">
        <v>1634866.65</v>
      </c>
      <c r="L564" s="26">
        <f t="shared" si="24"/>
        <v>88102.963751522548</v>
      </c>
      <c r="M564" s="26">
        <v>1634866.65</v>
      </c>
      <c r="N564" s="26">
        <v>0</v>
      </c>
      <c r="O564" s="26">
        <v>0</v>
      </c>
      <c r="P564" s="26">
        <v>0</v>
      </c>
      <c r="Q564" s="26">
        <f t="shared" si="25"/>
        <v>1634866.65</v>
      </c>
      <c r="R564" s="27" t="str">
        <f t="shared" si="26"/>
        <v>31-60</v>
      </c>
      <c r="S564" s="27" t="str">
        <f>+VLOOKUP(B564,'[1]PORTFOLIO MAY16'!$B$7:$T$5083,19,0)</f>
        <v>MEXICO</v>
      </c>
      <c r="T564" s="26">
        <v>0</v>
      </c>
      <c r="U564" s="23" t="s">
        <v>37</v>
      </c>
      <c r="V564" s="23" t="s">
        <v>37</v>
      </c>
      <c r="W564" s="23" t="s">
        <v>37</v>
      </c>
      <c r="X564" s="22">
        <v>1847298.51</v>
      </c>
    </row>
    <row r="565" spans="1:24" x14ac:dyDescent="0.25">
      <c r="A565" s="22">
        <v>702</v>
      </c>
      <c r="B565" s="23" t="s">
        <v>603</v>
      </c>
      <c r="C565" s="23"/>
      <c r="D565" s="24">
        <v>313250</v>
      </c>
      <c r="E565" s="25"/>
      <c r="F565" s="23" t="s">
        <v>51</v>
      </c>
      <c r="G565" s="23" t="s">
        <v>33</v>
      </c>
      <c r="H565" s="24" t="s">
        <v>34</v>
      </c>
      <c r="I565" s="24" t="s">
        <v>35</v>
      </c>
      <c r="J565" s="23" t="s">
        <v>36</v>
      </c>
      <c r="K565" s="26">
        <v>0</v>
      </c>
      <c r="L565" s="26">
        <f t="shared" si="24"/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f t="shared" si="25"/>
        <v>0</v>
      </c>
      <c r="R565" s="27" t="str">
        <f t="shared" si="26"/>
        <v>1-30</v>
      </c>
      <c r="S565" s="27" t="str">
        <f>+VLOOKUP(B565,'[1]PORTFOLIO MAY16'!$B$7:$T$5083,19,0)</f>
        <v>COSTA RICA</v>
      </c>
      <c r="T565" s="26">
        <v>0</v>
      </c>
      <c r="U565" s="23" t="s">
        <v>37</v>
      </c>
      <c r="V565" s="23" t="s">
        <v>37</v>
      </c>
      <c r="W565" s="23" t="s">
        <v>37</v>
      </c>
      <c r="X565" s="22">
        <v>0</v>
      </c>
    </row>
    <row r="566" spans="1:24" x14ac:dyDescent="0.25">
      <c r="A566" s="22">
        <v>702</v>
      </c>
      <c r="B566" s="23" t="s">
        <v>604</v>
      </c>
      <c r="C566" s="23"/>
      <c r="D566" s="24">
        <v>313002</v>
      </c>
      <c r="E566" s="25"/>
      <c r="F566" s="23" t="s">
        <v>42</v>
      </c>
      <c r="G566" s="23" t="s">
        <v>51</v>
      </c>
      <c r="H566" s="24" t="s">
        <v>34</v>
      </c>
      <c r="I566" s="24" t="s">
        <v>35</v>
      </c>
      <c r="J566" s="23" t="s">
        <v>36</v>
      </c>
      <c r="K566" s="26">
        <v>848083.49</v>
      </c>
      <c r="L566" s="26">
        <f t="shared" si="24"/>
        <v>848083.49</v>
      </c>
      <c r="M566" s="26">
        <v>0</v>
      </c>
      <c r="N566" s="26">
        <v>0</v>
      </c>
      <c r="O566" s="26">
        <v>0</v>
      </c>
      <c r="P566" s="26">
        <v>0</v>
      </c>
      <c r="Q566" s="26">
        <f t="shared" si="25"/>
        <v>0</v>
      </c>
      <c r="R566" s="27" t="str">
        <f t="shared" si="26"/>
        <v>1-30</v>
      </c>
      <c r="S566" s="27" t="str">
        <f>+VLOOKUP(B566,'[1]PORTFOLIO MAY16'!$B$7:$T$5083,19,0)</f>
        <v>HONDURAS</v>
      </c>
      <c r="T566" s="26">
        <v>0</v>
      </c>
      <c r="U566" s="23" t="s">
        <v>37</v>
      </c>
      <c r="V566" s="23" t="s">
        <v>37</v>
      </c>
      <c r="W566" s="23" t="s">
        <v>37</v>
      </c>
      <c r="X566" s="22">
        <v>879078.37</v>
      </c>
    </row>
    <row r="567" spans="1:24" x14ac:dyDescent="0.25">
      <c r="A567" s="22">
        <v>702</v>
      </c>
      <c r="B567" s="23" t="s">
        <v>605</v>
      </c>
      <c r="C567" s="23"/>
      <c r="D567" s="24">
        <v>314376</v>
      </c>
      <c r="E567" s="25"/>
      <c r="F567" s="23" t="s">
        <v>42</v>
      </c>
      <c r="G567" s="23" t="s">
        <v>33</v>
      </c>
      <c r="H567" s="24" t="s">
        <v>34</v>
      </c>
      <c r="I567" s="24" t="s">
        <v>35</v>
      </c>
      <c r="J567" s="23" t="s">
        <v>36</v>
      </c>
      <c r="K567" s="26">
        <v>30286.69</v>
      </c>
      <c r="L567" s="26">
        <f t="shared" si="24"/>
        <v>30286.69</v>
      </c>
      <c r="M567" s="26">
        <v>0</v>
      </c>
      <c r="N567" s="26">
        <v>0</v>
      </c>
      <c r="O567" s="26">
        <v>0</v>
      </c>
      <c r="P567" s="26">
        <v>0</v>
      </c>
      <c r="Q567" s="26">
        <f t="shared" si="25"/>
        <v>0</v>
      </c>
      <c r="R567" s="27" t="str">
        <f t="shared" si="26"/>
        <v>1-30</v>
      </c>
      <c r="S567" s="27" t="str">
        <f>+VLOOKUP(B567,'[1]PORTFOLIO MAY16'!$B$7:$T$5083,19,0)</f>
        <v>COSTA RICA</v>
      </c>
      <c r="T567" s="26">
        <v>0</v>
      </c>
      <c r="U567" s="23" t="s">
        <v>37</v>
      </c>
      <c r="V567" s="23" t="s">
        <v>37</v>
      </c>
      <c r="W567" s="23" t="s">
        <v>37</v>
      </c>
      <c r="X567" s="22">
        <v>31828.03</v>
      </c>
    </row>
    <row r="568" spans="1:24" x14ac:dyDescent="0.25">
      <c r="A568" s="22">
        <v>702</v>
      </c>
      <c r="B568" s="23" t="s">
        <v>606</v>
      </c>
      <c r="C568" s="23"/>
      <c r="D568" s="24">
        <v>316358</v>
      </c>
      <c r="E568" s="25"/>
      <c r="F568" s="23" t="s">
        <v>42</v>
      </c>
      <c r="G568" s="23" t="s">
        <v>51</v>
      </c>
      <c r="H568" s="24" t="s">
        <v>34</v>
      </c>
      <c r="I568" s="24" t="s">
        <v>35</v>
      </c>
      <c r="J568" s="23" t="s">
        <v>36</v>
      </c>
      <c r="K568" s="26">
        <v>117210.45</v>
      </c>
      <c r="L568" s="26">
        <f t="shared" si="24"/>
        <v>117210.45</v>
      </c>
      <c r="M568" s="26">
        <v>0</v>
      </c>
      <c r="N568" s="26">
        <v>0</v>
      </c>
      <c r="O568" s="26">
        <v>0</v>
      </c>
      <c r="P568" s="26">
        <v>0</v>
      </c>
      <c r="Q568" s="26">
        <f t="shared" si="25"/>
        <v>0</v>
      </c>
      <c r="R568" s="27" t="str">
        <f t="shared" si="26"/>
        <v>1-30</v>
      </c>
      <c r="S568" s="27" t="str">
        <f>+VLOOKUP(B568,'[1]PORTFOLIO MAY16'!$B$7:$T$5083,19,0)</f>
        <v>HONDURAS</v>
      </c>
      <c r="T568" s="26">
        <v>0</v>
      </c>
      <c r="U568" s="23" t="s">
        <v>37</v>
      </c>
      <c r="V568" s="23" t="s">
        <v>37</v>
      </c>
      <c r="W568" s="23" t="s">
        <v>37</v>
      </c>
      <c r="X568" s="22">
        <v>117210.45</v>
      </c>
    </row>
    <row r="569" spans="1:24" x14ac:dyDescent="0.25">
      <c r="A569" s="22">
        <v>702</v>
      </c>
      <c r="B569" s="23" t="s">
        <v>607</v>
      </c>
      <c r="C569" s="23"/>
      <c r="D569" s="24">
        <v>316014</v>
      </c>
      <c r="E569" s="25"/>
      <c r="F569" s="23" t="s">
        <v>51</v>
      </c>
      <c r="G569" s="23" t="s">
        <v>33</v>
      </c>
      <c r="H569" s="24" t="s">
        <v>34</v>
      </c>
      <c r="I569" s="24" t="s">
        <v>35</v>
      </c>
      <c r="J569" s="23" t="s">
        <v>36</v>
      </c>
      <c r="K569" s="26">
        <v>12414.58</v>
      </c>
      <c r="L569" s="26">
        <f t="shared" si="24"/>
        <v>12414.58</v>
      </c>
      <c r="M569" s="26">
        <v>0</v>
      </c>
      <c r="N569" s="26">
        <v>0</v>
      </c>
      <c r="O569" s="26">
        <v>0</v>
      </c>
      <c r="P569" s="26">
        <v>0</v>
      </c>
      <c r="Q569" s="26">
        <f t="shared" si="25"/>
        <v>0</v>
      </c>
      <c r="R569" s="27" t="str">
        <f t="shared" si="26"/>
        <v>1-30</v>
      </c>
      <c r="S569" s="27" t="str">
        <f>+VLOOKUP(B569,'[1]PORTFOLIO MAY16'!$B$7:$T$5083,19,0)</f>
        <v>GUATEMALA</v>
      </c>
      <c r="T569" s="26">
        <v>0</v>
      </c>
      <c r="U569" s="23" t="s">
        <v>37</v>
      </c>
      <c r="V569" s="23" t="s">
        <v>37</v>
      </c>
      <c r="W569" s="23" t="s">
        <v>37</v>
      </c>
      <c r="X569" s="22">
        <v>12481.08</v>
      </c>
    </row>
    <row r="570" spans="1:24" x14ac:dyDescent="0.25">
      <c r="A570" s="22">
        <v>702</v>
      </c>
      <c r="B570" s="23" t="s">
        <v>608</v>
      </c>
      <c r="C570" s="23"/>
      <c r="D570" s="24">
        <v>312407</v>
      </c>
      <c r="E570" s="25"/>
      <c r="F570" s="23" t="s">
        <v>51</v>
      </c>
      <c r="G570" s="23" t="s">
        <v>33</v>
      </c>
      <c r="H570" s="24" t="s">
        <v>34</v>
      </c>
      <c r="I570" s="24" t="s">
        <v>35</v>
      </c>
      <c r="J570" s="23" t="s">
        <v>36</v>
      </c>
      <c r="K570" s="26">
        <v>5786.77</v>
      </c>
      <c r="L570" s="26">
        <f t="shared" si="24"/>
        <v>5786.77</v>
      </c>
      <c r="M570" s="26">
        <v>0</v>
      </c>
      <c r="N570" s="26">
        <v>0</v>
      </c>
      <c r="O570" s="26">
        <v>0</v>
      </c>
      <c r="P570" s="26">
        <v>0</v>
      </c>
      <c r="Q570" s="26">
        <f t="shared" si="25"/>
        <v>0</v>
      </c>
      <c r="R570" s="27" t="str">
        <f t="shared" si="26"/>
        <v>1-30</v>
      </c>
      <c r="S570" s="27" t="str">
        <f>+VLOOKUP(B570,'[1]PORTFOLIO MAY16'!$B$7:$T$5083,19,0)</f>
        <v>COSTA RICA</v>
      </c>
      <c r="T570" s="26">
        <v>0</v>
      </c>
      <c r="U570" s="23" t="s">
        <v>37</v>
      </c>
      <c r="V570" s="23" t="s">
        <v>37</v>
      </c>
      <c r="W570" s="23" t="s">
        <v>37</v>
      </c>
      <c r="X570" s="22">
        <v>5854.35</v>
      </c>
    </row>
    <row r="571" spans="1:24" x14ac:dyDescent="0.25">
      <c r="A571" s="22">
        <v>702</v>
      </c>
      <c r="B571" s="23" t="s">
        <v>609</v>
      </c>
      <c r="C571" s="23"/>
      <c r="D571" s="24">
        <v>312406</v>
      </c>
      <c r="E571" s="25"/>
      <c r="F571" s="23" t="s">
        <v>51</v>
      </c>
      <c r="G571" s="23" t="s">
        <v>33</v>
      </c>
      <c r="H571" s="24" t="s">
        <v>34</v>
      </c>
      <c r="I571" s="24" t="s">
        <v>35</v>
      </c>
      <c r="J571" s="23" t="s">
        <v>36</v>
      </c>
      <c r="K571" s="26">
        <v>4858.4799999999996</v>
      </c>
      <c r="L571" s="26">
        <f t="shared" si="24"/>
        <v>4858.4799999999996</v>
      </c>
      <c r="M571" s="26">
        <v>0</v>
      </c>
      <c r="N571" s="26">
        <v>0</v>
      </c>
      <c r="O571" s="26">
        <v>0</v>
      </c>
      <c r="P571" s="26">
        <v>0</v>
      </c>
      <c r="Q571" s="26">
        <f t="shared" si="25"/>
        <v>0</v>
      </c>
      <c r="R571" s="27" t="str">
        <f t="shared" si="26"/>
        <v>1-30</v>
      </c>
      <c r="S571" s="27" t="str">
        <f>+VLOOKUP(B571,'[1]PORTFOLIO MAY16'!$B$7:$T$5083,19,0)</f>
        <v>COSTA RICA</v>
      </c>
      <c r="T571" s="26">
        <v>0</v>
      </c>
      <c r="U571" s="23" t="s">
        <v>37</v>
      </c>
      <c r="V571" s="23" t="s">
        <v>37</v>
      </c>
      <c r="W571" s="23" t="s">
        <v>37</v>
      </c>
      <c r="X571" s="22">
        <v>4888.37</v>
      </c>
    </row>
    <row r="572" spans="1:24" x14ac:dyDescent="0.25">
      <c r="A572" s="22">
        <v>702</v>
      </c>
      <c r="B572" s="23" t="s">
        <v>610</v>
      </c>
      <c r="C572" s="23"/>
      <c r="D572" s="24">
        <v>310871</v>
      </c>
      <c r="E572" s="25"/>
      <c r="F572" s="23" t="s">
        <v>42</v>
      </c>
      <c r="G572" s="23" t="s">
        <v>33</v>
      </c>
      <c r="H572" s="24" t="s">
        <v>34</v>
      </c>
      <c r="I572" s="24" t="s">
        <v>35</v>
      </c>
      <c r="J572" s="23" t="s">
        <v>36</v>
      </c>
      <c r="K572" s="26">
        <v>29297.34</v>
      </c>
      <c r="L572" s="26">
        <f t="shared" si="24"/>
        <v>29297.34</v>
      </c>
      <c r="M572" s="26">
        <v>0</v>
      </c>
      <c r="N572" s="26">
        <v>29297.34</v>
      </c>
      <c r="O572" s="26">
        <v>0</v>
      </c>
      <c r="P572" s="26">
        <v>0</v>
      </c>
      <c r="Q572" s="26">
        <f t="shared" si="25"/>
        <v>29297.34</v>
      </c>
      <c r="R572" s="27" t="str">
        <f t="shared" si="26"/>
        <v>61-90</v>
      </c>
      <c r="S572" s="27" t="str">
        <f>+VLOOKUP(B572,'[1]PORTFOLIO MAY16'!$B$7:$T$5083,19,0)</f>
        <v>NICARAGUA</v>
      </c>
      <c r="T572" s="26">
        <v>0</v>
      </c>
      <c r="U572" s="23" t="s">
        <v>37</v>
      </c>
      <c r="V572" s="23" t="s">
        <v>37</v>
      </c>
      <c r="W572" s="23" t="s">
        <v>37</v>
      </c>
      <c r="X572" s="22">
        <v>29928.82</v>
      </c>
    </row>
    <row r="573" spans="1:24" x14ac:dyDescent="0.25">
      <c r="A573" s="22">
        <v>702</v>
      </c>
      <c r="B573" s="23" t="s">
        <v>611</v>
      </c>
      <c r="C573" s="23"/>
      <c r="D573" s="24">
        <v>308989</v>
      </c>
      <c r="E573" s="25"/>
      <c r="F573" s="23" t="s">
        <v>51</v>
      </c>
      <c r="G573" s="23" t="s">
        <v>51</v>
      </c>
      <c r="H573" s="24" t="s">
        <v>34</v>
      </c>
      <c r="I573" s="24" t="s">
        <v>35</v>
      </c>
      <c r="J573" s="23" t="s">
        <v>36</v>
      </c>
      <c r="K573" s="26">
        <v>7527980.0899999999</v>
      </c>
      <c r="L573" s="26">
        <f t="shared" si="24"/>
        <v>7527980.0899999999</v>
      </c>
      <c r="M573" s="26">
        <v>0</v>
      </c>
      <c r="N573" s="26">
        <v>0</v>
      </c>
      <c r="O573" s="26">
        <v>0</v>
      </c>
      <c r="P573" s="26">
        <v>0</v>
      </c>
      <c r="Q573" s="26">
        <f t="shared" si="25"/>
        <v>0</v>
      </c>
      <c r="R573" s="27" t="str">
        <f t="shared" si="26"/>
        <v>1-30</v>
      </c>
      <c r="S573" s="27" t="str">
        <f>+VLOOKUP(B573,'[1]PORTFOLIO MAY16'!$B$7:$T$5083,19,0)</f>
        <v>MEXICO</v>
      </c>
      <c r="T573" s="26">
        <v>0</v>
      </c>
      <c r="U573" s="23" t="s">
        <v>37</v>
      </c>
      <c r="V573" s="23" t="s">
        <v>37</v>
      </c>
      <c r="W573" s="23" t="s">
        <v>37</v>
      </c>
      <c r="X573" s="22">
        <v>7960312.6200000001</v>
      </c>
    </row>
    <row r="574" spans="1:24" x14ac:dyDescent="0.25">
      <c r="A574" s="22">
        <v>702</v>
      </c>
      <c r="B574" s="23" t="s">
        <v>612</v>
      </c>
      <c r="C574" s="23"/>
      <c r="D574" s="24">
        <v>310968</v>
      </c>
      <c r="E574" s="25"/>
      <c r="F574" s="23" t="s">
        <v>42</v>
      </c>
      <c r="G574" s="23" t="s">
        <v>33</v>
      </c>
      <c r="H574" s="24" t="s">
        <v>34</v>
      </c>
      <c r="I574" s="24" t="s">
        <v>35</v>
      </c>
      <c r="J574" s="23" t="s">
        <v>36</v>
      </c>
      <c r="K574" s="26">
        <v>33518.769999999997</v>
      </c>
      <c r="L574" s="26">
        <f t="shared" si="24"/>
        <v>33518.769999999997</v>
      </c>
      <c r="M574" s="26">
        <v>0</v>
      </c>
      <c r="N574" s="26">
        <v>0</v>
      </c>
      <c r="O574" s="26">
        <v>0</v>
      </c>
      <c r="P574" s="26">
        <v>0</v>
      </c>
      <c r="Q574" s="26">
        <f t="shared" si="25"/>
        <v>0</v>
      </c>
      <c r="R574" s="27" t="str">
        <f t="shared" si="26"/>
        <v>1-30</v>
      </c>
      <c r="S574" s="27" t="str">
        <f>+VLOOKUP(B574,'[1]PORTFOLIO MAY16'!$B$7:$T$5083,19,0)</f>
        <v>REPUBLICA DOMINICANA</v>
      </c>
      <c r="T574" s="26">
        <v>0</v>
      </c>
      <c r="U574" s="23" t="s">
        <v>37</v>
      </c>
      <c r="V574" s="23" t="s">
        <v>37</v>
      </c>
      <c r="W574" s="23" t="s">
        <v>37</v>
      </c>
      <c r="X574" s="22">
        <v>34755.620000000003</v>
      </c>
    </row>
    <row r="575" spans="1:24" x14ac:dyDescent="0.25">
      <c r="A575" s="22">
        <v>702</v>
      </c>
      <c r="B575" s="23" t="s">
        <v>613</v>
      </c>
      <c r="C575" s="23"/>
      <c r="D575" s="24">
        <v>313548</v>
      </c>
      <c r="E575" s="25"/>
      <c r="F575" s="23" t="s">
        <v>59</v>
      </c>
      <c r="G575" s="23" t="s">
        <v>59</v>
      </c>
      <c r="H575" s="24" t="s">
        <v>34</v>
      </c>
      <c r="I575" s="24" t="s">
        <v>35</v>
      </c>
      <c r="J575" s="23" t="s">
        <v>36</v>
      </c>
      <c r="K575" s="26">
        <v>38431.11</v>
      </c>
      <c r="L575" s="26">
        <f t="shared" si="24"/>
        <v>38431.11</v>
      </c>
      <c r="M575" s="26">
        <v>0</v>
      </c>
      <c r="N575" s="26">
        <v>0</v>
      </c>
      <c r="O575" s="26">
        <v>0</v>
      </c>
      <c r="P575" s="26">
        <v>0</v>
      </c>
      <c r="Q575" s="26">
        <f t="shared" si="25"/>
        <v>0</v>
      </c>
      <c r="R575" s="27" t="str">
        <f t="shared" si="26"/>
        <v>1-30</v>
      </c>
      <c r="S575" s="27" t="str">
        <f>+VLOOKUP(B575,'[1]PORTFOLIO MAY16'!$B$7:$T$5083,19,0)</f>
        <v>NICARAGUA</v>
      </c>
      <c r="T575" s="26">
        <v>0</v>
      </c>
      <c r="U575" s="23" t="s">
        <v>37</v>
      </c>
      <c r="V575" s="23" t="s">
        <v>37</v>
      </c>
      <c r="W575" s="23" t="s">
        <v>37</v>
      </c>
      <c r="X575" s="22">
        <v>38880.949999999997</v>
      </c>
    </row>
    <row r="576" spans="1:24" x14ac:dyDescent="0.25">
      <c r="A576" s="22">
        <v>702</v>
      </c>
      <c r="B576" s="23" t="s">
        <v>614</v>
      </c>
      <c r="C576" s="23"/>
      <c r="D576" s="24">
        <v>309617</v>
      </c>
      <c r="E576" s="25"/>
      <c r="F576" s="23" t="s">
        <v>33</v>
      </c>
      <c r="G576" s="23" t="s">
        <v>33</v>
      </c>
      <c r="H576" s="24" t="s">
        <v>34</v>
      </c>
      <c r="I576" s="24" t="s">
        <v>35</v>
      </c>
      <c r="J576" s="23" t="s">
        <v>36</v>
      </c>
      <c r="K576" s="26">
        <v>142696.65</v>
      </c>
      <c r="L576" s="26">
        <f t="shared" si="24"/>
        <v>142696.65</v>
      </c>
      <c r="M576" s="26">
        <v>0</v>
      </c>
      <c r="N576" s="26">
        <v>0</v>
      </c>
      <c r="O576" s="26">
        <v>0</v>
      </c>
      <c r="P576" s="26">
        <v>0</v>
      </c>
      <c r="Q576" s="26">
        <f t="shared" si="25"/>
        <v>0</v>
      </c>
      <c r="R576" s="27" t="str">
        <f t="shared" si="26"/>
        <v>1-30</v>
      </c>
      <c r="S576" s="27" t="str">
        <f>+VLOOKUP(B576,'[1]PORTFOLIO MAY16'!$B$7:$T$5083,19,0)</f>
        <v>COLOMBIA</v>
      </c>
      <c r="T576" s="26">
        <v>0</v>
      </c>
      <c r="U576" s="23" t="s">
        <v>37</v>
      </c>
      <c r="V576" s="23" t="s">
        <v>37</v>
      </c>
      <c r="W576" s="23" t="s">
        <v>37</v>
      </c>
      <c r="X576" s="22">
        <v>147745.23000000001</v>
      </c>
    </row>
    <row r="577" spans="1:24" x14ac:dyDescent="0.25">
      <c r="A577" s="22">
        <v>702</v>
      </c>
      <c r="B577" s="23" t="s">
        <v>615</v>
      </c>
      <c r="C577" s="23"/>
      <c r="D577" s="24">
        <v>316339</v>
      </c>
      <c r="E577" s="25"/>
      <c r="F577" s="23" t="s">
        <v>42</v>
      </c>
      <c r="G577" s="23" t="s">
        <v>51</v>
      </c>
      <c r="H577" s="24" t="s">
        <v>34</v>
      </c>
      <c r="I577" s="24" t="s">
        <v>35</v>
      </c>
      <c r="J577" s="23" t="s">
        <v>36</v>
      </c>
      <c r="K577" s="26">
        <v>5504.04</v>
      </c>
      <c r="L577" s="26">
        <f t="shared" si="24"/>
        <v>5504.04</v>
      </c>
      <c r="M577" s="26">
        <v>0</v>
      </c>
      <c r="N577" s="26">
        <v>0</v>
      </c>
      <c r="O577" s="26">
        <v>0</v>
      </c>
      <c r="P577" s="26">
        <v>0</v>
      </c>
      <c r="Q577" s="26">
        <f t="shared" si="25"/>
        <v>0</v>
      </c>
      <c r="R577" s="27" t="str">
        <f t="shared" si="26"/>
        <v>1-30</v>
      </c>
      <c r="S577" s="27" t="str">
        <f>+VLOOKUP(B577,'[1]PORTFOLIO MAY16'!$B$7:$T$5083,19,0)</f>
        <v>GUATEMALA</v>
      </c>
      <c r="T577" s="26">
        <v>0</v>
      </c>
      <c r="U577" s="23" t="s">
        <v>37</v>
      </c>
      <c r="V577" s="23" t="s">
        <v>37</v>
      </c>
      <c r="W577" s="23" t="s">
        <v>37</v>
      </c>
      <c r="X577" s="22">
        <v>5545</v>
      </c>
    </row>
    <row r="578" spans="1:24" x14ac:dyDescent="0.25">
      <c r="A578" s="22">
        <v>702</v>
      </c>
      <c r="B578" s="23" t="s">
        <v>616</v>
      </c>
      <c r="C578" s="23"/>
      <c r="D578" s="24">
        <v>313548</v>
      </c>
      <c r="E578" s="25"/>
      <c r="F578" s="23" t="s">
        <v>59</v>
      </c>
      <c r="G578" s="23" t="s">
        <v>59</v>
      </c>
      <c r="H578" s="24" t="s">
        <v>34</v>
      </c>
      <c r="I578" s="24" t="s">
        <v>35</v>
      </c>
      <c r="J578" s="23" t="s">
        <v>36</v>
      </c>
      <c r="K578" s="26">
        <v>52113.56</v>
      </c>
      <c r="L578" s="26">
        <f t="shared" si="24"/>
        <v>52113.56</v>
      </c>
      <c r="M578" s="26">
        <v>0</v>
      </c>
      <c r="N578" s="26">
        <v>0</v>
      </c>
      <c r="O578" s="26">
        <v>0</v>
      </c>
      <c r="P578" s="26">
        <v>0</v>
      </c>
      <c r="Q578" s="26">
        <f t="shared" si="25"/>
        <v>0</v>
      </c>
      <c r="R578" s="27" t="str">
        <f t="shared" si="26"/>
        <v>1-30</v>
      </c>
      <c r="S578" s="27" t="str">
        <f>+VLOOKUP(B578,'[1]PORTFOLIO MAY16'!$B$7:$T$5083,19,0)</f>
        <v>NICARAGUA</v>
      </c>
      <c r="T578" s="26">
        <v>0</v>
      </c>
      <c r="U578" s="23" t="s">
        <v>37</v>
      </c>
      <c r="V578" s="23" t="s">
        <v>37</v>
      </c>
      <c r="W578" s="23" t="s">
        <v>37</v>
      </c>
      <c r="X578" s="22">
        <v>52723.55</v>
      </c>
    </row>
    <row r="579" spans="1:24" x14ac:dyDescent="0.25">
      <c r="A579" s="22">
        <v>702</v>
      </c>
      <c r="B579" s="23" t="s">
        <v>617</v>
      </c>
      <c r="C579" s="23"/>
      <c r="D579" s="24">
        <v>313548</v>
      </c>
      <c r="E579" s="25"/>
      <c r="F579" s="23" t="s">
        <v>59</v>
      </c>
      <c r="G579" s="23" t="s">
        <v>59</v>
      </c>
      <c r="H579" s="24" t="s">
        <v>34</v>
      </c>
      <c r="I579" s="24" t="s">
        <v>35</v>
      </c>
      <c r="J579" s="23" t="s">
        <v>36</v>
      </c>
      <c r="K579" s="26">
        <v>16599.04</v>
      </c>
      <c r="L579" s="26">
        <f t="shared" si="24"/>
        <v>16599.04</v>
      </c>
      <c r="M579" s="26">
        <v>0</v>
      </c>
      <c r="N579" s="26">
        <v>0</v>
      </c>
      <c r="O579" s="26">
        <v>0</v>
      </c>
      <c r="P579" s="26">
        <v>0</v>
      </c>
      <c r="Q579" s="26">
        <f t="shared" si="25"/>
        <v>0</v>
      </c>
      <c r="R579" s="27" t="str">
        <f t="shared" si="26"/>
        <v>1-30</v>
      </c>
      <c r="S579" s="27" t="str">
        <f>+VLOOKUP(B579,'[1]PORTFOLIO MAY16'!$B$7:$T$5083,19,0)</f>
        <v>NICARAGUA</v>
      </c>
      <c r="T579" s="26">
        <v>0</v>
      </c>
      <c r="U579" s="23" t="s">
        <v>37</v>
      </c>
      <c r="V579" s="23" t="s">
        <v>37</v>
      </c>
      <c r="W579" s="23" t="s">
        <v>37</v>
      </c>
      <c r="X579" s="22">
        <v>16793.330000000002</v>
      </c>
    </row>
    <row r="580" spans="1:24" x14ac:dyDescent="0.25">
      <c r="A580" s="22">
        <v>702</v>
      </c>
      <c r="B580" s="23" t="s">
        <v>618</v>
      </c>
      <c r="C580" s="23"/>
      <c r="D580" s="24">
        <v>317138</v>
      </c>
      <c r="E580" s="25"/>
      <c r="F580" s="23" t="s">
        <v>33</v>
      </c>
      <c r="G580" s="23" t="s">
        <v>33</v>
      </c>
      <c r="H580" s="24" t="s">
        <v>34</v>
      </c>
      <c r="I580" s="24" t="s">
        <v>35</v>
      </c>
      <c r="J580" s="23" t="s">
        <v>39</v>
      </c>
      <c r="K580" s="26">
        <v>38967.96</v>
      </c>
      <c r="L580" s="26">
        <f t="shared" si="24"/>
        <v>2099.9833639953331</v>
      </c>
      <c r="M580" s="26">
        <v>0</v>
      </c>
      <c r="N580" s="26">
        <v>0</v>
      </c>
      <c r="O580" s="26">
        <v>0</v>
      </c>
      <c r="P580" s="26">
        <v>0</v>
      </c>
      <c r="Q580" s="26">
        <f t="shared" si="25"/>
        <v>0</v>
      </c>
      <c r="R580" s="27" t="str">
        <f t="shared" si="26"/>
        <v>1-30</v>
      </c>
      <c r="S580" s="27" t="str">
        <f>+VLOOKUP(B580,'[1]PORTFOLIO MAY16'!$B$7:$T$5083,19,0)</f>
        <v>MEXICO</v>
      </c>
      <c r="T580" s="26">
        <v>0</v>
      </c>
      <c r="U580" s="23" t="s">
        <v>37</v>
      </c>
      <c r="V580" s="23" t="s">
        <v>37</v>
      </c>
      <c r="W580" s="23" t="s">
        <v>37</v>
      </c>
      <c r="X580" s="22">
        <v>49677.49</v>
      </c>
    </row>
    <row r="581" spans="1:24" x14ac:dyDescent="0.25">
      <c r="A581" s="22">
        <v>702</v>
      </c>
      <c r="B581" s="23" t="s">
        <v>619</v>
      </c>
      <c r="C581" s="23"/>
      <c r="D581" s="24">
        <v>318566</v>
      </c>
      <c r="E581" s="25"/>
      <c r="F581" s="23" t="s">
        <v>51</v>
      </c>
      <c r="G581" s="23" t="s">
        <v>33</v>
      </c>
      <c r="H581" s="24" t="s">
        <v>34</v>
      </c>
      <c r="I581" s="24" t="s">
        <v>35</v>
      </c>
      <c r="J581" s="23" t="s">
        <v>36</v>
      </c>
      <c r="K581" s="26">
        <v>16088.97</v>
      </c>
      <c r="L581" s="26">
        <f t="shared" si="24"/>
        <v>16088.97</v>
      </c>
      <c r="M581" s="26">
        <v>0</v>
      </c>
      <c r="N581" s="26">
        <v>0</v>
      </c>
      <c r="O581" s="26">
        <v>0</v>
      </c>
      <c r="P581" s="26">
        <v>0</v>
      </c>
      <c r="Q581" s="26">
        <f t="shared" si="25"/>
        <v>0</v>
      </c>
      <c r="R581" s="27" t="str">
        <f t="shared" si="26"/>
        <v>1-30</v>
      </c>
      <c r="S581" s="27" t="str">
        <f>+VLOOKUP(B581,'[1]PORTFOLIO MAY16'!$B$7:$T$5083,19,0)</f>
        <v>COSTA RICA</v>
      </c>
      <c r="T581" s="26">
        <v>0</v>
      </c>
      <c r="U581" s="23" t="s">
        <v>37</v>
      </c>
      <c r="V581" s="23" t="s">
        <v>37</v>
      </c>
      <c r="W581" s="23" t="s">
        <v>37</v>
      </c>
      <c r="X581" s="22">
        <v>16646.689999999999</v>
      </c>
    </row>
    <row r="582" spans="1:24" x14ac:dyDescent="0.25">
      <c r="A582" s="22">
        <v>702</v>
      </c>
      <c r="B582" s="23" t="s">
        <v>620</v>
      </c>
      <c r="C582" s="23"/>
      <c r="D582" s="24">
        <v>310450</v>
      </c>
      <c r="E582" s="25"/>
      <c r="F582" s="23" t="s">
        <v>33</v>
      </c>
      <c r="G582" s="23" t="s">
        <v>33</v>
      </c>
      <c r="H582" s="24" t="s">
        <v>34</v>
      </c>
      <c r="I582" s="24" t="s">
        <v>35</v>
      </c>
      <c r="J582" s="23" t="s">
        <v>39</v>
      </c>
      <c r="K582" s="26">
        <v>238425.54</v>
      </c>
      <c r="L582" s="26">
        <f t="shared" si="24"/>
        <v>12848.752348124046</v>
      </c>
      <c r="M582" s="26">
        <v>0</v>
      </c>
      <c r="N582" s="26">
        <v>0</v>
      </c>
      <c r="O582" s="26">
        <v>0</v>
      </c>
      <c r="P582" s="26">
        <v>0</v>
      </c>
      <c r="Q582" s="26">
        <f t="shared" si="25"/>
        <v>0</v>
      </c>
      <c r="R582" s="27" t="str">
        <f t="shared" si="26"/>
        <v>1-30</v>
      </c>
      <c r="S582" s="27" t="str">
        <f>+VLOOKUP(B582,'[1]PORTFOLIO MAY16'!$B$7:$T$5083,19,0)</f>
        <v>MEXICO</v>
      </c>
      <c r="T582" s="26">
        <v>0</v>
      </c>
      <c r="U582" s="23" t="s">
        <v>37</v>
      </c>
      <c r="V582" s="23" t="s">
        <v>37</v>
      </c>
      <c r="W582" s="23" t="s">
        <v>37</v>
      </c>
      <c r="X582" s="22">
        <v>290280.15000000002</v>
      </c>
    </row>
    <row r="583" spans="1:24" x14ac:dyDescent="0.25">
      <c r="A583" s="22">
        <v>702</v>
      </c>
      <c r="B583" s="23" t="s">
        <v>621</v>
      </c>
      <c r="C583" s="23"/>
      <c r="D583" s="24">
        <v>316339</v>
      </c>
      <c r="E583" s="25"/>
      <c r="F583" s="23" t="s">
        <v>42</v>
      </c>
      <c r="G583" s="23" t="s">
        <v>51</v>
      </c>
      <c r="H583" s="24" t="s">
        <v>34</v>
      </c>
      <c r="I583" s="24" t="s">
        <v>35</v>
      </c>
      <c r="J583" s="23" t="s">
        <v>36</v>
      </c>
      <c r="K583" s="26">
        <v>2119.9</v>
      </c>
      <c r="L583" s="26">
        <f t="shared" ref="L583:L646" si="27">+IF(J583="MXN",K583/$L$2,K583)</f>
        <v>2119.9</v>
      </c>
      <c r="M583" s="26">
        <v>0</v>
      </c>
      <c r="N583" s="26">
        <v>0</v>
      </c>
      <c r="O583" s="26">
        <v>0</v>
      </c>
      <c r="P583" s="26">
        <v>0</v>
      </c>
      <c r="Q583" s="26">
        <f t="shared" ref="Q583:Q646" si="28">+P583+O583+N583+M583</f>
        <v>0</v>
      </c>
      <c r="R583" s="27" t="str">
        <f t="shared" ref="R583:R646" si="29">+IF(P583&gt;0,"120+",IF(O583&gt;0,"91-120",IF(N583&gt;0,"61-90",IF(M583&gt;0,"31-60","1-30"))))</f>
        <v>1-30</v>
      </c>
      <c r="S583" s="27" t="str">
        <f>+VLOOKUP(B583,'[1]PORTFOLIO MAY16'!$B$7:$T$5083,19,0)</f>
        <v>GUATEMALA</v>
      </c>
      <c r="T583" s="26">
        <v>0</v>
      </c>
      <c r="U583" s="23" t="s">
        <v>37</v>
      </c>
      <c r="V583" s="23" t="s">
        <v>37</v>
      </c>
      <c r="W583" s="23" t="s">
        <v>37</v>
      </c>
      <c r="X583" s="22">
        <v>2135.67</v>
      </c>
    </row>
    <row r="584" spans="1:24" x14ac:dyDescent="0.25">
      <c r="A584" s="22">
        <v>702</v>
      </c>
      <c r="B584" s="23" t="s">
        <v>622</v>
      </c>
      <c r="C584" s="23"/>
      <c r="D584" s="24">
        <v>316339</v>
      </c>
      <c r="E584" s="25"/>
      <c r="F584" s="23" t="s">
        <v>42</v>
      </c>
      <c r="G584" s="23" t="s">
        <v>51</v>
      </c>
      <c r="H584" s="24" t="s">
        <v>34</v>
      </c>
      <c r="I584" s="24" t="s">
        <v>35</v>
      </c>
      <c r="J584" s="23" t="s">
        <v>36</v>
      </c>
      <c r="K584" s="26">
        <v>25670.01</v>
      </c>
      <c r="L584" s="26">
        <f t="shared" si="27"/>
        <v>25670.01</v>
      </c>
      <c r="M584" s="26">
        <v>0</v>
      </c>
      <c r="N584" s="26">
        <v>0</v>
      </c>
      <c r="O584" s="26">
        <v>0</v>
      </c>
      <c r="P584" s="26">
        <v>0</v>
      </c>
      <c r="Q584" s="26">
        <f t="shared" si="28"/>
        <v>0</v>
      </c>
      <c r="R584" s="27" t="str">
        <f t="shared" si="29"/>
        <v>1-30</v>
      </c>
      <c r="S584" s="27" t="str">
        <f>+VLOOKUP(B584,'[1]PORTFOLIO MAY16'!$B$7:$T$5083,19,0)</f>
        <v>GUATEMALA</v>
      </c>
      <c r="T584" s="26">
        <v>0</v>
      </c>
      <c r="U584" s="23" t="s">
        <v>37</v>
      </c>
      <c r="V584" s="23" t="s">
        <v>37</v>
      </c>
      <c r="W584" s="23" t="s">
        <v>37</v>
      </c>
      <c r="X584" s="22">
        <v>25861.1</v>
      </c>
    </row>
    <row r="585" spans="1:24" x14ac:dyDescent="0.25">
      <c r="A585" s="22">
        <v>702</v>
      </c>
      <c r="B585" s="23" t="s">
        <v>623</v>
      </c>
      <c r="C585" s="23"/>
      <c r="D585" s="24">
        <v>308900</v>
      </c>
      <c r="E585" s="25"/>
      <c r="F585" s="23" t="s">
        <v>42</v>
      </c>
      <c r="G585" s="23" t="s">
        <v>33</v>
      </c>
      <c r="H585" s="24" t="s">
        <v>34</v>
      </c>
      <c r="I585" s="24" t="s">
        <v>35</v>
      </c>
      <c r="J585" s="23" t="s">
        <v>36</v>
      </c>
      <c r="K585" s="26">
        <v>86698.84</v>
      </c>
      <c r="L585" s="26">
        <f t="shared" si="27"/>
        <v>86698.84</v>
      </c>
      <c r="M585" s="26">
        <v>0</v>
      </c>
      <c r="N585" s="26">
        <v>0</v>
      </c>
      <c r="O585" s="26">
        <v>0</v>
      </c>
      <c r="P585" s="26">
        <v>0</v>
      </c>
      <c r="Q585" s="26">
        <f t="shared" si="28"/>
        <v>0</v>
      </c>
      <c r="R585" s="27" t="str">
        <f t="shared" si="29"/>
        <v>1-30</v>
      </c>
      <c r="S585" s="27" t="str">
        <f>+VLOOKUP(B585,'[1]PORTFOLIO MAY16'!$B$7:$T$5083,19,0)</f>
        <v>COSTA RICA</v>
      </c>
      <c r="T585" s="26">
        <v>0</v>
      </c>
      <c r="U585" s="23" t="s">
        <v>37</v>
      </c>
      <c r="V585" s="23" t="s">
        <v>37</v>
      </c>
      <c r="W585" s="23" t="s">
        <v>37</v>
      </c>
      <c r="X585" s="22">
        <v>89488.74</v>
      </c>
    </row>
    <row r="586" spans="1:24" x14ac:dyDescent="0.25">
      <c r="A586" s="22">
        <v>702</v>
      </c>
      <c r="B586" s="23" t="s">
        <v>624</v>
      </c>
      <c r="C586" s="23"/>
      <c r="D586" s="24">
        <v>309118</v>
      </c>
      <c r="E586" s="25"/>
      <c r="F586" s="23" t="s">
        <v>42</v>
      </c>
      <c r="G586" s="23" t="s">
        <v>33</v>
      </c>
      <c r="H586" s="24" t="s">
        <v>34</v>
      </c>
      <c r="I586" s="24" t="s">
        <v>35</v>
      </c>
      <c r="J586" s="23" t="s">
        <v>36</v>
      </c>
      <c r="K586" s="26">
        <v>23991.42</v>
      </c>
      <c r="L586" s="26">
        <f t="shared" si="27"/>
        <v>23991.42</v>
      </c>
      <c r="M586" s="26">
        <v>0</v>
      </c>
      <c r="N586" s="26">
        <v>0</v>
      </c>
      <c r="O586" s="26">
        <v>0</v>
      </c>
      <c r="P586" s="26">
        <v>0</v>
      </c>
      <c r="Q586" s="26">
        <f t="shared" si="28"/>
        <v>0</v>
      </c>
      <c r="R586" s="27" t="str">
        <f t="shared" si="29"/>
        <v>1-30</v>
      </c>
      <c r="S586" s="27" t="str">
        <f>+VLOOKUP(B586,'[1]PORTFOLIO MAY16'!$B$7:$T$5083,19,0)</f>
        <v>REPUBLICA DOMINICANA</v>
      </c>
      <c r="T586" s="26">
        <v>0</v>
      </c>
      <c r="U586" s="23" t="s">
        <v>37</v>
      </c>
      <c r="V586" s="23" t="s">
        <v>37</v>
      </c>
      <c r="W586" s="23" t="s">
        <v>37</v>
      </c>
      <c r="X586" s="22">
        <v>25580.06</v>
      </c>
    </row>
    <row r="587" spans="1:24" x14ac:dyDescent="0.25">
      <c r="A587" s="22">
        <v>702</v>
      </c>
      <c r="B587" s="23" t="s">
        <v>625</v>
      </c>
      <c r="C587" s="23"/>
      <c r="D587" s="24">
        <v>313548</v>
      </c>
      <c r="E587" s="25"/>
      <c r="F587" s="23" t="s">
        <v>51</v>
      </c>
      <c r="G587" s="23" t="s">
        <v>51</v>
      </c>
      <c r="H587" s="24" t="s">
        <v>34</v>
      </c>
      <c r="I587" s="24" t="s">
        <v>35</v>
      </c>
      <c r="J587" s="23" t="s">
        <v>36</v>
      </c>
      <c r="K587" s="26">
        <v>118962.07</v>
      </c>
      <c r="L587" s="26">
        <f t="shared" si="27"/>
        <v>118962.07</v>
      </c>
      <c r="M587" s="26">
        <v>0</v>
      </c>
      <c r="N587" s="26">
        <v>0</v>
      </c>
      <c r="O587" s="26">
        <v>0</v>
      </c>
      <c r="P587" s="26">
        <v>0</v>
      </c>
      <c r="Q587" s="26">
        <f t="shared" si="28"/>
        <v>0</v>
      </c>
      <c r="R587" s="27" t="str">
        <f t="shared" si="29"/>
        <v>1-30</v>
      </c>
      <c r="S587" s="28" t="s">
        <v>626</v>
      </c>
      <c r="T587" s="26">
        <v>0</v>
      </c>
      <c r="U587" s="23" t="s">
        <v>37</v>
      </c>
      <c r="V587" s="23" t="s">
        <v>37</v>
      </c>
      <c r="W587" s="23" t="s">
        <v>37</v>
      </c>
      <c r="X587" s="22">
        <v>126765.62</v>
      </c>
    </row>
    <row r="588" spans="1:24" x14ac:dyDescent="0.25">
      <c r="A588" s="22">
        <v>702</v>
      </c>
      <c r="B588" s="23" t="s">
        <v>627</v>
      </c>
      <c r="C588" s="23"/>
      <c r="D588" s="24">
        <v>309836</v>
      </c>
      <c r="E588" s="25"/>
      <c r="F588" s="23" t="s">
        <v>42</v>
      </c>
      <c r="G588" s="23" t="s">
        <v>33</v>
      </c>
      <c r="H588" s="24" t="s">
        <v>34</v>
      </c>
      <c r="I588" s="24" t="s">
        <v>35</v>
      </c>
      <c r="J588" s="23" t="s">
        <v>36</v>
      </c>
      <c r="K588" s="26">
        <v>77397.56</v>
      </c>
      <c r="L588" s="26">
        <f t="shared" si="27"/>
        <v>77397.56</v>
      </c>
      <c r="M588" s="26">
        <v>0</v>
      </c>
      <c r="N588" s="26">
        <v>0</v>
      </c>
      <c r="O588" s="26">
        <v>0</v>
      </c>
      <c r="P588" s="26">
        <v>0</v>
      </c>
      <c r="Q588" s="26">
        <f t="shared" si="28"/>
        <v>0</v>
      </c>
      <c r="R588" s="27" t="str">
        <f t="shared" si="29"/>
        <v>1-30</v>
      </c>
      <c r="S588" s="27" t="str">
        <f>+VLOOKUP(B588,'[1]PORTFOLIO MAY16'!$B$7:$T$5083,19,0)</f>
        <v>REPUBLICA DOMINICANA</v>
      </c>
      <c r="T588" s="26">
        <v>0</v>
      </c>
      <c r="U588" s="23" t="s">
        <v>37</v>
      </c>
      <c r="V588" s="23" t="s">
        <v>37</v>
      </c>
      <c r="W588" s="23" t="s">
        <v>37</v>
      </c>
      <c r="X588" s="22">
        <v>80943.16</v>
      </c>
    </row>
    <row r="589" spans="1:24" x14ac:dyDescent="0.25">
      <c r="A589" s="22">
        <v>702</v>
      </c>
      <c r="B589" s="23" t="s">
        <v>628</v>
      </c>
      <c r="C589" s="23"/>
      <c r="D589" s="24">
        <v>309541</v>
      </c>
      <c r="E589" s="25"/>
      <c r="F589" s="23" t="s">
        <v>33</v>
      </c>
      <c r="G589" s="23" t="s">
        <v>33</v>
      </c>
      <c r="H589" s="24" t="s">
        <v>34</v>
      </c>
      <c r="I589" s="24" t="s">
        <v>35</v>
      </c>
      <c r="J589" s="23" t="s">
        <v>36</v>
      </c>
      <c r="K589" s="26">
        <v>4867.68</v>
      </c>
      <c r="L589" s="26">
        <f t="shared" si="27"/>
        <v>4867.68</v>
      </c>
      <c r="M589" s="26">
        <v>0</v>
      </c>
      <c r="N589" s="26">
        <v>0</v>
      </c>
      <c r="O589" s="26">
        <v>0</v>
      </c>
      <c r="P589" s="26">
        <v>0</v>
      </c>
      <c r="Q589" s="26">
        <f t="shared" si="28"/>
        <v>0</v>
      </c>
      <c r="R589" s="27" t="str">
        <f t="shared" si="29"/>
        <v>1-30</v>
      </c>
      <c r="S589" s="27" t="str">
        <f>+VLOOKUP(B589,'[1]PORTFOLIO MAY16'!$B$7:$T$5083,19,0)</f>
        <v>MEXICO</v>
      </c>
      <c r="T589" s="26">
        <v>0</v>
      </c>
      <c r="U589" s="23" t="s">
        <v>37</v>
      </c>
      <c r="V589" s="23" t="s">
        <v>37</v>
      </c>
      <c r="W589" s="23" t="s">
        <v>37</v>
      </c>
      <c r="X589" s="22">
        <v>5770.4</v>
      </c>
    </row>
    <row r="590" spans="1:24" x14ac:dyDescent="0.25">
      <c r="A590" s="22">
        <v>702</v>
      </c>
      <c r="B590" s="23" t="s">
        <v>629</v>
      </c>
      <c r="C590" s="23"/>
      <c r="D590" s="24">
        <v>312071</v>
      </c>
      <c r="E590" s="25"/>
      <c r="F590" s="23" t="s">
        <v>42</v>
      </c>
      <c r="G590" s="23" t="s">
        <v>33</v>
      </c>
      <c r="H590" s="24" t="s">
        <v>34</v>
      </c>
      <c r="I590" s="24" t="s">
        <v>35</v>
      </c>
      <c r="J590" s="23" t="s">
        <v>36</v>
      </c>
      <c r="K590" s="26">
        <v>0</v>
      </c>
      <c r="L590" s="26">
        <f t="shared" si="27"/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f t="shared" si="28"/>
        <v>0</v>
      </c>
      <c r="R590" s="27" t="str">
        <f t="shared" si="29"/>
        <v>1-30</v>
      </c>
      <c r="S590" s="27" t="str">
        <f>+VLOOKUP(B590,'[1]PORTFOLIO MAY16'!$B$7:$T$5083,19,0)</f>
        <v>GUATEMALA</v>
      </c>
      <c r="T590" s="26">
        <v>0</v>
      </c>
      <c r="U590" s="23" t="s">
        <v>37</v>
      </c>
      <c r="V590" s="23" t="s">
        <v>37</v>
      </c>
      <c r="W590" s="23" t="s">
        <v>37</v>
      </c>
      <c r="X590" s="22">
        <v>0</v>
      </c>
    </row>
    <row r="591" spans="1:24" x14ac:dyDescent="0.25">
      <c r="A591" s="22">
        <v>702</v>
      </c>
      <c r="B591" s="23" t="s">
        <v>630</v>
      </c>
      <c r="C591" s="23"/>
      <c r="D591" s="24">
        <v>317812</v>
      </c>
      <c r="E591" s="25"/>
      <c r="F591" s="23" t="s">
        <v>42</v>
      </c>
      <c r="G591" s="23" t="s">
        <v>33</v>
      </c>
      <c r="H591" s="24" t="s">
        <v>34</v>
      </c>
      <c r="I591" s="24" t="s">
        <v>35</v>
      </c>
      <c r="J591" s="23" t="s">
        <v>36</v>
      </c>
      <c r="K591" s="26">
        <v>17505.89</v>
      </c>
      <c r="L591" s="26">
        <f t="shared" si="27"/>
        <v>17505.89</v>
      </c>
      <c r="M591" s="26">
        <v>17505.89</v>
      </c>
      <c r="N591" s="26">
        <v>0</v>
      </c>
      <c r="O591" s="26">
        <v>0</v>
      </c>
      <c r="P591" s="26">
        <v>0</v>
      </c>
      <c r="Q591" s="26">
        <f t="shared" si="28"/>
        <v>17505.89</v>
      </c>
      <c r="R591" s="27" t="str">
        <f t="shared" si="29"/>
        <v>31-60</v>
      </c>
      <c r="S591" s="27" t="str">
        <f>+VLOOKUP(B591,'[1]PORTFOLIO MAY16'!$B$7:$T$5083,19,0)</f>
        <v>ECUADOR</v>
      </c>
      <c r="T591" s="26">
        <v>0</v>
      </c>
      <c r="U591" s="23" t="s">
        <v>37</v>
      </c>
      <c r="V591" s="23" t="s">
        <v>37</v>
      </c>
      <c r="W591" s="23" t="s">
        <v>37</v>
      </c>
      <c r="X591" s="22">
        <v>17505.88</v>
      </c>
    </row>
    <row r="592" spans="1:24" x14ac:dyDescent="0.25">
      <c r="A592" s="22">
        <v>702</v>
      </c>
      <c r="B592" s="23" t="s">
        <v>631</v>
      </c>
      <c r="C592" s="23"/>
      <c r="D592" s="24">
        <v>319993</v>
      </c>
      <c r="E592" s="25"/>
      <c r="F592" s="23" t="s">
        <v>33</v>
      </c>
      <c r="G592" s="23" t="s">
        <v>33</v>
      </c>
      <c r="H592" s="24" t="s">
        <v>34</v>
      </c>
      <c r="I592" s="24" t="s">
        <v>35</v>
      </c>
      <c r="J592" s="23" t="s">
        <v>39</v>
      </c>
      <c r="K592" s="26">
        <v>1504093.2</v>
      </c>
      <c r="L592" s="26">
        <f t="shared" si="27"/>
        <v>81055.582532380577</v>
      </c>
      <c r="M592" s="26">
        <v>0</v>
      </c>
      <c r="N592" s="26">
        <v>0</v>
      </c>
      <c r="O592" s="26">
        <v>0</v>
      </c>
      <c r="P592" s="26">
        <v>0</v>
      </c>
      <c r="Q592" s="26">
        <f t="shared" si="28"/>
        <v>0</v>
      </c>
      <c r="R592" s="27" t="str">
        <f t="shared" si="29"/>
        <v>1-30</v>
      </c>
      <c r="S592" s="27" t="str">
        <f>+VLOOKUP(B592,'[1]PORTFOLIO MAY16'!$B$7:$T$5083,19,0)</f>
        <v>MEXICO</v>
      </c>
      <c r="T592" s="26">
        <v>0</v>
      </c>
      <c r="U592" s="23" t="s">
        <v>37</v>
      </c>
      <c r="V592" s="23" t="s">
        <v>37</v>
      </c>
      <c r="W592" s="23" t="s">
        <v>37</v>
      </c>
      <c r="X592" s="22">
        <v>1735113.37</v>
      </c>
    </row>
    <row r="593" spans="1:24" x14ac:dyDescent="0.25">
      <c r="A593" s="22">
        <v>702</v>
      </c>
      <c r="B593" s="23" t="s">
        <v>632</v>
      </c>
      <c r="C593" s="23"/>
      <c r="D593" s="24">
        <v>319124</v>
      </c>
      <c r="E593" s="25"/>
      <c r="F593" s="23" t="s">
        <v>33</v>
      </c>
      <c r="G593" s="23" t="s">
        <v>33</v>
      </c>
      <c r="H593" s="24" t="s">
        <v>34</v>
      </c>
      <c r="I593" s="24" t="s">
        <v>35</v>
      </c>
      <c r="J593" s="23" t="s">
        <v>39</v>
      </c>
      <c r="K593" s="26">
        <v>61196.15</v>
      </c>
      <c r="L593" s="26">
        <f t="shared" si="27"/>
        <v>3297.8605228645024</v>
      </c>
      <c r="M593" s="26">
        <v>0</v>
      </c>
      <c r="N593" s="26">
        <v>0</v>
      </c>
      <c r="O593" s="26">
        <v>0</v>
      </c>
      <c r="P593" s="26">
        <v>0</v>
      </c>
      <c r="Q593" s="26">
        <f t="shared" si="28"/>
        <v>0</v>
      </c>
      <c r="R593" s="27" t="str">
        <f t="shared" si="29"/>
        <v>1-30</v>
      </c>
      <c r="S593" s="27" t="str">
        <f>+VLOOKUP(B593,'[1]PORTFOLIO MAY16'!$B$7:$T$5083,19,0)</f>
        <v>MEXICO</v>
      </c>
      <c r="T593" s="26">
        <v>0</v>
      </c>
      <c r="U593" s="23" t="s">
        <v>37</v>
      </c>
      <c r="V593" s="23" t="s">
        <v>37</v>
      </c>
      <c r="W593" s="23" t="s">
        <v>37</v>
      </c>
      <c r="X593" s="22">
        <v>92165.5</v>
      </c>
    </row>
    <row r="594" spans="1:24" x14ac:dyDescent="0.25">
      <c r="A594" s="22">
        <v>702</v>
      </c>
      <c r="B594" s="23" t="s">
        <v>633</v>
      </c>
      <c r="C594" s="23"/>
      <c r="D594" s="24">
        <v>312089</v>
      </c>
      <c r="E594" s="25"/>
      <c r="F594" s="23" t="s">
        <v>42</v>
      </c>
      <c r="G594" s="23" t="s">
        <v>33</v>
      </c>
      <c r="H594" s="24" t="s">
        <v>34</v>
      </c>
      <c r="I594" s="24" t="s">
        <v>35</v>
      </c>
      <c r="J594" s="23" t="s">
        <v>36</v>
      </c>
      <c r="K594" s="26">
        <v>4751.82</v>
      </c>
      <c r="L594" s="26">
        <f t="shared" si="27"/>
        <v>4751.82</v>
      </c>
      <c r="M594" s="26">
        <v>0</v>
      </c>
      <c r="N594" s="26">
        <v>0</v>
      </c>
      <c r="O594" s="26">
        <v>0</v>
      </c>
      <c r="P594" s="26">
        <v>0</v>
      </c>
      <c r="Q594" s="26">
        <f t="shared" si="28"/>
        <v>0</v>
      </c>
      <c r="R594" s="27" t="str">
        <f t="shared" si="29"/>
        <v>1-30</v>
      </c>
      <c r="S594" s="27" t="str">
        <f>+VLOOKUP(B594,'[1]PORTFOLIO MAY16'!$B$7:$T$5083,19,0)</f>
        <v>REPUBLICA DOMINICANA</v>
      </c>
      <c r="T594" s="26">
        <v>0</v>
      </c>
      <c r="U594" s="23" t="s">
        <v>37</v>
      </c>
      <c r="V594" s="23" t="s">
        <v>37</v>
      </c>
      <c r="W594" s="23" t="s">
        <v>37</v>
      </c>
      <c r="X594" s="22">
        <v>4822.75</v>
      </c>
    </row>
    <row r="595" spans="1:24" x14ac:dyDescent="0.25">
      <c r="A595" s="22">
        <v>702</v>
      </c>
      <c r="B595" s="23" t="s">
        <v>634</v>
      </c>
      <c r="C595" s="23"/>
      <c r="D595" s="24">
        <v>320022</v>
      </c>
      <c r="E595" s="25"/>
      <c r="F595" s="23" t="s">
        <v>42</v>
      </c>
      <c r="G595" s="23" t="s">
        <v>33</v>
      </c>
      <c r="H595" s="24" t="s">
        <v>34</v>
      </c>
      <c r="I595" s="24" t="s">
        <v>35</v>
      </c>
      <c r="J595" s="23" t="s">
        <v>36</v>
      </c>
      <c r="K595" s="26">
        <v>35644.699999999997</v>
      </c>
      <c r="L595" s="26">
        <f t="shared" si="27"/>
        <v>35644.699999999997</v>
      </c>
      <c r="M595" s="26">
        <v>0</v>
      </c>
      <c r="N595" s="26">
        <v>0</v>
      </c>
      <c r="O595" s="26">
        <v>0</v>
      </c>
      <c r="P595" s="26">
        <v>35644.699999999997</v>
      </c>
      <c r="Q595" s="26">
        <f t="shared" si="28"/>
        <v>35644.699999999997</v>
      </c>
      <c r="R595" s="27" t="str">
        <f t="shared" si="29"/>
        <v>120+</v>
      </c>
      <c r="S595" s="27" t="str">
        <f>+VLOOKUP(B595,'[1]PORTFOLIO MAY16'!$B$7:$T$5083,19,0)</f>
        <v>REPUBLICA DOMINICANA</v>
      </c>
      <c r="T595" s="26">
        <v>0</v>
      </c>
      <c r="U595" s="23" t="s">
        <v>37</v>
      </c>
      <c r="V595" s="23" t="s">
        <v>37</v>
      </c>
      <c r="W595" s="23" t="s">
        <v>37</v>
      </c>
      <c r="X595" s="22">
        <v>55904.68</v>
      </c>
    </row>
    <row r="596" spans="1:24" x14ac:dyDescent="0.25">
      <c r="A596" s="22">
        <v>702</v>
      </c>
      <c r="B596" s="23" t="s">
        <v>635</v>
      </c>
      <c r="C596" s="23"/>
      <c r="D596" s="24">
        <v>320022</v>
      </c>
      <c r="E596" s="25"/>
      <c r="F596" s="23" t="s">
        <v>42</v>
      </c>
      <c r="G596" s="23" t="s">
        <v>33</v>
      </c>
      <c r="H596" s="24" t="s">
        <v>34</v>
      </c>
      <c r="I596" s="24" t="s">
        <v>35</v>
      </c>
      <c r="J596" s="23" t="s">
        <v>36</v>
      </c>
      <c r="K596" s="26">
        <v>12926.11</v>
      </c>
      <c r="L596" s="26">
        <f t="shared" si="27"/>
        <v>12926.11</v>
      </c>
      <c r="M596" s="26">
        <v>0</v>
      </c>
      <c r="N596" s="26">
        <v>0</v>
      </c>
      <c r="O596" s="26">
        <v>0</v>
      </c>
      <c r="P596" s="26">
        <v>12926.11</v>
      </c>
      <c r="Q596" s="26">
        <f t="shared" si="28"/>
        <v>12926.11</v>
      </c>
      <c r="R596" s="27" t="str">
        <f t="shared" si="29"/>
        <v>120+</v>
      </c>
      <c r="S596" s="27" t="str">
        <f>+VLOOKUP(B596,'[1]PORTFOLIO MAY16'!$B$7:$T$5083,19,0)</f>
        <v>REPUBLICA DOMINICANA</v>
      </c>
      <c r="T596" s="26">
        <v>0</v>
      </c>
      <c r="U596" s="23" t="s">
        <v>37</v>
      </c>
      <c r="V596" s="23" t="s">
        <v>37</v>
      </c>
      <c r="W596" s="23" t="s">
        <v>37</v>
      </c>
      <c r="X596" s="22">
        <v>20273.11</v>
      </c>
    </row>
    <row r="597" spans="1:24" x14ac:dyDescent="0.25">
      <c r="A597" s="22">
        <v>702</v>
      </c>
      <c r="B597" s="23" t="s">
        <v>636</v>
      </c>
      <c r="C597" s="23"/>
      <c r="D597" s="24">
        <v>318916</v>
      </c>
      <c r="E597" s="25"/>
      <c r="F597" s="23" t="s">
        <v>33</v>
      </c>
      <c r="G597" s="23" t="s">
        <v>33</v>
      </c>
      <c r="H597" s="24" t="s">
        <v>34</v>
      </c>
      <c r="I597" s="24" t="s">
        <v>35</v>
      </c>
      <c r="J597" s="23" t="s">
        <v>39</v>
      </c>
      <c r="K597" s="26">
        <v>-105366.31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f t="shared" si="28"/>
        <v>0</v>
      </c>
      <c r="R597" s="27" t="str">
        <f t="shared" si="29"/>
        <v>1-30</v>
      </c>
      <c r="S597" s="27" t="str">
        <f>+VLOOKUP(B597,'[1]PORTFOLIO MAY16'!$B$7:$T$5083,19,0)</f>
        <v>MEXICO</v>
      </c>
      <c r="T597" s="26">
        <v>0</v>
      </c>
      <c r="U597" s="23" t="s">
        <v>37</v>
      </c>
      <c r="V597" s="23" t="s">
        <v>37</v>
      </c>
      <c r="W597" s="23" t="s">
        <v>37</v>
      </c>
      <c r="X597" s="22">
        <v>0</v>
      </c>
    </row>
    <row r="598" spans="1:24" x14ac:dyDescent="0.25">
      <c r="A598" s="22">
        <v>702</v>
      </c>
      <c r="B598" s="23" t="s">
        <v>637</v>
      </c>
      <c r="C598" s="23"/>
      <c r="D598" s="24">
        <v>319214</v>
      </c>
      <c r="E598" s="25"/>
      <c r="F598" s="23" t="s">
        <v>33</v>
      </c>
      <c r="G598" s="23" t="s">
        <v>33</v>
      </c>
      <c r="H598" s="24" t="s">
        <v>34</v>
      </c>
      <c r="I598" s="24" t="s">
        <v>35</v>
      </c>
      <c r="J598" s="23" t="s">
        <v>39</v>
      </c>
      <c r="K598" s="26">
        <v>5090685.42</v>
      </c>
      <c r="L598" s="26">
        <f t="shared" si="27"/>
        <v>274337.03723093524</v>
      </c>
      <c r="M598" s="26">
        <v>0</v>
      </c>
      <c r="N598" s="26">
        <v>0</v>
      </c>
      <c r="O598" s="26">
        <v>0</v>
      </c>
      <c r="P598" s="26">
        <v>0</v>
      </c>
      <c r="Q598" s="26">
        <f t="shared" si="28"/>
        <v>0</v>
      </c>
      <c r="R598" s="27" t="str">
        <f t="shared" si="29"/>
        <v>1-30</v>
      </c>
      <c r="S598" s="28" t="s">
        <v>160</v>
      </c>
      <c r="T598" s="26">
        <v>0</v>
      </c>
      <c r="U598" s="23" t="s">
        <v>37</v>
      </c>
      <c r="V598" s="23" t="s">
        <v>37</v>
      </c>
      <c r="W598" s="23" t="s">
        <v>37</v>
      </c>
      <c r="X598" s="22">
        <v>5553475</v>
      </c>
    </row>
    <row r="599" spans="1:24" x14ac:dyDescent="0.25">
      <c r="A599" s="22">
        <v>702</v>
      </c>
      <c r="B599" s="23" t="s">
        <v>638</v>
      </c>
      <c r="C599" s="23"/>
      <c r="D599" s="24">
        <v>314242</v>
      </c>
      <c r="E599" s="25"/>
      <c r="F599" s="23" t="s">
        <v>42</v>
      </c>
      <c r="G599" s="23" t="s">
        <v>33</v>
      </c>
      <c r="H599" s="24" t="s">
        <v>34</v>
      </c>
      <c r="I599" s="24" t="s">
        <v>35</v>
      </c>
      <c r="J599" s="23" t="s">
        <v>36</v>
      </c>
      <c r="K599" s="26">
        <v>0</v>
      </c>
      <c r="L599" s="26">
        <f t="shared" si="27"/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f t="shared" si="28"/>
        <v>0</v>
      </c>
      <c r="R599" s="27" t="str">
        <f t="shared" si="29"/>
        <v>1-30</v>
      </c>
      <c r="S599" s="27" t="str">
        <f>+VLOOKUP(B599,'[1]PORTFOLIO MAY16'!$B$7:$T$5083,19,0)</f>
        <v>REPUBLICA DOMINICANA</v>
      </c>
      <c r="T599" s="26">
        <v>0</v>
      </c>
      <c r="U599" s="23" t="s">
        <v>37</v>
      </c>
      <c r="V599" s="23" t="s">
        <v>37</v>
      </c>
      <c r="W599" s="23" t="s">
        <v>37</v>
      </c>
      <c r="X599" s="22">
        <v>0</v>
      </c>
    </row>
    <row r="600" spans="1:24" x14ac:dyDescent="0.25">
      <c r="A600" s="22">
        <v>702</v>
      </c>
      <c r="B600" s="23" t="s">
        <v>639</v>
      </c>
      <c r="C600" s="23"/>
      <c r="D600" s="24">
        <v>314376</v>
      </c>
      <c r="E600" s="25"/>
      <c r="F600" s="23" t="s">
        <v>42</v>
      </c>
      <c r="G600" s="23" t="s">
        <v>33</v>
      </c>
      <c r="H600" s="24" t="s">
        <v>34</v>
      </c>
      <c r="I600" s="24" t="s">
        <v>35</v>
      </c>
      <c r="J600" s="23" t="s">
        <v>36</v>
      </c>
      <c r="K600" s="26">
        <v>567471.03</v>
      </c>
      <c r="L600" s="26">
        <f t="shared" si="27"/>
        <v>567471.03</v>
      </c>
      <c r="M600" s="26">
        <v>0</v>
      </c>
      <c r="N600" s="26">
        <v>0</v>
      </c>
      <c r="O600" s="26">
        <v>0</v>
      </c>
      <c r="P600" s="26">
        <v>0</v>
      </c>
      <c r="Q600" s="26">
        <f t="shared" si="28"/>
        <v>0</v>
      </c>
      <c r="R600" s="27" t="str">
        <f t="shared" si="29"/>
        <v>1-30</v>
      </c>
      <c r="S600" s="28" t="s">
        <v>158</v>
      </c>
      <c r="T600" s="26">
        <v>0</v>
      </c>
      <c r="U600" s="23" t="s">
        <v>37</v>
      </c>
      <c r="V600" s="23" t="s">
        <v>37</v>
      </c>
      <c r="W600" s="23" t="s">
        <v>37</v>
      </c>
      <c r="X600" s="22">
        <v>665881.67000000004</v>
      </c>
    </row>
    <row r="601" spans="1:24" x14ac:dyDescent="0.25">
      <c r="A601" s="22">
        <v>702</v>
      </c>
      <c r="B601" s="23" t="s">
        <v>640</v>
      </c>
      <c r="C601" s="23"/>
      <c r="D601" s="24">
        <v>313548</v>
      </c>
      <c r="E601" s="25"/>
      <c r="F601" s="23" t="s">
        <v>59</v>
      </c>
      <c r="G601" s="23" t="s">
        <v>59</v>
      </c>
      <c r="H601" s="24" t="s">
        <v>34</v>
      </c>
      <c r="I601" s="24" t="s">
        <v>35</v>
      </c>
      <c r="J601" s="23" t="s">
        <v>36</v>
      </c>
      <c r="K601" s="26">
        <v>54080.66</v>
      </c>
      <c r="L601" s="26">
        <f t="shared" si="27"/>
        <v>54080.66</v>
      </c>
      <c r="M601" s="26">
        <v>0</v>
      </c>
      <c r="N601" s="26">
        <v>0</v>
      </c>
      <c r="O601" s="26">
        <v>0</v>
      </c>
      <c r="P601" s="26">
        <v>0</v>
      </c>
      <c r="Q601" s="26">
        <f t="shared" si="28"/>
        <v>0</v>
      </c>
      <c r="R601" s="27" t="str">
        <f t="shared" si="29"/>
        <v>1-30</v>
      </c>
      <c r="S601" s="28" t="s">
        <v>626</v>
      </c>
      <c r="T601" s="26">
        <v>0</v>
      </c>
      <c r="U601" s="23" t="s">
        <v>37</v>
      </c>
      <c r="V601" s="23" t="s">
        <v>37</v>
      </c>
      <c r="W601" s="23" t="s">
        <v>37</v>
      </c>
      <c r="X601" s="22">
        <v>57636.14</v>
      </c>
    </row>
    <row r="602" spans="1:24" x14ac:dyDescent="0.25">
      <c r="A602" s="22">
        <v>702</v>
      </c>
      <c r="B602" s="23" t="s">
        <v>641</v>
      </c>
      <c r="C602" s="23"/>
      <c r="D602" s="24">
        <v>313548</v>
      </c>
      <c r="E602" s="25"/>
      <c r="F602" s="23" t="s">
        <v>59</v>
      </c>
      <c r="G602" s="23" t="s">
        <v>59</v>
      </c>
      <c r="H602" s="24" t="s">
        <v>34</v>
      </c>
      <c r="I602" s="24" t="s">
        <v>35</v>
      </c>
      <c r="J602" s="23" t="s">
        <v>36</v>
      </c>
      <c r="K602" s="26">
        <v>63026.49</v>
      </c>
      <c r="L602" s="26">
        <f t="shared" si="27"/>
        <v>63026.49</v>
      </c>
      <c r="M602" s="26">
        <v>0</v>
      </c>
      <c r="N602" s="26">
        <v>0</v>
      </c>
      <c r="O602" s="26">
        <v>0</v>
      </c>
      <c r="P602" s="26">
        <v>0</v>
      </c>
      <c r="Q602" s="26">
        <f t="shared" si="28"/>
        <v>0</v>
      </c>
      <c r="R602" s="27" t="str">
        <f t="shared" si="29"/>
        <v>1-30</v>
      </c>
      <c r="S602" s="28" t="s">
        <v>626</v>
      </c>
      <c r="T602" s="26">
        <v>0</v>
      </c>
      <c r="U602" s="23" t="s">
        <v>37</v>
      </c>
      <c r="V602" s="23" t="s">
        <v>37</v>
      </c>
      <c r="W602" s="23" t="s">
        <v>37</v>
      </c>
      <c r="X602" s="22">
        <v>67170.09</v>
      </c>
    </row>
    <row r="603" spans="1:24" x14ac:dyDescent="0.25">
      <c r="A603" s="22">
        <v>702</v>
      </c>
      <c r="B603" s="23" t="s">
        <v>642</v>
      </c>
      <c r="C603" s="23"/>
      <c r="D603" s="24">
        <v>313548</v>
      </c>
      <c r="E603" s="25"/>
      <c r="F603" s="23" t="s">
        <v>51</v>
      </c>
      <c r="G603" s="23" t="s">
        <v>51</v>
      </c>
      <c r="H603" s="24" t="s">
        <v>34</v>
      </c>
      <c r="I603" s="24" t="s">
        <v>35</v>
      </c>
      <c r="J603" s="23" t="s">
        <v>36</v>
      </c>
      <c r="K603" s="26">
        <v>11604.37</v>
      </c>
      <c r="L603" s="26">
        <f t="shared" si="27"/>
        <v>11604.37</v>
      </c>
      <c r="M603" s="26">
        <v>0</v>
      </c>
      <c r="N603" s="26">
        <v>0</v>
      </c>
      <c r="O603" s="26">
        <v>0</v>
      </c>
      <c r="P603" s="26">
        <v>0</v>
      </c>
      <c r="Q603" s="26">
        <f t="shared" si="28"/>
        <v>0</v>
      </c>
      <c r="R603" s="27" t="str">
        <f t="shared" si="29"/>
        <v>1-30</v>
      </c>
      <c r="S603" s="28" t="s">
        <v>626</v>
      </c>
      <c r="T603" s="26">
        <v>0</v>
      </c>
      <c r="U603" s="23" t="s">
        <v>37</v>
      </c>
      <c r="V603" s="23" t="s">
        <v>37</v>
      </c>
      <c r="W603" s="23" t="s">
        <v>37</v>
      </c>
      <c r="X603" s="22">
        <v>12367.29</v>
      </c>
    </row>
    <row r="604" spans="1:24" x14ac:dyDescent="0.25">
      <c r="A604" s="22">
        <v>702</v>
      </c>
      <c r="B604" s="23" t="s">
        <v>643</v>
      </c>
      <c r="C604" s="23"/>
      <c r="D604" s="24">
        <v>313548</v>
      </c>
      <c r="E604" s="25"/>
      <c r="F604" s="23" t="s">
        <v>59</v>
      </c>
      <c r="G604" s="23" t="s">
        <v>59</v>
      </c>
      <c r="H604" s="24" t="s">
        <v>34</v>
      </c>
      <c r="I604" s="24" t="s">
        <v>35</v>
      </c>
      <c r="J604" s="23" t="s">
        <v>36</v>
      </c>
      <c r="K604" s="26">
        <v>54080.66</v>
      </c>
      <c r="L604" s="26">
        <f t="shared" si="27"/>
        <v>54080.66</v>
      </c>
      <c r="M604" s="26">
        <v>0</v>
      </c>
      <c r="N604" s="26">
        <v>0</v>
      </c>
      <c r="O604" s="26">
        <v>0</v>
      </c>
      <c r="P604" s="26">
        <v>0</v>
      </c>
      <c r="Q604" s="26">
        <f t="shared" si="28"/>
        <v>0</v>
      </c>
      <c r="R604" s="27" t="str">
        <f t="shared" si="29"/>
        <v>1-30</v>
      </c>
      <c r="S604" s="28" t="s">
        <v>626</v>
      </c>
      <c r="T604" s="26">
        <v>0</v>
      </c>
      <c r="U604" s="23" t="s">
        <v>37</v>
      </c>
      <c r="V604" s="23" t="s">
        <v>37</v>
      </c>
      <c r="W604" s="23" t="s">
        <v>37</v>
      </c>
      <c r="X604" s="22">
        <v>57636.14</v>
      </c>
    </row>
    <row r="605" spans="1:24" x14ac:dyDescent="0.25">
      <c r="A605" s="22">
        <v>702</v>
      </c>
      <c r="B605" s="23" t="s">
        <v>644</v>
      </c>
      <c r="C605" s="23"/>
      <c r="D605" s="24">
        <v>313548</v>
      </c>
      <c r="E605" s="25"/>
      <c r="F605" s="23" t="s">
        <v>59</v>
      </c>
      <c r="G605" s="23" t="s">
        <v>59</v>
      </c>
      <c r="H605" s="24" t="s">
        <v>34</v>
      </c>
      <c r="I605" s="24" t="s">
        <v>35</v>
      </c>
      <c r="J605" s="23" t="s">
        <v>36</v>
      </c>
      <c r="K605" s="26">
        <v>66595.77</v>
      </c>
      <c r="L605" s="26">
        <f t="shared" si="27"/>
        <v>66595.77</v>
      </c>
      <c r="M605" s="26">
        <v>0</v>
      </c>
      <c r="N605" s="26">
        <v>0</v>
      </c>
      <c r="O605" s="26">
        <v>0</v>
      </c>
      <c r="P605" s="26">
        <v>0</v>
      </c>
      <c r="Q605" s="26">
        <f t="shared" si="28"/>
        <v>0</v>
      </c>
      <c r="R605" s="27" t="str">
        <f t="shared" si="29"/>
        <v>1-30</v>
      </c>
      <c r="S605" s="28" t="s">
        <v>626</v>
      </c>
      <c r="T605" s="26">
        <v>0</v>
      </c>
      <c r="U605" s="23" t="s">
        <v>37</v>
      </c>
      <c r="V605" s="23" t="s">
        <v>37</v>
      </c>
      <c r="W605" s="23" t="s">
        <v>37</v>
      </c>
      <c r="X605" s="22">
        <v>70974.03</v>
      </c>
    </row>
    <row r="606" spans="1:24" x14ac:dyDescent="0.25">
      <c r="A606" s="22">
        <v>702</v>
      </c>
      <c r="B606" s="23" t="s">
        <v>645</v>
      </c>
      <c r="C606" s="23"/>
      <c r="D606" s="24">
        <v>313548</v>
      </c>
      <c r="E606" s="25"/>
      <c r="F606" s="23" t="s">
        <v>59</v>
      </c>
      <c r="G606" s="23" t="s">
        <v>59</v>
      </c>
      <c r="H606" s="24" t="s">
        <v>34</v>
      </c>
      <c r="I606" s="24" t="s">
        <v>35</v>
      </c>
      <c r="J606" s="23" t="s">
        <v>36</v>
      </c>
      <c r="K606" s="26">
        <v>54080.66</v>
      </c>
      <c r="L606" s="26">
        <f t="shared" si="27"/>
        <v>54080.66</v>
      </c>
      <c r="M606" s="26">
        <v>0</v>
      </c>
      <c r="N606" s="26">
        <v>0</v>
      </c>
      <c r="O606" s="26">
        <v>0</v>
      </c>
      <c r="P606" s="26">
        <v>0</v>
      </c>
      <c r="Q606" s="26">
        <f t="shared" si="28"/>
        <v>0</v>
      </c>
      <c r="R606" s="27" t="str">
        <f t="shared" si="29"/>
        <v>1-30</v>
      </c>
      <c r="S606" s="28" t="s">
        <v>626</v>
      </c>
      <c r="T606" s="26">
        <v>0</v>
      </c>
      <c r="U606" s="23" t="s">
        <v>37</v>
      </c>
      <c r="V606" s="23" t="s">
        <v>37</v>
      </c>
      <c r="W606" s="23" t="s">
        <v>37</v>
      </c>
      <c r="X606" s="22">
        <v>57636.14</v>
      </c>
    </row>
    <row r="607" spans="1:24" x14ac:dyDescent="0.25">
      <c r="A607" s="22">
        <v>702</v>
      </c>
      <c r="B607" s="23" t="s">
        <v>646</v>
      </c>
      <c r="C607" s="23"/>
      <c r="D607" s="24">
        <v>313548</v>
      </c>
      <c r="E607" s="25"/>
      <c r="F607" s="23" t="s">
        <v>59</v>
      </c>
      <c r="G607" s="23" t="s">
        <v>59</v>
      </c>
      <c r="H607" s="24" t="s">
        <v>34</v>
      </c>
      <c r="I607" s="24" t="s">
        <v>35</v>
      </c>
      <c r="J607" s="23" t="s">
        <v>36</v>
      </c>
      <c r="K607" s="26">
        <v>66595.77</v>
      </c>
      <c r="L607" s="26">
        <f t="shared" si="27"/>
        <v>66595.77</v>
      </c>
      <c r="M607" s="26">
        <v>0</v>
      </c>
      <c r="N607" s="26">
        <v>0</v>
      </c>
      <c r="O607" s="26">
        <v>0</v>
      </c>
      <c r="P607" s="26">
        <v>0</v>
      </c>
      <c r="Q607" s="26">
        <f t="shared" si="28"/>
        <v>0</v>
      </c>
      <c r="R607" s="27" t="str">
        <f t="shared" si="29"/>
        <v>1-30</v>
      </c>
      <c r="S607" s="28" t="s">
        <v>626</v>
      </c>
      <c r="T607" s="26">
        <v>0</v>
      </c>
      <c r="U607" s="23" t="s">
        <v>37</v>
      </c>
      <c r="V607" s="23" t="s">
        <v>37</v>
      </c>
      <c r="W607" s="23" t="s">
        <v>37</v>
      </c>
      <c r="X607" s="22">
        <v>70974.03</v>
      </c>
    </row>
    <row r="608" spans="1:24" x14ac:dyDescent="0.25">
      <c r="A608" s="22">
        <v>702</v>
      </c>
      <c r="B608" s="23" t="s">
        <v>647</v>
      </c>
      <c r="C608" s="23"/>
      <c r="D608" s="24">
        <v>318359</v>
      </c>
      <c r="E608" s="25"/>
      <c r="F608" s="23" t="s">
        <v>42</v>
      </c>
      <c r="G608" s="23" t="s">
        <v>51</v>
      </c>
      <c r="H608" s="24" t="s">
        <v>34</v>
      </c>
      <c r="I608" s="24" t="s">
        <v>35</v>
      </c>
      <c r="J608" s="23" t="s">
        <v>39</v>
      </c>
      <c r="K608" s="26">
        <v>175262.07999999999</v>
      </c>
      <c r="L608" s="26">
        <f t="shared" si="27"/>
        <v>9444.8734893799719</v>
      </c>
      <c r="M608" s="26">
        <v>0</v>
      </c>
      <c r="N608" s="26">
        <v>0</v>
      </c>
      <c r="O608" s="26">
        <v>0</v>
      </c>
      <c r="P608" s="26">
        <v>0</v>
      </c>
      <c r="Q608" s="26">
        <f t="shared" si="28"/>
        <v>0</v>
      </c>
      <c r="R608" s="27" t="str">
        <f t="shared" si="29"/>
        <v>1-30</v>
      </c>
      <c r="S608" s="28" t="s">
        <v>160</v>
      </c>
      <c r="T608" s="26">
        <v>0</v>
      </c>
      <c r="U608" s="23" t="s">
        <v>37</v>
      </c>
      <c r="V608" s="23" t="s">
        <v>37</v>
      </c>
      <c r="W608" s="23" t="s">
        <v>37</v>
      </c>
      <c r="X608" s="22">
        <v>181645.8</v>
      </c>
    </row>
    <row r="609" spans="1:24" x14ac:dyDescent="0.25">
      <c r="A609" s="22">
        <v>702</v>
      </c>
      <c r="B609" s="23" t="s">
        <v>648</v>
      </c>
      <c r="C609" s="23"/>
      <c r="D609" s="24">
        <v>316358</v>
      </c>
      <c r="E609" s="25"/>
      <c r="F609" s="23" t="s">
        <v>42</v>
      </c>
      <c r="G609" s="23" t="s">
        <v>51</v>
      </c>
      <c r="H609" s="24" t="s">
        <v>34</v>
      </c>
      <c r="I609" s="24" t="s">
        <v>35</v>
      </c>
      <c r="J609" s="23" t="s">
        <v>36</v>
      </c>
      <c r="K609" s="26">
        <v>232620.3</v>
      </c>
      <c r="L609" s="26">
        <f t="shared" si="27"/>
        <v>232620.3</v>
      </c>
      <c r="M609" s="26">
        <v>0</v>
      </c>
      <c r="N609" s="26">
        <v>0</v>
      </c>
      <c r="O609" s="26">
        <v>0</v>
      </c>
      <c r="P609" s="26">
        <v>0</v>
      </c>
      <c r="Q609" s="26">
        <f t="shared" si="28"/>
        <v>0</v>
      </c>
      <c r="R609" s="27" t="str">
        <f t="shared" si="29"/>
        <v>1-30</v>
      </c>
      <c r="S609" s="27" t="str">
        <f>+VLOOKUP(B609,'[1]PORTFOLIO MAY16'!$B$7:$T$5083,19,0)</f>
        <v>HONDURAS</v>
      </c>
      <c r="T609" s="26">
        <v>0</v>
      </c>
      <c r="U609" s="23" t="s">
        <v>37</v>
      </c>
      <c r="V609" s="23" t="s">
        <v>37</v>
      </c>
      <c r="W609" s="23" t="s">
        <v>37</v>
      </c>
      <c r="X609" s="22">
        <v>234420.9</v>
      </c>
    </row>
    <row r="610" spans="1:24" x14ac:dyDescent="0.25">
      <c r="A610" s="22">
        <v>702</v>
      </c>
      <c r="B610" s="23" t="s">
        <v>649</v>
      </c>
      <c r="C610" s="23"/>
      <c r="D610" s="24">
        <v>313461</v>
      </c>
      <c r="E610" s="25"/>
      <c r="F610" s="23" t="s">
        <v>42</v>
      </c>
      <c r="G610" s="23" t="s">
        <v>33</v>
      </c>
      <c r="H610" s="24" t="s">
        <v>34</v>
      </c>
      <c r="I610" s="24" t="s">
        <v>35</v>
      </c>
      <c r="J610" s="23" t="s">
        <v>36</v>
      </c>
      <c r="K610" s="26">
        <v>28044.87</v>
      </c>
      <c r="L610" s="26">
        <f t="shared" si="27"/>
        <v>28044.87</v>
      </c>
      <c r="M610" s="26">
        <v>0</v>
      </c>
      <c r="N610" s="26">
        <v>0</v>
      </c>
      <c r="O610" s="26">
        <v>0</v>
      </c>
      <c r="P610" s="26">
        <v>0</v>
      </c>
      <c r="Q610" s="26">
        <f t="shared" si="28"/>
        <v>0</v>
      </c>
      <c r="R610" s="27" t="str">
        <f t="shared" si="29"/>
        <v>1-30</v>
      </c>
      <c r="S610" s="27" t="str">
        <f>+VLOOKUP(B610,'[1]PORTFOLIO MAY16'!$B$7:$T$5083,19,0)</f>
        <v>NICARAGUA</v>
      </c>
      <c r="T610" s="26">
        <v>0</v>
      </c>
      <c r="U610" s="23" t="s">
        <v>37</v>
      </c>
      <c r="V610" s="23" t="s">
        <v>37</v>
      </c>
      <c r="W610" s="23" t="s">
        <v>37</v>
      </c>
      <c r="X610" s="22">
        <v>30489.17</v>
      </c>
    </row>
    <row r="611" spans="1:24" x14ac:dyDescent="0.25">
      <c r="A611" s="22">
        <v>702</v>
      </c>
      <c r="B611" s="23" t="s">
        <v>650</v>
      </c>
      <c r="C611" s="23"/>
      <c r="D611" s="24">
        <v>316526</v>
      </c>
      <c r="E611" s="25"/>
      <c r="F611" s="23" t="s">
        <v>42</v>
      </c>
      <c r="G611" s="23" t="s">
        <v>33</v>
      </c>
      <c r="H611" s="24" t="s">
        <v>34</v>
      </c>
      <c r="I611" s="24" t="s">
        <v>35</v>
      </c>
      <c r="J611" s="23" t="s">
        <v>36</v>
      </c>
      <c r="K611" s="26">
        <v>164567.29</v>
      </c>
      <c r="L611" s="26">
        <f t="shared" si="27"/>
        <v>164567.29</v>
      </c>
      <c r="M611" s="26">
        <v>0</v>
      </c>
      <c r="N611" s="26">
        <v>0</v>
      </c>
      <c r="O611" s="26">
        <v>0</v>
      </c>
      <c r="P611" s="26">
        <v>0</v>
      </c>
      <c r="Q611" s="26">
        <f t="shared" si="28"/>
        <v>0</v>
      </c>
      <c r="R611" s="27" t="str">
        <f t="shared" si="29"/>
        <v>1-30</v>
      </c>
      <c r="S611" s="27" t="str">
        <f>+VLOOKUP(B611,'[1]PORTFOLIO MAY16'!$B$7:$T$5083,19,0)</f>
        <v>ECUADOR</v>
      </c>
      <c r="T611" s="26">
        <v>0</v>
      </c>
      <c r="U611" s="23" t="s">
        <v>37</v>
      </c>
      <c r="V611" s="23" t="s">
        <v>37</v>
      </c>
      <c r="W611" s="23" t="s">
        <v>37</v>
      </c>
      <c r="X611" s="22">
        <v>171901.96</v>
      </c>
    </row>
    <row r="612" spans="1:24" x14ac:dyDescent="0.25">
      <c r="A612" s="22">
        <v>702</v>
      </c>
      <c r="B612" s="23" t="s">
        <v>651</v>
      </c>
      <c r="C612" s="23"/>
      <c r="D612" s="24">
        <v>315628</v>
      </c>
      <c r="E612" s="25"/>
      <c r="F612" s="23" t="s">
        <v>42</v>
      </c>
      <c r="G612" s="23" t="s">
        <v>33</v>
      </c>
      <c r="H612" s="24" t="s">
        <v>34</v>
      </c>
      <c r="I612" s="24" t="s">
        <v>35</v>
      </c>
      <c r="J612" s="23" t="s">
        <v>39</v>
      </c>
      <c r="K612" s="26">
        <v>180864.64000000001</v>
      </c>
      <c r="L612" s="26">
        <f t="shared" si="27"/>
        <v>9746.7954477217936</v>
      </c>
      <c r="M612" s="26">
        <v>0</v>
      </c>
      <c r="N612" s="26">
        <v>0</v>
      </c>
      <c r="O612" s="26">
        <v>0</v>
      </c>
      <c r="P612" s="26">
        <v>0</v>
      </c>
      <c r="Q612" s="26">
        <f t="shared" si="28"/>
        <v>0</v>
      </c>
      <c r="R612" s="27" t="str">
        <f t="shared" si="29"/>
        <v>1-30</v>
      </c>
      <c r="S612" s="27" t="str">
        <f>+VLOOKUP(B612,'[1]PORTFOLIO MAY16'!$B$7:$T$5083,19,0)</f>
        <v>MEXICO</v>
      </c>
      <c r="T612" s="26">
        <v>0</v>
      </c>
      <c r="U612" s="23" t="s">
        <v>37</v>
      </c>
      <c r="V612" s="23" t="s">
        <v>37</v>
      </c>
      <c r="W612" s="23" t="s">
        <v>37</v>
      </c>
      <c r="X612" s="22">
        <v>358024.66</v>
      </c>
    </row>
    <row r="613" spans="1:24" x14ac:dyDescent="0.25">
      <c r="A613" s="22">
        <v>702</v>
      </c>
      <c r="B613" s="23" t="s">
        <v>652</v>
      </c>
      <c r="C613" s="23"/>
      <c r="D613" s="24">
        <v>315963</v>
      </c>
      <c r="E613" s="25"/>
      <c r="F613" s="23" t="s">
        <v>51</v>
      </c>
      <c r="G613" s="23" t="s">
        <v>51</v>
      </c>
      <c r="H613" s="24" t="s">
        <v>34</v>
      </c>
      <c r="I613" s="24" t="s">
        <v>35</v>
      </c>
      <c r="J613" s="23" t="s">
        <v>36</v>
      </c>
      <c r="K613" s="26">
        <v>53492.46</v>
      </c>
      <c r="L613" s="26">
        <f t="shared" si="27"/>
        <v>53492.46</v>
      </c>
      <c r="M613" s="26">
        <v>0</v>
      </c>
      <c r="N613" s="26">
        <v>0</v>
      </c>
      <c r="O613" s="26">
        <v>0</v>
      </c>
      <c r="P613" s="26">
        <v>0</v>
      </c>
      <c r="Q613" s="26">
        <f t="shared" si="28"/>
        <v>0</v>
      </c>
      <c r="R613" s="27" t="str">
        <f t="shared" si="29"/>
        <v>1-30</v>
      </c>
      <c r="S613" s="27" t="str">
        <f>+VLOOKUP(B613,'[1]PORTFOLIO MAY16'!$B$7:$T$5083,19,0)</f>
        <v>JAMAICA</v>
      </c>
      <c r="T613" s="26">
        <v>0</v>
      </c>
      <c r="U613" s="23" t="s">
        <v>37</v>
      </c>
      <c r="V613" s="23" t="s">
        <v>37</v>
      </c>
      <c r="W613" s="23" t="s">
        <v>37</v>
      </c>
      <c r="X613" s="22">
        <v>54696.39</v>
      </c>
    </row>
    <row r="614" spans="1:24" x14ac:dyDescent="0.25">
      <c r="A614" s="22">
        <v>702</v>
      </c>
      <c r="B614" s="23" t="s">
        <v>653</v>
      </c>
      <c r="C614" s="23"/>
      <c r="D614" s="24">
        <v>317195</v>
      </c>
      <c r="E614" s="25"/>
      <c r="F614" s="23" t="s">
        <v>33</v>
      </c>
      <c r="G614" s="23" t="s">
        <v>33</v>
      </c>
      <c r="H614" s="24" t="s">
        <v>34</v>
      </c>
      <c r="I614" s="24" t="s">
        <v>35</v>
      </c>
      <c r="J614" s="23" t="s">
        <v>39</v>
      </c>
      <c r="K614" s="26">
        <v>0</v>
      </c>
      <c r="L614" s="26">
        <f t="shared" si="27"/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f t="shared" si="28"/>
        <v>0</v>
      </c>
      <c r="R614" s="27" t="str">
        <f t="shared" si="29"/>
        <v>1-30</v>
      </c>
      <c r="S614" s="27" t="str">
        <f>+VLOOKUP(B614,'[1]PORTFOLIO MAY16'!$B$7:$T$5083,19,0)</f>
        <v>MEXICO</v>
      </c>
      <c r="T614" s="26">
        <v>0</v>
      </c>
      <c r="U614" s="23" t="s">
        <v>37</v>
      </c>
      <c r="V614" s="23" t="s">
        <v>37</v>
      </c>
      <c r="W614" s="23" t="s">
        <v>37</v>
      </c>
      <c r="X614" s="22">
        <v>34498.79</v>
      </c>
    </row>
    <row r="615" spans="1:24" x14ac:dyDescent="0.25">
      <c r="A615" s="22">
        <v>702</v>
      </c>
      <c r="B615" s="23" t="s">
        <v>654</v>
      </c>
      <c r="C615" s="23"/>
      <c r="D615" s="24">
        <v>315701</v>
      </c>
      <c r="E615" s="25"/>
      <c r="F615" s="23" t="s">
        <v>33</v>
      </c>
      <c r="G615" s="23" t="s">
        <v>33</v>
      </c>
      <c r="H615" s="24" t="s">
        <v>34</v>
      </c>
      <c r="I615" s="24" t="s">
        <v>35</v>
      </c>
      <c r="J615" s="23" t="s">
        <v>36</v>
      </c>
      <c r="K615" s="26">
        <v>145530.01999999999</v>
      </c>
      <c r="L615" s="26">
        <f t="shared" si="27"/>
        <v>145530.01999999999</v>
      </c>
      <c r="M615" s="26">
        <v>0</v>
      </c>
      <c r="N615" s="26">
        <v>0</v>
      </c>
      <c r="O615" s="26">
        <v>0</v>
      </c>
      <c r="P615" s="26">
        <v>0</v>
      </c>
      <c r="Q615" s="26">
        <f t="shared" si="28"/>
        <v>0</v>
      </c>
      <c r="R615" s="27" t="str">
        <f t="shared" si="29"/>
        <v>1-30</v>
      </c>
      <c r="S615" s="27" t="str">
        <f>+VLOOKUP(B615,'[1]PORTFOLIO MAY16'!$B$7:$T$5083,19,0)</f>
        <v>MEXICO</v>
      </c>
      <c r="T615" s="26">
        <v>0</v>
      </c>
      <c r="U615" s="23" t="s">
        <v>37</v>
      </c>
      <c r="V615" s="23" t="s">
        <v>37</v>
      </c>
      <c r="W615" s="23" t="s">
        <v>37</v>
      </c>
      <c r="X615" s="22">
        <v>184096.62</v>
      </c>
    </row>
    <row r="616" spans="1:24" x14ac:dyDescent="0.25">
      <c r="A616" s="22">
        <v>702</v>
      </c>
      <c r="B616" s="23" t="s">
        <v>655</v>
      </c>
      <c r="C616" s="23"/>
      <c r="D616" s="24">
        <v>318173</v>
      </c>
      <c r="E616" s="25"/>
      <c r="F616" s="23" t="s">
        <v>33</v>
      </c>
      <c r="G616" s="23" t="s">
        <v>33</v>
      </c>
      <c r="H616" s="24" t="s">
        <v>34</v>
      </c>
      <c r="I616" s="24" t="s">
        <v>35</v>
      </c>
      <c r="J616" s="23" t="s">
        <v>36</v>
      </c>
      <c r="K616" s="26">
        <v>-0.15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f t="shared" si="28"/>
        <v>0</v>
      </c>
      <c r="R616" s="27" t="str">
        <f t="shared" si="29"/>
        <v>1-30</v>
      </c>
      <c r="S616" s="27" t="str">
        <f>+VLOOKUP(B616,'[1]PORTFOLIO MAY16'!$B$7:$T$5083,19,0)</f>
        <v>MEXICO</v>
      </c>
      <c r="T616" s="26">
        <v>0</v>
      </c>
      <c r="U616" s="23" t="s">
        <v>37</v>
      </c>
      <c r="V616" s="23" t="s">
        <v>37</v>
      </c>
      <c r="W616" s="23" t="s">
        <v>37</v>
      </c>
      <c r="X616" s="22">
        <v>29513.599999999999</v>
      </c>
    </row>
    <row r="617" spans="1:24" x14ac:dyDescent="0.25">
      <c r="A617" s="22">
        <v>702</v>
      </c>
      <c r="B617" s="23" t="s">
        <v>656</v>
      </c>
      <c r="C617" s="23"/>
      <c r="D617" s="24">
        <v>309024</v>
      </c>
      <c r="E617" s="25"/>
      <c r="F617" s="23" t="s">
        <v>33</v>
      </c>
      <c r="G617" s="23" t="s">
        <v>33</v>
      </c>
      <c r="H617" s="24" t="s">
        <v>34</v>
      </c>
      <c r="I617" s="24" t="s">
        <v>233</v>
      </c>
      <c r="J617" s="23" t="s">
        <v>39</v>
      </c>
      <c r="K617" s="26">
        <v>179166.84</v>
      </c>
      <c r="L617" s="26">
        <f t="shared" si="27"/>
        <v>9655.3010057394222</v>
      </c>
      <c r="M617" s="26">
        <v>0</v>
      </c>
      <c r="N617" s="26">
        <v>0</v>
      </c>
      <c r="O617" s="26">
        <v>0</v>
      </c>
      <c r="P617" s="26">
        <v>179166.84</v>
      </c>
      <c r="Q617" s="26">
        <f t="shared" si="28"/>
        <v>179166.84</v>
      </c>
      <c r="R617" s="27" t="str">
        <f t="shared" si="29"/>
        <v>120+</v>
      </c>
      <c r="S617" s="27" t="str">
        <f>+VLOOKUP(B617,'[1]PORTFOLIO MAY16'!$B$7:$T$5083,19,0)</f>
        <v>MEXICO</v>
      </c>
      <c r="T617" s="26">
        <v>179166.84</v>
      </c>
      <c r="U617" s="23" t="s">
        <v>37</v>
      </c>
      <c r="V617" s="23" t="s">
        <v>37</v>
      </c>
      <c r="W617" s="23" t="s">
        <v>37</v>
      </c>
      <c r="X617" s="22">
        <v>179166.84</v>
      </c>
    </row>
    <row r="618" spans="1:24" x14ac:dyDescent="0.25">
      <c r="A618" s="22">
        <v>702</v>
      </c>
      <c r="B618" s="23" t="s">
        <v>657</v>
      </c>
      <c r="C618" s="23"/>
      <c r="D618" s="24">
        <v>315849</v>
      </c>
      <c r="E618" s="25"/>
      <c r="F618" s="23" t="s">
        <v>33</v>
      </c>
      <c r="G618" s="23" t="s">
        <v>33</v>
      </c>
      <c r="H618" s="24" t="s">
        <v>34</v>
      </c>
      <c r="I618" s="24" t="s">
        <v>233</v>
      </c>
      <c r="J618" s="23" t="s">
        <v>39</v>
      </c>
      <c r="K618" s="26">
        <v>164036.04999999999</v>
      </c>
      <c r="L618" s="26">
        <f t="shared" si="27"/>
        <v>8839.9027327965505</v>
      </c>
      <c r="M618" s="26">
        <v>0</v>
      </c>
      <c r="N618" s="26">
        <v>0</v>
      </c>
      <c r="O618" s="26">
        <v>0</v>
      </c>
      <c r="P618" s="26">
        <v>164036.04999999999</v>
      </c>
      <c r="Q618" s="26">
        <f t="shared" si="28"/>
        <v>164036.04999999999</v>
      </c>
      <c r="R618" s="27" t="str">
        <f t="shared" si="29"/>
        <v>120+</v>
      </c>
      <c r="S618" s="27" t="str">
        <f>+VLOOKUP(B618,'[1]PORTFOLIO MAY16'!$B$7:$T$5083,19,0)</f>
        <v>MEXICO</v>
      </c>
      <c r="T618" s="26">
        <v>164036.04999999999</v>
      </c>
      <c r="U618" s="23" t="s">
        <v>37</v>
      </c>
      <c r="V618" s="23" t="s">
        <v>37</v>
      </c>
      <c r="W618" s="23" t="s">
        <v>37</v>
      </c>
      <c r="X618" s="22">
        <v>191508.92</v>
      </c>
    </row>
    <row r="619" spans="1:24" x14ac:dyDescent="0.25">
      <c r="A619" s="22">
        <v>702</v>
      </c>
      <c r="B619" s="23" t="s">
        <v>658</v>
      </c>
      <c r="C619" s="23"/>
      <c r="D619" s="24">
        <v>309047</v>
      </c>
      <c r="E619" s="25"/>
      <c r="F619" s="23" t="s">
        <v>42</v>
      </c>
      <c r="G619" s="23" t="s">
        <v>33</v>
      </c>
      <c r="H619" s="24" t="s">
        <v>34</v>
      </c>
      <c r="I619" s="24" t="s">
        <v>35</v>
      </c>
      <c r="J619" s="23" t="s">
        <v>39</v>
      </c>
      <c r="K619" s="26">
        <v>85923.23</v>
      </c>
      <c r="L619" s="26">
        <f t="shared" si="27"/>
        <v>4630.4028638077207</v>
      </c>
      <c r="M619" s="26">
        <v>0</v>
      </c>
      <c r="N619" s="26">
        <v>0</v>
      </c>
      <c r="O619" s="26">
        <v>0</v>
      </c>
      <c r="P619" s="26">
        <v>0</v>
      </c>
      <c r="Q619" s="26">
        <f t="shared" si="28"/>
        <v>0</v>
      </c>
      <c r="R619" s="27" t="str">
        <f t="shared" si="29"/>
        <v>1-30</v>
      </c>
      <c r="S619" s="27" t="str">
        <f>+VLOOKUP(B619,'[1]PORTFOLIO MAY16'!$B$7:$T$5083,19,0)</f>
        <v>MEXICO</v>
      </c>
      <c r="T619" s="26">
        <v>0</v>
      </c>
      <c r="U619" s="23" t="s">
        <v>37</v>
      </c>
      <c r="V619" s="23" t="s">
        <v>37</v>
      </c>
      <c r="W619" s="23" t="s">
        <v>37</v>
      </c>
      <c r="X619" s="22">
        <v>129363.4</v>
      </c>
    </row>
    <row r="620" spans="1:24" x14ac:dyDescent="0.25">
      <c r="A620" s="22">
        <v>702</v>
      </c>
      <c r="B620" s="23" t="s">
        <v>659</v>
      </c>
      <c r="C620" s="23"/>
      <c r="D620" s="24">
        <v>312319</v>
      </c>
      <c r="E620" s="25"/>
      <c r="F620" s="23" t="s">
        <v>42</v>
      </c>
      <c r="G620" s="23" t="s">
        <v>33</v>
      </c>
      <c r="H620" s="24" t="s">
        <v>34</v>
      </c>
      <c r="I620" s="24" t="s">
        <v>35</v>
      </c>
      <c r="J620" s="23" t="s">
        <v>36</v>
      </c>
      <c r="K620" s="26">
        <v>14938.33</v>
      </c>
      <c r="L620" s="26">
        <f t="shared" si="27"/>
        <v>14938.33</v>
      </c>
      <c r="M620" s="26">
        <v>0</v>
      </c>
      <c r="N620" s="26">
        <v>0</v>
      </c>
      <c r="O620" s="26">
        <v>0</v>
      </c>
      <c r="P620" s="26">
        <v>0</v>
      </c>
      <c r="Q620" s="26">
        <f t="shared" si="28"/>
        <v>0</v>
      </c>
      <c r="R620" s="27" t="str">
        <f t="shared" si="29"/>
        <v>1-30</v>
      </c>
      <c r="S620" s="27" t="str">
        <f>+VLOOKUP(B620,'[1]PORTFOLIO MAY16'!$B$7:$T$5083,19,0)</f>
        <v>GUATEMALA</v>
      </c>
      <c r="T620" s="26">
        <v>0</v>
      </c>
      <c r="U620" s="23" t="s">
        <v>37</v>
      </c>
      <c r="V620" s="23" t="s">
        <v>37</v>
      </c>
      <c r="W620" s="23" t="s">
        <v>37</v>
      </c>
      <c r="X620" s="22">
        <v>14938.33</v>
      </c>
    </row>
    <row r="621" spans="1:24" x14ac:dyDescent="0.25">
      <c r="A621" s="22">
        <v>702</v>
      </c>
      <c r="B621" s="23" t="s">
        <v>660</v>
      </c>
      <c r="C621" s="23"/>
      <c r="D621" s="24">
        <v>316707</v>
      </c>
      <c r="E621" s="25"/>
      <c r="F621" s="23" t="s">
        <v>51</v>
      </c>
      <c r="G621" s="23" t="s">
        <v>33</v>
      </c>
      <c r="H621" s="24" t="s">
        <v>34</v>
      </c>
      <c r="I621" s="24" t="s">
        <v>35</v>
      </c>
      <c r="J621" s="23" t="s">
        <v>36</v>
      </c>
      <c r="K621" s="26">
        <v>7820.89</v>
      </c>
      <c r="L621" s="26">
        <f t="shared" si="27"/>
        <v>7820.89</v>
      </c>
      <c r="M621" s="26">
        <v>0</v>
      </c>
      <c r="N621" s="26">
        <v>0</v>
      </c>
      <c r="O621" s="26">
        <v>0</v>
      </c>
      <c r="P621" s="26">
        <v>0</v>
      </c>
      <c r="Q621" s="26">
        <f t="shared" si="28"/>
        <v>0</v>
      </c>
      <c r="R621" s="27" t="str">
        <f t="shared" si="29"/>
        <v>1-30</v>
      </c>
      <c r="S621" s="27" t="str">
        <f>+VLOOKUP(B621,'[1]PORTFOLIO MAY16'!$B$7:$T$5083,19,0)</f>
        <v>COSTA RICA</v>
      </c>
      <c r="T621" s="26">
        <v>0</v>
      </c>
      <c r="U621" s="23" t="s">
        <v>37</v>
      </c>
      <c r="V621" s="23" t="s">
        <v>37</v>
      </c>
      <c r="W621" s="23" t="s">
        <v>37</v>
      </c>
      <c r="X621" s="22">
        <v>7943</v>
      </c>
    </row>
    <row r="622" spans="1:24" x14ac:dyDescent="0.25">
      <c r="A622" s="22">
        <v>702</v>
      </c>
      <c r="B622" s="23" t="s">
        <v>661</v>
      </c>
      <c r="C622" s="23"/>
      <c r="D622" s="24">
        <v>311411</v>
      </c>
      <c r="E622" s="25"/>
      <c r="F622" s="23" t="s">
        <v>42</v>
      </c>
      <c r="G622" s="23" t="s">
        <v>33</v>
      </c>
      <c r="H622" s="24" t="s">
        <v>34</v>
      </c>
      <c r="I622" s="24" t="s">
        <v>35</v>
      </c>
      <c r="J622" s="23" t="s">
        <v>36</v>
      </c>
      <c r="K622" s="26">
        <v>76696.83</v>
      </c>
      <c r="L622" s="26">
        <f t="shared" si="27"/>
        <v>76696.83</v>
      </c>
      <c r="M622" s="26">
        <v>0</v>
      </c>
      <c r="N622" s="26">
        <v>0</v>
      </c>
      <c r="O622" s="26">
        <v>0</v>
      </c>
      <c r="P622" s="26">
        <v>0</v>
      </c>
      <c r="Q622" s="26">
        <f t="shared" si="28"/>
        <v>0</v>
      </c>
      <c r="R622" s="27" t="str">
        <f t="shared" si="29"/>
        <v>1-30</v>
      </c>
      <c r="S622" s="27" t="str">
        <f>+VLOOKUP(B622,'[1]PORTFOLIO MAY16'!$B$7:$T$5083,19,0)</f>
        <v>REPUBLICA DOMINICANA</v>
      </c>
      <c r="T622" s="26">
        <v>0</v>
      </c>
      <c r="U622" s="23" t="s">
        <v>37</v>
      </c>
      <c r="V622" s="23" t="s">
        <v>37</v>
      </c>
      <c r="W622" s="23" t="s">
        <v>37</v>
      </c>
      <c r="X622" s="22">
        <v>80698.03</v>
      </c>
    </row>
    <row r="623" spans="1:24" x14ac:dyDescent="0.25">
      <c r="A623" s="22">
        <v>702</v>
      </c>
      <c r="B623" s="23" t="s">
        <v>662</v>
      </c>
      <c r="C623" s="23"/>
      <c r="D623" s="24">
        <v>318246</v>
      </c>
      <c r="E623" s="25"/>
      <c r="F623" s="23" t="s">
        <v>51</v>
      </c>
      <c r="G623" s="23" t="s">
        <v>33</v>
      </c>
      <c r="H623" s="24" t="s">
        <v>34</v>
      </c>
      <c r="I623" s="24" t="s">
        <v>233</v>
      </c>
      <c r="J623" s="23" t="s">
        <v>36</v>
      </c>
      <c r="K623" s="26">
        <v>50564.94</v>
      </c>
      <c r="L623" s="26">
        <f t="shared" si="27"/>
        <v>50564.94</v>
      </c>
      <c r="M623" s="26">
        <v>0</v>
      </c>
      <c r="N623" s="26">
        <v>0</v>
      </c>
      <c r="O623" s="26">
        <v>0</v>
      </c>
      <c r="P623" s="26">
        <v>0</v>
      </c>
      <c r="Q623" s="26">
        <f t="shared" si="28"/>
        <v>0</v>
      </c>
      <c r="R623" s="27" t="str">
        <f t="shared" si="29"/>
        <v>1-30</v>
      </c>
      <c r="S623" s="27" t="str">
        <f>+VLOOKUP(B623,'[1]PORTFOLIO MAY16'!$B$7:$T$5083,19,0)</f>
        <v>GUATEMALA</v>
      </c>
      <c r="T623" s="26">
        <v>0</v>
      </c>
      <c r="U623" s="23" t="s">
        <v>37</v>
      </c>
      <c r="V623" s="23" t="s">
        <v>37</v>
      </c>
      <c r="W623" s="23" t="s">
        <v>37</v>
      </c>
      <c r="X623" s="22">
        <v>53886.77</v>
      </c>
    </row>
    <row r="624" spans="1:24" x14ac:dyDescent="0.25">
      <c r="A624" s="22">
        <v>702</v>
      </c>
      <c r="B624" s="23" t="s">
        <v>663</v>
      </c>
      <c r="C624" s="23"/>
      <c r="D624" s="24">
        <v>320022</v>
      </c>
      <c r="E624" s="25"/>
      <c r="F624" s="23" t="s">
        <v>42</v>
      </c>
      <c r="G624" s="23" t="s">
        <v>33</v>
      </c>
      <c r="H624" s="24" t="s">
        <v>34</v>
      </c>
      <c r="I624" s="24" t="s">
        <v>35</v>
      </c>
      <c r="J624" s="23" t="s">
        <v>36</v>
      </c>
      <c r="K624" s="26">
        <v>223869.94</v>
      </c>
      <c r="L624" s="26">
        <f t="shared" si="27"/>
        <v>223869.94</v>
      </c>
      <c r="M624" s="26">
        <v>0</v>
      </c>
      <c r="N624" s="26">
        <v>0</v>
      </c>
      <c r="O624" s="26">
        <v>0</v>
      </c>
      <c r="P624" s="26">
        <v>223869.94</v>
      </c>
      <c r="Q624" s="26">
        <f t="shared" si="28"/>
        <v>223869.94</v>
      </c>
      <c r="R624" s="27" t="str">
        <f t="shared" si="29"/>
        <v>120+</v>
      </c>
      <c r="S624" s="27" t="str">
        <f>+VLOOKUP(B624,'[1]PORTFOLIO MAY16'!$B$7:$T$5083,19,0)</f>
        <v>REPUBLICA DOMINICANA</v>
      </c>
      <c r="T624" s="26">
        <v>223869.94</v>
      </c>
      <c r="U624" s="23" t="s">
        <v>37</v>
      </c>
      <c r="V624" s="23" t="s">
        <v>37</v>
      </c>
      <c r="W624" s="23" t="s">
        <v>37</v>
      </c>
      <c r="X624" s="22">
        <v>223869.94</v>
      </c>
    </row>
    <row r="625" spans="1:24" x14ac:dyDescent="0.25">
      <c r="A625" s="22">
        <v>702</v>
      </c>
      <c r="B625" s="23" t="s">
        <v>664</v>
      </c>
      <c r="C625" s="23"/>
      <c r="D625" s="24">
        <v>316081</v>
      </c>
      <c r="E625" s="25"/>
      <c r="F625" s="23" t="s">
        <v>33</v>
      </c>
      <c r="G625" s="23" t="s">
        <v>33</v>
      </c>
      <c r="H625" s="24" t="s">
        <v>34</v>
      </c>
      <c r="I625" s="24" t="s">
        <v>233</v>
      </c>
      <c r="J625" s="23" t="s">
        <v>39</v>
      </c>
      <c r="K625" s="26">
        <v>183173.53</v>
      </c>
      <c r="L625" s="26">
        <f t="shared" si="27"/>
        <v>9871.2215297978146</v>
      </c>
      <c r="M625" s="26">
        <v>0</v>
      </c>
      <c r="N625" s="26">
        <v>0</v>
      </c>
      <c r="O625" s="26">
        <v>0</v>
      </c>
      <c r="P625" s="26">
        <v>183173.53</v>
      </c>
      <c r="Q625" s="26">
        <f t="shared" si="28"/>
        <v>183173.53</v>
      </c>
      <c r="R625" s="27" t="str">
        <f t="shared" si="29"/>
        <v>120+</v>
      </c>
      <c r="S625" s="27" t="str">
        <f>+VLOOKUP(B625,'[1]PORTFOLIO MAY16'!$B$7:$T$5083,19,0)</f>
        <v>MEXICO</v>
      </c>
      <c r="T625" s="26">
        <v>183173.53</v>
      </c>
      <c r="U625" s="23" t="s">
        <v>37</v>
      </c>
      <c r="V625" s="23" t="s">
        <v>37</v>
      </c>
      <c r="W625" s="23" t="s">
        <v>37</v>
      </c>
      <c r="X625" s="22">
        <v>219808.22</v>
      </c>
    </row>
    <row r="626" spans="1:24" x14ac:dyDescent="0.25">
      <c r="A626" s="22">
        <v>702</v>
      </c>
      <c r="B626" s="23" t="s">
        <v>665</v>
      </c>
      <c r="C626" s="23"/>
      <c r="D626" s="24">
        <v>320022</v>
      </c>
      <c r="E626" s="25"/>
      <c r="F626" s="23" t="s">
        <v>42</v>
      </c>
      <c r="G626" s="23" t="s">
        <v>33</v>
      </c>
      <c r="H626" s="24" t="s">
        <v>34</v>
      </c>
      <c r="I626" s="24" t="s">
        <v>35</v>
      </c>
      <c r="J626" s="23" t="s">
        <v>36</v>
      </c>
      <c r="K626" s="26">
        <v>95905.12</v>
      </c>
      <c r="L626" s="26">
        <f t="shared" si="27"/>
        <v>95905.12</v>
      </c>
      <c r="M626" s="26">
        <v>0</v>
      </c>
      <c r="N626" s="26">
        <v>0</v>
      </c>
      <c r="O626" s="26">
        <v>0</v>
      </c>
      <c r="P626" s="26">
        <v>95905.12</v>
      </c>
      <c r="Q626" s="26">
        <f t="shared" si="28"/>
        <v>95905.12</v>
      </c>
      <c r="R626" s="27" t="str">
        <f t="shared" si="29"/>
        <v>120+</v>
      </c>
      <c r="S626" s="27" t="str">
        <f>+VLOOKUP(B626,'[1]PORTFOLIO MAY16'!$B$7:$T$5083,19,0)</f>
        <v>REPUBLICA DOMINICANA</v>
      </c>
      <c r="T626" s="26">
        <v>95905.12</v>
      </c>
      <c r="U626" s="23" t="s">
        <v>37</v>
      </c>
      <c r="V626" s="23" t="s">
        <v>37</v>
      </c>
      <c r="W626" s="23" t="s">
        <v>37</v>
      </c>
      <c r="X626" s="22">
        <v>95905.12</v>
      </c>
    </row>
    <row r="627" spans="1:24" x14ac:dyDescent="0.25">
      <c r="A627" s="22">
        <v>702</v>
      </c>
      <c r="B627" s="23" t="s">
        <v>666</v>
      </c>
      <c r="C627" s="23"/>
      <c r="D627" s="24">
        <v>315704</v>
      </c>
      <c r="E627" s="25"/>
      <c r="F627" s="23" t="s">
        <v>42</v>
      </c>
      <c r="G627" s="23" t="s">
        <v>33</v>
      </c>
      <c r="H627" s="24" t="s">
        <v>34</v>
      </c>
      <c r="I627" s="24" t="s">
        <v>35</v>
      </c>
      <c r="J627" s="23" t="s">
        <v>36</v>
      </c>
      <c r="K627" s="26">
        <v>126481.66</v>
      </c>
      <c r="L627" s="26">
        <f t="shared" si="27"/>
        <v>126481.66</v>
      </c>
      <c r="M627" s="26">
        <v>0</v>
      </c>
      <c r="N627" s="26">
        <v>0</v>
      </c>
      <c r="O627" s="26">
        <v>0</v>
      </c>
      <c r="P627" s="26">
        <v>0</v>
      </c>
      <c r="Q627" s="26">
        <f t="shared" si="28"/>
        <v>0</v>
      </c>
      <c r="R627" s="27" t="str">
        <f t="shared" si="29"/>
        <v>1-30</v>
      </c>
      <c r="S627" s="27" t="str">
        <f>+VLOOKUP(B627,'[1]PORTFOLIO MAY16'!$B$7:$T$5083,19,0)</f>
        <v>NICARAGUA</v>
      </c>
      <c r="T627" s="26">
        <v>0</v>
      </c>
      <c r="U627" s="23" t="s">
        <v>37</v>
      </c>
      <c r="V627" s="23" t="s">
        <v>37</v>
      </c>
      <c r="W627" s="23" t="s">
        <v>37</v>
      </c>
      <c r="X627" s="22">
        <v>138485.72</v>
      </c>
    </row>
    <row r="628" spans="1:24" x14ac:dyDescent="0.25">
      <c r="A628" s="22">
        <v>702</v>
      </c>
      <c r="B628" s="23" t="s">
        <v>667</v>
      </c>
      <c r="C628" s="23"/>
      <c r="D628" s="24">
        <v>313343</v>
      </c>
      <c r="E628" s="25"/>
      <c r="F628" s="23" t="s">
        <v>42</v>
      </c>
      <c r="G628" s="23" t="s">
        <v>33</v>
      </c>
      <c r="H628" s="24" t="s">
        <v>34</v>
      </c>
      <c r="I628" s="24" t="s">
        <v>35</v>
      </c>
      <c r="J628" s="23" t="s">
        <v>36</v>
      </c>
      <c r="K628" s="26">
        <v>161676.23000000001</v>
      </c>
      <c r="L628" s="26">
        <f t="shared" si="27"/>
        <v>161676.23000000001</v>
      </c>
      <c r="M628" s="26">
        <v>0</v>
      </c>
      <c r="N628" s="26">
        <v>0</v>
      </c>
      <c r="O628" s="26">
        <v>0</v>
      </c>
      <c r="P628" s="26">
        <v>0</v>
      </c>
      <c r="Q628" s="26">
        <f t="shared" si="28"/>
        <v>0</v>
      </c>
      <c r="R628" s="27" t="str">
        <f t="shared" si="29"/>
        <v>1-30</v>
      </c>
      <c r="S628" s="27" t="str">
        <f>+VLOOKUP(B628,'[1]PORTFOLIO MAY16'!$B$7:$T$5083,19,0)</f>
        <v>REPUBLICA DOMINICANA</v>
      </c>
      <c r="T628" s="26">
        <v>0</v>
      </c>
      <c r="U628" s="23" t="s">
        <v>37</v>
      </c>
      <c r="V628" s="23" t="s">
        <v>37</v>
      </c>
      <c r="W628" s="23" t="s">
        <v>37</v>
      </c>
      <c r="X628" s="22">
        <v>171887.01</v>
      </c>
    </row>
    <row r="629" spans="1:24" x14ac:dyDescent="0.25">
      <c r="A629" s="22">
        <v>702</v>
      </c>
      <c r="B629" s="23" t="s">
        <v>668</v>
      </c>
      <c r="C629" s="23"/>
      <c r="D629" s="24">
        <v>318782</v>
      </c>
      <c r="E629" s="25"/>
      <c r="F629" s="23" t="s">
        <v>42</v>
      </c>
      <c r="G629" s="23" t="s">
        <v>33</v>
      </c>
      <c r="H629" s="24" t="s">
        <v>34</v>
      </c>
      <c r="I629" s="24" t="s">
        <v>35</v>
      </c>
      <c r="J629" s="23" t="s">
        <v>36</v>
      </c>
      <c r="K629" s="26">
        <v>151571.45000000001</v>
      </c>
      <c r="L629" s="26">
        <f t="shared" si="27"/>
        <v>151571.45000000001</v>
      </c>
      <c r="M629" s="26">
        <v>0</v>
      </c>
      <c r="N629" s="26">
        <v>0</v>
      </c>
      <c r="O629" s="26">
        <v>0</v>
      </c>
      <c r="P629" s="26">
        <v>0</v>
      </c>
      <c r="Q629" s="26">
        <f t="shared" si="28"/>
        <v>0</v>
      </c>
      <c r="R629" s="27" t="str">
        <f t="shared" si="29"/>
        <v>1-30</v>
      </c>
      <c r="S629" s="27" t="str">
        <f>+VLOOKUP(B629,'[1]PORTFOLIO MAY16'!$B$7:$T$5083,19,0)</f>
        <v>REPUBLICA DOMINICANA</v>
      </c>
      <c r="T629" s="26">
        <v>0</v>
      </c>
      <c r="U629" s="23" t="s">
        <v>37</v>
      </c>
      <c r="V629" s="23" t="s">
        <v>37</v>
      </c>
      <c r="W629" s="23" t="s">
        <v>37</v>
      </c>
      <c r="X629" s="22">
        <v>161144.04999999999</v>
      </c>
    </row>
    <row r="630" spans="1:24" x14ac:dyDescent="0.25">
      <c r="A630" s="22">
        <v>702</v>
      </c>
      <c r="B630" s="23" t="s">
        <v>669</v>
      </c>
      <c r="C630" s="23"/>
      <c r="D630" s="24">
        <v>310921</v>
      </c>
      <c r="E630" s="25"/>
      <c r="F630" s="23" t="s">
        <v>33</v>
      </c>
      <c r="G630" s="23" t="s">
        <v>33</v>
      </c>
      <c r="H630" s="24" t="s">
        <v>34</v>
      </c>
      <c r="I630" s="24" t="s">
        <v>35</v>
      </c>
      <c r="J630" s="23" t="s">
        <v>39</v>
      </c>
      <c r="K630" s="26">
        <v>30422.43</v>
      </c>
      <c r="L630" s="26">
        <f t="shared" si="27"/>
        <v>1639.4647523840752</v>
      </c>
      <c r="M630" s="26">
        <v>0</v>
      </c>
      <c r="N630" s="26">
        <v>0</v>
      </c>
      <c r="O630" s="26">
        <v>0</v>
      </c>
      <c r="P630" s="26">
        <v>0</v>
      </c>
      <c r="Q630" s="26">
        <f t="shared" si="28"/>
        <v>0</v>
      </c>
      <c r="R630" s="27" t="str">
        <f t="shared" si="29"/>
        <v>1-30</v>
      </c>
      <c r="S630" s="27" t="str">
        <f>+VLOOKUP(B630,'[1]PORTFOLIO MAY16'!$B$7:$T$5083,19,0)</f>
        <v>MEXICO</v>
      </c>
      <c r="T630" s="26">
        <v>0</v>
      </c>
      <c r="U630" s="23" t="s">
        <v>37</v>
      </c>
      <c r="V630" s="23" t="s">
        <v>37</v>
      </c>
      <c r="W630" s="23" t="s">
        <v>37</v>
      </c>
      <c r="X630" s="22">
        <v>46133.25</v>
      </c>
    </row>
    <row r="631" spans="1:24" x14ac:dyDescent="0.25">
      <c r="A631" s="22">
        <v>702</v>
      </c>
      <c r="B631" s="23" t="s">
        <v>670</v>
      </c>
      <c r="C631" s="23"/>
      <c r="D631" s="24">
        <v>316651</v>
      </c>
      <c r="E631" s="25"/>
      <c r="F631" s="23" t="s">
        <v>33</v>
      </c>
      <c r="G631" s="23" t="s">
        <v>33</v>
      </c>
      <c r="H631" s="24" t="s">
        <v>34</v>
      </c>
      <c r="I631" s="24" t="s">
        <v>35</v>
      </c>
      <c r="J631" s="23" t="s">
        <v>39</v>
      </c>
      <c r="K631" s="26">
        <v>-21812.9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f t="shared" si="28"/>
        <v>0</v>
      </c>
      <c r="R631" s="27" t="str">
        <f t="shared" si="29"/>
        <v>1-30</v>
      </c>
      <c r="S631" s="27" t="str">
        <f>+VLOOKUP(B631,'[1]PORTFOLIO MAY16'!$B$7:$T$5083,19,0)</f>
        <v>MEXICO</v>
      </c>
      <c r="T631" s="26">
        <v>0</v>
      </c>
      <c r="U631" s="23" t="s">
        <v>37</v>
      </c>
      <c r="V631" s="23" t="s">
        <v>37</v>
      </c>
      <c r="W631" s="23" t="s">
        <v>37</v>
      </c>
      <c r="X631" s="22">
        <v>12836.97</v>
      </c>
    </row>
    <row r="632" spans="1:24" x14ac:dyDescent="0.25">
      <c r="A632" s="22">
        <v>702</v>
      </c>
      <c r="B632" s="23" t="s">
        <v>671</v>
      </c>
      <c r="C632" s="23"/>
      <c r="D632" s="24">
        <v>316409</v>
      </c>
      <c r="E632" s="25"/>
      <c r="F632" s="23" t="s">
        <v>33</v>
      </c>
      <c r="G632" s="23" t="s">
        <v>33</v>
      </c>
      <c r="H632" s="24" t="s">
        <v>34</v>
      </c>
      <c r="I632" s="24" t="s">
        <v>35</v>
      </c>
      <c r="J632" s="23" t="s">
        <v>39</v>
      </c>
      <c r="K632" s="26">
        <v>46931.06</v>
      </c>
      <c r="L632" s="26">
        <f t="shared" si="27"/>
        <v>2529.1148229126393</v>
      </c>
      <c r="M632" s="26">
        <v>0</v>
      </c>
      <c r="N632" s="26">
        <v>0</v>
      </c>
      <c r="O632" s="26">
        <v>0</v>
      </c>
      <c r="P632" s="26">
        <v>0</v>
      </c>
      <c r="Q632" s="26">
        <f t="shared" si="28"/>
        <v>0</v>
      </c>
      <c r="R632" s="27" t="str">
        <f t="shared" si="29"/>
        <v>1-30</v>
      </c>
      <c r="S632" s="27" t="str">
        <f>+VLOOKUP(B632,'[1]PORTFOLIO MAY16'!$B$7:$T$5083,19,0)</f>
        <v>MEXICO</v>
      </c>
      <c r="T632" s="26">
        <v>0</v>
      </c>
      <c r="U632" s="23" t="s">
        <v>37</v>
      </c>
      <c r="V632" s="23" t="s">
        <v>37</v>
      </c>
      <c r="W632" s="23" t="s">
        <v>37</v>
      </c>
      <c r="X632" s="22">
        <v>63541.93</v>
      </c>
    </row>
    <row r="633" spans="1:24" x14ac:dyDescent="0.25">
      <c r="A633" s="22">
        <v>702</v>
      </c>
      <c r="B633" s="23" t="s">
        <v>672</v>
      </c>
      <c r="C633" s="23"/>
      <c r="D633" s="24">
        <v>313958</v>
      </c>
      <c r="E633" s="25"/>
      <c r="F633" s="23" t="s">
        <v>33</v>
      </c>
      <c r="G633" s="23" t="s">
        <v>33</v>
      </c>
      <c r="H633" s="24" t="s">
        <v>34</v>
      </c>
      <c r="I633" s="24" t="s">
        <v>35</v>
      </c>
      <c r="J633" s="23" t="s">
        <v>39</v>
      </c>
      <c r="K633" s="26">
        <v>1766385.74</v>
      </c>
      <c r="L633" s="26">
        <f t="shared" si="27"/>
        <v>95190.527510256783</v>
      </c>
      <c r="M633" s="26">
        <v>0</v>
      </c>
      <c r="N633" s="26">
        <v>0</v>
      </c>
      <c r="O633" s="26">
        <v>0</v>
      </c>
      <c r="P633" s="26">
        <v>0</v>
      </c>
      <c r="Q633" s="26">
        <f t="shared" si="28"/>
        <v>0</v>
      </c>
      <c r="R633" s="27" t="str">
        <f t="shared" si="29"/>
        <v>1-30</v>
      </c>
      <c r="S633" s="27" t="str">
        <f>+VLOOKUP(B633,'[1]PORTFOLIO MAY16'!$B$7:$T$5083,19,0)</f>
        <v>MEXICO</v>
      </c>
      <c r="T633" s="26">
        <v>0</v>
      </c>
      <c r="U633" s="23" t="s">
        <v>37</v>
      </c>
      <c r="V633" s="23" t="s">
        <v>37</v>
      </c>
      <c r="W633" s="23" t="s">
        <v>37</v>
      </c>
      <c r="X633" s="22">
        <v>2076423.83</v>
      </c>
    </row>
    <row r="634" spans="1:24" x14ac:dyDescent="0.25">
      <c r="A634" s="22">
        <v>702</v>
      </c>
      <c r="B634" s="23" t="s">
        <v>673</v>
      </c>
      <c r="C634" s="23"/>
      <c r="D634" s="24">
        <v>327585</v>
      </c>
      <c r="E634" s="25"/>
      <c r="F634" s="23" t="s">
        <v>42</v>
      </c>
      <c r="G634" s="23" t="s">
        <v>33</v>
      </c>
      <c r="H634" s="24" t="s">
        <v>34</v>
      </c>
      <c r="I634" s="24" t="s">
        <v>35</v>
      </c>
      <c r="J634" s="23" t="s">
        <v>36</v>
      </c>
      <c r="K634" s="26">
        <v>37883.81</v>
      </c>
      <c r="L634" s="26">
        <f t="shared" si="27"/>
        <v>37883.81</v>
      </c>
      <c r="M634" s="26">
        <v>0</v>
      </c>
      <c r="N634" s="26">
        <v>0</v>
      </c>
      <c r="O634" s="26">
        <v>0</v>
      </c>
      <c r="P634" s="26">
        <v>0</v>
      </c>
      <c r="Q634" s="26">
        <f t="shared" si="28"/>
        <v>0</v>
      </c>
      <c r="R634" s="27" t="str">
        <f t="shared" si="29"/>
        <v>1-30</v>
      </c>
      <c r="S634" s="27" t="str">
        <f>+VLOOKUP(B634,'[1]PORTFOLIO MAY16'!$B$7:$T$5083,19,0)</f>
        <v>GUATEMALA</v>
      </c>
      <c r="T634" s="26">
        <v>0</v>
      </c>
      <c r="U634" s="23" t="s">
        <v>37</v>
      </c>
      <c r="V634" s="23" t="s">
        <v>37</v>
      </c>
      <c r="W634" s="23" t="s">
        <v>37</v>
      </c>
      <c r="X634" s="22">
        <v>38804.68</v>
      </c>
    </row>
    <row r="635" spans="1:24" x14ac:dyDescent="0.25">
      <c r="A635" s="22">
        <v>702</v>
      </c>
      <c r="B635" s="23" t="s">
        <v>674</v>
      </c>
      <c r="C635" s="23"/>
      <c r="D635" s="24">
        <v>309348</v>
      </c>
      <c r="E635" s="25"/>
      <c r="F635" s="23" t="s">
        <v>42</v>
      </c>
      <c r="G635" s="23" t="s">
        <v>33</v>
      </c>
      <c r="H635" s="24" t="s">
        <v>34</v>
      </c>
      <c r="I635" s="24" t="s">
        <v>233</v>
      </c>
      <c r="J635" s="23" t="s">
        <v>36</v>
      </c>
      <c r="K635" s="26">
        <v>118000.61</v>
      </c>
      <c r="L635" s="26">
        <f t="shared" si="27"/>
        <v>118000.61</v>
      </c>
      <c r="M635" s="26">
        <v>0</v>
      </c>
      <c r="N635" s="26">
        <v>0</v>
      </c>
      <c r="O635" s="26">
        <v>0</v>
      </c>
      <c r="P635" s="26">
        <v>118000.61</v>
      </c>
      <c r="Q635" s="26">
        <f t="shared" si="28"/>
        <v>118000.61</v>
      </c>
      <c r="R635" s="27" t="str">
        <f t="shared" si="29"/>
        <v>120+</v>
      </c>
      <c r="S635" s="27" t="str">
        <f>+VLOOKUP(B635,'[1]PORTFOLIO MAY16'!$B$7:$T$5083,19,0)</f>
        <v>COSTA RICA</v>
      </c>
      <c r="T635" s="26">
        <v>0</v>
      </c>
      <c r="U635" s="23" t="s">
        <v>37</v>
      </c>
      <c r="V635" s="23" t="s">
        <v>37</v>
      </c>
      <c r="W635" s="23" t="s">
        <v>37</v>
      </c>
      <c r="X635" s="22">
        <v>136144.04</v>
      </c>
    </row>
    <row r="636" spans="1:24" x14ac:dyDescent="0.25">
      <c r="A636" s="22">
        <v>702</v>
      </c>
      <c r="B636" s="23" t="s">
        <v>675</v>
      </c>
      <c r="C636" s="23"/>
      <c r="D636" s="24">
        <v>313234</v>
      </c>
      <c r="E636" s="25"/>
      <c r="F636" s="23" t="s">
        <v>33</v>
      </c>
      <c r="G636" s="23" t="s">
        <v>33</v>
      </c>
      <c r="H636" s="24" t="s">
        <v>34</v>
      </c>
      <c r="I636" s="24" t="s">
        <v>35</v>
      </c>
      <c r="J636" s="23" t="s">
        <v>39</v>
      </c>
      <c r="K636" s="26">
        <v>258482.51</v>
      </c>
      <c r="L636" s="26">
        <f t="shared" si="27"/>
        <v>13929.622461215762</v>
      </c>
      <c r="M636" s="26">
        <v>0</v>
      </c>
      <c r="N636" s="26">
        <v>0</v>
      </c>
      <c r="O636" s="26">
        <v>0</v>
      </c>
      <c r="P636" s="26">
        <v>0</v>
      </c>
      <c r="Q636" s="26">
        <f t="shared" si="28"/>
        <v>0</v>
      </c>
      <c r="R636" s="27" t="str">
        <f t="shared" si="29"/>
        <v>1-30</v>
      </c>
      <c r="S636" s="27" t="str">
        <f>+VLOOKUP(B636,'[1]PORTFOLIO MAY16'!$B$7:$T$5083,19,0)</f>
        <v>MEXICO</v>
      </c>
      <c r="T636" s="26">
        <v>0</v>
      </c>
      <c r="U636" s="23" t="s">
        <v>37</v>
      </c>
      <c r="V636" s="23" t="s">
        <v>37</v>
      </c>
      <c r="W636" s="23" t="s">
        <v>37</v>
      </c>
      <c r="X636" s="22">
        <v>292111.87</v>
      </c>
    </row>
    <row r="637" spans="1:24" x14ac:dyDescent="0.25">
      <c r="A637" s="22">
        <v>702</v>
      </c>
      <c r="B637" s="23" t="s">
        <v>676</v>
      </c>
      <c r="C637" s="23"/>
      <c r="D637" s="24">
        <v>309348</v>
      </c>
      <c r="E637" s="25"/>
      <c r="F637" s="23" t="s">
        <v>42</v>
      </c>
      <c r="G637" s="23" t="s">
        <v>33</v>
      </c>
      <c r="H637" s="24" t="s">
        <v>34</v>
      </c>
      <c r="I637" s="24" t="s">
        <v>233</v>
      </c>
      <c r="J637" s="23" t="s">
        <v>36</v>
      </c>
      <c r="K637" s="26">
        <v>117953.4</v>
      </c>
      <c r="L637" s="26">
        <f t="shared" si="27"/>
        <v>117953.4</v>
      </c>
      <c r="M637" s="26">
        <v>0</v>
      </c>
      <c r="N637" s="26">
        <v>0</v>
      </c>
      <c r="O637" s="26">
        <v>0</v>
      </c>
      <c r="P637" s="26">
        <v>117953.4</v>
      </c>
      <c r="Q637" s="26">
        <f t="shared" si="28"/>
        <v>117953.4</v>
      </c>
      <c r="R637" s="27" t="str">
        <f t="shared" si="29"/>
        <v>120+</v>
      </c>
      <c r="S637" s="27" t="str">
        <f>+VLOOKUP(B637,'[1]PORTFOLIO MAY16'!$B$7:$T$5083,19,0)</f>
        <v>COSTA RICA</v>
      </c>
      <c r="T637" s="26">
        <v>0</v>
      </c>
      <c r="U637" s="23" t="s">
        <v>37</v>
      </c>
      <c r="V637" s="23" t="s">
        <v>37</v>
      </c>
      <c r="W637" s="23" t="s">
        <v>37</v>
      </c>
      <c r="X637" s="22">
        <v>136149.57999999999</v>
      </c>
    </row>
    <row r="638" spans="1:24" x14ac:dyDescent="0.25">
      <c r="A638" s="22">
        <v>702</v>
      </c>
      <c r="B638" s="23" t="s">
        <v>677</v>
      </c>
      <c r="C638" s="23"/>
      <c r="D638" s="24">
        <v>319631</v>
      </c>
      <c r="E638" s="25"/>
      <c r="F638" s="23" t="s">
        <v>33</v>
      </c>
      <c r="G638" s="23" t="s">
        <v>33</v>
      </c>
      <c r="H638" s="24" t="s">
        <v>34</v>
      </c>
      <c r="I638" s="24" t="s">
        <v>35</v>
      </c>
      <c r="J638" s="23" t="s">
        <v>39</v>
      </c>
      <c r="K638" s="26">
        <v>38851.94</v>
      </c>
      <c r="L638" s="26">
        <f t="shared" si="27"/>
        <v>2093.731046196538</v>
      </c>
      <c r="M638" s="26">
        <v>0</v>
      </c>
      <c r="N638" s="26">
        <v>0</v>
      </c>
      <c r="O638" s="26">
        <v>0</v>
      </c>
      <c r="P638" s="26">
        <v>0</v>
      </c>
      <c r="Q638" s="26">
        <f t="shared" si="28"/>
        <v>0</v>
      </c>
      <c r="R638" s="27" t="str">
        <f t="shared" si="29"/>
        <v>1-30</v>
      </c>
      <c r="S638" s="27" t="str">
        <f>+VLOOKUP(B638,'[1]PORTFOLIO MAY16'!$B$7:$T$5083,19,0)</f>
        <v>MEXICO</v>
      </c>
      <c r="T638" s="26">
        <v>0</v>
      </c>
      <c r="U638" s="23" t="s">
        <v>37</v>
      </c>
      <c r="V638" s="23" t="s">
        <v>37</v>
      </c>
      <c r="W638" s="23" t="s">
        <v>37</v>
      </c>
      <c r="X638" s="22">
        <v>38851.9</v>
      </c>
    </row>
    <row r="639" spans="1:24" x14ac:dyDescent="0.25">
      <c r="A639" s="22">
        <v>702</v>
      </c>
      <c r="B639" s="23" t="s">
        <v>678</v>
      </c>
      <c r="C639" s="23"/>
      <c r="D639" s="24">
        <v>315469</v>
      </c>
      <c r="E639" s="25"/>
      <c r="F639" s="23" t="s">
        <v>42</v>
      </c>
      <c r="G639" s="23" t="s">
        <v>33</v>
      </c>
      <c r="H639" s="24" t="s">
        <v>34</v>
      </c>
      <c r="I639" s="24" t="s">
        <v>35</v>
      </c>
      <c r="J639" s="23" t="s">
        <v>36</v>
      </c>
      <c r="K639" s="26">
        <v>32182.52</v>
      </c>
      <c r="L639" s="26">
        <f t="shared" si="27"/>
        <v>32182.52</v>
      </c>
      <c r="M639" s="26">
        <v>0</v>
      </c>
      <c r="N639" s="26">
        <v>0</v>
      </c>
      <c r="O639" s="26">
        <v>0</v>
      </c>
      <c r="P639" s="26">
        <v>0</v>
      </c>
      <c r="Q639" s="26">
        <f t="shared" si="28"/>
        <v>0</v>
      </c>
      <c r="R639" s="27" t="str">
        <f t="shared" si="29"/>
        <v>1-30</v>
      </c>
      <c r="S639" s="27" t="str">
        <f>+VLOOKUP(B639,'[1]PORTFOLIO MAY16'!$B$7:$T$5083,19,0)</f>
        <v>REPUBLICA DOMINICANA</v>
      </c>
      <c r="T639" s="26">
        <v>0</v>
      </c>
      <c r="U639" s="23" t="s">
        <v>37</v>
      </c>
      <c r="V639" s="23" t="s">
        <v>37</v>
      </c>
      <c r="W639" s="23" t="s">
        <v>37</v>
      </c>
      <c r="X639" s="22">
        <v>35456.879999999997</v>
      </c>
    </row>
    <row r="640" spans="1:24" x14ac:dyDescent="0.25">
      <c r="A640" s="22">
        <v>702</v>
      </c>
      <c r="B640" s="23" t="s">
        <v>679</v>
      </c>
      <c r="C640" s="23"/>
      <c r="D640" s="24">
        <v>314798</v>
      </c>
      <c r="E640" s="25"/>
      <c r="F640" s="23" t="s">
        <v>51</v>
      </c>
      <c r="G640" s="23" t="s">
        <v>51</v>
      </c>
      <c r="H640" s="24" t="s">
        <v>34</v>
      </c>
      <c r="I640" s="24" t="s">
        <v>35</v>
      </c>
      <c r="J640" s="23" t="s">
        <v>36</v>
      </c>
      <c r="K640" s="26">
        <v>18591.689999999999</v>
      </c>
      <c r="L640" s="26">
        <f t="shared" si="27"/>
        <v>18591.689999999999</v>
      </c>
      <c r="M640" s="26">
        <v>0</v>
      </c>
      <c r="N640" s="26">
        <v>0</v>
      </c>
      <c r="O640" s="26">
        <v>0</v>
      </c>
      <c r="P640" s="26">
        <v>0</v>
      </c>
      <c r="Q640" s="26">
        <f t="shared" si="28"/>
        <v>0</v>
      </c>
      <c r="R640" s="27" t="str">
        <f t="shared" si="29"/>
        <v>1-30</v>
      </c>
      <c r="S640" s="27" t="str">
        <f>+VLOOKUP(B640,'[1]PORTFOLIO MAY16'!$B$7:$T$5083,19,0)</f>
        <v>COSTA RICA</v>
      </c>
      <c r="T640" s="26">
        <v>0</v>
      </c>
      <c r="U640" s="23" t="s">
        <v>37</v>
      </c>
      <c r="V640" s="23" t="s">
        <v>37</v>
      </c>
      <c r="W640" s="23" t="s">
        <v>37</v>
      </c>
      <c r="X640" s="22">
        <v>18958.349999999999</v>
      </c>
    </row>
    <row r="641" spans="1:24" x14ac:dyDescent="0.25">
      <c r="A641" s="22">
        <v>702</v>
      </c>
      <c r="B641" s="23" t="s">
        <v>680</v>
      </c>
      <c r="C641" s="23"/>
      <c r="D641" s="24">
        <v>314798</v>
      </c>
      <c r="E641" s="25"/>
      <c r="F641" s="23" t="s">
        <v>51</v>
      </c>
      <c r="G641" s="23" t="s">
        <v>51</v>
      </c>
      <c r="H641" s="24" t="s">
        <v>34</v>
      </c>
      <c r="I641" s="24" t="s">
        <v>35</v>
      </c>
      <c r="J641" s="23" t="s">
        <v>36</v>
      </c>
      <c r="K641" s="26">
        <v>28949.89</v>
      </c>
      <c r="L641" s="26">
        <f t="shared" si="27"/>
        <v>28949.89</v>
      </c>
      <c r="M641" s="26">
        <v>0</v>
      </c>
      <c r="N641" s="26">
        <v>0</v>
      </c>
      <c r="O641" s="26">
        <v>0</v>
      </c>
      <c r="P641" s="26">
        <v>0</v>
      </c>
      <c r="Q641" s="26">
        <f t="shared" si="28"/>
        <v>0</v>
      </c>
      <c r="R641" s="27" t="str">
        <f t="shared" si="29"/>
        <v>1-30</v>
      </c>
      <c r="S641" s="27" t="str">
        <f>+VLOOKUP(B641,'[1]PORTFOLIO MAY16'!$B$7:$T$5083,19,0)</f>
        <v>COSTA RICA</v>
      </c>
      <c r="T641" s="26">
        <v>0</v>
      </c>
      <c r="U641" s="23" t="s">
        <v>37</v>
      </c>
      <c r="V641" s="23" t="s">
        <v>37</v>
      </c>
      <c r="W641" s="23" t="s">
        <v>37</v>
      </c>
      <c r="X641" s="22">
        <v>29521.49</v>
      </c>
    </row>
    <row r="642" spans="1:24" x14ac:dyDescent="0.25">
      <c r="A642" s="22">
        <v>702</v>
      </c>
      <c r="B642" s="23" t="s">
        <v>681</v>
      </c>
      <c r="C642" s="23"/>
      <c r="D642" s="24">
        <v>312091</v>
      </c>
      <c r="E642" s="25"/>
      <c r="F642" s="23" t="s">
        <v>42</v>
      </c>
      <c r="G642" s="23" t="s">
        <v>33</v>
      </c>
      <c r="H642" s="24" t="s">
        <v>34</v>
      </c>
      <c r="I642" s="24" t="s">
        <v>35</v>
      </c>
      <c r="J642" s="23" t="s">
        <v>36</v>
      </c>
      <c r="K642" s="26">
        <v>200564.44</v>
      </c>
      <c r="L642" s="26">
        <f t="shared" si="27"/>
        <v>200564.44</v>
      </c>
      <c r="M642" s="26">
        <v>0</v>
      </c>
      <c r="N642" s="26">
        <v>0</v>
      </c>
      <c r="O642" s="26">
        <v>0</v>
      </c>
      <c r="P642" s="26">
        <v>0</v>
      </c>
      <c r="Q642" s="26">
        <f t="shared" si="28"/>
        <v>0</v>
      </c>
      <c r="R642" s="27" t="str">
        <f t="shared" si="29"/>
        <v>1-30</v>
      </c>
      <c r="S642" s="27" t="str">
        <f>+VLOOKUP(B642,'[1]PORTFOLIO MAY16'!$B$7:$T$5083,19,0)</f>
        <v>REPUBLICA DOMINICANA</v>
      </c>
      <c r="T642" s="26">
        <v>0</v>
      </c>
      <c r="U642" s="23" t="s">
        <v>37</v>
      </c>
      <c r="V642" s="23" t="s">
        <v>37</v>
      </c>
      <c r="W642" s="23" t="s">
        <v>37</v>
      </c>
      <c r="X642" s="22">
        <v>202908.92</v>
      </c>
    </row>
    <row r="643" spans="1:24" x14ac:dyDescent="0.25">
      <c r="A643" s="22">
        <v>702</v>
      </c>
      <c r="B643" s="23" t="s">
        <v>682</v>
      </c>
      <c r="C643" s="23"/>
      <c r="D643" s="24">
        <v>316072</v>
      </c>
      <c r="E643" s="25"/>
      <c r="F643" s="23" t="s">
        <v>33</v>
      </c>
      <c r="G643" s="23" t="s">
        <v>33</v>
      </c>
      <c r="H643" s="24" t="s">
        <v>34</v>
      </c>
      <c r="I643" s="24" t="s">
        <v>35</v>
      </c>
      <c r="J643" s="23" t="s">
        <v>39</v>
      </c>
      <c r="K643" s="26">
        <v>861.45</v>
      </c>
      <c r="L643" s="26">
        <f t="shared" si="27"/>
        <v>46.423540491054183</v>
      </c>
      <c r="M643" s="26">
        <v>0</v>
      </c>
      <c r="N643" s="26">
        <v>0</v>
      </c>
      <c r="O643" s="26">
        <v>0</v>
      </c>
      <c r="P643" s="26">
        <v>0</v>
      </c>
      <c r="Q643" s="26">
        <f t="shared" si="28"/>
        <v>0</v>
      </c>
      <c r="R643" s="27" t="str">
        <f t="shared" si="29"/>
        <v>1-30</v>
      </c>
      <c r="S643" s="27" t="str">
        <f>+VLOOKUP(B643,'[1]PORTFOLIO MAY16'!$B$7:$T$5083,19,0)</f>
        <v>MEXICO</v>
      </c>
      <c r="T643" s="26">
        <v>0</v>
      </c>
      <c r="U643" s="23" t="s">
        <v>37</v>
      </c>
      <c r="V643" s="23" t="s">
        <v>37</v>
      </c>
      <c r="W643" s="23" t="s">
        <v>37</v>
      </c>
      <c r="X643" s="22">
        <v>861.45</v>
      </c>
    </row>
    <row r="644" spans="1:24" x14ac:dyDescent="0.25">
      <c r="A644" s="22">
        <v>702</v>
      </c>
      <c r="B644" s="23" t="s">
        <v>683</v>
      </c>
      <c r="C644" s="23"/>
      <c r="D644" s="24">
        <v>310871</v>
      </c>
      <c r="E644" s="25"/>
      <c r="F644" s="23" t="s">
        <v>42</v>
      </c>
      <c r="G644" s="23" t="s">
        <v>33</v>
      </c>
      <c r="H644" s="24" t="s">
        <v>34</v>
      </c>
      <c r="I644" s="24" t="s">
        <v>35</v>
      </c>
      <c r="J644" s="23" t="s">
        <v>36</v>
      </c>
      <c r="K644" s="26">
        <v>284383.21999999997</v>
      </c>
      <c r="L644" s="26">
        <f t="shared" si="27"/>
        <v>284383.21999999997</v>
      </c>
      <c r="M644" s="26">
        <v>0</v>
      </c>
      <c r="N644" s="26">
        <v>284383.21999999997</v>
      </c>
      <c r="O644" s="26">
        <v>0</v>
      </c>
      <c r="P644" s="26">
        <v>0</v>
      </c>
      <c r="Q644" s="26">
        <f t="shared" si="28"/>
        <v>284383.21999999997</v>
      </c>
      <c r="R644" s="27" t="str">
        <f t="shared" si="29"/>
        <v>61-90</v>
      </c>
      <c r="S644" s="27" t="str">
        <f>+VLOOKUP(B644,'[1]PORTFOLIO MAY16'!$B$7:$T$5083,19,0)</f>
        <v>NICARAGUA</v>
      </c>
      <c r="T644" s="26">
        <v>0</v>
      </c>
      <c r="U644" s="23" t="s">
        <v>37</v>
      </c>
      <c r="V644" s="23" t="s">
        <v>37</v>
      </c>
      <c r="W644" s="23" t="s">
        <v>37</v>
      </c>
      <c r="X644" s="22">
        <v>300994.5</v>
      </c>
    </row>
    <row r="645" spans="1:24" x14ac:dyDescent="0.25">
      <c r="A645" s="22">
        <v>702</v>
      </c>
      <c r="B645" s="23" t="s">
        <v>684</v>
      </c>
      <c r="C645" s="23"/>
      <c r="D645" s="24">
        <v>327589</v>
      </c>
      <c r="E645" s="25"/>
      <c r="F645" s="23" t="s">
        <v>42</v>
      </c>
      <c r="G645" s="23" t="s">
        <v>33</v>
      </c>
      <c r="H645" s="24" t="s">
        <v>34</v>
      </c>
      <c r="I645" s="24" t="s">
        <v>35</v>
      </c>
      <c r="J645" s="23" t="s">
        <v>36</v>
      </c>
      <c r="K645" s="26">
        <v>50315.24</v>
      </c>
      <c r="L645" s="26">
        <f t="shared" si="27"/>
        <v>50315.24</v>
      </c>
      <c r="M645" s="26">
        <v>0</v>
      </c>
      <c r="N645" s="26">
        <v>0</v>
      </c>
      <c r="O645" s="26">
        <v>0</v>
      </c>
      <c r="P645" s="26">
        <v>0</v>
      </c>
      <c r="Q645" s="26">
        <f t="shared" si="28"/>
        <v>0</v>
      </c>
      <c r="R645" s="27" t="str">
        <f t="shared" si="29"/>
        <v>1-30</v>
      </c>
      <c r="S645" s="27" t="str">
        <f>+VLOOKUP(B645,'[1]PORTFOLIO MAY16'!$B$7:$T$5083,19,0)</f>
        <v>GUATEMALA</v>
      </c>
      <c r="T645" s="26">
        <v>0</v>
      </c>
      <c r="U645" s="23" t="s">
        <v>37</v>
      </c>
      <c r="V645" s="23" t="s">
        <v>37</v>
      </c>
      <c r="W645" s="23" t="s">
        <v>37</v>
      </c>
      <c r="X645" s="22">
        <v>51538.28</v>
      </c>
    </row>
    <row r="646" spans="1:24" x14ac:dyDescent="0.25">
      <c r="A646" s="22">
        <v>702</v>
      </c>
      <c r="B646" s="23" t="s">
        <v>685</v>
      </c>
      <c r="C646" s="23"/>
      <c r="D646" s="24">
        <v>331428</v>
      </c>
      <c r="E646" s="25"/>
      <c r="F646" s="23" t="s">
        <v>33</v>
      </c>
      <c r="G646" s="23" t="s">
        <v>33</v>
      </c>
      <c r="H646" s="24" t="s">
        <v>34</v>
      </c>
      <c r="I646" s="24" t="s">
        <v>35</v>
      </c>
      <c r="J646" s="23" t="s">
        <v>39</v>
      </c>
      <c r="K646" s="26">
        <v>17156.939999999999</v>
      </c>
      <c r="L646" s="26">
        <f t="shared" si="27"/>
        <v>924.58749642183182</v>
      </c>
      <c r="M646" s="26">
        <v>0</v>
      </c>
      <c r="N646" s="26">
        <v>0</v>
      </c>
      <c r="O646" s="26">
        <v>0</v>
      </c>
      <c r="P646" s="26">
        <v>0</v>
      </c>
      <c r="Q646" s="26">
        <f t="shared" si="28"/>
        <v>0</v>
      </c>
      <c r="R646" s="27" t="str">
        <f t="shared" si="29"/>
        <v>1-30</v>
      </c>
      <c r="S646" s="27" t="str">
        <f>+VLOOKUP(B646,'[1]PORTFOLIO MAY16'!$B$7:$T$5083,19,0)</f>
        <v>MEXICO</v>
      </c>
      <c r="T646" s="26">
        <v>0</v>
      </c>
      <c r="U646" s="23" t="s">
        <v>37</v>
      </c>
      <c r="V646" s="23" t="s">
        <v>37</v>
      </c>
      <c r="W646" s="23" t="s">
        <v>37</v>
      </c>
      <c r="X646" s="22">
        <v>17156.939999999999</v>
      </c>
    </row>
    <row r="647" spans="1:24" x14ac:dyDescent="0.25">
      <c r="A647" s="22">
        <v>702</v>
      </c>
      <c r="B647" s="23" t="s">
        <v>686</v>
      </c>
      <c r="C647" s="23"/>
      <c r="D647" s="24">
        <v>319151</v>
      </c>
      <c r="E647" s="25"/>
      <c r="F647" s="23" t="s">
        <v>33</v>
      </c>
      <c r="G647" s="23" t="s">
        <v>33</v>
      </c>
      <c r="H647" s="24" t="s">
        <v>34</v>
      </c>
      <c r="I647" s="24" t="s">
        <v>35</v>
      </c>
      <c r="J647" s="23" t="s">
        <v>39</v>
      </c>
      <c r="K647" s="26">
        <v>10819733.49</v>
      </c>
      <c r="L647" s="26">
        <f t="shared" ref="L647:L710" si="30">+IF(J647="MXN",K647/$L$2,K647)</f>
        <v>583075.43766374129</v>
      </c>
      <c r="M647" s="26">
        <v>0</v>
      </c>
      <c r="N647" s="26">
        <v>0</v>
      </c>
      <c r="O647" s="26">
        <v>0</v>
      </c>
      <c r="P647" s="26">
        <v>10819733.49</v>
      </c>
      <c r="Q647" s="26">
        <f t="shared" ref="Q647:Q710" si="31">+P647+O647+N647+M647</f>
        <v>10819733.49</v>
      </c>
      <c r="R647" s="27" t="str">
        <f t="shared" ref="R647:R710" si="32">+IF(P647&gt;0,"120+",IF(O647&gt;0,"91-120",IF(N647&gt;0,"61-90",IF(M647&gt;0,"31-60","1-30"))))</f>
        <v>120+</v>
      </c>
      <c r="S647" s="27" t="str">
        <f>+VLOOKUP(B647,'[1]PORTFOLIO MAY16'!$B$7:$T$5083,19,0)</f>
        <v>MEXICO</v>
      </c>
      <c r="T647" s="26">
        <v>0</v>
      </c>
      <c r="U647" s="23" t="s">
        <v>37</v>
      </c>
      <c r="V647" s="23" t="s">
        <v>37</v>
      </c>
      <c r="W647" s="23" t="s">
        <v>37</v>
      </c>
      <c r="X647" s="22">
        <v>11932399.199999999</v>
      </c>
    </row>
    <row r="648" spans="1:24" x14ac:dyDescent="0.25">
      <c r="A648" s="22">
        <v>702</v>
      </c>
      <c r="B648" s="23" t="s">
        <v>687</v>
      </c>
      <c r="C648" s="23"/>
      <c r="D648" s="24">
        <v>319151</v>
      </c>
      <c r="E648" s="25"/>
      <c r="F648" s="23" t="s">
        <v>33</v>
      </c>
      <c r="G648" s="23" t="s">
        <v>33</v>
      </c>
      <c r="H648" s="24" t="s">
        <v>34</v>
      </c>
      <c r="I648" s="24" t="s">
        <v>35</v>
      </c>
      <c r="J648" s="23" t="s">
        <v>39</v>
      </c>
      <c r="K648" s="26">
        <v>12744032.869999999</v>
      </c>
      <c r="L648" s="26">
        <f t="shared" si="30"/>
        <v>686775.93123195821</v>
      </c>
      <c r="M648" s="26">
        <v>0</v>
      </c>
      <c r="N648" s="26">
        <v>0</v>
      </c>
      <c r="O648" s="26">
        <v>0</v>
      </c>
      <c r="P648" s="26">
        <v>12744032.869999999</v>
      </c>
      <c r="Q648" s="26">
        <f t="shared" si="31"/>
        <v>12744032.869999999</v>
      </c>
      <c r="R648" s="27" t="str">
        <f t="shared" si="32"/>
        <v>120+</v>
      </c>
      <c r="S648" s="27" t="str">
        <f>+VLOOKUP(B648,'[1]PORTFOLIO MAY16'!$B$7:$T$5083,19,0)</f>
        <v>MEXICO</v>
      </c>
      <c r="T648" s="26">
        <v>0</v>
      </c>
      <c r="U648" s="23" t="s">
        <v>37</v>
      </c>
      <c r="V648" s="23" t="s">
        <v>37</v>
      </c>
      <c r="W648" s="23" t="s">
        <v>37</v>
      </c>
      <c r="X648" s="22">
        <v>13922162.76</v>
      </c>
    </row>
    <row r="649" spans="1:24" x14ac:dyDescent="0.25">
      <c r="A649" s="22">
        <v>702</v>
      </c>
      <c r="B649" s="23" t="s">
        <v>688</v>
      </c>
      <c r="C649" s="23"/>
      <c r="D649" s="24">
        <v>308390</v>
      </c>
      <c r="E649" s="25"/>
      <c r="F649" s="23" t="s">
        <v>42</v>
      </c>
      <c r="G649" s="23" t="s">
        <v>33</v>
      </c>
      <c r="H649" s="24" t="s">
        <v>34</v>
      </c>
      <c r="I649" s="24" t="s">
        <v>35</v>
      </c>
      <c r="J649" s="23" t="s">
        <v>36</v>
      </c>
      <c r="K649" s="26">
        <v>131385.39000000001</v>
      </c>
      <c r="L649" s="26">
        <f t="shared" si="30"/>
        <v>131385.39000000001</v>
      </c>
      <c r="M649" s="26">
        <v>0</v>
      </c>
      <c r="N649" s="26">
        <v>0</v>
      </c>
      <c r="O649" s="26">
        <v>0</v>
      </c>
      <c r="P649" s="26">
        <v>0</v>
      </c>
      <c r="Q649" s="26">
        <f t="shared" si="31"/>
        <v>0</v>
      </c>
      <c r="R649" s="27" t="str">
        <f t="shared" si="32"/>
        <v>1-30</v>
      </c>
      <c r="S649" s="27" t="str">
        <f>+VLOOKUP(B649,'[1]PORTFOLIO MAY16'!$B$7:$T$5083,19,0)</f>
        <v>GUATEMALA</v>
      </c>
      <c r="T649" s="26">
        <v>0</v>
      </c>
      <c r="U649" s="23" t="s">
        <v>37</v>
      </c>
      <c r="V649" s="23" t="s">
        <v>37</v>
      </c>
      <c r="W649" s="23" t="s">
        <v>37</v>
      </c>
      <c r="X649" s="22">
        <v>140545.20000000001</v>
      </c>
    </row>
    <row r="650" spans="1:24" x14ac:dyDescent="0.25">
      <c r="A650" s="22">
        <v>702</v>
      </c>
      <c r="B650" s="23" t="s">
        <v>689</v>
      </c>
      <c r="C650" s="23"/>
      <c r="D650" s="24">
        <v>308390</v>
      </c>
      <c r="E650" s="25"/>
      <c r="F650" s="23" t="s">
        <v>42</v>
      </c>
      <c r="G650" s="23" t="s">
        <v>33</v>
      </c>
      <c r="H650" s="24" t="s">
        <v>34</v>
      </c>
      <c r="I650" s="24" t="s">
        <v>35</v>
      </c>
      <c r="J650" s="23" t="s">
        <v>36</v>
      </c>
      <c r="K650" s="26">
        <v>171749.12</v>
      </c>
      <c r="L650" s="26">
        <f t="shared" si="30"/>
        <v>171749.12</v>
      </c>
      <c r="M650" s="26">
        <v>0</v>
      </c>
      <c r="N650" s="26">
        <v>0</v>
      </c>
      <c r="O650" s="26">
        <v>0</v>
      </c>
      <c r="P650" s="26">
        <v>0</v>
      </c>
      <c r="Q650" s="26">
        <f t="shared" si="31"/>
        <v>0</v>
      </c>
      <c r="R650" s="27" t="str">
        <f t="shared" si="32"/>
        <v>1-30</v>
      </c>
      <c r="S650" s="27" t="str">
        <f>+VLOOKUP(B650,'[1]PORTFOLIO MAY16'!$B$7:$T$5083,19,0)</f>
        <v>GUATEMALA</v>
      </c>
      <c r="T650" s="26">
        <v>0</v>
      </c>
      <c r="U650" s="23" t="s">
        <v>37</v>
      </c>
      <c r="V650" s="23" t="s">
        <v>37</v>
      </c>
      <c r="W650" s="23" t="s">
        <v>37</v>
      </c>
      <c r="X650" s="22">
        <v>183723</v>
      </c>
    </row>
    <row r="651" spans="1:24" x14ac:dyDescent="0.25">
      <c r="A651" s="22">
        <v>702</v>
      </c>
      <c r="B651" s="23" t="s">
        <v>690</v>
      </c>
      <c r="C651" s="23"/>
      <c r="D651" s="24">
        <v>308399</v>
      </c>
      <c r="E651" s="25"/>
      <c r="F651" s="23" t="s">
        <v>42</v>
      </c>
      <c r="G651" s="23" t="s">
        <v>33</v>
      </c>
      <c r="H651" s="24" t="s">
        <v>34</v>
      </c>
      <c r="I651" s="24" t="s">
        <v>35</v>
      </c>
      <c r="J651" s="23" t="s">
        <v>36</v>
      </c>
      <c r="K651" s="26">
        <v>9200.5</v>
      </c>
      <c r="L651" s="26">
        <f t="shared" si="30"/>
        <v>9200.5</v>
      </c>
      <c r="M651" s="26">
        <v>0</v>
      </c>
      <c r="N651" s="26">
        <v>0</v>
      </c>
      <c r="O651" s="26">
        <v>0</v>
      </c>
      <c r="P651" s="26">
        <v>0</v>
      </c>
      <c r="Q651" s="26">
        <f t="shared" si="31"/>
        <v>0</v>
      </c>
      <c r="R651" s="27" t="str">
        <f t="shared" si="32"/>
        <v>1-30</v>
      </c>
      <c r="S651" s="27" t="str">
        <f>+VLOOKUP(B651,'[1]PORTFOLIO MAY16'!$B$7:$T$5083,19,0)</f>
        <v>COSTA RICA</v>
      </c>
      <c r="T651" s="26">
        <v>0</v>
      </c>
      <c r="U651" s="23" t="s">
        <v>37</v>
      </c>
      <c r="V651" s="23" t="s">
        <v>37</v>
      </c>
      <c r="W651" s="23" t="s">
        <v>37</v>
      </c>
      <c r="X651" s="22">
        <v>9441.7199999999993</v>
      </c>
    </row>
    <row r="652" spans="1:24" x14ac:dyDescent="0.25">
      <c r="A652" s="22">
        <v>702</v>
      </c>
      <c r="B652" s="23" t="s">
        <v>691</v>
      </c>
      <c r="C652" s="23"/>
      <c r="D652" s="24">
        <v>326589</v>
      </c>
      <c r="E652" s="25"/>
      <c r="F652" s="23" t="s">
        <v>33</v>
      </c>
      <c r="G652" s="23" t="s">
        <v>33</v>
      </c>
      <c r="H652" s="24" t="s">
        <v>34</v>
      </c>
      <c r="I652" s="24" t="s">
        <v>35</v>
      </c>
      <c r="J652" s="23" t="s">
        <v>39</v>
      </c>
      <c r="K652" s="26">
        <v>294736.74</v>
      </c>
      <c r="L652" s="26">
        <f t="shared" si="30"/>
        <v>15883.362915539275</v>
      </c>
      <c r="M652" s="26">
        <v>0</v>
      </c>
      <c r="N652" s="26">
        <v>0</v>
      </c>
      <c r="O652" s="26">
        <v>0</v>
      </c>
      <c r="P652" s="26">
        <v>0</v>
      </c>
      <c r="Q652" s="26">
        <f t="shared" si="31"/>
        <v>0</v>
      </c>
      <c r="R652" s="27" t="str">
        <f t="shared" si="32"/>
        <v>1-30</v>
      </c>
      <c r="S652" s="27" t="str">
        <f>+VLOOKUP(B652,'[1]PORTFOLIO MAY16'!$B$7:$T$5083,19,0)</f>
        <v>MEXICO</v>
      </c>
      <c r="T652" s="26">
        <v>0</v>
      </c>
      <c r="U652" s="23" t="s">
        <v>37</v>
      </c>
      <c r="V652" s="23" t="s">
        <v>37</v>
      </c>
      <c r="W652" s="23" t="s">
        <v>37</v>
      </c>
      <c r="X652" s="22">
        <v>343065.58</v>
      </c>
    </row>
    <row r="653" spans="1:24" x14ac:dyDescent="0.25">
      <c r="A653" s="22">
        <v>702</v>
      </c>
      <c r="B653" s="23" t="s">
        <v>692</v>
      </c>
      <c r="C653" s="23"/>
      <c r="D653" s="24">
        <v>316241</v>
      </c>
      <c r="E653" s="25"/>
      <c r="F653" s="23" t="s">
        <v>42</v>
      </c>
      <c r="G653" s="23" t="s">
        <v>33</v>
      </c>
      <c r="H653" s="24" t="s">
        <v>34</v>
      </c>
      <c r="I653" s="24" t="s">
        <v>35</v>
      </c>
      <c r="J653" s="23" t="s">
        <v>36</v>
      </c>
      <c r="K653" s="26">
        <v>198855.67</v>
      </c>
      <c r="L653" s="26">
        <f t="shared" si="30"/>
        <v>198855.67</v>
      </c>
      <c r="M653" s="26">
        <v>0</v>
      </c>
      <c r="N653" s="26">
        <v>0</v>
      </c>
      <c r="O653" s="26">
        <v>0</v>
      </c>
      <c r="P653" s="26">
        <v>0</v>
      </c>
      <c r="Q653" s="26">
        <f t="shared" si="31"/>
        <v>0</v>
      </c>
      <c r="R653" s="27" t="str">
        <f t="shared" si="32"/>
        <v>1-30</v>
      </c>
      <c r="S653" s="27" t="str">
        <f>+VLOOKUP(B653,'[1]PORTFOLIO MAY16'!$B$7:$T$5083,19,0)</f>
        <v>COSTA RICA</v>
      </c>
      <c r="T653" s="26">
        <v>0</v>
      </c>
      <c r="U653" s="23" t="s">
        <v>37</v>
      </c>
      <c r="V653" s="23" t="s">
        <v>37</v>
      </c>
      <c r="W653" s="23" t="s">
        <v>37</v>
      </c>
      <c r="X653" s="22">
        <v>221502.6</v>
      </c>
    </row>
    <row r="654" spans="1:24" x14ac:dyDescent="0.25">
      <c r="A654" s="22">
        <v>702</v>
      </c>
      <c r="B654" s="23" t="s">
        <v>693</v>
      </c>
      <c r="C654" s="23"/>
      <c r="D654" s="24">
        <v>326589</v>
      </c>
      <c r="E654" s="25"/>
      <c r="F654" s="23" t="s">
        <v>33</v>
      </c>
      <c r="G654" s="23" t="s">
        <v>33</v>
      </c>
      <c r="H654" s="24" t="s">
        <v>34</v>
      </c>
      <c r="I654" s="24" t="s">
        <v>35</v>
      </c>
      <c r="J654" s="23" t="s">
        <v>39</v>
      </c>
      <c r="K654" s="26">
        <v>580068.68999999994</v>
      </c>
      <c r="L654" s="26">
        <f t="shared" si="30"/>
        <v>31259.901698076214</v>
      </c>
      <c r="M654" s="26">
        <v>0</v>
      </c>
      <c r="N654" s="26">
        <v>0</v>
      </c>
      <c r="O654" s="26">
        <v>0</v>
      </c>
      <c r="P654" s="26">
        <v>0</v>
      </c>
      <c r="Q654" s="26">
        <f t="shared" si="31"/>
        <v>0</v>
      </c>
      <c r="R654" s="27" t="str">
        <f t="shared" si="32"/>
        <v>1-30</v>
      </c>
      <c r="S654" s="27" t="str">
        <f>+VLOOKUP(B654,'[1]PORTFOLIO MAY16'!$B$7:$T$5083,19,0)</f>
        <v>MEXICO</v>
      </c>
      <c r="T654" s="26">
        <v>0</v>
      </c>
      <c r="U654" s="23" t="s">
        <v>37</v>
      </c>
      <c r="V654" s="23" t="s">
        <v>37</v>
      </c>
      <c r="W654" s="23" t="s">
        <v>37</v>
      </c>
      <c r="X654" s="22">
        <v>666926.15</v>
      </c>
    </row>
    <row r="655" spans="1:24" x14ac:dyDescent="0.25">
      <c r="A655" s="22">
        <v>702</v>
      </c>
      <c r="B655" s="23" t="s">
        <v>694</v>
      </c>
      <c r="C655" s="23"/>
      <c r="D655" s="24">
        <v>320498</v>
      </c>
      <c r="E655" s="25"/>
      <c r="F655" s="23" t="s">
        <v>42</v>
      </c>
      <c r="G655" s="23" t="s">
        <v>33</v>
      </c>
      <c r="H655" s="24" t="s">
        <v>34</v>
      </c>
      <c r="I655" s="24" t="s">
        <v>35</v>
      </c>
      <c r="J655" s="23" t="s">
        <v>36</v>
      </c>
      <c r="K655" s="26">
        <v>207031.17</v>
      </c>
      <c r="L655" s="26">
        <f t="shared" si="30"/>
        <v>207031.17</v>
      </c>
      <c r="M655" s="26">
        <v>0</v>
      </c>
      <c r="N655" s="26">
        <v>0</v>
      </c>
      <c r="O655" s="26">
        <v>0</v>
      </c>
      <c r="P655" s="26">
        <v>0</v>
      </c>
      <c r="Q655" s="26">
        <f t="shared" si="31"/>
        <v>0</v>
      </c>
      <c r="R655" s="27" t="str">
        <f t="shared" si="32"/>
        <v>1-30</v>
      </c>
      <c r="S655" s="27" t="str">
        <f>+VLOOKUP(B655,'[1]PORTFOLIO MAY16'!$B$7:$T$5083,19,0)</f>
        <v>ECUADOR</v>
      </c>
      <c r="T655" s="26">
        <v>0</v>
      </c>
      <c r="U655" s="23" t="s">
        <v>37</v>
      </c>
      <c r="V655" s="23" t="s">
        <v>37</v>
      </c>
      <c r="W655" s="23" t="s">
        <v>37</v>
      </c>
      <c r="X655" s="22">
        <v>216258.36</v>
      </c>
    </row>
    <row r="656" spans="1:24" x14ac:dyDescent="0.25">
      <c r="A656" s="22">
        <v>702</v>
      </c>
      <c r="B656" s="23" t="s">
        <v>695</v>
      </c>
      <c r="C656" s="23"/>
      <c r="D656" s="24">
        <v>327592</v>
      </c>
      <c r="E656" s="25"/>
      <c r="F656" s="23" t="s">
        <v>33</v>
      </c>
      <c r="G656" s="23" t="s">
        <v>33</v>
      </c>
      <c r="H656" s="24" t="s">
        <v>34</v>
      </c>
      <c r="I656" s="24" t="s">
        <v>35</v>
      </c>
      <c r="J656" s="23" t="s">
        <v>39</v>
      </c>
      <c r="K656" s="26">
        <v>1074620.32</v>
      </c>
      <c r="L656" s="26">
        <f t="shared" si="30"/>
        <v>57911.289033640496</v>
      </c>
      <c r="M656" s="26">
        <v>1074620.32</v>
      </c>
      <c r="N656" s="26">
        <v>0</v>
      </c>
      <c r="O656" s="26">
        <v>0</v>
      </c>
      <c r="P656" s="26">
        <v>0</v>
      </c>
      <c r="Q656" s="26">
        <f t="shared" si="31"/>
        <v>1074620.32</v>
      </c>
      <c r="R656" s="27" t="str">
        <f t="shared" si="32"/>
        <v>31-60</v>
      </c>
      <c r="S656" s="27" t="str">
        <f>+VLOOKUP(B656,'[1]PORTFOLIO MAY16'!$B$7:$T$5083,19,0)</f>
        <v>MEXICO</v>
      </c>
      <c r="T656" s="26">
        <v>0</v>
      </c>
      <c r="U656" s="23" t="s">
        <v>37</v>
      </c>
      <c r="V656" s="23" t="s">
        <v>37</v>
      </c>
      <c r="W656" s="23" t="s">
        <v>37</v>
      </c>
      <c r="X656" s="22">
        <v>1215224.3799999999</v>
      </c>
    </row>
    <row r="657" spans="1:24" x14ac:dyDescent="0.25">
      <c r="A657" s="22">
        <v>702</v>
      </c>
      <c r="B657" s="23" t="s">
        <v>696</v>
      </c>
      <c r="C657" s="23"/>
      <c r="D657" s="24">
        <v>332342</v>
      </c>
      <c r="E657" s="25"/>
      <c r="F657" s="23" t="s">
        <v>33</v>
      </c>
      <c r="G657" s="23" t="s">
        <v>33</v>
      </c>
      <c r="H657" s="24" t="s">
        <v>34</v>
      </c>
      <c r="I657" s="24" t="s">
        <v>35</v>
      </c>
      <c r="J657" s="23" t="s">
        <v>39</v>
      </c>
      <c r="K657" s="26">
        <v>47612.12</v>
      </c>
      <c r="L657" s="26">
        <f t="shared" si="30"/>
        <v>2565.8171463055669</v>
      </c>
      <c r="M657" s="26">
        <v>0</v>
      </c>
      <c r="N657" s="26">
        <v>0</v>
      </c>
      <c r="O657" s="26">
        <v>0</v>
      </c>
      <c r="P657" s="26">
        <v>0</v>
      </c>
      <c r="Q657" s="26">
        <f t="shared" si="31"/>
        <v>0</v>
      </c>
      <c r="R657" s="27" t="str">
        <f t="shared" si="32"/>
        <v>1-30</v>
      </c>
      <c r="S657" s="27" t="str">
        <f>+VLOOKUP(B657,'[1]PORTFOLIO MAY16'!$B$7:$T$5083,19,0)</f>
        <v>MEXICO</v>
      </c>
      <c r="T657" s="26">
        <v>0</v>
      </c>
      <c r="U657" s="23" t="s">
        <v>37</v>
      </c>
      <c r="V657" s="23" t="s">
        <v>37</v>
      </c>
      <c r="W657" s="23" t="s">
        <v>37</v>
      </c>
      <c r="X657" s="22">
        <v>47612.12</v>
      </c>
    </row>
    <row r="658" spans="1:24" x14ac:dyDescent="0.25">
      <c r="A658" s="22">
        <v>702</v>
      </c>
      <c r="B658" s="23" t="s">
        <v>697</v>
      </c>
      <c r="C658" s="23"/>
      <c r="D658" s="24">
        <v>368926</v>
      </c>
      <c r="E658" s="25"/>
      <c r="F658" s="23" t="s">
        <v>42</v>
      </c>
      <c r="G658" s="23" t="s">
        <v>33</v>
      </c>
      <c r="H658" s="24" t="s">
        <v>34</v>
      </c>
      <c r="I658" s="24" t="s">
        <v>35</v>
      </c>
      <c r="J658" s="23" t="s">
        <v>36</v>
      </c>
      <c r="K658" s="26">
        <v>69003.509999999995</v>
      </c>
      <c r="L658" s="26">
        <f t="shared" si="30"/>
        <v>69003.509999999995</v>
      </c>
      <c r="M658" s="26">
        <v>0</v>
      </c>
      <c r="N658" s="26">
        <v>0</v>
      </c>
      <c r="O658" s="26">
        <v>0</v>
      </c>
      <c r="P658" s="26">
        <v>0</v>
      </c>
      <c r="Q658" s="26">
        <f t="shared" si="31"/>
        <v>0</v>
      </c>
      <c r="R658" s="27" t="str">
        <f t="shared" si="32"/>
        <v>1-30</v>
      </c>
      <c r="S658" s="28" t="s">
        <v>698</v>
      </c>
      <c r="T658" s="26">
        <v>0</v>
      </c>
      <c r="U658" s="23" t="s">
        <v>37</v>
      </c>
      <c r="V658" s="23" t="s">
        <v>37</v>
      </c>
      <c r="W658" s="23" t="s">
        <v>37</v>
      </c>
      <c r="X658" s="22">
        <v>82349.05</v>
      </c>
    </row>
    <row r="659" spans="1:24" x14ac:dyDescent="0.25">
      <c r="A659" s="22">
        <v>702</v>
      </c>
      <c r="B659" s="23" t="s">
        <v>699</v>
      </c>
      <c r="C659" s="23"/>
      <c r="D659" s="24">
        <v>308390</v>
      </c>
      <c r="E659" s="25"/>
      <c r="F659" s="23" t="s">
        <v>42</v>
      </c>
      <c r="G659" s="23" t="s">
        <v>33</v>
      </c>
      <c r="H659" s="24" t="s">
        <v>34</v>
      </c>
      <c r="I659" s="24" t="s">
        <v>35</v>
      </c>
      <c r="J659" s="23" t="s">
        <v>36</v>
      </c>
      <c r="K659" s="26">
        <v>63405.42</v>
      </c>
      <c r="L659" s="26">
        <f t="shared" si="30"/>
        <v>63405.42</v>
      </c>
      <c r="M659" s="26">
        <v>0</v>
      </c>
      <c r="N659" s="26">
        <v>0</v>
      </c>
      <c r="O659" s="26">
        <v>0</v>
      </c>
      <c r="P659" s="26">
        <v>0</v>
      </c>
      <c r="Q659" s="26">
        <f t="shared" si="31"/>
        <v>0</v>
      </c>
      <c r="R659" s="27" t="str">
        <f t="shared" si="32"/>
        <v>1-30</v>
      </c>
      <c r="S659" s="27" t="str">
        <f>+VLOOKUP(B659,'[1]PORTFOLIO MAY16'!$B$7:$T$5083,19,0)</f>
        <v>GUATEMALA</v>
      </c>
      <c r="T659" s="26">
        <v>0</v>
      </c>
      <c r="U659" s="23" t="s">
        <v>37</v>
      </c>
      <c r="V659" s="23" t="s">
        <v>37</v>
      </c>
      <c r="W659" s="23" t="s">
        <v>37</v>
      </c>
      <c r="X659" s="22">
        <v>68389.08</v>
      </c>
    </row>
    <row r="660" spans="1:24" x14ac:dyDescent="0.25">
      <c r="A660" s="22">
        <v>702</v>
      </c>
      <c r="B660" s="23" t="s">
        <v>700</v>
      </c>
      <c r="C660" s="23"/>
      <c r="D660" s="24">
        <v>308390</v>
      </c>
      <c r="E660" s="25"/>
      <c r="F660" s="23" t="s">
        <v>42</v>
      </c>
      <c r="G660" s="23" t="s">
        <v>33</v>
      </c>
      <c r="H660" s="24" t="s">
        <v>34</v>
      </c>
      <c r="I660" s="24" t="s">
        <v>35</v>
      </c>
      <c r="J660" s="23" t="s">
        <v>36</v>
      </c>
      <c r="K660" s="26">
        <v>170330.59</v>
      </c>
      <c r="L660" s="26">
        <f t="shared" si="30"/>
        <v>170330.59</v>
      </c>
      <c r="M660" s="26">
        <v>0</v>
      </c>
      <c r="N660" s="26">
        <v>0</v>
      </c>
      <c r="O660" s="26">
        <v>0</v>
      </c>
      <c r="P660" s="26">
        <v>0</v>
      </c>
      <c r="Q660" s="26">
        <f t="shared" si="31"/>
        <v>0</v>
      </c>
      <c r="R660" s="27" t="str">
        <f t="shared" si="32"/>
        <v>1-30</v>
      </c>
      <c r="S660" s="27" t="str">
        <f>+VLOOKUP(B660,'[1]PORTFOLIO MAY16'!$B$7:$T$5083,19,0)</f>
        <v>GUATEMALA</v>
      </c>
      <c r="T660" s="26">
        <v>0</v>
      </c>
      <c r="U660" s="23" t="s">
        <v>37</v>
      </c>
      <c r="V660" s="23" t="s">
        <v>37</v>
      </c>
      <c r="W660" s="23" t="s">
        <v>37</v>
      </c>
      <c r="X660" s="22">
        <v>183723</v>
      </c>
    </row>
    <row r="661" spans="1:24" x14ac:dyDescent="0.25">
      <c r="A661" s="22">
        <v>702</v>
      </c>
      <c r="B661" s="23" t="s">
        <v>701</v>
      </c>
      <c r="C661" s="23"/>
      <c r="D661" s="24">
        <v>308390</v>
      </c>
      <c r="E661" s="25"/>
      <c r="F661" s="23" t="s">
        <v>42</v>
      </c>
      <c r="G661" s="23" t="s">
        <v>33</v>
      </c>
      <c r="H661" s="24" t="s">
        <v>34</v>
      </c>
      <c r="I661" s="24" t="s">
        <v>35</v>
      </c>
      <c r="J661" s="23" t="s">
        <v>36</v>
      </c>
      <c r="K661" s="26">
        <v>170330.63</v>
      </c>
      <c r="L661" s="26">
        <f t="shared" si="30"/>
        <v>170330.63</v>
      </c>
      <c r="M661" s="26">
        <v>0</v>
      </c>
      <c r="N661" s="26">
        <v>0</v>
      </c>
      <c r="O661" s="26">
        <v>0</v>
      </c>
      <c r="P661" s="26">
        <v>0</v>
      </c>
      <c r="Q661" s="26">
        <f t="shared" si="31"/>
        <v>0</v>
      </c>
      <c r="R661" s="27" t="str">
        <f t="shared" si="32"/>
        <v>1-30</v>
      </c>
      <c r="S661" s="27" t="str">
        <f>+VLOOKUP(B661,'[1]PORTFOLIO MAY16'!$B$7:$T$5083,19,0)</f>
        <v>GUATEMALA</v>
      </c>
      <c r="T661" s="26">
        <v>0</v>
      </c>
      <c r="U661" s="23" t="s">
        <v>37</v>
      </c>
      <c r="V661" s="23" t="s">
        <v>37</v>
      </c>
      <c r="W661" s="23" t="s">
        <v>37</v>
      </c>
      <c r="X661" s="22">
        <v>183723</v>
      </c>
    </row>
    <row r="662" spans="1:24" x14ac:dyDescent="0.25">
      <c r="A662" s="22">
        <v>702</v>
      </c>
      <c r="B662" s="23" t="s">
        <v>702</v>
      </c>
      <c r="C662" s="23"/>
      <c r="D662" s="24">
        <v>308390</v>
      </c>
      <c r="E662" s="25"/>
      <c r="F662" s="23" t="s">
        <v>42</v>
      </c>
      <c r="G662" s="23" t="s">
        <v>33</v>
      </c>
      <c r="H662" s="24" t="s">
        <v>34</v>
      </c>
      <c r="I662" s="24" t="s">
        <v>35</v>
      </c>
      <c r="J662" s="23" t="s">
        <v>36</v>
      </c>
      <c r="K662" s="26">
        <v>170330.63</v>
      </c>
      <c r="L662" s="26">
        <f t="shared" si="30"/>
        <v>170330.63</v>
      </c>
      <c r="M662" s="26">
        <v>0</v>
      </c>
      <c r="N662" s="26">
        <v>0</v>
      </c>
      <c r="O662" s="26">
        <v>0</v>
      </c>
      <c r="P662" s="26">
        <v>0</v>
      </c>
      <c r="Q662" s="26">
        <f t="shared" si="31"/>
        <v>0</v>
      </c>
      <c r="R662" s="27" t="str">
        <f t="shared" si="32"/>
        <v>1-30</v>
      </c>
      <c r="S662" s="27" t="str">
        <f>+VLOOKUP(B662,'[1]PORTFOLIO MAY16'!$B$7:$T$5083,19,0)</f>
        <v>GUATEMALA</v>
      </c>
      <c r="T662" s="26">
        <v>0</v>
      </c>
      <c r="U662" s="23" t="s">
        <v>37</v>
      </c>
      <c r="V662" s="23" t="s">
        <v>37</v>
      </c>
      <c r="W662" s="23" t="s">
        <v>37</v>
      </c>
      <c r="X662" s="22">
        <v>183723</v>
      </c>
    </row>
    <row r="663" spans="1:24" x14ac:dyDescent="0.25">
      <c r="A663" s="22">
        <v>702</v>
      </c>
      <c r="B663" s="23" t="s">
        <v>703</v>
      </c>
      <c r="C663" s="23"/>
      <c r="D663" s="24">
        <v>308390</v>
      </c>
      <c r="E663" s="25"/>
      <c r="F663" s="23" t="s">
        <v>42</v>
      </c>
      <c r="G663" s="23" t="s">
        <v>33</v>
      </c>
      <c r="H663" s="24" t="s">
        <v>34</v>
      </c>
      <c r="I663" s="24" t="s">
        <v>35</v>
      </c>
      <c r="J663" s="23" t="s">
        <v>36</v>
      </c>
      <c r="K663" s="26">
        <v>170330.63</v>
      </c>
      <c r="L663" s="26">
        <f t="shared" si="30"/>
        <v>170330.63</v>
      </c>
      <c r="M663" s="26">
        <v>0</v>
      </c>
      <c r="N663" s="26">
        <v>0</v>
      </c>
      <c r="O663" s="26">
        <v>0</v>
      </c>
      <c r="P663" s="26">
        <v>0</v>
      </c>
      <c r="Q663" s="26">
        <f t="shared" si="31"/>
        <v>0</v>
      </c>
      <c r="R663" s="27" t="str">
        <f t="shared" si="32"/>
        <v>1-30</v>
      </c>
      <c r="S663" s="27" t="str">
        <f>+VLOOKUP(B663,'[1]PORTFOLIO MAY16'!$B$7:$T$5083,19,0)</f>
        <v>GUATEMALA</v>
      </c>
      <c r="T663" s="26">
        <v>0</v>
      </c>
      <c r="U663" s="23" t="s">
        <v>37</v>
      </c>
      <c r="V663" s="23" t="s">
        <v>37</v>
      </c>
      <c r="W663" s="23" t="s">
        <v>37</v>
      </c>
      <c r="X663" s="22">
        <v>183723</v>
      </c>
    </row>
    <row r="664" spans="1:24" x14ac:dyDescent="0.25">
      <c r="A664" s="22">
        <v>702</v>
      </c>
      <c r="B664" s="23" t="s">
        <v>704</v>
      </c>
      <c r="C664" s="23"/>
      <c r="D664" s="24">
        <v>308390</v>
      </c>
      <c r="E664" s="25"/>
      <c r="F664" s="23" t="s">
        <v>42</v>
      </c>
      <c r="G664" s="23" t="s">
        <v>33</v>
      </c>
      <c r="H664" s="24" t="s">
        <v>34</v>
      </c>
      <c r="I664" s="24" t="s">
        <v>35</v>
      </c>
      <c r="J664" s="23" t="s">
        <v>36</v>
      </c>
      <c r="K664" s="26">
        <v>184938.63</v>
      </c>
      <c r="L664" s="26">
        <f t="shared" si="30"/>
        <v>184938.63</v>
      </c>
      <c r="M664" s="26">
        <v>0</v>
      </c>
      <c r="N664" s="26">
        <v>0</v>
      </c>
      <c r="O664" s="26">
        <v>0</v>
      </c>
      <c r="P664" s="26">
        <v>0</v>
      </c>
      <c r="Q664" s="26">
        <f t="shared" si="31"/>
        <v>0</v>
      </c>
      <c r="R664" s="27" t="str">
        <f t="shared" si="32"/>
        <v>1-30</v>
      </c>
      <c r="S664" s="27" t="str">
        <f>+VLOOKUP(B664,'[1]PORTFOLIO MAY16'!$B$7:$T$5083,19,0)</f>
        <v>GUATEMALA</v>
      </c>
      <c r="T664" s="26">
        <v>0</v>
      </c>
      <c r="U664" s="23" t="s">
        <v>37</v>
      </c>
      <c r="V664" s="23" t="s">
        <v>37</v>
      </c>
      <c r="W664" s="23" t="s">
        <v>37</v>
      </c>
      <c r="X664" s="22">
        <v>199033.25</v>
      </c>
    </row>
    <row r="665" spans="1:24" x14ac:dyDescent="0.25">
      <c r="A665" s="22">
        <v>702</v>
      </c>
      <c r="B665" s="23" t="s">
        <v>705</v>
      </c>
      <c r="C665" s="23"/>
      <c r="D665" s="24">
        <v>308390</v>
      </c>
      <c r="E665" s="25"/>
      <c r="F665" s="23" t="s">
        <v>42</v>
      </c>
      <c r="G665" s="23" t="s">
        <v>33</v>
      </c>
      <c r="H665" s="24" t="s">
        <v>34</v>
      </c>
      <c r="I665" s="24" t="s">
        <v>35</v>
      </c>
      <c r="J665" s="23" t="s">
        <v>36</v>
      </c>
      <c r="K665" s="26">
        <v>170330.63</v>
      </c>
      <c r="L665" s="26">
        <f t="shared" si="30"/>
        <v>170330.63</v>
      </c>
      <c r="M665" s="26">
        <v>0</v>
      </c>
      <c r="N665" s="26">
        <v>0</v>
      </c>
      <c r="O665" s="26">
        <v>0</v>
      </c>
      <c r="P665" s="26">
        <v>0</v>
      </c>
      <c r="Q665" s="26">
        <f t="shared" si="31"/>
        <v>0</v>
      </c>
      <c r="R665" s="27" t="str">
        <f t="shared" si="32"/>
        <v>1-30</v>
      </c>
      <c r="S665" s="27" t="str">
        <f>+VLOOKUP(B665,'[1]PORTFOLIO MAY16'!$B$7:$T$5083,19,0)</f>
        <v>GUATEMALA</v>
      </c>
      <c r="T665" s="26">
        <v>0</v>
      </c>
      <c r="U665" s="23" t="s">
        <v>37</v>
      </c>
      <c r="V665" s="23" t="s">
        <v>37</v>
      </c>
      <c r="W665" s="23" t="s">
        <v>37</v>
      </c>
      <c r="X665" s="22">
        <v>183723</v>
      </c>
    </row>
    <row r="666" spans="1:24" x14ac:dyDescent="0.25">
      <c r="A666" s="22">
        <v>702</v>
      </c>
      <c r="B666" s="23" t="s">
        <v>706</v>
      </c>
      <c r="C666" s="23"/>
      <c r="D666" s="24">
        <v>317406</v>
      </c>
      <c r="E666" s="25"/>
      <c r="F666" s="23" t="s">
        <v>33</v>
      </c>
      <c r="G666" s="23" t="s">
        <v>33</v>
      </c>
      <c r="H666" s="24" t="s">
        <v>34</v>
      </c>
      <c r="I666" s="24" t="s">
        <v>35</v>
      </c>
      <c r="J666" s="23" t="s">
        <v>39</v>
      </c>
      <c r="K666" s="26">
        <v>-0.01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f t="shared" si="31"/>
        <v>0</v>
      </c>
      <c r="R666" s="27" t="str">
        <f t="shared" si="32"/>
        <v>1-30</v>
      </c>
      <c r="S666" s="27" t="str">
        <f>+VLOOKUP(B666,'[1]PORTFOLIO MAY16'!$B$7:$T$5083,19,0)</f>
        <v>MEXICO</v>
      </c>
      <c r="T666" s="26">
        <v>0</v>
      </c>
      <c r="U666" s="23" t="s">
        <v>37</v>
      </c>
      <c r="V666" s="23" t="s">
        <v>37</v>
      </c>
      <c r="W666" s="23" t="s">
        <v>37</v>
      </c>
      <c r="X666" s="22">
        <v>215739.6</v>
      </c>
    </row>
    <row r="667" spans="1:24" x14ac:dyDescent="0.25">
      <c r="A667" s="22">
        <v>702</v>
      </c>
      <c r="B667" s="23" t="s">
        <v>707</v>
      </c>
      <c r="C667" s="23"/>
      <c r="D667" s="24">
        <v>314766</v>
      </c>
      <c r="E667" s="25"/>
      <c r="F667" s="23" t="s">
        <v>42</v>
      </c>
      <c r="G667" s="23" t="s">
        <v>33</v>
      </c>
      <c r="H667" s="24" t="s">
        <v>34</v>
      </c>
      <c r="I667" s="24" t="s">
        <v>35</v>
      </c>
      <c r="J667" s="23" t="s">
        <v>36</v>
      </c>
      <c r="K667" s="26">
        <v>77576.759999999995</v>
      </c>
      <c r="L667" s="26">
        <f t="shared" si="30"/>
        <v>77576.759999999995</v>
      </c>
      <c r="M667" s="26">
        <v>0</v>
      </c>
      <c r="N667" s="26">
        <v>0</v>
      </c>
      <c r="O667" s="26">
        <v>0</v>
      </c>
      <c r="P667" s="26">
        <v>0</v>
      </c>
      <c r="Q667" s="26">
        <f t="shared" si="31"/>
        <v>0</v>
      </c>
      <c r="R667" s="27" t="str">
        <f t="shared" si="32"/>
        <v>1-30</v>
      </c>
      <c r="S667" s="27" t="str">
        <f>+VLOOKUP(B667,'[1]PORTFOLIO MAY16'!$B$7:$T$5083,19,0)</f>
        <v>COSTA RICA</v>
      </c>
      <c r="T667" s="26">
        <v>0</v>
      </c>
      <c r="U667" s="23" t="s">
        <v>37</v>
      </c>
      <c r="V667" s="23" t="s">
        <v>37</v>
      </c>
      <c r="W667" s="23" t="s">
        <v>37</v>
      </c>
      <c r="X667" s="22">
        <v>85566.78</v>
      </c>
    </row>
    <row r="668" spans="1:24" x14ac:dyDescent="0.25">
      <c r="A668" s="22">
        <v>702</v>
      </c>
      <c r="B668" s="23" t="s">
        <v>708</v>
      </c>
      <c r="C668" s="23"/>
      <c r="D668" s="24">
        <v>332420</v>
      </c>
      <c r="E668" s="25"/>
      <c r="F668" s="23" t="s">
        <v>33</v>
      </c>
      <c r="G668" s="23" t="s">
        <v>33</v>
      </c>
      <c r="H668" s="24" t="s">
        <v>34</v>
      </c>
      <c r="I668" s="24" t="s">
        <v>35</v>
      </c>
      <c r="J668" s="23" t="s">
        <v>39</v>
      </c>
      <c r="K668" s="26">
        <v>11663.39</v>
      </c>
      <c r="L668" s="26">
        <f t="shared" si="30"/>
        <v>628.54008697888025</v>
      </c>
      <c r="M668" s="26">
        <v>0</v>
      </c>
      <c r="N668" s="26">
        <v>0</v>
      </c>
      <c r="O668" s="26">
        <v>0</v>
      </c>
      <c r="P668" s="26">
        <v>0</v>
      </c>
      <c r="Q668" s="26">
        <f t="shared" si="31"/>
        <v>0</v>
      </c>
      <c r="R668" s="27" t="str">
        <f t="shared" si="32"/>
        <v>1-30</v>
      </c>
      <c r="S668" s="27" t="str">
        <f>+VLOOKUP(B668,'[1]PORTFOLIO MAY16'!$B$7:$T$5083,19,0)</f>
        <v>MEXICO</v>
      </c>
      <c r="T668" s="26">
        <v>0</v>
      </c>
      <c r="U668" s="23" t="s">
        <v>37</v>
      </c>
      <c r="V668" s="23" t="s">
        <v>37</v>
      </c>
      <c r="W668" s="23" t="s">
        <v>37</v>
      </c>
      <c r="X668" s="22">
        <v>11663.39</v>
      </c>
    </row>
    <row r="669" spans="1:24" x14ac:dyDescent="0.25">
      <c r="A669" s="22">
        <v>702</v>
      </c>
      <c r="B669" s="23" t="s">
        <v>709</v>
      </c>
      <c r="C669" s="23"/>
      <c r="D669" s="24">
        <v>331031</v>
      </c>
      <c r="E669" s="25"/>
      <c r="F669" s="23" t="s">
        <v>33</v>
      </c>
      <c r="G669" s="23" t="s">
        <v>33</v>
      </c>
      <c r="H669" s="24" t="s">
        <v>34</v>
      </c>
      <c r="I669" s="24" t="s">
        <v>233</v>
      </c>
      <c r="J669" s="23" t="s">
        <v>39</v>
      </c>
      <c r="K669" s="26">
        <v>502232.42</v>
      </c>
      <c r="L669" s="26">
        <f t="shared" si="30"/>
        <v>27065.305108584515</v>
      </c>
      <c r="M669" s="26">
        <v>0</v>
      </c>
      <c r="N669" s="26">
        <v>0</v>
      </c>
      <c r="O669" s="26">
        <v>0</v>
      </c>
      <c r="P669" s="26">
        <v>502232.42</v>
      </c>
      <c r="Q669" s="26">
        <f t="shared" si="31"/>
        <v>502232.42</v>
      </c>
      <c r="R669" s="27" t="str">
        <f t="shared" si="32"/>
        <v>120+</v>
      </c>
      <c r="S669" s="27" t="str">
        <f>+VLOOKUP(B669,'[1]PORTFOLIO MAY16'!$B$7:$T$5083,19,0)</f>
        <v>MEXICO</v>
      </c>
      <c r="T669" s="26">
        <v>0</v>
      </c>
      <c r="U669" s="23" t="s">
        <v>37</v>
      </c>
      <c r="V669" s="23" t="s">
        <v>37</v>
      </c>
      <c r="W669" s="23" t="s">
        <v>37</v>
      </c>
      <c r="X669" s="22">
        <v>531699</v>
      </c>
    </row>
    <row r="670" spans="1:24" x14ac:dyDescent="0.25">
      <c r="A670" s="22">
        <v>702</v>
      </c>
      <c r="B670" s="23" t="s">
        <v>710</v>
      </c>
      <c r="C670" s="23"/>
      <c r="D670" s="24">
        <v>313548</v>
      </c>
      <c r="E670" s="25"/>
      <c r="F670" s="23" t="s">
        <v>51</v>
      </c>
      <c r="G670" s="23" t="s">
        <v>51</v>
      </c>
      <c r="H670" s="24" t="s">
        <v>34</v>
      </c>
      <c r="I670" s="24" t="s">
        <v>35</v>
      </c>
      <c r="J670" s="23" t="s">
        <v>36</v>
      </c>
      <c r="K670" s="26">
        <v>5055.1499999999996</v>
      </c>
      <c r="L670" s="26">
        <f t="shared" si="30"/>
        <v>5055.1499999999996</v>
      </c>
      <c r="M670" s="26">
        <v>0</v>
      </c>
      <c r="N670" s="26">
        <v>0</v>
      </c>
      <c r="O670" s="26">
        <v>0</v>
      </c>
      <c r="P670" s="26">
        <v>0</v>
      </c>
      <c r="Q670" s="26">
        <f t="shared" si="31"/>
        <v>0</v>
      </c>
      <c r="R670" s="27" t="str">
        <f t="shared" si="32"/>
        <v>1-30</v>
      </c>
      <c r="S670" s="27" t="str">
        <f>+VLOOKUP(B670,'[1]PORTFOLIO MAY16'!$B$7:$T$5083,19,0)</f>
        <v>NICARAGUA</v>
      </c>
      <c r="T670" s="26">
        <v>0</v>
      </c>
      <c r="U670" s="23" t="s">
        <v>37</v>
      </c>
      <c r="V670" s="23" t="s">
        <v>37</v>
      </c>
      <c r="W670" s="23" t="s">
        <v>37</v>
      </c>
      <c r="X670" s="22">
        <v>5143.6099999999997</v>
      </c>
    </row>
    <row r="671" spans="1:24" x14ac:dyDescent="0.25">
      <c r="A671" s="22">
        <v>702</v>
      </c>
      <c r="B671" s="23" t="s">
        <v>711</v>
      </c>
      <c r="C671" s="23"/>
      <c r="D671" s="24">
        <v>318822</v>
      </c>
      <c r="E671" s="25"/>
      <c r="F671" s="23" t="s">
        <v>33</v>
      </c>
      <c r="G671" s="23" t="s">
        <v>33</v>
      </c>
      <c r="H671" s="24" t="s">
        <v>34</v>
      </c>
      <c r="I671" s="24" t="s">
        <v>35</v>
      </c>
      <c r="J671" s="23" t="s">
        <v>36</v>
      </c>
      <c r="K671" s="26">
        <v>75063.460000000006</v>
      </c>
      <c r="L671" s="26">
        <f t="shared" si="30"/>
        <v>75063.460000000006</v>
      </c>
      <c r="M671" s="26">
        <v>0</v>
      </c>
      <c r="N671" s="26">
        <v>0</v>
      </c>
      <c r="O671" s="26">
        <v>0</v>
      </c>
      <c r="P671" s="26">
        <v>0</v>
      </c>
      <c r="Q671" s="26">
        <f t="shared" si="31"/>
        <v>0</v>
      </c>
      <c r="R671" s="27" t="str">
        <f t="shared" si="32"/>
        <v>1-30</v>
      </c>
      <c r="S671" s="27" t="str">
        <f>+VLOOKUP(B671,'[1]PORTFOLIO MAY16'!$B$7:$T$5083,19,0)</f>
        <v>MEXICO</v>
      </c>
      <c r="T671" s="26">
        <v>0</v>
      </c>
      <c r="U671" s="23" t="s">
        <v>37</v>
      </c>
      <c r="V671" s="23" t="s">
        <v>37</v>
      </c>
      <c r="W671" s="23" t="s">
        <v>37</v>
      </c>
      <c r="X671" s="22">
        <v>82327.600000000006</v>
      </c>
    </row>
    <row r="672" spans="1:24" x14ac:dyDescent="0.25">
      <c r="A672" s="22">
        <v>702</v>
      </c>
      <c r="B672" s="23" t="s">
        <v>712</v>
      </c>
      <c r="C672" s="23"/>
      <c r="D672" s="24">
        <v>313548</v>
      </c>
      <c r="E672" s="25"/>
      <c r="F672" s="23" t="s">
        <v>51</v>
      </c>
      <c r="G672" s="23" t="s">
        <v>51</v>
      </c>
      <c r="H672" s="24" t="s">
        <v>34</v>
      </c>
      <c r="I672" s="24" t="s">
        <v>35</v>
      </c>
      <c r="J672" s="23" t="s">
        <v>36</v>
      </c>
      <c r="K672" s="26">
        <v>5055.1499999999996</v>
      </c>
      <c r="L672" s="26">
        <f t="shared" si="30"/>
        <v>5055.1499999999996</v>
      </c>
      <c r="M672" s="26">
        <v>0</v>
      </c>
      <c r="N672" s="26">
        <v>0</v>
      </c>
      <c r="O672" s="26">
        <v>0</v>
      </c>
      <c r="P672" s="26">
        <v>0</v>
      </c>
      <c r="Q672" s="26">
        <f t="shared" si="31"/>
        <v>0</v>
      </c>
      <c r="R672" s="27" t="str">
        <f t="shared" si="32"/>
        <v>1-30</v>
      </c>
      <c r="S672" s="27" t="str">
        <f>+VLOOKUP(B672,'[1]PORTFOLIO MAY16'!$B$7:$T$5083,19,0)</f>
        <v>NICARAGUA</v>
      </c>
      <c r="T672" s="26">
        <v>0</v>
      </c>
      <c r="U672" s="23" t="s">
        <v>37</v>
      </c>
      <c r="V672" s="23" t="s">
        <v>37</v>
      </c>
      <c r="W672" s="23" t="s">
        <v>37</v>
      </c>
      <c r="X672" s="22">
        <v>5143.6099999999997</v>
      </c>
    </row>
    <row r="673" spans="1:24" x14ac:dyDescent="0.25">
      <c r="A673" s="22">
        <v>702</v>
      </c>
      <c r="B673" s="23" t="s">
        <v>713</v>
      </c>
      <c r="C673" s="23"/>
      <c r="D673" s="24">
        <v>312318</v>
      </c>
      <c r="E673" s="25"/>
      <c r="F673" s="23" t="s">
        <v>42</v>
      </c>
      <c r="G673" s="23" t="s">
        <v>33</v>
      </c>
      <c r="H673" s="24" t="s">
        <v>34</v>
      </c>
      <c r="I673" s="24" t="s">
        <v>35</v>
      </c>
      <c r="J673" s="23" t="s">
        <v>36</v>
      </c>
      <c r="K673" s="26">
        <v>23542.63</v>
      </c>
      <c r="L673" s="26">
        <f t="shared" si="30"/>
        <v>23542.63</v>
      </c>
      <c r="M673" s="26">
        <v>0</v>
      </c>
      <c r="N673" s="26">
        <v>0</v>
      </c>
      <c r="O673" s="26">
        <v>0</v>
      </c>
      <c r="P673" s="26">
        <v>0</v>
      </c>
      <c r="Q673" s="26">
        <f t="shared" si="31"/>
        <v>0</v>
      </c>
      <c r="R673" s="27" t="str">
        <f t="shared" si="32"/>
        <v>1-30</v>
      </c>
      <c r="S673" s="27" t="str">
        <f>+VLOOKUP(B673,'[1]PORTFOLIO MAY16'!$B$7:$T$5083,19,0)</f>
        <v>GUATEMALA</v>
      </c>
      <c r="T673" s="26">
        <v>0</v>
      </c>
      <c r="U673" s="23" t="s">
        <v>37</v>
      </c>
      <c r="V673" s="23" t="s">
        <v>37</v>
      </c>
      <c r="W673" s="23" t="s">
        <v>37</v>
      </c>
      <c r="X673" s="22">
        <v>24244.560000000001</v>
      </c>
    </row>
    <row r="674" spans="1:24" x14ac:dyDescent="0.25">
      <c r="A674" s="22">
        <v>702</v>
      </c>
      <c r="B674" s="23" t="s">
        <v>714</v>
      </c>
      <c r="C674" s="23"/>
      <c r="D674" s="24">
        <v>317800</v>
      </c>
      <c r="E674" s="25"/>
      <c r="F674" s="23" t="s">
        <v>33</v>
      </c>
      <c r="G674" s="23" t="s">
        <v>33</v>
      </c>
      <c r="H674" s="24" t="s">
        <v>34</v>
      </c>
      <c r="I674" s="24" t="s">
        <v>35</v>
      </c>
      <c r="J674" s="23" t="s">
        <v>39</v>
      </c>
      <c r="K674" s="26">
        <v>22350.33</v>
      </c>
      <c r="L674" s="26">
        <f t="shared" si="30"/>
        <v>1204.4592834679008</v>
      </c>
      <c r="M674" s="26">
        <v>0</v>
      </c>
      <c r="N674" s="26">
        <v>0</v>
      </c>
      <c r="O674" s="26">
        <v>0</v>
      </c>
      <c r="P674" s="26">
        <v>0</v>
      </c>
      <c r="Q674" s="26">
        <f t="shared" si="31"/>
        <v>0</v>
      </c>
      <c r="R674" s="27" t="str">
        <f t="shared" si="32"/>
        <v>1-30</v>
      </c>
      <c r="S674" s="27" t="str">
        <f>+VLOOKUP(B674,'[1]PORTFOLIO MAY16'!$B$7:$T$5083,19,0)</f>
        <v>MEXICO</v>
      </c>
      <c r="T674" s="26">
        <v>0</v>
      </c>
      <c r="U674" s="23" t="s">
        <v>37</v>
      </c>
      <c r="V674" s="23" t="s">
        <v>37</v>
      </c>
      <c r="W674" s="23" t="s">
        <v>37</v>
      </c>
      <c r="X674" s="22">
        <v>22350.33</v>
      </c>
    </row>
    <row r="675" spans="1:24" x14ac:dyDescent="0.25">
      <c r="A675" s="22">
        <v>702</v>
      </c>
      <c r="B675" s="23" t="s">
        <v>715</v>
      </c>
      <c r="C675" s="23"/>
      <c r="D675" s="24">
        <v>309151</v>
      </c>
      <c r="E675" s="25"/>
      <c r="F675" s="23" t="s">
        <v>33</v>
      </c>
      <c r="G675" s="23" t="s">
        <v>33</v>
      </c>
      <c r="H675" s="24" t="s">
        <v>34</v>
      </c>
      <c r="I675" s="24" t="s">
        <v>233</v>
      </c>
      <c r="J675" s="23" t="s">
        <v>39</v>
      </c>
      <c r="K675" s="26">
        <v>640485.52</v>
      </c>
      <c r="L675" s="26">
        <f t="shared" si="30"/>
        <v>34515.764666148811</v>
      </c>
      <c r="M675" s="26">
        <v>0</v>
      </c>
      <c r="N675" s="26">
        <v>0</v>
      </c>
      <c r="O675" s="26">
        <v>0</v>
      </c>
      <c r="P675" s="26">
        <v>640485.52</v>
      </c>
      <c r="Q675" s="26">
        <f t="shared" si="31"/>
        <v>640485.52</v>
      </c>
      <c r="R675" s="27" t="str">
        <f t="shared" si="32"/>
        <v>120+</v>
      </c>
      <c r="S675" s="27" t="str">
        <f>+VLOOKUP(B675,'[1]PORTFOLIO MAY16'!$B$7:$T$5083,19,0)</f>
        <v>MEXICO</v>
      </c>
      <c r="T675" s="26">
        <v>0</v>
      </c>
      <c r="U675" s="23" t="s">
        <v>37</v>
      </c>
      <c r="V675" s="23" t="s">
        <v>37</v>
      </c>
      <c r="W675" s="23" t="s">
        <v>37</v>
      </c>
      <c r="X675" s="22">
        <v>887958.41</v>
      </c>
    </row>
    <row r="676" spans="1:24" x14ac:dyDescent="0.25">
      <c r="A676" s="22">
        <v>702</v>
      </c>
      <c r="B676" s="23" t="s">
        <v>716</v>
      </c>
      <c r="C676" s="23"/>
      <c r="D676" s="24">
        <v>309151</v>
      </c>
      <c r="E676" s="25"/>
      <c r="F676" s="23" t="s">
        <v>33</v>
      </c>
      <c r="G676" s="23" t="s">
        <v>33</v>
      </c>
      <c r="H676" s="24" t="s">
        <v>34</v>
      </c>
      <c r="I676" s="24" t="s">
        <v>233</v>
      </c>
      <c r="J676" s="23" t="s">
        <v>39</v>
      </c>
      <c r="K676" s="26">
        <v>2464527.7400000002</v>
      </c>
      <c r="L676" s="26">
        <f t="shared" si="30"/>
        <v>132813.39988300687</v>
      </c>
      <c r="M676" s="26">
        <v>0</v>
      </c>
      <c r="N676" s="26">
        <v>0</v>
      </c>
      <c r="O676" s="26">
        <v>0</v>
      </c>
      <c r="P676" s="26">
        <v>2464527.7400000002</v>
      </c>
      <c r="Q676" s="26">
        <f t="shared" si="31"/>
        <v>2464527.7400000002</v>
      </c>
      <c r="R676" s="27" t="str">
        <f t="shared" si="32"/>
        <v>120+</v>
      </c>
      <c r="S676" s="27" t="str">
        <f>+VLOOKUP(B676,'[1]PORTFOLIO MAY16'!$B$7:$T$5083,19,0)</f>
        <v>MEXICO</v>
      </c>
      <c r="T676" s="26">
        <v>0</v>
      </c>
      <c r="U676" s="23" t="s">
        <v>37</v>
      </c>
      <c r="V676" s="23" t="s">
        <v>37</v>
      </c>
      <c r="W676" s="23" t="s">
        <v>37</v>
      </c>
      <c r="X676" s="22">
        <v>3122570.26</v>
      </c>
    </row>
    <row r="677" spans="1:24" x14ac:dyDescent="0.25">
      <c r="A677" s="22">
        <v>702</v>
      </c>
      <c r="B677" s="23" t="s">
        <v>717</v>
      </c>
      <c r="C677" s="23"/>
      <c r="D677" s="24">
        <v>309151</v>
      </c>
      <c r="E677" s="25"/>
      <c r="F677" s="23" t="s">
        <v>33</v>
      </c>
      <c r="G677" s="23" t="s">
        <v>33</v>
      </c>
      <c r="H677" s="24" t="s">
        <v>34</v>
      </c>
      <c r="I677" s="24" t="s">
        <v>233</v>
      </c>
      <c r="J677" s="23" t="s">
        <v>39</v>
      </c>
      <c r="K677" s="26">
        <v>429080.86</v>
      </c>
      <c r="L677" s="26">
        <f t="shared" si="30"/>
        <v>23123.167540944163</v>
      </c>
      <c r="M677" s="26">
        <v>0</v>
      </c>
      <c r="N677" s="26">
        <v>0</v>
      </c>
      <c r="O677" s="26">
        <v>0</v>
      </c>
      <c r="P677" s="26">
        <v>429080.86</v>
      </c>
      <c r="Q677" s="26">
        <f t="shared" si="31"/>
        <v>429080.86</v>
      </c>
      <c r="R677" s="27" t="str">
        <f t="shared" si="32"/>
        <v>120+</v>
      </c>
      <c r="S677" s="27" t="str">
        <f>+VLOOKUP(B677,'[1]PORTFOLIO MAY16'!$B$7:$T$5083,19,0)</f>
        <v>MEXICO</v>
      </c>
      <c r="T677" s="26">
        <v>0</v>
      </c>
      <c r="U677" s="23" t="s">
        <v>37</v>
      </c>
      <c r="V677" s="23" t="s">
        <v>37</v>
      </c>
      <c r="W677" s="23" t="s">
        <v>37</v>
      </c>
      <c r="X677" s="22">
        <v>593084.37</v>
      </c>
    </row>
    <row r="678" spans="1:24" x14ac:dyDescent="0.25">
      <c r="A678" s="22">
        <v>702</v>
      </c>
      <c r="B678" s="23" t="s">
        <v>718</v>
      </c>
      <c r="C678" s="23"/>
      <c r="D678" s="24">
        <v>314798</v>
      </c>
      <c r="E678" s="25"/>
      <c r="F678" s="23" t="s">
        <v>51</v>
      </c>
      <c r="G678" s="23" t="s">
        <v>51</v>
      </c>
      <c r="H678" s="24" t="s">
        <v>34</v>
      </c>
      <c r="I678" s="24" t="s">
        <v>35</v>
      </c>
      <c r="J678" s="23" t="s">
        <v>36</v>
      </c>
      <c r="K678" s="26">
        <v>7861.85</v>
      </c>
      <c r="L678" s="26">
        <f t="shared" si="30"/>
        <v>7861.85</v>
      </c>
      <c r="M678" s="26">
        <v>0</v>
      </c>
      <c r="N678" s="26">
        <v>0</v>
      </c>
      <c r="O678" s="26">
        <v>0</v>
      </c>
      <c r="P678" s="26">
        <v>0</v>
      </c>
      <c r="Q678" s="26">
        <f t="shared" si="31"/>
        <v>0</v>
      </c>
      <c r="R678" s="27" t="str">
        <f t="shared" si="32"/>
        <v>1-30</v>
      </c>
      <c r="S678" s="27" t="str">
        <f>+VLOOKUP(B678,'[1]PORTFOLIO MAY16'!$B$7:$T$5083,19,0)</f>
        <v>COSTA RICA</v>
      </c>
      <c r="T678" s="26">
        <v>0</v>
      </c>
      <c r="U678" s="23" t="s">
        <v>37</v>
      </c>
      <c r="V678" s="23" t="s">
        <v>37</v>
      </c>
      <c r="W678" s="23" t="s">
        <v>37</v>
      </c>
      <c r="X678" s="22">
        <v>7999.26</v>
      </c>
    </row>
    <row r="679" spans="1:24" x14ac:dyDescent="0.25">
      <c r="A679" s="22">
        <v>702</v>
      </c>
      <c r="B679" s="23" t="s">
        <v>719</v>
      </c>
      <c r="C679" s="23"/>
      <c r="D679" s="24">
        <v>308390</v>
      </c>
      <c r="E679" s="25"/>
      <c r="F679" s="23" t="s">
        <v>42</v>
      </c>
      <c r="G679" s="23" t="s">
        <v>33</v>
      </c>
      <c r="H679" s="24" t="s">
        <v>34</v>
      </c>
      <c r="I679" s="24" t="s">
        <v>35</v>
      </c>
      <c r="J679" s="23" t="s">
        <v>36</v>
      </c>
      <c r="K679" s="26">
        <v>121411.33</v>
      </c>
      <c r="L679" s="26">
        <f t="shared" si="30"/>
        <v>121411.33</v>
      </c>
      <c r="M679" s="26">
        <v>0</v>
      </c>
      <c r="N679" s="26">
        <v>0</v>
      </c>
      <c r="O679" s="26">
        <v>0</v>
      </c>
      <c r="P679" s="26">
        <v>0</v>
      </c>
      <c r="Q679" s="26">
        <f t="shared" si="31"/>
        <v>0</v>
      </c>
      <c r="R679" s="27" t="str">
        <f t="shared" si="32"/>
        <v>1-30</v>
      </c>
      <c r="S679" s="27" t="str">
        <f>+VLOOKUP(B679,'[1]PORTFOLIO MAY16'!$B$7:$T$5083,19,0)</f>
        <v>GUATEMALA</v>
      </c>
      <c r="T679" s="26">
        <v>0</v>
      </c>
      <c r="U679" s="23" t="s">
        <v>37</v>
      </c>
      <c r="V679" s="23" t="s">
        <v>37</v>
      </c>
      <c r="W679" s="23" t="s">
        <v>37</v>
      </c>
      <c r="X679" s="22">
        <v>130161.35</v>
      </c>
    </row>
    <row r="680" spans="1:24" x14ac:dyDescent="0.25">
      <c r="A680" s="22">
        <v>702</v>
      </c>
      <c r="B680" s="23" t="s">
        <v>720</v>
      </c>
      <c r="C680" s="23"/>
      <c r="D680" s="24">
        <v>332355</v>
      </c>
      <c r="E680" s="25"/>
      <c r="F680" s="23" t="s">
        <v>33</v>
      </c>
      <c r="G680" s="23" t="s">
        <v>33</v>
      </c>
      <c r="H680" s="24" t="s">
        <v>34</v>
      </c>
      <c r="I680" s="24" t="s">
        <v>35</v>
      </c>
      <c r="J680" s="23" t="s">
        <v>39</v>
      </c>
      <c r="K680" s="26">
        <v>786742.95</v>
      </c>
      <c r="L680" s="26">
        <f t="shared" si="30"/>
        <v>42397.57756732998</v>
      </c>
      <c r="M680" s="26">
        <v>0</v>
      </c>
      <c r="N680" s="26">
        <v>0</v>
      </c>
      <c r="O680" s="26">
        <v>0</v>
      </c>
      <c r="P680" s="26">
        <v>0</v>
      </c>
      <c r="Q680" s="26">
        <f t="shared" si="31"/>
        <v>0</v>
      </c>
      <c r="R680" s="27" t="str">
        <f t="shared" si="32"/>
        <v>1-30</v>
      </c>
      <c r="S680" s="27" t="str">
        <f>+VLOOKUP(B680,'[1]PORTFOLIO MAY16'!$B$7:$T$5083,19,0)</f>
        <v>MEXICO</v>
      </c>
      <c r="T680" s="26">
        <v>0</v>
      </c>
      <c r="U680" s="23" t="s">
        <v>37</v>
      </c>
      <c r="V680" s="23" t="s">
        <v>37</v>
      </c>
      <c r="W680" s="23" t="s">
        <v>37</v>
      </c>
      <c r="X680" s="22">
        <v>942261.68</v>
      </c>
    </row>
    <row r="681" spans="1:24" x14ac:dyDescent="0.25">
      <c r="A681" s="22">
        <v>702</v>
      </c>
      <c r="B681" s="23" t="s">
        <v>721</v>
      </c>
      <c r="C681" s="23"/>
      <c r="D681" s="24">
        <v>319306</v>
      </c>
      <c r="E681" s="25"/>
      <c r="F681" s="23" t="s">
        <v>51</v>
      </c>
      <c r="G681" s="23" t="s">
        <v>33</v>
      </c>
      <c r="H681" s="24" t="s">
        <v>34</v>
      </c>
      <c r="I681" s="24" t="s">
        <v>35</v>
      </c>
      <c r="J681" s="23" t="s">
        <v>36</v>
      </c>
      <c r="K681" s="26">
        <v>460673.23</v>
      </c>
      <c r="L681" s="26">
        <f t="shared" si="30"/>
        <v>460673.23</v>
      </c>
      <c r="M681" s="26">
        <v>0</v>
      </c>
      <c r="N681" s="26">
        <v>0</v>
      </c>
      <c r="O681" s="26">
        <v>0</v>
      </c>
      <c r="P681" s="26">
        <v>0</v>
      </c>
      <c r="Q681" s="26">
        <f t="shared" si="31"/>
        <v>0</v>
      </c>
      <c r="R681" s="27" t="str">
        <f t="shared" si="32"/>
        <v>1-30</v>
      </c>
      <c r="S681" s="27" t="str">
        <f>+VLOOKUP(B681,'[1]PORTFOLIO MAY16'!$B$7:$T$5083,19,0)</f>
        <v>NICARAGUA</v>
      </c>
      <c r="T681" s="26">
        <v>0</v>
      </c>
      <c r="U681" s="23" t="s">
        <v>37</v>
      </c>
      <c r="V681" s="23" t="s">
        <v>37</v>
      </c>
      <c r="W681" s="23" t="s">
        <v>37</v>
      </c>
      <c r="X681" s="22">
        <v>475565.69</v>
      </c>
    </row>
    <row r="682" spans="1:24" x14ac:dyDescent="0.25">
      <c r="A682" s="22">
        <v>702</v>
      </c>
      <c r="B682" s="23" t="s">
        <v>722</v>
      </c>
      <c r="C682" s="23"/>
      <c r="D682" s="24">
        <v>309836</v>
      </c>
      <c r="E682" s="25"/>
      <c r="F682" s="23" t="s">
        <v>42</v>
      </c>
      <c r="G682" s="23" t="s">
        <v>33</v>
      </c>
      <c r="H682" s="24" t="s">
        <v>34</v>
      </c>
      <c r="I682" s="24" t="s">
        <v>35</v>
      </c>
      <c r="J682" s="23" t="s">
        <v>36</v>
      </c>
      <c r="K682" s="26">
        <v>53711.75</v>
      </c>
      <c r="L682" s="26">
        <f t="shared" si="30"/>
        <v>53711.75</v>
      </c>
      <c r="M682" s="26">
        <v>0</v>
      </c>
      <c r="N682" s="26">
        <v>0</v>
      </c>
      <c r="O682" s="26">
        <v>0</v>
      </c>
      <c r="P682" s="26">
        <v>0</v>
      </c>
      <c r="Q682" s="26">
        <f t="shared" si="31"/>
        <v>0</v>
      </c>
      <c r="R682" s="27" t="str">
        <f t="shared" si="32"/>
        <v>1-30</v>
      </c>
      <c r="S682" s="27" t="str">
        <f>+VLOOKUP(B682,'[1]PORTFOLIO MAY16'!$B$7:$T$5083,19,0)</f>
        <v>REPUBLICA DOMINICANA</v>
      </c>
      <c r="T682" s="26">
        <v>0</v>
      </c>
      <c r="U682" s="23" t="s">
        <v>37</v>
      </c>
      <c r="V682" s="23" t="s">
        <v>37</v>
      </c>
      <c r="W682" s="23" t="s">
        <v>37</v>
      </c>
      <c r="X682" s="22">
        <v>55430.65</v>
      </c>
    </row>
    <row r="683" spans="1:24" x14ac:dyDescent="0.25">
      <c r="A683" s="22">
        <v>702</v>
      </c>
      <c r="B683" s="23" t="s">
        <v>723</v>
      </c>
      <c r="C683" s="23"/>
      <c r="D683" s="24">
        <v>310691</v>
      </c>
      <c r="E683" s="25"/>
      <c r="F683" s="23" t="s">
        <v>33</v>
      </c>
      <c r="G683" s="23" t="s">
        <v>33</v>
      </c>
      <c r="H683" s="24" t="s">
        <v>34</v>
      </c>
      <c r="I683" s="24" t="s">
        <v>233</v>
      </c>
      <c r="J683" s="23" t="s">
        <v>39</v>
      </c>
      <c r="K683" s="26">
        <v>90798.17</v>
      </c>
      <c r="L683" s="26">
        <f t="shared" si="30"/>
        <v>4893.1133803570965</v>
      </c>
      <c r="M683" s="26">
        <v>0</v>
      </c>
      <c r="N683" s="26">
        <v>0</v>
      </c>
      <c r="O683" s="26">
        <v>0</v>
      </c>
      <c r="P683" s="26">
        <v>90798.17</v>
      </c>
      <c r="Q683" s="26">
        <f t="shared" si="31"/>
        <v>90798.17</v>
      </c>
      <c r="R683" s="27" t="str">
        <f t="shared" si="32"/>
        <v>120+</v>
      </c>
      <c r="S683" s="27" t="str">
        <f>+VLOOKUP(B683,'[1]PORTFOLIO MAY16'!$B$7:$T$5083,19,0)</f>
        <v>MEXICO</v>
      </c>
      <c r="T683" s="26">
        <v>0</v>
      </c>
      <c r="U683" s="23" t="s">
        <v>37</v>
      </c>
      <c r="V683" s="23" t="s">
        <v>37</v>
      </c>
      <c r="W683" s="23" t="s">
        <v>37</v>
      </c>
      <c r="X683" s="22">
        <v>130945.68</v>
      </c>
    </row>
    <row r="684" spans="1:24" x14ac:dyDescent="0.25">
      <c r="A684" s="22">
        <v>702</v>
      </c>
      <c r="B684" s="23" t="s">
        <v>724</v>
      </c>
      <c r="C684" s="23"/>
      <c r="D684" s="24">
        <v>318448</v>
      </c>
      <c r="E684" s="25"/>
      <c r="F684" s="23" t="s">
        <v>51</v>
      </c>
      <c r="G684" s="23" t="s">
        <v>33</v>
      </c>
      <c r="H684" s="24" t="s">
        <v>34</v>
      </c>
      <c r="I684" s="24" t="s">
        <v>35</v>
      </c>
      <c r="J684" s="23" t="s">
        <v>36</v>
      </c>
      <c r="K684" s="26">
        <v>14388.49</v>
      </c>
      <c r="L684" s="26">
        <f t="shared" si="30"/>
        <v>14388.49</v>
      </c>
      <c r="M684" s="26">
        <v>0</v>
      </c>
      <c r="N684" s="26">
        <v>0</v>
      </c>
      <c r="O684" s="26">
        <v>14388.49</v>
      </c>
      <c r="P684" s="26">
        <v>0</v>
      </c>
      <c r="Q684" s="26">
        <f t="shared" si="31"/>
        <v>14388.49</v>
      </c>
      <c r="R684" s="27" t="str">
        <f t="shared" si="32"/>
        <v>91-120</v>
      </c>
      <c r="S684" s="27" t="str">
        <f>+VLOOKUP(B684,'[1]PORTFOLIO MAY16'!$B$7:$T$5083,19,0)</f>
        <v>COSTA RICA</v>
      </c>
      <c r="T684" s="26">
        <v>0</v>
      </c>
      <c r="U684" s="23" t="s">
        <v>37</v>
      </c>
      <c r="V684" s="23" t="s">
        <v>37</v>
      </c>
      <c r="W684" s="23" t="s">
        <v>37</v>
      </c>
      <c r="X684" s="22">
        <v>14762.1</v>
      </c>
    </row>
    <row r="685" spans="1:24" x14ac:dyDescent="0.25">
      <c r="A685" s="22">
        <v>702</v>
      </c>
      <c r="B685" s="23" t="s">
        <v>725</v>
      </c>
      <c r="C685" s="23"/>
      <c r="D685" s="24">
        <v>318566</v>
      </c>
      <c r="E685" s="25"/>
      <c r="F685" s="23" t="s">
        <v>51</v>
      </c>
      <c r="G685" s="23" t="s">
        <v>33</v>
      </c>
      <c r="H685" s="24" t="s">
        <v>34</v>
      </c>
      <c r="I685" s="24" t="s">
        <v>35</v>
      </c>
      <c r="J685" s="23" t="s">
        <v>36</v>
      </c>
      <c r="K685" s="26">
        <v>45642.41</v>
      </c>
      <c r="L685" s="26">
        <f t="shared" si="30"/>
        <v>45642.41</v>
      </c>
      <c r="M685" s="26">
        <v>0</v>
      </c>
      <c r="N685" s="26">
        <v>0</v>
      </c>
      <c r="O685" s="26">
        <v>0</v>
      </c>
      <c r="P685" s="26">
        <v>0</v>
      </c>
      <c r="Q685" s="26">
        <f t="shared" si="31"/>
        <v>0</v>
      </c>
      <c r="R685" s="27" t="str">
        <f t="shared" si="32"/>
        <v>1-30</v>
      </c>
      <c r="S685" s="27" t="str">
        <f>+VLOOKUP(B685,'[1]PORTFOLIO MAY16'!$B$7:$T$5083,19,0)</f>
        <v>COSTA RICA</v>
      </c>
      <c r="T685" s="26">
        <v>0</v>
      </c>
      <c r="U685" s="23" t="s">
        <v>37</v>
      </c>
      <c r="V685" s="23" t="s">
        <v>37</v>
      </c>
      <c r="W685" s="23" t="s">
        <v>37</v>
      </c>
      <c r="X685" s="22">
        <v>46502.82</v>
      </c>
    </row>
    <row r="686" spans="1:24" x14ac:dyDescent="0.25">
      <c r="A686" s="22">
        <v>702</v>
      </c>
      <c r="B686" s="23" t="s">
        <v>726</v>
      </c>
      <c r="C686" s="23"/>
      <c r="D686" s="24">
        <v>309047</v>
      </c>
      <c r="E686" s="25"/>
      <c r="F686" s="23" t="s">
        <v>42</v>
      </c>
      <c r="G686" s="23" t="s">
        <v>33</v>
      </c>
      <c r="H686" s="24" t="s">
        <v>34</v>
      </c>
      <c r="I686" s="24" t="s">
        <v>35</v>
      </c>
      <c r="J686" s="23" t="s">
        <v>39</v>
      </c>
      <c r="K686" s="26">
        <v>1599375.06</v>
      </c>
      <c r="L686" s="26">
        <f t="shared" si="30"/>
        <v>86190.321966791118</v>
      </c>
      <c r="M686" s="26">
        <v>0</v>
      </c>
      <c r="N686" s="26">
        <v>0</v>
      </c>
      <c r="O686" s="26">
        <v>0</v>
      </c>
      <c r="P686" s="26">
        <v>0</v>
      </c>
      <c r="Q686" s="26">
        <f t="shared" si="31"/>
        <v>0</v>
      </c>
      <c r="R686" s="27" t="str">
        <f t="shared" si="32"/>
        <v>1-30</v>
      </c>
      <c r="S686" s="27" t="str">
        <f>+VLOOKUP(B686,'[1]PORTFOLIO MAY16'!$B$7:$T$5083,19,0)</f>
        <v>MEXICO</v>
      </c>
      <c r="T686" s="26">
        <v>0</v>
      </c>
      <c r="U686" s="23" t="s">
        <v>37</v>
      </c>
      <c r="V686" s="23" t="s">
        <v>37</v>
      </c>
      <c r="W686" s="23" t="s">
        <v>37</v>
      </c>
      <c r="X686" s="22">
        <v>1885458.35</v>
      </c>
    </row>
    <row r="687" spans="1:24" x14ac:dyDescent="0.25">
      <c r="A687" s="22">
        <v>702</v>
      </c>
      <c r="B687" s="23" t="s">
        <v>727</v>
      </c>
      <c r="C687" s="23"/>
      <c r="D687" s="24">
        <v>312659</v>
      </c>
      <c r="E687" s="25"/>
      <c r="F687" s="23" t="s">
        <v>33</v>
      </c>
      <c r="G687" s="23" t="s">
        <v>33</v>
      </c>
      <c r="H687" s="24" t="s">
        <v>34</v>
      </c>
      <c r="I687" s="24" t="s">
        <v>35</v>
      </c>
      <c r="J687" s="23" t="s">
        <v>36</v>
      </c>
      <c r="K687" s="26">
        <v>678414.28</v>
      </c>
      <c r="L687" s="26">
        <f t="shared" si="30"/>
        <v>678414.28</v>
      </c>
      <c r="M687" s="26">
        <v>0</v>
      </c>
      <c r="N687" s="26">
        <v>0</v>
      </c>
      <c r="O687" s="26">
        <v>0</v>
      </c>
      <c r="P687" s="26">
        <v>678414.28</v>
      </c>
      <c r="Q687" s="26">
        <f t="shared" si="31"/>
        <v>678414.28</v>
      </c>
      <c r="R687" s="27" t="str">
        <f t="shared" si="32"/>
        <v>120+</v>
      </c>
      <c r="S687" s="27" t="str">
        <f>+VLOOKUP(B687,'[1]PORTFOLIO MAY16'!$B$7:$T$5083,19,0)</f>
        <v>MEXICO</v>
      </c>
      <c r="T687" s="26">
        <v>0</v>
      </c>
      <c r="U687" s="23" t="s">
        <v>37</v>
      </c>
      <c r="V687" s="23" t="s">
        <v>37</v>
      </c>
      <c r="W687" s="23" t="s">
        <v>37</v>
      </c>
      <c r="X687" s="22">
        <v>731896.48</v>
      </c>
    </row>
    <row r="688" spans="1:24" x14ac:dyDescent="0.25">
      <c r="A688" s="22">
        <v>702</v>
      </c>
      <c r="B688" s="23" t="s">
        <v>728</v>
      </c>
      <c r="C688" s="23"/>
      <c r="D688" s="24">
        <v>320498</v>
      </c>
      <c r="E688" s="25"/>
      <c r="F688" s="23" t="s">
        <v>42</v>
      </c>
      <c r="G688" s="23" t="s">
        <v>33</v>
      </c>
      <c r="H688" s="24" t="s">
        <v>34</v>
      </c>
      <c r="I688" s="24" t="s">
        <v>35</v>
      </c>
      <c r="J688" s="23" t="s">
        <v>36</v>
      </c>
      <c r="K688" s="26">
        <v>72204.62</v>
      </c>
      <c r="L688" s="26">
        <f t="shared" si="30"/>
        <v>72204.62</v>
      </c>
      <c r="M688" s="26">
        <v>0</v>
      </c>
      <c r="N688" s="26">
        <v>0</v>
      </c>
      <c r="O688" s="26">
        <v>0</v>
      </c>
      <c r="P688" s="26">
        <v>0</v>
      </c>
      <c r="Q688" s="26">
        <f t="shared" si="31"/>
        <v>0</v>
      </c>
      <c r="R688" s="27" t="str">
        <f t="shared" si="32"/>
        <v>1-30</v>
      </c>
      <c r="S688" s="27" t="str">
        <f>+VLOOKUP(B688,'[1]PORTFOLIO MAY16'!$B$7:$T$5083,19,0)</f>
        <v>ECUADOR</v>
      </c>
      <c r="T688" s="26">
        <v>0</v>
      </c>
      <c r="U688" s="23" t="s">
        <v>37</v>
      </c>
      <c r="V688" s="23" t="s">
        <v>37</v>
      </c>
      <c r="W688" s="23" t="s">
        <v>37</v>
      </c>
      <c r="X688" s="22">
        <v>77276</v>
      </c>
    </row>
    <row r="689" spans="1:24" x14ac:dyDescent="0.25">
      <c r="A689" s="22">
        <v>702</v>
      </c>
      <c r="B689" s="23" t="s">
        <v>729</v>
      </c>
      <c r="C689" s="23"/>
      <c r="D689" s="24">
        <v>315396</v>
      </c>
      <c r="E689" s="25"/>
      <c r="F689" s="23" t="s">
        <v>42</v>
      </c>
      <c r="G689" s="23" t="s">
        <v>33</v>
      </c>
      <c r="H689" s="24" t="s">
        <v>34</v>
      </c>
      <c r="I689" s="24" t="s">
        <v>35</v>
      </c>
      <c r="J689" s="23" t="s">
        <v>36</v>
      </c>
      <c r="K689" s="26">
        <v>48532.61</v>
      </c>
      <c r="L689" s="26">
        <f t="shared" si="30"/>
        <v>48532.61</v>
      </c>
      <c r="M689" s="26">
        <v>0</v>
      </c>
      <c r="N689" s="26">
        <v>0</v>
      </c>
      <c r="O689" s="26">
        <v>0</v>
      </c>
      <c r="P689" s="26">
        <v>0</v>
      </c>
      <c r="Q689" s="26">
        <f t="shared" si="31"/>
        <v>0</v>
      </c>
      <c r="R689" s="27" t="str">
        <f t="shared" si="32"/>
        <v>1-30</v>
      </c>
      <c r="S689" s="27" t="str">
        <f>+VLOOKUP(B689,'[1]PORTFOLIO MAY16'!$B$7:$T$5083,19,0)</f>
        <v>EL SALVADOR</v>
      </c>
      <c r="T689" s="26">
        <v>0</v>
      </c>
      <c r="U689" s="23" t="s">
        <v>37</v>
      </c>
      <c r="V689" s="23" t="s">
        <v>37</v>
      </c>
      <c r="W689" s="23" t="s">
        <v>37</v>
      </c>
      <c r="X689" s="22">
        <v>51682.89</v>
      </c>
    </row>
    <row r="690" spans="1:24" x14ac:dyDescent="0.25">
      <c r="A690" s="22">
        <v>702</v>
      </c>
      <c r="B690" s="23" t="s">
        <v>730</v>
      </c>
      <c r="C690" s="23"/>
      <c r="D690" s="24">
        <v>312089</v>
      </c>
      <c r="E690" s="25"/>
      <c r="F690" s="23" t="s">
        <v>42</v>
      </c>
      <c r="G690" s="23" t="s">
        <v>33</v>
      </c>
      <c r="H690" s="24" t="s">
        <v>34</v>
      </c>
      <c r="I690" s="24" t="s">
        <v>35</v>
      </c>
      <c r="J690" s="23" t="s">
        <v>36</v>
      </c>
      <c r="K690" s="26">
        <v>171625.93</v>
      </c>
      <c r="L690" s="26">
        <f t="shared" si="30"/>
        <v>171625.93</v>
      </c>
      <c r="M690" s="26">
        <v>0</v>
      </c>
      <c r="N690" s="26">
        <v>0</v>
      </c>
      <c r="O690" s="26">
        <v>0</v>
      </c>
      <c r="P690" s="26">
        <v>0</v>
      </c>
      <c r="Q690" s="26">
        <f t="shared" si="31"/>
        <v>0</v>
      </c>
      <c r="R690" s="27" t="str">
        <f t="shared" si="32"/>
        <v>1-30</v>
      </c>
      <c r="S690" s="27" t="str">
        <f>+VLOOKUP(B690,'[1]PORTFOLIO MAY16'!$B$7:$T$5083,19,0)</f>
        <v>REPUBLICA DOMINICANA</v>
      </c>
      <c r="T690" s="26">
        <v>0</v>
      </c>
      <c r="U690" s="23" t="s">
        <v>37</v>
      </c>
      <c r="V690" s="23" t="s">
        <v>37</v>
      </c>
      <c r="W690" s="23" t="s">
        <v>37</v>
      </c>
      <c r="X690" s="22">
        <v>173975.57</v>
      </c>
    </row>
    <row r="691" spans="1:24" x14ac:dyDescent="0.25">
      <c r="A691" s="22">
        <v>702</v>
      </c>
      <c r="B691" s="23" t="s">
        <v>731</v>
      </c>
      <c r="C691" s="23"/>
      <c r="D691" s="24">
        <v>313974</v>
      </c>
      <c r="E691" s="25"/>
      <c r="F691" s="23" t="s">
        <v>51</v>
      </c>
      <c r="G691" s="23" t="s">
        <v>33</v>
      </c>
      <c r="H691" s="24" t="s">
        <v>34</v>
      </c>
      <c r="I691" s="24" t="s">
        <v>35</v>
      </c>
      <c r="J691" s="23" t="s">
        <v>36</v>
      </c>
      <c r="K691" s="26">
        <v>19046.72</v>
      </c>
      <c r="L691" s="26">
        <f t="shared" si="30"/>
        <v>19046.72</v>
      </c>
      <c r="M691" s="26">
        <v>19046.72</v>
      </c>
      <c r="N691" s="26">
        <v>0</v>
      </c>
      <c r="O691" s="26">
        <v>0</v>
      </c>
      <c r="P691" s="26">
        <v>0</v>
      </c>
      <c r="Q691" s="26">
        <f t="shared" si="31"/>
        <v>19046.72</v>
      </c>
      <c r="R691" s="27" t="str">
        <f t="shared" si="32"/>
        <v>31-60</v>
      </c>
      <c r="S691" s="27" t="str">
        <f>+VLOOKUP(B691,'[1]PORTFOLIO MAY16'!$B$7:$T$5083,19,0)</f>
        <v>COSTA RICA</v>
      </c>
      <c r="T691" s="26">
        <v>0</v>
      </c>
      <c r="U691" s="23" t="s">
        <v>37</v>
      </c>
      <c r="V691" s="23" t="s">
        <v>37</v>
      </c>
      <c r="W691" s="23" t="s">
        <v>37</v>
      </c>
      <c r="X691" s="22">
        <v>21708.23</v>
      </c>
    </row>
    <row r="692" spans="1:24" x14ac:dyDescent="0.25">
      <c r="A692" s="22">
        <v>702</v>
      </c>
      <c r="B692" s="23" t="s">
        <v>732</v>
      </c>
      <c r="C692" s="23"/>
      <c r="D692" s="24">
        <v>309588</v>
      </c>
      <c r="E692" s="25"/>
      <c r="F692" s="23" t="s">
        <v>42</v>
      </c>
      <c r="G692" s="23" t="s">
        <v>33</v>
      </c>
      <c r="H692" s="24" t="s">
        <v>34</v>
      </c>
      <c r="I692" s="24" t="s">
        <v>35</v>
      </c>
      <c r="J692" s="23" t="s">
        <v>36</v>
      </c>
      <c r="K692" s="26">
        <v>114256.23</v>
      </c>
      <c r="L692" s="26">
        <f t="shared" si="30"/>
        <v>114256.23</v>
      </c>
      <c r="M692" s="26">
        <v>0</v>
      </c>
      <c r="N692" s="26">
        <v>0</v>
      </c>
      <c r="O692" s="26">
        <v>0</v>
      </c>
      <c r="P692" s="26">
        <v>0</v>
      </c>
      <c r="Q692" s="26">
        <f t="shared" si="31"/>
        <v>0</v>
      </c>
      <c r="R692" s="27" t="str">
        <f t="shared" si="32"/>
        <v>1-30</v>
      </c>
      <c r="S692" s="27" t="str">
        <f>+VLOOKUP(B692,'[1]PORTFOLIO MAY16'!$B$7:$T$5083,19,0)</f>
        <v>ECUADOR</v>
      </c>
      <c r="T692" s="26">
        <v>0</v>
      </c>
      <c r="U692" s="23" t="s">
        <v>37</v>
      </c>
      <c r="V692" s="23" t="s">
        <v>37</v>
      </c>
      <c r="W692" s="23" t="s">
        <v>37</v>
      </c>
      <c r="X692" s="22">
        <v>124801.2</v>
      </c>
    </row>
    <row r="693" spans="1:24" x14ac:dyDescent="0.25">
      <c r="A693" s="22">
        <v>702</v>
      </c>
      <c r="B693" s="23" t="s">
        <v>733</v>
      </c>
      <c r="C693" s="23"/>
      <c r="D693" s="24">
        <v>314376</v>
      </c>
      <c r="E693" s="25"/>
      <c r="F693" s="23" t="s">
        <v>42</v>
      </c>
      <c r="G693" s="23" t="s">
        <v>33</v>
      </c>
      <c r="H693" s="24" t="s">
        <v>34</v>
      </c>
      <c r="I693" s="24" t="s">
        <v>35</v>
      </c>
      <c r="J693" s="23" t="s">
        <v>36</v>
      </c>
      <c r="K693" s="26">
        <v>374512.53</v>
      </c>
      <c r="L693" s="26">
        <f t="shared" si="30"/>
        <v>374512.53</v>
      </c>
      <c r="M693" s="26">
        <v>0</v>
      </c>
      <c r="N693" s="26">
        <v>0</v>
      </c>
      <c r="O693" s="26">
        <v>0</v>
      </c>
      <c r="P693" s="26">
        <v>0</v>
      </c>
      <c r="Q693" s="26">
        <f t="shared" si="31"/>
        <v>0</v>
      </c>
      <c r="R693" s="27" t="str">
        <f t="shared" si="32"/>
        <v>1-30</v>
      </c>
      <c r="S693" s="27" t="str">
        <f>+VLOOKUP(B693,'[1]PORTFOLIO MAY16'!$B$7:$T$5083,19,0)</f>
        <v>COSTA RICA</v>
      </c>
      <c r="T693" s="26">
        <v>0</v>
      </c>
      <c r="U693" s="23" t="s">
        <v>37</v>
      </c>
      <c r="V693" s="23" t="s">
        <v>37</v>
      </c>
      <c r="W693" s="23" t="s">
        <v>37</v>
      </c>
      <c r="X693" s="22">
        <v>406071.39</v>
      </c>
    </row>
    <row r="694" spans="1:24" x14ac:dyDescent="0.25">
      <c r="A694" s="22">
        <v>702</v>
      </c>
      <c r="B694" s="23" t="s">
        <v>734</v>
      </c>
      <c r="C694" s="23"/>
      <c r="D694" s="24">
        <v>315144</v>
      </c>
      <c r="E694" s="25"/>
      <c r="F694" s="23" t="s">
        <v>42</v>
      </c>
      <c r="G694" s="23" t="s">
        <v>33</v>
      </c>
      <c r="H694" s="24" t="s">
        <v>34</v>
      </c>
      <c r="I694" s="24" t="s">
        <v>35</v>
      </c>
      <c r="J694" s="23" t="s">
        <v>36</v>
      </c>
      <c r="K694" s="26">
        <v>11170.71</v>
      </c>
      <c r="L694" s="26">
        <f t="shared" si="30"/>
        <v>11170.71</v>
      </c>
      <c r="M694" s="26">
        <v>0</v>
      </c>
      <c r="N694" s="26">
        <v>0</v>
      </c>
      <c r="O694" s="26">
        <v>0</v>
      </c>
      <c r="P694" s="26">
        <v>11170.71</v>
      </c>
      <c r="Q694" s="26">
        <f t="shared" si="31"/>
        <v>11170.71</v>
      </c>
      <c r="R694" s="27" t="str">
        <f t="shared" si="32"/>
        <v>120+</v>
      </c>
      <c r="S694" s="27" t="str">
        <f>+VLOOKUP(B694,'[1]PORTFOLIO MAY16'!$B$7:$T$5083,19,0)</f>
        <v>REPUBLICA DOMINICANA</v>
      </c>
      <c r="T694" s="26">
        <v>0</v>
      </c>
      <c r="U694" s="23" t="s">
        <v>37</v>
      </c>
      <c r="V694" s="23" t="s">
        <v>37</v>
      </c>
      <c r="W694" s="23" t="s">
        <v>37</v>
      </c>
      <c r="X694" s="22">
        <v>11305.52</v>
      </c>
    </row>
    <row r="695" spans="1:24" x14ac:dyDescent="0.25">
      <c r="A695" s="22">
        <v>702</v>
      </c>
      <c r="B695" s="23" t="s">
        <v>735</v>
      </c>
      <c r="C695" s="23"/>
      <c r="D695" s="24">
        <v>311144</v>
      </c>
      <c r="E695" s="25"/>
      <c r="F695" s="23" t="s">
        <v>42</v>
      </c>
      <c r="G695" s="23" t="s">
        <v>33</v>
      </c>
      <c r="H695" s="24" t="s">
        <v>34</v>
      </c>
      <c r="I695" s="24" t="s">
        <v>35</v>
      </c>
      <c r="J695" s="23" t="s">
        <v>36</v>
      </c>
      <c r="K695" s="26">
        <v>336910.68</v>
      </c>
      <c r="L695" s="26">
        <f t="shared" si="30"/>
        <v>336910.68</v>
      </c>
      <c r="M695" s="26">
        <v>0</v>
      </c>
      <c r="N695" s="26">
        <v>0</v>
      </c>
      <c r="O695" s="26">
        <v>0</v>
      </c>
      <c r="P695" s="26">
        <v>0</v>
      </c>
      <c r="Q695" s="26">
        <f t="shared" si="31"/>
        <v>0</v>
      </c>
      <c r="R695" s="27" t="str">
        <f t="shared" si="32"/>
        <v>1-30</v>
      </c>
      <c r="S695" s="27" t="str">
        <f>+VLOOKUP(B695,'[1]PORTFOLIO MAY16'!$B$7:$T$5083,19,0)</f>
        <v>HONDURAS</v>
      </c>
      <c r="T695" s="26">
        <v>0</v>
      </c>
      <c r="U695" s="23" t="s">
        <v>37</v>
      </c>
      <c r="V695" s="23" t="s">
        <v>37</v>
      </c>
      <c r="W695" s="23" t="s">
        <v>37</v>
      </c>
      <c r="X695" s="22">
        <v>358787.79</v>
      </c>
    </row>
    <row r="696" spans="1:24" x14ac:dyDescent="0.25">
      <c r="A696" s="22">
        <v>702</v>
      </c>
      <c r="B696" s="23" t="s">
        <v>736</v>
      </c>
      <c r="C696" s="23"/>
      <c r="D696" s="24">
        <v>315481</v>
      </c>
      <c r="E696" s="25"/>
      <c r="F696" s="23" t="s">
        <v>33</v>
      </c>
      <c r="G696" s="23" t="s">
        <v>33</v>
      </c>
      <c r="H696" s="24" t="s">
        <v>34</v>
      </c>
      <c r="I696" s="24" t="s">
        <v>233</v>
      </c>
      <c r="J696" s="23" t="s">
        <v>39</v>
      </c>
      <c r="K696" s="26">
        <v>79868.58</v>
      </c>
      <c r="L696" s="26">
        <f t="shared" si="30"/>
        <v>4304.1177753705961</v>
      </c>
      <c r="M696" s="26">
        <v>0</v>
      </c>
      <c r="N696" s="26">
        <v>0</v>
      </c>
      <c r="O696" s="26">
        <v>0</v>
      </c>
      <c r="P696" s="26">
        <v>79868.58</v>
      </c>
      <c r="Q696" s="26">
        <f t="shared" si="31"/>
        <v>79868.58</v>
      </c>
      <c r="R696" s="27" t="str">
        <f t="shared" si="32"/>
        <v>120+</v>
      </c>
      <c r="S696" s="27" t="str">
        <f>+VLOOKUP(B696,'[1]PORTFOLIO MAY16'!$B$7:$T$5083,19,0)</f>
        <v>MEXICO</v>
      </c>
      <c r="T696" s="26">
        <v>0</v>
      </c>
      <c r="U696" s="23" t="s">
        <v>37</v>
      </c>
      <c r="V696" s="23" t="s">
        <v>37</v>
      </c>
      <c r="W696" s="23" t="s">
        <v>37</v>
      </c>
      <c r="X696" s="22">
        <v>150225.19</v>
      </c>
    </row>
    <row r="697" spans="1:24" x14ac:dyDescent="0.25">
      <c r="A697" s="22">
        <v>702</v>
      </c>
      <c r="B697" s="23" t="s">
        <v>737</v>
      </c>
      <c r="C697" s="23"/>
      <c r="D697" s="24">
        <v>318048</v>
      </c>
      <c r="E697" s="25"/>
      <c r="F697" s="23" t="s">
        <v>33</v>
      </c>
      <c r="G697" s="23" t="s">
        <v>33</v>
      </c>
      <c r="H697" s="24" t="s">
        <v>34</v>
      </c>
      <c r="I697" s="24" t="s">
        <v>233</v>
      </c>
      <c r="J697" s="23" t="s">
        <v>39</v>
      </c>
      <c r="K697" s="26">
        <v>5114233.33</v>
      </c>
      <c r="L697" s="26">
        <f t="shared" si="30"/>
        <v>275606.03410059068</v>
      </c>
      <c r="M697" s="26">
        <v>0</v>
      </c>
      <c r="N697" s="26">
        <v>0</v>
      </c>
      <c r="O697" s="26">
        <v>0</v>
      </c>
      <c r="P697" s="26">
        <v>5114233.33</v>
      </c>
      <c r="Q697" s="26">
        <f t="shared" si="31"/>
        <v>5114233.33</v>
      </c>
      <c r="R697" s="27" t="str">
        <f t="shared" si="32"/>
        <v>120+</v>
      </c>
      <c r="S697" s="27" t="str">
        <f>+VLOOKUP(B697,'[1]PORTFOLIO MAY16'!$B$7:$T$5083,19,0)</f>
        <v>MEXICO</v>
      </c>
      <c r="T697" s="26">
        <v>0</v>
      </c>
      <c r="U697" s="23" t="s">
        <v>37</v>
      </c>
      <c r="V697" s="23" t="s">
        <v>37</v>
      </c>
      <c r="W697" s="23" t="s">
        <v>37</v>
      </c>
      <c r="X697" s="22">
        <v>5863195.4800000004</v>
      </c>
    </row>
    <row r="698" spans="1:24" x14ac:dyDescent="0.25">
      <c r="A698" s="22">
        <v>702</v>
      </c>
      <c r="B698" s="23" t="s">
        <v>738</v>
      </c>
      <c r="C698" s="23"/>
      <c r="D698" s="24">
        <v>316812</v>
      </c>
      <c r="E698" s="25"/>
      <c r="F698" s="23" t="s">
        <v>33</v>
      </c>
      <c r="G698" s="23" t="s">
        <v>33</v>
      </c>
      <c r="H698" s="24" t="s">
        <v>34</v>
      </c>
      <c r="I698" s="24" t="s">
        <v>233</v>
      </c>
      <c r="J698" s="23" t="s">
        <v>39</v>
      </c>
      <c r="K698" s="26">
        <v>738902.72</v>
      </c>
      <c r="L698" s="26">
        <f t="shared" si="30"/>
        <v>39819.467573126785</v>
      </c>
      <c r="M698" s="26">
        <v>0</v>
      </c>
      <c r="N698" s="26">
        <v>0</v>
      </c>
      <c r="O698" s="26">
        <v>0</v>
      </c>
      <c r="P698" s="26">
        <v>738902.72</v>
      </c>
      <c r="Q698" s="26">
        <f t="shared" si="31"/>
        <v>738902.72</v>
      </c>
      <c r="R698" s="27" t="str">
        <f t="shared" si="32"/>
        <v>120+</v>
      </c>
      <c r="S698" s="27" t="str">
        <f>+VLOOKUP(B698,'[1]PORTFOLIO MAY16'!$B$7:$T$5083,19,0)</f>
        <v>MEXICO</v>
      </c>
      <c r="T698" s="26">
        <v>0</v>
      </c>
      <c r="U698" s="23" t="s">
        <v>37</v>
      </c>
      <c r="V698" s="23" t="s">
        <v>37</v>
      </c>
      <c r="W698" s="23" t="s">
        <v>37</v>
      </c>
      <c r="X698" s="22">
        <v>935347.19</v>
      </c>
    </row>
    <row r="699" spans="1:24" x14ac:dyDescent="0.25">
      <c r="A699" s="22">
        <v>702</v>
      </c>
      <c r="B699" s="23" t="s">
        <v>739</v>
      </c>
      <c r="C699" s="23"/>
      <c r="D699" s="24">
        <v>318637</v>
      </c>
      <c r="E699" s="25"/>
      <c r="F699" s="23" t="s">
        <v>33</v>
      </c>
      <c r="G699" s="23" t="s">
        <v>33</v>
      </c>
      <c r="H699" s="24" t="s">
        <v>34</v>
      </c>
      <c r="I699" s="24" t="s">
        <v>233</v>
      </c>
      <c r="J699" s="23" t="s">
        <v>39</v>
      </c>
      <c r="K699" s="26">
        <v>2071446.61</v>
      </c>
      <c r="L699" s="26">
        <f t="shared" si="30"/>
        <v>111630.25779138885</v>
      </c>
      <c r="M699" s="26">
        <v>0</v>
      </c>
      <c r="N699" s="26">
        <v>0</v>
      </c>
      <c r="O699" s="26">
        <v>0</v>
      </c>
      <c r="P699" s="26">
        <v>2071446.61</v>
      </c>
      <c r="Q699" s="26">
        <f t="shared" si="31"/>
        <v>2071446.61</v>
      </c>
      <c r="R699" s="27" t="str">
        <f t="shared" si="32"/>
        <v>120+</v>
      </c>
      <c r="S699" s="27" t="str">
        <f>+VLOOKUP(B699,'[1]PORTFOLIO MAY16'!$B$7:$T$5083,19,0)</f>
        <v>MEXICO</v>
      </c>
      <c r="T699" s="26">
        <v>2071446.61</v>
      </c>
      <c r="U699" s="23" t="s">
        <v>37</v>
      </c>
      <c r="V699" s="23" t="s">
        <v>37</v>
      </c>
      <c r="W699" s="23" t="s">
        <v>37</v>
      </c>
      <c r="X699" s="22">
        <v>2410610.02</v>
      </c>
    </row>
    <row r="700" spans="1:24" x14ac:dyDescent="0.25">
      <c r="A700" s="22">
        <v>702</v>
      </c>
      <c r="B700" s="23" t="s">
        <v>740</v>
      </c>
      <c r="C700" s="23"/>
      <c r="D700" s="24">
        <v>312272</v>
      </c>
      <c r="E700" s="25"/>
      <c r="F700" s="23" t="s">
        <v>33</v>
      </c>
      <c r="G700" s="23" t="s">
        <v>33</v>
      </c>
      <c r="H700" s="24" t="s">
        <v>34</v>
      </c>
      <c r="I700" s="24" t="s">
        <v>233</v>
      </c>
      <c r="J700" s="23" t="s">
        <v>36</v>
      </c>
      <c r="K700" s="26">
        <v>7594.73</v>
      </c>
      <c r="L700" s="26">
        <f t="shared" si="30"/>
        <v>7594.73</v>
      </c>
      <c r="M700" s="26">
        <v>0</v>
      </c>
      <c r="N700" s="26">
        <v>0</v>
      </c>
      <c r="O700" s="26">
        <v>0</v>
      </c>
      <c r="P700" s="26">
        <v>7594.73</v>
      </c>
      <c r="Q700" s="26">
        <f t="shared" si="31"/>
        <v>7594.73</v>
      </c>
      <c r="R700" s="27" t="str">
        <f t="shared" si="32"/>
        <v>120+</v>
      </c>
      <c r="S700" s="27" t="str">
        <f>+VLOOKUP(B700,'[1]PORTFOLIO MAY16'!$B$7:$T$5083,19,0)</f>
        <v>MEXICO</v>
      </c>
      <c r="T700" s="26">
        <v>7594.73</v>
      </c>
      <c r="U700" s="23" t="s">
        <v>37</v>
      </c>
      <c r="V700" s="23" t="s">
        <v>37</v>
      </c>
      <c r="W700" s="23" t="s">
        <v>37</v>
      </c>
      <c r="X700" s="22">
        <v>7616.3</v>
      </c>
    </row>
    <row r="701" spans="1:24" x14ac:dyDescent="0.25">
      <c r="A701" s="22">
        <v>702</v>
      </c>
      <c r="B701" s="23" t="s">
        <v>741</v>
      </c>
      <c r="C701" s="23"/>
      <c r="D701" s="24">
        <v>317994</v>
      </c>
      <c r="E701" s="25"/>
      <c r="F701" s="23" t="s">
        <v>42</v>
      </c>
      <c r="G701" s="23" t="s">
        <v>33</v>
      </c>
      <c r="H701" s="24" t="s">
        <v>34</v>
      </c>
      <c r="I701" s="24" t="s">
        <v>35</v>
      </c>
      <c r="J701" s="23" t="s">
        <v>36</v>
      </c>
      <c r="K701" s="26">
        <v>39913.589999999997</v>
      </c>
      <c r="L701" s="26">
        <f t="shared" si="30"/>
        <v>39913.589999999997</v>
      </c>
      <c r="M701" s="26">
        <v>0</v>
      </c>
      <c r="N701" s="26">
        <v>0</v>
      </c>
      <c r="O701" s="26">
        <v>0</v>
      </c>
      <c r="P701" s="26">
        <v>0</v>
      </c>
      <c r="Q701" s="26">
        <f t="shared" si="31"/>
        <v>0</v>
      </c>
      <c r="R701" s="27" t="str">
        <f t="shared" si="32"/>
        <v>1-30</v>
      </c>
      <c r="S701" s="27" t="str">
        <f>+VLOOKUP(B701,'[1]PORTFOLIO MAY16'!$B$7:$T$5083,19,0)</f>
        <v>REPUBLICA DOMINICANA</v>
      </c>
      <c r="T701" s="26">
        <v>0</v>
      </c>
      <c r="U701" s="23" t="s">
        <v>37</v>
      </c>
      <c r="V701" s="23" t="s">
        <v>37</v>
      </c>
      <c r="W701" s="23" t="s">
        <v>37</v>
      </c>
      <c r="X701" s="22">
        <v>40210.800000000003</v>
      </c>
    </row>
    <row r="702" spans="1:24" x14ac:dyDescent="0.25">
      <c r="A702" s="22">
        <v>702</v>
      </c>
      <c r="B702" s="23" t="s">
        <v>742</v>
      </c>
      <c r="C702" s="23"/>
      <c r="D702" s="24">
        <v>308390</v>
      </c>
      <c r="E702" s="25"/>
      <c r="F702" s="23" t="s">
        <v>42</v>
      </c>
      <c r="G702" s="23" t="s">
        <v>33</v>
      </c>
      <c r="H702" s="24" t="s">
        <v>34</v>
      </c>
      <c r="I702" s="24" t="s">
        <v>35</v>
      </c>
      <c r="J702" s="23" t="s">
        <v>36</v>
      </c>
      <c r="K702" s="26">
        <v>63404.480000000003</v>
      </c>
      <c r="L702" s="26">
        <f t="shared" si="30"/>
        <v>63404.480000000003</v>
      </c>
      <c r="M702" s="26">
        <v>0</v>
      </c>
      <c r="N702" s="26">
        <v>0</v>
      </c>
      <c r="O702" s="26">
        <v>0</v>
      </c>
      <c r="P702" s="26">
        <v>0</v>
      </c>
      <c r="Q702" s="26">
        <f t="shared" si="31"/>
        <v>0</v>
      </c>
      <c r="R702" s="27" t="str">
        <f t="shared" si="32"/>
        <v>1-30</v>
      </c>
      <c r="S702" s="27" t="str">
        <f>+VLOOKUP(B702,'[1]PORTFOLIO MAY16'!$B$7:$T$5083,19,0)</f>
        <v>GUATEMALA</v>
      </c>
      <c r="T702" s="26">
        <v>0</v>
      </c>
      <c r="U702" s="23" t="s">
        <v>37</v>
      </c>
      <c r="V702" s="23" t="s">
        <v>37</v>
      </c>
      <c r="W702" s="23" t="s">
        <v>37</v>
      </c>
      <c r="X702" s="22">
        <v>68389.08</v>
      </c>
    </row>
    <row r="703" spans="1:24" x14ac:dyDescent="0.25">
      <c r="A703" s="22">
        <v>702</v>
      </c>
      <c r="B703" s="23" t="s">
        <v>743</v>
      </c>
      <c r="C703" s="23"/>
      <c r="D703" s="24">
        <v>312091</v>
      </c>
      <c r="E703" s="25"/>
      <c r="F703" s="23" t="s">
        <v>42</v>
      </c>
      <c r="G703" s="23" t="s">
        <v>33</v>
      </c>
      <c r="H703" s="24" t="s">
        <v>34</v>
      </c>
      <c r="I703" s="24" t="s">
        <v>35</v>
      </c>
      <c r="J703" s="23" t="s">
        <v>36</v>
      </c>
      <c r="K703" s="26">
        <v>8260.5499999999993</v>
      </c>
      <c r="L703" s="26">
        <f t="shared" si="30"/>
        <v>8260.5499999999993</v>
      </c>
      <c r="M703" s="26">
        <v>0</v>
      </c>
      <c r="N703" s="26">
        <v>0</v>
      </c>
      <c r="O703" s="26">
        <v>0</v>
      </c>
      <c r="P703" s="26">
        <v>0</v>
      </c>
      <c r="Q703" s="26">
        <f t="shared" si="31"/>
        <v>0</v>
      </c>
      <c r="R703" s="27" t="str">
        <f t="shared" si="32"/>
        <v>1-30</v>
      </c>
      <c r="S703" s="27" t="str">
        <f>+VLOOKUP(B703,'[1]PORTFOLIO MAY16'!$B$7:$T$5083,19,0)</f>
        <v>REPUBLICA DOMINICANA</v>
      </c>
      <c r="T703" s="26">
        <v>0</v>
      </c>
      <c r="U703" s="23" t="s">
        <v>37</v>
      </c>
      <c r="V703" s="23" t="s">
        <v>37</v>
      </c>
      <c r="W703" s="23" t="s">
        <v>37</v>
      </c>
      <c r="X703" s="22">
        <v>8324.93</v>
      </c>
    </row>
    <row r="704" spans="1:24" x14ac:dyDescent="0.25">
      <c r="A704" s="22">
        <v>702</v>
      </c>
      <c r="B704" s="23" t="s">
        <v>744</v>
      </c>
      <c r="C704" s="23"/>
      <c r="D704" s="24">
        <v>309141</v>
      </c>
      <c r="E704" s="25"/>
      <c r="F704" s="23" t="s">
        <v>51</v>
      </c>
      <c r="G704" s="23" t="s">
        <v>33</v>
      </c>
      <c r="H704" s="24" t="s">
        <v>34</v>
      </c>
      <c r="I704" s="24" t="s">
        <v>35</v>
      </c>
      <c r="J704" s="23" t="s">
        <v>36</v>
      </c>
      <c r="K704" s="26">
        <v>12207.43</v>
      </c>
      <c r="L704" s="26">
        <f t="shared" si="30"/>
        <v>12207.43</v>
      </c>
      <c r="M704" s="26">
        <v>0</v>
      </c>
      <c r="N704" s="26">
        <v>0</v>
      </c>
      <c r="O704" s="26">
        <v>12207.43</v>
      </c>
      <c r="P704" s="26">
        <v>0</v>
      </c>
      <c r="Q704" s="26">
        <f t="shared" si="31"/>
        <v>12207.43</v>
      </c>
      <c r="R704" s="27" t="str">
        <f t="shared" si="32"/>
        <v>91-120</v>
      </c>
      <c r="S704" s="27" t="str">
        <f>+VLOOKUP(B704,'[1]PORTFOLIO MAY16'!$B$7:$T$5083,19,0)</f>
        <v>GUATEMALA</v>
      </c>
      <c r="T704" s="26">
        <v>0</v>
      </c>
      <c r="U704" s="23" t="s">
        <v>37</v>
      </c>
      <c r="V704" s="23" t="s">
        <v>37</v>
      </c>
      <c r="W704" s="23" t="s">
        <v>37</v>
      </c>
      <c r="X704" s="22">
        <v>12314.46</v>
      </c>
    </row>
    <row r="705" spans="1:24" x14ac:dyDescent="0.25">
      <c r="A705" s="22">
        <v>702</v>
      </c>
      <c r="B705" s="23" t="s">
        <v>745</v>
      </c>
      <c r="C705" s="23"/>
      <c r="D705" s="24">
        <v>308390</v>
      </c>
      <c r="E705" s="25"/>
      <c r="F705" s="23" t="s">
        <v>42</v>
      </c>
      <c r="G705" s="23" t="s">
        <v>33</v>
      </c>
      <c r="H705" s="24" t="s">
        <v>34</v>
      </c>
      <c r="I705" s="24" t="s">
        <v>35</v>
      </c>
      <c r="J705" s="23" t="s">
        <v>36</v>
      </c>
      <c r="K705" s="26">
        <v>121410.83</v>
      </c>
      <c r="L705" s="26">
        <f t="shared" si="30"/>
        <v>121410.83</v>
      </c>
      <c r="M705" s="26">
        <v>0</v>
      </c>
      <c r="N705" s="26">
        <v>0</v>
      </c>
      <c r="O705" s="26">
        <v>0</v>
      </c>
      <c r="P705" s="26">
        <v>0</v>
      </c>
      <c r="Q705" s="26">
        <f t="shared" si="31"/>
        <v>0</v>
      </c>
      <c r="R705" s="27" t="str">
        <f t="shared" si="32"/>
        <v>1-30</v>
      </c>
      <c r="S705" s="27" t="str">
        <f>+VLOOKUP(B705,'[1]PORTFOLIO MAY16'!$B$7:$T$5083,19,0)</f>
        <v>GUATEMALA</v>
      </c>
      <c r="T705" s="26">
        <v>0</v>
      </c>
      <c r="U705" s="23" t="s">
        <v>37</v>
      </c>
      <c r="V705" s="23" t="s">
        <v>37</v>
      </c>
      <c r="W705" s="23" t="s">
        <v>37</v>
      </c>
      <c r="X705" s="22">
        <v>130161.35</v>
      </c>
    </row>
    <row r="706" spans="1:24" x14ac:dyDescent="0.25">
      <c r="A706" s="22">
        <v>702</v>
      </c>
      <c r="B706" s="23" t="s">
        <v>746</v>
      </c>
      <c r="C706" s="23"/>
      <c r="D706" s="24">
        <v>308967</v>
      </c>
      <c r="E706" s="25"/>
      <c r="F706" s="23" t="s">
        <v>42</v>
      </c>
      <c r="G706" s="23" t="s">
        <v>33</v>
      </c>
      <c r="H706" s="24" t="s">
        <v>34</v>
      </c>
      <c r="I706" s="24" t="s">
        <v>35</v>
      </c>
      <c r="J706" s="23" t="s">
        <v>36</v>
      </c>
      <c r="K706" s="26">
        <v>102315.56</v>
      </c>
      <c r="L706" s="26">
        <f t="shared" si="30"/>
        <v>102315.56</v>
      </c>
      <c r="M706" s="26">
        <v>0</v>
      </c>
      <c r="N706" s="26">
        <v>0</v>
      </c>
      <c r="O706" s="26">
        <v>0</v>
      </c>
      <c r="P706" s="26">
        <v>102315.56</v>
      </c>
      <c r="Q706" s="26">
        <f t="shared" si="31"/>
        <v>102315.56</v>
      </c>
      <c r="R706" s="27" t="str">
        <f t="shared" si="32"/>
        <v>120+</v>
      </c>
      <c r="S706" s="27" t="str">
        <f>+VLOOKUP(B706,'[1]PORTFOLIO MAY16'!$B$7:$T$5083,19,0)</f>
        <v>REPUBLICA DOMINICANA</v>
      </c>
      <c r="T706" s="26">
        <v>0</v>
      </c>
      <c r="U706" s="23" t="s">
        <v>37</v>
      </c>
      <c r="V706" s="23" t="s">
        <v>37</v>
      </c>
      <c r="W706" s="23" t="s">
        <v>37</v>
      </c>
      <c r="X706" s="22">
        <v>111927.3</v>
      </c>
    </row>
    <row r="707" spans="1:24" x14ac:dyDescent="0.25">
      <c r="A707" s="22">
        <v>702</v>
      </c>
      <c r="B707" s="23" t="s">
        <v>747</v>
      </c>
      <c r="C707" s="23"/>
      <c r="D707" s="24">
        <v>308390</v>
      </c>
      <c r="E707" s="25"/>
      <c r="F707" s="23" t="s">
        <v>42</v>
      </c>
      <c r="G707" s="23" t="s">
        <v>33</v>
      </c>
      <c r="H707" s="24" t="s">
        <v>34</v>
      </c>
      <c r="I707" s="24" t="s">
        <v>35</v>
      </c>
      <c r="J707" s="23" t="s">
        <v>36</v>
      </c>
      <c r="K707" s="26">
        <v>104066.35</v>
      </c>
      <c r="L707" s="26">
        <f t="shared" si="30"/>
        <v>104066.35</v>
      </c>
      <c r="M707" s="26">
        <v>0</v>
      </c>
      <c r="N707" s="26">
        <v>0</v>
      </c>
      <c r="O707" s="26">
        <v>0</v>
      </c>
      <c r="P707" s="26">
        <v>0</v>
      </c>
      <c r="Q707" s="26">
        <f t="shared" si="31"/>
        <v>0</v>
      </c>
      <c r="R707" s="27" t="str">
        <f t="shared" si="32"/>
        <v>1-30</v>
      </c>
      <c r="S707" s="27" t="str">
        <f>+VLOOKUP(B707,'[1]PORTFOLIO MAY16'!$B$7:$T$5083,19,0)</f>
        <v>GUATEMALA</v>
      </c>
      <c r="T707" s="26">
        <v>0</v>
      </c>
      <c r="U707" s="23" t="s">
        <v>37</v>
      </c>
      <c r="V707" s="23" t="s">
        <v>37</v>
      </c>
      <c r="W707" s="23" t="s">
        <v>37</v>
      </c>
      <c r="X707" s="22">
        <v>111566.84</v>
      </c>
    </row>
    <row r="708" spans="1:24" x14ac:dyDescent="0.25">
      <c r="A708" s="22">
        <v>702</v>
      </c>
      <c r="B708" s="23" t="s">
        <v>748</v>
      </c>
      <c r="C708" s="23"/>
      <c r="D708" s="24">
        <v>308390</v>
      </c>
      <c r="E708" s="25"/>
      <c r="F708" s="23" t="s">
        <v>42</v>
      </c>
      <c r="G708" s="23" t="s">
        <v>33</v>
      </c>
      <c r="H708" s="24" t="s">
        <v>34</v>
      </c>
      <c r="I708" s="24" t="s">
        <v>35</v>
      </c>
      <c r="J708" s="23" t="s">
        <v>36</v>
      </c>
      <c r="K708" s="26">
        <v>158581.85999999999</v>
      </c>
      <c r="L708" s="26">
        <f t="shared" si="30"/>
        <v>158581.85999999999</v>
      </c>
      <c r="M708" s="26">
        <v>0</v>
      </c>
      <c r="N708" s="26">
        <v>0</v>
      </c>
      <c r="O708" s="26">
        <v>0</v>
      </c>
      <c r="P708" s="26">
        <v>0</v>
      </c>
      <c r="Q708" s="26">
        <f t="shared" si="31"/>
        <v>0</v>
      </c>
      <c r="R708" s="27" t="str">
        <f t="shared" si="32"/>
        <v>1-30</v>
      </c>
      <c r="S708" s="27" t="str">
        <f>+VLOOKUP(B708,'[1]PORTFOLIO MAY16'!$B$7:$T$5083,19,0)</f>
        <v>GUATEMALA</v>
      </c>
      <c r="T708" s="26">
        <v>0</v>
      </c>
      <c r="U708" s="23" t="s">
        <v>37</v>
      </c>
      <c r="V708" s="23" t="s">
        <v>37</v>
      </c>
      <c r="W708" s="23" t="s">
        <v>37</v>
      </c>
      <c r="X708" s="22">
        <v>170006.65</v>
      </c>
    </row>
    <row r="709" spans="1:24" x14ac:dyDescent="0.25">
      <c r="A709" s="22">
        <v>702</v>
      </c>
      <c r="B709" s="23" t="s">
        <v>749</v>
      </c>
      <c r="C709" s="23"/>
      <c r="D709" s="24">
        <v>308390</v>
      </c>
      <c r="E709" s="25"/>
      <c r="F709" s="23" t="s">
        <v>42</v>
      </c>
      <c r="G709" s="23" t="s">
        <v>33</v>
      </c>
      <c r="H709" s="24" t="s">
        <v>34</v>
      </c>
      <c r="I709" s="24" t="s">
        <v>35</v>
      </c>
      <c r="J709" s="23" t="s">
        <v>36</v>
      </c>
      <c r="K709" s="26">
        <v>60954.91</v>
      </c>
      <c r="L709" s="26">
        <f t="shared" si="30"/>
        <v>60954.91</v>
      </c>
      <c r="M709" s="26">
        <v>0</v>
      </c>
      <c r="N709" s="26">
        <v>0</v>
      </c>
      <c r="O709" s="26">
        <v>0</v>
      </c>
      <c r="P709" s="26">
        <v>0</v>
      </c>
      <c r="Q709" s="26">
        <f t="shared" si="31"/>
        <v>0</v>
      </c>
      <c r="R709" s="27" t="str">
        <f t="shared" si="32"/>
        <v>1-30</v>
      </c>
      <c r="S709" s="27" t="str">
        <f>+VLOOKUP(B709,'[1]PORTFOLIO MAY16'!$B$7:$T$5083,19,0)</f>
        <v>GUATEMALA</v>
      </c>
      <c r="T709" s="26">
        <v>0</v>
      </c>
      <c r="U709" s="23" t="s">
        <v>37</v>
      </c>
      <c r="V709" s="23" t="s">
        <v>37</v>
      </c>
      <c r="W709" s="23" t="s">
        <v>37</v>
      </c>
      <c r="X709" s="22">
        <v>65346.27</v>
      </c>
    </row>
    <row r="710" spans="1:24" x14ac:dyDescent="0.25">
      <c r="A710" s="22">
        <v>702</v>
      </c>
      <c r="B710" s="23" t="s">
        <v>750</v>
      </c>
      <c r="C710" s="23"/>
      <c r="D710" s="24">
        <v>323370</v>
      </c>
      <c r="E710" s="25"/>
      <c r="F710" s="23" t="s">
        <v>33</v>
      </c>
      <c r="G710" s="23" t="s">
        <v>33</v>
      </c>
      <c r="H710" s="24" t="s">
        <v>34</v>
      </c>
      <c r="I710" s="24" t="s">
        <v>35</v>
      </c>
      <c r="J710" s="23" t="s">
        <v>39</v>
      </c>
      <c r="K710" s="26">
        <v>311630.78000000003</v>
      </c>
      <c r="L710" s="26">
        <f t="shared" si="30"/>
        <v>16793.782730963838</v>
      </c>
      <c r="M710" s="26">
        <v>0</v>
      </c>
      <c r="N710" s="26">
        <v>0</v>
      </c>
      <c r="O710" s="26">
        <v>0</v>
      </c>
      <c r="P710" s="26">
        <v>0</v>
      </c>
      <c r="Q710" s="26">
        <f t="shared" si="31"/>
        <v>0</v>
      </c>
      <c r="R710" s="27" t="str">
        <f t="shared" si="32"/>
        <v>1-30</v>
      </c>
      <c r="S710" s="27" t="str">
        <f>+VLOOKUP(B710,'[1]PORTFOLIO MAY16'!$B$7:$T$5083,19,0)</f>
        <v>MEXICO</v>
      </c>
      <c r="T710" s="26">
        <v>0</v>
      </c>
      <c r="U710" s="23" t="s">
        <v>37</v>
      </c>
      <c r="V710" s="23" t="s">
        <v>37</v>
      </c>
      <c r="W710" s="23" t="s">
        <v>37</v>
      </c>
      <c r="X710" s="22">
        <v>359869.6</v>
      </c>
    </row>
    <row r="711" spans="1:24" x14ac:dyDescent="0.25">
      <c r="A711" s="22">
        <v>702</v>
      </c>
      <c r="B711" s="23" t="s">
        <v>751</v>
      </c>
      <c r="C711" s="23"/>
      <c r="D711" s="24">
        <v>316229</v>
      </c>
      <c r="E711" s="25"/>
      <c r="F711" s="23" t="s">
        <v>42</v>
      </c>
      <c r="G711" s="23" t="s">
        <v>33</v>
      </c>
      <c r="H711" s="24" t="s">
        <v>34</v>
      </c>
      <c r="I711" s="24" t="s">
        <v>35</v>
      </c>
      <c r="J711" s="23" t="s">
        <v>36</v>
      </c>
      <c r="K711" s="26">
        <v>130162.76</v>
      </c>
      <c r="L711" s="26">
        <f t="shared" ref="L711:L774" si="33">+IF(J711="MXN",K711/$L$2,K711)</f>
        <v>130162.76</v>
      </c>
      <c r="M711" s="26">
        <v>0</v>
      </c>
      <c r="N711" s="26">
        <v>0</v>
      </c>
      <c r="O711" s="26">
        <v>0</v>
      </c>
      <c r="P711" s="26">
        <v>0</v>
      </c>
      <c r="Q711" s="26">
        <f t="shared" ref="Q711:Q774" si="34">+P711+O711+N711+M711</f>
        <v>0</v>
      </c>
      <c r="R711" s="27" t="str">
        <f t="shared" ref="R711:R774" si="35">+IF(P711&gt;0,"120+",IF(O711&gt;0,"91-120",IF(N711&gt;0,"61-90",IF(M711&gt;0,"31-60","1-30"))))</f>
        <v>1-30</v>
      </c>
      <c r="S711" s="27" t="str">
        <f>+VLOOKUP(B711,'[1]PORTFOLIO MAY16'!$B$7:$T$5083,19,0)</f>
        <v>ECUADOR</v>
      </c>
      <c r="T711" s="26">
        <v>0</v>
      </c>
      <c r="U711" s="23" t="s">
        <v>37</v>
      </c>
      <c r="V711" s="23" t="s">
        <v>37</v>
      </c>
      <c r="W711" s="23" t="s">
        <v>37</v>
      </c>
      <c r="X711" s="22">
        <v>133648.99</v>
      </c>
    </row>
    <row r="712" spans="1:24" x14ac:dyDescent="0.25">
      <c r="A712" s="22">
        <v>702</v>
      </c>
      <c r="B712" s="23" t="s">
        <v>752</v>
      </c>
      <c r="C712" s="23"/>
      <c r="D712" s="24">
        <v>321604</v>
      </c>
      <c r="E712" s="25"/>
      <c r="F712" s="23" t="s">
        <v>33</v>
      </c>
      <c r="G712" s="23" t="s">
        <v>33</v>
      </c>
      <c r="H712" s="24" t="s">
        <v>34</v>
      </c>
      <c r="I712" s="24" t="s">
        <v>35</v>
      </c>
      <c r="J712" s="23" t="s">
        <v>39</v>
      </c>
      <c r="K712" s="26">
        <v>120919.64</v>
      </c>
      <c r="L712" s="26">
        <f t="shared" si="33"/>
        <v>6516.359398344297</v>
      </c>
      <c r="M712" s="26">
        <v>0</v>
      </c>
      <c r="N712" s="26">
        <v>0</v>
      </c>
      <c r="O712" s="26">
        <v>0</v>
      </c>
      <c r="P712" s="26">
        <v>0</v>
      </c>
      <c r="Q712" s="26">
        <f t="shared" si="34"/>
        <v>0</v>
      </c>
      <c r="R712" s="27" t="str">
        <f t="shared" si="35"/>
        <v>1-30</v>
      </c>
      <c r="S712" s="27" t="str">
        <f>+VLOOKUP(B712,'[1]PORTFOLIO MAY16'!$B$7:$T$5083,19,0)</f>
        <v>MEXICO</v>
      </c>
      <c r="T712" s="26">
        <v>0</v>
      </c>
      <c r="U712" s="23" t="s">
        <v>37</v>
      </c>
      <c r="V712" s="23" t="s">
        <v>37</v>
      </c>
      <c r="W712" s="23" t="s">
        <v>37</v>
      </c>
      <c r="X712" s="22">
        <v>183121.13</v>
      </c>
    </row>
    <row r="713" spans="1:24" x14ac:dyDescent="0.25">
      <c r="A713" s="22">
        <v>702</v>
      </c>
      <c r="B713" s="23" t="s">
        <v>753</v>
      </c>
      <c r="C713" s="23"/>
      <c r="D713" s="24">
        <v>308247</v>
      </c>
      <c r="E713" s="25"/>
      <c r="F713" s="23" t="s">
        <v>51</v>
      </c>
      <c r="G713" s="23" t="s">
        <v>33</v>
      </c>
      <c r="H713" s="24" t="s">
        <v>34</v>
      </c>
      <c r="I713" s="24" t="s">
        <v>35</v>
      </c>
      <c r="J713" s="23" t="s">
        <v>36</v>
      </c>
      <c r="K713" s="26">
        <v>293800</v>
      </c>
      <c r="L713" s="26">
        <f t="shared" si="33"/>
        <v>293800</v>
      </c>
      <c r="M713" s="26">
        <v>0</v>
      </c>
      <c r="N713" s="26">
        <v>0</v>
      </c>
      <c r="O713" s="26">
        <v>0</v>
      </c>
      <c r="P713" s="26">
        <v>293800</v>
      </c>
      <c r="Q713" s="26">
        <f t="shared" si="34"/>
        <v>293800</v>
      </c>
      <c r="R713" s="27" t="str">
        <f t="shared" si="35"/>
        <v>120+</v>
      </c>
      <c r="S713" s="27" t="str">
        <f>+VLOOKUP(B713,'[1]PORTFOLIO MAY16'!$B$7:$T$5083,19,0)</f>
        <v>GUATEMALA</v>
      </c>
      <c r="T713" s="26">
        <v>0</v>
      </c>
      <c r="U713" s="23" t="s">
        <v>37</v>
      </c>
      <c r="V713" s="23" t="s">
        <v>37</v>
      </c>
      <c r="W713" s="23" t="s">
        <v>37</v>
      </c>
      <c r="X713" s="22">
        <v>328874.65999999997</v>
      </c>
    </row>
    <row r="714" spans="1:24" x14ac:dyDescent="0.25">
      <c r="A714" s="22">
        <v>702</v>
      </c>
      <c r="B714" s="23" t="s">
        <v>754</v>
      </c>
      <c r="C714" s="23"/>
      <c r="D714" s="24">
        <v>310763</v>
      </c>
      <c r="E714" s="25"/>
      <c r="F714" s="23" t="s">
        <v>51</v>
      </c>
      <c r="G714" s="23" t="s">
        <v>51</v>
      </c>
      <c r="H714" s="24" t="s">
        <v>34</v>
      </c>
      <c r="I714" s="24" t="s">
        <v>35</v>
      </c>
      <c r="J714" s="23" t="s">
        <v>36</v>
      </c>
      <c r="K714" s="26">
        <v>4019958.37</v>
      </c>
      <c r="L714" s="26">
        <f t="shared" si="33"/>
        <v>4019958.37</v>
      </c>
      <c r="M714" s="26">
        <v>0</v>
      </c>
      <c r="N714" s="26">
        <v>0</v>
      </c>
      <c r="O714" s="26">
        <v>0</v>
      </c>
      <c r="P714" s="26">
        <v>0</v>
      </c>
      <c r="Q714" s="26">
        <f t="shared" si="34"/>
        <v>0</v>
      </c>
      <c r="R714" s="27" t="str">
        <f t="shared" si="35"/>
        <v>1-30</v>
      </c>
      <c r="S714" s="27" t="str">
        <f>+VLOOKUP(B714,'[1]PORTFOLIO MAY16'!$B$7:$T$5083,19,0)</f>
        <v>COSTA RICA</v>
      </c>
      <c r="T714" s="26">
        <v>0</v>
      </c>
      <c r="U714" s="23" t="s">
        <v>37</v>
      </c>
      <c r="V714" s="23" t="s">
        <v>37</v>
      </c>
      <c r="W714" s="23" t="s">
        <v>37</v>
      </c>
      <c r="X714" s="22">
        <v>4171520</v>
      </c>
    </row>
    <row r="715" spans="1:24" x14ac:dyDescent="0.25">
      <c r="A715" s="22">
        <v>702</v>
      </c>
      <c r="B715" s="23" t="s">
        <v>755</v>
      </c>
      <c r="C715" s="23"/>
      <c r="D715" s="24">
        <v>308400</v>
      </c>
      <c r="E715" s="25"/>
      <c r="F715" s="23" t="s">
        <v>51</v>
      </c>
      <c r="G715" s="23" t="s">
        <v>33</v>
      </c>
      <c r="H715" s="24" t="s">
        <v>34</v>
      </c>
      <c r="I715" s="24" t="s">
        <v>35</v>
      </c>
      <c r="J715" s="23" t="s">
        <v>36</v>
      </c>
      <c r="K715" s="26">
        <v>127226.6</v>
      </c>
      <c r="L715" s="26">
        <f t="shared" si="33"/>
        <v>127226.6</v>
      </c>
      <c r="M715" s="26">
        <v>0</v>
      </c>
      <c r="N715" s="26">
        <v>0</v>
      </c>
      <c r="O715" s="26">
        <v>0</v>
      </c>
      <c r="P715" s="26">
        <v>0</v>
      </c>
      <c r="Q715" s="26">
        <f t="shared" si="34"/>
        <v>0</v>
      </c>
      <c r="R715" s="27" t="str">
        <f t="shared" si="35"/>
        <v>1-30</v>
      </c>
      <c r="S715" s="27" t="str">
        <f>+VLOOKUP(B715,'[1]PORTFOLIO MAY16'!$B$7:$T$5083,19,0)</f>
        <v>COSTA RICA</v>
      </c>
      <c r="T715" s="26">
        <v>0</v>
      </c>
      <c r="U715" s="23" t="s">
        <v>37</v>
      </c>
      <c r="V715" s="23" t="s">
        <v>37</v>
      </c>
      <c r="W715" s="23" t="s">
        <v>37</v>
      </c>
      <c r="X715" s="22">
        <v>136590.56</v>
      </c>
    </row>
    <row r="716" spans="1:24" x14ac:dyDescent="0.25">
      <c r="A716" s="22">
        <v>702</v>
      </c>
      <c r="B716" s="23" t="s">
        <v>756</v>
      </c>
      <c r="C716" s="23"/>
      <c r="D716" s="24">
        <v>316076</v>
      </c>
      <c r="E716" s="25"/>
      <c r="F716" s="23" t="s">
        <v>42</v>
      </c>
      <c r="G716" s="23" t="s">
        <v>33</v>
      </c>
      <c r="H716" s="24" t="s">
        <v>34</v>
      </c>
      <c r="I716" s="24" t="s">
        <v>35</v>
      </c>
      <c r="J716" s="23" t="s">
        <v>36</v>
      </c>
      <c r="K716" s="26">
        <v>28397.040000000001</v>
      </c>
      <c r="L716" s="26">
        <f t="shared" si="33"/>
        <v>28397.040000000001</v>
      </c>
      <c r="M716" s="26">
        <v>0</v>
      </c>
      <c r="N716" s="26">
        <v>0</v>
      </c>
      <c r="O716" s="26">
        <v>28397.040000000001</v>
      </c>
      <c r="P716" s="26">
        <v>0</v>
      </c>
      <c r="Q716" s="26">
        <f t="shared" si="34"/>
        <v>28397.040000000001</v>
      </c>
      <c r="R716" s="27" t="str">
        <f t="shared" si="35"/>
        <v>91-120</v>
      </c>
      <c r="S716" s="27" t="str">
        <f>+VLOOKUP(B716,'[1]PORTFOLIO MAY16'!$B$7:$T$5083,19,0)</f>
        <v>MEXICO</v>
      </c>
      <c r="T716" s="26">
        <v>28397.040000000001</v>
      </c>
      <c r="U716" s="23" t="s">
        <v>37</v>
      </c>
      <c r="V716" s="23" t="s">
        <v>37</v>
      </c>
      <c r="W716" s="23" t="s">
        <v>37</v>
      </c>
      <c r="X716" s="22">
        <v>28397.040000000001</v>
      </c>
    </row>
    <row r="717" spans="1:24" x14ac:dyDescent="0.25">
      <c r="A717" s="22">
        <v>702</v>
      </c>
      <c r="B717" s="23" t="s">
        <v>757</v>
      </c>
      <c r="C717" s="23"/>
      <c r="D717" s="24">
        <v>311630</v>
      </c>
      <c r="E717" s="25"/>
      <c r="F717" s="23" t="s">
        <v>51</v>
      </c>
      <c r="G717" s="23" t="s">
        <v>33</v>
      </c>
      <c r="H717" s="24" t="s">
        <v>34</v>
      </c>
      <c r="I717" s="24" t="s">
        <v>35</v>
      </c>
      <c r="J717" s="23" t="s">
        <v>36</v>
      </c>
      <c r="K717" s="26">
        <v>3375.73</v>
      </c>
      <c r="L717" s="26">
        <f t="shared" si="33"/>
        <v>3375.73</v>
      </c>
      <c r="M717" s="26">
        <v>0</v>
      </c>
      <c r="N717" s="26">
        <v>0</v>
      </c>
      <c r="O717" s="26">
        <v>0</v>
      </c>
      <c r="P717" s="26">
        <v>0</v>
      </c>
      <c r="Q717" s="26">
        <f t="shared" si="34"/>
        <v>0</v>
      </c>
      <c r="R717" s="27" t="str">
        <f t="shared" si="35"/>
        <v>1-30</v>
      </c>
      <c r="S717" s="27" t="str">
        <f>+VLOOKUP(B717,'[1]PORTFOLIO MAY16'!$B$7:$T$5083,19,0)</f>
        <v>COSTA RICA</v>
      </c>
      <c r="T717" s="26">
        <v>0</v>
      </c>
      <c r="U717" s="23" t="s">
        <v>37</v>
      </c>
      <c r="V717" s="23" t="s">
        <v>37</v>
      </c>
      <c r="W717" s="23" t="s">
        <v>37</v>
      </c>
      <c r="X717" s="22">
        <v>3375.73</v>
      </c>
    </row>
    <row r="718" spans="1:24" x14ac:dyDescent="0.25">
      <c r="A718" s="22">
        <v>702</v>
      </c>
      <c r="B718" s="23" t="s">
        <v>758</v>
      </c>
      <c r="C718" s="23"/>
      <c r="D718" s="24">
        <v>309413</v>
      </c>
      <c r="E718" s="25"/>
      <c r="F718" s="23" t="s">
        <v>51</v>
      </c>
      <c r="G718" s="23" t="s">
        <v>33</v>
      </c>
      <c r="H718" s="24" t="s">
        <v>34</v>
      </c>
      <c r="I718" s="24" t="s">
        <v>233</v>
      </c>
      <c r="J718" s="23" t="s">
        <v>36</v>
      </c>
      <c r="K718" s="26">
        <v>54398.15</v>
      </c>
      <c r="L718" s="26">
        <f t="shared" si="33"/>
        <v>54398.15</v>
      </c>
      <c r="M718" s="26">
        <v>0</v>
      </c>
      <c r="N718" s="26">
        <v>0</v>
      </c>
      <c r="O718" s="26">
        <v>54398.15</v>
      </c>
      <c r="P718" s="26">
        <v>0</v>
      </c>
      <c r="Q718" s="26">
        <f t="shared" si="34"/>
        <v>54398.15</v>
      </c>
      <c r="R718" s="27" t="str">
        <f t="shared" si="35"/>
        <v>91-120</v>
      </c>
      <c r="S718" s="27" t="str">
        <f>+VLOOKUP(B718,'[1]PORTFOLIO MAY16'!$B$7:$T$5083,19,0)</f>
        <v>GUATEMALA</v>
      </c>
      <c r="T718" s="26">
        <v>0</v>
      </c>
      <c r="U718" s="23" t="s">
        <v>37</v>
      </c>
      <c r="V718" s="23" t="s">
        <v>37</v>
      </c>
      <c r="W718" s="23" t="s">
        <v>37</v>
      </c>
      <c r="X718" s="22">
        <v>63353.26</v>
      </c>
    </row>
    <row r="719" spans="1:24" x14ac:dyDescent="0.25">
      <c r="A719" s="22">
        <v>702</v>
      </c>
      <c r="B719" s="23" t="s">
        <v>759</v>
      </c>
      <c r="C719" s="23"/>
      <c r="D719" s="24">
        <v>309141</v>
      </c>
      <c r="E719" s="25"/>
      <c r="F719" s="23" t="s">
        <v>51</v>
      </c>
      <c r="G719" s="23" t="s">
        <v>33</v>
      </c>
      <c r="H719" s="24" t="s">
        <v>34</v>
      </c>
      <c r="I719" s="24" t="s">
        <v>35</v>
      </c>
      <c r="J719" s="23" t="s">
        <v>36</v>
      </c>
      <c r="K719" s="26">
        <v>14668.24</v>
      </c>
      <c r="L719" s="26">
        <f t="shared" si="33"/>
        <v>14668.24</v>
      </c>
      <c r="M719" s="26">
        <v>0</v>
      </c>
      <c r="N719" s="26">
        <v>0</v>
      </c>
      <c r="O719" s="26">
        <v>14668.24</v>
      </c>
      <c r="P719" s="26">
        <v>0</v>
      </c>
      <c r="Q719" s="26">
        <f t="shared" si="34"/>
        <v>14668.24</v>
      </c>
      <c r="R719" s="27" t="str">
        <f t="shared" si="35"/>
        <v>91-120</v>
      </c>
      <c r="S719" s="27" t="str">
        <f>+VLOOKUP(B719,'[1]PORTFOLIO MAY16'!$B$7:$T$5083,19,0)</f>
        <v>GUATEMALA</v>
      </c>
      <c r="T719" s="26">
        <v>0</v>
      </c>
      <c r="U719" s="23" t="s">
        <v>37</v>
      </c>
      <c r="V719" s="23" t="s">
        <v>37</v>
      </c>
      <c r="W719" s="23" t="s">
        <v>37</v>
      </c>
      <c r="X719" s="22">
        <v>14796.84</v>
      </c>
    </row>
    <row r="720" spans="1:24" x14ac:dyDescent="0.25">
      <c r="A720" s="22">
        <v>702</v>
      </c>
      <c r="B720" s="23" t="s">
        <v>760</v>
      </c>
      <c r="C720" s="23"/>
      <c r="D720" s="24">
        <v>312081</v>
      </c>
      <c r="E720" s="25"/>
      <c r="F720" s="23" t="s">
        <v>42</v>
      </c>
      <c r="G720" s="23" t="s">
        <v>33</v>
      </c>
      <c r="H720" s="24" t="s">
        <v>34</v>
      </c>
      <c r="I720" s="24" t="s">
        <v>35</v>
      </c>
      <c r="J720" s="23" t="s">
        <v>36</v>
      </c>
      <c r="K720" s="26">
        <v>40606.99</v>
      </c>
      <c r="L720" s="26">
        <f t="shared" si="33"/>
        <v>40606.99</v>
      </c>
      <c r="M720" s="26">
        <v>0</v>
      </c>
      <c r="N720" s="26">
        <v>0</v>
      </c>
      <c r="O720" s="26">
        <v>0</v>
      </c>
      <c r="P720" s="26">
        <v>0</v>
      </c>
      <c r="Q720" s="26">
        <f t="shared" si="34"/>
        <v>0</v>
      </c>
      <c r="R720" s="27" t="str">
        <f t="shared" si="35"/>
        <v>1-30</v>
      </c>
      <c r="S720" s="27" t="str">
        <f>+VLOOKUP(B720,'[1]PORTFOLIO MAY16'!$B$7:$T$5083,19,0)</f>
        <v>REPUBLICA DOMINICANA</v>
      </c>
      <c r="T720" s="26">
        <v>0</v>
      </c>
      <c r="U720" s="23" t="s">
        <v>37</v>
      </c>
      <c r="V720" s="23" t="s">
        <v>37</v>
      </c>
      <c r="W720" s="23" t="s">
        <v>37</v>
      </c>
      <c r="X720" s="22">
        <v>41147.94</v>
      </c>
    </row>
    <row r="721" spans="1:24" x14ac:dyDescent="0.25">
      <c r="A721" s="22">
        <v>702</v>
      </c>
      <c r="B721" s="23" t="s">
        <v>761</v>
      </c>
      <c r="C721" s="23"/>
      <c r="D721" s="24">
        <v>313548</v>
      </c>
      <c r="E721" s="25"/>
      <c r="F721" s="23" t="s">
        <v>59</v>
      </c>
      <c r="G721" s="23" t="s">
        <v>59</v>
      </c>
      <c r="H721" s="24" t="s">
        <v>34</v>
      </c>
      <c r="I721" s="24" t="s">
        <v>35</v>
      </c>
      <c r="J721" s="23" t="s">
        <v>36</v>
      </c>
      <c r="K721" s="26">
        <v>17700.240000000002</v>
      </c>
      <c r="L721" s="26">
        <f t="shared" si="33"/>
        <v>17700.240000000002</v>
      </c>
      <c r="M721" s="26">
        <v>0</v>
      </c>
      <c r="N721" s="26">
        <v>0</v>
      </c>
      <c r="O721" s="26">
        <v>0</v>
      </c>
      <c r="P721" s="26">
        <v>0</v>
      </c>
      <c r="Q721" s="26">
        <f t="shared" si="34"/>
        <v>0</v>
      </c>
      <c r="R721" s="27" t="str">
        <f t="shared" si="35"/>
        <v>1-30</v>
      </c>
      <c r="S721" s="27" t="str">
        <f>+VLOOKUP(B721,'[1]PORTFOLIO MAY16'!$B$7:$T$5083,19,0)</f>
        <v>NICARAGUA</v>
      </c>
      <c r="T721" s="26">
        <v>0</v>
      </c>
      <c r="U721" s="23" t="s">
        <v>37</v>
      </c>
      <c r="V721" s="23" t="s">
        <v>37</v>
      </c>
      <c r="W721" s="23" t="s">
        <v>37</v>
      </c>
      <c r="X721" s="22">
        <v>17907.43</v>
      </c>
    </row>
    <row r="722" spans="1:24" x14ac:dyDescent="0.25">
      <c r="A722" s="22">
        <v>702</v>
      </c>
      <c r="B722" s="23" t="s">
        <v>762</v>
      </c>
      <c r="C722" s="23"/>
      <c r="D722" s="24">
        <v>320498</v>
      </c>
      <c r="E722" s="25"/>
      <c r="F722" s="23" t="s">
        <v>42</v>
      </c>
      <c r="G722" s="23" t="s">
        <v>33</v>
      </c>
      <c r="H722" s="24" t="s">
        <v>34</v>
      </c>
      <c r="I722" s="24" t="s">
        <v>35</v>
      </c>
      <c r="J722" s="23" t="s">
        <v>36</v>
      </c>
      <c r="K722" s="26">
        <v>16272.38</v>
      </c>
      <c r="L722" s="26">
        <f t="shared" si="33"/>
        <v>16272.38</v>
      </c>
      <c r="M722" s="26">
        <v>0</v>
      </c>
      <c r="N722" s="26">
        <v>0</v>
      </c>
      <c r="O722" s="26">
        <v>0</v>
      </c>
      <c r="P722" s="26">
        <v>0</v>
      </c>
      <c r="Q722" s="26">
        <f t="shared" si="34"/>
        <v>0</v>
      </c>
      <c r="R722" s="27" t="str">
        <f t="shared" si="35"/>
        <v>1-30</v>
      </c>
      <c r="S722" s="27" t="str">
        <f>+VLOOKUP(B722,'[1]PORTFOLIO MAY16'!$B$7:$T$5083,19,0)</f>
        <v>ECUADOR</v>
      </c>
      <c r="T722" s="26">
        <v>0</v>
      </c>
      <c r="U722" s="23" t="s">
        <v>37</v>
      </c>
      <c r="V722" s="23" t="s">
        <v>37</v>
      </c>
      <c r="W722" s="23" t="s">
        <v>37</v>
      </c>
      <c r="X722" s="22">
        <v>16718.419999999998</v>
      </c>
    </row>
    <row r="723" spans="1:24" x14ac:dyDescent="0.25">
      <c r="A723" s="22">
        <v>702</v>
      </c>
      <c r="B723" s="23" t="s">
        <v>763</v>
      </c>
      <c r="C723" s="23"/>
      <c r="D723" s="24">
        <v>318566</v>
      </c>
      <c r="E723" s="25"/>
      <c r="F723" s="23" t="s">
        <v>51</v>
      </c>
      <c r="G723" s="23" t="s">
        <v>33</v>
      </c>
      <c r="H723" s="24" t="s">
        <v>34</v>
      </c>
      <c r="I723" s="24" t="s">
        <v>35</v>
      </c>
      <c r="J723" s="23" t="s">
        <v>36</v>
      </c>
      <c r="K723" s="26">
        <v>68378.14</v>
      </c>
      <c r="L723" s="26">
        <f t="shared" si="33"/>
        <v>68378.14</v>
      </c>
      <c r="M723" s="26">
        <v>0</v>
      </c>
      <c r="N723" s="26">
        <v>0</v>
      </c>
      <c r="O723" s="26">
        <v>0</v>
      </c>
      <c r="P723" s="26">
        <v>0</v>
      </c>
      <c r="Q723" s="26">
        <f t="shared" si="34"/>
        <v>0</v>
      </c>
      <c r="R723" s="27" t="str">
        <f t="shared" si="35"/>
        <v>1-30</v>
      </c>
      <c r="S723" s="27" t="str">
        <f>+VLOOKUP(B723,'[1]PORTFOLIO MAY16'!$B$7:$T$5083,19,0)</f>
        <v>COSTA RICA</v>
      </c>
      <c r="T723" s="26">
        <v>0</v>
      </c>
      <c r="U723" s="23" t="s">
        <v>37</v>
      </c>
      <c r="V723" s="23" t="s">
        <v>37</v>
      </c>
      <c r="W723" s="23" t="s">
        <v>37</v>
      </c>
      <c r="X723" s="22">
        <v>70748.41</v>
      </c>
    </row>
    <row r="724" spans="1:24" x14ac:dyDescent="0.25">
      <c r="A724" s="22">
        <v>702</v>
      </c>
      <c r="B724" s="23" t="s">
        <v>764</v>
      </c>
      <c r="C724" s="23"/>
      <c r="D724" s="24">
        <v>312020</v>
      </c>
      <c r="E724" s="25"/>
      <c r="F724" s="23" t="s">
        <v>42</v>
      </c>
      <c r="G724" s="23" t="s">
        <v>33</v>
      </c>
      <c r="H724" s="24" t="s">
        <v>34</v>
      </c>
      <c r="I724" s="24" t="s">
        <v>233</v>
      </c>
      <c r="J724" s="23" t="s">
        <v>36</v>
      </c>
      <c r="K724" s="26">
        <v>55358.73</v>
      </c>
      <c r="L724" s="26">
        <f t="shared" si="33"/>
        <v>55358.73</v>
      </c>
      <c r="M724" s="26">
        <v>0</v>
      </c>
      <c r="N724" s="26">
        <v>0</v>
      </c>
      <c r="O724" s="26">
        <v>0</v>
      </c>
      <c r="P724" s="26">
        <v>55358.73</v>
      </c>
      <c r="Q724" s="26">
        <f t="shared" si="34"/>
        <v>55358.73</v>
      </c>
      <c r="R724" s="27" t="str">
        <f t="shared" si="35"/>
        <v>120+</v>
      </c>
      <c r="S724" s="27" t="str">
        <f>+VLOOKUP(B724,'[1]PORTFOLIO MAY16'!$B$7:$T$5083,19,0)</f>
        <v>EL SALVADOR</v>
      </c>
      <c r="T724" s="26">
        <v>0</v>
      </c>
      <c r="U724" s="23" t="s">
        <v>37</v>
      </c>
      <c r="V724" s="23" t="s">
        <v>37</v>
      </c>
      <c r="W724" s="23" t="s">
        <v>37</v>
      </c>
      <c r="X724" s="22">
        <v>65392.87</v>
      </c>
    </row>
    <row r="725" spans="1:24" x14ac:dyDescent="0.25">
      <c r="A725" s="22">
        <v>702</v>
      </c>
      <c r="B725" s="23" t="s">
        <v>765</v>
      </c>
      <c r="C725" s="23"/>
      <c r="D725" s="24">
        <v>313548</v>
      </c>
      <c r="E725" s="25"/>
      <c r="F725" s="23" t="s">
        <v>51</v>
      </c>
      <c r="G725" s="23" t="s">
        <v>51</v>
      </c>
      <c r="H725" s="24" t="s">
        <v>34</v>
      </c>
      <c r="I725" s="24" t="s">
        <v>35</v>
      </c>
      <c r="J725" s="23" t="s">
        <v>36</v>
      </c>
      <c r="K725" s="26">
        <v>2810.23</v>
      </c>
      <c r="L725" s="26">
        <f t="shared" si="33"/>
        <v>2810.23</v>
      </c>
      <c r="M725" s="26">
        <v>0</v>
      </c>
      <c r="N725" s="26">
        <v>0</v>
      </c>
      <c r="O725" s="26">
        <v>0</v>
      </c>
      <c r="P725" s="26">
        <v>0</v>
      </c>
      <c r="Q725" s="26">
        <f t="shared" si="34"/>
        <v>0</v>
      </c>
      <c r="R725" s="27" t="str">
        <f t="shared" si="35"/>
        <v>1-30</v>
      </c>
      <c r="S725" s="27" t="str">
        <f>+VLOOKUP(B725,'[1]PORTFOLIO MAY16'!$B$7:$T$5083,19,0)</f>
        <v>NICARAGUA</v>
      </c>
      <c r="T725" s="26">
        <v>0</v>
      </c>
      <c r="U725" s="23" t="s">
        <v>37</v>
      </c>
      <c r="V725" s="23" t="s">
        <v>37</v>
      </c>
      <c r="W725" s="23" t="s">
        <v>37</v>
      </c>
      <c r="X725" s="22">
        <v>2807.79</v>
      </c>
    </row>
    <row r="726" spans="1:24" x14ac:dyDescent="0.25">
      <c r="A726" s="22">
        <v>702</v>
      </c>
      <c r="B726" s="23" t="s">
        <v>766</v>
      </c>
      <c r="C726" s="23"/>
      <c r="D726" s="24">
        <v>314242</v>
      </c>
      <c r="E726" s="25"/>
      <c r="F726" s="23" t="s">
        <v>42</v>
      </c>
      <c r="G726" s="23" t="s">
        <v>33</v>
      </c>
      <c r="H726" s="24" t="s">
        <v>34</v>
      </c>
      <c r="I726" s="24" t="s">
        <v>35</v>
      </c>
      <c r="J726" s="23" t="s">
        <v>36</v>
      </c>
      <c r="K726" s="26">
        <v>69319.039999999994</v>
      </c>
      <c r="L726" s="26">
        <f t="shared" si="33"/>
        <v>69319.039999999994</v>
      </c>
      <c r="M726" s="26">
        <v>0</v>
      </c>
      <c r="N726" s="26">
        <v>69319.039999999994</v>
      </c>
      <c r="O726" s="26">
        <v>0</v>
      </c>
      <c r="P726" s="26">
        <v>0</v>
      </c>
      <c r="Q726" s="26">
        <f t="shared" si="34"/>
        <v>69319.039999999994</v>
      </c>
      <c r="R726" s="27" t="str">
        <f t="shared" si="35"/>
        <v>61-90</v>
      </c>
      <c r="S726" s="27" t="str">
        <f>+VLOOKUP(B726,'[1]PORTFOLIO MAY16'!$B$7:$T$5083,19,0)</f>
        <v>REPUBLICA DOMINICANA</v>
      </c>
      <c r="T726" s="26">
        <v>0</v>
      </c>
      <c r="U726" s="23" t="s">
        <v>37</v>
      </c>
      <c r="V726" s="23" t="s">
        <v>37</v>
      </c>
      <c r="W726" s="23" t="s">
        <v>37</v>
      </c>
      <c r="X726" s="22">
        <v>70568.27</v>
      </c>
    </row>
    <row r="727" spans="1:24" x14ac:dyDescent="0.25">
      <c r="A727" s="22">
        <v>702</v>
      </c>
      <c r="B727" s="23" t="s">
        <v>767</v>
      </c>
      <c r="C727" s="23"/>
      <c r="D727" s="24">
        <v>312065</v>
      </c>
      <c r="E727" s="25"/>
      <c r="F727" s="23" t="s">
        <v>51</v>
      </c>
      <c r="G727" s="23" t="s">
        <v>33</v>
      </c>
      <c r="H727" s="24" t="s">
        <v>34</v>
      </c>
      <c r="I727" s="24" t="s">
        <v>35</v>
      </c>
      <c r="J727" s="23" t="s">
        <v>36</v>
      </c>
      <c r="K727" s="26">
        <v>28509.33</v>
      </c>
      <c r="L727" s="26">
        <f t="shared" si="33"/>
        <v>28509.33</v>
      </c>
      <c r="M727" s="26">
        <v>0</v>
      </c>
      <c r="N727" s="26">
        <v>0</v>
      </c>
      <c r="O727" s="26">
        <v>0</v>
      </c>
      <c r="P727" s="26">
        <v>0</v>
      </c>
      <c r="Q727" s="26">
        <f t="shared" si="34"/>
        <v>0</v>
      </c>
      <c r="R727" s="27" t="str">
        <f t="shared" si="35"/>
        <v>1-30</v>
      </c>
      <c r="S727" s="27" t="str">
        <f>+VLOOKUP(B727,'[1]PORTFOLIO MAY16'!$B$7:$T$5083,19,0)</f>
        <v>GUATEMALA</v>
      </c>
      <c r="T727" s="26">
        <v>0</v>
      </c>
      <c r="U727" s="23" t="s">
        <v>37</v>
      </c>
      <c r="V727" s="23" t="s">
        <v>37</v>
      </c>
      <c r="W727" s="23" t="s">
        <v>37</v>
      </c>
      <c r="X727" s="22">
        <v>28915.88</v>
      </c>
    </row>
    <row r="728" spans="1:24" x14ac:dyDescent="0.25">
      <c r="A728" s="22">
        <v>702</v>
      </c>
      <c r="B728" s="23" t="s">
        <v>768</v>
      </c>
      <c r="C728" s="23"/>
      <c r="D728" s="24">
        <v>311796</v>
      </c>
      <c r="E728" s="25"/>
      <c r="F728" s="23" t="s">
        <v>42</v>
      </c>
      <c r="G728" s="23" t="s">
        <v>51</v>
      </c>
      <c r="H728" s="24" t="s">
        <v>34</v>
      </c>
      <c r="I728" s="24" t="s">
        <v>35</v>
      </c>
      <c r="J728" s="23" t="s">
        <v>39</v>
      </c>
      <c r="K728" s="26">
        <v>364820.33</v>
      </c>
      <c r="L728" s="26">
        <f t="shared" si="33"/>
        <v>19660.167579911486</v>
      </c>
      <c r="M728" s="26">
        <v>0</v>
      </c>
      <c r="N728" s="26">
        <v>0</v>
      </c>
      <c r="O728" s="26">
        <v>0</v>
      </c>
      <c r="P728" s="26">
        <v>0</v>
      </c>
      <c r="Q728" s="26">
        <f t="shared" si="34"/>
        <v>0</v>
      </c>
      <c r="R728" s="27" t="str">
        <f t="shared" si="35"/>
        <v>1-30</v>
      </c>
      <c r="S728" s="27" t="str">
        <f>+VLOOKUP(B728,'[1]PORTFOLIO MAY16'!$B$7:$T$5083,19,0)</f>
        <v>MEXICO</v>
      </c>
      <c r="T728" s="26">
        <v>0</v>
      </c>
      <c r="U728" s="23" t="s">
        <v>37</v>
      </c>
      <c r="V728" s="23" t="s">
        <v>37</v>
      </c>
      <c r="W728" s="23" t="s">
        <v>37</v>
      </c>
      <c r="X728" s="22">
        <v>391317.81</v>
      </c>
    </row>
    <row r="729" spans="1:24" x14ac:dyDescent="0.25">
      <c r="A729" s="22">
        <v>702</v>
      </c>
      <c r="B729" s="23" t="s">
        <v>769</v>
      </c>
      <c r="C729" s="23"/>
      <c r="D729" s="24">
        <v>317650</v>
      </c>
      <c r="E729" s="25"/>
      <c r="F729" s="23" t="s">
        <v>33</v>
      </c>
      <c r="G729" s="23" t="s">
        <v>33</v>
      </c>
      <c r="H729" s="24" t="s">
        <v>34</v>
      </c>
      <c r="I729" s="24" t="s">
        <v>35</v>
      </c>
      <c r="J729" s="23" t="s">
        <v>39</v>
      </c>
      <c r="K729" s="26">
        <v>132196.65</v>
      </c>
      <c r="L729" s="26">
        <f t="shared" si="33"/>
        <v>7124.0774671271893</v>
      </c>
      <c r="M729" s="26">
        <v>0</v>
      </c>
      <c r="N729" s="26">
        <v>0</v>
      </c>
      <c r="O729" s="26">
        <v>0</v>
      </c>
      <c r="P729" s="26">
        <v>0</v>
      </c>
      <c r="Q729" s="26">
        <f t="shared" si="34"/>
        <v>0</v>
      </c>
      <c r="R729" s="27" t="str">
        <f t="shared" si="35"/>
        <v>1-30</v>
      </c>
      <c r="S729" s="27" t="str">
        <f>+VLOOKUP(B729,'[1]PORTFOLIO MAY16'!$B$7:$T$5083,19,0)</f>
        <v>MEXICO</v>
      </c>
      <c r="T729" s="26">
        <v>0</v>
      </c>
      <c r="U729" s="23" t="s">
        <v>37</v>
      </c>
      <c r="V729" s="23" t="s">
        <v>37</v>
      </c>
      <c r="W729" s="23" t="s">
        <v>37</v>
      </c>
      <c r="X729" s="22">
        <v>148883</v>
      </c>
    </row>
    <row r="730" spans="1:24" x14ac:dyDescent="0.25">
      <c r="A730" s="22">
        <v>702</v>
      </c>
      <c r="B730" s="23" t="s">
        <v>770</v>
      </c>
      <c r="C730" s="23"/>
      <c r="D730" s="24">
        <v>309543</v>
      </c>
      <c r="E730" s="25"/>
      <c r="F730" s="23" t="s">
        <v>33</v>
      </c>
      <c r="G730" s="23" t="s">
        <v>33</v>
      </c>
      <c r="H730" s="24" t="s">
        <v>34</v>
      </c>
      <c r="I730" s="24" t="s">
        <v>35</v>
      </c>
      <c r="J730" s="23" t="s">
        <v>39</v>
      </c>
      <c r="K730" s="26">
        <v>1063045.99</v>
      </c>
      <c r="L730" s="26">
        <f t="shared" si="33"/>
        <v>57287.548390060685</v>
      </c>
      <c r="M730" s="26">
        <v>0</v>
      </c>
      <c r="N730" s="26">
        <v>0</v>
      </c>
      <c r="O730" s="26">
        <v>0</v>
      </c>
      <c r="P730" s="26">
        <v>0</v>
      </c>
      <c r="Q730" s="26">
        <f t="shared" si="34"/>
        <v>0</v>
      </c>
      <c r="R730" s="27" t="str">
        <f t="shared" si="35"/>
        <v>1-30</v>
      </c>
      <c r="S730" s="27" t="str">
        <f>+VLOOKUP(B730,'[1]PORTFOLIO MAY16'!$B$7:$T$5083,19,0)</f>
        <v>MEXICO</v>
      </c>
      <c r="T730" s="26">
        <v>0</v>
      </c>
      <c r="U730" s="23" t="s">
        <v>37</v>
      </c>
      <c r="V730" s="23" t="s">
        <v>37</v>
      </c>
      <c r="W730" s="23" t="s">
        <v>37</v>
      </c>
      <c r="X730" s="22">
        <v>1213816.5900000001</v>
      </c>
    </row>
    <row r="731" spans="1:24" x14ac:dyDescent="0.25">
      <c r="A731" s="22">
        <v>702</v>
      </c>
      <c r="B731" s="23" t="s">
        <v>771</v>
      </c>
      <c r="C731" s="23"/>
      <c r="D731" s="24">
        <v>315309</v>
      </c>
      <c r="E731" s="25"/>
      <c r="F731" s="23" t="s">
        <v>33</v>
      </c>
      <c r="G731" s="23" t="s">
        <v>33</v>
      </c>
      <c r="H731" s="24" t="s">
        <v>34</v>
      </c>
      <c r="I731" s="24" t="s">
        <v>35</v>
      </c>
      <c r="J731" s="23" t="s">
        <v>39</v>
      </c>
      <c r="K731" s="26">
        <v>753272.57</v>
      </c>
      <c r="L731" s="26">
        <f t="shared" si="33"/>
        <v>40593.858789477556</v>
      </c>
      <c r="M731" s="26">
        <v>0</v>
      </c>
      <c r="N731" s="26">
        <v>753272.57</v>
      </c>
      <c r="O731" s="26">
        <v>0</v>
      </c>
      <c r="P731" s="26">
        <v>0</v>
      </c>
      <c r="Q731" s="26">
        <f t="shared" si="34"/>
        <v>753272.57</v>
      </c>
      <c r="R731" s="27" t="str">
        <f t="shared" si="35"/>
        <v>61-90</v>
      </c>
      <c r="S731" s="27" t="str">
        <f>+VLOOKUP(B731,'[1]PORTFOLIO MAY16'!$B$7:$T$5083,19,0)</f>
        <v>MEXICO</v>
      </c>
      <c r="T731" s="26">
        <v>0</v>
      </c>
      <c r="U731" s="23" t="s">
        <v>37</v>
      </c>
      <c r="V731" s="23" t="s">
        <v>37</v>
      </c>
      <c r="W731" s="23" t="s">
        <v>37</v>
      </c>
      <c r="X731" s="22">
        <v>854136.29</v>
      </c>
    </row>
    <row r="732" spans="1:24" x14ac:dyDescent="0.25">
      <c r="A732" s="22">
        <v>702</v>
      </c>
      <c r="B732" s="23" t="s">
        <v>772</v>
      </c>
      <c r="C732" s="23"/>
      <c r="D732" s="24">
        <v>340971</v>
      </c>
      <c r="E732" s="25"/>
      <c r="F732" s="23" t="s">
        <v>42</v>
      </c>
      <c r="G732" s="23" t="s">
        <v>33</v>
      </c>
      <c r="H732" s="24" t="s">
        <v>34</v>
      </c>
      <c r="I732" s="24" t="s">
        <v>35</v>
      </c>
      <c r="J732" s="23" t="s">
        <v>36</v>
      </c>
      <c r="K732" s="26">
        <v>65745.320000000007</v>
      </c>
      <c r="L732" s="26">
        <f t="shared" si="33"/>
        <v>65745.320000000007</v>
      </c>
      <c r="M732" s="26">
        <v>0</v>
      </c>
      <c r="N732" s="26">
        <v>0</v>
      </c>
      <c r="O732" s="26">
        <v>0</v>
      </c>
      <c r="P732" s="26">
        <v>0</v>
      </c>
      <c r="Q732" s="26">
        <f t="shared" si="34"/>
        <v>0</v>
      </c>
      <c r="R732" s="27" t="str">
        <f t="shared" si="35"/>
        <v>1-30</v>
      </c>
      <c r="S732" s="27" t="str">
        <f>+VLOOKUP(B732,'[1]PORTFOLIO MAY16'!$B$7:$T$5083,19,0)</f>
        <v>EL SALVADOR</v>
      </c>
      <c r="T732" s="26">
        <v>0</v>
      </c>
      <c r="U732" s="23" t="s">
        <v>37</v>
      </c>
      <c r="V732" s="23" t="s">
        <v>37</v>
      </c>
      <c r="W732" s="23" t="s">
        <v>37</v>
      </c>
      <c r="X732" s="22">
        <v>71541.75</v>
      </c>
    </row>
    <row r="733" spans="1:24" x14ac:dyDescent="0.25">
      <c r="A733" s="22">
        <v>702</v>
      </c>
      <c r="B733" s="23" t="s">
        <v>773</v>
      </c>
      <c r="C733" s="23"/>
      <c r="D733" s="24">
        <v>318506</v>
      </c>
      <c r="E733" s="25"/>
      <c r="F733" s="23" t="s">
        <v>33</v>
      </c>
      <c r="G733" s="23" t="s">
        <v>33</v>
      </c>
      <c r="H733" s="24" t="s">
        <v>34</v>
      </c>
      <c r="I733" s="24" t="s">
        <v>35</v>
      </c>
      <c r="J733" s="23" t="s">
        <v>36</v>
      </c>
      <c r="K733" s="26">
        <v>38785.550000000003</v>
      </c>
      <c r="L733" s="26">
        <f t="shared" si="33"/>
        <v>38785.550000000003</v>
      </c>
      <c r="M733" s="26">
        <v>0</v>
      </c>
      <c r="N733" s="26">
        <v>0</v>
      </c>
      <c r="O733" s="26">
        <v>0</v>
      </c>
      <c r="P733" s="26">
        <v>0</v>
      </c>
      <c r="Q733" s="26">
        <f t="shared" si="34"/>
        <v>0</v>
      </c>
      <c r="R733" s="27" t="str">
        <f t="shared" si="35"/>
        <v>1-30</v>
      </c>
      <c r="S733" s="27" t="str">
        <f>+VLOOKUP(B733,'[1]PORTFOLIO MAY16'!$B$7:$T$5083,19,0)</f>
        <v>MEXICO</v>
      </c>
      <c r="T733" s="26">
        <v>0</v>
      </c>
      <c r="U733" s="23" t="s">
        <v>37</v>
      </c>
      <c r="V733" s="23" t="s">
        <v>37</v>
      </c>
      <c r="W733" s="23" t="s">
        <v>37</v>
      </c>
      <c r="X733" s="22">
        <v>45478.8</v>
      </c>
    </row>
    <row r="734" spans="1:24" x14ac:dyDescent="0.25">
      <c r="A734" s="22">
        <v>702</v>
      </c>
      <c r="B734" s="23" t="s">
        <v>774</v>
      </c>
      <c r="C734" s="23"/>
      <c r="D734" s="24">
        <v>308796</v>
      </c>
      <c r="E734" s="25"/>
      <c r="F734" s="23" t="s">
        <v>33</v>
      </c>
      <c r="G734" s="23" t="s">
        <v>33</v>
      </c>
      <c r="H734" s="24" t="s">
        <v>34</v>
      </c>
      <c r="I734" s="24" t="s">
        <v>35</v>
      </c>
      <c r="J734" s="23" t="s">
        <v>39</v>
      </c>
      <c r="K734" s="26">
        <v>598966.51</v>
      </c>
      <c r="L734" s="26">
        <f t="shared" si="33"/>
        <v>32278.305217679968</v>
      </c>
      <c r="M734" s="26">
        <v>0</v>
      </c>
      <c r="N734" s="26">
        <v>0</v>
      </c>
      <c r="O734" s="26">
        <v>0</v>
      </c>
      <c r="P734" s="26">
        <v>0</v>
      </c>
      <c r="Q734" s="26">
        <f t="shared" si="34"/>
        <v>0</v>
      </c>
      <c r="R734" s="27" t="str">
        <f t="shared" si="35"/>
        <v>1-30</v>
      </c>
      <c r="S734" s="27" t="str">
        <f>+VLOOKUP(B734,'[1]PORTFOLIO MAY16'!$B$7:$T$5083,19,0)</f>
        <v>MEXICO</v>
      </c>
      <c r="T734" s="26">
        <v>0</v>
      </c>
      <c r="U734" s="23" t="s">
        <v>37</v>
      </c>
      <c r="V734" s="23" t="s">
        <v>37</v>
      </c>
      <c r="W734" s="23" t="s">
        <v>37</v>
      </c>
      <c r="X734" s="22">
        <v>684533.18</v>
      </c>
    </row>
    <row r="735" spans="1:24" x14ac:dyDescent="0.25">
      <c r="A735" s="22">
        <v>702</v>
      </c>
      <c r="B735" s="23" t="s">
        <v>775</v>
      </c>
      <c r="C735" s="23"/>
      <c r="D735" s="24">
        <v>340710</v>
      </c>
      <c r="E735" s="25"/>
      <c r="F735" s="23" t="s">
        <v>42</v>
      </c>
      <c r="G735" s="23" t="s">
        <v>33</v>
      </c>
      <c r="H735" s="24" t="s">
        <v>34</v>
      </c>
      <c r="I735" s="24" t="s">
        <v>35</v>
      </c>
      <c r="J735" s="23" t="s">
        <v>36</v>
      </c>
      <c r="K735" s="26">
        <v>254850.83</v>
      </c>
      <c r="L735" s="26">
        <f t="shared" si="33"/>
        <v>254850.83</v>
      </c>
      <c r="M735" s="26">
        <v>0</v>
      </c>
      <c r="N735" s="26">
        <v>0</v>
      </c>
      <c r="O735" s="26">
        <v>0</v>
      </c>
      <c r="P735" s="26">
        <v>0</v>
      </c>
      <c r="Q735" s="26">
        <f t="shared" si="34"/>
        <v>0</v>
      </c>
      <c r="R735" s="27" t="str">
        <f t="shared" si="35"/>
        <v>1-30</v>
      </c>
      <c r="S735" s="27" t="str">
        <f>+VLOOKUP(B735,'[1]PORTFOLIO MAY16'!$B$7:$T$5083,19,0)</f>
        <v>COSTA RICA</v>
      </c>
      <c r="T735" s="26">
        <v>0</v>
      </c>
      <c r="U735" s="23" t="s">
        <v>37</v>
      </c>
      <c r="V735" s="23" t="s">
        <v>37</v>
      </c>
      <c r="W735" s="23" t="s">
        <v>37</v>
      </c>
      <c r="X735" s="22">
        <v>285314.25</v>
      </c>
    </row>
    <row r="736" spans="1:24" x14ac:dyDescent="0.25">
      <c r="A736" s="22">
        <v>702</v>
      </c>
      <c r="B736" s="23" t="s">
        <v>776</v>
      </c>
      <c r="C736" s="23"/>
      <c r="D736" s="24">
        <v>313548</v>
      </c>
      <c r="E736" s="25"/>
      <c r="F736" s="23" t="s">
        <v>59</v>
      </c>
      <c r="G736" s="23" t="s">
        <v>59</v>
      </c>
      <c r="H736" s="24" t="s">
        <v>34</v>
      </c>
      <c r="I736" s="24" t="s">
        <v>35</v>
      </c>
      <c r="J736" s="23" t="s">
        <v>36</v>
      </c>
      <c r="K736" s="26">
        <v>63821.07</v>
      </c>
      <c r="L736" s="26">
        <f t="shared" si="33"/>
        <v>63821.07</v>
      </c>
      <c r="M736" s="26">
        <v>0</v>
      </c>
      <c r="N736" s="26">
        <v>0</v>
      </c>
      <c r="O736" s="26">
        <v>0</v>
      </c>
      <c r="P736" s="26">
        <v>0</v>
      </c>
      <c r="Q736" s="26">
        <f t="shared" si="34"/>
        <v>0</v>
      </c>
      <c r="R736" s="27" t="str">
        <f t="shared" si="35"/>
        <v>1-30</v>
      </c>
      <c r="S736" s="27" t="str">
        <f>+VLOOKUP(B736,'[1]PORTFOLIO MAY16'!$B$7:$T$5083,19,0)</f>
        <v>NICARAGUA</v>
      </c>
      <c r="T736" s="26">
        <v>0</v>
      </c>
      <c r="U736" s="23" t="s">
        <v>37</v>
      </c>
      <c r="V736" s="23" t="s">
        <v>37</v>
      </c>
      <c r="W736" s="23" t="s">
        <v>37</v>
      </c>
      <c r="X736" s="22">
        <v>65687.95</v>
      </c>
    </row>
    <row r="737" spans="1:24" x14ac:dyDescent="0.25">
      <c r="A737" s="22">
        <v>702</v>
      </c>
      <c r="B737" s="23" t="s">
        <v>777</v>
      </c>
      <c r="C737" s="23"/>
      <c r="D737" s="24">
        <v>313548</v>
      </c>
      <c r="E737" s="25"/>
      <c r="F737" s="23" t="s">
        <v>59</v>
      </c>
      <c r="G737" s="23" t="s">
        <v>59</v>
      </c>
      <c r="H737" s="24" t="s">
        <v>34</v>
      </c>
      <c r="I737" s="24" t="s">
        <v>35</v>
      </c>
      <c r="J737" s="23" t="s">
        <v>36</v>
      </c>
      <c r="K737" s="26">
        <v>49189.81</v>
      </c>
      <c r="L737" s="26">
        <f t="shared" si="33"/>
        <v>49189.81</v>
      </c>
      <c r="M737" s="26">
        <v>0</v>
      </c>
      <c r="N737" s="26">
        <v>0</v>
      </c>
      <c r="O737" s="26">
        <v>0</v>
      </c>
      <c r="P737" s="26">
        <v>0</v>
      </c>
      <c r="Q737" s="26">
        <f t="shared" si="34"/>
        <v>0</v>
      </c>
      <c r="R737" s="27" t="str">
        <f t="shared" si="35"/>
        <v>1-30</v>
      </c>
      <c r="S737" s="27" t="str">
        <f>+VLOOKUP(B737,'[1]PORTFOLIO MAY16'!$B$7:$T$5083,19,0)</f>
        <v>NICARAGUA</v>
      </c>
      <c r="T737" s="26">
        <v>0</v>
      </c>
      <c r="U737" s="23" t="s">
        <v>37</v>
      </c>
      <c r="V737" s="23" t="s">
        <v>37</v>
      </c>
      <c r="W737" s="23" t="s">
        <v>37</v>
      </c>
      <c r="X737" s="22">
        <v>50626.720000000001</v>
      </c>
    </row>
    <row r="738" spans="1:24" x14ac:dyDescent="0.25">
      <c r="A738" s="22">
        <v>702</v>
      </c>
      <c r="B738" s="23" t="s">
        <v>778</v>
      </c>
      <c r="C738" s="23"/>
      <c r="D738" s="24">
        <v>314798</v>
      </c>
      <c r="E738" s="25"/>
      <c r="F738" s="23" t="s">
        <v>51</v>
      </c>
      <c r="G738" s="23" t="s">
        <v>51</v>
      </c>
      <c r="H738" s="24" t="s">
        <v>34</v>
      </c>
      <c r="I738" s="24" t="s">
        <v>35</v>
      </c>
      <c r="J738" s="23" t="s">
        <v>36</v>
      </c>
      <c r="K738" s="26">
        <v>85993.65</v>
      </c>
      <c r="L738" s="26">
        <f t="shared" si="33"/>
        <v>85993.65</v>
      </c>
      <c r="M738" s="26">
        <v>0</v>
      </c>
      <c r="N738" s="26">
        <v>0</v>
      </c>
      <c r="O738" s="26">
        <v>0</v>
      </c>
      <c r="P738" s="26">
        <v>0</v>
      </c>
      <c r="Q738" s="26">
        <f t="shared" si="34"/>
        <v>0</v>
      </c>
      <c r="R738" s="27" t="str">
        <f t="shared" si="35"/>
        <v>1-30</v>
      </c>
      <c r="S738" s="27" t="str">
        <f>+VLOOKUP(B738,'[1]PORTFOLIO MAY16'!$B$7:$T$5083,19,0)</f>
        <v>COSTA RICA</v>
      </c>
      <c r="T738" s="26">
        <v>0</v>
      </c>
      <c r="U738" s="23" t="s">
        <v>37</v>
      </c>
      <c r="V738" s="23" t="s">
        <v>37</v>
      </c>
      <c r="W738" s="23" t="s">
        <v>37</v>
      </c>
      <c r="X738" s="22">
        <v>88309.5</v>
      </c>
    </row>
    <row r="739" spans="1:24" x14ac:dyDescent="0.25">
      <c r="A739" s="22">
        <v>702</v>
      </c>
      <c r="B739" s="23" t="s">
        <v>779</v>
      </c>
      <c r="C739" s="23"/>
      <c r="D739" s="24">
        <v>318822</v>
      </c>
      <c r="E739" s="25"/>
      <c r="F739" s="23" t="s">
        <v>33</v>
      </c>
      <c r="G739" s="23" t="s">
        <v>33</v>
      </c>
      <c r="H739" s="24" t="s">
        <v>34</v>
      </c>
      <c r="I739" s="24" t="s">
        <v>35</v>
      </c>
      <c r="J739" s="23" t="s">
        <v>36</v>
      </c>
      <c r="K739" s="26">
        <v>405661.09</v>
      </c>
      <c r="L739" s="26">
        <f t="shared" si="33"/>
        <v>405661.09</v>
      </c>
      <c r="M739" s="26">
        <v>0</v>
      </c>
      <c r="N739" s="26">
        <v>0</v>
      </c>
      <c r="O739" s="26">
        <v>0</v>
      </c>
      <c r="P739" s="26">
        <v>0</v>
      </c>
      <c r="Q739" s="26">
        <f t="shared" si="34"/>
        <v>0</v>
      </c>
      <c r="R739" s="27" t="str">
        <f t="shared" si="35"/>
        <v>1-30</v>
      </c>
      <c r="S739" s="27" t="str">
        <f>+VLOOKUP(B739,'[1]PORTFOLIO MAY16'!$B$7:$T$5083,19,0)</f>
        <v>MEXICO</v>
      </c>
      <c r="T739" s="26">
        <v>0</v>
      </c>
      <c r="U739" s="23" t="s">
        <v>37</v>
      </c>
      <c r="V739" s="23" t="s">
        <v>37</v>
      </c>
      <c r="W739" s="23" t="s">
        <v>37</v>
      </c>
      <c r="X739" s="22">
        <v>454330.56</v>
      </c>
    </row>
    <row r="740" spans="1:24" x14ac:dyDescent="0.25">
      <c r="A740" s="22">
        <v>702</v>
      </c>
      <c r="B740" s="23" t="s">
        <v>780</v>
      </c>
      <c r="C740" s="23"/>
      <c r="D740" s="24">
        <v>314798</v>
      </c>
      <c r="E740" s="25"/>
      <c r="F740" s="23" t="s">
        <v>51</v>
      </c>
      <c r="G740" s="23" t="s">
        <v>51</v>
      </c>
      <c r="H740" s="24" t="s">
        <v>34</v>
      </c>
      <c r="I740" s="24" t="s">
        <v>35</v>
      </c>
      <c r="J740" s="23" t="s">
        <v>36</v>
      </c>
      <c r="K740" s="26">
        <v>128261.59</v>
      </c>
      <c r="L740" s="26">
        <f t="shared" si="33"/>
        <v>128261.59</v>
      </c>
      <c r="M740" s="26">
        <v>0</v>
      </c>
      <c r="N740" s="26">
        <v>0</v>
      </c>
      <c r="O740" s="26">
        <v>0</v>
      </c>
      <c r="P740" s="26">
        <v>0</v>
      </c>
      <c r="Q740" s="26">
        <f t="shared" si="34"/>
        <v>0</v>
      </c>
      <c r="R740" s="27" t="str">
        <f t="shared" si="35"/>
        <v>1-30</v>
      </c>
      <c r="S740" s="27" t="str">
        <f>+VLOOKUP(B740,'[1]PORTFOLIO MAY16'!$B$7:$T$5083,19,0)</f>
        <v>COSTA RICA</v>
      </c>
      <c r="T740" s="26">
        <v>0</v>
      </c>
      <c r="U740" s="23" t="s">
        <v>37</v>
      </c>
      <c r="V740" s="23" t="s">
        <v>37</v>
      </c>
      <c r="W740" s="23" t="s">
        <v>37</v>
      </c>
      <c r="X740" s="22">
        <v>131715.75</v>
      </c>
    </row>
    <row r="741" spans="1:24" x14ac:dyDescent="0.25">
      <c r="A741" s="22">
        <v>702</v>
      </c>
      <c r="B741" s="23" t="s">
        <v>781</v>
      </c>
      <c r="C741" s="23"/>
      <c r="D741" s="24">
        <v>319669</v>
      </c>
      <c r="E741" s="25"/>
      <c r="F741" s="23" t="s">
        <v>42</v>
      </c>
      <c r="G741" s="23" t="s">
        <v>33</v>
      </c>
      <c r="H741" s="24" t="s">
        <v>34</v>
      </c>
      <c r="I741" s="24" t="s">
        <v>35</v>
      </c>
      <c r="J741" s="23" t="s">
        <v>36</v>
      </c>
      <c r="K741" s="26">
        <v>22222.26</v>
      </c>
      <c r="L741" s="26">
        <f t="shared" si="33"/>
        <v>22222.26</v>
      </c>
      <c r="M741" s="26">
        <v>0</v>
      </c>
      <c r="N741" s="26">
        <v>0</v>
      </c>
      <c r="O741" s="26">
        <v>0</v>
      </c>
      <c r="P741" s="26">
        <v>0</v>
      </c>
      <c r="Q741" s="26">
        <f t="shared" si="34"/>
        <v>0</v>
      </c>
      <c r="R741" s="27" t="str">
        <f t="shared" si="35"/>
        <v>1-30</v>
      </c>
      <c r="S741" s="27" t="str">
        <f>+VLOOKUP(B741,'[1]PORTFOLIO MAY16'!$B$7:$T$5083,19,0)</f>
        <v>MEXICO</v>
      </c>
      <c r="T741" s="26">
        <v>0</v>
      </c>
      <c r="U741" s="23" t="s">
        <v>37</v>
      </c>
      <c r="V741" s="23" t="s">
        <v>37</v>
      </c>
      <c r="W741" s="23" t="s">
        <v>37</v>
      </c>
      <c r="X741" s="22">
        <v>22222.26</v>
      </c>
    </row>
    <row r="742" spans="1:24" x14ac:dyDescent="0.25">
      <c r="A742" s="22">
        <v>702</v>
      </c>
      <c r="B742" s="23" t="s">
        <v>782</v>
      </c>
      <c r="C742" s="23"/>
      <c r="D742" s="24">
        <v>309847</v>
      </c>
      <c r="E742" s="25"/>
      <c r="F742" s="23" t="s">
        <v>42</v>
      </c>
      <c r="G742" s="23" t="s">
        <v>51</v>
      </c>
      <c r="H742" s="24" t="s">
        <v>34</v>
      </c>
      <c r="I742" s="24" t="s">
        <v>35</v>
      </c>
      <c r="J742" s="23" t="s">
        <v>36</v>
      </c>
      <c r="K742" s="26">
        <v>1247825</v>
      </c>
      <c r="L742" s="26">
        <f t="shared" si="33"/>
        <v>1247825</v>
      </c>
      <c r="M742" s="26">
        <v>0</v>
      </c>
      <c r="N742" s="26">
        <v>0</v>
      </c>
      <c r="O742" s="26">
        <v>0</v>
      </c>
      <c r="P742" s="26">
        <v>0</v>
      </c>
      <c r="Q742" s="26">
        <f t="shared" si="34"/>
        <v>0</v>
      </c>
      <c r="R742" s="27" t="str">
        <f t="shared" si="35"/>
        <v>1-30</v>
      </c>
      <c r="S742" s="27" t="str">
        <f>+VLOOKUP(B742,'[1]PORTFOLIO MAY16'!$B$7:$T$5083,19,0)</f>
        <v>MEXICO</v>
      </c>
      <c r="T742" s="26">
        <v>0</v>
      </c>
      <c r="U742" s="23" t="s">
        <v>37</v>
      </c>
      <c r="V742" s="23" t="s">
        <v>37</v>
      </c>
      <c r="W742" s="23" t="s">
        <v>37</v>
      </c>
      <c r="X742" s="22">
        <v>1247825</v>
      </c>
    </row>
    <row r="743" spans="1:24" x14ac:dyDescent="0.25">
      <c r="A743" s="22">
        <v>702</v>
      </c>
      <c r="B743" s="23" t="s">
        <v>783</v>
      </c>
      <c r="C743" s="23"/>
      <c r="D743" s="24">
        <v>309847</v>
      </c>
      <c r="E743" s="25"/>
      <c r="F743" s="23" t="s">
        <v>33</v>
      </c>
      <c r="G743" s="23" t="s">
        <v>51</v>
      </c>
      <c r="H743" s="24" t="s">
        <v>34</v>
      </c>
      <c r="I743" s="24" t="s">
        <v>35</v>
      </c>
      <c r="J743" s="23" t="s">
        <v>36</v>
      </c>
      <c r="K743" s="26">
        <v>305541.31</v>
      </c>
      <c r="L743" s="26">
        <f t="shared" si="33"/>
        <v>305541.31</v>
      </c>
      <c r="M743" s="26">
        <v>0</v>
      </c>
      <c r="N743" s="26">
        <v>0</v>
      </c>
      <c r="O743" s="26">
        <v>0</v>
      </c>
      <c r="P743" s="26">
        <v>0</v>
      </c>
      <c r="Q743" s="26">
        <f t="shared" si="34"/>
        <v>0</v>
      </c>
      <c r="R743" s="27" t="str">
        <f t="shared" si="35"/>
        <v>1-30</v>
      </c>
      <c r="S743" s="27" t="str">
        <f>+VLOOKUP(B743,'[1]PORTFOLIO MAY16'!$B$7:$T$5083,19,0)</f>
        <v>MEXICO</v>
      </c>
      <c r="T743" s="26">
        <v>0</v>
      </c>
      <c r="U743" s="23" t="s">
        <v>37</v>
      </c>
      <c r="V743" s="23" t="s">
        <v>37</v>
      </c>
      <c r="W743" s="23" t="s">
        <v>37</v>
      </c>
      <c r="X743" s="22">
        <v>335583.72</v>
      </c>
    </row>
    <row r="744" spans="1:24" x14ac:dyDescent="0.25">
      <c r="A744" s="22">
        <v>702</v>
      </c>
      <c r="B744" s="23" t="s">
        <v>784</v>
      </c>
      <c r="C744" s="23"/>
      <c r="D744" s="24">
        <v>316339</v>
      </c>
      <c r="E744" s="25"/>
      <c r="F744" s="23" t="s">
        <v>59</v>
      </c>
      <c r="G744" s="23" t="s">
        <v>59</v>
      </c>
      <c r="H744" s="24" t="s">
        <v>34</v>
      </c>
      <c r="I744" s="24" t="s">
        <v>35</v>
      </c>
      <c r="J744" s="23" t="s">
        <v>36</v>
      </c>
      <c r="K744" s="26">
        <v>105472.54</v>
      </c>
      <c r="L744" s="26">
        <f t="shared" si="33"/>
        <v>105472.54</v>
      </c>
      <c r="M744" s="26">
        <v>0</v>
      </c>
      <c r="N744" s="26">
        <v>0</v>
      </c>
      <c r="O744" s="26">
        <v>0</v>
      </c>
      <c r="P744" s="26">
        <v>0</v>
      </c>
      <c r="Q744" s="26">
        <f t="shared" si="34"/>
        <v>0</v>
      </c>
      <c r="R744" s="27" t="str">
        <f t="shared" si="35"/>
        <v>1-30</v>
      </c>
      <c r="S744" s="27" t="str">
        <f>+VLOOKUP(B744,'[1]PORTFOLIO MAY16'!$B$7:$T$5083,19,0)</f>
        <v>GUATEMALA</v>
      </c>
      <c r="T744" s="26">
        <v>0</v>
      </c>
      <c r="U744" s="23" t="s">
        <v>37</v>
      </c>
      <c r="V744" s="23" t="s">
        <v>37</v>
      </c>
      <c r="W744" s="23" t="s">
        <v>37</v>
      </c>
      <c r="X744" s="22">
        <v>109745.39</v>
      </c>
    </row>
    <row r="745" spans="1:24" x14ac:dyDescent="0.25">
      <c r="A745" s="22">
        <v>702</v>
      </c>
      <c r="B745" s="23" t="s">
        <v>785</v>
      </c>
      <c r="C745" s="23"/>
      <c r="D745" s="24">
        <v>316339</v>
      </c>
      <c r="E745" s="25"/>
      <c r="F745" s="23" t="s">
        <v>59</v>
      </c>
      <c r="G745" s="23" t="s">
        <v>59</v>
      </c>
      <c r="H745" s="24" t="s">
        <v>34</v>
      </c>
      <c r="I745" s="24" t="s">
        <v>35</v>
      </c>
      <c r="J745" s="23" t="s">
        <v>36</v>
      </c>
      <c r="K745" s="26">
        <v>94674.34</v>
      </c>
      <c r="L745" s="26">
        <f t="shared" si="33"/>
        <v>94674.34</v>
      </c>
      <c r="M745" s="26">
        <v>0</v>
      </c>
      <c r="N745" s="26">
        <v>0</v>
      </c>
      <c r="O745" s="26">
        <v>0</v>
      </c>
      <c r="P745" s="26">
        <v>0</v>
      </c>
      <c r="Q745" s="26">
        <f t="shared" si="34"/>
        <v>0</v>
      </c>
      <c r="R745" s="27" t="str">
        <f t="shared" si="35"/>
        <v>1-30</v>
      </c>
      <c r="S745" s="27" t="str">
        <f>+VLOOKUP(B745,'[1]PORTFOLIO MAY16'!$B$7:$T$5083,19,0)</f>
        <v>GUATEMALA</v>
      </c>
      <c r="T745" s="26">
        <v>0</v>
      </c>
      <c r="U745" s="23" t="s">
        <v>37</v>
      </c>
      <c r="V745" s="23" t="s">
        <v>37</v>
      </c>
      <c r="W745" s="23" t="s">
        <v>37</v>
      </c>
      <c r="X745" s="22">
        <v>98509.73</v>
      </c>
    </row>
    <row r="746" spans="1:24" x14ac:dyDescent="0.25">
      <c r="A746" s="22">
        <v>702</v>
      </c>
      <c r="B746" s="23" t="s">
        <v>786</v>
      </c>
      <c r="C746" s="23"/>
      <c r="D746" s="24">
        <v>316339</v>
      </c>
      <c r="E746" s="25"/>
      <c r="F746" s="23" t="s">
        <v>59</v>
      </c>
      <c r="G746" s="23" t="s">
        <v>59</v>
      </c>
      <c r="H746" s="24" t="s">
        <v>34</v>
      </c>
      <c r="I746" s="24" t="s">
        <v>35</v>
      </c>
      <c r="J746" s="23" t="s">
        <v>36</v>
      </c>
      <c r="K746" s="26">
        <v>241520.44</v>
      </c>
      <c r="L746" s="26">
        <f t="shared" si="33"/>
        <v>241520.44</v>
      </c>
      <c r="M746" s="26">
        <v>0</v>
      </c>
      <c r="N746" s="26">
        <v>0</v>
      </c>
      <c r="O746" s="26">
        <v>0</v>
      </c>
      <c r="P746" s="26">
        <v>0</v>
      </c>
      <c r="Q746" s="26">
        <f t="shared" si="34"/>
        <v>0</v>
      </c>
      <c r="R746" s="27" t="str">
        <f t="shared" si="35"/>
        <v>1-30</v>
      </c>
      <c r="S746" s="27" t="str">
        <f>+VLOOKUP(B746,'[1]PORTFOLIO MAY16'!$B$7:$T$5083,19,0)</f>
        <v>GUATEMALA</v>
      </c>
      <c r="T746" s="26">
        <v>0</v>
      </c>
      <c r="U746" s="23" t="s">
        <v>37</v>
      </c>
      <c r="V746" s="23" t="s">
        <v>37</v>
      </c>
      <c r="W746" s="23" t="s">
        <v>37</v>
      </c>
      <c r="X746" s="22">
        <v>251304.81</v>
      </c>
    </row>
    <row r="747" spans="1:24" x14ac:dyDescent="0.25">
      <c r="A747" s="22">
        <v>702</v>
      </c>
      <c r="B747" s="23" t="s">
        <v>787</v>
      </c>
      <c r="C747" s="23"/>
      <c r="D747" s="24">
        <v>316339</v>
      </c>
      <c r="E747" s="25"/>
      <c r="F747" s="23" t="s">
        <v>59</v>
      </c>
      <c r="G747" s="23" t="s">
        <v>59</v>
      </c>
      <c r="H747" s="24" t="s">
        <v>34</v>
      </c>
      <c r="I747" s="24" t="s">
        <v>35</v>
      </c>
      <c r="J747" s="23" t="s">
        <v>36</v>
      </c>
      <c r="K747" s="26">
        <v>149842.34</v>
      </c>
      <c r="L747" s="26">
        <f t="shared" si="33"/>
        <v>149842.34</v>
      </c>
      <c r="M747" s="26">
        <v>0</v>
      </c>
      <c r="N747" s="26">
        <v>0</v>
      </c>
      <c r="O747" s="26">
        <v>0</v>
      </c>
      <c r="P747" s="26">
        <v>0</v>
      </c>
      <c r="Q747" s="26">
        <f t="shared" si="34"/>
        <v>0</v>
      </c>
      <c r="R747" s="27" t="str">
        <f t="shared" si="35"/>
        <v>1-30</v>
      </c>
      <c r="S747" s="27" t="str">
        <f>+VLOOKUP(B747,'[1]PORTFOLIO MAY16'!$B$7:$T$5083,19,0)</f>
        <v>GUATEMALA</v>
      </c>
      <c r="T747" s="26">
        <v>0</v>
      </c>
      <c r="U747" s="23" t="s">
        <v>37</v>
      </c>
      <c r="V747" s="23" t="s">
        <v>37</v>
      </c>
      <c r="W747" s="23" t="s">
        <v>37</v>
      </c>
      <c r="X747" s="22">
        <v>155912.70000000001</v>
      </c>
    </row>
    <row r="748" spans="1:24" x14ac:dyDescent="0.25">
      <c r="A748" s="22">
        <v>702</v>
      </c>
      <c r="B748" s="23" t="s">
        <v>788</v>
      </c>
      <c r="C748" s="23"/>
      <c r="D748" s="24">
        <v>309847</v>
      </c>
      <c r="E748" s="25"/>
      <c r="F748" s="23" t="s">
        <v>33</v>
      </c>
      <c r="G748" s="23" t="s">
        <v>51</v>
      </c>
      <c r="H748" s="24" t="s">
        <v>34</v>
      </c>
      <c r="I748" s="24" t="s">
        <v>35</v>
      </c>
      <c r="J748" s="23" t="s">
        <v>36</v>
      </c>
      <c r="K748" s="26">
        <v>201275.67</v>
      </c>
      <c r="L748" s="26">
        <f t="shared" si="33"/>
        <v>201275.67</v>
      </c>
      <c r="M748" s="26">
        <v>0</v>
      </c>
      <c r="N748" s="26">
        <v>0</v>
      </c>
      <c r="O748" s="26">
        <v>0</v>
      </c>
      <c r="P748" s="26">
        <v>0</v>
      </c>
      <c r="Q748" s="26">
        <f t="shared" si="34"/>
        <v>0</v>
      </c>
      <c r="R748" s="27" t="str">
        <f t="shared" si="35"/>
        <v>1-30</v>
      </c>
      <c r="S748" s="27" t="str">
        <f>+VLOOKUP(B748,'[1]PORTFOLIO MAY16'!$B$7:$T$5083,19,0)</f>
        <v>MEXICO</v>
      </c>
      <c r="T748" s="26">
        <v>0</v>
      </c>
      <c r="U748" s="23" t="s">
        <v>37</v>
      </c>
      <c r="V748" s="23" t="s">
        <v>37</v>
      </c>
      <c r="W748" s="23" t="s">
        <v>37</v>
      </c>
      <c r="X748" s="22">
        <v>209505.95</v>
      </c>
    </row>
    <row r="749" spans="1:24" x14ac:dyDescent="0.25">
      <c r="A749" s="22">
        <v>702</v>
      </c>
      <c r="B749" s="23" t="s">
        <v>789</v>
      </c>
      <c r="C749" s="23"/>
      <c r="D749" s="24">
        <v>357863</v>
      </c>
      <c r="E749" s="25"/>
      <c r="F749" s="23" t="s">
        <v>33</v>
      </c>
      <c r="G749" s="23" t="s">
        <v>33</v>
      </c>
      <c r="H749" s="24" t="s">
        <v>34</v>
      </c>
      <c r="I749" s="24" t="s">
        <v>35</v>
      </c>
      <c r="J749" s="23" t="s">
        <v>36</v>
      </c>
      <c r="K749" s="26">
        <v>81226.899999999994</v>
      </c>
      <c r="L749" s="26">
        <f t="shared" si="33"/>
        <v>81226.899999999994</v>
      </c>
      <c r="M749" s="26">
        <v>0</v>
      </c>
      <c r="N749" s="26">
        <v>0</v>
      </c>
      <c r="O749" s="26">
        <v>0</v>
      </c>
      <c r="P749" s="26">
        <v>0</v>
      </c>
      <c r="Q749" s="26">
        <f t="shared" si="34"/>
        <v>0</v>
      </c>
      <c r="R749" s="27" t="str">
        <f t="shared" si="35"/>
        <v>1-30</v>
      </c>
      <c r="S749" s="27" t="str">
        <f>+VLOOKUP(B749,'[1]PORTFOLIO MAY16'!$B$7:$T$5083,19,0)</f>
        <v>MEXICO</v>
      </c>
      <c r="T749" s="26">
        <v>0</v>
      </c>
      <c r="U749" s="23" t="s">
        <v>37</v>
      </c>
      <c r="V749" s="23" t="s">
        <v>37</v>
      </c>
      <c r="W749" s="23" t="s">
        <v>37</v>
      </c>
      <c r="X749" s="22">
        <v>90363.13</v>
      </c>
    </row>
    <row r="750" spans="1:24" x14ac:dyDescent="0.25">
      <c r="A750" s="22">
        <v>702</v>
      </c>
      <c r="B750" s="23" t="s">
        <v>790</v>
      </c>
      <c r="C750" s="23"/>
      <c r="D750" s="24">
        <v>314798</v>
      </c>
      <c r="E750" s="25"/>
      <c r="F750" s="23" t="s">
        <v>51</v>
      </c>
      <c r="G750" s="23" t="s">
        <v>51</v>
      </c>
      <c r="H750" s="24" t="s">
        <v>34</v>
      </c>
      <c r="I750" s="24" t="s">
        <v>35</v>
      </c>
      <c r="J750" s="23" t="s">
        <v>36</v>
      </c>
      <c r="K750" s="26">
        <v>135656.09</v>
      </c>
      <c r="L750" s="26">
        <f t="shared" si="33"/>
        <v>135656.09</v>
      </c>
      <c r="M750" s="26">
        <v>0</v>
      </c>
      <c r="N750" s="26">
        <v>0</v>
      </c>
      <c r="O750" s="26">
        <v>0</v>
      </c>
      <c r="P750" s="26">
        <v>0</v>
      </c>
      <c r="Q750" s="26">
        <f t="shared" si="34"/>
        <v>0</v>
      </c>
      <c r="R750" s="27" t="str">
        <f t="shared" si="35"/>
        <v>1-30</v>
      </c>
      <c r="S750" s="27" t="str">
        <f>+VLOOKUP(B750,'[1]PORTFOLIO MAY16'!$B$7:$T$5083,19,0)</f>
        <v>COSTA RICA</v>
      </c>
      <c r="T750" s="26">
        <v>0</v>
      </c>
      <c r="U750" s="23" t="s">
        <v>37</v>
      </c>
      <c r="V750" s="23" t="s">
        <v>37</v>
      </c>
      <c r="W750" s="23" t="s">
        <v>37</v>
      </c>
      <c r="X750" s="22">
        <v>139620.15</v>
      </c>
    </row>
    <row r="751" spans="1:24" x14ac:dyDescent="0.25">
      <c r="A751" s="22">
        <v>702</v>
      </c>
      <c r="B751" s="23" t="s">
        <v>791</v>
      </c>
      <c r="C751" s="23"/>
      <c r="D751" s="24">
        <v>342328</v>
      </c>
      <c r="E751" s="25"/>
      <c r="F751" s="23" t="s">
        <v>33</v>
      </c>
      <c r="G751" s="23" t="s">
        <v>33</v>
      </c>
      <c r="H751" s="24" t="s">
        <v>34</v>
      </c>
      <c r="I751" s="24" t="s">
        <v>35</v>
      </c>
      <c r="J751" s="23" t="s">
        <v>39</v>
      </c>
      <c r="K751" s="26">
        <v>441367.66</v>
      </c>
      <c r="L751" s="26">
        <f t="shared" si="33"/>
        <v>23785.303192816569</v>
      </c>
      <c r="M751" s="26">
        <v>0</v>
      </c>
      <c r="N751" s="26">
        <v>0</v>
      </c>
      <c r="O751" s="26">
        <v>0</v>
      </c>
      <c r="P751" s="26">
        <v>0</v>
      </c>
      <c r="Q751" s="26">
        <f t="shared" si="34"/>
        <v>0</v>
      </c>
      <c r="R751" s="27" t="str">
        <f t="shared" si="35"/>
        <v>1-30</v>
      </c>
      <c r="S751" s="27" t="str">
        <f>+VLOOKUP(B751,'[1]PORTFOLIO MAY16'!$B$7:$T$5083,19,0)</f>
        <v>MEXICO</v>
      </c>
      <c r="T751" s="26">
        <v>0</v>
      </c>
      <c r="U751" s="23" t="s">
        <v>37</v>
      </c>
      <c r="V751" s="23" t="s">
        <v>37</v>
      </c>
      <c r="W751" s="23" t="s">
        <v>37</v>
      </c>
      <c r="X751" s="22">
        <v>501713.8</v>
      </c>
    </row>
    <row r="752" spans="1:24" x14ac:dyDescent="0.25">
      <c r="A752" s="22">
        <v>702</v>
      </c>
      <c r="B752" s="23" t="s">
        <v>792</v>
      </c>
      <c r="C752" s="23"/>
      <c r="D752" s="24">
        <v>314798</v>
      </c>
      <c r="E752" s="25"/>
      <c r="F752" s="23" t="s">
        <v>51</v>
      </c>
      <c r="G752" s="23" t="s">
        <v>51</v>
      </c>
      <c r="H752" s="24" t="s">
        <v>34</v>
      </c>
      <c r="I752" s="24" t="s">
        <v>35</v>
      </c>
      <c r="J752" s="23" t="s">
        <v>36</v>
      </c>
      <c r="K752" s="26">
        <v>110566.22</v>
      </c>
      <c r="L752" s="26">
        <f t="shared" si="33"/>
        <v>110566.22</v>
      </c>
      <c r="M752" s="26">
        <v>0</v>
      </c>
      <c r="N752" s="26">
        <v>0</v>
      </c>
      <c r="O752" s="26">
        <v>0</v>
      </c>
      <c r="P752" s="26">
        <v>0</v>
      </c>
      <c r="Q752" s="26">
        <f t="shared" si="34"/>
        <v>0</v>
      </c>
      <c r="R752" s="27" t="str">
        <f t="shared" si="35"/>
        <v>1-30</v>
      </c>
      <c r="S752" s="27" t="str">
        <f>+VLOOKUP(B752,'[1]PORTFOLIO MAY16'!$B$7:$T$5083,19,0)</f>
        <v>COSTA RICA</v>
      </c>
      <c r="T752" s="26">
        <v>0</v>
      </c>
      <c r="U752" s="23" t="s">
        <v>37</v>
      </c>
      <c r="V752" s="23" t="s">
        <v>37</v>
      </c>
      <c r="W752" s="23" t="s">
        <v>37</v>
      </c>
      <c r="X752" s="22">
        <v>113953.26</v>
      </c>
    </row>
    <row r="753" spans="1:24" x14ac:dyDescent="0.25">
      <c r="A753" s="22">
        <v>702</v>
      </c>
      <c r="B753" s="23" t="s">
        <v>793</v>
      </c>
      <c r="C753" s="23"/>
      <c r="D753" s="24">
        <v>341618</v>
      </c>
      <c r="E753" s="25"/>
      <c r="F753" s="23" t="s">
        <v>33</v>
      </c>
      <c r="G753" s="23" t="s">
        <v>33</v>
      </c>
      <c r="H753" s="24" t="s">
        <v>34</v>
      </c>
      <c r="I753" s="24" t="s">
        <v>35</v>
      </c>
      <c r="J753" s="23" t="s">
        <v>39</v>
      </c>
      <c r="K753" s="26">
        <v>330299.53000000003</v>
      </c>
      <c r="L753" s="26">
        <f t="shared" si="33"/>
        <v>17799.841668269972</v>
      </c>
      <c r="M753" s="26">
        <v>0</v>
      </c>
      <c r="N753" s="26">
        <v>0</v>
      </c>
      <c r="O753" s="26">
        <v>0</v>
      </c>
      <c r="P753" s="26">
        <v>0</v>
      </c>
      <c r="Q753" s="26">
        <f t="shared" si="34"/>
        <v>0</v>
      </c>
      <c r="R753" s="27" t="str">
        <f t="shared" si="35"/>
        <v>1-30</v>
      </c>
      <c r="S753" s="27" t="str">
        <f>+VLOOKUP(B753,'[1]PORTFOLIO MAY16'!$B$7:$T$5083,19,0)</f>
        <v>MEXICO</v>
      </c>
      <c r="T753" s="26">
        <v>0</v>
      </c>
      <c r="U753" s="23" t="s">
        <v>37</v>
      </c>
      <c r="V753" s="23" t="s">
        <v>37</v>
      </c>
      <c r="W753" s="23" t="s">
        <v>37</v>
      </c>
      <c r="X753" s="22">
        <v>378952.2</v>
      </c>
    </row>
    <row r="754" spans="1:24" x14ac:dyDescent="0.25">
      <c r="A754" s="22">
        <v>702</v>
      </c>
      <c r="B754" s="23" t="s">
        <v>794</v>
      </c>
      <c r="C754" s="23"/>
      <c r="D754" s="24">
        <v>309075</v>
      </c>
      <c r="E754" s="25"/>
      <c r="F754" s="23" t="s">
        <v>42</v>
      </c>
      <c r="G754" s="23" t="s">
        <v>33</v>
      </c>
      <c r="H754" s="24" t="s">
        <v>34</v>
      </c>
      <c r="I754" s="24" t="s">
        <v>35</v>
      </c>
      <c r="J754" s="23" t="s">
        <v>36</v>
      </c>
      <c r="K754" s="26">
        <v>46310.12</v>
      </c>
      <c r="L754" s="26">
        <f t="shared" si="33"/>
        <v>46310.12</v>
      </c>
      <c r="M754" s="26">
        <v>46310.12</v>
      </c>
      <c r="N754" s="26">
        <v>0</v>
      </c>
      <c r="O754" s="26">
        <v>0</v>
      </c>
      <c r="P754" s="26">
        <v>0</v>
      </c>
      <c r="Q754" s="26">
        <f t="shared" si="34"/>
        <v>46310.12</v>
      </c>
      <c r="R754" s="27" t="str">
        <f t="shared" si="35"/>
        <v>31-60</v>
      </c>
      <c r="S754" s="27" t="str">
        <f>+VLOOKUP(B754,'[1]PORTFOLIO MAY16'!$B$7:$T$5083,19,0)</f>
        <v>GUATEMALA</v>
      </c>
      <c r="T754" s="26">
        <v>0</v>
      </c>
      <c r="U754" s="23" t="s">
        <v>37</v>
      </c>
      <c r="V754" s="23" t="s">
        <v>37</v>
      </c>
      <c r="W754" s="23" t="s">
        <v>37</v>
      </c>
      <c r="X754" s="22">
        <v>47297.34</v>
      </c>
    </row>
    <row r="755" spans="1:24" x14ac:dyDescent="0.25">
      <c r="A755" s="22">
        <v>702</v>
      </c>
      <c r="B755" s="23" t="s">
        <v>795</v>
      </c>
      <c r="C755" s="23"/>
      <c r="D755" s="24">
        <v>314798</v>
      </c>
      <c r="E755" s="25"/>
      <c r="F755" s="23" t="s">
        <v>51</v>
      </c>
      <c r="G755" s="23" t="s">
        <v>51</v>
      </c>
      <c r="H755" s="24" t="s">
        <v>34</v>
      </c>
      <c r="I755" s="24" t="s">
        <v>35</v>
      </c>
      <c r="J755" s="23" t="s">
        <v>36</v>
      </c>
      <c r="K755" s="26">
        <v>11251.4</v>
      </c>
      <c r="L755" s="26">
        <f t="shared" si="33"/>
        <v>11251.4</v>
      </c>
      <c r="M755" s="26">
        <v>0</v>
      </c>
      <c r="N755" s="26">
        <v>0</v>
      </c>
      <c r="O755" s="26">
        <v>0</v>
      </c>
      <c r="P755" s="26">
        <v>0</v>
      </c>
      <c r="Q755" s="26">
        <f t="shared" si="34"/>
        <v>0</v>
      </c>
      <c r="R755" s="27" t="str">
        <f t="shared" si="35"/>
        <v>1-30</v>
      </c>
      <c r="S755" s="27" t="str">
        <f>+VLOOKUP(B755,'[1]PORTFOLIO MAY16'!$B$7:$T$5083,19,0)</f>
        <v>COSTA RICA</v>
      </c>
      <c r="T755" s="26">
        <v>0</v>
      </c>
      <c r="U755" s="23" t="s">
        <v>37</v>
      </c>
      <c r="V755" s="23" t="s">
        <v>37</v>
      </c>
      <c r="W755" s="23" t="s">
        <v>37</v>
      </c>
      <c r="X755" s="22">
        <v>11596.06</v>
      </c>
    </row>
    <row r="756" spans="1:24" x14ac:dyDescent="0.25">
      <c r="A756" s="22">
        <v>702</v>
      </c>
      <c r="B756" s="23" t="s">
        <v>796</v>
      </c>
      <c r="C756" s="23"/>
      <c r="D756" s="24">
        <v>319214</v>
      </c>
      <c r="E756" s="25"/>
      <c r="F756" s="23" t="s">
        <v>33</v>
      </c>
      <c r="G756" s="23" t="s">
        <v>33</v>
      </c>
      <c r="H756" s="24" t="s">
        <v>34</v>
      </c>
      <c r="I756" s="24" t="s">
        <v>35</v>
      </c>
      <c r="J756" s="23" t="s">
        <v>39</v>
      </c>
      <c r="K756" s="26">
        <v>2737968.97</v>
      </c>
      <c r="L756" s="26">
        <f t="shared" si="33"/>
        <v>147549.14776486729</v>
      </c>
      <c r="M756" s="26">
        <v>0</v>
      </c>
      <c r="N756" s="26">
        <v>0</v>
      </c>
      <c r="O756" s="26">
        <v>0</v>
      </c>
      <c r="P756" s="26">
        <v>0</v>
      </c>
      <c r="Q756" s="26">
        <f t="shared" si="34"/>
        <v>0</v>
      </c>
      <c r="R756" s="27" t="str">
        <f t="shared" si="35"/>
        <v>1-30</v>
      </c>
      <c r="S756" s="27" t="str">
        <f>+VLOOKUP(B756,'[1]PORTFOLIO MAY16'!$B$7:$T$5083,19,0)</f>
        <v>MEXICO</v>
      </c>
      <c r="T756" s="26">
        <v>0</v>
      </c>
      <c r="U756" s="23" t="s">
        <v>37</v>
      </c>
      <c r="V756" s="23" t="s">
        <v>37</v>
      </c>
      <c r="W756" s="23" t="s">
        <v>37</v>
      </c>
      <c r="X756" s="22">
        <v>3346406.47</v>
      </c>
    </row>
    <row r="757" spans="1:24" x14ac:dyDescent="0.25">
      <c r="A757" s="22">
        <v>702</v>
      </c>
      <c r="B757" s="23" t="s">
        <v>797</v>
      </c>
      <c r="C757" s="23"/>
      <c r="D757" s="24">
        <v>315628</v>
      </c>
      <c r="E757" s="25"/>
      <c r="F757" s="23" t="s">
        <v>42</v>
      </c>
      <c r="G757" s="23" t="s">
        <v>33</v>
      </c>
      <c r="H757" s="24" t="s">
        <v>34</v>
      </c>
      <c r="I757" s="24" t="s">
        <v>35</v>
      </c>
      <c r="J757" s="23" t="s">
        <v>39</v>
      </c>
      <c r="K757" s="26">
        <v>9426198.1600000001</v>
      </c>
      <c r="L757" s="26">
        <f t="shared" si="33"/>
        <v>507977.81874451268</v>
      </c>
      <c r="M757" s="26">
        <v>0</v>
      </c>
      <c r="N757" s="26">
        <v>0</v>
      </c>
      <c r="O757" s="26">
        <v>0</v>
      </c>
      <c r="P757" s="26">
        <v>0</v>
      </c>
      <c r="Q757" s="26">
        <f t="shared" si="34"/>
        <v>0</v>
      </c>
      <c r="R757" s="27" t="str">
        <f t="shared" si="35"/>
        <v>1-30</v>
      </c>
      <c r="S757" s="27" t="str">
        <f>+VLOOKUP(B757,'[1]PORTFOLIO MAY16'!$B$7:$T$5083,19,0)</f>
        <v>MEXICO</v>
      </c>
      <c r="T757" s="26">
        <v>0</v>
      </c>
      <c r="U757" s="23" t="s">
        <v>37</v>
      </c>
      <c r="V757" s="23" t="s">
        <v>37</v>
      </c>
      <c r="W757" s="23" t="s">
        <v>37</v>
      </c>
      <c r="X757" s="22">
        <v>10193370.58</v>
      </c>
    </row>
    <row r="758" spans="1:24" x14ac:dyDescent="0.25">
      <c r="A758" s="22">
        <v>702</v>
      </c>
      <c r="B758" s="23" t="s">
        <v>798</v>
      </c>
      <c r="C758" s="23"/>
      <c r="D758" s="24">
        <v>316241</v>
      </c>
      <c r="E758" s="25"/>
      <c r="F758" s="23" t="s">
        <v>42</v>
      </c>
      <c r="G758" s="23" t="s">
        <v>33</v>
      </c>
      <c r="H758" s="24" t="s">
        <v>34</v>
      </c>
      <c r="I758" s="24" t="s">
        <v>35</v>
      </c>
      <c r="J758" s="23" t="s">
        <v>36</v>
      </c>
      <c r="K758" s="26">
        <v>60065.35</v>
      </c>
      <c r="L758" s="26">
        <f t="shared" si="33"/>
        <v>60065.35</v>
      </c>
      <c r="M758" s="26">
        <v>0</v>
      </c>
      <c r="N758" s="26">
        <v>0</v>
      </c>
      <c r="O758" s="26">
        <v>0</v>
      </c>
      <c r="P758" s="26">
        <v>0</v>
      </c>
      <c r="Q758" s="26">
        <f t="shared" si="34"/>
        <v>0</v>
      </c>
      <c r="R758" s="27" t="str">
        <f t="shared" si="35"/>
        <v>1-30</v>
      </c>
      <c r="S758" s="27" t="str">
        <f>+VLOOKUP(B758,'[1]PORTFOLIO MAY16'!$B$7:$T$5083,19,0)</f>
        <v>COSTA RICA</v>
      </c>
      <c r="T758" s="26">
        <v>0</v>
      </c>
      <c r="U758" s="23" t="s">
        <v>37</v>
      </c>
      <c r="V758" s="23" t="s">
        <v>37</v>
      </c>
      <c r="W758" s="23" t="s">
        <v>37</v>
      </c>
      <c r="X758" s="22">
        <v>67332</v>
      </c>
    </row>
    <row r="759" spans="1:24" x14ac:dyDescent="0.25">
      <c r="A759" s="22">
        <v>702</v>
      </c>
      <c r="B759" s="23" t="s">
        <v>799</v>
      </c>
      <c r="C759" s="23"/>
      <c r="D759" s="24">
        <v>309348</v>
      </c>
      <c r="E759" s="25"/>
      <c r="F759" s="23" t="s">
        <v>51</v>
      </c>
      <c r="G759" s="23" t="s">
        <v>33</v>
      </c>
      <c r="H759" s="24" t="s">
        <v>34</v>
      </c>
      <c r="I759" s="24" t="s">
        <v>233</v>
      </c>
      <c r="J759" s="23" t="s">
        <v>36</v>
      </c>
      <c r="K759" s="26">
        <v>36904.76</v>
      </c>
      <c r="L759" s="26">
        <f t="shared" si="33"/>
        <v>36904.76</v>
      </c>
      <c r="M759" s="26">
        <v>0</v>
      </c>
      <c r="N759" s="26">
        <v>0</v>
      </c>
      <c r="O759" s="26">
        <v>0</v>
      </c>
      <c r="P759" s="26">
        <v>36904.76</v>
      </c>
      <c r="Q759" s="26">
        <f t="shared" si="34"/>
        <v>36904.76</v>
      </c>
      <c r="R759" s="27" t="str">
        <f t="shared" si="35"/>
        <v>120+</v>
      </c>
      <c r="S759" s="27" t="str">
        <f>+VLOOKUP(B759,'[1]PORTFOLIO MAY16'!$B$7:$T$5083,19,0)</f>
        <v>COSTA RICA</v>
      </c>
      <c r="T759" s="26">
        <v>0</v>
      </c>
      <c r="U759" s="23" t="s">
        <v>37</v>
      </c>
      <c r="V759" s="23" t="s">
        <v>37</v>
      </c>
      <c r="W759" s="23" t="s">
        <v>37</v>
      </c>
      <c r="X759" s="22">
        <v>38436.03</v>
      </c>
    </row>
    <row r="760" spans="1:24" x14ac:dyDescent="0.25">
      <c r="A760" s="22">
        <v>702</v>
      </c>
      <c r="B760" s="23" t="s">
        <v>800</v>
      </c>
      <c r="C760" s="23"/>
      <c r="D760" s="24">
        <v>309348</v>
      </c>
      <c r="E760" s="25"/>
      <c r="F760" s="23" t="s">
        <v>51</v>
      </c>
      <c r="G760" s="23" t="s">
        <v>33</v>
      </c>
      <c r="H760" s="24" t="s">
        <v>34</v>
      </c>
      <c r="I760" s="24" t="s">
        <v>233</v>
      </c>
      <c r="J760" s="23" t="s">
        <v>36</v>
      </c>
      <c r="K760" s="26">
        <v>36904.76</v>
      </c>
      <c r="L760" s="26">
        <f t="shared" si="33"/>
        <v>36904.76</v>
      </c>
      <c r="M760" s="26">
        <v>0</v>
      </c>
      <c r="N760" s="26">
        <v>0</v>
      </c>
      <c r="O760" s="26">
        <v>0</v>
      </c>
      <c r="P760" s="26">
        <v>36904.76</v>
      </c>
      <c r="Q760" s="26">
        <f t="shared" si="34"/>
        <v>36904.76</v>
      </c>
      <c r="R760" s="27" t="str">
        <f t="shared" si="35"/>
        <v>120+</v>
      </c>
      <c r="S760" s="27" t="str">
        <f>+VLOOKUP(B760,'[1]PORTFOLIO MAY16'!$B$7:$T$5083,19,0)</f>
        <v>COSTA RICA</v>
      </c>
      <c r="T760" s="26">
        <v>0</v>
      </c>
      <c r="U760" s="23" t="s">
        <v>37</v>
      </c>
      <c r="V760" s="23" t="s">
        <v>37</v>
      </c>
      <c r="W760" s="23" t="s">
        <v>37</v>
      </c>
      <c r="X760" s="22">
        <v>38436.03</v>
      </c>
    </row>
    <row r="761" spans="1:24" x14ac:dyDescent="0.25">
      <c r="A761" s="22">
        <v>702</v>
      </c>
      <c r="B761" s="23" t="s">
        <v>801</v>
      </c>
      <c r="C761" s="23"/>
      <c r="D761" s="24">
        <v>314798</v>
      </c>
      <c r="E761" s="25"/>
      <c r="F761" s="23" t="s">
        <v>51</v>
      </c>
      <c r="G761" s="23" t="s">
        <v>51</v>
      </c>
      <c r="H761" s="24" t="s">
        <v>34</v>
      </c>
      <c r="I761" s="24" t="s">
        <v>35</v>
      </c>
      <c r="J761" s="23" t="s">
        <v>36</v>
      </c>
      <c r="K761" s="26">
        <v>97554.32</v>
      </c>
      <c r="L761" s="26">
        <f t="shared" si="33"/>
        <v>97554.32</v>
      </c>
      <c r="M761" s="26">
        <v>0</v>
      </c>
      <c r="N761" s="26">
        <v>0</v>
      </c>
      <c r="O761" s="26">
        <v>0</v>
      </c>
      <c r="P761" s="26">
        <v>0</v>
      </c>
      <c r="Q761" s="26">
        <f t="shared" si="34"/>
        <v>0</v>
      </c>
      <c r="R761" s="27" t="str">
        <f t="shared" si="35"/>
        <v>1-30</v>
      </c>
      <c r="S761" s="27" t="str">
        <f>+VLOOKUP(B761,'[1]PORTFOLIO MAY16'!$B$7:$T$5083,19,0)</f>
        <v>COSTA RICA</v>
      </c>
      <c r="T761" s="26">
        <v>0</v>
      </c>
      <c r="U761" s="23" t="s">
        <v>37</v>
      </c>
      <c r="V761" s="23" t="s">
        <v>37</v>
      </c>
      <c r="W761" s="23" t="s">
        <v>37</v>
      </c>
      <c r="X761" s="22">
        <v>100181.54</v>
      </c>
    </row>
    <row r="762" spans="1:24" x14ac:dyDescent="0.25">
      <c r="A762" s="22">
        <v>702</v>
      </c>
      <c r="B762" s="23" t="s">
        <v>802</v>
      </c>
      <c r="C762" s="23"/>
      <c r="D762" s="24">
        <v>342743</v>
      </c>
      <c r="E762" s="25"/>
      <c r="F762" s="23" t="s">
        <v>33</v>
      </c>
      <c r="G762" s="23" t="s">
        <v>33</v>
      </c>
      <c r="H762" s="24" t="s">
        <v>34</v>
      </c>
      <c r="I762" s="24" t="s">
        <v>35</v>
      </c>
      <c r="J762" s="23" t="s">
        <v>39</v>
      </c>
      <c r="K762" s="26">
        <v>3505716.49</v>
      </c>
      <c r="L762" s="26">
        <f t="shared" si="33"/>
        <v>188923.06160969453</v>
      </c>
      <c r="M762" s="26">
        <v>0</v>
      </c>
      <c r="N762" s="26">
        <v>0</v>
      </c>
      <c r="O762" s="26">
        <v>0</v>
      </c>
      <c r="P762" s="26">
        <v>0</v>
      </c>
      <c r="Q762" s="26">
        <f t="shared" si="34"/>
        <v>0</v>
      </c>
      <c r="R762" s="27" t="str">
        <f t="shared" si="35"/>
        <v>1-30</v>
      </c>
      <c r="S762" s="27" t="str">
        <f>+VLOOKUP(B762,'[1]PORTFOLIO MAY16'!$B$7:$T$5083,19,0)</f>
        <v>MEXICO</v>
      </c>
      <c r="T762" s="26">
        <v>0</v>
      </c>
      <c r="U762" s="23" t="s">
        <v>37</v>
      </c>
      <c r="V762" s="23" t="s">
        <v>37</v>
      </c>
      <c r="W762" s="23" t="s">
        <v>37</v>
      </c>
      <c r="X762" s="22">
        <v>3856288.16</v>
      </c>
    </row>
    <row r="763" spans="1:24" x14ac:dyDescent="0.25">
      <c r="A763" s="22">
        <v>702</v>
      </c>
      <c r="B763" s="23" t="s">
        <v>803</v>
      </c>
      <c r="C763" s="23"/>
      <c r="D763" s="24">
        <v>337023</v>
      </c>
      <c r="E763" s="25"/>
      <c r="F763" s="23" t="s">
        <v>42</v>
      </c>
      <c r="G763" s="23" t="s">
        <v>33</v>
      </c>
      <c r="H763" s="24" t="s">
        <v>34</v>
      </c>
      <c r="I763" s="24" t="s">
        <v>35</v>
      </c>
      <c r="J763" s="23" t="s">
        <v>36</v>
      </c>
      <c r="K763" s="26">
        <v>20289.46</v>
      </c>
      <c r="L763" s="26">
        <f t="shared" si="33"/>
        <v>20289.46</v>
      </c>
      <c r="M763" s="26">
        <v>0</v>
      </c>
      <c r="N763" s="26">
        <v>0</v>
      </c>
      <c r="O763" s="26">
        <v>0</v>
      </c>
      <c r="P763" s="26">
        <v>0</v>
      </c>
      <c r="Q763" s="26">
        <f t="shared" si="34"/>
        <v>0</v>
      </c>
      <c r="R763" s="27" t="str">
        <f t="shared" si="35"/>
        <v>1-30</v>
      </c>
      <c r="S763" s="27" t="str">
        <f>+VLOOKUP(B763,'[1]PORTFOLIO MAY16'!$B$7:$T$5083,19,0)</f>
        <v>NICARAGUA</v>
      </c>
      <c r="T763" s="26">
        <v>0</v>
      </c>
      <c r="U763" s="23" t="s">
        <v>37</v>
      </c>
      <c r="V763" s="23" t="s">
        <v>37</v>
      </c>
      <c r="W763" s="23" t="s">
        <v>37</v>
      </c>
      <c r="X763" s="22">
        <v>21425.46</v>
      </c>
    </row>
    <row r="764" spans="1:24" x14ac:dyDescent="0.25">
      <c r="A764" s="22">
        <v>702</v>
      </c>
      <c r="B764" s="23" t="s">
        <v>804</v>
      </c>
      <c r="C764" s="23"/>
      <c r="D764" s="24">
        <v>313548</v>
      </c>
      <c r="E764" s="25"/>
      <c r="F764" s="23" t="s">
        <v>51</v>
      </c>
      <c r="G764" s="23" t="s">
        <v>51</v>
      </c>
      <c r="H764" s="24" t="s">
        <v>34</v>
      </c>
      <c r="I764" s="24" t="s">
        <v>35</v>
      </c>
      <c r="J764" s="23" t="s">
        <v>36</v>
      </c>
      <c r="K764" s="26">
        <v>8371.34</v>
      </c>
      <c r="L764" s="26">
        <f t="shared" si="33"/>
        <v>8371.34</v>
      </c>
      <c r="M764" s="26">
        <v>0</v>
      </c>
      <c r="N764" s="26">
        <v>0</v>
      </c>
      <c r="O764" s="26">
        <v>0</v>
      </c>
      <c r="P764" s="26">
        <v>0</v>
      </c>
      <c r="Q764" s="26">
        <f t="shared" si="34"/>
        <v>0</v>
      </c>
      <c r="R764" s="27" t="str">
        <f t="shared" si="35"/>
        <v>1-30</v>
      </c>
      <c r="S764" s="27" t="str">
        <f>+VLOOKUP(B764,'[1]PORTFOLIO MAY16'!$B$7:$T$5083,19,0)</f>
        <v>NICARAGUA</v>
      </c>
      <c r="T764" s="26">
        <v>0</v>
      </c>
      <c r="U764" s="23" t="s">
        <v>37</v>
      </c>
      <c r="V764" s="23" t="s">
        <v>37</v>
      </c>
      <c r="W764" s="23" t="s">
        <v>37</v>
      </c>
      <c r="X764" s="22">
        <v>8627.4500000000007</v>
      </c>
    </row>
    <row r="765" spans="1:24" x14ac:dyDescent="0.25">
      <c r="A765" s="22">
        <v>702</v>
      </c>
      <c r="B765" s="23" t="s">
        <v>805</v>
      </c>
      <c r="C765" s="23"/>
      <c r="D765" s="24">
        <v>313545</v>
      </c>
      <c r="E765" s="25"/>
      <c r="F765" s="23" t="s">
        <v>42</v>
      </c>
      <c r="G765" s="23" t="s">
        <v>33</v>
      </c>
      <c r="H765" s="24" t="s">
        <v>34</v>
      </c>
      <c r="I765" s="24" t="s">
        <v>35</v>
      </c>
      <c r="J765" s="23" t="s">
        <v>36</v>
      </c>
      <c r="K765" s="26">
        <v>138448.84</v>
      </c>
      <c r="L765" s="26">
        <f t="shared" si="33"/>
        <v>138448.84</v>
      </c>
      <c r="M765" s="26">
        <v>0</v>
      </c>
      <c r="N765" s="26">
        <v>0</v>
      </c>
      <c r="O765" s="26">
        <v>0</v>
      </c>
      <c r="P765" s="26">
        <v>0</v>
      </c>
      <c r="Q765" s="26">
        <f t="shared" si="34"/>
        <v>0</v>
      </c>
      <c r="R765" s="27" t="str">
        <f t="shared" si="35"/>
        <v>1-30</v>
      </c>
      <c r="S765" s="27" t="str">
        <f>+VLOOKUP(B765,'[1]PORTFOLIO MAY16'!$B$7:$T$5083,19,0)</f>
        <v>NICARAGUA</v>
      </c>
      <c r="T765" s="26">
        <v>0</v>
      </c>
      <c r="U765" s="23" t="s">
        <v>37</v>
      </c>
      <c r="V765" s="23" t="s">
        <v>37</v>
      </c>
      <c r="W765" s="23" t="s">
        <v>37</v>
      </c>
      <c r="X765" s="22">
        <v>156333.75</v>
      </c>
    </row>
    <row r="766" spans="1:24" x14ac:dyDescent="0.25">
      <c r="A766" s="22">
        <v>702</v>
      </c>
      <c r="B766" s="23" t="s">
        <v>806</v>
      </c>
      <c r="C766" s="23"/>
      <c r="D766" s="24">
        <v>313545</v>
      </c>
      <c r="E766" s="25"/>
      <c r="F766" s="23" t="s">
        <v>42</v>
      </c>
      <c r="G766" s="23" t="s">
        <v>33</v>
      </c>
      <c r="H766" s="24" t="s">
        <v>34</v>
      </c>
      <c r="I766" s="24" t="s">
        <v>35</v>
      </c>
      <c r="J766" s="23" t="s">
        <v>36</v>
      </c>
      <c r="K766" s="26">
        <v>142506.62</v>
      </c>
      <c r="L766" s="26">
        <f t="shared" si="33"/>
        <v>142506.62</v>
      </c>
      <c r="M766" s="26">
        <v>0</v>
      </c>
      <c r="N766" s="26">
        <v>0</v>
      </c>
      <c r="O766" s="26">
        <v>0</v>
      </c>
      <c r="P766" s="26">
        <v>0</v>
      </c>
      <c r="Q766" s="26">
        <f t="shared" si="34"/>
        <v>0</v>
      </c>
      <c r="R766" s="27" t="str">
        <f t="shared" si="35"/>
        <v>1-30</v>
      </c>
      <c r="S766" s="27" t="str">
        <f>+VLOOKUP(B766,'[1]PORTFOLIO MAY16'!$B$7:$T$5083,19,0)</f>
        <v>NICARAGUA</v>
      </c>
      <c r="T766" s="26">
        <v>0</v>
      </c>
      <c r="U766" s="23" t="s">
        <v>37</v>
      </c>
      <c r="V766" s="23" t="s">
        <v>37</v>
      </c>
      <c r="W766" s="23" t="s">
        <v>37</v>
      </c>
      <c r="X766" s="22">
        <v>151799.54</v>
      </c>
    </row>
    <row r="767" spans="1:24" x14ac:dyDescent="0.25">
      <c r="A767" s="22">
        <v>702</v>
      </c>
      <c r="B767" s="23" t="s">
        <v>807</v>
      </c>
      <c r="C767" s="23"/>
      <c r="D767" s="24">
        <v>317922</v>
      </c>
      <c r="E767" s="25"/>
      <c r="F767" s="23" t="s">
        <v>42</v>
      </c>
      <c r="G767" s="23" t="s">
        <v>33</v>
      </c>
      <c r="H767" s="24" t="s">
        <v>34</v>
      </c>
      <c r="I767" s="24" t="s">
        <v>35</v>
      </c>
      <c r="J767" s="23" t="s">
        <v>36</v>
      </c>
      <c r="K767" s="26">
        <v>148500</v>
      </c>
      <c r="L767" s="26">
        <f t="shared" si="33"/>
        <v>148500</v>
      </c>
      <c r="M767" s="26">
        <v>0</v>
      </c>
      <c r="N767" s="26">
        <v>0</v>
      </c>
      <c r="O767" s="26">
        <v>0</v>
      </c>
      <c r="P767" s="26">
        <v>0</v>
      </c>
      <c r="Q767" s="26">
        <f t="shared" si="34"/>
        <v>0</v>
      </c>
      <c r="R767" s="27" t="str">
        <f t="shared" si="35"/>
        <v>1-30</v>
      </c>
      <c r="S767" s="27" t="str">
        <f>+VLOOKUP(B767,'[1]PORTFOLIO MAY16'!$B$7:$T$5083,19,0)</f>
        <v>REPUBLICA DOMINICANA</v>
      </c>
      <c r="T767" s="26">
        <v>0</v>
      </c>
      <c r="U767" s="23" t="s">
        <v>37</v>
      </c>
      <c r="V767" s="23" t="s">
        <v>37</v>
      </c>
      <c r="W767" s="23" t="s">
        <v>37</v>
      </c>
      <c r="X767" s="22">
        <v>148500</v>
      </c>
    </row>
    <row r="768" spans="1:24" x14ac:dyDescent="0.25">
      <c r="A768" s="22">
        <v>702</v>
      </c>
      <c r="B768" s="23" t="s">
        <v>808</v>
      </c>
      <c r="C768" s="23"/>
      <c r="D768" s="24">
        <v>314942</v>
      </c>
      <c r="E768" s="25"/>
      <c r="F768" s="23" t="s">
        <v>33</v>
      </c>
      <c r="G768" s="23" t="s">
        <v>33</v>
      </c>
      <c r="H768" s="24" t="s">
        <v>34</v>
      </c>
      <c r="I768" s="24" t="s">
        <v>35</v>
      </c>
      <c r="J768" s="23" t="s">
        <v>39</v>
      </c>
      <c r="K768" s="26">
        <v>1169832.32</v>
      </c>
      <c r="L768" s="26">
        <f t="shared" si="33"/>
        <v>63042.263712651758</v>
      </c>
      <c r="M768" s="26">
        <v>0</v>
      </c>
      <c r="N768" s="26">
        <v>0</v>
      </c>
      <c r="O768" s="26">
        <v>0</v>
      </c>
      <c r="P768" s="26">
        <v>0</v>
      </c>
      <c r="Q768" s="26">
        <f t="shared" si="34"/>
        <v>0</v>
      </c>
      <c r="R768" s="27" t="str">
        <f t="shared" si="35"/>
        <v>1-30</v>
      </c>
      <c r="S768" s="27" t="str">
        <f>+VLOOKUP(B768,'[1]PORTFOLIO MAY16'!$B$7:$T$5083,19,0)</f>
        <v>MEXICO</v>
      </c>
      <c r="T768" s="26">
        <v>0</v>
      </c>
      <c r="U768" s="23" t="s">
        <v>37</v>
      </c>
      <c r="V768" s="23" t="s">
        <v>37</v>
      </c>
      <c r="W768" s="23" t="s">
        <v>37</v>
      </c>
      <c r="X768" s="22">
        <v>1326182.8799999999</v>
      </c>
    </row>
    <row r="769" spans="1:24" x14ac:dyDescent="0.25">
      <c r="A769" s="22">
        <v>702</v>
      </c>
      <c r="B769" s="23" t="s">
        <v>809</v>
      </c>
      <c r="C769" s="23"/>
      <c r="D769" s="24">
        <v>310523</v>
      </c>
      <c r="E769" s="25"/>
      <c r="F769" s="23" t="s">
        <v>33</v>
      </c>
      <c r="G769" s="23" t="s">
        <v>33</v>
      </c>
      <c r="H769" s="24" t="s">
        <v>34</v>
      </c>
      <c r="I769" s="24" t="s">
        <v>35</v>
      </c>
      <c r="J769" s="23" t="s">
        <v>39</v>
      </c>
      <c r="K769" s="26">
        <v>453106.73</v>
      </c>
      <c r="L769" s="26">
        <f t="shared" si="33"/>
        <v>24417.921674994664</v>
      </c>
      <c r="M769" s="26">
        <v>0</v>
      </c>
      <c r="N769" s="26">
        <v>0</v>
      </c>
      <c r="O769" s="26">
        <v>0</v>
      </c>
      <c r="P769" s="26">
        <v>0</v>
      </c>
      <c r="Q769" s="26">
        <f t="shared" si="34"/>
        <v>0</v>
      </c>
      <c r="R769" s="27" t="str">
        <f t="shared" si="35"/>
        <v>1-30</v>
      </c>
      <c r="S769" s="27" t="str">
        <f>+VLOOKUP(B769,'[1]PORTFOLIO MAY16'!$B$7:$T$5083,19,0)</f>
        <v>MEXICO</v>
      </c>
      <c r="T769" s="26">
        <v>0</v>
      </c>
      <c r="U769" s="23" t="s">
        <v>37</v>
      </c>
      <c r="V769" s="23" t="s">
        <v>37</v>
      </c>
      <c r="W769" s="23" t="s">
        <v>37</v>
      </c>
      <c r="X769" s="22">
        <v>566383.41</v>
      </c>
    </row>
    <row r="770" spans="1:24" x14ac:dyDescent="0.25">
      <c r="A770" s="22">
        <v>702</v>
      </c>
      <c r="B770" s="23" t="s">
        <v>810</v>
      </c>
      <c r="C770" s="23"/>
      <c r="D770" s="24">
        <v>315652</v>
      </c>
      <c r="E770" s="25"/>
      <c r="F770" s="23" t="s">
        <v>42</v>
      </c>
      <c r="G770" s="23" t="s">
        <v>33</v>
      </c>
      <c r="H770" s="24" t="s">
        <v>34</v>
      </c>
      <c r="I770" s="24" t="s">
        <v>35</v>
      </c>
      <c r="J770" s="23" t="s">
        <v>36</v>
      </c>
      <c r="K770" s="26">
        <v>11315.3</v>
      </c>
      <c r="L770" s="26">
        <f t="shared" si="33"/>
        <v>11315.3</v>
      </c>
      <c r="M770" s="26">
        <v>0</v>
      </c>
      <c r="N770" s="26">
        <v>0</v>
      </c>
      <c r="O770" s="26">
        <v>0</v>
      </c>
      <c r="P770" s="26">
        <v>0</v>
      </c>
      <c r="Q770" s="26">
        <f t="shared" si="34"/>
        <v>0</v>
      </c>
      <c r="R770" s="27" t="str">
        <f t="shared" si="35"/>
        <v>1-30</v>
      </c>
      <c r="S770" s="27" t="str">
        <f>+VLOOKUP(B770,'[1]PORTFOLIO MAY16'!$B$7:$T$5083,19,0)</f>
        <v>EL SALVADOR</v>
      </c>
      <c r="T770" s="26">
        <v>0</v>
      </c>
      <c r="U770" s="23" t="s">
        <v>37</v>
      </c>
      <c r="V770" s="23" t="s">
        <v>37</v>
      </c>
      <c r="W770" s="23" t="s">
        <v>37</v>
      </c>
      <c r="X770" s="22">
        <v>12125.75</v>
      </c>
    </row>
    <row r="771" spans="1:24" x14ac:dyDescent="0.25">
      <c r="A771" s="22">
        <v>702</v>
      </c>
      <c r="B771" s="23" t="s">
        <v>811</v>
      </c>
      <c r="C771" s="23"/>
      <c r="D771" s="24">
        <v>309011</v>
      </c>
      <c r="E771" s="25"/>
      <c r="F771" s="23" t="s">
        <v>42</v>
      </c>
      <c r="G771" s="23" t="s">
        <v>33</v>
      </c>
      <c r="H771" s="24" t="s">
        <v>34</v>
      </c>
      <c r="I771" s="24" t="s">
        <v>35</v>
      </c>
      <c r="J771" s="23" t="s">
        <v>36</v>
      </c>
      <c r="K771" s="26">
        <v>90715.26</v>
      </c>
      <c r="L771" s="26">
        <f t="shared" si="33"/>
        <v>90715.26</v>
      </c>
      <c r="M771" s="26">
        <v>0</v>
      </c>
      <c r="N771" s="26">
        <v>0</v>
      </c>
      <c r="O771" s="26">
        <v>0</v>
      </c>
      <c r="P771" s="26">
        <v>0</v>
      </c>
      <c r="Q771" s="26">
        <f t="shared" si="34"/>
        <v>0</v>
      </c>
      <c r="R771" s="27" t="str">
        <f t="shared" si="35"/>
        <v>1-30</v>
      </c>
      <c r="S771" s="27" t="str">
        <f>+VLOOKUP(B771,'[1]PORTFOLIO MAY16'!$B$7:$T$5083,19,0)</f>
        <v>COSTA RICA</v>
      </c>
      <c r="T771" s="26">
        <v>0</v>
      </c>
      <c r="U771" s="23" t="s">
        <v>37</v>
      </c>
      <c r="V771" s="23" t="s">
        <v>37</v>
      </c>
      <c r="W771" s="23" t="s">
        <v>37</v>
      </c>
      <c r="X771" s="22">
        <v>96058.48</v>
      </c>
    </row>
    <row r="772" spans="1:24" x14ac:dyDescent="0.25">
      <c r="A772" s="22">
        <v>702</v>
      </c>
      <c r="B772" s="23" t="s">
        <v>812</v>
      </c>
      <c r="C772" s="23"/>
      <c r="D772" s="24">
        <v>313548</v>
      </c>
      <c r="E772" s="25"/>
      <c r="F772" s="23" t="s">
        <v>51</v>
      </c>
      <c r="G772" s="23" t="s">
        <v>51</v>
      </c>
      <c r="H772" s="24" t="s">
        <v>34</v>
      </c>
      <c r="I772" s="24" t="s">
        <v>35</v>
      </c>
      <c r="J772" s="23" t="s">
        <v>36</v>
      </c>
      <c r="K772" s="26">
        <v>49195.11</v>
      </c>
      <c r="L772" s="26">
        <f t="shared" si="33"/>
        <v>49195.11</v>
      </c>
      <c r="M772" s="26">
        <v>0</v>
      </c>
      <c r="N772" s="26">
        <v>0</v>
      </c>
      <c r="O772" s="26">
        <v>0</v>
      </c>
      <c r="P772" s="26">
        <v>0</v>
      </c>
      <c r="Q772" s="26">
        <f t="shared" si="34"/>
        <v>0</v>
      </c>
      <c r="R772" s="27" t="str">
        <f t="shared" si="35"/>
        <v>1-30</v>
      </c>
      <c r="S772" s="27" t="str">
        <f>+VLOOKUP(B772,'[1]PORTFOLIO MAY16'!$B$7:$T$5083,19,0)</f>
        <v>NICARAGUA</v>
      </c>
      <c r="T772" s="26">
        <v>0</v>
      </c>
      <c r="U772" s="23" t="s">
        <v>37</v>
      </c>
      <c r="V772" s="23" t="s">
        <v>37</v>
      </c>
      <c r="W772" s="23" t="s">
        <v>37</v>
      </c>
      <c r="X772" s="22">
        <v>50519.95</v>
      </c>
    </row>
    <row r="773" spans="1:24" x14ac:dyDescent="0.25">
      <c r="A773" s="22">
        <v>702</v>
      </c>
      <c r="B773" s="23" t="s">
        <v>813</v>
      </c>
      <c r="C773" s="23"/>
      <c r="D773" s="24">
        <v>309348</v>
      </c>
      <c r="E773" s="25"/>
      <c r="F773" s="23" t="s">
        <v>51</v>
      </c>
      <c r="G773" s="23" t="s">
        <v>33</v>
      </c>
      <c r="H773" s="24" t="s">
        <v>34</v>
      </c>
      <c r="I773" s="24" t="s">
        <v>233</v>
      </c>
      <c r="J773" s="23" t="s">
        <v>36</v>
      </c>
      <c r="K773" s="26">
        <v>64571.83</v>
      </c>
      <c r="L773" s="26">
        <f t="shared" si="33"/>
        <v>64571.83</v>
      </c>
      <c r="M773" s="26">
        <v>0</v>
      </c>
      <c r="N773" s="26">
        <v>0</v>
      </c>
      <c r="O773" s="26">
        <v>0</v>
      </c>
      <c r="P773" s="26">
        <v>64571.83</v>
      </c>
      <c r="Q773" s="26">
        <f t="shared" si="34"/>
        <v>64571.83</v>
      </c>
      <c r="R773" s="27" t="str">
        <f t="shared" si="35"/>
        <v>120+</v>
      </c>
      <c r="S773" s="27" t="str">
        <f>+VLOOKUP(B773,'[1]PORTFOLIO MAY16'!$B$7:$T$5083,19,0)</f>
        <v>COSTA RICA</v>
      </c>
      <c r="T773" s="26">
        <v>0</v>
      </c>
      <c r="U773" s="23" t="s">
        <v>37</v>
      </c>
      <c r="V773" s="23" t="s">
        <v>37</v>
      </c>
      <c r="W773" s="23" t="s">
        <v>37</v>
      </c>
      <c r="X773" s="22">
        <v>73198.7</v>
      </c>
    </row>
    <row r="774" spans="1:24" x14ac:dyDescent="0.25">
      <c r="A774" s="22">
        <v>702</v>
      </c>
      <c r="B774" s="23" t="s">
        <v>814</v>
      </c>
      <c r="C774" s="23"/>
      <c r="D774" s="24">
        <v>313548</v>
      </c>
      <c r="E774" s="25"/>
      <c r="F774" s="23" t="s">
        <v>51</v>
      </c>
      <c r="G774" s="23" t="s">
        <v>51</v>
      </c>
      <c r="H774" s="24" t="s">
        <v>34</v>
      </c>
      <c r="I774" s="24" t="s">
        <v>35</v>
      </c>
      <c r="J774" s="23" t="s">
        <v>36</v>
      </c>
      <c r="K774" s="26">
        <v>192973.9</v>
      </c>
      <c r="L774" s="26">
        <f t="shared" si="33"/>
        <v>192973.9</v>
      </c>
      <c r="M774" s="26">
        <v>0</v>
      </c>
      <c r="N774" s="26">
        <v>0</v>
      </c>
      <c r="O774" s="26">
        <v>0</v>
      </c>
      <c r="P774" s="26">
        <v>0</v>
      </c>
      <c r="Q774" s="26">
        <f t="shared" si="34"/>
        <v>0</v>
      </c>
      <c r="R774" s="27" t="str">
        <f t="shared" si="35"/>
        <v>1-30</v>
      </c>
      <c r="S774" s="27" t="str">
        <f>+VLOOKUP(B774,'[1]PORTFOLIO MAY16'!$B$7:$T$5083,19,0)</f>
        <v>NICARAGUA</v>
      </c>
      <c r="T774" s="26">
        <v>0</v>
      </c>
      <c r="U774" s="23" t="s">
        <v>37</v>
      </c>
      <c r="V774" s="23" t="s">
        <v>37</v>
      </c>
      <c r="W774" s="23" t="s">
        <v>37</v>
      </c>
      <c r="X774" s="22">
        <v>197245.71</v>
      </c>
    </row>
    <row r="775" spans="1:24" x14ac:dyDescent="0.25">
      <c r="A775" s="22">
        <v>702</v>
      </c>
      <c r="B775" s="23" t="s">
        <v>815</v>
      </c>
      <c r="C775" s="23"/>
      <c r="D775" s="24">
        <v>315083</v>
      </c>
      <c r="E775" s="25"/>
      <c r="F775" s="23" t="s">
        <v>33</v>
      </c>
      <c r="G775" s="23" t="s">
        <v>33</v>
      </c>
      <c r="H775" s="24" t="s">
        <v>34</v>
      </c>
      <c r="I775" s="24" t="s">
        <v>35</v>
      </c>
      <c r="J775" s="23" t="s">
        <v>39</v>
      </c>
      <c r="K775" s="26">
        <v>571312.5</v>
      </c>
      <c r="L775" s="26">
        <f t="shared" ref="L775:L838" si="36">+IF(J775="MXN",K775/$L$2,K775)</f>
        <v>30788.030619067144</v>
      </c>
      <c r="M775" s="26">
        <v>0</v>
      </c>
      <c r="N775" s="26">
        <v>0</v>
      </c>
      <c r="O775" s="26">
        <v>0</v>
      </c>
      <c r="P775" s="26">
        <v>0</v>
      </c>
      <c r="Q775" s="26">
        <f t="shared" ref="Q775:Q838" si="37">+P775+O775+N775+M775</f>
        <v>0</v>
      </c>
      <c r="R775" s="27" t="str">
        <f t="shared" ref="R775:R838" si="38">+IF(P775&gt;0,"120+",IF(O775&gt;0,"91-120",IF(N775&gt;0,"61-90",IF(M775&gt;0,"31-60","1-30"))))</f>
        <v>1-30</v>
      </c>
      <c r="S775" s="27" t="str">
        <f>+VLOOKUP(B775,'[1]PORTFOLIO MAY16'!$B$7:$T$5083,19,0)</f>
        <v>MEXICO</v>
      </c>
      <c r="T775" s="26">
        <v>0</v>
      </c>
      <c r="U775" s="23" t="s">
        <v>37</v>
      </c>
      <c r="V775" s="23" t="s">
        <v>37</v>
      </c>
      <c r="W775" s="23" t="s">
        <v>37</v>
      </c>
      <c r="X775" s="22">
        <v>666531.25</v>
      </c>
    </row>
    <row r="776" spans="1:24" x14ac:dyDescent="0.25">
      <c r="A776" s="22">
        <v>702</v>
      </c>
      <c r="B776" s="23" t="s">
        <v>816</v>
      </c>
      <c r="C776" s="23"/>
      <c r="D776" s="24">
        <v>313548</v>
      </c>
      <c r="E776" s="25"/>
      <c r="F776" s="23" t="s">
        <v>59</v>
      </c>
      <c r="G776" s="23" t="s">
        <v>59</v>
      </c>
      <c r="H776" s="24" t="s">
        <v>34</v>
      </c>
      <c r="I776" s="24" t="s">
        <v>35</v>
      </c>
      <c r="J776" s="23" t="s">
        <v>36</v>
      </c>
      <c r="K776" s="26">
        <v>93505</v>
      </c>
      <c r="L776" s="26">
        <f t="shared" si="36"/>
        <v>93505</v>
      </c>
      <c r="M776" s="26">
        <v>0</v>
      </c>
      <c r="N776" s="26">
        <v>0</v>
      </c>
      <c r="O776" s="26">
        <v>0</v>
      </c>
      <c r="P776" s="26">
        <v>0</v>
      </c>
      <c r="Q776" s="26">
        <f t="shared" si="37"/>
        <v>0</v>
      </c>
      <c r="R776" s="27" t="str">
        <f t="shared" si="38"/>
        <v>1-30</v>
      </c>
      <c r="S776" s="27" t="str">
        <f>+VLOOKUP(B776,'[1]PORTFOLIO MAY16'!$B$7:$T$5083,19,0)</f>
        <v>NICARAGUA</v>
      </c>
      <c r="T776" s="26">
        <v>0</v>
      </c>
      <c r="U776" s="23" t="s">
        <v>37</v>
      </c>
      <c r="V776" s="23" t="s">
        <v>37</v>
      </c>
      <c r="W776" s="23" t="s">
        <v>37</v>
      </c>
      <c r="X776" s="22">
        <v>95895.34</v>
      </c>
    </row>
    <row r="777" spans="1:24" x14ac:dyDescent="0.25">
      <c r="A777" s="22">
        <v>702</v>
      </c>
      <c r="B777" s="23" t="s">
        <v>817</v>
      </c>
      <c r="C777" s="23"/>
      <c r="D777" s="24">
        <v>311289</v>
      </c>
      <c r="E777" s="25"/>
      <c r="F777" s="23" t="s">
        <v>42</v>
      </c>
      <c r="G777" s="23" t="s">
        <v>33</v>
      </c>
      <c r="H777" s="24" t="s">
        <v>34</v>
      </c>
      <c r="I777" s="24" t="s">
        <v>35</v>
      </c>
      <c r="J777" s="23" t="s">
        <v>36</v>
      </c>
      <c r="K777" s="26">
        <v>73038.48</v>
      </c>
      <c r="L777" s="26">
        <f t="shared" si="36"/>
        <v>73038.48</v>
      </c>
      <c r="M777" s="26">
        <v>0</v>
      </c>
      <c r="N777" s="26">
        <v>0</v>
      </c>
      <c r="O777" s="26">
        <v>0</v>
      </c>
      <c r="P777" s="26">
        <v>0</v>
      </c>
      <c r="Q777" s="26">
        <f t="shared" si="37"/>
        <v>0</v>
      </c>
      <c r="R777" s="27" t="str">
        <f t="shared" si="38"/>
        <v>1-30</v>
      </c>
      <c r="S777" s="27" t="str">
        <f>+VLOOKUP(B777,'[1]PORTFOLIO MAY16'!$B$7:$T$5083,19,0)</f>
        <v>ECUADOR</v>
      </c>
      <c r="T777" s="26">
        <v>0</v>
      </c>
      <c r="U777" s="23" t="s">
        <v>37</v>
      </c>
      <c r="V777" s="23" t="s">
        <v>37</v>
      </c>
      <c r="W777" s="23" t="s">
        <v>37</v>
      </c>
      <c r="X777" s="22">
        <v>78688.42</v>
      </c>
    </row>
    <row r="778" spans="1:24" x14ac:dyDescent="0.25">
      <c r="A778" s="22">
        <v>702</v>
      </c>
      <c r="B778" s="23" t="s">
        <v>818</v>
      </c>
      <c r="C778" s="23"/>
      <c r="D778" s="24">
        <v>309588</v>
      </c>
      <c r="E778" s="25"/>
      <c r="F778" s="23" t="s">
        <v>42</v>
      </c>
      <c r="G778" s="23" t="s">
        <v>33</v>
      </c>
      <c r="H778" s="24" t="s">
        <v>34</v>
      </c>
      <c r="I778" s="24" t="s">
        <v>35</v>
      </c>
      <c r="J778" s="23" t="s">
        <v>36</v>
      </c>
      <c r="K778" s="26">
        <v>204247.8</v>
      </c>
      <c r="L778" s="26">
        <f t="shared" si="36"/>
        <v>204247.8</v>
      </c>
      <c r="M778" s="26">
        <v>0</v>
      </c>
      <c r="N778" s="26">
        <v>0</v>
      </c>
      <c r="O778" s="26">
        <v>0</v>
      </c>
      <c r="P778" s="26">
        <v>0</v>
      </c>
      <c r="Q778" s="26">
        <f t="shared" si="37"/>
        <v>0</v>
      </c>
      <c r="R778" s="27" t="str">
        <f t="shared" si="38"/>
        <v>1-30</v>
      </c>
      <c r="S778" s="27" t="str">
        <f>+VLOOKUP(B778,'[1]PORTFOLIO MAY16'!$B$7:$T$5083,19,0)</f>
        <v>ECUADOR</v>
      </c>
      <c r="T778" s="26">
        <v>0</v>
      </c>
      <c r="U778" s="23" t="s">
        <v>37</v>
      </c>
      <c r="V778" s="23" t="s">
        <v>37</v>
      </c>
      <c r="W778" s="23" t="s">
        <v>37</v>
      </c>
      <c r="X778" s="22">
        <v>226976.52</v>
      </c>
    </row>
    <row r="779" spans="1:24" x14ac:dyDescent="0.25">
      <c r="A779" s="22">
        <v>702</v>
      </c>
      <c r="B779" s="23" t="s">
        <v>819</v>
      </c>
      <c r="C779" s="23"/>
      <c r="D779" s="24">
        <v>319934</v>
      </c>
      <c r="E779" s="25"/>
      <c r="F779" s="23" t="s">
        <v>98</v>
      </c>
      <c r="G779" s="23" t="s">
        <v>98</v>
      </c>
      <c r="H779" s="24" t="s">
        <v>34</v>
      </c>
      <c r="I779" s="24" t="s">
        <v>35</v>
      </c>
      <c r="J779" s="23" t="s">
        <v>36</v>
      </c>
      <c r="K779" s="26">
        <v>91237.07</v>
      </c>
      <c r="L779" s="26">
        <f t="shared" si="36"/>
        <v>91237.07</v>
      </c>
      <c r="M779" s="26">
        <v>0</v>
      </c>
      <c r="N779" s="26">
        <v>0</v>
      </c>
      <c r="O779" s="26">
        <v>0</v>
      </c>
      <c r="P779" s="26">
        <v>0</v>
      </c>
      <c r="Q779" s="26">
        <f t="shared" si="37"/>
        <v>0</v>
      </c>
      <c r="R779" s="27" t="str">
        <f t="shared" si="38"/>
        <v>1-30</v>
      </c>
      <c r="S779" s="27" t="str">
        <f>+VLOOKUP(B779,'[1]PORTFOLIO MAY16'!$B$7:$T$5083,19,0)</f>
        <v>MEXICO</v>
      </c>
      <c r="T779" s="26">
        <v>0</v>
      </c>
      <c r="U779" s="23" t="s">
        <v>37</v>
      </c>
      <c r="V779" s="23" t="s">
        <v>37</v>
      </c>
      <c r="W779" s="23" t="s">
        <v>37</v>
      </c>
      <c r="X779" s="22">
        <v>5637.07</v>
      </c>
    </row>
    <row r="780" spans="1:24" x14ac:dyDescent="0.25">
      <c r="A780" s="22">
        <v>702</v>
      </c>
      <c r="B780" s="23" t="s">
        <v>820</v>
      </c>
      <c r="C780" s="23"/>
      <c r="D780" s="24">
        <v>311268</v>
      </c>
      <c r="E780" s="25"/>
      <c r="F780" s="23" t="s">
        <v>33</v>
      </c>
      <c r="G780" s="23" t="s">
        <v>33</v>
      </c>
      <c r="H780" s="24" t="s">
        <v>34</v>
      </c>
      <c r="I780" s="24" t="s">
        <v>35</v>
      </c>
      <c r="J780" s="23" t="s">
        <v>39</v>
      </c>
      <c r="K780" s="26">
        <v>289800</v>
      </c>
      <c r="L780" s="26">
        <f t="shared" si="36"/>
        <v>15617.32199699054</v>
      </c>
      <c r="M780" s="26">
        <v>0</v>
      </c>
      <c r="N780" s="26">
        <v>0</v>
      </c>
      <c r="O780" s="26">
        <v>289800</v>
      </c>
      <c r="P780" s="26">
        <v>0</v>
      </c>
      <c r="Q780" s="26">
        <f t="shared" si="37"/>
        <v>289800</v>
      </c>
      <c r="R780" s="27" t="str">
        <f t="shared" si="38"/>
        <v>91-120</v>
      </c>
      <c r="S780" s="27" t="str">
        <f>+VLOOKUP(B780,'[1]PORTFOLIO MAY16'!$B$7:$T$5083,19,0)</f>
        <v>MEXICO</v>
      </c>
      <c r="T780" s="26">
        <v>0</v>
      </c>
      <c r="U780" s="23" t="s">
        <v>37</v>
      </c>
      <c r="V780" s="23" t="s">
        <v>37</v>
      </c>
      <c r="W780" s="23" t="s">
        <v>37</v>
      </c>
      <c r="X780" s="22">
        <v>326025</v>
      </c>
    </row>
    <row r="781" spans="1:24" x14ac:dyDescent="0.25">
      <c r="A781" s="22">
        <v>702</v>
      </c>
      <c r="B781" s="23" t="s">
        <v>821</v>
      </c>
      <c r="C781" s="23"/>
      <c r="D781" s="24">
        <v>337079</v>
      </c>
      <c r="E781" s="25"/>
      <c r="F781" s="23" t="s">
        <v>33</v>
      </c>
      <c r="G781" s="23" t="s">
        <v>33</v>
      </c>
      <c r="H781" s="24" t="s">
        <v>34</v>
      </c>
      <c r="I781" s="24" t="s">
        <v>35</v>
      </c>
      <c r="J781" s="23" t="s">
        <v>39</v>
      </c>
      <c r="K781" s="26">
        <v>138297.63</v>
      </c>
      <c r="L781" s="26">
        <f t="shared" si="36"/>
        <v>7452.8592792638337</v>
      </c>
      <c r="M781" s="26">
        <v>0</v>
      </c>
      <c r="N781" s="26">
        <v>0</v>
      </c>
      <c r="O781" s="26">
        <v>0</v>
      </c>
      <c r="P781" s="26">
        <v>0</v>
      </c>
      <c r="Q781" s="26">
        <f t="shared" si="37"/>
        <v>0</v>
      </c>
      <c r="R781" s="27" t="str">
        <f t="shared" si="38"/>
        <v>1-30</v>
      </c>
      <c r="S781" s="27" t="str">
        <f>+VLOOKUP(B781,'[1]PORTFOLIO MAY16'!$B$7:$T$5083,19,0)</f>
        <v>MEXICO</v>
      </c>
      <c r="T781" s="26">
        <v>0</v>
      </c>
      <c r="U781" s="23" t="s">
        <v>37</v>
      </c>
      <c r="V781" s="23" t="s">
        <v>37</v>
      </c>
      <c r="W781" s="23" t="s">
        <v>37</v>
      </c>
      <c r="X781" s="22">
        <v>230496.1</v>
      </c>
    </row>
    <row r="782" spans="1:24" x14ac:dyDescent="0.25">
      <c r="A782" s="22">
        <v>702</v>
      </c>
      <c r="B782" s="23" t="s">
        <v>822</v>
      </c>
      <c r="C782" s="23"/>
      <c r="D782" s="24">
        <v>336783</v>
      </c>
      <c r="E782" s="25"/>
      <c r="F782" s="23" t="s">
        <v>33</v>
      </c>
      <c r="G782" s="23" t="s">
        <v>33</v>
      </c>
      <c r="H782" s="24" t="s">
        <v>34</v>
      </c>
      <c r="I782" s="24" t="s">
        <v>35</v>
      </c>
      <c r="J782" s="23" t="s">
        <v>39</v>
      </c>
      <c r="K782" s="26">
        <v>522677.17</v>
      </c>
      <c r="L782" s="26">
        <f t="shared" si="36"/>
        <v>28167.072685872201</v>
      </c>
      <c r="M782" s="26">
        <v>0</v>
      </c>
      <c r="N782" s="26">
        <v>0</v>
      </c>
      <c r="O782" s="26">
        <v>0</v>
      </c>
      <c r="P782" s="26">
        <v>0</v>
      </c>
      <c r="Q782" s="26">
        <f t="shared" si="37"/>
        <v>0</v>
      </c>
      <c r="R782" s="27" t="str">
        <f t="shared" si="38"/>
        <v>1-30</v>
      </c>
      <c r="S782" s="27" t="str">
        <f>+VLOOKUP(B782,'[1]PORTFOLIO MAY16'!$B$7:$T$5083,19,0)</f>
        <v>MEXICO</v>
      </c>
      <c r="T782" s="26">
        <v>0</v>
      </c>
      <c r="U782" s="23" t="s">
        <v>37</v>
      </c>
      <c r="V782" s="23" t="s">
        <v>37</v>
      </c>
      <c r="W782" s="23" t="s">
        <v>37</v>
      </c>
      <c r="X782" s="22">
        <v>594461.27</v>
      </c>
    </row>
    <row r="783" spans="1:24" x14ac:dyDescent="0.25">
      <c r="A783" s="22">
        <v>702</v>
      </c>
      <c r="B783" s="23" t="s">
        <v>823</v>
      </c>
      <c r="C783" s="23"/>
      <c r="D783" s="24">
        <v>316661</v>
      </c>
      <c r="E783" s="25"/>
      <c r="F783" s="23" t="s">
        <v>33</v>
      </c>
      <c r="G783" s="23" t="s">
        <v>33</v>
      </c>
      <c r="H783" s="24" t="s">
        <v>34</v>
      </c>
      <c r="I783" s="24" t="s">
        <v>233</v>
      </c>
      <c r="J783" s="23" t="s">
        <v>39</v>
      </c>
      <c r="K783" s="26">
        <v>2212111.2400000002</v>
      </c>
      <c r="L783" s="26">
        <f t="shared" si="36"/>
        <v>119210.67470062811</v>
      </c>
      <c r="M783" s="26">
        <v>0</v>
      </c>
      <c r="N783" s="26">
        <v>0</v>
      </c>
      <c r="O783" s="26">
        <v>0</v>
      </c>
      <c r="P783" s="26">
        <v>2212111.2400000002</v>
      </c>
      <c r="Q783" s="26">
        <f t="shared" si="37"/>
        <v>2212111.2400000002</v>
      </c>
      <c r="R783" s="27" t="str">
        <f t="shared" si="38"/>
        <v>120+</v>
      </c>
      <c r="S783" s="27" t="str">
        <f>+VLOOKUP(B783,'[1]PORTFOLIO MAY16'!$B$7:$T$5083,19,0)</f>
        <v>MEXICO</v>
      </c>
      <c r="T783" s="26">
        <v>0</v>
      </c>
      <c r="U783" s="23" t="s">
        <v>37</v>
      </c>
      <c r="V783" s="23" t="s">
        <v>37</v>
      </c>
      <c r="W783" s="23" t="s">
        <v>37</v>
      </c>
      <c r="X783" s="22">
        <v>2328538.2000000002</v>
      </c>
    </row>
    <row r="784" spans="1:24" x14ac:dyDescent="0.25">
      <c r="A784" s="22">
        <v>702</v>
      </c>
      <c r="B784" s="23" t="s">
        <v>824</v>
      </c>
      <c r="C784" s="23"/>
      <c r="D784" s="24">
        <v>318249</v>
      </c>
      <c r="E784" s="25"/>
      <c r="F784" s="23" t="s">
        <v>33</v>
      </c>
      <c r="G784" s="23" t="s">
        <v>33</v>
      </c>
      <c r="H784" s="24" t="s">
        <v>34</v>
      </c>
      <c r="I784" s="24" t="s">
        <v>35</v>
      </c>
      <c r="J784" s="23" t="s">
        <v>39</v>
      </c>
      <c r="K784" s="26">
        <v>426657.05</v>
      </c>
      <c r="L784" s="26">
        <f t="shared" si="36"/>
        <v>22992.548420069335</v>
      </c>
      <c r="M784" s="26">
        <v>0</v>
      </c>
      <c r="N784" s="26">
        <v>0</v>
      </c>
      <c r="O784" s="26">
        <v>0</v>
      </c>
      <c r="P784" s="26">
        <v>0</v>
      </c>
      <c r="Q784" s="26">
        <f t="shared" si="37"/>
        <v>0</v>
      </c>
      <c r="R784" s="27" t="str">
        <f t="shared" si="38"/>
        <v>1-30</v>
      </c>
      <c r="S784" s="27" t="str">
        <f>+VLOOKUP(B784,'[1]PORTFOLIO MAY16'!$B$7:$T$5083,19,0)</f>
        <v>MEXICO</v>
      </c>
      <c r="T784" s="26">
        <v>0</v>
      </c>
      <c r="U784" s="23" t="s">
        <v>37</v>
      </c>
      <c r="V784" s="23" t="s">
        <v>37</v>
      </c>
      <c r="W784" s="23" t="s">
        <v>37</v>
      </c>
      <c r="X784" s="22">
        <v>501656.26</v>
      </c>
    </row>
    <row r="785" spans="1:24" x14ac:dyDescent="0.25">
      <c r="A785" s="22">
        <v>702</v>
      </c>
      <c r="B785" s="23" t="s">
        <v>825</v>
      </c>
      <c r="C785" s="23"/>
      <c r="D785" s="24">
        <v>314798</v>
      </c>
      <c r="E785" s="25"/>
      <c r="F785" s="23" t="s">
        <v>59</v>
      </c>
      <c r="G785" s="23" t="s">
        <v>59</v>
      </c>
      <c r="H785" s="24" t="s">
        <v>34</v>
      </c>
      <c r="I785" s="24" t="s">
        <v>35</v>
      </c>
      <c r="J785" s="23" t="s">
        <v>36</v>
      </c>
      <c r="K785" s="26">
        <v>229638.6</v>
      </c>
      <c r="L785" s="26">
        <f t="shared" si="36"/>
        <v>229638.6</v>
      </c>
      <c r="M785" s="26">
        <v>0</v>
      </c>
      <c r="N785" s="26">
        <v>0</v>
      </c>
      <c r="O785" s="26">
        <v>0</v>
      </c>
      <c r="P785" s="26">
        <v>0</v>
      </c>
      <c r="Q785" s="26">
        <f t="shared" si="37"/>
        <v>0</v>
      </c>
      <c r="R785" s="27" t="str">
        <f t="shared" si="38"/>
        <v>1-30</v>
      </c>
      <c r="S785" s="27" t="str">
        <f>+VLOOKUP(B785,'[1]PORTFOLIO MAY16'!$B$7:$T$5083,19,0)</f>
        <v>COSTA RICA</v>
      </c>
      <c r="T785" s="26">
        <v>0</v>
      </c>
      <c r="U785" s="23" t="s">
        <v>37</v>
      </c>
      <c r="V785" s="23" t="s">
        <v>37</v>
      </c>
      <c r="W785" s="23" t="s">
        <v>37</v>
      </c>
      <c r="X785" s="22">
        <v>234724.06</v>
      </c>
    </row>
    <row r="786" spans="1:24" x14ac:dyDescent="0.25">
      <c r="A786" s="22">
        <v>702</v>
      </c>
      <c r="B786" s="23" t="s">
        <v>826</v>
      </c>
      <c r="C786" s="23"/>
      <c r="D786" s="24">
        <v>318099</v>
      </c>
      <c r="E786" s="25"/>
      <c r="F786" s="23" t="s">
        <v>33</v>
      </c>
      <c r="G786" s="23" t="s">
        <v>33</v>
      </c>
      <c r="H786" s="24" t="s">
        <v>34</v>
      </c>
      <c r="I786" s="24" t="s">
        <v>35</v>
      </c>
      <c r="J786" s="23" t="s">
        <v>36</v>
      </c>
      <c r="K786" s="26">
        <v>1584219.44</v>
      </c>
      <c r="L786" s="26">
        <f t="shared" si="36"/>
        <v>1584219.44</v>
      </c>
      <c r="M786" s="26">
        <v>0</v>
      </c>
      <c r="N786" s="26">
        <v>0</v>
      </c>
      <c r="O786" s="26">
        <v>0</v>
      </c>
      <c r="P786" s="26">
        <v>0</v>
      </c>
      <c r="Q786" s="26">
        <f t="shared" si="37"/>
        <v>0</v>
      </c>
      <c r="R786" s="27" t="str">
        <f t="shared" si="38"/>
        <v>1-30</v>
      </c>
      <c r="S786" s="27" t="str">
        <f>+VLOOKUP(B786,'[1]PORTFOLIO MAY16'!$B$7:$T$5083,19,0)</f>
        <v>MEXICO</v>
      </c>
      <c r="T786" s="26">
        <v>0</v>
      </c>
      <c r="U786" s="23" t="s">
        <v>37</v>
      </c>
      <c r="V786" s="23" t="s">
        <v>37</v>
      </c>
      <c r="W786" s="23" t="s">
        <v>37</v>
      </c>
      <c r="X786" s="22">
        <v>1734572.88</v>
      </c>
    </row>
    <row r="787" spans="1:24" x14ac:dyDescent="0.25">
      <c r="A787" s="22">
        <v>702</v>
      </c>
      <c r="B787" s="23" t="s">
        <v>827</v>
      </c>
      <c r="C787" s="23"/>
      <c r="D787" s="24">
        <v>313548</v>
      </c>
      <c r="E787" s="25"/>
      <c r="F787" s="23" t="s">
        <v>59</v>
      </c>
      <c r="G787" s="23" t="s">
        <v>59</v>
      </c>
      <c r="H787" s="24" t="s">
        <v>34</v>
      </c>
      <c r="I787" s="24" t="s">
        <v>35</v>
      </c>
      <c r="J787" s="23" t="s">
        <v>36</v>
      </c>
      <c r="K787" s="26">
        <v>141971.19</v>
      </c>
      <c r="L787" s="26">
        <f t="shared" si="36"/>
        <v>141971.19</v>
      </c>
      <c r="M787" s="26">
        <v>0</v>
      </c>
      <c r="N787" s="26">
        <v>0</v>
      </c>
      <c r="O787" s="26">
        <v>0</v>
      </c>
      <c r="P787" s="26">
        <v>0</v>
      </c>
      <c r="Q787" s="26">
        <f t="shared" si="37"/>
        <v>0</v>
      </c>
      <c r="R787" s="27" t="str">
        <f t="shared" si="38"/>
        <v>1-30</v>
      </c>
      <c r="S787" s="27" t="str">
        <f>+VLOOKUP(B787,'[1]PORTFOLIO MAY16'!$B$7:$T$5083,19,0)</f>
        <v>NICARAGUA</v>
      </c>
      <c r="T787" s="26">
        <v>0</v>
      </c>
      <c r="U787" s="23" t="s">
        <v>37</v>
      </c>
      <c r="V787" s="23" t="s">
        <v>37</v>
      </c>
      <c r="W787" s="23" t="s">
        <v>37</v>
      </c>
      <c r="X787" s="22">
        <v>145113.94</v>
      </c>
    </row>
    <row r="788" spans="1:24" x14ac:dyDescent="0.25">
      <c r="A788" s="22">
        <v>702</v>
      </c>
      <c r="B788" s="23" t="s">
        <v>828</v>
      </c>
      <c r="C788" s="23"/>
      <c r="D788" s="24">
        <v>335791</v>
      </c>
      <c r="E788" s="25"/>
      <c r="F788" s="23" t="s">
        <v>33</v>
      </c>
      <c r="G788" s="23" t="s">
        <v>33</v>
      </c>
      <c r="H788" s="24" t="s">
        <v>34</v>
      </c>
      <c r="I788" s="24" t="s">
        <v>233</v>
      </c>
      <c r="J788" s="23" t="s">
        <v>39</v>
      </c>
      <c r="K788" s="26">
        <v>1837773.37</v>
      </c>
      <c r="L788" s="26">
        <f t="shared" si="36"/>
        <v>99037.606890215451</v>
      </c>
      <c r="M788" s="26">
        <v>0</v>
      </c>
      <c r="N788" s="26">
        <v>0</v>
      </c>
      <c r="O788" s="26">
        <v>0</v>
      </c>
      <c r="P788" s="26">
        <v>1837773.37</v>
      </c>
      <c r="Q788" s="26">
        <f t="shared" si="37"/>
        <v>1837773.37</v>
      </c>
      <c r="R788" s="27" t="str">
        <f t="shared" si="38"/>
        <v>120+</v>
      </c>
      <c r="S788" s="27" t="str">
        <f>+VLOOKUP(B788,'[1]PORTFOLIO MAY16'!$B$7:$T$5083,19,0)</f>
        <v>MEXICO</v>
      </c>
      <c r="T788" s="26">
        <v>0</v>
      </c>
      <c r="U788" s="23" t="s">
        <v>37</v>
      </c>
      <c r="V788" s="23" t="s">
        <v>37</v>
      </c>
      <c r="W788" s="23" t="s">
        <v>37</v>
      </c>
      <c r="X788" s="22">
        <v>2074792.8</v>
      </c>
    </row>
    <row r="789" spans="1:24" x14ac:dyDescent="0.25">
      <c r="A789" s="22">
        <v>702</v>
      </c>
      <c r="B789" s="23" t="s">
        <v>829</v>
      </c>
      <c r="C789" s="23"/>
      <c r="D789" s="24">
        <v>335609</v>
      </c>
      <c r="E789" s="25"/>
      <c r="F789" s="23" t="s">
        <v>42</v>
      </c>
      <c r="G789" s="23" t="s">
        <v>33</v>
      </c>
      <c r="H789" s="24" t="s">
        <v>34</v>
      </c>
      <c r="I789" s="24" t="s">
        <v>35</v>
      </c>
      <c r="J789" s="23" t="s">
        <v>36</v>
      </c>
      <c r="K789" s="26">
        <v>19509.22</v>
      </c>
      <c r="L789" s="26">
        <f t="shared" si="36"/>
        <v>19509.22</v>
      </c>
      <c r="M789" s="26">
        <v>0</v>
      </c>
      <c r="N789" s="26">
        <v>0</v>
      </c>
      <c r="O789" s="26">
        <v>0</v>
      </c>
      <c r="P789" s="26">
        <v>0</v>
      </c>
      <c r="Q789" s="26">
        <f t="shared" si="37"/>
        <v>0</v>
      </c>
      <c r="R789" s="27" t="str">
        <f t="shared" si="38"/>
        <v>1-30</v>
      </c>
      <c r="S789" s="27" t="str">
        <f>+VLOOKUP(B789,'[1]PORTFOLIO MAY16'!$B$7:$T$5083,19,0)</f>
        <v>COSTA RICA</v>
      </c>
      <c r="T789" s="26">
        <v>0</v>
      </c>
      <c r="U789" s="23" t="s">
        <v>37</v>
      </c>
      <c r="V789" s="23" t="s">
        <v>37</v>
      </c>
      <c r="W789" s="23" t="s">
        <v>37</v>
      </c>
      <c r="X789" s="22">
        <v>20426.849999999999</v>
      </c>
    </row>
    <row r="790" spans="1:24" x14ac:dyDescent="0.25">
      <c r="A790" s="22">
        <v>702</v>
      </c>
      <c r="B790" s="23" t="s">
        <v>830</v>
      </c>
      <c r="C790" s="23"/>
      <c r="D790" s="24">
        <v>332377</v>
      </c>
      <c r="E790" s="25"/>
      <c r="F790" s="23" t="s">
        <v>33</v>
      </c>
      <c r="G790" s="23" t="s">
        <v>33</v>
      </c>
      <c r="H790" s="24" t="s">
        <v>34</v>
      </c>
      <c r="I790" s="24" t="s">
        <v>35</v>
      </c>
      <c r="J790" s="23" t="s">
        <v>39</v>
      </c>
      <c r="K790" s="26">
        <v>1099141.69</v>
      </c>
      <c r="L790" s="26">
        <f t="shared" si="36"/>
        <v>59232.74566268584</v>
      </c>
      <c r="M790" s="26">
        <v>1099141.69</v>
      </c>
      <c r="N790" s="26">
        <v>0</v>
      </c>
      <c r="O790" s="26">
        <v>0</v>
      </c>
      <c r="P790" s="26">
        <v>0</v>
      </c>
      <c r="Q790" s="26">
        <f t="shared" si="37"/>
        <v>1099141.69</v>
      </c>
      <c r="R790" s="27" t="str">
        <f t="shared" si="38"/>
        <v>31-60</v>
      </c>
      <c r="S790" s="27" t="str">
        <f>+VLOOKUP(B790,'[1]PORTFOLIO MAY16'!$B$7:$T$5083,19,0)</f>
        <v>MEXICO</v>
      </c>
      <c r="T790" s="26">
        <v>0</v>
      </c>
      <c r="U790" s="23" t="s">
        <v>37</v>
      </c>
      <c r="V790" s="23" t="s">
        <v>37</v>
      </c>
      <c r="W790" s="23" t="s">
        <v>37</v>
      </c>
      <c r="X790" s="22">
        <v>1379059.38</v>
      </c>
    </row>
    <row r="791" spans="1:24" x14ac:dyDescent="0.25">
      <c r="A791" s="22">
        <v>702</v>
      </c>
      <c r="B791" s="23" t="s">
        <v>831</v>
      </c>
      <c r="C791" s="23"/>
      <c r="D791" s="24">
        <v>314798</v>
      </c>
      <c r="E791" s="25"/>
      <c r="F791" s="23" t="s">
        <v>51</v>
      </c>
      <c r="G791" s="23" t="s">
        <v>51</v>
      </c>
      <c r="H791" s="24" t="s">
        <v>34</v>
      </c>
      <c r="I791" s="24" t="s">
        <v>35</v>
      </c>
      <c r="J791" s="23" t="s">
        <v>36</v>
      </c>
      <c r="K791" s="26">
        <v>198388.71</v>
      </c>
      <c r="L791" s="26">
        <f t="shared" si="36"/>
        <v>198388.71</v>
      </c>
      <c r="M791" s="26">
        <v>0</v>
      </c>
      <c r="N791" s="26">
        <v>0</v>
      </c>
      <c r="O791" s="26">
        <v>0</v>
      </c>
      <c r="P791" s="26">
        <v>0</v>
      </c>
      <c r="Q791" s="26">
        <f t="shared" si="37"/>
        <v>0</v>
      </c>
      <c r="R791" s="27" t="str">
        <f t="shared" si="38"/>
        <v>1-30</v>
      </c>
      <c r="S791" s="27" t="str">
        <f>+VLOOKUP(B791,'[1]PORTFOLIO MAY16'!$B$7:$T$5083,19,0)</f>
        <v>COSTA RICA</v>
      </c>
      <c r="T791" s="26">
        <v>0</v>
      </c>
      <c r="U791" s="23" t="s">
        <v>37</v>
      </c>
      <c r="V791" s="23" t="s">
        <v>37</v>
      </c>
      <c r="W791" s="23" t="s">
        <v>37</v>
      </c>
      <c r="X791" s="22">
        <v>202778.66</v>
      </c>
    </row>
    <row r="792" spans="1:24" x14ac:dyDescent="0.25">
      <c r="A792" s="22">
        <v>702</v>
      </c>
      <c r="B792" s="23" t="s">
        <v>832</v>
      </c>
      <c r="C792" s="23"/>
      <c r="D792" s="24">
        <v>318506</v>
      </c>
      <c r="E792" s="25"/>
      <c r="F792" s="23" t="s">
        <v>33</v>
      </c>
      <c r="G792" s="23" t="s">
        <v>33</v>
      </c>
      <c r="H792" s="24" t="s">
        <v>34</v>
      </c>
      <c r="I792" s="24" t="s">
        <v>35</v>
      </c>
      <c r="J792" s="23" t="s">
        <v>36</v>
      </c>
      <c r="K792" s="26">
        <v>17035.400000000001</v>
      </c>
      <c r="L792" s="26">
        <f t="shared" si="36"/>
        <v>17035.400000000001</v>
      </c>
      <c r="M792" s="26">
        <v>0</v>
      </c>
      <c r="N792" s="26">
        <v>0</v>
      </c>
      <c r="O792" s="26">
        <v>0</v>
      </c>
      <c r="P792" s="26">
        <v>0</v>
      </c>
      <c r="Q792" s="26">
        <f t="shared" si="37"/>
        <v>0</v>
      </c>
      <c r="R792" s="27" t="str">
        <f t="shared" si="38"/>
        <v>1-30</v>
      </c>
      <c r="S792" s="27" t="str">
        <f>+VLOOKUP(B792,'[1]PORTFOLIO MAY16'!$B$7:$T$5083,19,0)</f>
        <v>MEXICO</v>
      </c>
      <c r="T792" s="26">
        <v>0</v>
      </c>
      <c r="U792" s="23" t="s">
        <v>37</v>
      </c>
      <c r="V792" s="23" t="s">
        <v>37</v>
      </c>
      <c r="W792" s="23" t="s">
        <v>37</v>
      </c>
      <c r="X792" s="22">
        <v>23007.8</v>
      </c>
    </row>
    <row r="793" spans="1:24" x14ac:dyDescent="0.25">
      <c r="A793" s="22">
        <v>702</v>
      </c>
      <c r="B793" s="23" t="s">
        <v>833</v>
      </c>
      <c r="C793" s="23"/>
      <c r="D793" s="24">
        <v>332377</v>
      </c>
      <c r="E793" s="25"/>
      <c r="F793" s="23" t="s">
        <v>33</v>
      </c>
      <c r="G793" s="23" t="s">
        <v>33</v>
      </c>
      <c r="H793" s="24" t="s">
        <v>34</v>
      </c>
      <c r="I793" s="24" t="s">
        <v>35</v>
      </c>
      <c r="J793" s="23" t="s">
        <v>39</v>
      </c>
      <c r="K793" s="26">
        <v>686824.25</v>
      </c>
      <c r="L793" s="26">
        <f t="shared" si="36"/>
        <v>37012.958825367597</v>
      </c>
      <c r="M793" s="26">
        <v>686824.25</v>
      </c>
      <c r="N793" s="26">
        <v>0</v>
      </c>
      <c r="O793" s="26">
        <v>0</v>
      </c>
      <c r="P793" s="26">
        <v>0</v>
      </c>
      <c r="Q793" s="26">
        <f t="shared" si="37"/>
        <v>686824.25</v>
      </c>
      <c r="R793" s="27" t="str">
        <f t="shared" si="38"/>
        <v>31-60</v>
      </c>
      <c r="S793" s="27" t="str">
        <f>+VLOOKUP(B793,'[1]PORTFOLIO MAY16'!$B$7:$T$5083,19,0)</f>
        <v>MEXICO</v>
      </c>
      <c r="T793" s="26">
        <v>0</v>
      </c>
      <c r="U793" s="23" t="s">
        <v>37</v>
      </c>
      <c r="V793" s="23" t="s">
        <v>37</v>
      </c>
      <c r="W793" s="23" t="s">
        <v>37</v>
      </c>
      <c r="X793" s="22">
        <v>861748.16</v>
      </c>
    </row>
    <row r="794" spans="1:24" x14ac:dyDescent="0.25">
      <c r="A794" s="22">
        <v>702</v>
      </c>
      <c r="B794" s="23" t="s">
        <v>834</v>
      </c>
      <c r="C794" s="23"/>
      <c r="D794" s="24">
        <v>309450</v>
      </c>
      <c r="E794" s="25"/>
      <c r="F794" s="23" t="s">
        <v>42</v>
      </c>
      <c r="G794" s="23" t="s">
        <v>51</v>
      </c>
      <c r="H794" s="24" t="s">
        <v>34</v>
      </c>
      <c r="I794" s="24" t="s">
        <v>35</v>
      </c>
      <c r="J794" s="23" t="s">
        <v>39</v>
      </c>
      <c r="K794" s="26">
        <v>176764.62</v>
      </c>
      <c r="L794" s="26">
        <f t="shared" si="36"/>
        <v>9525.8453699643687</v>
      </c>
      <c r="M794" s="26">
        <v>0</v>
      </c>
      <c r="N794" s="26">
        <v>0</v>
      </c>
      <c r="O794" s="26">
        <v>0</v>
      </c>
      <c r="P794" s="26">
        <v>0</v>
      </c>
      <c r="Q794" s="26">
        <f t="shared" si="37"/>
        <v>0</v>
      </c>
      <c r="R794" s="27" t="str">
        <f t="shared" si="38"/>
        <v>1-30</v>
      </c>
      <c r="S794" s="27" t="str">
        <f>+VLOOKUP(B794,'[1]PORTFOLIO MAY16'!$B$7:$T$5083,19,0)</f>
        <v>MEXICO</v>
      </c>
      <c r="T794" s="26">
        <v>0</v>
      </c>
      <c r="U794" s="23" t="s">
        <v>37</v>
      </c>
      <c r="V794" s="23" t="s">
        <v>37</v>
      </c>
      <c r="W794" s="23" t="s">
        <v>37</v>
      </c>
      <c r="X794" s="22">
        <v>195352.08</v>
      </c>
    </row>
    <row r="795" spans="1:24" x14ac:dyDescent="0.25">
      <c r="A795" s="22">
        <v>702</v>
      </c>
      <c r="B795" s="23" t="s">
        <v>835</v>
      </c>
      <c r="C795" s="23"/>
      <c r="D795" s="24">
        <v>335013</v>
      </c>
      <c r="E795" s="25"/>
      <c r="F795" s="23" t="s">
        <v>33</v>
      </c>
      <c r="G795" s="23" t="s">
        <v>33</v>
      </c>
      <c r="H795" s="24" t="s">
        <v>34</v>
      </c>
      <c r="I795" s="24" t="s">
        <v>35</v>
      </c>
      <c r="J795" s="23" t="s">
        <v>39</v>
      </c>
      <c r="K795" s="26">
        <v>86496.45</v>
      </c>
      <c r="L795" s="26">
        <f t="shared" si="36"/>
        <v>4661.2936896017682</v>
      </c>
      <c r="M795" s="26">
        <v>0</v>
      </c>
      <c r="N795" s="26">
        <v>0</v>
      </c>
      <c r="O795" s="26">
        <v>0</v>
      </c>
      <c r="P795" s="26">
        <v>0</v>
      </c>
      <c r="Q795" s="26">
        <f t="shared" si="37"/>
        <v>0</v>
      </c>
      <c r="R795" s="27" t="str">
        <f t="shared" si="38"/>
        <v>1-30</v>
      </c>
      <c r="S795" s="27" t="str">
        <f>+VLOOKUP(B795,'[1]PORTFOLIO MAY16'!$B$7:$T$5083,19,0)</f>
        <v>MEXICO</v>
      </c>
      <c r="T795" s="26">
        <v>0</v>
      </c>
      <c r="U795" s="23" t="s">
        <v>37</v>
      </c>
      <c r="V795" s="23" t="s">
        <v>37</v>
      </c>
      <c r="W795" s="23" t="s">
        <v>37</v>
      </c>
      <c r="X795" s="22">
        <v>172993</v>
      </c>
    </row>
    <row r="796" spans="1:24" x14ac:dyDescent="0.25">
      <c r="A796" s="22">
        <v>702</v>
      </c>
      <c r="B796" s="23" t="s">
        <v>836</v>
      </c>
      <c r="C796" s="23"/>
      <c r="D796" s="24">
        <v>314798</v>
      </c>
      <c r="E796" s="25"/>
      <c r="F796" s="23" t="s">
        <v>51</v>
      </c>
      <c r="G796" s="23" t="s">
        <v>51</v>
      </c>
      <c r="H796" s="24" t="s">
        <v>34</v>
      </c>
      <c r="I796" s="24" t="s">
        <v>35</v>
      </c>
      <c r="J796" s="23" t="s">
        <v>36</v>
      </c>
      <c r="K796" s="26">
        <v>1470.41</v>
      </c>
      <c r="L796" s="26">
        <f t="shared" si="36"/>
        <v>1470.41</v>
      </c>
      <c r="M796" s="26">
        <v>0</v>
      </c>
      <c r="N796" s="26">
        <v>0</v>
      </c>
      <c r="O796" s="26">
        <v>0</v>
      </c>
      <c r="P796" s="26">
        <v>0</v>
      </c>
      <c r="Q796" s="26">
        <f t="shared" si="37"/>
        <v>0</v>
      </c>
      <c r="R796" s="27" t="str">
        <f t="shared" si="38"/>
        <v>1-30</v>
      </c>
      <c r="S796" s="27" t="str">
        <f>+VLOOKUP(B796,'[1]PORTFOLIO MAY16'!$B$7:$T$5083,19,0)</f>
        <v>COSTA RICA</v>
      </c>
      <c r="T796" s="26">
        <v>0</v>
      </c>
      <c r="U796" s="23" t="s">
        <v>37</v>
      </c>
      <c r="V796" s="23" t="s">
        <v>37</v>
      </c>
      <c r="W796" s="23" t="s">
        <v>37</v>
      </c>
      <c r="X796" s="22">
        <v>1508.07</v>
      </c>
    </row>
    <row r="797" spans="1:24" x14ac:dyDescent="0.25">
      <c r="A797" s="22">
        <v>702</v>
      </c>
      <c r="B797" s="23" t="s">
        <v>837</v>
      </c>
      <c r="C797" s="23"/>
      <c r="D797" s="24">
        <v>309588</v>
      </c>
      <c r="E797" s="25"/>
      <c r="F797" s="23" t="s">
        <v>42</v>
      </c>
      <c r="G797" s="23" t="s">
        <v>33</v>
      </c>
      <c r="H797" s="24" t="s">
        <v>34</v>
      </c>
      <c r="I797" s="24" t="s">
        <v>35</v>
      </c>
      <c r="J797" s="23" t="s">
        <v>36</v>
      </c>
      <c r="K797" s="26">
        <v>49455.31</v>
      </c>
      <c r="L797" s="26">
        <f t="shared" si="36"/>
        <v>49455.31</v>
      </c>
      <c r="M797" s="26">
        <v>0</v>
      </c>
      <c r="N797" s="26">
        <v>0</v>
      </c>
      <c r="O797" s="26">
        <v>0</v>
      </c>
      <c r="P797" s="26">
        <v>0</v>
      </c>
      <c r="Q797" s="26">
        <f t="shared" si="37"/>
        <v>0</v>
      </c>
      <c r="R797" s="27" t="str">
        <f t="shared" si="38"/>
        <v>1-30</v>
      </c>
      <c r="S797" s="27" t="str">
        <f>+VLOOKUP(B797,'[1]PORTFOLIO MAY16'!$B$7:$T$5083,19,0)</f>
        <v>ECUADOR</v>
      </c>
      <c r="T797" s="26">
        <v>0</v>
      </c>
      <c r="U797" s="23" t="s">
        <v>37</v>
      </c>
      <c r="V797" s="23" t="s">
        <v>37</v>
      </c>
      <c r="W797" s="23" t="s">
        <v>37</v>
      </c>
      <c r="X797" s="22">
        <v>55111.48</v>
      </c>
    </row>
    <row r="798" spans="1:24" x14ac:dyDescent="0.25">
      <c r="A798" s="22">
        <v>702</v>
      </c>
      <c r="B798" s="23" t="s">
        <v>838</v>
      </c>
      <c r="C798" s="23"/>
      <c r="D798" s="24">
        <v>318249</v>
      </c>
      <c r="E798" s="25"/>
      <c r="F798" s="23" t="s">
        <v>33</v>
      </c>
      <c r="G798" s="23" t="s">
        <v>33</v>
      </c>
      <c r="H798" s="24" t="s">
        <v>34</v>
      </c>
      <c r="I798" s="24" t="s">
        <v>35</v>
      </c>
      <c r="J798" s="23" t="s">
        <v>39</v>
      </c>
      <c r="K798" s="26">
        <v>131324.54999999999</v>
      </c>
      <c r="L798" s="26">
        <f t="shared" si="36"/>
        <v>7077.0799981362461</v>
      </c>
      <c r="M798" s="26">
        <v>0</v>
      </c>
      <c r="N798" s="26">
        <v>0</v>
      </c>
      <c r="O798" s="26">
        <v>0</v>
      </c>
      <c r="P798" s="26">
        <v>0</v>
      </c>
      <c r="Q798" s="26">
        <f t="shared" si="37"/>
        <v>0</v>
      </c>
      <c r="R798" s="27" t="str">
        <f t="shared" si="38"/>
        <v>1-30</v>
      </c>
      <c r="S798" s="27" t="str">
        <f>+VLOOKUP(B798,'[1]PORTFOLIO MAY16'!$B$7:$T$5083,19,0)</f>
        <v>MEXICO</v>
      </c>
      <c r="T798" s="26">
        <v>0</v>
      </c>
      <c r="U798" s="23" t="s">
        <v>37</v>
      </c>
      <c r="V798" s="23" t="s">
        <v>37</v>
      </c>
      <c r="W798" s="23" t="s">
        <v>37</v>
      </c>
      <c r="X798" s="22">
        <v>156144.64000000001</v>
      </c>
    </row>
    <row r="799" spans="1:24" x14ac:dyDescent="0.25">
      <c r="A799" s="22">
        <v>702</v>
      </c>
      <c r="B799" s="23" t="s">
        <v>839</v>
      </c>
      <c r="C799" s="23"/>
      <c r="D799" s="24">
        <v>314535</v>
      </c>
      <c r="E799" s="25"/>
      <c r="F799" s="23" t="s">
        <v>33</v>
      </c>
      <c r="G799" s="23" t="s">
        <v>33</v>
      </c>
      <c r="H799" s="24" t="s">
        <v>34</v>
      </c>
      <c r="I799" s="24" t="s">
        <v>35</v>
      </c>
      <c r="J799" s="23" t="s">
        <v>39</v>
      </c>
      <c r="K799" s="26">
        <v>605597.34</v>
      </c>
      <c r="L799" s="26">
        <f t="shared" si="36"/>
        <v>32635.640646311109</v>
      </c>
      <c r="M799" s="26">
        <v>0</v>
      </c>
      <c r="N799" s="26">
        <v>0</v>
      </c>
      <c r="O799" s="26">
        <v>0</v>
      </c>
      <c r="P799" s="26">
        <v>0</v>
      </c>
      <c r="Q799" s="26">
        <f t="shared" si="37"/>
        <v>0</v>
      </c>
      <c r="R799" s="27" t="str">
        <f t="shared" si="38"/>
        <v>1-30</v>
      </c>
      <c r="S799" s="27" t="str">
        <f>+VLOOKUP(B799,'[1]PORTFOLIO MAY16'!$B$7:$T$5083,19,0)</f>
        <v>MEXICO</v>
      </c>
      <c r="T799" s="26">
        <v>0</v>
      </c>
      <c r="U799" s="23" t="s">
        <v>37</v>
      </c>
      <c r="V799" s="23" t="s">
        <v>37</v>
      </c>
      <c r="W799" s="23" t="s">
        <v>37</v>
      </c>
      <c r="X799" s="22">
        <v>706530.19</v>
      </c>
    </row>
    <row r="800" spans="1:24" x14ac:dyDescent="0.25">
      <c r="A800" s="22">
        <v>702</v>
      </c>
      <c r="B800" s="23" t="s">
        <v>840</v>
      </c>
      <c r="C800" s="23"/>
      <c r="D800" s="24">
        <v>308900</v>
      </c>
      <c r="E800" s="25"/>
      <c r="F800" s="23" t="s">
        <v>42</v>
      </c>
      <c r="G800" s="23" t="s">
        <v>33</v>
      </c>
      <c r="H800" s="24" t="s">
        <v>34</v>
      </c>
      <c r="I800" s="24" t="s">
        <v>35</v>
      </c>
      <c r="J800" s="23" t="s">
        <v>36</v>
      </c>
      <c r="K800" s="26">
        <v>69230.45</v>
      </c>
      <c r="L800" s="26">
        <f t="shared" si="36"/>
        <v>69230.45</v>
      </c>
      <c r="M800" s="26">
        <v>0</v>
      </c>
      <c r="N800" s="26">
        <v>0</v>
      </c>
      <c r="O800" s="26">
        <v>0</v>
      </c>
      <c r="P800" s="26">
        <v>0</v>
      </c>
      <c r="Q800" s="26">
        <f t="shared" si="37"/>
        <v>0</v>
      </c>
      <c r="R800" s="27" t="str">
        <f t="shared" si="38"/>
        <v>1-30</v>
      </c>
      <c r="S800" s="27" t="str">
        <f>+VLOOKUP(B800,'[1]PORTFOLIO MAY16'!$B$7:$T$5083,19,0)</f>
        <v>COSTA RICA</v>
      </c>
      <c r="T800" s="26">
        <v>0</v>
      </c>
      <c r="U800" s="23" t="s">
        <v>37</v>
      </c>
      <c r="V800" s="23" t="s">
        <v>37</v>
      </c>
      <c r="W800" s="23" t="s">
        <v>37</v>
      </c>
      <c r="X800" s="22">
        <v>71739.360000000001</v>
      </c>
    </row>
    <row r="801" spans="1:24" x14ac:dyDescent="0.25">
      <c r="A801" s="22">
        <v>702</v>
      </c>
      <c r="B801" s="23" t="s">
        <v>841</v>
      </c>
      <c r="C801" s="23"/>
      <c r="D801" s="24">
        <v>313548</v>
      </c>
      <c r="E801" s="25"/>
      <c r="F801" s="23" t="s">
        <v>51</v>
      </c>
      <c r="G801" s="23" t="s">
        <v>51</v>
      </c>
      <c r="H801" s="24" t="s">
        <v>34</v>
      </c>
      <c r="I801" s="24" t="s">
        <v>35</v>
      </c>
      <c r="J801" s="23" t="s">
        <v>36</v>
      </c>
      <c r="K801" s="26">
        <v>7074.56</v>
      </c>
      <c r="L801" s="26">
        <f t="shared" si="36"/>
        <v>7074.56</v>
      </c>
      <c r="M801" s="26">
        <v>0</v>
      </c>
      <c r="N801" s="26">
        <v>0</v>
      </c>
      <c r="O801" s="26">
        <v>0</v>
      </c>
      <c r="P801" s="26">
        <v>0</v>
      </c>
      <c r="Q801" s="26">
        <f t="shared" si="37"/>
        <v>0</v>
      </c>
      <c r="R801" s="27" t="str">
        <f t="shared" si="38"/>
        <v>1-30</v>
      </c>
      <c r="S801" s="27" t="str">
        <f>+VLOOKUP(B801,'[1]PORTFOLIO MAY16'!$B$7:$T$5083,19,0)</f>
        <v>NICARAGUA</v>
      </c>
      <c r="T801" s="26">
        <v>0</v>
      </c>
      <c r="U801" s="23" t="s">
        <v>37</v>
      </c>
      <c r="V801" s="23" t="s">
        <v>37</v>
      </c>
      <c r="W801" s="23" t="s">
        <v>37</v>
      </c>
      <c r="X801" s="22">
        <v>7222.79</v>
      </c>
    </row>
    <row r="802" spans="1:24" s="35" customFormat="1" x14ac:dyDescent="0.25">
      <c r="A802" s="29">
        <v>702</v>
      </c>
      <c r="B802" s="30" t="s">
        <v>842</v>
      </c>
      <c r="C802" s="30"/>
      <c r="D802" s="31">
        <v>316823</v>
      </c>
      <c r="E802" s="32"/>
      <c r="F802" s="23" t="s">
        <v>98</v>
      </c>
      <c r="G802" s="23" t="s">
        <v>98</v>
      </c>
      <c r="H802" s="24" t="s">
        <v>34</v>
      </c>
      <c r="I802" s="24" t="s">
        <v>35</v>
      </c>
      <c r="J802" s="23" t="s">
        <v>36</v>
      </c>
      <c r="K802" s="26">
        <v>206787.95</v>
      </c>
      <c r="L802" s="26">
        <f t="shared" si="36"/>
        <v>206787.95</v>
      </c>
      <c r="M802" s="26">
        <v>0</v>
      </c>
      <c r="N802" s="26">
        <v>0</v>
      </c>
      <c r="O802" s="26">
        <v>0</v>
      </c>
      <c r="P802" s="26">
        <v>0</v>
      </c>
      <c r="Q802" s="26">
        <f t="shared" si="37"/>
        <v>0</v>
      </c>
      <c r="R802" s="33" t="str">
        <f t="shared" si="38"/>
        <v>1-30</v>
      </c>
      <c r="S802" s="33" t="str">
        <f>+VLOOKUP(B802,'[1]PORTFOLIO MAY16'!$B$7:$T$5083,19,0)</f>
        <v>MEXICO</v>
      </c>
      <c r="T802" s="34">
        <v>0</v>
      </c>
      <c r="U802" s="30" t="s">
        <v>37</v>
      </c>
      <c r="V802" s="30" t="s">
        <v>37</v>
      </c>
      <c r="W802" s="30" t="s">
        <v>37</v>
      </c>
      <c r="X802" s="29">
        <v>943.38</v>
      </c>
    </row>
    <row r="803" spans="1:24" x14ac:dyDescent="0.25">
      <c r="A803" s="22">
        <v>702</v>
      </c>
      <c r="B803" s="23" t="s">
        <v>843</v>
      </c>
      <c r="C803" s="23"/>
      <c r="D803" s="24">
        <v>318249</v>
      </c>
      <c r="E803" s="25"/>
      <c r="F803" s="23" t="s">
        <v>33</v>
      </c>
      <c r="G803" s="23" t="s">
        <v>33</v>
      </c>
      <c r="H803" s="24" t="s">
        <v>34</v>
      </c>
      <c r="I803" s="24" t="s">
        <v>35</v>
      </c>
      <c r="J803" s="23" t="s">
        <v>39</v>
      </c>
      <c r="K803" s="26">
        <v>289319.95</v>
      </c>
      <c r="L803" s="26">
        <f t="shared" si="36"/>
        <v>15591.452102495527</v>
      </c>
      <c r="M803" s="26">
        <v>0</v>
      </c>
      <c r="N803" s="26">
        <v>0</v>
      </c>
      <c r="O803" s="26">
        <v>0</v>
      </c>
      <c r="P803" s="26">
        <v>0</v>
      </c>
      <c r="Q803" s="26">
        <f t="shared" si="37"/>
        <v>0</v>
      </c>
      <c r="R803" s="27" t="str">
        <f t="shared" si="38"/>
        <v>1-30</v>
      </c>
      <c r="S803" s="27" t="str">
        <f>+VLOOKUP(B803,'[1]PORTFOLIO MAY16'!$B$7:$T$5083,19,0)</f>
        <v>MEXICO</v>
      </c>
      <c r="T803" s="26">
        <v>0</v>
      </c>
      <c r="U803" s="23" t="s">
        <v>37</v>
      </c>
      <c r="V803" s="23" t="s">
        <v>37</v>
      </c>
      <c r="W803" s="23" t="s">
        <v>37</v>
      </c>
      <c r="X803" s="22">
        <v>345990.40000000002</v>
      </c>
    </row>
    <row r="804" spans="1:24" x14ac:dyDescent="0.25">
      <c r="A804" s="22">
        <v>702</v>
      </c>
      <c r="B804" s="23" t="s">
        <v>844</v>
      </c>
      <c r="C804" s="23"/>
      <c r="D804" s="24">
        <v>314729</v>
      </c>
      <c r="E804" s="25"/>
      <c r="F804" s="23" t="s">
        <v>33</v>
      </c>
      <c r="G804" s="23" t="s">
        <v>33</v>
      </c>
      <c r="H804" s="24" t="s">
        <v>34</v>
      </c>
      <c r="I804" s="24" t="s">
        <v>35</v>
      </c>
      <c r="J804" s="23" t="s">
        <v>39</v>
      </c>
      <c r="K804" s="26">
        <v>1032245.5</v>
      </c>
      <c r="L804" s="26">
        <f t="shared" si="36"/>
        <v>55627.70998428054</v>
      </c>
      <c r="M804" s="26">
        <v>0</v>
      </c>
      <c r="N804" s="26">
        <v>0</v>
      </c>
      <c r="O804" s="26">
        <v>0</v>
      </c>
      <c r="P804" s="26">
        <v>0</v>
      </c>
      <c r="Q804" s="26">
        <f t="shared" si="37"/>
        <v>0</v>
      </c>
      <c r="R804" s="27" t="str">
        <f t="shared" si="38"/>
        <v>1-30</v>
      </c>
      <c r="S804" s="27" t="str">
        <f>+VLOOKUP(B804,'[1]PORTFOLIO MAY16'!$B$7:$T$5083,19,0)</f>
        <v>MEXICO</v>
      </c>
      <c r="T804" s="26">
        <v>0</v>
      </c>
      <c r="U804" s="23" t="s">
        <v>37</v>
      </c>
      <c r="V804" s="23" t="s">
        <v>37</v>
      </c>
      <c r="W804" s="23" t="s">
        <v>37</v>
      </c>
      <c r="X804" s="22">
        <v>1166074.92</v>
      </c>
    </row>
    <row r="805" spans="1:24" x14ac:dyDescent="0.25">
      <c r="A805" s="22">
        <v>702</v>
      </c>
      <c r="B805" s="23" t="s">
        <v>845</v>
      </c>
      <c r="C805" s="23"/>
      <c r="D805" s="24">
        <v>313548</v>
      </c>
      <c r="E805" s="25"/>
      <c r="F805" s="23" t="s">
        <v>59</v>
      </c>
      <c r="G805" s="23" t="s">
        <v>59</v>
      </c>
      <c r="H805" s="24" t="s">
        <v>34</v>
      </c>
      <c r="I805" s="24" t="s">
        <v>35</v>
      </c>
      <c r="J805" s="23" t="s">
        <v>36</v>
      </c>
      <c r="K805" s="26">
        <v>60453.02</v>
      </c>
      <c r="L805" s="26">
        <f t="shared" si="36"/>
        <v>60453.02</v>
      </c>
      <c r="M805" s="26">
        <v>0</v>
      </c>
      <c r="N805" s="26">
        <v>0</v>
      </c>
      <c r="O805" s="26">
        <v>0</v>
      </c>
      <c r="P805" s="26">
        <v>0</v>
      </c>
      <c r="Q805" s="26">
        <f t="shared" si="37"/>
        <v>0</v>
      </c>
      <c r="R805" s="27" t="str">
        <f t="shared" si="38"/>
        <v>1-30</v>
      </c>
      <c r="S805" s="27" t="str">
        <f>+VLOOKUP(B805,'[1]PORTFOLIO MAY16'!$B$7:$T$5083,19,0)</f>
        <v>NICARAGUA</v>
      </c>
      <c r="T805" s="26">
        <v>0</v>
      </c>
      <c r="U805" s="23" t="s">
        <v>37</v>
      </c>
      <c r="V805" s="23" t="s">
        <v>37</v>
      </c>
      <c r="W805" s="23" t="s">
        <v>37</v>
      </c>
      <c r="X805" s="22">
        <v>61789.84</v>
      </c>
    </row>
    <row r="806" spans="1:24" x14ac:dyDescent="0.25">
      <c r="A806" s="22">
        <v>702</v>
      </c>
      <c r="B806" s="23" t="s">
        <v>846</v>
      </c>
      <c r="C806" s="23"/>
      <c r="D806" s="24">
        <v>313548</v>
      </c>
      <c r="E806" s="25"/>
      <c r="F806" s="23" t="s">
        <v>51</v>
      </c>
      <c r="G806" s="23" t="s">
        <v>51</v>
      </c>
      <c r="H806" s="24" t="s">
        <v>34</v>
      </c>
      <c r="I806" s="24" t="s">
        <v>35</v>
      </c>
      <c r="J806" s="23" t="s">
        <v>36</v>
      </c>
      <c r="K806" s="26">
        <v>5140.9799999999996</v>
      </c>
      <c r="L806" s="26">
        <f t="shared" si="36"/>
        <v>5140.9799999999996</v>
      </c>
      <c r="M806" s="26">
        <v>0</v>
      </c>
      <c r="N806" s="26">
        <v>0</v>
      </c>
      <c r="O806" s="26">
        <v>0</v>
      </c>
      <c r="P806" s="26">
        <v>0</v>
      </c>
      <c r="Q806" s="26">
        <f t="shared" si="37"/>
        <v>0</v>
      </c>
      <c r="R806" s="27" t="str">
        <f t="shared" si="38"/>
        <v>1-30</v>
      </c>
      <c r="S806" s="27" t="str">
        <f>+VLOOKUP(B806,'[1]PORTFOLIO MAY16'!$B$7:$T$5083,19,0)</f>
        <v>NICARAGUA</v>
      </c>
      <c r="T806" s="26">
        <v>0</v>
      </c>
      <c r="U806" s="23" t="s">
        <v>37</v>
      </c>
      <c r="V806" s="23" t="s">
        <v>37</v>
      </c>
      <c r="W806" s="23" t="s">
        <v>37</v>
      </c>
      <c r="X806" s="22">
        <v>5254.67</v>
      </c>
    </row>
    <row r="807" spans="1:24" x14ac:dyDescent="0.25">
      <c r="A807" s="22">
        <v>702</v>
      </c>
      <c r="B807" s="23" t="s">
        <v>847</v>
      </c>
      <c r="C807" s="23"/>
      <c r="D807" s="24">
        <v>309155</v>
      </c>
      <c r="E807" s="25"/>
      <c r="F807" s="23" t="s">
        <v>33</v>
      </c>
      <c r="G807" s="23" t="s">
        <v>33</v>
      </c>
      <c r="H807" s="24" t="s">
        <v>34</v>
      </c>
      <c r="I807" s="24" t="s">
        <v>35</v>
      </c>
      <c r="J807" s="23" t="s">
        <v>39</v>
      </c>
      <c r="K807" s="26">
        <v>1219881.82</v>
      </c>
      <c r="L807" s="26">
        <f t="shared" si="36"/>
        <v>65739.431267132008</v>
      </c>
      <c r="M807" s="26">
        <v>0</v>
      </c>
      <c r="N807" s="26">
        <v>0</v>
      </c>
      <c r="O807" s="26">
        <v>0</v>
      </c>
      <c r="P807" s="26">
        <v>0</v>
      </c>
      <c r="Q807" s="26">
        <f t="shared" si="37"/>
        <v>0</v>
      </c>
      <c r="R807" s="27" t="str">
        <f t="shared" si="38"/>
        <v>1-30</v>
      </c>
      <c r="S807" s="27" t="str">
        <f>+VLOOKUP(B807,'[1]PORTFOLIO MAY16'!$B$7:$T$5083,19,0)</f>
        <v>MEXICO</v>
      </c>
      <c r="T807" s="26">
        <v>0</v>
      </c>
      <c r="U807" s="23" t="s">
        <v>37</v>
      </c>
      <c r="V807" s="23" t="s">
        <v>37</v>
      </c>
      <c r="W807" s="23" t="s">
        <v>37</v>
      </c>
      <c r="X807" s="22">
        <v>1496853.42</v>
      </c>
    </row>
    <row r="808" spans="1:24" x14ac:dyDescent="0.25">
      <c r="A808" s="22">
        <v>702</v>
      </c>
      <c r="B808" s="23" t="s">
        <v>848</v>
      </c>
      <c r="C808" s="23"/>
      <c r="D808" s="24">
        <v>313548</v>
      </c>
      <c r="E808" s="25"/>
      <c r="F808" s="23" t="s">
        <v>51</v>
      </c>
      <c r="G808" s="23" t="s">
        <v>51</v>
      </c>
      <c r="H808" s="24" t="s">
        <v>34</v>
      </c>
      <c r="I808" s="24" t="s">
        <v>35</v>
      </c>
      <c r="J808" s="23" t="s">
        <v>36</v>
      </c>
      <c r="K808" s="26">
        <v>48369.91</v>
      </c>
      <c r="L808" s="26">
        <f t="shared" si="36"/>
        <v>48369.91</v>
      </c>
      <c r="M808" s="26">
        <v>0</v>
      </c>
      <c r="N808" s="26">
        <v>0</v>
      </c>
      <c r="O808" s="26">
        <v>0</v>
      </c>
      <c r="P808" s="26">
        <v>0</v>
      </c>
      <c r="Q808" s="26">
        <f t="shared" si="37"/>
        <v>0</v>
      </c>
      <c r="R808" s="27" t="str">
        <f t="shared" si="38"/>
        <v>1-30</v>
      </c>
      <c r="S808" s="27" t="str">
        <f>+VLOOKUP(B808,'[1]PORTFOLIO MAY16'!$B$7:$T$5083,19,0)</f>
        <v>NICARAGUA</v>
      </c>
      <c r="T808" s="26">
        <v>0</v>
      </c>
      <c r="U808" s="23" t="s">
        <v>37</v>
      </c>
      <c r="V808" s="23" t="s">
        <v>37</v>
      </c>
      <c r="W808" s="23" t="s">
        <v>37</v>
      </c>
      <c r="X808" s="22">
        <v>49439.53</v>
      </c>
    </row>
    <row r="809" spans="1:24" x14ac:dyDescent="0.25">
      <c r="A809" s="22">
        <v>702</v>
      </c>
      <c r="B809" s="23" t="s">
        <v>849</v>
      </c>
      <c r="C809" s="23"/>
      <c r="D809" s="24">
        <v>342476</v>
      </c>
      <c r="E809" s="25"/>
      <c r="F809" s="23" t="s">
        <v>33</v>
      </c>
      <c r="G809" s="23" t="s">
        <v>33</v>
      </c>
      <c r="H809" s="24" t="s">
        <v>34</v>
      </c>
      <c r="I809" s="24" t="s">
        <v>35</v>
      </c>
      <c r="J809" s="23" t="s">
        <v>39</v>
      </c>
      <c r="K809" s="26">
        <v>196696.95</v>
      </c>
      <c r="L809" s="26">
        <f t="shared" si="36"/>
        <v>10599.99863345738</v>
      </c>
      <c r="M809" s="26">
        <v>0</v>
      </c>
      <c r="N809" s="26">
        <v>0</v>
      </c>
      <c r="O809" s="26">
        <v>0</v>
      </c>
      <c r="P809" s="26">
        <v>0</v>
      </c>
      <c r="Q809" s="26">
        <f t="shared" si="37"/>
        <v>0</v>
      </c>
      <c r="R809" s="27" t="str">
        <f t="shared" si="38"/>
        <v>1-30</v>
      </c>
      <c r="S809" s="27" t="str">
        <f>+VLOOKUP(B809,'[1]PORTFOLIO MAY16'!$B$7:$T$5083,19,0)</f>
        <v>MEXICO</v>
      </c>
      <c r="T809" s="26">
        <v>0</v>
      </c>
      <c r="U809" s="23" t="s">
        <v>37</v>
      </c>
      <c r="V809" s="23" t="s">
        <v>37</v>
      </c>
      <c r="W809" s="23" t="s">
        <v>37</v>
      </c>
      <c r="X809" s="22">
        <v>231156.44</v>
      </c>
    </row>
    <row r="810" spans="1:24" x14ac:dyDescent="0.25">
      <c r="A810" s="22">
        <v>702</v>
      </c>
      <c r="B810" s="23" t="s">
        <v>850</v>
      </c>
      <c r="C810" s="23"/>
      <c r="D810" s="24">
        <v>315144</v>
      </c>
      <c r="E810" s="25"/>
      <c r="F810" s="23" t="s">
        <v>42</v>
      </c>
      <c r="G810" s="23" t="s">
        <v>33</v>
      </c>
      <c r="H810" s="24" t="s">
        <v>34</v>
      </c>
      <c r="I810" s="24" t="s">
        <v>35</v>
      </c>
      <c r="J810" s="23" t="s">
        <v>36</v>
      </c>
      <c r="K810" s="26">
        <v>257992.18</v>
      </c>
      <c r="L810" s="26">
        <f t="shared" si="36"/>
        <v>257992.18</v>
      </c>
      <c r="M810" s="26">
        <v>0</v>
      </c>
      <c r="N810" s="26">
        <v>0</v>
      </c>
      <c r="O810" s="26">
        <v>0</v>
      </c>
      <c r="P810" s="26">
        <v>257992.18</v>
      </c>
      <c r="Q810" s="26">
        <f t="shared" si="37"/>
        <v>257992.18</v>
      </c>
      <c r="R810" s="27" t="str">
        <f t="shared" si="38"/>
        <v>120+</v>
      </c>
      <c r="S810" s="27" t="str">
        <f>+VLOOKUP(B810,'[1]PORTFOLIO MAY16'!$B$7:$T$5083,19,0)</f>
        <v>REPUBLICA DOMINICANA</v>
      </c>
      <c r="T810" s="26">
        <v>0</v>
      </c>
      <c r="U810" s="23" t="s">
        <v>37</v>
      </c>
      <c r="V810" s="23" t="s">
        <v>37</v>
      </c>
      <c r="W810" s="23" t="s">
        <v>37</v>
      </c>
      <c r="X810" s="22">
        <v>277375.92</v>
      </c>
    </row>
    <row r="811" spans="1:24" x14ac:dyDescent="0.25">
      <c r="A811" s="22">
        <v>702</v>
      </c>
      <c r="B811" s="23" t="s">
        <v>851</v>
      </c>
      <c r="C811" s="23"/>
      <c r="D811" s="24">
        <v>338069</v>
      </c>
      <c r="E811" s="25"/>
      <c r="F811" s="23" t="s">
        <v>33</v>
      </c>
      <c r="G811" s="23" t="s">
        <v>33</v>
      </c>
      <c r="H811" s="24" t="s">
        <v>34</v>
      </c>
      <c r="I811" s="24" t="s">
        <v>35</v>
      </c>
      <c r="J811" s="23" t="s">
        <v>39</v>
      </c>
      <c r="K811" s="26">
        <v>349851.6</v>
      </c>
      <c r="L811" s="26">
        <f t="shared" si="36"/>
        <v>18853.502720366927</v>
      </c>
      <c r="M811" s="26">
        <v>0</v>
      </c>
      <c r="N811" s="26">
        <v>0</v>
      </c>
      <c r="O811" s="26">
        <v>0</v>
      </c>
      <c r="P811" s="26">
        <v>0</v>
      </c>
      <c r="Q811" s="26">
        <f t="shared" si="37"/>
        <v>0</v>
      </c>
      <c r="R811" s="27" t="str">
        <f t="shared" si="38"/>
        <v>1-30</v>
      </c>
      <c r="S811" s="27" t="str">
        <f>+VLOOKUP(B811,'[1]PORTFOLIO MAY16'!$B$7:$T$5083,19,0)</f>
        <v>MEXICO</v>
      </c>
      <c r="T811" s="26">
        <v>0</v>
      </c>
      <c r="U811" s="23" t="s">
        <v>37</v>
      </c>
      <c r="V811" s="23" t="s">
        <v>37</v>
      </c>
      <c r="W811" s="23" t="s">
        <v>37</v>
      </c>
      <c r="X811" s="22">
        <v>419821.85</v>
      </c>
    </row>
    <row r="812" spans="1:24" x14ac:dyDescent="0.25">
      <c r="A812" s="22">
        <v>702</v>
      </c>
      <c r="B812" s="23" t="s">
        <v>852</v>
      </c>
      <c r="C812" s="23"/>
      <c r="D812" s="24">
        <v>337888</v>
      </c>
      <c r="E812" s="25"/>
      <c r="F812" s="23" t="s">
        <v>42</v>
      </c>
      <c r="G812" s="23" t="s">
        <v>33</v>
      </c>
      <c r="H812" s="24" t="s">
        <v>34</v>
      </c>
      <c r="I812" s="24" t="s">
        <v>35</v>
      </c>
      <c r="J812" s="23" t="s">
        <v>36</v>
      </c>
      <c r="K812" s="26">
        <v>33896.25</v>
      </c>
      <c r="L812" s="26">
        <f t="shared" si="36"/>
        <v>33896.25</v>
      </c>
      <c r="M812" s="26">
        <v>0</v>
      </c>
      <c r="N812" s="26">
        <v>0</v>
      </c>
      <c r="O812" s="26">
        <v>0</v>
      </c>
      <c r="P812" s="26">
        <v>0</v>
      </c>
      <c r="Q812" s="26">
        <f t="shared" si="37"/>
        <v>0</v>
      </c>
      <c r="R812" s="27" t="str">
        <f t="shared" si="38"/>
        <v>1-30</v>
      </c>
      <c r="S812" s="27" t="str">
        <f>+VLOOKUP(B812,'[1]PORTFOLIO MAY16'!$B$7:$T$5083,19,0)</f>
        <v>COSTA RICA</v>
      </c>
      <c r="T812" s="26">
        <v>0</v>
      </c>
      <c r="U812" s="23" t="s">
        <v>37</v>
      </c>
      <c r="V812" s="23" t="s">
        <v>37</v>
      </c>
      <c r="W812" s="23" t="s">
        <v>37</v>
      </c>
      <c r="X812" s="22">
        <v>35588.1</v>
      </c>
    </row>
    <row r="813" spans="1:24" x14ac:dyDescent="0.25">
      <c r="A813" s="22">
        <v>702</v>
      </c>
      <c r="B813" s="23" t="s">
        <v>853</v>
      </c>
      <c r="C813" s="23"/>
      <c r="D813" s="24">
        <v>337828</v>
      </c>
      <c r="E813" s="25"/>
      <c r="F813" s="23" t="s">
        <v>33</v>
      </c>
      <c r="G813" s="23" t="s">
        <v>33</v>
      </c>
      <c r="H813" s="24" t="s">
        <v>34</v>
      </c>
      <c r="I813" s="24" t="s">
        <v>35</v>
      </c>
      <c r="J813" s="23" t="s">
        <v>39</v>
      </c>
      <c r="K813" s="26">
        <v>187764.01</v>
      </c>
      <c r="L813" s="26">
        <f t="shared" si="36"/>
        <v>10118.602496950145</v>
      </c>
      <c r="M813" s="26">
        <v>0</v>
      </c>
      <c r="N813" s="26">
        <v>0</v>
      </c>
      <c r="O813" s="26">
        <v>0</v>
      </c>
      <c r="P813" s="26">
        <v>0</v>
      </c>
      <c r="Q813" s="26">
        <f t="shared" si="37"/>
        <v>0</v>
      </c>
      <c r="R813" s="27" t="str">
        <f t="shared" si="38"/>
        <v>1-30</v>
      </c>
      <c r="S813" s="27" t="str">
        <f>+VLOOKUP(B813,'[1]PORTFOLIO MAY16'!$B$7:$T$5083,19,0)</f>
        <v>MEXICO</v>
      </c>
      <c r="T813" s="26">
        <v>0</v>
      </c>
      <c r="U813" s="23" t="s">
        <v>37</v>
      </c>
      <c r="V813" s="23" t="s">
        <v>37</v>
      </c>
      <c r="W813" s="23" t="s">
        <v>37</v>
      </c>
      <c r="X813" s="22">
        <v>281646</v>
      </c>
    </row>
    <row r="814" spans="1:24" x14ac:dyDescent="0.25">
      <c r="A814" s="22">
        <v>702</v>
      </c>
      <c r="B814" s="23" t="s">
        <v>854</v>
      </c>
      <c r="C814" s="23"/>
      <c r="D814" s="24">
        <v>308898</v>
      </c>
      <c r="E814" s="25"/>
      <c r="F814" s="23" t="s">
        <v>42</v>
      </c>
      <c r="G814" s="23" t="s">
        <v>33</v>
      </c>
      <c r="H814" s="24" t="s">
        <v>34</v>
      </c>
      <c r="I814" s="24" t="s">
        <v>35</v>
      </c>
      <c r="J814" s="23" t="s">
        <v>36</v>
      </c>
      <c r="K814" s="26">
        <v>59812.39</v>
      </c>
      <c r="L814" s="26">
        <f t="shared" si="36"/>
        <v>59812.39</v>
      </c>
      <c r="M814" s="26">
        <v>0</v>
      </c>
      <c r="N814" s="26">
        <v>0</v>
      </c>
      <c r="O814" s="26">
        <v>0</v>
      </c>
      <c r="P814" s="26">
        <v>0</v>
      </c>
      <c r="Q814" s="26">
        <f t="shared" si="37"/>
        <v>0</v>
      </c>
      <c r="R814" s="27" t="str">
        <f t="shared" si="38"/>
        <v>1-30</v>
      </c>
      <c r="S814" s="27" t="str">
        <f>+VLOOKUP(B814,'[1]PORTFOLIO MAY16'!$B$7:$T$5083,19,0)</f>
        <v>NICARAGUA</v>
      </c>
      <c r="T814" s="26">
        <v>0</v>
      </c>
      <c r="U814" s="23" t="s">
        <v>37</v>
      </c>
      <c r="V814" s="23" t="s">
        <v>37</v>
      </c>
      <c r="W814" s="23" t="s">
        <v>37</v>
      </c>
      <c r="X814" s="22">
        <v>61939.74</v>
      </c>
    </row>
    <row r="815" spans="1:24" x14ac:dyDescent="0.25">
      <c r="A815" s="22">
        <v>702</v>
      </c>
      <c r="B815" s="23" t="s">
        <v>855</v>
      </c>
      <c r="C815" s="23"/>
      <c r="D815" s="24">
        <v>315150</v>
      </c>
      <c r="E815" s="25"/>
      <c r="F815" s="23" t="s">
        <v>33</v>
      </c>
      <c r="G815" s="23" t="s">
        <v>33</v>
      </c>
      <c r="H815" s="24" t="s">
        <v>34</v>
      </c>
      <c r="I815" s="24" t="s">
        <v>35</v>
      </c>
      <c r="J815" s="23" t="s">
        <v>39</v>
      </c>
      <c r="K815" s="26">
        <v>753629.3</v>
      </c>
      <c r="L815" s="26">
        <f t="shared" si="36"/>
        <v>40613.082969173862</v>
      </c>
      <c r="M815" s="26">
        <v>0</v>
      </c>
      <c r="N815" s="26">
        <v>0</v>
      </c>
      <c r="O815" s="26">
        <v>0</v>
      </c>
      <c r="P815" s="26">
        <v>0</v>
      </c>
      <c r="Q815" s="26">
        <f t="shared" si="37"/>
        <v>0</v>
      </c>
      <c r="R815" s="27" t="str">
        <f t="shared" si="38"/>
        <v>1-30</v>
      </c>
      <c r="S815" s="27" t="str">
        <f>+VLOOKUP(B815,'[1]PORTFOLIO MAY16'!$B$7:$T$5083,19,0)</f>
        <v>MEXICO</v>
      </c>
      <c r="T815" s="26">
        <v>0</v>
      </c>
      <c r="U815" s="23" t="s">
        <v>37</v>
      </c>
      <c r="V815" s="23" t="s">
        <v>37</v>
      </c>
      <c r="W815" s="23" t="s">
        <v>37</v>
      </c>
      <c r="X815" s="22">
        <v>923652.06</v>
      </c>
    </row>
    <row r="816" spans="1:24" x14ac:dyDescent="0.25">
      <c r="A816" s="22">
        <v>702</v>
      </c>
      <c r="B816" s="23" t="s">
        <v>856</v>
      </c>
      <c r="C816" s="23"/>
      <c r="D816" s="24">
        <v>315821</v>
      </c>
      <c r="E816" s="25"/>
      <c r="F816" s="23" t="s">
        <v>42</v>
      </c>
      <c r="G816" s="23" t="s">
        <v>33</v>
      </c>
      <c r="H816" s="24" t="s">
        <v>34</v>
      </c>
      <c r="I816" s="24" t="s">
        <v>233</v>
      </c>
      <c r="J816" s="23" t="s">
        <v>36</v>
      </c>
      <c r="K816" s="26">
        <v>53467.9</v>
      </c>
      <c r="L816" s="26">
        <f t="shared" si="36"/>
        <v>53467.9</v>
      </c>
      <c r="M816" s="26">
        <v>53467.9</v>
      </c>
      <c r="N816" s="26">
        <v>0</v>
      </c>
      <c r="O816" s="26">
        <v>0</v>
      </c>
      <c r="P816" s="26">
        <v>0</v>
      </c>
      <c r="Q816" s="26">
        <f t="shared" si="37"/>
        <v>53467.9</v>
      </c>
      <c r="R816" s="27" t="str">
        <f t="shared" si="38"/>
        <v>31-60</v>
      </c>
      <c r="S816" s="27" t="str">
        <f>+VLOOKUP(B816,'[1]PORTFOLIO MAY16'!$B$7:$T$5083,19,0)</f>
        <v>NICARAGUA</v>
      </c>
      <c r="T816" s="26">
        <v>0</v>
      </c>
      <c r="U816" s="23" t="s">
        <v>37</v>
      </c>
      <c r="V816" s="23" t="s">
        <v>37</v>
      </c>
      <c r="W816" s="23" t="s">
        <v>37</v>
      </c>
      <c r="X816" s="22">
        <v>63691.1</v>
      </c>
    </row>
    <row r="817" spans="1:24" x14ac:dyDescent="0.25">
      <c r="A817" s="22">
        <v>702</v>
      </c>
      <c r="B817" s="23" t="s">
        <v>857</v>
      </c>
      <c r="C817" s="23"/>
      <c r="D817" s="24">
        <v>320583</v>
      </c>
      <c r="E817" s="25"/>
      <c r="F817" s="23" t="s">
        <v>42</v>
      </c>
      <c r="G817" s="23" t="s">
        <v>33</v>
      </c>
      <c r="H817" s="24" t="s">
        <v>34</v>
      </c>
      <c r="I817" s="24" t="s">
        <v>35</v>
      </c>
      <c r="J817" s="23" t="s">
        <v>39</v>
      </c>
      <c r="K817" s="26">
        <v>6702105.4500000002</v>
      </c>
      <c r="L817" s="26">
        <f t="shared" si="36"/>
        <v>361176.46263090131</v>
      </c>
      <c r="M817" s="26">
        <v>0</v>
      </c>
      <c r="N817" s="26">
        <v>0</v>
      </c>
      <c r="O817" s="26">
        <v>0</v>
      </c>
      <c r="P817" s="26">
        <v>0</v>
      </c>
      <c r="Q817" s="26">
        <f t="shared" si="37"/>
        <v>0</v>
      </c>
      <c r="R817" s="27" t="str">
        <f t="shared" si="38"/>
        <v>1-30</v>
      </c>
      <c r="S817" s="27" t="str">
        <f>+VLOOKUP(B817,'[1]PORTFOLIO MAY16'!$B$7:$T$5083,19,0)</f>
        <v>MEXICO</v>
      </c>
      <c r="T817" s="26">
        <v>0</v>
      </c>
      <c r="U817" s="23" t="s">
        <v>37</v>
      </c>
      <c r="V817" s="23" t="s">
        <v>37</v>
      </c>
      <c r="W817" s="23" t="s">
        <v>37</v>
      </c>
      <c r="X817" s="22">
        <v>7893697.6100000003</v>
      </c>
    </row>
    <row r="818" spans="1:24" x14ac:dyDescent="0.25">
      <c r="A818" s="22">
        <v>702</v>
      </c>
      <c r="B818" s="23" t="s">
        <v>858</v>
      </c>
      <c r="C818" s="23"/>
      <c r="D818" s="24">
        <v>309051</v>
      </c>
      <c r="E818" s="25"/>
      <c r="F818" s="23" t="s">
        <v>33</v>
      </c>
      <c r="G818" s="23" t="s">
        <v>33</v>
      </c>
      <c r="H818" s="24" t="s">
        <v>34</v>
      </c>
      <c r="I818" s="24" t="s">
        <v>35</v>
      </c>
      <c r="J818" s="23" t="s">
        <v>39</v>
      </c>
      <c r="K818" s="26">
        <v>148213.78</v>
      </c>
      <c r="L818" s="26">
        <f t="shared" si="36"/>
        <v>7987.2406026608578</v>
      </c>
      <c r="M818" s="26">
        <v>0</v>
      </c>
      <c r="N818" s="26">
        <v>0</v>
      </c>
      <c r="O818" s="26">
        <v>0</v>
      </c>
      <c r="P818" s="26">
        <v>0</v>
      </c>
      <c r="Q818" s="26">
        <f t="shared" si="37"/>
        <v>0</v>
      </c>
      <c r="R818" s="27" t="str">
        <f t="shared" si="38"/>
        <v>1-30</v>
      </c>
      <c r="S818" s="27" t="str">
        <f>+VLOOKUP(B818,'[1]PORTFOLIO MAY16'!$B$7:$T$5083,19,0)</f>
        <v>MEXICO</v>
      </c>
      <c r="T818" s="26">
        <v>0</v>
      </c>
      <c r="U818" s="23" t="s">
        <v>37</v>
      </c>
      <c r="V818" s="23" t="s">
        <v>37</v>
      </c>
      <c r="W818" s="23" t="s">
        <v>37</v>
      </c>
      <c r="X818" s="22">
        <v>221999.75</v>
      </c>
    </row>
    <row r="819" spans="1:24" x14ac:dyDescent="0.25">
      <c r="A819" s="22">
        <v>702</v>
      </c>
      <c r="B819" s="23" t="s">
        <v>859</v>
      </c>
      <c r="C819" s="23"/>
      <c r="D819" s="24">
        <v>313548</v>
      </c>
      <c r="E819" s="25"/>
      <c r="F819" s="23" t="s">
        <v>51</v>
      </c>
      <c r="G819" s="23" t="s">
        <v>51</v>
      </c>
      <c r="H819" s="24" t="s">
        <v>34</v>
      </c>
      <c r="I819" s="24" t="s">
        <v>35</v>
      </c>
      <c r="J819" s="23" t="s">
        <v>36</v>
      </c>
      <c r="K819" s="26">
        <v>4507.67</v>
      </c>
      <c r="L819" s="26">
        <f t="shared" si="36"/>
        <v>4507.67</v>
      </c>
      <c r="M819" s="26">
        <v>0</v>
      </c>
      <c r="N819" s="26">
        <v>0</v>
      </c>
      <c r="O819" s="26">
        <v>0</v>
      </c>
      <c r="P819" s="26">
        <v>0</v>
      </c>
      <c r="Q819" s="26">
        <f t="shared" si="37"/>
        <v>0</v>
      </c>
      <c r="R819" s="27" t="str">
        <f t="shared" si="38"/>
        <v>1-30</v>
      </c>
      <c r="S819" s="27" t="str">
        <f>+VLOOKUP(B819,'[1]PORTFOLIO MAY16'!$B$7:$T$5083,19,0)</f>
        <v>NICARAGUA</v>
      </c>
      <c r="T819" s="26">
        <v>0</v>
      </c>
      <c r="U819" s="23" t="s">
        <v>37</v>
      </c>
      <c r="V819" s="23" t="s">
        <v>37</v>
      </c>
      <c r="W819" s="23" t="s">
        <v>37</v>
      </c>
      <c r="X819" s="22">
        <v>4607.34</v>
      </c>
    </row>
    <row r="820" spans="1:24" x14ac:dyDescent="0.25">
      <c r="A820" s="22">
        <v>702</v>
      </c>
      <c r="B820" s="23" t="s">
        <v>860</v>
      </c>
      <c r="C820" s="23"/>
      <c r="D820" s="24">
        <v>316455</v>
      </c>
      <c r="E820" s="25"/>
      <c r="F820" s="23" t="s">
        <v>33</v>
      </c>
      <c r="G820" s="23" t="s">
        <v>33</v>
      </c>
      <c r="H820" s="24" t="s">
        <v>34</v>
      </c>
      <c r="I820" s="24" t="s">
        <v>35</v>
      </c>
      <c r="J820" s="23" t="s">
        <v>39</v>
      </c>
      <c r="K820" s="26">
        <v>1236126.32</v>
      </c>
      <c r="L820" s="26">
        <f t="shared" si="36"/>
        <v>66614.847371963318</v>
      </c>
      <c r="M820" s="26">
        <v>0</v>
      </c>
      <c r="N820" s="26">
        <v>0</v>
      </c>
      <c r="O820" s="26">
        <v>0</v>
      </c>
      <c r="P820" s="26">
        <v>0</v>
      </c>
      <c r="Q820" s="26">
        <f t="shared" si="37"/>
        <v>0</v>
      </c>
      <c r="R820" s="27" t="str">
        <f t="shared" si="38"/>
        <v>1-30</v>
      </c>
      <c r="S820" s="27" t="str">
        <f>+VLOOKUP(B820,'[1]PORTFOLIO MAY16'!$B$7:$T$5083,19,0)</f>
        <v>MEXICO</v>
      </c>
      <c r="T820" s="26">
        <v>0</v>
      </c>
      <c r="U820" s="23" t="s">
        <v>37</v>
      </c>
      <c r="V820" s="23" t="s">
        <v>37</v>
      </c>
      <c r="W820" s="23" t="s">
        <v>37</v>
      </c>
      <c r="X820" s="22">
        <v>1412715.79</v>
      </c>
    </row>
    <row r="821" spans="1:24" x14ac:dyDescent="0.25">
      <c r="A821" s="22">
        <v>702</v>
      </c>
      <c r="B821" s="23" t="s">
        <v>861</v>
      </c>
      <c r="C821" s="23"/>
      <c r="D821" s="24">
        <v>348787</v>
      </c>
      <c r="E821" s="25"/>
      <c r="F821" s="23" t="s">
        <v>33</v>
      </c>
      <c r="G821" s="23" t="s">
        <v>33</v>
      </c>
      <c r="H821" s="24" t="s">
        <v>34</v>
      </c>
      <c r="I821" s="24" t="s">
        <v>35</v>
      </c>
      <c r="J821" s="23" t="s">
        <v>39</v>
      </c>
      <c r="K821" s="26">
        <v>194144.96</v>
      </c>
      <c r="L821" s="26">
        <f t="shared" si="36"/>
        <v>10462.471892383881</v>
      </c>
      <c r="M821" s="26">
        <v>0</v>
      </c>
      <c r="N821" s="26">
        <v>0</v>
      </c>
      <c r="O821" s="26">
        <v>0</v>
      </c>
      <c r="P821" s="26">
        <v>0</v>
      </c>
      <c r="Q821" s="26">
        <f t="shared" si="37"/>
        <v>0</v>
      </c>
      <c r="R821" s="27" t="str">
        <f t="shared" si="38"/>
        <v>1-30</v>
      </c>
      <c r="S821" s="27" t="str">
        <f>+VLOOKUP(B821,'[1]PORTFOLIO MAY16'!$B$7:$T$5083,19,0)</f>
        <v>MEXICO</v>
      </c>
      <c r="T821" s="26">
        <v>0</v>
      </c>
      <c r="U821" s="23" t="s">
        <v>37</v>
      </c>
      <c r="V821" s="23" t="s">
        <v>37</v>
      </c>
      <c r="W821" s="23" t="s">
        <v>37</v>
      </c>
      <c r="X821" s="22">
        <v>237288.29</v>
      </c>
    </row>
    <row r="822" spans="1:24" x14ac:dyDescent="0.25">
      <c r="A822" s="22">
        <v>702</v>
      </c>
      <c r="B822" s="23" t="s">
        <v>862</v>
      </c>
      <c r="C822" s="23"/>
      <c r="D822" s="24">
        <v>355557</v>
      </c>
      <c r="E822" s="25"/>
      <c r="F822" s="23" t="s">
        <v>33</v>
      </c>
      <c r="G822" s="23" t="s">
        <v>33</v>
      </c>
      <c r="H822" s="24" t="s">
        <v>34</v>
      </c>
      <c r="I822" s="24" t="s">
        <v>35</v>
      </c>
      <c r="J822" s="23" t="s">
        <v>39</v>
      </c>
      <c r="K822" s="26">
        <v>681076.62</v>
      </c>
      <c r="L822" s="26">
        <f t="shared" si="36"/>
        <v>36703.219044727288</v>
      </c>
      <c r="M822" s="26">
        <v>0</v>
      </c>
      <c r="N822" s="26">
        <v>0</v>
      </c>
      <c r="O822" s="26">
        <v>0</v>
      </c>
      <c r="P822" s="26">
        <v>0</v>
      </c>
      <c r="Q822" s="26">
        <f t="shared" si="37"/>
        <v>0</v>
      </c>
      <c r="R822" s="27" t="str">
        <f t="shared" si="38"/>
        <v>1-30</v>
      </c>
      <c r="S822" s="27" t="str">
        <f>+VLOOKUP(B822,'[1]PORTFOLIO MAY16'!$B$7:$T$5083,19,0)</f>
        <v>MEXICO</v>
      </c>
      <c r="T822" s="26">
        <v>0</v>
      </c>
      <c r="U822" s="23" t="s">
        <v>37</v>
      </c>
      <c r="V822" s="23" t="s">
        <v>37</v>
      </c>
      <c r="W822" s="23" t="s">
        <v>37</v>
      </c>
      <c r="X822" s="22">
        <v>729724.95</v>
      </c>
    </row>
    <row r="823" spans="1:24" x14ac:dyDescent="0.25">
      <c r="A823" s="22">
        <v>702</v>
      </c>
      <c r="B823" s="23" t="s">
        <v>863</v>
      </c>
      <c r="C823" s="23"/>
      <c r="D823" s="24">
        <v>334975</v>
      </c>
      <c r="E823" s="25"/>
      <c r="F823" s="23" t="s">
        <v>33</v>
      </c>
      <c r="G823" s="23" t="s">
        <v>33</v>
      </c>
      <c r="H823" s="24" t="s">
        <v>34</v>
      </c>
      <c r="I823" s="24" t="s">
        <v>35</v>
      </c>
      <c r="J823" s="23" t="s">
        <v>39</v>
      </c>
      <c r="K823" s="26">
        <v>1472295.49</v>
      </c>
      <c r="L823" s="26">
        <f t="shared" si="36"/>
        <v>79342.003940810784</v>
      </c>
      <c r="M823" s="26">
        <v>0</v>
      </c>
      <c r="N823" s="26">
        <v>0</v>
      </c>
      <c r="O823" s="26">
        <v>0</v>
      </c>
      <c r="P823" s="26">
        <v>0</v>
      </c>
      <c r="Q823" s="26">
        <f t="shared" si="37"/>
        <v>0</v>
      </c>
      <c r="R823" s="27" t="str">
        <f t="shared" si="38"/>
        <v>1-30</v>
      </c>
      <c r="S823" s="27" t="str">
        <f>+VLOOKUP(B823,'[1]PORTFOLIO MAY16'!$B$7:$T$5083,19,0)</f>
        <v>MEXICO</v>
      </c>
      <c r="T823" s="26">
        <v>0</v>
      </c>
      <c r="U823" s="23" t="s">
        <v>37</v>
      </c>
      <c r="V823" s="23" t="s">
        <v>37</v>
      </c>
      <c r="W823" s="23" t="s">
        <v>37</v>
      </c>
      <c r="X823" s="22">
        <v>1683924.66</v>
      </c>
    </row>
    <row r="824" spans="1:24" x14ac:dyDescent="0.25">
      <c r="A824" s="22">
        <v>702</v>
      </c>
      <c r="B824" s="23" t="s">
        <v>864</v>
      </c>
      <c r="C824" s="23"/>
      <c r="D824" s="24">
        <v>355529</v>
      </c>
      <c r="E824" s="25"/>
      <c r="F824" s="23" t="s">
        <v>42</v>
      </c>
      <c r="G824" s="23" t="s">
        <v>33</v>
      </c>
      <c r="H824" s="24" t="s">
        <v>34</v>
      </c>
      <c r="I824" s="24" t="s">
        <v>35</v>
      </c>
      <c r="J824" s="23" t="s">
        <v>36</v>
      </c>
      <c r="K824" s="26">
        <v>78637.320000000007</v>
      </c>
      <c r="L824" s="26">
        <f t="shared" si="36"/>
        <v>78637.320000000007</v>
      </c>
      <c r="M824" s="26">
        <v>0</v>
      </c>
      <c r="N824" s="26">
        <v>0</v>
      </c>
      <c r="O824" s="26">
        <v>0</v>
      </c>
      <c r="P824" s="26">
        <v>0</v>
      </c>
      <c r="Q824" s="26">
        <f t="shared" si="37"/>
        <v>0</v>
      </c>
      <c r="R824" s="27" t="str">
        <f t="shared" si="38"/>
        <v>1-30</v>
      </c>
      <c r="S824" s="27" t="str">
        <f>+VLOOKUP(B824,'[1]PORTFOLIO MAY16'!$B$7:$T$5083,19,0)</f>
        <v>MEXICO</v>
      </c>
      <c r="T824" s="26">
        <v>0</v>
      </c>
      <c r="U824" s="23" t="s">
        <v>37</v>
      </c>
      <c r="V824" s="23" t="s">
        <v>37</v>
      </c>
      <c r="W824" s="23" t="s">
        <v>37</v>
      </c>
      <c r="X824" s="22">
        <v>87162.48</v>
      </c>
    </row>
    <row r="825" spans="1:24" x14ac:dyDescent="0.25">
      <c r="A825" s="22">
        <v>702</v>
      </c>
      <c r="B825" s="23" t="s">
        <v>865</v>
      </c>
      <c r="C825" s="23"/>
      <c r="D825" s="24">
        <v>316241</v>
      </c>
      <c r="E825" s="25"/>
      <c r="F825" s="23" t="s">
        <v>42</v>
      </c>
      <c r="G825" s="23" t="s">
        <v>33</v>
      </c>
      <c r="H825" s="24" t="s">
        <v>34</v>
      </c>
      <c r="I825" s="24" t="s">
        <v>35</v>
      </c>
      <c r="J825" s="23" t="s">
        <v>36</v>
      </c>
      <c r="K825" s="26">
        <v>120457.16</v>
      </c>
      <c r="L825" s="26">
        <f t="shared" si="36"/>
        <v>120457.16</v>
      </c>
      <c r="M825" s="26">
        <v>0</v>
      </c>
      <c r="N825" s="26">
        <v>0</v>
      </c>
      <c r="O825" s="26">
        <v>0</v>
      </c>
      <c r="P825" s="26">
        <v>0</v>
      </c>
      <c r="Q825" s="26">
        <f t="shared" si="37"/>
        <v>0</v>
      </c>
      <c r="R825" s="27" t="str">
        <f t="shared" si="38"/>
        <v>1-30</v>
      </c>
      <c r="S825" s="27" t="str">
        <f>+VLOOKUP(B825,'[1]PORTFOLIO MAY16'!$B$7:$T$5083,19,0)</f>
        <v>COSTA RICA</v>
      </c>
      <c r="T825" s="26">
        <v>0</v>
      </c>
      <c r="U825" s="23" t="s">
        <v>37</v>
      </c>
      <c r="V825" s="23" t="s">
        <v>37</v>
      </c>
      <c r="W825" s="23" t="s">
        <v>37</v>
      </c>
      <c r="X825" s="22">
        <v>134673.15</v>
      </c>
    </row>
    <row r="826" spans="1:24" x14ac:dyDescent="0.25">
      <c r="A826" s="22">
        <v>702</v>
      </c>
      <c r="B826" s="23" t="s">
        <v>866</v>
      </c>
      <c r="C826" s="23"/>
      <c r="D826" s="24">
        <v>333619</v>
      </c>
      <c r="E826" s="25"/>
      <c r="F826" s="23" t="s">
        <v>33</v>
      </c>
      <c r="G826" s="23" t="s">
        <v>33</v>
      </c>
      <c r="H826" s="24" t="s">
        <v>34</v>
      </c>
      <c r="I826" s="24" t="s">
        <v>35</v>
      </c>
      <c r="J826" s="23" t="s">
        <v>36</v>
      </c>
      <c r="K826" s="26">
        <v>15756.43</v>
      </c>
      <c r="L826" s="26">
        <f t="shared" si="36"/>
        <v>15756.43</v>
      </c>
      <c r="M826" s="26">
        <v>0</v>
      </c>
      <c r="N826" s="26">
        <v>0</v>
      </c>
      <c r="O826" s="26">
        <v>0</v>
      </c>
      <c r="P826" s="26">
        <v>0</v>
      </c>
      <c r="Q826" s="26">
        <f t="shared" si="37"/>
        <v>0</v>
      </c>
      <c r="R826" s="27" t="str">
        <f t="shared" si="38"/>
        <v>1-30</v>
      </c>
      <c r="S826" s="27" t="str">
        <f>+VLOOKUP(B826,'[1]PORTFOLIO MAY16'!$B$7:$T$5083,19,0)</f>
        <v>MEXICO</v>
      </c>
      <c r="T826" s="26">
        <v>0</v>
      </c>
      <c r="U826" s="23" t="s">
        <v>37</v>
      </c>
      <c r="V826" s="23" t="s">
        <v>37</v>
      </c>
      <c r="W826" s="23" t="s">
        <v>37</v>
      </c>
      <c r="X826" s="22">
        <v>18175.78</v>
      </c>
    </row>
    <row r="827" spans="1:24" x14ac:dyDescent="0.25">
      <c r="A827" s="22">
        <v>702</v>
      </c>
      <c r="B827" s="23" t="s">
        <v>867</v>
      </c>
      <c r="C827" s="23"/>
      <c r="D827" s="24">
        <v>315675</v>
      </c>
      <c r="E827" s="25"/>
      <c r="F827" s="23" t="s">
        <v>33</v>
      </c>
      <c r="G827" s="23" t="s">
        <v>33</v>
      </c>
      <c r="H827" s="24" t="s">
        <v>34</v>
      </c>
      <c r="I827" s="24" t="s">
        <v>35</v>
      </c>
      <c r="J827" s="23" t="s">
        <v>39</v>
      </c>
      <c r="K827" s="26">
        <v>418000</v>
      </c>
      <c r="L827" s="26">
        <f t="shared" si="36"/>
        <v>22526.019995659233</v>
      </c>
      <c r="M827" s="26">
        <v>0</v>
      </c>
      <c r="N827" s="26">
        <v>0</v>
      </c>
      <c r="O827" s="26">
        <v>418000</v>
      </c>
      <c r="P827" s="26">
        <v>0</v>
      </c>
      <c r="Q827" s="26">
        <f t="shared" si="37"/>
        <v>418000</v>
      </c>
      <c r="R827" s="27" t="str">
        <f t="shared" si="38"/>
        <v>91-120</v>
      </c>
      <c r="S827" s="27" t="str">
        <f>+VLOOKUP(B827,'[1]PORTFOLIO MAY16'!$B$7:$T$5083,19,0)</f>
        <v>MEXICO</v>
      </c>
      <c r="T827" s="26">
        <v>0</v>
      </c>
      <c r="U827" s="23" t="s">
        <v>37</v>
      </c>
      <c r="V827" s="23" t="s">
        <v>37</v>
      </c>
      <c r="W827" s="23" t="s">
        <v>37</v>
      </c>
      <c r="X827" s="22">
        <v>585200</v>
      </c>
    </row>
    <row r="828" spans="1:24" x14ac:dyDescent="0.25">
      <c r="A828" s="22">
        <v>702</v>
      </c>
      <c r="B828" s="23" t="s">
        <v>868</v>
      </c>
      <c r="C828" s="23"/>
      <c r="D828" s="24">
        <v>315071</v>
      </c>
      <c r="E828" s="25"/>
      <c r="F828" s="23" t="s">
        <v>33</v>
      </c>
      <c r="G828" s="23" t="s">
        <v>33</v>
      </c>
      <c r="H828" s="24" t="s">
        <v>34</v>
      </c>
      <c r="I828" s="24" t="s">
        <v>35</v>
      </c>
      <c r="J828" s="23" t="s">
        <v>39</v>
      </c>
      <c r="K828" s="26">
        <v>1313947.2</v>
      </c>
      <c r="L828" s="26">
        <f t="shared" si="36"/>
        <v>70808.614594355167</v>
      </c>
      <c r="M828" s="26">
        <v>0</v>
      </c>
      <c r="N828" s="26">
        <v>0</v>
      </c>
      <c r="O828" s="26">
        <v>0</v>
      </c>
      <c r="P828" s="26">
        <v>0</v>
      </c>
      <c r="Q828" s="26">
        <f t="shared" si="37"/>
        <v>0</v>
      </c>
      <c r="R828" s="27" t="str">
        <f t="shared" si="38"/>
        <v>1-30</v>
      </c>
      <c r="S828" s="27" t="str">
        <f>+VLOOKUP(B828,'[1]PORTFOLIO MAY16'!$B$7:$T$5083,19,0)</f>
        <v>MEXICO</v>
      </c>
      <c r="T828" s="26">
        <v>0</v>
      </c>
      <c r="U828" s="23" t="s">
        <v>37</v>
      </c>
      <c r="V828" s="23" t="s">
        <v>37</v>
      </c>
      <c r="W828" s="23" t="s">
        <v>37</v>
      </c>
      <c r="X828" s="22">
        <v>1407800.58</v>
      </c>
    </row>
    <row r="829" spans="1:24" x14ac:dyDescent="0.25">
      <c r="A829" s="22">
        <v>702</v>
      </c>
      <c r="B829" s="23" t="s">
        <v>869</v>
      </c>
      <c r="C829" s="23"/>
      <c r="D829" s="24">
        <v>315701</v>
      </c>
      <c r="E829" s="25"/>
      <c r="F829" s="23" t="s">
        <v>33</v>
      </c>
      <c r="G829" s="23" t="s">
        <v>33</v>
      </c>
      <c r="H829" s="24" t="s">
        <v>34</v>
      </c>
      <c r="I829" s="24" t="s">
        <v>35</v>
      </c>
      <c r="J829" s="23" t="s">
        <v>36</v>
      </c>
      <c r="K829" s="26">
        <v>104954.83</v>
      </c>
      <c r="L829" s="26">
        <f t="shared" si="36"/>
        <v>104954.83</v>
      </c>
      <c r="M829" s="26">
        <v>0</v>
      </c>
      <c r="N829" s="26">
        <v>0</v>
      </c>
      <c r="O829" s="26">
        <v>0</v>
      </c>
      <c r="P829" s="26">
        <v>0</v>
      </c>
      <c r="Q829" s="26">
        <f t="shared" si="37"/>
        <v>0</v>
      </c>
      <c r="R829" s="27" t="str">
        <f t="shared" si="38"/>
        <v>1-30</v>
      </c>
      <c r="S829" s="27" t="str">
        <f>+VLOOKUP(B829,'[1]PORTFOLIO MAY16'!$B$7:$T$5083,19,0)</f>
        <v>MEXICO</v>
      </c>
      <c r="T829" s="26">
        <v>0</v>
      </c>
      <c r="U829" s="23" t="s">
        <v>37</v>
      </c>
      <c r="V829" s="23" t="s">
        <v>37</v>
      </c>
      <c r="W829" s="23" t="s">
        <v>37</v>
      </c>
      <c r="X829" s="22">
        <v>132768.68</v>
      </c>
    </row>
    <row r="830" spans="1:24" x14ac:dyDescent="0.25">
      <c r="A830" s="22">
        <v>702</v>
      </c>
      <c r="B830" s="23" t="s">
        <v>870</v>
      </c>
      <c r="C830" s="23"/>
      <c r="D830" s="24">
        <v>316241</v>
      </c>
      <c r="E830" s="25"/>
      <c r="F830" s="23" t="s">
        <v>42</v>
      </c>
      <c r="G830" s="23" t="s">
        <v>33</v>
      </c>
      <c r="H830" s="24" t="s">
        <v>34</v>
      </c>
      <c r="I830" s="24" t="s">
        <v>35</v>
      </c>
      <c r="J830" s="23" t="s">
        <v>36</v>
      </c>
      <c r="K830" s="26">
        <v>140161.57999999999</v>
      </c>
      <c r="L830" s="26">
        <f t="shared" si="36"/>
        <v>140161.57999999999</v>
      </c>
      <c r="M830" s="26">
        <v>0</v>
      </c>
      <c r="N830" s="26">
        <v>0</v>
      </c>
      <c r="O830" s="26">
        <v>0</v>
      </c>
      <c r="P830" s="26">
        <v>0</v>
      </c>
      <c r="Q830" s="26">
        <f t="shared" si="37"/>
        <v>0</v>
      </c>
      <c r="R830" s="27" t="str">
        <f t="shared" si="38"/>
        <v>1-30</v>
      </c>
      <c r="S830" s="27" t="str">
        <f>+VLOOKUP(B830,'[1]PORTFOLIO MAY16'!$B$7:$T$5083,19,0)</f>
        <v>COSTA RICA</v>
      </c>
      <c r="T830" s="26">
        <v>0</v>
      </c>
      <c r="U830" s="23" t="s">
        <v>37</v>
      </c>
      <c r="V830" s="23" t="s">
        <v>37</v>
      </c>
      <c r="W830" s="23" t="s">
        <v>37</v>
      </c>
      <c r="X830" s="22">
        <v>156703.10999999999</v>
      </c>
    </row>
    <row r="831" spans="1:24" x14ac:dyDescent="0.25">
      <c r="A831" s="22">
        <v>702</v>
      </c>
      <c r="B831" s="23" t="s">
        <v>871</v>
      </c>
      <c r="C831" s="23"/>
      <c r="D831" s="24">
        <v>314798</v>
      </c>
      <c r="E831" s="25"/>
      <c r="F831" s="23" t="s">
        <v>51</v>
      </c>
      <c r="G831" s="23" t="s">
        <v>51</v>
      </c>
      <c r="H831" s="24" t="s">
        <v>34</v>
      </c>
      <c r="I831" s="24" t="s">
        <v>35</v>
      </c>
      <c r="J831" s="23" t="s">
        <v>36</v>
      </c>
      <c r="K831" s="26">
        <v>41335.760000000002</v>
      </c>
      <c r="L831" s="26">
        <f t="shared" si="36"/>
        <v>41335.760000000002</v>
      </c>
      <c r="M831" s="26">
        <v>0</v>
      </c>
      <c r="N831" s="26">
        <v>0</v>
      </c>
      <c r="O831" s="26">
        <v>0</v>
      </c>
      <c r="P831" s="26">
        <v>0</v>
      </c>
      <c r="Q831" s="26">
        <f t="shared" si="37"/>
        <v>0</v>
      </c>
      <c r="R831" s="27" t="str">
        <f t="shared" si="38"/>
        <v>1-30</v>
      </c>
      <c r="S831" s="27" t="str">
        <f>+VLOOKUP(B831,'[1]PORTFOLIO MAY16'!$B$7:$T$5083,19,0)</f>
        <v>COSTA RICA</v>
      </c>
      <c r="T831" s="26">
        <v>0</v>
      </c>
      <c r="U831" s="23" t="s">
        <v>37</v>
      </c>
      <c r="V831" s="23" t="s">
        <v>37</v>
      </c>
      <c r="W831" s="23" t="s">
        <v>37</v>
      </c>
      <c r="X831" s="22">
        <v>42948.3</v>
      </c>
    </row>
    <row r="832" spans="1:24" x14ac:dyDescent="0.25">
      <c r="A832" s="22">
        <v>702</v>
      </c>
      <c r="B832" s="23" t="s">
        <v>872</v>
      </c>
      <c r="C832" s="23"/>
      <c r="D832" s="24">
        <v>355922</v>
      </c>
      <c r="E832" s="25"/>
      <c r="F832" s="23" t="s">
        <v>33</v>
      </c>
      <c r="G832" s="23" t="s">
        <v>33</v>
      </c>
      <c r="H832" s="24" t="s">
        <v>34</v>
      </c>
      <c r="I832" s="24" t="s">
        <v>35</v>
      </c>
      <c r="J832" s="23" t="s">
        <v>39</v>
      </c>
      <c r="K832" s="26">
        <v>164275.91</v>
      </c>
      <c r="L832" s="26">
        <f t="shared" si="36"/>
        <v>8852.8287881940596</v>
      </c>
      <c r="M832" s="26">
        <v>0</v>
      </c>
      <c r="N832" s="26">
        <v>0</v>
      </c>
      <c r="O832" s="26">
        <v>0</v>
      </c>
      <c r="P832" s="26">
        <v>0</v>
      </c>
      <c r="Q832" s="26">
        <f t="shared" si="37"/>
        <v>0</v>
      </c>
      <c r="R832" s="27" t="str">
        <f t="shared" si="38"/>
        <v>1-30</v>
      </c>
      <c r="S832" s="27" t="str">
        <f>+VLOOKUP(B832,'[1]PORTFOLIO MAY16'!$B$7:$T$5083,19,0)</f>
        <v>MEXICO</v>
      </c>
      <c r="T832" s="26">
        <v>0</v>
      </c>
      <c r="U832" s="23" t="s">
        <v>37</v>
      </c>
      <c r="V832" s="23" t="s">
        <v>37</v>
      </c>
      <c r="W832" s="23" t="s">
        <v>37</v>
      </c>
      <c r="X832" s="22">
        <v>249805.08</v>
      </c>
    </row>
    <row r="833" spans="1:24" x14ac:dyDescent="0.25">
      <c r="A833" s="22">
        <v>702</v>
      </c>
      <c r="B833" s="23" t="s">
        <v>873</v>
      </c>
      <c r="C833" s="23"/>
      <c r="D833" s="24">
        <v>314376</v>
      </c>
      <c r="E833" s="25"/>
      <c r="F833" s="23" t="s">
        <v>42</v>
      </c>
      <c r="G833" s="23" t="s">
        <v>33</v>
      </c>
      <c r="H833" s="24" t="s">
        <v>34</v>
      </c>
      <c r="I833" s="24" t="s">
        <v>35</v>
      </c>
      <c r="J833" s="23" t="s">
        <v>36</v>
      </c>
      <c r="K833" s="26">
        <v>538759.30000000005</v>
      </c>
      <c r="L833" s="26">
        <f t="shared" si="36"/>
        <v>538759.30000000005</v>
      </c>
      <c r="M833" s="26">
        <v>0</v>
      </c>
      <c r="N833" s="26">
        <v>0</v>
      </c>
      <c r="O833" s="26">
        <v>0</v>
      </c>
      <c r="P833" s="26">
        <v>0</v>
      </c>
      <c r="Q833" s="26">
        <f t="shared" si="37"/>
        <v>0</v>
      </c>
      <c r="R833" s="27" t="str">
        <f t="shared" si="38"/>
        <v>1-30</v>
      </c>
      <c r="S833" s="27" t="str">
        <f>+VLOOKUP(B833,'[1]PORTFOLIO MAY16'!$B$7:$T$5083,19,0)</f>
        <v>COSTA RICA</v>
      </c>
      <c r="T833" s="26">
        <v>0</v>
      </c>
      <c r="U833" s="23" t="s">
        <v>37</v>
      </c>
      <c r="V833" s="23" t="s">
        <v>37</v>
      </c>
      <c r="W833" s="23" t="s">
        <v>37</v>
      </c>
      <c r="X833" s="22">
        <v>592393.1</v>
      </c>
    </row>
    <row r="834" spans="1:24" x14ac:dyDescent="0.25">
      <c r="A834" s="22">
        <v>702</v>
      </c>
      <c r="B834" s="23" t="s">
        <v>874</v>
      </c>
      <c r="C834" s="23"/>
      <c r="D834" s="24">
        <v>316455</v>
      </c>
      <c r="E834" s="25"/>
      <c r="F834" s="23" t="s">
        <v>33</v>
      </c>
      <c r="G834" s="23" t="s">
        <v>33</v>
      </c>
      <c r="H834" s="24" t="s">
        <v>34</v>
      </c>
      <c r="I834" s="24" t="s">
        <v>35</v>
      </c>
      <c r="J834" s="23" t="s">
        <v>39</v>
      </c>
      <c r="K834" s="26">
        <v>1274754.42</v>
      </c>
      <c r="L834" s="26">
        <f t="shared" si="36"/>
        <v>68696.515680562166</v>
      </c>
      <c r="M834" s="26">
        <v>0</v>
      </c>
      <c r="N834" s="26">
        <v>0</v>
      </c>
      <c r="O834" s="26">
        <v>0</v>
      </c>
      <c r="P834" s="26">
        <v>0</v>
      </c>
      <c r="Q834" s="26">
        <f t="shared" si="37"/>
        <v>0</v>
      </c>
      <c r="R834" s="27" t="str">
        <f t="shared" si="38"/>
        <v>1-30</v>
      </c>
      <c r="S834" s="27" t="str">
        <f>+VLOOKUP(B834,'[1]PORTFOLIO MAY16'!$B$7:$T$5083,19,0)</f>
        <v>MEXICO</v>
      </c>
      <c r="T834" s="26">
        <v>0</v>
      </c>
      <c r="U834" s="23" t="s">
        <v>37</v>
      </c>
      <c r="V834" s="23" t="s">
        <v>37</v>
      </c>
      <c r="W834" s="23" t="s">
        <v>37</v>
      </c>
      <c r="X834" s="22">
        <v>1456862.2</v>
      </c>
    </row>
    <row r="835" spans="1:24" x14ac:dyDescent="0.25">
      <c r="A835" s="22">
        <v>702</v>
      </c>
      <c r="B835" s="23" t="s">
        <v>875</v>
      </c>
      <c r="C835" s="23"/>
      <c r="D835" s="24">
        <v>315267</v>
      </c>
      <c r="E835" s="25"/>
      <c r="F835" s="23" t="s">
        <v>33</v>
      </c>
      <c r="G835" s="23" t="s">
        <v>33</v>
      </c>
      <c r="H835" s="24" t="s">
        <v>34</v>
      </c>
      <c r="I835" s="24" t="s">
        <v>35</v>
      </c>
      <c r="J835" s="23" t="s">
        <v>39</v>
      </c>
      <c r="K835" s="26">
        <v>2301081.4900000002</v>
      </c>
      <c r="L835" s="26">
        <f t="shared" si="36"/>
        <v>124005.28147220418</v>
      </c>
      <c r="M835" s="26">
        <v>0</v>
      </c>
      <c r="N835" s="26">
        <v>0</v>
      </c>
      <c r="O835" s="26">
        <v>0</v>
      </c>
      <c r="P835" s="26">
        <v>0</v>
      </c>
      <c r="Q835" s="26">
        <f t="shared" si="37"/>
        <v>0</v>
      </c>
      <c r="R835" s="27" t="str">
        <f t="shared" si="38"/>
        <v>1-30</v>
      </c>
      <c r="S835" s="27" t="str">
        <f>+VLOOKUP(B835,'[1]PORTFOLIO MAY16'!$B$7:$T$5083,19,0)</f>
        <v>MEXICO</v>
      </c>
      <c r="T835" s="26">
        <v>0</v>
      </c>
      <c r="U835" s="23" t="s">
        <v>37</v>
      </c>
      <c r="V835" s="23" t="s">
        <v>37</v>
      </c>
      <c r="W835" s="23" t="s">
        <v>37</v>
      </c>
      <c r="X835" s="22">
        <v>2626532.7400000002</v>
      </c>
    </row>
    <row r="836" spans="1:24" x14ac:dyDescent="0.25">
      <c r="A836" s="22">
        <v>702</v>
      </c>
      <c r="B836" s="23" t="s">
        <v>876</v>
      </c>
      <c r="C836" s="23"/>
      <c r="D836" s="24">
        <v>315817</v>
      </c>
      <c r="E836" s="25"/>
      <c r="F836" s="23" t="s">
        <v>33</v>
      </c>
      <c r="G836" s="23" t="s">
        <v>33</v>
      </c>
      <c r="H836" s="24" t="s">
        <v>34</v>
      </c>
      <c r="I836" s="24" t="s">
        <v>35</v>
      </c>
      <c r="J836" s="23" t="s">
        <v>39</v>
      </c>
      <c r="K836" s="26">
        <v>841598.48</v>
      </c>
      <c r="L836" s="26">
        <f t="shared" si="36"/>
        <v>45353.742078460331</v>
      </c>
      <c r="M836" s="26">
        <v>0</v>
      </c>
      <c r="N836" s="26">
        <v>0</v>
      </c>
      <c r="O836" s="26">
        <v>0</v>
      </c>
      <c r="P836" s="26">
        <v>0</v>
      </c>
      <c r="Q836" s="26">
        <f t="shared" si="37"/>
        <v>0</v>
      </c>
      <c r="R836" s="27" t="str">
        <f t="shared" si="38"/>
        <v>1-30</v>
      </c>
      <c r="S836" s="27" t="str">
        <f>+VLOOKUP(B836,'[1]PORTFOLIO MAY16'!$B$7:$T$5083,19,0)</f>
        <v>MEXICO</v>
      </c>
      <c r="T836" s="26">
        <v>0</v>
      </c>
      <c r="U836" s="23" t="s">
        <v>37</v>
      </c>
      <c r="V836" s="23" t="s">
        <v>37</v>
      </c>
      <c r="W836" s="23" t="s">
        <v>37</v>
      </c>
      <c r="X836" s="22">
        <v>911731.69</v>
      </c>
    </row>
    <row r="837" spans="1:24" x14ac:dyDescent="0.25">
      <c r="A837" s="22">
        <v>702</v>
      </c>
      <c r="B837" s="23" t="s">
        <v>877</v>
      </c>
      <c r="C837" s="23"/>
      <c r="D837" s="24">
        <v>313548</v>
      </c>
      <c r="E837" s="25"/>
      <c r="F837" s="23" t="s">
        <v>51</v>
      </c>
      <c r="G837" s="23" t="s">
        <v>51</v>
      </c>
      <c r="H837" s="24" t="s">
        <v>34</v>
      </c>
      <c r="I837" s="24" t="s">
        <v>35</v>
      </c>
      <c r="J837" s="23" t="s">
        <v>36</v>
      </c>
      <c r="K837" s="26">
        <v>4922.5200000000004</v>
      </c>
      <c r="L837" s="26">
        <f t="shared" si="36"/>
        <v>4922.5200000000004</v>
      </c>
      <c r="M837" s="26">
        <v>0</v>
      </c>
      <c r="N837" s="26">
        <v>0</v>
      </c>
      <c r="O837" s="26">
        <v>0</v>
      </c>
      <c r="P837" s="26">
        <v>0</v>
      </c>
      <c r="Q837" s="26">
        <f t="shared" si="37"/>
        <v>0</v>
      </c>
      <c r="R837" s="27" t="str">
        <f t="shared" si="38"/>
        <v>1-30</v>
      </c>
      <c r="S837" s="27" t="str">
        <f>+VLOOKUP(B837,'[1]PORTFOLIO MAY16'!$B$7:$T$5083,19,0)</f>
        <v>NICARAGUA</v>
      </c>
      <c r="T837" s="26">
        <v>0</v>
      </c>
      <c r="U837" s="23" t="s">
        <v>37</v>
      </c>
      <c r="V837" s="23" t="s">
        <v>37</v>
      </c>
      <c r="W837" s="23" t="s">
        <v>37</v>
      </c>
      <c r="X837" s="22">
        <v>5114.5600000000004</v>
      </c>
    </row>
    <row r="838" spans="1:24" x14ac:dyDescent="0.25">
      <c r="A838" s="22">
        <v>702</v>
      </c>
      <c r="B838" s="23" t="s">
        <v>878</v>
      </c>
      <c r="C838" s="23"/>
      <c r="D838" s="24">
        <v>313548</v>
      </c>
      <c r="E838" s="25"/>
      <c r="F838" s="23" t="s">
        <v>51</v>
      </c>
      <c r="G838" s="23" t="s">
        <v>51</v>
      </c>
      <c r="H838" s="24" t="s">
        <v>34</v>
      </c>
      <c r="I838" s="24" t="s">
        <v>35</v>
      </c>
      <c r="J838" s="23" t="s">
        <v>36</v>
      </c>
      <c r="K838" s="26">
        <v>4922.5200000000004</v>
      </c>
      <c r="L838" s="26">
        <f t="shared" si="36"/>
        <v>4922.5200000000004</v>
      </c>
      <c r="M838" s="26">
        <v>0</v>
      </c>
      <c r="N838" s="26">
        <v>0</v>
      </c>
      <c r="O838" s="26">
        <v>0</v>
      </c>
      <c r="P838" s="26">
        <v>0</v>
      </c>
      <c r="Q838" s="26">
        <f t="shared" si="37"/>
        <v>0</v>
      </c>
      <c r="R838" s="27" t="str">
        <f t="shared" si="38"/>
        <v>1-30</v>
      </c>
      <c r="S838" s="27" t="str">
        <f>+VLOOKUP(B838,'[1]PORTFOLIO MAY16'!$B$7:$T$5083,19,0)</f>
        <v>NICARAGUA</v>
      </c>
      <c r="T838" s="26">
        <v>0</v>
      </c>
      <c r="U838" s="23" t="s">
        <v>37</v>
      </c>
      <c r="V838" s="23" t="s">
        <v>37</v>
      </c>
      <c r="W838" s="23" t="s">
        <v>37</v>
      </c>
      <c r="X838" s="22">
        <v>5114.5600000000004</v>
      </c>
    </row>
    <row r="839" spans="1:24" x14ac:dyDescent="0.25">
      <c r="A839" s="22">
        <v>702</v>
      </c>
      <c r="B839" s="23" t="s">
        <v>879</v>
      </c>
      <c r="C839" s="23"/>
      <c r="D839" s="24">
        <v>354884</v>
      </c>
      <c r="E839" s="25"/>
      <c r="F839" s="23" t="s">
        <v>33</v>
      </c>
      <c r="G839" s="23" t="s">
        <v>33</v>
      </c>
      <c r="H839" s="24" t="s">
        <v>34</v>
      </c>
      <c r="I839" s="24" t="s">
        <v>35</v>
      </c>
      <c r="J839" s="23" t="s">
        <v>39</v>
      </c>
      <c r="K839" s="26">
        <v>453258</v>
      </c>
      <c r="L839" s="26">
        <f t="shared" ref="L839:L902" si="39">+IF(J839="MXN",K839/$L$2,K839)</f>
        <v>24426.073615293095</v>
      </c>
      <c r="M839" s="26">
        <v>0</v>
      </c>
      <c r="N839" s="26">
        <v>0</v>
      </c>
      <c r="O839" s="26">
        <v>0</v>
      </c>
      <c r="P839" s="26">
        <v>0</v>
      </c>
      <c r="Q839" s="26">
        <f t="shared" ref="Q839:Q902" si="40">+P839+O839+N839+M839</f>
        <v>0</v>
      </c>
      <c r="R839" s="27" t="str">
        <f t="shared" ref="R839:R902" si="41">+IF(P839&gt;0,"120+",IF(O839&gt;0,"91-120",IF(N839&gt;0,"61-90",IF(M839&gt;0,"31-60","1-30"))))</f>
        <v>1-30</v>
      </c>
      <c r="S839" s="27" t="str">
        <f>+VLOOKUP(B839,'[1]PORTFOLIO MAY16'!$B$7:$T$5083,19,0)</f>
        <v>MEXICO</v>
      </c>
      <c r="T839" s="26">
        <v>0</v>
      </c>
      <c r="U839" s="23" t="s">
        <v>37</v>
      </c>
      <c r="V839" s="23" t="s">
        <v>37</v>
      </c>
      <c r="W839" s="23" t="s">
        <v>37</v>
      </c>
      <c r="X839" s="22">
        <v>488124</v>
      </c>
    </row>
    <row r="840" spans="1:24" x14ac:dyDescent="0.25">
      <c r="A840" s="22">
        <v>702</v>
      </c>
      <c r="B840" s="23" t="s">
        <v>880</v>
      </c>
      <c r="C840" s="23"/>
      <c r="D840" s="24">
        <v>354783</v>
      </c>
      <c r="E840" s="25"/>
      <c r="F840" s="23" t="s">
        <v>33</v>
      </c>
      <c r="G840" s="23" t="s">
        <v>33</v>
      </c>
      <c r="H840" s="24" t="s">
        <v>34</v>
      </c>
      <c r="I840" s="24" t="s">
        <v>35</v>
      </c>
      <c r="J840" s="23" t="s">
        <v>39</v>
      </c>
      <c r="K840" s="26">
        <v>130513.68</v>
      </c>
      <c r="L840" s="26">
        <f t="shared" si="39"/>
        <v>7033.3822138446667</v>
      </c>
      <c r="M840" s="26">
        <v>0</v>
      </c>
      <c r="N840" s="26">
        <v>0</v>
      </c>
      <c r="O840" s="26">
        <v>0</v>
      </c>
      <c r="P840" s="26">
        <v>0</v>
      </c>
      <c r="Q840" s="26">
        <f t="shared" si="40"/>
        <v>0</v>
      </c>
      <c r="R840" s="27" t="str">
        <f t="shared" si="41"/>
        <v>1-30</v>
      </c>
      <c r="S840" s="27" t="str">
        <f>+VLOOKUP(B840,'[1]PORTFOLIO MAY16'!$B$7:$T$5083,19,0)</f>
        <v>MEXICO</v>
      </c>
      <c r="T840" s="26">
        <v>0</v>
      </c>
      <c r="U840" s="23" t="s">
        <v>37</v>
      </c>
      <c r="V840" s="23" t="s">
        <v>37</v>
      </c>
      <c r="W840" s="23" t="s">
        <v>37</v>
      </c>
      <c r="X840" s="22">
        <v>149733.22</v>
      </c>
    </row>
    <row r="841" spans="1:24" x14ac:dyDescent="0.25">
      <c r="A841" s="22">
        <v>702</v>
      </c>
      <c r="B841" s="23" t="s">
        <v>881</v>
      </c>
      <c r="C841" s="23"/>
      <c r="D841" s="24">
        <v>312351</v>
      </c>
      <c r="E841" s="25"/>
      <c r="F841" s="23" t="s">
        <v>42</v>
      </c>
      <c r="G841" s="23" t="s">
        <v>33</v>
      </c>
      <c r="H841" s="24" t="s">
        <v>34</v>
      </c>
      <c r="I841" s="24" t="s">
        <v>35</v>
      </c>
      <c r="J841" s="23" t="s">
        <v>36</v>
      </c>
      <c r="K841" s="26">
        <v>57685.98</v>
      </c>
      <c r="L841" s="26">
        <f t="shared" si="39"/>
        <v>57685.98</v>
      </c>
      <c r="M841" s="26">
        <v>0</v>
      </c>
      <c r="N841" s="26">
        <v>0</v>
      </c>
      <c r="O841" s="26">
        <v>0</v>
      </c>
      <c r="P841" s="26">
        <v>0</v>
      </c>
      <c r="Q841" s="26">
        <f t="shared" si="40"/>
        <v>0</v>
      </c>
      <c r="R841" s="27" t="str">
        <f t="shared" si="41"/>
        <v>1-30</v>
      </c>
      <c r="S841" s="27" t="str">
        <f>+VLOOKUP(B841,'[1]PORTFOLIO MAY16'!$B$7:$T$5083,19,0)</f>
        <v>EL SALVADOR</v>
      </c>
      <c r="T841" s="26">
        <v>0</v>
      </c>
      <c r="U841" s="23" t="s">
        <v>37</v>
      </c>
      <c r="V841" s="23" t="s">
        <v>37</v>
      </c>
      <c r="W841" s="23" t="s">
        <v>37</v>
      </c>
      <c r="X841" s="22">
        <v>59214</v>
      </c>
    </row>
    <row r="842" spans="1:24" x14ac:dyDescent="0.25">
      <c r="A842" s="22">
        <v>702</v>
      </c>
      <c r="B842" s="23" t="s">
        <v>882</v>
      </c>
      <c r="C842" s="23"/>
      <c r="D842" s="24">
        <v>316455</v>
      </c>
      <c r="E842" s="25"/>
      <c r="F842" s="23" t="s">
        <v>33</v>
      </c>
      <c r="G842" s="23" t="s">
        <v>33</v>
      </c>
      <c r="H842" s="24" t="s">
        <v>34</v>
      </c>
      <c r="I842" s="24" t="s">
        <v>35</v>
      </c>
      <c r="J842" s="23" t="s">
        <v>39</v>
      </c>
      <c r="K842" s="26">
        <v>308408.37</v>
      </c>
      <c r="L842" s="26">
        <f t="shared" si="39"/>
        <v>16620.127056097299</v>
      </c>
      <c r="M842" s="26">
        <v>0</v>
      </c>
      <c r="N842" s="26">
        <v>0</v>
      </c>
      <c r="O842" s="26">
        <v>0</v>
      </c>
      <c r="P842" s="26">
        <v>0</v>
      </c>
      <c r="Q842" s="26">
        <f t="shared" si="40"/>
        <v>0</v>
      </c>
      <c r="R842" s="27" t="str">
        <f t="shared" si="41"/>
        <v>1-30</v>
      </c>
      <c r="S842" s="27" t="str">
        <f>+VLOOKUP(B842,'[1]PORTFOLIO MAY16'!$B$7:$T$5083,19,0)</f>
        <v>MEXICO</v>
      </c>
      <c r="T842" s="26">
        <v>0</v>
      </c>
      <c r="U842" s="23" t="s">
        <v>37</v>
      </c>
      <c r="V842" s="23" t="s">
        <v>37</v>
      </c>
      <c r="W842" s="23" t="s">
        <v>37</v>
      </c>
      <c r="X842" s="22">
        <v>352466.7</v>
      </c>
    </row>
    <row r="843" spans="1:24" x14ac:dyDescent="0.25">
      <c r="A843" s="22">
        <v>702</v>
      </c>
      <c r="B843" s="23" t="s">
        <v>883</v>
      </c>
      <c r="C843" s="23"/>
      <c r="D843" s="24">
        <v>316339</v>
      </c>
      <c r="E843" s="25"/>
      <c r="F843" s="23" t="s">
        <v>59</v>
      </c>
      <c r="G843" s="23" t="s">
        <v>59</v>
      </c>
      <c r="H843" s="24" t="s">
        <v>34</v>
      </c>
      <c r="I843" s="24" t="s">
        <v>35</v>
      </c>
      <c r="J843" s="23" t="s">
        <v>36</v>
      </c>
      <c r="K843" s="26">
        <v>57026.84</v>
      </c>
      <c r="L843" s="26">
        <f t="shared" si="39"/>
        <v>57026.84</v>
      </c>
      <c r="M843" s="26">
        <v>0</v>
      </c>
      <c r="N843" s="26">
        <v>0</v>
      </c>
      <c r="O843" s="26">
        <v>0</v>
      </c>
      <c r="P843" s="26">
        <v>0</v>
      </c>
      <c r="Q843" s="26">
        <f t="shared" si="40"/>
        <v>0</v>
      </c>
      <c r="R843" s="27" t="str">
        <f t="shared" si="41"/>
        <v>1-30</v>
      </c>
      <c r="S843" s="27" t="str">
        <f>+VLOOKUP(B843,'[1]PORTFOLIO MAY16'!$B$7:$T$5083,19,0)</f>
        <v>GUATEMALA</v>
      </c>
      <c r="T843" s="26">
        <v>0</v>
      </c>
      <c r="U843" s="23" t="s">
        <v>37</v>
      </c>
      <c r="V843" s="23" t="s">
        <v>37</v>
      </c>
      <c r="W843" s="23" t="s">
        <v>37</v>
      </c>
      <c r="X843" s="22">
        <v>60231.51</v>
      </c>
    </row>
    <row r="844" spans="1:24" x14ac:dyDescent="0.25">
      <c r="A844" s="22">
        <v>702</v>
      </c>
      <c r="B844" s="23" t="s">
        <v>884</v>
      </c>
      <c r="C844" s="23"/>
      <c r="D844" s="24">
        <v>357732</v>
      </c>
      <c r="E844" s="25"/>
      <c r="F844" s="23" t="s">
        <v>42</v>
      </c>
      <c r="G844" s="23" t="s">
        <v>33</v>
      </c>
      <c r="H844" s="24" t="s">
        <v>34</v>
      </c>
      <c r="I844" s="24" t="s">
        <v>35</v>
      </c>
      <c r="J844" s="23" t="s">
        <v>36</v>
      </c>
      <c r="K844" s="26">
        <v>16406.25</v>
      </c>
      <c r="L844" s="26">
        <f t="shared" si="39"/>
        <v>16406.25</v>
      </c>
      <c r="M844" s="26">
        <v>0</v>
      </c>
      <c r="N844" s="26">
        <v>0</v>
      </c>
      <c r="O844" s="26">
        <v>0</v>
      </c>
      <c r="P844" s="26">
        <v>0</v>
      </c>
      <c r="Q844" s="26">
        <f t="shared" si="40"/>
        <v>0</v>
      </c>
      <c r="R844" s="27" t="str">
        <f t="shared" si="41"/>
        <v>1-30</v>
      </c>
      <c r="S844" s="27" t="str">
        <f>+VLOOKUP(B844,'[1]PORTFOLIO MAY16'!$B$7:$T$5083,19,0)</f>
        <v>GUATEMALA</v>
      </c>
      <c r="T844" s="26">
        <v>0</v>
      </c>
      <c r="U844" s="23" t="s">
        <v>37</v>
      </c>
      <c r="V844" s="23" t="s">
        <v>37</v>
      </c>
      <c r="W844" s="23" t="s">
        <v>37</v>
      </c>
      <c r="X844" s="22">
        <v>16406.25</v>
      </c>
    </row>
    <row r="845" spans="1:24" x14ac:dyDescent="0.25">
      <c r="A845" s="22">
        <v>702</v>
      </c>
      <c r="B845" s="23" t="s">
        <v>885</v>
      </c>
      <c r="C845" s="23"/>
      <c r="D845" s="24">
        <v>311796</v>
      </c>
      <c r="E845" s="25"/>
      <c r="F845" s="23" t="s">
        <v>42</v>
      </c>
      <c r="G845" s="23" t="s">
        <v>51</v>
      </c>
      <c r="H845" s="24" t="s">
        <v>34</v>
      </c>
      <c r="I845" s="24" t="s">
        <v>35</v>
      </c>
      <c r="J845" s="23" t="s">
        <v>39</v>
      </c>
      <c r="K845" s="26">
        <v>251980.57</v>
      </c>
      <c r="L845" s="26">
        <f t="shared" si="39"/>
        <v>13579.232914683282</v>
      </c>
      <c r="M845" s="26">
        <v>0</v>
      </c>
      <c r="N845" s="26">
        <v>0</v>
      </c>
      <c r="O845" s="26">
        <v>0</v>
      </c>
      <c r="P845" s="26">
        <v>0</v>
      </c>
      <c r="Q845" s="26">
        <f t="shared" si="40"/>
        <v>0</v>
      </c>
      <c r="R845" s="27" t="str">
        <f t="shared" si="41"/>
        <v>1-30</v>
      </c>
      <c r="S845" s="27" t="str">
        <f>+VLOOKUP(B845,'[1]PORTFOLIO MAY16'!$B$7:$T$5083,19,0)</f>
        <v>MEXICO</v>
      </c>
      <c r="T845" s="26">
        <v>0</v>
      </c>
      <c r="U845" s="23" t="s">
        <v>37</v>
      </c>
      <c r="V845" s="23" t="s">
        <v>37</v>
      </c>
      <c r="W845" s="23" t="s">
        <v>37</v>
      </c>
      <c r="X845" s="22">
        <v>281030.74</v>
      </c>
    </row>
    <row r="846" spans="1:24" x14ac:dyDescent="0.25">
      <c r="A846" s="22">
        <v>702</v>
      </c>
      <c r="B846" s="23" t="s">
        <v>886</v>
      </c>
      <c r="C846" s="23"/>
      <c r="D846" s="24">
        <v>310450</v>
      </c>
      <c r="E846" s="25"/>
      <c r="F846" s="23" t="s">
        <v>33</v>
      </c>
      <c r="G846" s="23" t="s">
        <v>33</v>
      </c>
      <c r="H846" s="24" t="s">
        <v>34</v>
      </c>
      <c r="I846" s="24" t="s">
        <v>35</v>
      </c>
      <c r="J846" s="23" t="s">
        <v>39</v>
      </c>
      <c r="K846" s="26">
        <v>1097257.92</v>
      </c>
      <c r="L846" s="26">
        <f t="shared" si="39"/>
        <v>59131.229297405407</v>
      </c>
      <c r="M846" s="26">
        <v>0</v>
      </c>
      <c r="N846" s="26">
        <v>0</v>
      </c>
      <c r="O846" s="26">
        <v>0</v>
      </c>
      <c r="P846" s="26">
        <v>0</v>
      </c>
      <c r="Q846" s="26">
        <f t="shared" si="40"/>
        <v>0</v>
      </c>
      <c r="R846" s="27" t="str">
        <f t="shared" si="41"/>
        <v>1-30</v>
      </c>
      <c r="S846" s="27" t="str">
        <f>+VLOOKUP(B846,'[1]PORTFOLIO MAY16'!$B$7:$T$5083,19,0)</f>
        <v>MEXICO</v>
      </c>
      <c r="T846" s="26">
        <v>0</v>
      </c>
      <c r="U846" s="23" t="s">
        <v>37</v>
      </c>
      <c r="V846" s="23" t="s">
        <v>37</v>
      </c>
      <c r="W846" s="23" t="s">
        <v>37</v>
      </c>
      <c r="X846" s="22">
        <v>1147133.28</v>
      </c>
    </row>
    <row r="847" spans="1:24" x14ac:dyDescent="0.25">
      <c r="A847" s="22">
        <v>702</v>
      </c>
      <c r="B847" s="23" t="s">
        <v>887</v>
      </c>
      <c r="C847" s="23"/>
      <c r="D847" s="24">
        <v>357800</v>
      </c>
      <c r="E847" s="25"/>
      <c r="F847" s="23" t="s">
        <v>42</v>
      </c>
      <c r="G847" s="23" t="s">
        <v>33</v>
      </c>
      <c r="H847" s="24" t="s">
        <v>34</v>
      </c>
      <c r="I847" s="24" t="s">
        <v>35</v>
      </c>
      <c r="J847" s="23" t="s">
        <v>36</v>
      </c>
      <c r="K847" s="26">
        <v>35245.56</v>
      </c>
      <c r="L847" s="26">
        <f t="shared" si="39"/>
        <v>35245.56</v>
      </c>
      <c r="M847" s="26">
        <v>0</v>
      </c>
      <c r="N847" s="26">
        <v>0</v>
      </c>
      <c r="O847" s="26">
        <v>0</v>
      </c>
      <c r="P847" s="26">
        <v>0</v>
      </c>
      <c r="Q847" s="26">
        <f t="shared" si="40"/>
        <v>0</v>
      </c>
      <c r="R847" s="27" t="str">
        <f t="shared" si="41"/>
        <v>1-30</v>
      </c>
      <c r="S847" s="27" t="str">
        <f>+VLOOKUP(B847,'[1]PORTFOLIO MAY16'!$B$7:$T$5083,19,0)</f>
        <v>COSTA RICA</v>
      </c>
      <c r="T847" s="26">
        <v>0</v>
      </c>
      <c r="U847" s="23" t="s">
        <v>37</v>
      </c>
      <c r="V847" s="23" t="s">
        <v>37</v>
      </c>
      <c r="W847" s="23" t="s">
        <v>37</v>
      </c>
      <c r="X847" s="22">
        <v>38060.300000000003</v>
      </c>
    </row>
    <row r="848" spans="1:24" x14ac:dyDescent="0.25">
      <c r="A848" s="22">
        <v>702</v>
      </c>
      <c r="B848" s="23" t="s">
        <v>888</v>
      </c>
      <c r="C848" s="23"/>
      <c r="D848" s="24">
        <v>317180</v>
      </c>
      <c r="E848" s="25"/>
      <c r="F848" s="23" t="s">
        <v>42</v>
      </c>
      <c r="G848" s="23" t="s">
        <v>33</v>
      </c>
      <c r="H848" s="24" t="s">
        <v>34</v>
      </c>
      <c r="I848" s="24" t="s">
        <v>35</v>
      </c>
      <c r="J848" s="23" t="s">
        <v>36</v>
      </c>
      <c r="K848" s="26">
        <v>41320.32</v>
      </c>
      <c r="L848" s="26">
        <f t="shared" si="39"/>
        <v>41320.32</v>
      </c>
      <c r="M848" s="26">
        <v>0</v>
      </c>
      <c r="N848" s="26">
        <v>0</v>
      </c>
      <c r="O848" s="26">
        <v>0</v>
      </c>
      <c r="P848" s="26">
        <v>0</v>
      </c>
      <c r="Q848" s="26">
        <f t="shared" si="40"/>
        <v>0</v>
      </c>
      <c r="R848" s="27" t="str">
        <f t="shared" si="41"/>
        <v>1-30</v>
      </c>
      <c r="S848" s="27" t="str">
        <f>+VLOOKUP(B848,'[1]PORTFOLIO MAY16'!$B$7:$T$5083,19,0)</f>
        <v>HONDURAS</v>
      </c>
      <c r="T848" s="26">
        <v>0</v>
      </c>
      <c r="U848" s="23" t="s">
        <v>37</v>
      </c>
      <c r="V848" s="23" t="s">
        <v>37</v>
      </c>
      <c r="W848" s="23" t="s">
        <v>37</v>
      </c>
      <c r="X848" s="22">
        <v>44458.96</v>
      </c>
    </row>
    <row r="849" spans="1:24" x14ac:dyDescent="0.25">
      <c r="A849" s="22">
        <v>702</v>
      </c>
      <c r="B849" s="23" t="s">
        <v>889</v>
      </c>
      <c r="C849" s="23"/>
      <c r="D849" s="24">
        <v>319934</v>
      </c>
      <c r="E849" s="25"/>
      <c r="F849" s="23" t="s">
        <v>98</v>
      </c>
      <c r="G849" s="23" t="s">
        <v>98</v>
      </c>
      <c r="H849" s="24" t="s">
        <v>34</v>
      </c>
      <c r="I849" s="24" t="s">
        <v>35</v>
      </c>
      <c r="J849" s="23" t="s">
        <v>36</v>
      </c>
      <c r="K849" s="26">
        <v>14541.15</v>
      </c>
      <c r="L849" s="26">
        <f t="shared" si="39"/>
        <v>14541.15</v>
      </c>
      <c r="M849" s="26">
        <v>0</v>
      </c>
      <c r="N849" s="26">
        <v>0</v>
      </c>
      <c r="O849" s="26">
        <v>0</v>
      </c>
      <c r="P849" s="26">
        <v>0</v>
      </c>
      <c r="Q849" s="26">
        <f t="shared" si="40"/>
        <v>0</v>
      </c>
      <c r="R849" s="27" t="str">
        <f t="shared" si="41"/>
        <v>1-30</v>
      </c>
      <c r="S849" s="27" t="str">
        <f>+VLOOKUP(B849,'[1]PORTFOLIO MAY16'!$B$7:$T$5083,19,0)</f>
        <v>MEXICO</v>
      </c>
      <c r="T849" s="26">
        <v>0</v>
      </c>
      <c r="U849" s="23" t="s">
        <v>37</v>
      </c>
      <c r="V849" s="23" t="s">
        <v>37</v>
      </c>
      <c r="W849" s="23" t="s">
        <v>37</v>
      </c>
      <c r="X849" s="22">
        <v>501.32</v>
      </c>
    </row>
    <row r="850" spans="1:24" x14ac:dyDescent="0.25">
      <c r="A850" s="22">
        <v>702</v>
      </c>
      <c r="B850" s="23" t="s">
        <v>890</v>
      </c>
      <c r="C850" s="23"/>
      <c r="D850" s="24">
        <v>319934</v>
      </c>
      <c r="E850" s="25"/>
      <c r="F850" s="23" t="s">
        <v>98</v>
      </c>
      <c r="G850" s="23" t="s">
        <v>98</v>
      </c>
      <c r="H850" s="24" t="s">
        <v>34</v>
      </c>
      <c r="I850" s="24" t="s">
        <v>35</v>
      </c>
      <c r="J850" s="23" t="s">
        <v>36</v>
      </c>
      <c r="K850" s="26">
        <v>408407.42</v>
      </c>
      <c r="L850" s="26">
        <f t="shared" si="39"/>
        <v>408407.42</v>
      </c>
      <c r="M850" s="26">
        <v>0</v>
      </c>
      <c r="N850" s="26">
        <v>0</v>
      </c>
      <c r="O850" s="26">
        <v>0</v>
      </c>
      <c r="P850" s="26">
        <v>0</v>
      </c>
      <c r="Q850" s="26">
        <f t="shared" si="40"/>
        <v>0</v>
      </c>
      <c r="R850" s="27" t="str">
        <f t="shared" si="41"/>
        <v>1-30</v>
      </c>
      <c r="S850" s="27" t="str">
        <f>+VLOOKUP(B850,'[1]PORTFOLIO MAY16'!$B$7:$T$5083,19,0)</f>
        <v>MEXICO</v>
      </c>
      <c r="T850" s="26">
        <v>0</v>
      </c>
      <c r="U850" s="23" t="s">
        <v>37</v>
      </c>
      <c r="V850" s="23" t="s">
        <v>37</v>
      </c>
      <c r="W850" s="23" t="s">
        <v>37</v>
      </c>
      <c r="X850" s="22">
        <v>21778.639999999999</v>
      </c>
    </row>
    <row r="851" spans="1:24" x14ac:dyDescent="0.25">
      <c r="A851" s="22">
        <v>702</v>
      </c>
      <c r="B851" s="23" t="s">
        <v>891</v>
      </c>
      <c r="C851" s="23"/>
      <c r="D851" s="24">
        <v>319934</v>
      </c>
      <c r="E851" s="25"/>
      <c r="F851" s="23" t="s">
        <v>98</v>
      </c>
      <c r="G851" s="23" t="s">
        <v>98</v>
      </c>
      <c r="H851" s="24" t="s">
        <v>34</v>
      </c>
      <c r="I851" s="24" t="s">
        <v>35</v>
      </c>
      <c r="J851" s="23" t="s">
        <v>36</v>
      </c>
      <c r="K851" s="26">
        <v>1571354.42</v>
      </c>
      <c r="L851" s="26">
        <f t="shared" si="39"/>
        <v>1571354.42</v>
      </c>
      <c r="M851" s="26">
        <v>0</v>
      </c>
      <c r="N851" s="26">
        <v>0</v>
      </c>
      <c r="O851" s="26">
        <v>0</v>
      </c>
      <c r="P851" s="26">
        <v>0</v>
      </c>
      <c r="Q851" s="26">
        <f t="shared" si="40"/>
        <v>0</v>
      </c>
      <c r="R851" s="27" t="str">
        <f t="shared" si="41"/>
        <v>1-30</v>
      </c>
      <c r="S851" s="27" t="str">
        <f>+VLOOKUP(B851,'[1]PORTFOLIO MAY16'!$B$7:$T$5083,19,0)</f>
        <v>MEXICO</v>
      </c>
      <c r="T851" s="26">
        <v>0</v>
      </c>
      <c r="U851" s="23" t="s">
        <v>37</v>
      </c>
      <c r="V851" s="23" t="s">
        <v>37</v>
      </c>
      <c r="W851" s="23" t="s">
        <v>37</v>
      </c>
      <c r="X851" s="22">
        <v>48378.58</v>
      </c>
    </row>
    <row r="852" spans="1:24" x14ac:dyDescent="0.25">
      <c r="A852" s="22">
        <v>702</v>
      </c>
      <c r="B852" s="23" t="s">
        <v>892</v>
      </c>
      <c r="C852" s="23"/>
      <c r="D852" s="24">
        <v>341944</v>
      </c>
      <c r="E852" s="25"/>
      <c r="F852" s="23" t="s">
        <v>33</v>
      </c>
      <c r="G852" s="23" t="s">
        <v>33</v>
      </c>
      <c r="H852" s="24" t="s">
        <v>34</v>
      </c>
      <c r="I852" s="24" t="s">
        <v>35</v>
      </c>
      <c r="J852" s="23" t="s">
        <v>39</v>
      </c>
      <c r="K852" s="26">
        <v>1692505.18</v>
      </c>
      <c r="L852" s="26">
        <f t="shared" si="39"/>
        <v>91209.104132623994</v>
      </c>
      <c r="M852" s="26">
        <v>0</v>
      </c>
      <c r="N852" s="26">
        <v>0</v>
      </c>
      <c r="O852" s="26">
        <v>0</v>
      </c>
      <c r="P852" s="26">
        <v>0</v>
      </c>
      <c r="Q852" s="26">
        <f t="shared" si="40"/>
        <v>0</v>
      </c>
      <c r="R852" s="27" t="str">
        <f t="shared" si="41"/>
        <v>1-30</v>
      </c>
      <c r="S852" s="27" t="str">
        <f>+VLOOKUP(B852,'[1]PORTFOLIO MAY16'!$B$7:$T$5083,19,0)</f>
        <v>MEXICO</v>
      </c>
      <c r="T852" s="26">
        <v>0</v>
      </c>
      <c r="U852" s="23" t="s">
        <v>37</v>
      </c>
      <c r="V852" s="23" t="s">
        <v>37</v>
      </c>
      <c r="W852" s="23" t="s">
        <v>37</v>
      </c>
      <c r="X852" s="22">
        <v>1815917.02</v>
      </c>
    </row>
    <row r="853" spans="1:24" x14ac:dyDescent="0.25">
      <c r="A853" s="22">
        <v>702</v>
      </c>
      <c r="B853" s="23" t="s">
        <v>893</v>
      </c>
      <c r="C853" s="23"/>
      <c r="D853" s="24">
        <v>317050</v>
      </c>
      <c r="E853" s="25"/>
      <c r="F853" s="23" t="s">
        <v>42</v>
      </c>
      <c r="G853" s="23" t="s">
        <v>51</v>
      </c>
      <c r="H853" s="24" t="s">
        <v>34</v>
      </c>
      <c r="I853" s="24" t="s">
        <v>35</v>
      </c>
      <c r="J853" s="23" t="s">
        <v>39</v>
      </c>
      <c r="K853" s="26">
        <v>269146.32</v>
      </c>
      <c r="L853" s="26">
        <f t="shared" si="39"/>
        <v>14504.295182005022</v>
      </c>
      <c r="M853" s="26">
        <v>0</v>
      </c>
      <c r="N853" s="26">
        <v>0</v>
      </c>
      <c r="O853" s="26">
        <v>0</v>
      </c>
      <c r="P853" s="26">
        <v>0</v>
      </c>
      <c r="Q853" s="26">
        <f t="shared" si="40"/>
        <v>0</v>
      </c>
      <c r="R853" s="27" t="str">
        <f t="shared" si="41"/>
        <v>1-30</v>
      </c>
      <c r="S853" s="27" t="str">
        <f>+VLOOKUP(B853,'[1]PORTFOLIO MAY16'!$B$7:$T$5083,19,0)</f>
        <v>MEXICO</v>
      </c>
      <c r="T853" s="26">
        <v>0</v>
      </c>
      <c r="U853" s="23" t="s">
        <v>37</v>
      </c>
      <c r="V853" s="23" t="s">
        <v>37</v>
      </c>
      <c r="W853" s="23" t="s">
        <v>37</v>
      </c>
      <c r="X853" s="22">
        <v>320149.03999999998</v>
      </c>
    </row>
    <row r="854" spans="1:24" x14ac:dyDescent="0.25">
      <c r="A854" s="22">
        <v>702</v>
      </c>
      <c r="B854" s="23" t="s">
        <v>894</v>
      </c>
      <c r="C854" s="23"/>
      <c r="D854" s="24">
        <v>316339</v>
      </c>
      <c r="E854" s="25"/>
      <c r="F854" s="23" t="s">
        <v>59</v>
      </c>
      <c r="G854" s="23" t="s">
        <v>59</v>
      </c>
      <c r="H854" s="24" t="s">
        <v>34</v>
      </c>
      <c r="I854" s="24" t="s">
        <v>35</v>
      </c>
      <c r="J854" s="23" t="s">
        <v>36</v>
      </c>
      <c r="K854" s="26">
        <v>150587.93</v>
      </c>
      <c r="L854" s="26">
        <f t="shared" si="39"/>
        <v>150587.93</v>
      </c>
      <c r="M854" s="26">
        <v>0</v>
      </c>
      <c r="N854" s="26">
        <v>0</v>
      </c>
      <c r="O854" s="26">
        <v>0</v>
      </c>
      <c r="P854" s="26">
        <v>0</v>
      </c>
      <c r="Q854" s="26">
        <f t="shared" si="40"/>
        <v>0</v>
      </c>
      <c r="R854" s="27" t="str">
        <f t="shared" si="41"/>
        <v>1-30</v>
      </c>
      <c r="S854" s="27" t="str">
        <f>+VLOOKUP(B854,'[1]PORTFOLIO MAY16'!$B$7:$T$5083,19,0)</f>
        <v>GUATEMALA</v>
      </c>
      <c r="T854" s="26">
        <v>0</v>
      </c>
      <c r="U854" s="23" t="s">
        <v>37</v>
      </c>
      <c r="V854" s="23" t="s">
        <v>37</v>
      </c>
      <c r="W854" s="23" t="s">
        <v>37</v>
      </c>
      <c r="X854" s="22">
        <v>159050.35</v>
      </c>
    </row>
    <row r="855" spans="1:24" x14ac:dyDescent="0.25">
      <c r="A855" s="22">
        <v>702</v>
      </c>
      <c r="B855" s="23" t="s">
        <v>895</v>
      </c>
      <c r="C855" s="23"/>
      <c r="D855" s="24">
        <v>354330</v>
      </c>
      <c r="E855" s="25"/>
      <c r="F855" s="23" t="s">
        <v>33</v>
      </c>
      <c r="G855" s="23" t="s">
        <v>33</v>
      </c>
      <c r="H855" s="24" t="s">
        <v>34</v>
      </c>
      <c r="I855" s="24" t="s">
        <v>35</v>
      </c>
      <c r="J855" s="23" t="s">
        <v>39</v>
      </c>
      <c r="K855" s="26">
        <v>3303820</v>
      </c>
      <c r="L855" s="26">
        <f t="shared" si="39"/>
        <v>178042.85976569113</v>
      </c>
      <c r="M855" s="26">
        <v>0</v>
      </c>
      <c r="N855" s="26">
        <v>0</v>
      </c>
      <c r="O855" s="26">
        <v>0</v>
      </c>
      <c r="P855" s="26">
        <v>0</v>
      </c>
      <c r="Q855" s="26">
        <f t="shared" si="40"/>
        <v>0</v>
      </c>
      <c r="R855" s="27" t="str">
        <f t="shared" si="41"/>
        <v>1-30</v>
      </c>
      <c r="S855" s="27" t="str">
        <f>+VLOOKUP(B855,'[1]PORTFOLIO MAY16'!$B$7:$T$5083,19,0)</f>
        <v>MEXICO</v>
      </c>
      <c r="T855" s="26">
        <v>0</v>
      </c>
      <c r="U855" s="23" t="s">
        <v>37</v>
      </c>
      <c r="V855" s="23" t="s">
        <v>37</v>
      </c>
      <c r="W855" s="23" t="s">
        <v>37</v>
      </c>
      <c r="X855" s="22">
        <v>3557960</v>
      </c>
    </row>
    <row r="856" spans="1:24" x14ac:dyDescent="0.25">
      <c r="A856" s="22">
        <v>702</v>
      </c>
      <c r="B856" s="23" t="s">
        <v>896</v>
      </c>
      <c r="C856" s="23"/>
      <c r="D856" s="24">
        <v>356943</v>
      </c>
      <c r="E856" s="25"/>
      <c r="F856" s="23" t="s">
        <v>42</v>
      </c>
      <c r="G856" s="23" t="s">
        <v>33</v>
      </c>
      <c r="H856" s="24" t="s">
        <v>34</v>
      </c>
      <c r="I856" s="24" t="s">
        <v>35</v>
      </c>
      <c r="J856" s="23" t="s">
        <v>39</v>
      </c>
      <c r="K856" s="26">
        <v>1258881.01</v>
      </c>
      <c r="L856" s="26">
        <f t="shared" si="39"/>
        <v>67841.09761582702</v>
      </c>
      <c r="M856" s="26">
        <v>0</v>
      </c>
      <c r="N856" s="26">
        <v>1258881.01</v>
      </c>
      <c r="O856" s="26">
        <v>0</v>
      </c>
      <c r="P856" s="26">
        <v>0</v>
      </c>
      <c r="Q856" s="26">
        <f t="shared" si="40"/>
        <v>1258881.01</v>
      </c>
      <c r="R856" s="27" t="str">
        <f t="shared" si="41"/>
        <v>61-90</v>
      </c>
      <c r="S856" s="27" t="str">
        <f>+VLOOKUP(B856,'[1]PORTFOLIO MAY16'!$B$7:$T$5083,19,0)</f>
        <v>MEXICO</v>
      </c>
      <c r="T856" s="26">
        <v>0</v>
      </c>
      <c r="U856" s="23" t="s">
        <v>37</v>
      </c>
      <c r="V856" s="23" t="s">
        <v>37</v>
      </c>
      <c r="W856" s="23" t="s">
        <v>37</v>
      </c>
      <c r="X856" s="22">
        <v>1490315.73</v>
      </c>
    </row>
    <row r="857" spans="1:24" x14ac:dyDescent="0.25">
      <c r="A857" s="22">
        <v>702</v>
      </c>
      <c r="B857" s="23" t="s">
        <v>897</v>
      </c>
      <c r="C857" s="23"/>
      <c r="D857" s="24">
        <v>312199</v>
      </c>
      <c r="E857" s="25"/>
      <c r="F857" s="23" t="s">
        <v>42</v>
      </c>
      <c r="G857" s="23" t="s">
        <v>33</v>
      </c>
      <c r="H857" s="24" t="s">
        <v>34</v>
      </c>
      <c r="I857" s="24" t="s">
        <v>35</v>
      </c>
      <c r="J857" s="23" t="s">
        <v>36</v>
      </c>
      <c r="K857" s="26">
        <v>11040.71</v>
      </c>
      <c r="L857" s="26">
        <f t="shared" si="39"/>
        <v>11040.71</v>
      </c>
      <c r="M857" s="26">
        <v>0</v>
      </c>
      <c r="N857" s="26">
        <v>0</v>
      </c>
      <c r="O857" s="26">
        <v>0</v>
      </c>
      <c r="P857" s="26">
        <v>0</v>
      </c>
      <c r="Q857" s="26">
        <f t="shared" si="40"/>
        <v>0</v>
      </c>
      <c r="R857" s="27" t="str">
        <f t="shared" si="41"/>
        <v>1-30</v>
      </c>
      <c r="S857" s="27" t="str">
        <f>+VLOOKUP(B857,'[1]PORTFOLIO MAY16'!$B$7:$T$5083,19,0)</f>
        <v>EL SALVADOR</v>
      </c>
      <c r="T857" s="26">
        <v>0</v>
      </c>
      <c r="U857" s="23" t="s">
        <v>37</v>
      </c>
      <c r="V857" s="23" t="s">
        <v>37</v>
      </c>
      <c r="W857" s="23" t="s">
        <v>37</v>
      </c>
      <c r="X857" s="22">
        <v>11040.71</v>
      </c>
    </row>
    <row r="858" spans="1:24" x14ac:dyDescent="0.25">
      <c r="A858" s="22">
        <v>702</v>
      </c>
      <c r="B858" s="23" t="s">
        <v>898</v>
      </c>
      <c r="C858" s="23"/>
      <c r="D858" s="24">
        <v>313548</v>
      </c>
      <c r="E858" s="25"/>
      <c r="F858" s="23" t="s">
        <v>51</v>
      </c>
      <c r="G858" s="23" t="s">
        <v>51</v>
      </c>
      <c r="H858" s="24" t="s">
        <v>34</v>
      </c>
      <c r="I858" s="24" t="s">
        <v>35</v>
      </c>
      <c r="J858" s="23" t="s">
        <v>36</v>
      </c>
      <c r="K858" s="26">
        <v>7713.33</v>
      </c>
      <c r="L858" s="26">
        <f t="shared" si="39"/>
        <v>7713.33</v>
      </c>
      <c r="M858" s="26">
        <v>0</v>
      </c>
      <c r="N858" s="26">
        <v>0</v>
      </c>
      <c r="O858" s="26">
        <v>0</v>
      </c>
      <c r="P858" s="26">
        <v>0</v>
      </c>
      <c r="Q858" s="26">
        <f t="shared" si="40"/>
        <v>0</v>
      </c>
      <c r="R858" s="27" t="str">
        <f t="shared" si="41"/>
        <v>1-30</v>
      </c>
      <c r="S858" s="27" t="str">
        <f>+VLOOKUP(B858,'[1]PORTFOLIO MAY16'!$B$7:$T$5083,19,0)</f>
        <v>NICARAGUA</v>
      </c>
      <c r="T858" s="26">
        <v>0</v>
      </c>
      <c r="U858" s="23" t="s">
        <v>37</v>
      </c>
      <c r="V858" s="23" t="s">
        <v>37</v>
      </c>
      <c r="W858" s="23" t="s">
        <v>37</v>
      </c>
      <c r="X858" s="22">
        <v>8027.14</v>
      </c>
    </row>
    <row r="859" spans="1:24" x14ac:dyDescent="0.25">
      <c r="A859" s="22">
        <v>702</v>
      </c>
      <c r="B859" s="23" t="s">
        <v>899</v>
      </c>
      <c r="C859" s="23"/>
      <c r="D859" s="24">
        <v>356734</v>
      </c>
      <c r="E859" s="25"/>
      <c r="F859" s="23" t="s">
        <v>33</v>
      </c>
      <c r="G859" s="23" t="s">
        <v>33</v>
      </c>
      <c r="H859" s="24" t="s">
        <v>34</v>
      </c>
      <c r="I859" s="24" t="s">
        <v>35</v>
      </c>
      <c r="J859" s="23" t="s">
        <v>39</v>
      </c>
      <c r="K859" s="26">
        <v>654075</v>
      </c>
      <c r="L859" s="26">
        <f t="shared" si="39"/>
        <v>35248.101743207691</v>
      </c>
      <c r="M859" s="26">
        <v>0</v>
      </c>
      <c r="N859" s="26">
        <v>0</v>
      </c>
      <c r="O859" s="26">
        <v>0</v>
      </c>
      <c r="P859" s="26">
        <v>0</v>
      </c>
      <c r="Q859" s="26">
        <f t="shared" si="40"/>
        <v>0</v>
      </c>
      <c r="R859" s="27" t="str">
        <f t="shared" si="41"/>
        <v>1-30</v>
      </c>
      <c r="S859" s="27" t="str">
        <f>+VLOOKUP(B859,'[1]PORTFOLIO MAY16'!$B$7:$T$5083,19,0)</f>
        <v>MEXICO</v>
      </c>
      <c r="T859" s="26">
        <v>0</v>
      </c>
      <c r="U859" s="23" t="s">
        <v>37</v>
      </c>
      <c r="V859" s="23" t="s">
        <v>37</v>
      </c>
      <c r="W859" s="23" t="s">
        <v>37</v>
      </c>
      <c r="X859" s="22">
        <v>697680</v>
      </c>
    </row>
    <row r="860" spans="1:24" x14ac:dyDescent="0.25">
      <c r="A860" s="22">
        <v>702</v>
      </c>
      <c r="B860" s="23" t="s">
        <v>900</v>
      </c>
      <c r="C860" s="23"/>
      <c r="D860" s="24">
        <v>313548</v>
      </c>
      <c r="E860" s="25"/>
      <c r="F860" s="23" t="s">
        <v>51</v>
      </c>
      <c r="G860" s="23" t="s">
        <v>51</v>
      </c>
      <c r="H860" s="24" t="s">
        <v>34</v>
      </c>
      <c r="I860" s="24" t="s">
        <v>35</v>
      </c>
      <c r="J860" s="23" t="s">
        <v>36</v>
      </c>
      <c r="K860" s="26">
        <v>3523.49</v>
      </c>
      <c r="L860" s="26">
        <f t="shared" si="39"/>
        <v>3523.49</v>
      </c>
      <c r="M860" s="26">
        <v>0</v>
      </c>
      <c r="N860" s="26">
        <v>0</v>
      </c>
      <c r="O860" s="26">
        <v>0</v>
      </c>
      <c r="P860" s="26">
        <v>0</v>
      </c>
      <c r="Q860" s="26">
        <f t="shared" si="40"/>
        <v>0</v>
      </c>
      <c r="R860" s="27" t="str">
        <f t="shared" si="41"/>
        <v>1-30</v>
      </c>
      <c r="S860" s="27" t="str">
        <f>+VLOOKUP(B860,'[1]PORTFOLIO MAY16'!$B$7:$T$5083,19,0)</f>
        <v>NICARAGUA</v>
      </c>
      <c r="T860" s="26">
        <v>0</v>
      </c>
      <c r="U860" s="23" t="s">
        <v>37</v>
      </c>
      <c r="V860" s="23" t="s">
        <v>37</v>
      </c>
      <c r="W860" s="23" t="s">
        <v>37</v>
      </c>
      <c r="X860" s="22">
        <v>3666.84</v>
      </c>
    </row>
    <row r="861" spans="1:24" x14ac:dyDescent="0.25">
      <c r="A861" s="22">
        <v>702</v>
      </c>
      <c r="B861" s="23" t="s">
        <v>901</v>
      </c>
      <c r="C861" s="23"/>
      <c r="D861" s="24">
        <v>311352</v>
      </c>
      <c r="E861" s="25"/>
      <c r="F861" s="23" t="s">
        <v>42</v>
      </c>
      <c r="G861" s="23" t="s">
        <v>33</v>
      </c>
      <c r="H861" s="24" t="s">
        <v>34</v>
      </c>
      <c r="I861" s="24" t="s">
        <v>35</v>
      </c>
      <c r="J861" s="23" t="s">
        <v>36</v>
      </c>
      <c r="K861" s="26">
        <v>259344.6</v>
      </c>
      <c r="L861" s="26">
        <f t="shared" si="39"/>
        <v>259344.6</v>
      </c>
      <c r="M861" s="26">
        <v>259344.6</v>
      </c>
      <c r="N861" s="26">
        <v>0</v>
      </c>
      <c r="O861" s="26">
        <v>0</v>
      </c>
      <c r="P861" s="26">
        <v>0</v>
      </c>
      <c r="Q861" s="26">
        <f t="shared" si="40"/>
        <v>259344.6</v>
      </c>
      <c r="R861" s="27" t="str">
        <f t="shared" si="41"/>
        <v>31-60</v>
      </c>
      <c r="S861" s="27" t="str">
        <f>+VLOOKUP(B861,'[1]PORTFOLIO MAY16'!$B$7:$T$5083,19,0)</f>
        <v>REPUBLICA DOMINICANA</v>
      </c>
      <c r="T861" s="26">
        <v>0</v>
      </c>
      <c r="U861" s="23" t="s">
        <v>37</v>
      </c>
      <c r="V861" s="23" t="s">
        <v>37</v>
      </c>
      <c r="W861" s="23" t="s">
        <v>37</v>
      </c>
      <c r="X861" s="22">
        <v>285426.19</v>
      </c>
    </row>
    <row r="862" spans="1:24" x14ac:dyDescent="0.25">
      <c r="A862" s="22">
        <v>702</v>
      </c>
      <c r="B862" s="23" t="s">
        <v>902</v>
      </c>
      <c r="C862" s="23"/>
      <c r="D862" s="24">
        <v>356250</v>
      </c>
      <c r="E862" s="25"/>
      <c r="F862" s="23" t="s">
        <v>33</v>
      </c>
      <c r="G862" s="23" t="s">
        <v>33</v>
      </c>
      <c r="H862" s="24" t="s">
        <v>34</v>
      </c>
      <c r="I862" s="24" t="s">
        <v>233</v>
      </c>
      <c r="J862" s="23" t="s">
        <v>39</v>
      </c>
      <c r="K862" s="26">
        <v>610139.14</v>
      </c>
      <c r="L862" s="26">
        <f t="shared" si="39"/>
        <v>32880.398248263948</v>
      </c>
      <c r="M862" s="26">
        <v>610139.14</v>
      </c>
      <c r="N862" s="26">
        <v>0</v>
      </c>
      <c r="O862" s="26">
        <v>0</v>
      </c>
      <c r="P862" s="26">
        <v>0</v>
      </c>
      <c r="Q862" s="26">
        <f t="shared" si="40"/>
        <v>610139.14</v>
      </c>
      <c r="R862" s="27" t="str">
        <f t="shared" si="41"/>
        <v>31-60</v>
      </c>
      <c r="S862" s="27" t="str">
        <f>+VLOOKUP(B862,'[1]PORTFOLIO MAY16'!$B$7:$T$5083,19,0)</f>
        <v>MEXICO</v>
      </c>
      <c r="T862" s="26">
        <v>0</v>
      </c>
      <c r="U862" s="23" t="s">
        <v>37</v>
      </c>
      <c r="V862" s="23" t="s">
        <v>37</v>
      </c>
      <c r="W862" s="23" t="s">
        <v>37</v>
      </c>
      <c r="X862" s="22">
        <v>722170.4</v>
      </c>
    </row>
    <row r="863" spans="1:24" x14ac:dyDescent="0.25">
      <c r="A863" s="22">
        <v>702</v>
      </c>
      <c r="B863" s="23" t="s">
        <v>903</v>
      </c>
      <c r="C863" s="23"/>
      <c r="D863" s="24">
        <v>314798</v>
      </c>
      <c r="E863" s="25"/>
      <c r="F863" s="23" t="s">
        <v>51</v>
      </c>
      <c r="G863" s="23" t="s">
        <v>51</v>
      </c>
      <c r="H863" s="24" t="s">
        <v>34</v>
      </c>
      <c r="I863" s="24" t="s">
        <v>35</v>
      </c>
      <c r="J863" s="23" t="s">
        <v>36</v>
      </c>
      <c r="K863" s="26">
        <v>111594.58</v>
      </c>
      <c r="L863" s="26">
        <f t="shared" si="39"/>
        <v>111594.58</v>
      </c>
      <c r="M863" s="26">
        <v>0</v>
      </c>
      <c r="N863" s="26">
        <v>0</v>
      </c>
      <c r="O863" s="26">
        <v>0</v>
      </c>
      <c r="P863" s="26">
        <v>0</v>
      </c>
      <c r="Q863" s="26">
        <f t="shared" si="40"/>
        <v>0</v>
      </c>
      <c r="R863" s="27" t="str">
        <f t="shared" si="41"/>
        <v>1-30</v>
      </c>
      <c r="S863" s="27" t="str">
        <f>+VLOOKUP(B863,'[1]PORTFOLIO MAY16'!$B$7:$T$5083,19,0)</f>
        <v>COSTA RICA</v>
      </c>
      <c r="T863" s="26">
        <v>0</v>
      </c>
      <c r="U863" s="23" t="s">
        <v>37</v>
      </c>
      <c r="V863" s="23" t="s">
        <v>37</v>
      </c>
      <c r="W863" s="23" t="s">
        <v>37</v>
      </c>
      <c r="X863" s="22">
        <v>115693.28</v>
      </c>
    </row>
    <row r="864" spans="1:24" x14ac:dyDescent="0.25">
      <c r="A864" s="22">
        <v>702</v>
      </c>
      <c r="B864" s="23" t="s">
        <v>904</v>
      </c>
      <c r="C864" s="23"/>
      <c r="D864" s="24">
        <v>355990</v>
      </c>
      <c r="E864" s="25"/>
      <c r="F864" s="23" t="s">
        <v>33</v>
      </c>
      <c r="G864" s="23" t="s">
        <v>33</v>
      </c>
      <c r="H864" s="24" t="s">
        <v>34</v>
      </c>
      <c r="I864" s="24" t="s">
        <v>35</v>
      </c>
      <c r="J864" s="23" t="s">
        <v>39</v>
      </c>
      <c r="K864" s="26">
        <v>1052008.56</v>
      </c>
      <c r="L864" s="26">
        <f t="shared" si="39"/>
        <v>56692.741287475306</v>
      </c>
      <c r="M864" s="26">
        <v>1052008.56</v>
      </c>
      <c r="N864" s="26">
        <v>0</v>
      </c>
      <c r="O864" s="26">
        <v>0</v>
      </c>
      <c r="P864" s="26">
        <v>0</v>
      </c>
      <c r="Q864" s="26">
        <f t="shared" si="40"/>
        <v>1052008.56</v>
      </c>
      <c r="R864" s="27" t="str">
        <f t="shared" si="41"/>
        <v>31-60</v>
      </c>
      <c r="S864" s="27" t="str">
        <f>+VLOOKUP(B864,'[1]PORTFOLIO MAY16'!$B$7:$T$5083,19,0)</f>
        <v>MEXICO</v>
      </c>
      <c r="T864" s="26">
        <v>0</v>
      </c>
      <c r="U864" s="23" t="s">
        <v>37</v>
      </c>
      <c r="V864" s="23" t="s">
        <v>37</v>
      </c>
      <c r="W864" s="23" t="s">
        <v>37</v>
      </c>
      <c r="X864" s="22">
        <v>1113891.42</v>
      </c>
    </row>
    <row r="865" spans="1:24" x14ac:dyDescent="0.25">
      <c r="A865" s="22">
        <v>702</v>
      </c>
      <c r="B865" s="23" t="s">
        <v>905</v>
      </c>
      <c r="C865" s="23"/>
      <c r="D865" s="24">
        <v>316339</v>
      </c>
      <c r="E865" s="25"/>
      <c r="F865" s="23" t="s">
        <v>59</v>
      </c>
      <c r="G865" s="23" t="s">
        <v>59</v>
      </c>
      <c r="H865" s="24" t="s">
        <v>34</v>
      </c>
      <c r="I865" s="24" t="s">
        <v>35</v>
      </c>
      <c r="J865" s="23" t="s">
        <v>36</v>
      </c>
      <c r="K865" s="26">
        <v>94859.54</v>
      </c>
      <c r="L865" s="26">
        <f t="shared" si="39"/>
        <v>94859.54</v>
      </c>
      <c r="M865" s="26">
        <v>0</v>
      </c>
      <c r="N865" s="26">
        <v>0</v>
      </c>
      <c r="O865" s="26">
        <v>0</v>
      </c>
      <c r="P865" s="26">
        <v>0</v>
      </c>
      <c r="Q865" s="26">
        <f t="shared" si="40"/>
        <v>0</v>
      </c>
      <c r="R865" s="27" t="str">
        <f t="shared" si="41"/>
        <v>1-30</v>
      </c>
      <c r="S865" s="27" t="str">
        <f>+VLOOKUP(B865,'[1]PORTFOLIO MAY16'!$B$7:$T$5083,19,0)</f>
        <v>GUATEMALA</v>
      </c>
      <c r="T865" s="26">
        <v>0</v>
      </c>
      <c r="U865" s="23" t="s">
        <v>37</v>
      </c>
      <c r="V865" s="23" t="s">
        <v>37</v>
      </c>
      <c r="W865" s="23" t="s">
        <v>37</v>
      </c>
      <c r="X865" s="22">
        <v>100190.26</v>
      </c>
    </row>
    <row r="866" spans="1:24" x14ac:dyDescent="0.25">
      <c r="A866" s="22">
        <v>702</v>
      </c>
      <c r="B866" s="23" t="s">
        <v>906</v>
      </c>
      <c r="C866" s="23"/>
      <c r="D866" s="24">
        <v>311268</v>
      </c>
      <c r="E866" s="25"/>
      <c r="F866" s="23" t="s">
        <v>33</v>
      </c>
      <c r="G866" s="23" t="s">
        <v>33</v>
      </c>
      <c r="H866" s="24" t="s">
        <v>34</v>
      </c>
      <c r="I866" s="24" t="s">
        <v>35</v>
      </c>
      <c r="J866" s="23" t="s">
        <v>39</v>
      </c>
      <c r="K866" s="26">
        <v>1650580.69</v>
      </c>
      <c r="L866" s="26">
        <f t="shared" si="39"/>
        <v>88949.793366959362</v>
      </c>
      <c r="M866" s="26">
        <v>0</v>
      </c>
      <c r="N866" s="26">
        <v>0</v>
      </c>
      <c r="O866" s="26">
        <v>1650580.69</v>
      </c>
      <c r="P866" s="26">
        <v>0</v>
      </c>
      <c r="Q866" s="26">
        <f t="shared" si="40"/>
        <v>1650580.69</v>
      </c>
      <c r="R866" s="27" t="str">
        <f t="shared" si="41"/>
        <v>91-120</v>
      </c>
      <c r="S866" s="27" t="str">
        <f>+VLOOKUP(B866,'[1]PORTFOLIO MAY16'!$B$7:$T$5083,19,0)</f>
        <v>MEXICO</v>
      </c>
      <c r="T866" s="26">
        <v>0</v>
      </c>
      <c r="U866" s="23" t="s">
        <v>37</v>
      </c>
      <c r="V866" s="23" t="s">
        <v>37</v>
      </c>
      <c r="W866" s="23" t="s">
        <v>37</v>
      </c>
      <c r="X866" s="22">
        <v>1869099.96</v>
      </c>
    </row>
    <row r="867" spans="1:24" x14ac:dyDescent="0.25">
      <c r="A867" s="22">
        <v>702</v>
      </c>
      <c r="B867" s="23" t="s">
        <v>907</v>
      </c>
      <c r="C867" s="23"/>
      <c r="D867" s="24">
        <v>313548</v>
      </c>
      <c r="E867" s="25"/>
      <c r="F867" s="23" t="s">
        <v>59</v>
      </c>
      <c r="G867" s="23" t="s">
        <v>59</v>
      </c>
      <c r="H867" s="24" t="s">
        <v>34</v>
      </c>
      <c r="I867" s="24" t="s">
        <v>35</v>
      </c>
      <c r="J867" s="23" t="s">
        <v>36</v>
      </c>
      <c r="K867" s="26">
        <v>47720.92</v>
      </c>
      <c r="L867" s="26">
        <f t="shared" si="39"/>
        <v>47720.92</v>
      </c>
      <c r="M867" s="26">
        <v>0</v>
      </c>
      <c r="N867" s="26">
        <v>0</v>
      </c>
      <c r="O867" s="26">
        <v>0</v>
      </c>
      <c r="P867" s="26">
        <v>0</v>
      </c>
      <c r="Q867" s="26">
        <f t="shared" si="40"/>
        <v>0</v>
      </c>
      <c r="R867" s="27" t="str">
        <f t="shared" si="41"/>
        <v>1-30</v>
      </c>
      <c r="S867" s="27" t="str">
        <f>+VLOOKUP(B867,'[1]PORTFOLIO MAY16'!$B$7:$T$5083,19,0)</f>
        <v>NICARAGUA</v>
      </c>
      <c r="T867" s="26">
        <v>0</v>
      </c>
      <c r="U867" s="23" t="s">
        <v>37</v>
      </c>
      <c r="V867" s="23" t="s">
        <v>37</v>
      </c>
      <c r="W867" s="23" t="s">
        <v>37</v>
      </c>
      <c r="X867" s="22">
        <v>49242.32</v>
      </c>
    </row>
    <row r="868" spans="1:24" x14ac:dyDescent="0.25">
      <c r="A868" s="22">
        <v>702</v>
      </c>
      <c r="B868" s="23" t="s">
        <v>908</v>
      </c>
      <c r="C868" s="23"/>
      <c r="D868" s="24">
        <v>313548</v>
      </c>
      <c r="E868" s="25"/>
      <c r="F868" s="23" t="s">
        <v>59</v>
      </c>
      <c r="G868" s="23" t="s">
        <v>59</v>
      </c>
      <c r="H868" s="24" t="s">
        <v>34</v>
      </c>
      <c r="I868" s="24" t="s">
        <v>35</v>
      </c>
      <c r="J868" s="23" t="s">
        <v>36</v>
      </c>
      <c r="K868" s="26">
        <v>64596.57</v>
      </c>
      <c r="L868" s="26">
        <f t="shared" si="39"/>
        <v>64596.57</v>
      </c>
      <c r="M868" s="26">
        <v>0</v>
      </c>
      <c r="N868" s="26">
        <v>0</v>
      </c>
      <c r="O868" s="26">
        <v>0</v>
      </c>
      <c r="P868" s="26">
        <v>0</v>
      </c>
      <c r="Q868" s="26">
        <f t="shared" si="40"/>
        <v>0</v>
      </c>
      <c r="R868" s="27" t="str">
        <f t="shared" si="41"/>
        <v>1-30</v>
      </c>
      <c r="S868" s="27" t="str">
        <f>+VLOOKUP(B868,'[1]PORTFOLIO MAY16'!$B$7:$T$5083,19,0)</f>
        <v>NICARAGUA</v>
      </c>
      <c r="T868" s="26">
        <v>0</v>
      </c>
      <c r="U868" s="23" t="s">
        <v>37</v>
      </c>
      <c r="V868" s="23" t="s">
        <v>37</v>
      </c>
      <c r="W868" s="23" t="s">
        <v>37</v>
      </c>
      <c r="X868" s="22">
        <v>66655.98</v>
      </c>
    </row>
    <row r="869" spans="1:24" x14ac:dyDescent="0.25">
      <c r="A869" s="22">
        <v>702</v>
      </c>
      <c r="B869" s="23" t="s">
        <v>909</v>
      </c>
      <c r="C869" s="23"/>
      <c r="D869" s="24">
        <v>350327</v>
      </c>
      <c r="E869" s="25"/>
      <c r="F869" s="23" t="s">
        <v>33</v>
      </c>
      <c r="G869" s="23" t="s">
        <v>33</v>
      </c>
      <c r="H869" s="24" t="s">
        <v>34</v>
      </c>
      <c r="I869" s="24" t="s">
        <v>35</v>
      </c>
      <c r="J869" s="23" t="s">
        <v>39</v>
      </c>
      <c r="K869" s="26">
        <v>651002.76</v>
      </c>
      <c r="L869" s="26">
        <f t="shared" si="39"/>
        <v>35082.538729639593</v>
      </c>
      <c r="M869" s="26">
        <v>0</v>
      </c>
      <c r="N869" s="26">
        <v>0</v>
      </c>
      <c r="O869" s="26">
        <v>0</v>
      </c>
      <c r="P869" s="26">
        <v>0</v>
      </c>
      <c r="Q869" s="26">
        <f t="shared" si="40"/>
        <v>0</v>
      </c>
      <c r="R869" s="27" t="str">
        <f t="shared" si="41"/>
        <v>1-30</v>
      </c>
      <c r="S869" s="27" t="str">
        <f>+VLOOKUP(B869,'[1]PORTFOLIO MAY16'!$B$7:$T$5083,19,0)</f>
        <v>MEXICO</v>
      </c>
      <c r="T869" s="26">
        <v>0</v>
      </c>
      <c r="U869" s="23" t="s">
        <v>37</v>
      </c>
      <c r="V869" s="23" t="s">
        <v>37</v>
      </c>
      <c r="W869" s="23" t="s">
        <v>37</v>
      </c>
      <c r="X869" s="22">
        <v>734373.6</v>
      </c>
    </row>
    <row r="870" spans="1:24" x14ac:dyDescent="0.25">
      <c r="A870" s="22">
        <v>702</v>
      </c>
      <c r="B870" s="23" t="s">
        <v>910</v>
      </c>
      <c r="C870" s="23"/>
      <c r="D870" s="24">
        <v>312172</v>
      </c>
      <c r="E870" s="25"/>
      <c r="F870" s="23" t="s">
        <v>42</v>
      </c>
      <c r="G870" s="23" t="s">
        <v>33</v>
      </c>
      <c r="H870" s="24" t="s">
        <v>34</v>
      </c>
      <c r="I870" s="24" t="s">
        <v>35</v>
      </c>
      <c r="J870" s="23" t="s">
        <v>36</v>
      </c>
      <c r="K870" s="26">
        <v>105947.61</v>
      </c>
      <c r="L870" s="26">
        <f t="shared" si="39"/>
        <v>105947.61</v>
      </c>
      <c r="M870" s="26">
        <v>0</v>
      </c>
      <c r="N870" s="26">
        <v>0</v>
      </c>
      <c r="O870" s="26">
        <v>0</v>
      </c>
      <c r="P870" s="26">
        <v>0</v>
      </c>
      <c r="Q870" s="26">
        <f t="shared" si="40"/>
        <v>0</v>
      </c>
      <c r="R870" s="27" t="str">
        <f t="shared" si="41"/>
        <v>1-30</v>
      </c>
      <c r="S870" s="27" t="str">
        <f>+VLOOKUP(B870,'[1]PORTFOLIO MAY16'!$B$7:$T$5083,19,0)</f>
        <v>NICARAGUA</v>
      </c>
      <c r="T870" s="26">
        <v>0</v>
      </c>
      <c r="U870" s="23" t="s">
        <v>37</v>
      </c>
      <c r="V870" s="23" t="s">
        <v>37</v>
      </c>
      <c r="W870" s="23" t="s">
        <v>37</v>
      </c>
      <c r="X870" s="22">
        <v>112207.52</v>
      </c>
    </row>
    <row r="871" spans="1:24" x14ac:dyDescent="0.25">
      <c r="A871" s="22">
        <v>702</v>
      </c>
      <c r="B871" s="23" t="s">
        <v>911</v>
      </c>
      <c r="C871" s="23"/>
      <c r="D871" s="24">
        <v>315137</v>
      </c>
      <c r="E871" s="25"/>
      <c r="F871" s="23" t="s">
        <v>42</v>
      </c>
      <c r="G871" s="23" t="s">
        <v>33</v>
      </c>
      <c r="H871" s="24" t="s">
        <v>34</v>
      </c>
      <c r="I871" s="24" t="s">
        <v>35</v>
      </c>
      <c r="J871" s="23" t="s">
        <v>36</v>
      </c>
      <c r="K871" s="26">
        <v>0</v>
      </c>
      <c r="L871" s="26">
        <f t="shared" si="39"/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f t="shared" si="40"/>
        <v>0</v>
      </c>
      <c r="R871" s="27" t="str">
        <f t="shared" si="41"/>
        <v>1-30</v>
      </c>
      <c r="S871" s="27" t="str">
        <f>+VLOOKUP(B871,'[1]PORTFOLIO MAY16'!$B$7:$T$5083,19,0)</f>
        <v>REPUBLICA DOMINICANA</v>
      </c>
      <c r="T871" s="26">
        <v>0</v>
      </c>
      <c r="U871" s="23" t="s">
        <v>37</v>
      </c>
      <c r="V871" s="23" t="s">
        <v>37</v>
      </c>
      <c r="W871" s="23" t="s">
        <v>37</v>
      </c>
      <c r="X871" s="22">
        <v>0</v>
      </c>
    </row>
    <row r="872" spans="1:24" x14ac:dyDescent="0.25">
      <c r="A872" s="22">
        <v>702</v>
      </c>
      <c r="B872" s="23" t="s">
        <v>912</v>
      </c>
      <c r="C872" s="23"/>
      <c r="D872" s="24">
        <v>315137</v>
      </c>
      <c r="E872" s="25"/>
      <c r="F872" s="23" t="s">
        <v>42</v>
      </c>
      <c r="G872" s="23" t="s">
        <v>33</v>
      </c>
      <c r="H872" s="24" t="s">
        <v>34</v>
      </c>
      <c r="I872" s="24" t="s">
        <v>35</v>
      </c>
      <c r="J872" s="23" t="s">
        <v>36</v>
      </c>
      <c r="K872" s="26">
        <v>112050</v>
      </c>
      <c r="L872" s="26">
        <f t="shared" si="39"/>
        <v>112050</v>
      </c>
      <c r="M872" s="26">
        <v>0</v>
      </c>
      <c r="N872" s="26">
        <v>0</v>
      </c>
      <c r="O872" s="26">
        <v>0</v>
      </c>
      <c r="P872" s="26">
        <v>0</v>
      </c>
      <c r="Q872" s="26">
        <f t="shared" si="40"/>
        <v>0</v>
      </c>
      <c r="R872" s="27" t="str">
        <f t="shared" si="41"/>
        <v>1-30</v>
      </c>
      <c r="S872" s="27" t="str">
        <f>+VLOOKUP(B872,'[1]PORTFOLIO MAY16'!$B$7:$T$5083,19,0)</f>
        <v>REPUBLICA DOMINICANA</v>
      </c>
      <c r="T872" s="26">
        <v>0</v>
      </c>
      <c r="U872" s="23" t="s">
        <v>37</v>
      </c>
      <c r="V872" s="23" t="s">
        <v>37</v>
      </c>
      <c r="W872" s="23" t="s">
        <v>37</v>
      </c>
      <c r="X872" s="22">
        <v>112050</v>
      </c>
    </row>
    <row r="873" spans="1:24" x14ac:dyDescent="0.25">
      <c r="A873" s="22">
        <v>702</v>
      </c>
      <c r="B873" s="23" t="s">
        <v>913</v>
      </c>
      <c r="C873" s="23"/>
      <c r="D873" s="24">
        <v>349676</v>
      </c>
      <c r="E873" s="25"/>
      <c r="F873" s="23" t="s">
        <v>33</v>
      </c>
      <c r="G873" s="23" t="s">
        <v>33</v>
      </c>
      <c r="H873" s="24" t="s">
        <v>34</v>
      </c>
      <c r="I873" s="24" t="s">
        <v>35</v>
      </c>
      <c r="J873" s="23" t="s">
        <v>39</v>
      </c>
      <c r="K873" s="26">
        <v>1072281.1599999999</v>
      </c>
      <c r="L873" s="26">
        <f t="shared" si="39"/>
        <v>57785.231701264776</v>
      </c>
      <c r="M873" s="26">
        <v>1072281.1599999999</v>
      </c>
      <c r="N873" s="26">
        <v>0</v>
      </c>
      <c r="O873" s="26">
        <v>0</v>
      </c>
      <c r="P873" s="26">
        <v>0</v>
      </c>
      <c r="Q873" s="26">
        <f t="shared" si="40"/>
        <v>1072281.1599999999</v>
      </c>
      <c r="R873" s="27" t="str">
        <f t="shared" si="41"/>
        <v>31-60</v>
      </c>
      <c r="S873" s="27" t="str">
        <f>+VLOOKUP(B873,'[1]PORTFOLIO MAY16'!$B$7:$T$5083,19,0)</f>
        <v>MEXICO</v>
      </c>
      <c r="T873" s="26">
        <v>0</v>
      </c>
      <c r="U873" s="23" t="s">
        <v>37</v>
      </c>
      <c r="V873" s="23" t="s">
        <v>37</v>
      </c>
      <c r="W873" s="23" t="s">
        <v>37</v>
      </c>
      <c r="X873" s="22">
        <v>1200889.06</v>
      </c>
    </row>
    <row r="874" spans="1:24" x14ac:dyDescent="0.25">
      <c r="A874" s="22">
        <v>702</v>
      </c>
      <c r="B874" s="23" t="s">
        <v>914</v>
      </c>
      <c r="C874" s="23"/>
      <c r="D874" s="24">
        <v>316241</v>
      </c>
      <c r="E874" s="25"/>
      <c r="F874" s="23" t="s">
        <v>42</v>
      </c>
      <c r="G874" s="23" t="s">
        <v>33</v>
      </c>
      <c r="H874" s="24" t="s">
        <v>34</v>
      </c>
      <c r="I874" s="24" t="s">
        <v>35</v>
      </c>
      <c r="J874" s="23" t="s">
        <v>36</v>
      </c>
      <c r="K874" s="26">
        <v>119298.85</v>
      </c>
      <c r="L874" s="26">
        <f t="shared" si="39"/>
        <v>119298.85</v>
      </c>
      <c r="M874" s="26">
        <v>0</v>
      </c>
      <c r="N874" s="26">
        <v>0</v>
      </c>
      <c r="O874" s="26">
        <v>0</v>
      </c>
      <c r="P874" s="26">
        <v>0</v>
      </c>
      <c r="Q874" s="26">
        <f t="shared" si="40"/>
        <v>0</v>
      </c>
      <c r="R874" s="27" t="str">
        <f t="shared" si="41"/>
        <v>1-30</v>
      </c>
      <c r="S874" s="27" t="str">
        <f>+VLOOKUP(B874,'[1]PORTFOLIO MAY16'!$B$7:$T$5083,19,0)</f>
        <v>COSTA RICA</v>
      </c>
      <c r="T874" s="26">
        <v>0</v>
      </c>
      <c r="U874" s="23" t="s">
        <v>37</v>
      </c>
      <c r="V874" s="23" t="s">
        <v>37</v>
      </c>
      <c r="W874" s="23" t="s">
        <v>37</v>
      </c>
      <c r="X874" s="22">
        <v>133079.84</v>
      </c>
    </row>
    <row r="875" spans="1:24" x14ac:dyDescent="0.25">
      <c r="A875" s="22">
        <v>702</v>
      </c>
      <c r="B875" s="23" t="s">
        <v>915</v>
      </c>
      <c r="C875" s="23"/>
      <c r="D875" s="24">
        <v>349580</v>
      </c>
      <c r="E875" s="25"/>
      <c r="F875" s="23" t="s">
        <v>42</v>
      </c>
      <c r="G875" s="23" t="s">
        <v>33</v>
      </c>
      <c r="H875" s="24" t="s">
        <v>34</v>
      </c>
      <c r="I875" s="24" t="s">
        <v>35</v>
      </c>
      <c r="J875" s="23" t="s">
        <v>36</v>
      </c>
      <c r="K875" s="26">
        <v>55504.75</v>
      </c>
      <c r="L875" s="26">
        <f t="shared" si="39"/>
        <v>55504.75</v>
      </c>
      <c r="M875" s="26">
        <v>0</v>
      </c>
      <c r="N875" s="26">
        <v>0</v>
      </c>
      <c r="O875" s="26">
        <v>0</v>
      </c>
      <c r="P875" s="26">
        <v>0</v>
      </c>
      <c r="Q875" s="26">
        <f t="shared" si="40"/>
        <v>0</v>
      </c>
      <c r="R875" s="27" t="str">
        <f t="shared" si="41"/>
        <v>1-30</v>
      </c>
      <c r="S875" s="27" t="str">
        <f>+VLOOKUP(B875,'[1]PORTFOLIO MAY16'!$B$7:$T$5083,19,0)</f>
        <v>REPUBLICA DOMINICANA</v>
      </c>
      <c r="T875" s="26">
        <v>0</v>
      </c>
      <c r="U875" s="23" t="s">
        <v>37</v>
      </c>
      <c r="V875" s="23" t="s">
        <v>37</v>
      </c>
      <c r="W875" s="23" t="s">
        <v>37</v>
      </c>
      <c r="X875" s="22">
        <v>58414.82</v>
      </c>
    </row>
    <row r="876" spans="1:24" x14ac:dyDescent="0.25">
      <c r="A876" s="22">
        <v>702</v>
      </c>
      <c r="B876" s="23" t="s">
        <v>916</v>
      </c>
      <c r="C876" s="23"/>
      <c r="D876" s="24">
        <v>314798</v>
      </c>
      <c r="E876" s="25"/>
      <c r="F876" s="23" t="s">
        <v>51</v>
      </c>
      <c r="G876" s="23" t="s">
        <v>51</v>
      </c>
      <c r="H876" s="24" t="s">
        <v>34</v>
      </c>
      <c r="I876" s="24" t="s">
        <v>35</v>
      </c>
      <c r="J876" s="23" t="s">
        <v>36</v>
      </c>
      <c r="K876" s="26">
        <v>25501.32</v>
      </c>
      <c r="L876" s="26">
        <f t="shared" si="39"/>
        <v>25501.32</v>
      </c>
      <c r="M876" s="26">
        <v>0</v>
      </c>
      <c r="N876" s="26">
        <v>0</v>
      </c>
      <c r="O876" s="26">
        <v>0</v>
      </c>
      <c r="P876" s="26">
        <v>0</v>
      </c>
      <c r="Q876" s="26">
        <f t="shared" si="40"/>
        <v>0</v>
      </c>
      <c r="R876" s="27" t="str">
        <f t="shared" si="41"/>
        <v>1-30</v>
      </c>
      <c r="S876" s="27" t="str">
        <f>+VLOOKUP(B876,'[1]PORTFOLIO MAY16'!$B$7:$T$5083,19,0)</f>
        <v>COSTA RICA</v>
      </c>
      <c r="T876" s="26">
        <v>0</v>
      </c>
      <c r="U876" s="23" t="s">
        <v>37</v>
      </c>
      <c r="V876" s="23" t="s">
        <v>37</v>
      </c>
      <c r="W876" s="23" t="s">
        <v>37</v>
      </c>
      <c r="X876" s="22">
        <v>26494.69</v>
      </c>
    </row>
    <row r="877" spans="1:24" x14ac:dyDescent="0.25">
      <c r="A877" s="22">
        <v>702</v>
      </c>
      <c r="B877" s="23" t="s">
        <v>917</v>
      </c>
      <c r="C877" s="23"/>
      <c r="D877" s="24">
        <v>320398</v>
      </c>
      <c r="E877" s="25"/>
      <c r="F877" s="23" t="s">
        <v>42</v>
      </c>
      <c r="G877" s="23" t="s">
        <v>51</v>
      </c>
      <c r="H877" s="24" t="s">
        <v>34</v>
      </c>
      <c r="I877" s="24" t="s">
        <v>35</v>
      </c>
      <c r="J877" s="23" t="s">
        <v>39</v>
      </c>
      <c r="K877" s="26">
        <v>253612.87</v>
      </c>
      <c r="L877" s="26">
        <f t="shared" si="39"/>
        <v>13667.197561666329</v>
      </c>
      <c r="M877" s="26">
        <v>0</v>
      </c>
      <c r="N877" s="26">
        <v>0</v>
      </c>
      <c r="O877" s="26">
        <v>0</v>
      </c>
      <c r="P877" s="26">
        <v>0</v>
      </c>
      <c r="Q877" s="26">
        <f t="shared" si="40"/>
        <v>0</v>
      </c>
      <c r="R877" s="27" t="str">
        <f t="shared" si="41"/>
        <v>1-30</v>
      </c>
      <c r="S877" s="27" t="str">
        <f>+VLOOKUP(B877,'[1]PORTFOLIO MAY16'!$B$7:$T$5083,19,0)</f>
        <v>MEXICO</v>
      </c>
      <c r="T877" s="26">
        <v>0</v>
      </c>
      <c r="U877" s="23" t="s">
        <v>37</v>
      </c>
      <c r="V877" s="23" t="s">
        <v>37</v>
      </c>
      <c r="W877" s="23" t="s">
        <v>37</v>
      </c>
      <c r="X877" s="22">
        <v>296342.26</v>
      </c>
    </row>
    <row r="878" spans="1:24" x14ac:dyDescent="0.25">
      <c r="A878" s="22">
        <v>702</v>
      </c>
      <c r="B878" s="23" t="s">
        <v>918</v>
      </c>
      <c r="C878" s="23"/>
      <c r="D878" s="24">
        <v>350701</v>
      </c>
      <c r="E878" s="25"/>
      <c r="F878" s="23" t="s">
        <v>33</v>
      </c>
      <c r="G878" s="23" t="s">
        <v>33</v>
      </c>
      <c r="H878" s="24" t="s">
        <v>34</v>
      </c>
      <c r="I878" s="24" t="s">
        <v>35</v>
      </c>
      <c r="J878" s="23" t="s">
        <v>39</v>
      </c>
      <c r="K878" s="26">
        <v>2399196.31</v>
      </c>
      <c r="L878" s="26">
        <f t="shared" si="39"/>
        <v>129292.68912098529</v>
      </c>
      <c r="M878" s="26">
        <v>2399196.31</v>
      </c>
      <c r="N878" s="26">
        <v>0</v>
      </c>
      <c r="O878" s="26">
        <v>0</v>
      </c>
      <c r="P878" s="26">
        <v>0</v>
      </c>
      <c r="Q878" s="26">
        <f t="shared" si="40"/>
        <v>2399196.31</v>
      </c>
      <c r="R878" s="27" t="str">
        <f t="shared" si="41"/>
        <v>31-60</v>
      </c>
      <c r="S878" s="27" t="str">
        <f>+VLOOKUP(B878,'[1]PORTFOLIO MAY16'!$B$7:$T$5083,19,0)</f>
        <v>MEXICO</v>
      </c>
      <c r="T878" s="26">
        <v>0</v>
      </c>
      <c r="U878" s="23" t="s">
        <v>37</v>
      </c>
      <c r="V878" s="23" t="s">
        <v>37</v>
      </c>
      <c r="W878" s="23" t="s">
        <v>37</v>
      </c>
      <c r="X878" s="22">
        <v>2570567.4700000002</v>
      </c>
    </row>
    <row r="879" spans="1:24" x14ac:dyDescent="0.25">
      <c r="A879" s="22">
        <v>702</v>
      </c>
      <c r="B879" s="23" t="s">
        <v>919</v>
      </c>
      <c r="C879" s="23"/>
      <c r="D879" s="24">
        <v>313548</v>
      </c>
      <c r="E879" s="25"/>
      <c r="F879" s="23" t="s">
        <v>51</v>
      </c>
      <c r="G879" s="23" t="s">
        <v>51</v>
      </c>
      <c r="H879" s="24" t="s">
        <v>34</v>
      </c>
      <c r="I879" s="24" t="s">
        <v>35</v>
      </c>
      <c r="J879" s="23" t="s">
        <v>36</v>
      </c>
      <c r="K879" s="26">
        <v>7452.53</v>
      </c>
      <c r="L879" s="26">
        <f t="shared" si="39"/>
        <v>7452.53</v>
      </c>
      <c r="M879" s="26">
        <v>0</v>
      </c>
      <c r="N879" s="26">
        <v>0</v>
      </c>
      <c r="O879" s="26">
        <v>0</v>
      </c>
      <c r="P879" s="26">
        <v>0</v>
      </c>
      <c r="Q879" s="26">
        <f t="shared" si="40"/>
        <v>0</v>
      </c>
      <c r="R879" s="27" t="str">
        <f t="shared" si="41"/>
        <v>1-30</v>
      </c>
      <c r="S879" s="27" t="str">
        <f>+VLOOKUP(B879,'[1]PORTFOLIO MAY16'!$B$7:$T$5083,19,0)</f>
        <v>NICARAGUA</v>
      </c>
      <c r="T879" s="26">
        <v>0</v>
      </c>
      <c r="U879" s="23" t="s">
        <v>37</v>
      </c>
      <c r="V879" s="23" t="s">
        <v>37</v>
      </c>
      <c r="W879" s="23" t="s">
        <v>37</v>
      </c>
      <c r="X879" s="22">
        <v>7706.02</v>
      </c>
    </row>
    <row r="880" spans="1:24" x14ac:dyDescent="0.25">
      <c r="A880" s="22">
        <v>702</v>
      </c>
      <c r="B880" s="23" t="s">
        <v>920</v>
      </c>
      <c r="C880" s="23"/>
      <c r="D880" s="24">
        <v>320398</v>
      </c>
      <c r="E880" s="25"/>
      <c r="F880" s="23" t="s">
        <v>42</v>
      </c>
      <c r="G880" s="23" t="s">
        <v>51</v>
      </c>
      <c r="H880" s="24" t="s">
        <v>34</v>
      </c>
      <c r="I880" s="24" t="s">
        <v>35</v>
      </c>
      <c r="J880" s="23" t="s">
        <v>39</v>
      </c>
      <c r="K880" s="26">
        <v>171550.51</v>
      </c>
      <c r="L880" s="26">
        <f t="shared" si="39"/>
        <v>9244.8569821185156</v>
      </c>
      <c r="M880" s="26">
        <v>0</v>
      </c>
      <c r="N880" s="26">
        <v>0</v>
      </c>
      <c r="O880" s="26">
        <v>0</v>
      </c>
      <c r="P880" s="26">
        <v>0</v>
      </c>
      <c r="Q880" s="26">
        <f t="shared" si="40"/>
        <v>0</v>
      </c>
      <c r="R880" s="27" t="str">
        <f t="shared" si="41"/>
        <v>1-30</v>
      </c>
      <c r="S880" s="27" t="str">
        <f>+VLOOKUP(B880,'[1]PORTFOLIO MAY16'!$B$7:$T$5083,19,0)</f>
        <v>MEXICO</v>
      </c>
      <c r="T880" s="26">
        <v>0</v>
      </c>
      <c r="U880" s="23" t="s">
        <v>37</v>
      </c>
      <c r="V880" s="23" t="s">
        <v>37</v>
      </c>
      <c r="W880" s="23" t="s">
        <v>37</v>
      </c>
      <c r="X880" s="22">
        <v>182102.47</v>
      </c>
    </row>
    <row r="881" spans="1:24" x14ac:dyDescent="0.25">
      <c r="A881" s="22">
        <v>702</v>
      </c>
      <c r="B881" s="23" t="s">
        <v>921</v>
      </c>
      <c r="C881" s="23"/>
      <c r="D881" s="24">
        <v>313548</v>
      </c>
      <c r="E881" s="25"/>
      <c r="F881" s="23" t="s">
        <v>51</v>
      </c>
      <c r="G881" s="23" t="s">
        <v>51</v>
      </c>
      <c r="H881" s="24" t="s">
        <v>34</v>
      </c>
      <c r="I881" s="24" t="s">
        <v>35</v>
      </c>
      <c r="J881" s="23" t="s">
        <v>36</v>
      </c>
      <c r="K881" s="26">
        <v>10486.4</v>
      </c>
      <c r="L881" s="26">
        <f t="shared" si="39"/>
        <v>10486.4</v>
      </c>
      <c r="M881" s="26">
        <v>0</v>
      </c>
      <c r="N881" s="26">
        <v>0</v>
      </c>
      <c r="O881" s="26">
        <v>0</v>
      </c>
      <c r="P881" s="26">
        <v>0</v>
      </c>
      <c r="Q881" s="26">
        <f t="shared" si="40"/>
        <v>0</v>
      </c>
      <c r="R881" s="27" t="str">
        <f t="shared" si="41"/>
        <v>1-30</v>
      </c>
      <c r="S881" s="27" t="str">
        <f>+VLOOKUP(B881,'[1]PORTFOLIO MAY16'!$B$7:$T$5083,19,0)</f>
        <v>NICARAGUA</v>
      </c>
      <c r="T881" s="26">
        <v>0</v>
      </c>
      <c r="U881" s="23" t="s">
        <v>37</v>
      </c>
      <c r="V881" s="23" t="s">
        <v>37</v>
      </c>
      <c r="W881" s="23" t="s">
        <v>37</v>
      </c>
      <c r="X881" s="22">
        <v>10843.07</v>
      </c>
    </row>
    <row r="882" spans="1:24" x14ac:dyDescent="0.25">
      <c r="A882" s="22">
        <v>702</v>
      </c>
      <c r="B882" s="23" t="s">
        <v>922</v>
      </c>
      <c r="C882" s="23"/>
      <c r="D882" s="24">
        <v>313548</v>
      </c>
      <c r="E882" s="25"/>
      <c r="F882" s="23" t="s">
        <v>51</v>
      </c>
      <c r="G882" s="23" t="s">
        <v>51</v>
      </c>
      <c r="H882" s="24" t="s">
        <v>34</v>
      </c>
      <c r="I882" s="24" t="s">
        <v>35</v>
      </c>
      <c r="J882" s="23" t="s">
        <v>36</v>
      </c>
      <c r="K882" s="26">
        <v>11143.81</v>
      </c>
      <c r="L882" s="26">
        <f t="shared" si="39"/>
        <v>11143.81</v>
      </c>
      <c r="M882" s="26">
        <v>0</v>
      </c>
      <c r="N882" s="26">
        <v>0</v>
      </c>
      <c r="O882" s="26">
        <v>0</v>
      </c>
      <c r="P882" s="26">
        <v>0</v>
      </c>
      <c r="Q882" s="26">
        <f t="shared" si="40"/>
        <v>0</v>
      </c>
      <c r="R882" s="27" t="str">
        <f t="shared" si="41"/>
        <v>1-30</v>
      </c>
      <c r="S882" s="27" t="str">
        <f>+VLOOKUP(B882,'[1]PORTFOLIO MAY16'!$B$7:$T$5083,19,0)</f>
        <v>NICARAGUA</v>
      </c>
      <c r="T882" s="26">
        <v>0</v>
      </c>
      <c r="U882" s="23" t="s">
        <v>37</v>
      </c>
      <c r="V882" s="23" t="s">
        <v>37</v>
      </c>
      <c r="W882" s="23" t="s">
        <v>37</v>
      </c>
      <c r="X882" s="22">
        <v>11522.84</v>
      </c>
    </row>
    <row r="883" spans="1:24" x14ac:dyDescent="0.25">
      <c r="A883" s="22">
        <v>702</v>
      </c>
      <c r="B883" s="23" t="s">
        <v>923</v>
      </c>
      <c r="C883" s="23"/>
      <c r="D883" s="24">
        <v>315382</v>
      </c>
      <c r="E883" s="25"/>
      <c r="F883" s="23" t="s">
        <v>42</v>
      </c>
      <c r="G883" s="23" t="s">
        <v>33</v>
      </c>
      <c r="H883" s="24" t="s">
        <v>34</v>
      </c>
      <c r="I883" s="24" t="s">
        <v>35</v>
      </c>
      <c r="J883" s="23" t="s">
        <v>36</v>
      </c>
      <c r="K883" s="26">
        <v>4161.74</v>
      </c>
      <c r="L883" s="26">
        <f t="shared" si="39"/>
        <v>4161.74</v>
      </c>
      <c r="M883" s="26">
        <v>0</v>
      </c>
      <c r="N883" s="26">
        <v>0</v>
      </c>
      <c r="O883" s="26">
        <v>0</v>
      </c>
      <c r="P883" s="26">
        <v>0</v>
      </c>
      <c r="Q883" s="26">
        <f t="shared" si="40"/>
        <v>0</v>
      </c>
      <c r="R883" s="27" t="str">
        <f t="shared" si="41"/>
        <v>1-30</v>
      </c>
      <c r="S883" s="27" t="str">
        <f>+VLOOKUP(B883,'[1]PORTFOLIO MAY16'!$B$7:$T$5083,19,0)</f>
        <v>GUATEMALA</v>
      </c>
      <c r="T883" s="26">
        <v>0</v>
      </c>
      <c r="U883" s="23" t="s">
        <v>37</v>
      </c>
      <c r="V883" s="23" t="s">
        <v>37</v>
      </c>
      <c r="W883" s="23" t="s">
        <v>37</v>
      </c>
      <c r="X883" s="22">
        <v>4195.3</v>
      </c>
    </row>
    <row r="884" spans="1:24" x14ac:dyDescent="0.25">
      <c r="A884" s="22">
        <v>702</v>
      </c>
      <c r="B884" s="23" t="s">
        <v>924</v>
      </c>
      <c r="C884" s="23"/>
      <c r="D884" s="24">
        <v>311337</v>
      </c>
      <c r="E884" s="25"/>
      <c r="F884" s="23" t="s">
        <v>59</v>
      </c>
      <c r="G884" s="23" t="s">
        <v>59</v>
      </c>
      <c r="H884" s="24" t="s">
        <v>34</v>
      </c>
      <c r="I884" s="24" t="s">
        <v>35</v>
      </c>
      <c r="J884" s="23" t="s">
        <v>36</v>
      </c>
      <c r="K884" s="26">
        <v>1275843.3600000001</v>
      </c>
      <c r="L884" s="26">
        <f t="shared" si="39"/>
        <v>1275843.3600000001</v>
      </c>
      <c r="M884" s="26">
        <v>0</v>
      </c>
      <c r="N884" s="26">
        <v>0</v>
      </c>
      <c r="O884" s="26">
        <v>0</v>
      </c>
      <c r="P884" s="26">
        <v>0</v>
      </c>
      <c r="Q884" s="26">
        <f t="shared" si="40"/>
        <v>0</v>
      </c>
      <c r="R884" s="27" t="str">
        <f t="shared" si="41"/>
        <v>1-30</v>
      </c>
      <c r="S884" s="27" t="str">
        <f>+VLOOKUP(B884,'[1]PORTFOLIO MAY16'!$B$7:$T$5083,19,0)</f>
        <v>SURINAME</v>
      </c>
      <c r="T884" s="26">
        <v>0</v>
      </c>
      <c r="U884" s="23" t="s">
        <v>37</v>
      </c>
      <c r="V884" s="23" t="s">
        <v>37</v>
      </c>
      <c r="W884" s="23" t="s">
        <v>37</v>
      </c>
      <c r="X884" s="22">
        <v>1345178.56</v>
      </c>
    </row>
    <row r="885" spans="1:24" x14ac:dyDescent="0.25">
      <c r="A885" s="22">
        <v>702</v>
      </c>
      <c r="B885" s="23" t="s">
        <v>925</v>
      </c>
      <c r="C885" s="23"/>
      <c r="D885" s="24">
        <v>312218</v>
      </c>
      <c r="E885" s="25"/>
      <c r="F885" s="23" t="s">
        <v>33</v>
      </c>
      <c r="G885" s="23" t="s">
        <v>33</v>
      </c>
      <c r="H885" s="24" t="s">
        <v>34</v>
      </c>
      <c r="I885" s="24" t="s">
        <v>35</v>
      </c>
      <c r="J885" s="23" t="s">
        <v>39</v>
      </c>
      <c r="K885" s="26">
        <v>1483714.1</v>
      </c>
      <c r="L885" s="26">
        <f t="shared" si="39"/>
        <v>79957.352833592216</v>
      </c>
      <c r="M885" s="26">
        <v>0</v>
      </c>
      <c r="N885" s="26">
        <v>0</v>
      </c>
      <c r="O885" s="26">
        <v>0</v>
      </c>
      <c r="P885" s="26">
        <v>0</v>
      </c>
      <c r="Q885" s="26">
        <f t="shared" si="40"/>
        <v>0</v>
      </c>
      <c r="R885" s="27" t="str">
        <f t="shared" si="41"/>
        <v>1-30</v>
      </c>
      <c r="S885" s="27" t="str">
        <f>+VLOOKUP(B885,'[1]PORTFOLIO MAY16'!$B$7:$T$5083,19,0)</f>
        <v>MEXICO</v>
      </c>
      <c r="T885" s="26">
        <v>0</v>
      </c>
      <c r="U885" s="23" t="s">
        <v>37</v>
      </c>
      <c r="V885" s="23" t="s">
        <v>37</v>
      </c>
      <c r="W885" s="23" t="s">
        <v>37</v>
      </c>
      <c r="X885" s="22">
        <v>1678595.7</v>
      </c>
    </row>
    <row r="886" spans="1:24" x14ac:dyDescent="0.25">
      <c r="A886" s="22">
        <v>702</v>
      </c>
      <c r="B886" s="23" t="s">
        <v>926</v>
      </c>
      <c r="C886" s="23"/>
      <c r="D886" s="24">
        <v>342476</v>
      </c>
      <c r="E886" s="25"/>
      <c r="F886" s="23" t="s">
        <v>33</v>
      </c>
      <c r="G886" s="23" t="s">
        <v>33</v>
      </c>
      <c r="H886" s="24" t="s">
        <v>34</v>
      </c>
      <c r="I886" s="24" t="s">
        <v>35</v>
      </c>
      <c r="J886" s="23" t="s">
        <v>39</v>
      </c>
      <c r="K886" s="26">
        <v>202100.22</v>
      </c>
      <c r="L886" s="26">
        <f t="shared" si="39"/>
        <v>10891.180853701269</v>
      </c>
      <c r="M886" s="26">
        <v>0</v>
      </c>
      <c r="N886" s="26">
        <v>0</v>
      </c>
      <c r="O886" s="26">
        <v>0</v>
      </c>
      <c r="P886" s="26">
        <v>0</v>
      </c>
      <c r="Q886" s="26">
        <f t="shared" si="40"/>
        <v>0</v>
      </c>
      <c r="R886" s="27" t="str">
        <f t="shared" si="41"/>
        <v>1-30</v>
      </c>
      <c r="S886" s="27" t="str">
        <f>+VLOOKUP(B886,'[1]PORTFOLIO MAY16'!$B$7:$T$5083,19,0)</f>
        <v>MEXICO</v>
      </c>
      <c r="T886" s="26">
        <v>0</v>
      </c>
      <c r="U886" s="23" t="s">
        <v>37</v>
      </c>
      <c r="V886" s="23" t="s">
        <v>37</v>
      </c>
      <c r="W886" s="23" t="s">
        <v>37</v>
      </c>
      <c r="X886" s="22">
        <v>237506.74</v>
      </c>
    </row>
    <row r="887" spans="1:24" x14ac:dyDescent="0.25">
      <c r="A887" s="22">
        <v>702</v>
      </c>
      <c r="B887" s="23" t="s">
        <v>927</v>
      </c>
      <c r="C887" s="23"/>
      <c r="D887" s="24">
        <v>334336</v>
      </c>
      <c r="E887" s="25"/>
      <c r="F887" s="23" t="s">
        <v>33</v>
      </c>
      <c r="G887" s="23" t="s">
        <v>33</v>
      </c>
      <c r="H887" s="24" t="s">
        <v>34</v>
      </c>
      <c r="I887" s="24" t="s">
        <v>233</v>
      </c>
      <c r="J887" s="23" t="s">
        <v>39</v>
      </c>
      <c r="K887" s="26">
        <v>1070870.8799999999</v>
      </c>
      <c r="L887" s="26">
        <f t="shared" si="39"/>
        <v>57709.231712079425</v>
      </c>
      <c r="M887" s="26">
        <v>0</v>
      </c>
      <c r="N887" s="26">
        <v>0</v>
      </c>
      <c r="O887" s="26">
        <v>0</v>
      </c>
      <c r="P887" s="26">
        <v>1070870.8799999999</v>
      </c>
      <c r="Q887" s="26">
        <f t="shared" si="40"/>
        <v>1070870.8799999999</v>
      </c>
      <c r="R887" s="27" t="str">
        <f t="shared" si="41"/>
        <v>120+</v>
      </c>
      <c r="S887" s="27" t="str">
        <f>+VLOOKUP(B887,'[1]PORTFOLIO MAY16'!$B$7:$T$5083,19,0)</f>
        <v>MEXICO</v>
      </c>
      <c r="T887" s="26">
        <v>0</v>
      </c>
      <c r="U887" s="23" t="s">
        <v>37</v>
      </c>
      <c r="V887" s="23" t="s">
        <v>37</v>
      </c>
      <c r="W887" s="23" t="s">
        <v>37</v>
      </c>
      <c r="X887" s="22">
        <v>1164268.01</v>
      </c>
    </row>
    <row r="888" spans="1:24" x14ac:dyDescent="0.25">
      <c r="A888" s="22">
        <v>702</v>
      </c>
      <c r="B888" s="23" t="s">
        <v>928</v>
      </c>
      <c r="C888" s="23"/>
      <c r="D888" s="24">
        <v>330270</v>
      </c>
      <c r="E888" s="25"/>
      <c r="F888" s="23" t="s">
        <v>33</v>
      </c>
      <c r="G888" s="23" t="s">
        <v>33</v>
      </c>
      <c r="H888" s="24" t="s">
        <v>34</v>
      </c>
      <c r="I888" s="24" t="s">
        <v>35</v>
      </c>
      <c r="J888" s="23" t="s">
        <v>39</v>
      </c>
      <c r="K888" s="26">
        <v>1478961.08</v>
      </c>
      <c r="L888" s="26">
        <f t="shared" si="39"/>
        <v>79701.212585841582</v>
      </c>
      <c r="M888" s="26">
        <v>0</v>
      </c>
      <c r="N888" s="26">
        <v>0</v>
      </c>
      <c r="O888" s="26">
        <v>0</v>
      </c>
      <c r="P888" s="26">
        <v>0</v>
      </c>
      <c r="Q888" s="26">
        <f t="shared" si="40"/>
        <v>0</v>
      </c>
      <c r="R888" s="27" t="str">
        <f t="shared" si="41"/>
        <v>1-30</v>
      </c>
      <c r="S888" s="27" t="str">
        <f>+VLOOKUP(B888,'[1]PORTFOLIO MAY16'!$B$7:$T$5083,19,0)</f>
        <v>MEXICO</v>
      </c>
      <c r="T888" s="26">
        <v>0</v>
      </c>
      <c r="U888" s="23" t="s">
        <v>37</v>
      </c>
      <c r="V888" s="23" t="s">
        <v>37</v>
      </c>
      <c r="W888" s="23" t="s">
        <v>37</v>
      </c>
      <c r="X888" s="22">
        <v>1613412.09</v>
      </c>
    </row>
    <row r="889" spans="1:24" x14ac:dyDescent="0.25">
      <c r="A889" s="22">
        <v>702</v>
      </c>
      <c r="B889" s="23" t="s">
        <v>929</v>
      </c>
      <c r="C889" s="23"/>
      <c r="D889" s="24">
        <v>315405</v>
      </c>
      <c r="E889" s="25"/>
      <c r="F889" s="23" t="s">
        <v>33</v>
      </c>
      <c r="G889" s="23" t="s">
        <v>33</v>
      </c>
      <c r="H889" s="24" t="s">
        <v>34</v>
      </c>
      <c r="I889" s="24" t="s">
        <v>35</v>
      </c>
      <c r="J889" s="23" t="s">
        <v>39</v>
      </c>
      <c r="K889" s="26">
        <v>672060.87</v>
      </c>
      <c r="L889" s="26">
        <f t="shared" si="39"/>
        <v>36217.360277320913</v>
      </c>
      <c r="M889" s="26">
        <v>0</v>
      </c>
      <c r="N889" s="26">
        <v>0</v>
      </c>
      <c r="O889" s="26">
        <v>0</v>
      </c>
      <c r="P889" s="26">
        <v>0</v>
      </c>
      <c r="Q889" s="26">
        <f t="shared" si="40"/>
        <v>0</v>
      </c>
      <c r="R889" s="27" t="str">
        <f t="shared" si="41"/>
        <v>1-30</v>
      </c>
      <c r="S889" s="27" t="str">
        <f>+VLOOKUP(B889,'[1]PORTFOLIO MAY16'!$B$7:$T$5083,19,0)</f>
        <v>MEXICO</v>
      </c>
      <c r="T889" s="26">
        <v>0</v>
      </c>
      <c r="U889" s="23" t="s">
        <v>37</v>
      </c>
      <c r="V889" s="23" t="s">
        <v>37</v>
      </c>
      <c r="W889" s="23" t="s">
        <v>37</v>
      </c>
      <c r="X889" s="22">
        <v>723757.86</v>
      </c>
    </row>
    <row r="890" spans="1:24" x14ac:dyDescent="0.25">
      <c r="A890" s="22">
        <v>702</v>
      </c>
      <c r="B890" s="23" t="s">
        <v>930</v>
      </c>
      <c r="C890" s="23"/>
      <c r="D890" s="24">
        <v>314798</v>
      </c>
      <c r="E890" s="25"/>
      <c r="F890" s="23" t="s">
        <v>59</v>
      </c>
      <c r="G890" s="23" t="s">
        <v>59</v>
      </c>
      <c r="H890" s="24" t="s">
        <v>34</v>
      </c>
      <c r="I890" s="24" t="s">
        <v>35</v>
      </c>
      <c r="J890" s="23" t="s">
        <v>36</v>
      </c>
      <c r="K890" s="26">
        <v>95087.76</v>
      </c>
      <c r="L890" s="26">
        <f t="shared" si="39"/>
        <v>95087.76</v>
      </c>
      <c r="M890" s="26">
        <v>0</v>
      </c>
      <c r="N890" s="26">
        <v>0</v>
      </c>
      <c r="O890" s="26">
        <v>0</v>
      </c>
      <c r="P890" s="26">
        <v>0</v>
      </c>
      <c r="Q890" s="26">
        <f t="shared" si="40"/>
        <v>0</v>
      </c>
      <c r="R890" s="27" t="str">
        <f t="shared" si="41"/>
        <v>1-30</v>
      </c>
      <c r="S890" s="27" t="str">
        <f>+VLOOKUP(B890,'[1]PORTFOLIO MAY16'!$B$7:$T$5083,19,0)</f>
        <v>COSTA RICA</v>
      </c>
      <c r="T890" s="26">
        <v>0</v>
      </c>
      <c r="U890" s="23" t="s">
        <v>37</v>
      </c>
      <c r="V890" s="23" t="s">
        <v>37</v>
      </c>
      <c r="W890" s="23" t="s">
        <v>37</v>
      </c>
      <c r="X890" s="22">
        <v>98000.62</v>
      </c>
    </row>
    <row r="891" spans="1:24" x14ac:dyDescent="0.25">
      <c r="A891" s="22">
        <v>702</v>
      </c>
      <c r="B891" s="23" t="s">
        <v>931</v>
      </c>
      <c r="C891" s="23"/>
      <c r="D891" s="24">
        <v>354315</v>
      </c>
      <c r="E891" s="25"/>
      <c r="F891" s="23" t="s">
        <v>33</v>
      </c>
      <c r="G891" s="23" t="s">
        <v>33</v>
      </c>
      <c r="H891" s="24" t="s">
        <v>34</v>
      </c>
      <c r="I891" s="24" t="s">
        <v>35</v>
      </c>
      <c r="J891" s="23" t="s">
        <v>39</v>
      </c>
      <c r="K891" s="26">
        <v>320202.73</v>
      </c>
      <c r="L891" s="26">
        <f t="shared" si="39"/>
        <v>17255.725116374819</v>
      </c>
      <c r="M891" s="26">
        <v>0</v>
      </c>
      <c r="N891" s="26">
        <v>0</v>
      </c>
      <c r="O891" s="26">
        <v>0</v>
      </c>
      <c r="P891" s="26">
        <v>0</v>
      </c>
      <c r="Q891" s="26">
        <f t="shared" si="40"/>
        <v>0</v>
      </c>
      <c r="R891" s="27" t="str">
        <f t="shared" si="41"/>
        <v>1-30</v>
      </c>
      <c r="S891" s="27" t="str">
        <f>+VLOOKUP(B891,'[1]PORTFOLIO MAY16'!$B$7:$T$5083,19,0)</f>
        <v>MEXICO</v>
      </c>
      <c r="T891" s="26">
        <v>0</v>
      </c>
      <c r="U891" s="23" t="s">
        <v>37</v>
      </c>
      <c r="V891" s="23" t="s">
        <v>37</v>
      </c>
      <c r="W891" s="23" t="s">
        <v>37</v>
      </c>
      <c r="X891" s="22">
        <v>344794.98</v>
      </c>
    </row>
    <row r="892" spans="1:24" x14ac:dyDescent="0.25">
      <c r="A892" s="22">
        <v>702</v>
      </c>
      <c r="B892" s="23" t="s">
        <v>932</v>
      </c>
      <c r="C892" s="23"/>
      <c r="D892" s="24">
        <v>309847</v>
      </c>
      <c r="E892" s="25"/>
      <c r="F892" s="23" t="s">
        <v>42</v>
      </c>
      <c r="G892" s="23" t="s">
        <v>51</v>
      </c>
      <c r="H892" s="24" t="s">
        <v>34</v>
      </c>
      <c r="I892" s="24" t="s">
        <v>35</v>
      </c>
      <c r="J892" s="23" t="s">
        <v>36</v>
      </c>
      <c r="K892" s="26">
        <v>21904.05</v>
      </c>
      <c r="L892" s="26">
        <f t="shared" si="39"/>
        <v>21904.05</v>
      </c>
      <c r="M892" s="26">
        <v>0</v>
      </c>
      <c r="N892" s="26">
        <v>0</v>
      </c>
      <c r="O892" s="26">
        <v>0</v>
      </c>
      <c r="P892" s="26">
        <v>0</v>
      </c>
      <c r="Q892" s="26">
        <f t="shared" si="40"/>
        <v>0</v>
      </c>
      <c r="R892" s="27" t="str">
        <f t="shared" si="41"/>
        <v>1-30</v>
      </c>
      <c r="S892" s="27" t="str">
        <f>+VLOOKUP(B892,'[1]PORTFOLIO MAY16'!$B$7:$T$5083,19,0)</f>
        <v>MEXICO</v>
      </c>
      <c r="T892" s="26">
        <v>0</v>
      </c>
      <c r="U892" s="23" t="s">
        <v>37</v>
      </c>
      <c r="V892" s="23" t="s">
        <v>37</v>
      </c>
      <c r="W892" s="23" t="s">
        <v>37</v>
      </c>
      <c r="X892" s="22">
        <v>22492.04</v>
      </c>
    </row>
    <row r="893" spans="1:24" x14ac:dyDescent="0.25">
      <c r="A893" s="22">
        <v>702</v>
      </c>
      <c r="B893" s="23" t="s">
        <v>933</v>
      </c>
      <c r="C893" s="23"/>
      <c r="D893" s="24">
        <v>311796</v>
      </c>
      <c r="E893" s="25"/>
      <c r="F893" s="23" t="s">
        <v>42</v>
      </c>
      <c r="G893" s="23" t="s">
        <v>51</v>
      </c>
      <c r="H893" s="24" t="s">
        <v>34</v>
      </c>
      <c r="I893" s="24" t="s">
        <v>35</v>
      </c>
      <c r="J893" s="23" t="s">
        <v>39</v>
      </c>
      <c r="K893" s="26">
        <v>231932.87</v>
      </c>
      <c r="L893" s="26">
        <f t="shared" si="39"/>
        <v>12498.862361891468</v>
      </c>
      <c r="M893" s="26">
        <v>0</v>
      </c>
      <c r="N893" s="26">
        <v>0</v>
      </c>
      <c r="O893" s="26">
        <v>0</v>
      </c>
      <c r="P893" s="26">
        <v>0</v>
      </c>
      <c r="Q893" s="26">
        <f t="shared" si="40"/>
        <v>0</v>
      </c>
      <c r="R893" s="27" t="str">
        <f t="shared" si="41"/>
        <v>1-30</v>
      </c>
      <c r="S893" s="27" t="str">
        <f>+VLOOKUP(B893,'[1]PORTFOLIO MAY16'!$B$7:$T$5083,19,0)</f>
        <v>MEXICO</v>
      </c>
      <c r="T893" s="26">
        <v>0</v>
      </c>
      <c r="U893" s="23" t="s">
        <v>37</v>
      </c>
      <c r="V893" s="23" t="s">
        <v>37</v>
      </c>
      <c r="W893" s="23" t="s">
        <v>37</v>
      </c>
      <c r="X893" s="22">
        <v>254412.82</v>
      </c>
    </row>
    <row r="894" spans="1:24" x14ac:dyDescent="0.25">
      <c r="A894" s="22">
        <v>702</v>
      </c>
      <c r="B894" s="23" t="s">
        <v>934</v>
      </c>
      <c r="C894" s="23"/>
      <c r="D894" s="24">
        <v>312424</v>
      </c>
      <c r="E894" s="25"/>
      <c r="F894" s="23" t="s">
        <v>33</v>
      </c>
      <c r="G894" s="23" t="s">
        <v>33</v>
      </c>
      <c r="H894" s="24" t="s">
        <v>34</v>
      </c>
      <c r="I894" s="24" t="s">
        <v>35</v>
      </c>
      <c r="J894" s="23" t="s">
        <v>39</v>
      </c>
      <c r="K894" s="26">
        <v>110751.69</v>
      </c>
      <c r="L894" s="26">
        <f t="shared" si="39"/>
        <v>5968.4085729498875</v>
      </c>
      <c r="M894" s="26">
        <v>0</v>
      </c>
      <c r="N894" s="26">
        <v>0</v>
      </c>
      <c r="O894" s="26">
        <v>0</v>
      </c>
      <c r="P894" s="26">
        <v>0</v>
      </c>
      <c r="Q894" s="26">
        <f t="shared" si="40"/>
        <v>0</v>
      </c>
      <c r="R894" s="27" t="str">
        <f t="shared" si="41"/>
        <v>1-30</v>
      </c>
      <c r="S894" s="27" t="str">
        <f>+VLOOKUP(B894,'[1]PORTFOLIO MAY16'!$B$7:$T$5083,19,0)</f>
        <v>MEXICO</v>
      </c>
      <c r="T894" s="26">
        <v>0</v>
      </c>
      <c r="U894" s="23" t="s">
        <v>37</v>
      </c>
      <c r="V894" s="23" t="s">
        <v>37</v>
      </c>
      <c r="W894" s="23" t="s">
        <v>37</v>
      </c>
      <c r="X894" s="22">
        <v>126573.36</v>
      </c>
    </row>
    <row r="895" spans="1:24" x14ac:dyDescent="0.25">
      <c r="A895" s="22">
        <v>702</v>
      </c>
      <c r="B895" s="23" t="s">
        <v>935</v>
      </c>
      <c r="C895" s="23"/>
      <c r="D895" s="24">
        <v>340533</v>
      </c>
      <c r="E895" s="25"/>
      <c r="F895" s="23" t="s">
        <v>33</v>
      </c>
      <c r="G895" s="23" t="s">
        <v>33</v>
      </c>
      <c r="H895" s="24" t="s">
        <v>34</v>
      </c>
      <c r="I895" s="24" t="s">
        <v>35</v>
      </c>
      <c r="J895" s="23" t="s">
        <v>39</v>
      </c>
      <c r="K895" s="26">
        <v>89586.61</v>
      </c>
      <c r="L895" s="26">
        <f t="shared" si="39"/>
        <v>4827.8224119696788</v>
      </c>
      <c r="M895" s="26">
        <v>0</v>
      </c>
      <c r="N895" s="26">
        <v>0</v>
      </c>
      <c r="O895" s="26">
        <v>0</v>
      </c>
      <c r="P895" s="26">
        <v>0</v>
      </c>
      <c r="Q895" s="26">
        <f t="shared" si="40"/>
        <v>0</v>
      </c>
      <c r="R895" s="27" t="str">
        <f t="shared" si="41"/>
        <v>1-30</v>
      </c>
      <c r="S895" s="27" t="str">
        <f>+VLOOKUP(B895,'[1]PORTFOLIO MAY16'!$B$7:$T$5083,19,0)</f>
        <v>MEXICO</v>
      </c>
      <c r="T895" s="26">
        <v>0</v>
      </c>
      <c r="U895" s="23" t="s">
        <v>37</v>
      </c>
      <c r="V895" s="23" t="s">
        <v>37</v>
      </c>
      <c r="W895" s="23" t="s">
        <v>37</v>
      </c>
      <c r="X895" s="22">
        <v>105951</v>
      </c>
    </row>
    <row r="896" spans="1:24" x14ac:dyDescent="0.25">
      <c r="A896" s="22">
        <v>702</v>
      </c>
      <c r="B896" s="23" t="s">
        <v>936</v>
      </c>
      <c r="C896" s="23"/>
      <c r="D896" s="24">
        <v>351644</v>
      </c>
      <c r="E896" s="25"/>
      <c r="F896" s="23" t="s">
        <v>42</v>
      </c>
      <c r="G896" s="23" t="s">
        <v>33</v>
      </c>
      <c r="H896" s="24" t="s">
        <v>34</v>
      </c>
      <c r="I896" s="24" t="s">
        <v>35</v>
      </c>
      <c r="J896" s="23" t="s">
        <v>36</v>
      </c>
      <c r="K896" s="26">
        <v>56747.62</v>
      </c>
      <c r="L896" s="26">
        <f t="shared" si="39"/>
        <v>56747.62</v>
      </c>
      <c r="M896" s="26">
        <v>0</v>
      </c>
      <c r="N896" s="26">
        <v>0</v>
      </c>
      <c r="O896" s="26">
        <v>0</v>
      </c>
      <c r="P896" s="26">
        <v>0</v>
      </c>
      <c r="Q896" s="26">
        <f t="shared" si="40"/>
        <v>0</v>
      </c>
      <c r="R896" s="27" t="str">
        <f t="shared" si="41"/>
        <v>1-30</v>
      </c>
      <c r="S896" s="27" t="str">
        <f>+VLOOKUP(B896,'[1]PORTFOLIO MAY16'!$B$7:$T$5083,19,0)</f>
        <v>COSTA RICA</v>
      </c>
      <c r="T896" s="26">
        <v>0</v>
      </c>
      <c r="U896" s="23" t="s">
        <v>37</v>
      </c>
      <c r="V896" s="23" t="s">
        <v>37</v>
      </c>
      <c r="W896" s="23" t="s">
        <v>37</v>
      </c>
      <c r="X896" s="22">
        <v>64355.88</v>
      </c>
    </row>
    <row r="897" spans="1:24" x14ac:dyDescent="0.25">
      <c r="A897" s="22">
        <v>702</v>
      </c>
      <c r="B897" s="23" t="s">
        <v>937</v>
      </c>
      <c r="C897" s="23"/>
      <c r="D897" s="24">
        <v>313338</v>
      </c>
      <c r="E897" s="25"/>
      <c r="F897" s="23" t="s">
        <v>33</v>
      </c>
      <c r="G897" s="23" t="s">
        <v>33</v>
      </c>
      <c r="H897" s="24" t="s">
        <v>34</v>
      </c>
      <c r="I897" s="24" t="s">
        <v>35</v>
      </c>
      <c r="J897" s="23" t="s">
        <v>36</v>
      </c>
      <c r="K897" s="26">
        <v>2663.37</v>
      </c>
      <c r="L897" s="26">
        <f t="shared" si="39"/>
        <v>2663.37</v>
      </c>
      <c r="M897" s="26">
        <v>0</v>
      </c>
      <c r="N897" s="26">
        <v>0</v>
      </c>
      <c r="O897" s="26">
        <v>0</v>
      </c>
      <c r="P897" s="26">
        <v>0</v>
      </c>
      <c r="Q897" s="26">
        <f t="shared" si="40"/>
        <v>0</v>
      </c>
      <c r="R897" s="27" t="str">
        <f t="shared" si="41"/>
        <v>1-30</v>
      </c>
      <c r="S897" s="27" t="str">
        <f>+VLOOKUP(B897,'[1]PORTFOLIO MAY16'!$B$7:$T$5083,19,0)</f>
        <v>MEXICO</v>
      </c>
      <c r="T897" s="26">
        <v>0</v>
      </c>
      <c r="U897" s="23" t="s">
        <v>37</v>
      </c>
      <c r="V897" s="23" t="s">
        <v>37</v>
      </c>
      <c r="W897" s="23" t="s">
        <v>37</v>
      </c>
      <c r="X897" s="22">
        <v>2663.37</v>
      </c>
    </row>
    <row r="898" spans="1:24" x14ac:dyDescent="0.25">
      <c r="A898" s="22">
        <v>702</v>
      </c>
      <c r="B898" s="23" t="s">
        <v>938</v>
      </c>
      <c r="C898" s="23"/>
      <c r="D898" s="24">
        <v>312682</v>
      </c>
      <c r="E898" s="25"/>
      <c r="F898" s="23" t="s">
        <v>33</v>
      </c>
      <c r="G898" s="23" t="s">
        <v>33</v>
      </c>
      <c r="H898" s="24" t="s">
        <v>34</v>
      </c>
      <c r="I898" s="24" t="s">
        <v>35</v>
      </c>
      <c r="J898" s="23" t="s">
        <v>39</v>
      </c>
      <c r="K898" s="26">
        <v>1486811.31</v>
      </c>
      <c r="L898" s="26">
        <f t="shared" si="39"/>
        <v>80124.26148046006</v>
      </c>
      <c r="M898" s="26">
        <v>0</v>
      </c>
      <c r="N898" s="26">
        <v>0</v>
      </c>
      <c r="O898" s="26">
        <v>0</v>
      </c>
      <c r="P898" s="26">
        <v>0</v>
      </c>
      <c r="Q898" s="26">
        <f t="shared" si="40"/>
        <v>0</v>
      </c>
      <c r="R898" s="27" t="str">
        <f t="shared" si="41"/>
        <v>1-30</v>
      </c>
      <c r="S898" s="27" t="str">
        <f>+VLOOKUP(B898,'[1]PORTFOLIO MAY16'!$B$7:$T$5083,19,0)</f>
        <v>MEXICO</v>
      </c>
      <c r="T898" s="26">
        <v>0</v>
      </c>
      <c r="U898" s="23" t="s">
        <v>37</v>
      </c>
      <c r="V898" s="23" t="s">
        <v>37</v>
      </c>
      <c r="W898" s="23" t="s">
        <v>37</v>
      </c>
      <c r="X898" s="22">
        <v>1641410.29</v>
      </c>
    </row>
    <row r="899" spans="1:24" x14ac:dyDescent="0.25">
      <c r="A899" s="22">
        <v>702</v>
      </c>
      <c r="B899" s="23" t="s">
        <v>939</v>
      </c>
      <c r="C899" s="23"/>
      <c r="D899" s="24">
        <v>314767</v>
      </c>
      <c r="E899" s="25"/>
      <c r="F899" s="23" t="s">
        <v>42</v>
      </c>
      <c r="G899" s="23" t="s">
        <v>33</v>
      </c>
      <c r="H899" s="24" t="s">
        <v>34</v>
      </c>
      <c r="I899" s="24" t="s">
        <v>35</v>
      </c>
      <c r="J899" s="23" t="s">
        <v>36</v>
      </c>
      <c r="K899" s="26">
        <v>109248.88</v>
      </c>
      <c r="L899" s="26">
        <f t="shared" si="39"/>
        <v>109248.88</v>
      </c>
      <c r="M899" s="26">
        <v>109248.88</v>
      </c>
      <c r="N899" s="26">
        <v>0</v>
      </c>
      <c r="O899" s="26">
        <v>0</v>
      </c>
      <c r="P899" s="26">
        <v>0</v>
      </c>
      <c r="Q899" s="26">
        <f t="shared" si="40"/>
        <v>109248.88</v>
      </c>
      <c r="R899" s="27" t="str">
        <f t="shared" si="41"/>
        <v>31-60</v>
      </c>
      <c r="S899" s="27" t="str">
        <f>+VLOOKUP(B899,'[1]PORTFOLIO MAY16'!$B$7:$T$5083,19,0)</f>
        <v>COSTA RICA</v>
      </c>
      <c r="T899" s="26">
        <v>0</v>
      </c>
      <c r="U899" s="23" t="s">
        <v>37</v>
      </c>
      <c r="V899" s="23" t="s">
        <v>37</v>
      </c>
      <c r="W899" s="23" t="s">
        <v>37</v>
      </c>
      <c r="X899" s="22">
        <v>124674.98</v>
      </c>
    </row>
    <row r="900" spans="1:24" x14ac:dyDescent="0.25">
      <c r="A900" s="22">
        <v>702</v>
      </c>
      <c r="B900" s="23" t="s">
        <v>940</v>
      </c>
      <c r="C900" s="23"/>
      <c r="D900" s="24">
        <v>319669</v>
      </c>
      <c r="E900" s="25"/>
      <c r="F900" s="23" t="s">
        <v>33</v>
      </c>
      <c r="G900" s="23" t="s">
        <v>33</v>
      </c>
      <c r="H900" s="24" t="s">
        <v>34</v>
      </c>
      <c r="I900" s="24" t="s">
        <v>35</v>
      </c>
      <c r="J900" s="23" t="s">
        <v>39</v>
      </c>
      <c r="K900" s="26">
        <v>15941555.98</v>
      </c>
      <c r="L900" s="26">
        <f t="shared" si="39"/>
        <v>859090.45159665321</v>
      </c>
      <c r="M900" s="26">
        <v>0</v>
      </c>
      <c r="N900" s="26">
        <v>0</v>
      </c>
      <c r="O900" s="26">
        <v>0</v>
      </c>
      <c r="P900" s="26">
        <v>0</v>
      </c>
      <c r="Q900" s="26">
        <f t="shared" si="40"/>
        <v>0</v>
      </c>
      <c r="R900" s="27" t="str">
        <f t="shared" si="41"/>
        <v>1-30</v>
      </c>
      <c r="S900" s="27" t="str">
        <f>+VLOOKUP(B900,'[1]PORTFOLIO MAY16'!$B$7:$T$5083,19,0)</f>
        <v>MEXICO</v>
      </c>
      <c r="T900" s="26">
        <v>0</v>
      </c>
      <c r="U900" s="23" t="s">
        <v>37</v>
      </c>
      <c r="V900" s="23" t="s">
        <v>37</v>
      </c>
      <c r="W900" s="23" t="s">
        <v>37</v>
      </c>
      <c r="X900" s="22">
        <v>17943845.969999999</v>
      </c>
    </row>
    <row r="901" spans="1:24" x14ac:dyDescent="0.25">
      <c r="A901" s="22">
        <v>702</v>
      </c>
      <c r="B901" s="23" t="s">
        <v>941</v>
      </c>
      <c r="C901" s="23"/>
      <c r="D901" s="24">
        <v>310312</v>
      </c>
      <c r="E901" s="25"/>
      <c r="F901" s="23" t="s">
        <v>33</v>
      </c>
      <c r="G901" s="23" t="s">
        <v>33</v>
      </c>
      <c r="H901" s="24" t="s">
        <v>34</v>
      </c>
      <c r="I901" s="24" t="s">
        <v>35</v>
      </c>
      <c r="J901" s="23" t="s">
        <v>36</v>
      </c>
      <c r="K901" s="26">
        <v>752794.03</v>
      </c>
      <c r="L901" s="26">
        <f t="shared" si="39"/>
        <v>752794.03</v>
      </c>
      <c r="M901" s="26">
        <v>0</v>
      </c>
      <c r="N901" s="26">
        <v>0</v>
      </c>
      <c r="O901" s="26">
        <v>0</v>
      </c>
      <c r="P901" s="26">
        <v>0</v>
      </c>
      <c r="Q901" s="26">
        <f t="shared" si="40"/>
        <v>0</v>
      </c>
      <c r="R901" s="27" t="str">
        <f t="shared" si="41"/>
        <v>1-30</v>
      </c>
      <c r="S901" s="27" t="str">
        <f>+VLOOKUP(B901,'[1]PORTFOLIO MAY16'!$B$7:$T$5083,19,0)</f>
        <v>MEXICO</v>
      </c>
      <c r="T901" s="26">
        <v>0</v>
      </c>
      <c r="U901" s="23" t="s">
        <v>37</v>
      </c>
      <c r="V901" s="23" t="s">
        <v>37</v>
      </c>
      <c r="W901" s="23" t="s">
        <v>37</v>
      </c>
      <c r="X901" s="22">
        <v>825398.64</v>
      </c>
    </row>
    <row r="902" spans="1:24" x14ac:dyDescent="0.25">
      <c r="A902" s="22">
        <v>702</v>
      </c>
      <c r="B902" s="23" t="s">
        <v>942</v>
      </c>
      <c r="C902" s="23"/>
      <c r="D902" s="24">
        <v>314798</v>
      </c>
      <c r="E902" s="25"/>
      <c r="F902" s="23" t="s">
        <v>51</v>
      </c>
      <c r="G902" s="23" t="s">
        <v>51</v>
      </c>
      <c r="H902" s="24" t="s">
        <v>34</v>
      </c>
      <c r="I902" s="24" t="s">
        <v>35</v>
      </c>
      <c r="J902" s="23" t="s">
        <v>36</v>
      </c>
      <c r="K902" s="26">
        <v>67799.520000000004</v>
      </c>
      <c r="L902" s="26">
        <f t="shared" si="39"/>
        <v>67799.520000000004</v>
      </c>
      <c r="M902" s="26">
        <v>0</v>
      </c>
      <c r="N902" s="26">
        <v>0</v>
      </c>
      <c r="O902" s="26">
        <v>0</v>
      </c>
      <c r="P902" s="26">
        <v>0</v>
      </c>
      <c r="Q902" s="26">
        <f t="shared" si="40"/>
        <v>0</v>
      </c>
      <c r="R902" s="27" t="str">
        <f t="shared" si="41"/>
        <v>1-30</v>
      </c>
      <c r="S902" s="27" t="str">
        <f>+VLOOKUP(B902,'[1]PORTFOLIO MAY16'!$B$7:$T$5083,19,0)</f>
        <v>COSTA RICA</v>
      </c>
      <c r="T902" s="26">
        <v>0</v>
      </c>
      <c r="U902" s="23" t="s">
        <v>37</v>
      </c>
      <c r="V902" s="23" t="s">
        <v>37</v>
      </c>
      <c r="W902" s="23" t="s">
        <v>37</v>
      </c>
      <c r="X902" s="22">
        <v>69962.92</v>
      </c>
    </row>
    <row r="903" spans="1:24" x14ac:dyDescent="0.25">
      <c r="A903" s="22">
        <v>702</v>
      </c>
      <c r="B903" s="23" t="s">
        <v>943</v>
      </c>
      <c r="C903" s="23"/>
      <c r="D903" s="24">
        <v>313545</v>
      </c>
      <c r="E903" s="25"/>
      <c r="F903" s="23" t="s">
        <v>42</v>
      </c>
      <c r="G903" s="23" t="s">
        <v>33</v>
      </c>
      <c r="H903" s="24" t="s">
        <v>34</v>
      </c>
      <c r="I903" s="24" t="s">
        <v>35</v>
      </c>
      <c r="J903" s="23" t="s">
        <v>36</v>
      </c>
      <c r="K903" s="26">
        <v>79600</v>
      </c>
      <c r="L903" s="26">
        <f t="shared" ref="L903:L966" si="42">+IF(J903="MXN",K903/$L$2,K903)</f>
        <v>79600</v>
      </c>
      <c r="M903" s="26">
        <v>0</v>
      </c>
      <c r="N903" s="26">
        <v>0</v>
      </c>
      <c r="O903" s="26">
        <v>0</v>
      </c>
      <c r="P903" s="26">
        <v>0</v>
      </c>
      <c r="Q903" s="26">
        <f t="shared" ref="Q903:Q966" si="43">+P903+O903+N903+M903</f>
        <v>0</v>
      </c>
      <c r="R903" s="27" t="str">
        <f t="shared" ref="R903:R966" si="44">+IF(P903&gt;0,"120+",IF(O903&gt;0,"91-120",IF(N903&gt;0,"61-90",IF(M903&gt;0,"31-60","1-30"))))</f>
        <v>1-30</v>
      </c>
      <c r="S903" s="27" t="str">
        <f>+VLOOKUP(B903,'[1]PORTFOLIO MAY16'!$B$7:$T$5083,19,0)</f>
        <v>NICARAGUA</v>
      </c>
      <c r="T903" s="26">
        <v>0</v>
      </c>
      <c r="U903" s="23" t="s">
        <v>37</v>
      </c>
      <c r="V903" s="23" t="s">
        <v>37</v>
      </c>
      <c r="W903" s="23" t="s">
        <v>37</v>
      </c>
      <c r="X903" s="22">
        <v>79600</v>
      </c>
    </row>
    <row r="904" spans="1:24" x14ac:dyDescent="0.25">
      <c r="A904" s="22">
        <v>702</v>
      </c>
      <c r="B904" s="23" t="s">
        <v>944</v>
      </c>
      <c r="C904" s="23"/>
      <c r="D904" s="24">
        <v>314798</v>
      </c>
      <c r="E904" s="25"/>
      <c r="F904" s="23" t="s">
        <v>59</v>
      </c>
      <c r="G904" s="23" t="s">
        <v>59</v>
      </c>
      <c r="H904" s="24" t="s">
        <v>34</v>
      </c>
      <c r="I904" s="24" t="s">
        <v>35</v>
      </c>
      <c r="J904" s="23" t="s">
        <v>36</v>
      </c>
      <c r="K904" s="26">
        <v>67747.87</v>
      </c>
      <c r="L904" s="26">
        <f t="shared" si="42"/>
        <v>67747.87</v>
      </c>
      <c r="M904" s="26">
        <v>0</v>
      </c>
      <c r="N904" s="26">
        <v>0</v>
      </c>
      <c r="O904" s="26">
        <v>0</v>
      </c>
      <c r="P904" s="26">
        <v>0</v>
      </c>
      <c r="Q904" s="26">
        <f t="shared" si="43"/>
        <v>0</v>
      </c>
      <c r="R904" s="27" t="str">
        <f t="shared" si="44"/>
        <v>1-30</v>
      </c>
      <c r="S904" s="27" t="str">
        <f>+VLOOKUP(B904,'[1]PORTFOLIO MAY16'!$B$7:$T$5083,19,0)</f>
        <v>COSTA RICA</v>
      </c>
      <c r="T904" s="26">
        <v>0</v>
      </c>
      <c r="U904" s="23" t="s">
        <v>37</v>
      </c>
      <c r="V904" s="23" t="s">
        <v>37</v>
      </c>
      <c r="W904" s="23" t="s">
        <v>37</v>
      </c>
      <c r="X904" s="22">
        <v>69912.28</v>
      </c>
    </row>
    <row r="905" spans="1:24" x14ac:dyDescent="0.25">
      <c r="A905" s="22">
        <v>702</v>
      </c>
      <c r="B905" s="23" t="s">
        <v>945</v>
      </c>
      <c r="C905" s="23"/>
      <c r="D905" s="24">
        <v>350803</v>
      </c>
      <c r="E905" s="25"/>
      <c r="F905" s="23" t="s">
        <v>33</v>
      </c>
      <c r="G905" s="23" t="s">
        <v>33</v>
      </c>
      <c r="H905" s="24" t="s">
        <v>34</v>
      </c>
      <c r="I905" s="24" t="s">
        <v>35</v>
      </c>
      <c r="J905" s="23" t="s">
        <v>39</v>
      </c>
      <c r="K905" s="26">
        <v>222535.12</v>
      </c>
      <c r="L905" s="26">
        <f t="shared" si="42"/>
        <v>11992.417614489061</v>
      </c>
      <c r="M905" s="26">
        <v>0</v>
      </c>
      <c r="N905" s="26">
        <v>0</v>
      </c>
      <c r="O905" s="26">
        <v>0</v>
      </c>
      <c r="P905" s="26">
        <v>0</v>
      </c>
      <c r="Q905" s="26">
        <f t="shared" si="43"/>
        <v>0</v>
      </c>
      <c r="R905" s="27" t="str">
        <f t="shared" si="44"/>
        <v>1-30</v>
      </c>
      <c r="S905" s="27" t="str">
        <f>+VLOOKUP(B905,'[1]PORTFOLIO MAY16'!$B$7:$T$5083,19,0)</f>
        <v>MEXICO</v>
      </c>
      <c r="T905" s="26">
        <v>0</v>
      </c>
      <c r="U905" s="23" t="s">
        <v>37</v>
      </c>
      <c r="V905" s="23" t="s">
        <v>37</v>
      </c>
      <c r="W905" s="23" t="s">
        <v>37</v>
      </c>
      <c r="X905" s="22">
        <v>251314.44</v>
      </c>
    </row>
    <row r="906" spans="1:24" x14ac:dyDescent="0.25">
      <c r="A906" s="22">
        <v>702</v>
      </c>
      <c r="B906" s="23" t="s">
        <v>946</v>
      </c>
      <c r="C906" s="23"/>
      <c r="D906" s="24">
        <v>309287</v>
      </c>
      <c r="E906" s="25"/>
      <c r="F906" s="23" t="s">
        <v>42</v>
      </c>
      <c r="G906" s="23" t="s">
        <v>33</v>
      </c>
      <c r="H906" s="24" t="s">
        <v>34</v>
      </c>
      <c r="I906" s="24" t="s">
        <v>35</v>
      </c>
      <c r="J906" s="23" t="s">
        <v>36</v>
      </c>
      <c r="K906" s="26">
        <v>183237.61</v>
      </c>
      <c r="L906" s="26">
        <f t="shared" si="42"/>
        <v>183237.61</v>
      </c>
      <c r="M906" s="26">
        <v>0</v>
      </c>
      <c r="N906" s="26">
        <v>0</v>
      </c>
      <c r="O906" s="26">
        <v>0</v>
      </c>
      <c r="P906" s="26">
        <v>0</v>
      </c>
      <c r="Q906" s="26">
        <f t="shared" si="43"/>
        <v>0</v>
      </c>
      <c r="R906" s="27" t="str">
        <f t="shared" si="44"/>
        <v>1-30</v>
      </c>
      <c r="S906" s="27" t="str">
        <f>+VLOOKUP(B906,'[1]PORTFOLIO MAY16'!$B$7:$T$5083,19,0)</f>
        <v>GUATEMALA</v>
      </c>
      <c r="T906" s="26">
        <v>0</v>
      </c>
      <c r="U906" s="23" t="s">
        <v>37</v>
      </c>
      <c r="V906" s="23" t="s">
        <v>37</v>
      </c>
      <c r="W906" s="23" t="s">
        <v>37</v>
      </c>
      <c r="X906" s="22">
        <v>208328</v>
      </c>
    </row>
    <row r="907" spans="1:24" x14ac:dyDescent="0.25">
      <c r="A907" s="22">
        <v>702</v>
      </c>
      <c r="B907" s="23" t="s">
        <v>947</v>
      </c>
      <c r="C907" s="23"/>
      <c r="D907" s="24">
        <v>315045</v>
      </c>
      <c r="E907" s="25"/>
      <c r="F907" s="23" t="s">
        <v>42</v>
      </c>
      <c r="G907" s="23" t="s">
        <v>33</v>
      </c>
      <c r="H907" s="24" t="s">
        <v>34</v>
      </c>
      <c r="I907" s="24" t="s">
        <v>35</v>
      </c>
      <c r="J907" s="23" t="s">
        <v>36</v>
      </c>
      <c r="K907" s="26">
        <v>339429.13</v>
      </c>
      <c r="L907" s="26">
        <f t="shared" si="42"/>
        <v>339429.13</v>
      </c>
      <c r="M907" s="26">
        <v>0</v>
      </c>
      <c r="N907" s="26">
        <v>0</v>
      </c>
      <c r="O907" s="26">
        <v>0</v>
      </c>
      <c r="P907" s="26">
        <v>0</v>
      </c>
      <c r="Q907" s="26">
        <f t="shared" si="43"/>
        <v>0</v>
      </c>
      <c r="R907" s="27" t="str">
        <f t="shared" si="44"/>
        <v>1-30</v>
      </c>
      <c r="S907" s="27" t="str">
        <f>+VLOOKUP(B907,'[1]PORTFOLIO MAY16'!$B$7:$T$5083,19,0)</f>
        <v>MEXICO</v>
      </c>
      <c r="T907" s="26">
        <v>0</v>
      </c>
      <c r="U907" s="23" t="s">
        <v>37</v>
      </c>
      <c r="V907" s="23" t="s">
        <v>37</v>
      </c>
      <c r="W907" s="23" t="s">
        <v>37</v>
      </c>
      <c r="X907" s="22">
        <v>384139.92</v>
      </c>
    </row>
    <row r="908" spans="1:24" x14ac:dyDescent="0.25">
      <c r="A908" s="22">
        <v>702</v>
      </c>
      <c r="B908" s="23" t="s">
        <v>948</v>
      </c>
      <c r="C908" s="23"/>
      <c r="D908" s="24">
        <v>318359</v>
      </c>
      <c r="E908" s="25"/>
      <c r="F908" s="23" t="s">
        <v>42</v>
      </c>
      <c r="G908" s="23" t="s">
        <v>51</v>
      </c>
      <c r="H908" s="24" t="s">
        <v>34</v>
      </c>
      <c r="I908" s="24" t="s">
        <v>35</v>
      </c>
      <c r="J908" s="23" t="s">
        <v>39</v>
      </c>
      <c r="K908" s="26">
        <v>5499.84</v>
      </c>
      <c r="L908" s="26">
        <f t="shared" si="42"/>
        <v>296.38637754288635</v>
      </c>
      <c r="M908" s="26">
        <v>0</v>
      </c>
      <c r="N908" s="26">
        <v>0</v>
      </c>
      <c r="O908" s="26">
        <v>0</v>
      </c>
      <c r="P908" s="26">
        <v>0</v>
      </c>
      <c r="Q908" s="26">
        <f t="shared" si="43"/>
        <v>0</v>
      </c>
      <c r="R908" s="27" t="str">
        <f t="shared" si="44"/>
        <v>1-30</v>
      </c>
      <c r="S908" s="27" t="str">
        <f>+VLOOKUP(B908,'[1]PORTFOLIO MAY16'!$B$7:$T$5083,19,0)</f>
        <v>MEXICO</v>
      </c>
      <c r="T908" s="26">
        <v>0</v>
      </c>
      <c r="U908" s="23" t="s">
        <v>37</v>
      </c>
      <c r="V908" s="23" t="s">
        <v>37</v>
      </c>
      <c r="W908" s="23" t="s">
        <v>37</v>
      </c>
      <c r="X908" s="22">
        <v>5499.84</v>
      </c>
    </row>
    <row r="909" spans="1:24" x14ac:dyDescent="0.25">
      <c r="A909" s="22">
        <v>702</v>
      </c>
      <c r="B909" s="23" t="s">
        <v>949</v>
      </c>
      <c r="C909" s="23"/>
      <c r="D909" s="24">
        <v>318359</v>
      </c>
      <c r="E909" s="25"/>
      <c r="F909" s="23" t="s">
        <v>42</v>
      </c>
      <c r="G909" s="23" t="s">
        <v>51</v>
      </c>
      <c r="H909" s="24" t="s">
        <v>34</v>
      </c>
      <c r="I909" s="24" t="s">
        <v>35</v>
      </c>
      <c r="J909" s="23" t="s">
        <v>39</v>
      </c>
      <c r="K909" s="26">
        <v>304910.58</v>
      </c>
      <c r="L909" s="26">
        <f t="shared" si="42"/>
        <v>16431.631153033624</v>
      </c>
      <c r="M909" s="26">
        <v>0</v>
      </c>
      <c r="N909" s="26">
        <v>0</v>
      </c>
      <c r="O909" s="26">
        <v>0</v>
      </c>
      <c r="P909" s="26">
        <v>0</v>
      </c>
      <c r="Q909" s="26">
        <f t="shared" si="43"/>
        <v>0</v>
      </c>
      <c r="R909" s="27" t="str">
        <f t="shared" si="44"/>
        <v>1-30</v>
      </c>
      <c r="S909" s="27" t="str">
        <f>+VLOOKUP(B909,'[1]PORTFOLIO MAY16'!$B$7:$T$5083,19,0)</f>
        <v>MEXICO</v>
      </c>
      <c r="T909" s="26">
        <v>0</v>
      </c>
      <c r="U909" s="23" t="s">
        <v>37</v>
      </c>
      <c r="V909" s="23" t="s">
        <v>37</v>
      </c>
      <c r="W909" s="23" t="s">
        <v>37</v>
      </c>
      <c r="X909" s="22">
        <v>307115.82</v>
      </c>
    </row>
    <row r="910" spans="1:24" x14ac:dyDescent="0.25">
      <c r="A910" s="22">
        <v>702</v>
      </c>
      <c r="B910" s="23" t="s">
        <v>950</v>
      </c>
      <c r="C910" s="23"/>
      <c r="D910" s="24">
        <v>317050</v>
      </c>
      <c r="E910" s="25"/>
      <c r="F910" s="23" t="s">
        <v>42</v>
      </c>
      <c r="G910" s="23" t="s">
        <v>51</v>
      </c>
      <c r="H910" s="24" t="s">
        <v>34</v>
      </c>
      <c r="I910" s="24" t="s">
        <v>35</v>
      </c>
      <c r="J910" s="23" t="s">
        <v>39</v>
      </c>
      <c r="K910" s="26">
        <v>224798.83</v>
      </c>
      <c r="L910" s="26">
        <f t="shared" si="42"/>
        <v>12114.408946365553</v>
      </c>
      <c r="M910" s="26">
        <v>0</v>
      </c>
      <c r="N910" s="26">
        <v>0</v>
      </c>
      <c r="O910" s="26">
        <v>0</v>
      </c>
      <c r="P910" s="26">
        <v>0</v>
      </c>
      <c r="Q910" s="26">
        <f t="shared" si="43"/>
        <v>0</v>
      </c>
      <c r="R910" s="27" t="str">
        <f t="shared" si="44"/>
        <v>1-30</v>
      </c>
      <c r="S910" s="27" t="str">
        <f>+VLOOKUP(B910,'[1]PORTFOLIO MAY16'!$B$7:$T$5083,19,0)</f>
        <v>MEXICO</v>
      </c>
      <c r="T910" s="26">
        <v>0</v>
      </c>
      <c r="U910" s="23" t="s">
        <v>37</v>
      </c>
      <c r="V910" s="23" t="s">
        <v>37</v>
      </c>
      <c r="W910" s="23" t="s">
        <v>37</v>
      </c>
      <c r="X910" s="22">
        <v>253391.11</v>
      </c>
    </row>
    <row r="911" spans="1:24" x14ac:dyDescent="0.25">
      <c r="A911" s="22">
        <v>702</v>
      </c>
      <c r="B911" s="23" t="s">
        <v>951</v>
      </c>
      <c r="C911" s="23"/>
      <c r="D911" s="24">
        <v>312351</v>
      </c>
      <c r="E911" s="25"/>
      <c r="F911" s="23" t="s">
        <v>42</v>
      </c>
      <c r="G911" s="23" t="s">
        <v>33</v>
      </c>
      <c r="H911" s="24" t="s">
        <v>34</v>
      </c>
      <c r="I911" s="24" t="s">
        <v>35</v>
      </c>
      <c r="J911" s="23" t="s">
        <v>36</v>
      </c>
      <c r="K911" s="26">
        <v>64825.43</v>
      </c>
      <c r="L911" s="26">
        <f t="shared" si="42"/>
        <v>64825.43</v>
      </c>
      <c r="M911" s="26">
        <v>0</v>
      </c>
      <c r="N911" s="26">
        <v>0</v>
      </c>
      <c r="O911" s="26">
        <v>0</v>
      </c>
      <c r="P911" s="26">
        <v>0</v>
      </c>
      <c r="Q911" s="26">
        <f t="shared" si="43"/>
        <v>0</v>
      </c>
      <c r="R911" s="27" t="str">
        <f t="shared" si="44"/>
        <v>1-30</v>
      </c>
      <c r="S911" s="27" t="str">
        <f>+VLOOKUP(B911,'[1]PORTFOLIO MAY16'!$B$7:$T$5083,19,0)</f>
        <v>EL SALVADOR</v>
      </c>
      <c r="T911" s="26">
        <v>0</v>
      </c>
      <c r="U911" s="23" t="s">
        <v>37</v>
      </c>
      <c r="V911" s="23" t="s">
        <v>37</v>
      </c>
      <c r="W911" s="23" t="s">
        <v>37</v>
      </c>
      <c r="X911" s="22">
        <v>66615.75</v>
      </c>
    </row>
    <row r="912" spans="1:24" x14ac:dyDescent="0.25">
      <c r="A912" s="22">
        <v>702</v>
      </c>
      <c r="B912" s="23" t="s">
        <v>952</v>
      </c>
      <c r="C912" s="23"/>
      <c r="D912" s="24">
        <v>310580</v>
      </c>
      <c r="E912" s="25"/>
      <c r="F912" s="23" t="s">
        <v>98</v>
      </c>
      <c r="G912" s="23" t="s">
        <v>98</v>
      </c>
      <c r="H912" s="24" t="s">
        <v>34</v>
      </c>
      <c r="I912" s="24" t="s">
        <v>35</v>
      </c>
      <c r="J912" s="23" t="s">
        <v>36</v>
      </c>
      <c r="K912" s="26">
        <v>1507496.4</v>
      </c>
      <c r="L912" s="26">
        <f t="shared" si="42"/>
        <v>1507496.4</v>
      </c>
      <c r="M912" s="26">
        <v>0</v>
      </c>
      <c r="N912" s="26">
        <v>0</v>
      </c>
      <c r="O912" s="26">
        <v>0</v>
      </c>
      <c r="P912" s="26">
        <v>0</v>
      </c>
      <c r="Q912" s="26">
        <f t="shared" si="43"/>
        <v>0</v>
      </c>
      <c r="R912" s="27" t="str">
        <f t="shared" si="44"/>
        <v>1-30</v>
      </c>
      <c r="S912" s="27" t="str">
        <f>+VLOOKUP(B912,'[1]PORTFOLIO MAY16'!$B$7:$T$5083,19,0)</f>
        <v>MEXICO</v>
      </c>
      <c r="T912" s="26">
        <v>0</v>
      </c>
      <c r="U912" s="23" t="s">
        <v>37</v>
      </c>
      <c r="V912" s="23" t="s">
        <v>37</v>
      </c>
      <c r="W912" s="23" t="s">
        <v>37</v>
      </c>
      <c r="X912" s="22">
        <v>958094.48</v>
      </c>
    </row>
    <row r="913" spans="1:24" x14ac:dyDescent="0.25">
      <c r="A913" s="22">
        <v>702</v>
      </c>
      <c r="B913" s="23" t="s">
        <v>953</v>
      </c>
      <c r="C913" s="23"/>
      <c r="D913" s="24">
        <v>318874</v>
      </c>
      <c r="E913" s="25"/>
      <c r="F913" s="23" t="s">
        <v>33</v>
      </c>
      <c r="G913" s="23" t="s">
        <v>33</v>
      </c>
      <c r="H913" s="24" t="s">
        <v>34</v>
      </c>
      <c r="I913" s="24" t="s">
        <v>35</v>
      </c>
      <c r="J913" s="23" t="s">
        <v>36</v>
      </c>
      <c r="K913" s="26">
        <v>117184.21</v>
      </c>
      <c r="L913" s="26">
        <f t="shared" si="42"/>
        <v>117184.21</v>
      </c>
      <c r="M913" s="26">
        <v>0</v>
      </c>
      <c r="N913" s="26">
        <v>0</v>
      </c>
      <c r="O913" s="26">
        <v>0</v>
      </c>
      <c r="P913" s="26">
        <v>0</v>
      </c>
      <c r="Q913" s="26">
        <f t="shared" si="43"/>
        <v>0</v>
      </c>
      <c r="R913" s="27" t="str">
        <f t="shared" si="44"/>
        <v>1-30</v>
      </c>
      <c r="S913" s="27" t="str">
        <f>+VLOOKUP(B913,'[1]PORTFOLIO MAY16'!$B$7:$T$5083,19,0)</f>
        <v>MEXICO</v>
      </c>
      <c r="T913" s="26">
        <v>0</v>
      </c>
      <c r="U913" s="23" t="s">
        <v>37</v>
      </c>
      <c r="V913" s="23" t="s">
        <v>37</v>
      </c>
      <c r="W913" s="23" t="s">
        <v>37</v>
      </c>
      <c r="X913" s="22">
        <v>168991.34</v>
      </c>
    </row>
    <row r="914" spans="1:24" x14ac:dyDescent="0.25">
      <c r="A914" s="22">
        <v>702</v>
      </c>
      <c r="B914" s="23" t="s">
        <v>954</v>
      </c>
      <c r="C914" s="23"/>
      <c r="D914" s="24">
        <v>310691</v>
      </c>
      <c r="E914" s="25"/>
      <c r="F914" s="23" t="s">
        <v>33</v>
      </c>
      <c r="G914" s="23" t="s">
        <v>33</v>
      </c>
      <c r="H914" s="24" t="s">
        <v>34</v>
      </c>
      <c r="I914" s="24" t="s">
        <v>233</v>
      </c>
      <c r="J914" s="23" t="s">
        <v>39</v>
      </c>
      <c r="K914" s="26">
        <v>150812.47</v>
      </c>
      <c r="L914" s="26">
        <f t="shared" si="42"/>
        <v>8127.284006733872</v>
      </c>
      <c r="M914" s="26">
        <v>0</v>
      </c>
      <c r="N914" s="26">
        <v>0</v>
      </c>
      <c r="O914" s="26">
        <v>0</v>
      </c>
      <c r="P914" s="26">
        <v>150812.47</v>
      </c>
      <c r="Q914" s="26">
        <f t="shared" si="43"/>
        <v>150812.47</v>
      </c>
      <c r="R914" s="27" t="str">
        <f t="shared" si="44"/>
        <v>120+</v>
      </c>
      <c r="S914" s="27" t="str">
        <f>+VLOOKUP(B914,'[1]PORTFOLIO MAY16'!$B$7:$T$5083,19,0)</f>
        <v>MEXICO</v>
      </c>
      <c r="T914" s="26">
        <v>150812.47</v>
      </c>
      <c r="U914" s="23" t="s">
        <v>37</v>
      </c>
      <c r="V914" s="23" t="s">
        <v>37</v>
      </c>
      <c r="W914" s="23" t="s">
        <v>37</v>
      </c>
      <c r="X914" s="22">
        <v>223544.16</v>
      </c>
    </row>
    <row r="915" spans="1:24" x14ac:dyDescent="0.25">
      <c r="A915" s="22">
        <v>702</v>
      </c>
      <c r="B915" s="23" t="s">
        <v>955</v>
      </c>
      <c r="C915" s="23"/>
      <c r="D915" s="24">
        <v>313156</v>
      </c>
      <c r="E915" s="25"/>
      <c r="F915" s="23" t="s">
        <v>42</v>
      </c>
      <c r="G915" s="23" t="s">
        <v>33</v>
      </c>
      <c r="H915" s="24" t="s">
        <v>34</v>
      </c>
      <c r="I915" s="24" t="s">
        <v>35</v>
      </c>
      <c r="J915" s="23" t="s">
        <v>36</v>
      </c>
      <c r="K915" s="26">
        <v>46520.06</v>
      </c>
      <c r="L915" s="26">
        <f t="shared" si="42"/>
        <v>46520.06</v>
      </c>
      <c r="M915" s="26">
        <v>0</v>
      </c>
      <c r="N915" s="26">
        <v>0</v>
      </c>
      <c r="O915" s="26">
        <v>0</v>
      </c>
      <c r="P915" s="26">
        <v>0</v>
      </c>
      <c r="Q915" s="26">
        <f t="shared" si="43"/>
        <v>0</v>
      </c>
      <c r="R915" s="27" t="str">
        <f t="shared" si="44"/>
        <v>1-30</v>
      </c>
      <c r="S915" s="27" t="str">
        <f>+VLOOKUP(B915,'[1]PORTFOLIO MAY16'!$B$7:$T$5083,19,0)</f>
        <v>COSTA RICA</v>
      </c>
      <c r="T915" s="26">
        <v>0</v>
      </c>
      <c r="U915" s="23" t="s">
        <v>37</v>
      </c>
      <c r="V915" s="23" t="s">
        <v>37</v>
      </c>
      <c r="W915" s="23" t="s">
        <v>37</v>
      </c>
      <c r="X915" s="22">
        <v>47981.56</v>
      </c>
    </row>
    <row r="916" spans="1:24" x14ac:dyDescent="0.25">
      <c r="A916" s="22">
        <v>702</v>
      </c>
      <c r="B916" s="23" t="s">
        <v>956</v>
      </c>
      <c r="C916" s="23"/>
      <c r="D916" s="24">
        <v>310008</v>
      </c>
      <c r="E916" s="25"/>
      <c r="F916" s="23" t="s">
        <v>42</v>
      </c>
      <c r="G916" s="23" t="s">
        <v>33</v>
      </c>
      <c r="H916" s="24" t="s">
        <v>34</v>
      </c>
      <c r="I916" s="24" t="s">
        <v>233</v>
      </c>
      <c r="J916" s="23" t="s">
        <v>36</v>
      </c>
      <c r="K916" s="26">
        <v>89814.66</v>
      </c>
      <c r="L916" s="26">
        <f t="shared" si="42"/>
        <v>89814.66</v>
      </c>
      <c r="M916" s="26">
        <v>0</v>
      </c>
      <c r="N916" s="26">
        <v>0</v>
      </c>
      <c r="O916" s="26">
        <v>0</v>
      </c>
      <c r="P916" s="26">
        <v>89814.66</v>
      </c>
      <c r="Q916" s="26">
        <f t="shared" si="43"/>
        <v>89814.66</v>
      </c>
      <c r="R916" s="27" t="str">
        <f t="shared" si="44"/>
        <v>120+</v>
      </c>
      <c r="S916" s="27" t="str">
        <f>+VLOOKUP(B916,'[1]PORTFOLIO MAY16'!$B$7:$T$5083,19,0)</f>
        <v>EL SALVADOR</v>
      </c>
      <c r="T916" s="26">
        <v>0</v>
      </c>
      <c r="U916" s="23" t="s">
        <v>37</v>
      </c>
      <c r="V916" s="23" t="s">
        <v>37</v>
      </c>
      <c r="W916" s="23" t="s">
        <v>37</v>
      </c>
      <c r="X916" s="22">
        <v>114853.79</v>
      </c>
    </row>
    <row r="917" spans="1:24" x14ac:dyDescent="0.25">
      <c r="A917" s="22">
        <v>702</v>
      </c>
      <c r="B917" s="23" t="s">
        <v>957</v>
      </c>
      <c r="C917" s="23"/>
      <c r="D917" s="24">
        <v>309836</v>
      </c>
      <c r="E917" s="25"/>
      <c r="F917" s="23" t="s">
        <v>42</v>
      </c>
      <c r="G917" s="23" t="s">
        <v>33</v>
      </c>
      <c r="H917" s="24" t="s">
        <v>34</v>
      </c>
      <c r="I917" s="24" t="s">
        <v>35</v>
      </c>
      <c r="J917" s="23" t="s">
        <v>36</v>
      </c>
      <c r="K917" s="26">
        <v>57495.67</v>
      </c>
      <c r="L917" s="26">
        <f t="shared" si="42"/>
        <v>57495.67</v>
      </c>
      <c r="M917" s="26">
        <v>0</v>
      </c>
      <c r="N917" s="26">
        <v>0</v>
      </c>
      <c r="O917" s="26">
        <v>0</v>
      </c>
      <c r="P917" s="26">
        <v>0</v>
      </c>
      <c r="Q917" s="26">
        <f t="shared" si="43"/>
        <v>0</v>
      </c>
      <c r="R917" s="27" t="str">
        <f t="shared" si="44"/>
        <v>1-30</v>
      </c>
      <c r="S917" s="27" t="str">
        <f>+VLOOKUP(B917,'[1]PORTFOLIO MAY16'!$B$7:$T$5083,19,0)</f>
        <v>REPUBLICA DOMINICANA</v>
      </c>
      <c r="T917" s="26">
        <v>0</v>
      </c>
      <c r="U917" s="23" t="s">
        <v>37</v>
      </c>
      <c r="V917" s="23" t="s">
        <v>37</v>
      </c>
      <c r="W917" s="23" t="s">
        <v>37</v>
      </c>
      <c r="X917" s="22">
        <v>60022.47</v>
      </c>
    </row>
    <row r="918" spans="1:24" x14ac:dyDescent="0.25">
      <c r="A918" s="22">
        <v>702</v>
      </c>
      <c r="B918" s="23" t="s">
        <v>958</v>
      </c>
      <c r="C918" s="23"/>
      <c r="D918" s="24">
        <v>316339</v>
      </c>
      <c r="E918" s="25"/>
      <c r="F918" s="23" t="s">
        <v>42</v>
      </c>
      <c r="G918" s="23" t="s">
        <v>51</v>
      </c>
      <c r="H918" s="24" t="s">
        <v>34</v>
      </c>
      <c r="I918" s="24" t="s">
        <v>35</v>
      </c>
      <c r="J918" s="23" t="s">
        <v>36</v>
      </c>
      <c r="K918" s="26">
        <v>3770.37</v>
      </c>
      <c r="L918" s="26">
        <f t="shared" si="42"/>
        <v>3770.37</v>
      </c>
      <c r="M918" s="26">
        <v>0</v>
      </c>
      <c r="N918" s="26">
        <v>0</v>
      </c>
      <c r="O918" s="26">
        <v>0</v>
      </c>
      <c r="P918" s="26">
        <v>0</v>
      </c>
      <c r="Q918" s="26">
        <f t="shared" si="43"/>
        <v>0</v>
      </c>
      <c r="R918" s="27" t="str">
        <f t="shared" si="44"/>
        <v>1-30</v>
      </c>
      <c r="S918" s="27" t="str">
        <f>+VLOOKUP(B918,'[1]PORTFOLIO MAY16'!$B$7:$T$5083,19,0)</f>
        <v>GUATEMALA</v>
      </c>
      <c r="T918" s="26">
        <v>0</v>
      </c>
      <c r="U918" s="23" t="s">
        <v>37</v>
      </c>
      <c r="V918" s="23" t="s">
        <v>37</v>
      </c>
      <c r="W918" s="23" t="s">
        <v>37</v>
      </c>
      <c r="X918" s="22">
        <v>3798.45</v>
      </c>
    </row>
    <row r="919" spans="1:24" x14ac:dyDescent="0.25">
      <c r="A919" s="22">
        <v>702</v>
      </c>
      <c r="B919" s="23" t="s">
        <v>959</v>
      </c>
      <c r="C919" s="23"/>
      <c r="D919" s="24">
        <v>316339</v>
      </c>
      <c r="E919" s="25"/>
      <c r="F919" s="23" t="s">
        <v>42</v>
      </c>
      <c r="G919" s="23" t="s">
        <v>51</v>
      </c>
      <c r="H919" s="24" t="s">
        <v>34</v>
      </c>
      <c r="I919" s="24" t="s">
        <v>35</v>
      </c>
      <c r="J919" s="23" t="s">
        <v>36</v>
      </c>
      <c r="K919" s="26">
        <v>14373.39</v>
      </c>
      <c r="L919" s="26">
        <f t="shared" si="42"/>
        <v>14373.39</v>
      </c>
      <c r="M919" s="26">
        <v>0</v>
      </c>
      <c r="N919" s="26">
        <v>0</v>
      </c>
      <c r="O919" s="26">
        <v>0</v>
      </c>
      <c r="P919" s="26">
        <v>0</v>
      </c>
      <c r="Q919" s="26">
        <f t="shared" si="43"/>
        <v>0</v>
      </c>
      <c r="R919" s="27" t="str">
        <f t="shared" si="44"/>
        <v>1-30</v>
      </c>
      <c r="S919" s="27" t="str">
        <f>+VLOOKUP(B919,'[1]PORTFOLIO MAY16'!$B$7:$T$5083,19,0)</f>
        <v>GUATEMALA</v>
      </c>
      <c r="T919" s="26">
        <v>0</v>
      </c>
      <c r="U919" s="23" t="s">
        <v>37</v>
      </c>
      <c r="V919" s="23" t="s">
        <v>37</v>
      </c>
      <c r="W919" s="23" t="s">
        <v>37</v>
      </c>
      <c r="X919" s="22">
        <v>14444.94</v>
      </c>
    </row>
    <row r="920" spans="1:24" x14ac:dyDescent="0.25">
      <c r="A920" s="22">
        <v>702</v>
      </c>
      <c r="B920" s="23" t="s">
        <v>960</v>
      </c>
      <c r="C920" s="23"/>
      <c r="D920" s="24">
        <v>309141</v>
      </c>
      <c r="E920" s="25"/>
      <c r="F920" s="23" t="s">
        <v>42</v>
      </c>
      <c r="G920" s="23" t="s">
        <v>33</v>
      </c>
      <c r="H920" s="24" t="s">
        <v>34</v>
      </c>
      <c r="I920" s="24" t="s">
        <v>35</v>
      </c>
      <c r="J920" s="23" t="s">
        <v>36</v>
      </c>
      <c r="K920" s="26">
        <v>4099.97</v>
      </c>
      <c r="L920" s="26">
        <f t="shared" si="42"/>
        <v>4099.97</v>
      </c>
      <c r="M920" s="26">
        <v>0</v>
      </c>
      <c r="N920" s="26">
        <v>4099.97</v>
      </c>
      <c r="O920" s="26">
        <v>0</v>
      </c>
      <c r="P920" s="26">
        <v>0</v>
      </c>
      <c r="Q920" s="26">
        <f t="shared" si="43"/>
        <v>4099.97</v>
      </c>
      <c r="R920" s="27" t="str">
        <f t="shared" si="44"/>
        <v>61-90</v>
      </c>
      <c r="S920" s="27" t="str">
        <f>+VLOOKUP(B920,'[1]PORTFOLIO MAY16'!$B$7:$T$5083,19,0)</f>
        <v>GUATEMALA</v>
      </c>
      <c r="T920" s="26">
        <v>0</v>
      </c>
      <c r="U920" s="23" t="s">
        <v>37</v>
      </c>
      <c r="V920" s="23" t="s">
        <v>37</v>
      </c>
      <c r="W920" s="23" t="s">
        <v>37</v>
      </c>
      <c r="X920" s="22">
        <v>4099.97</v>
      </c>
    </row>
    <row r="921" spans="1:24" x14ac:dyDescent="0.25">
      <c r="A921" s="22">
        <v>702</v>
      </c>
      <c r="B921" s="23" t="s">
        <v>961</v>
      </c>
      <c r="C921" s="23"/>
      <c r="D921" s="24">
        <v>320391</v>
      </c>
      <c r="E921" s="25"/>
      <c r="F921" s="23" t="s">
        <v>33</v>
      </c>
      <c r="G921" s="23" t="s">
        <v>33</v>
      </c>
      <c r="H921" s="24" t="s">
        <v>34</v>
      </c>
      <c r="I921" s="24" t="s">
        <v>233</v>
      </c>
      <c r="J921" s="23" t="s">
        <v>39</v>
      </c>
      <c r="K921" s="26">
        <v>3189670.35</v>
      </c>
      <c r="L921" s="26">
        <f t="shared" si="42"/>
        <v>171891.33512837652</v>
      </c>
      <c r="M921" s="26">
        <v>0</v>
      </c>
      <c r="N921" s="26">
        <v>0</v>
      </c>
      <c r="O921" s="26">
        <v>0</v>
      </c>
      <c r="P921" s="26">
        <v>3189670.35</v>
      </c>
      <c r="Q921" s="26">
        <f t="shared" si="43"/>
        <v>3189670.35</v>
      </c>
      <c r="R921" s="27" t="str">
        <f t="shared" si="44"/>
        <v>120+</v>
      </c>
      <c r="S921" s="27" t="str">
        <f>+VLOOKUP(B921,'[1]PORTFOLIO MAY16'!$B$7:$T$5083,19,0)</f>
        <v>MEXICO</v>
      </c>
      <c r="T921" s="26">
        <v>0</v>
      </c>
      <c r="U921" s="23" t="s">
        <v>37</v>
      </c>
      <c r="V921" s="23" t="s">
        <v>37</v>
      </c>
      <c r="W921" s="23" t="s">
        <v>37</v>
      </c>
      <c r="X921" s="22">
        <v>4832967.63</v>
      </c>
    </row>
    <row r="922" spans="1:24" x14ac:dyDescent="0.25">
      <c r="A922" s="22">
        <v>702</v>
      </c>
      <c r="B922" s="23" t="s">
        <v>962</v>
      </c>
      <c r="C922" s="23"/>
      <c r="D922" s="24">
        <v>315144</v>
      </c>
      <c r="E922" s="25"/>
      <c r="F922" s="23" t="s">
        <v>42</v>
      </c>
      <c r="G922" s="23" t="s">
        <v>33</v>
      </c>
      <c r="H922" s="24" t="s">
        <v>34</v>
      </c>
      <c r="I922" s="24" t="s">
        <v>35</v>
      </c>
      <c r="J922" s="23" t="s">
        <v>36</v>
      </c>
      <c r="K922" s="26">
        <v>21795.99</v>
      </c>
      <c r="L922" s="26">
        <f t="shared" si="42"/>
        <v>21795.99</v>
      </c>
      <c r="M922" s="26">
        <v>0</v>
      </c>
      <c r="N922" s="26">
        <v>0</v>
      </c>
      <c r="O922" s="26">
        <v>0</v>
      </c>
      <c r="P922" s="26">
        <v>21795.99</v>
      </c>
      <c r="Q922" s="26">
        <f t="shared" si="43"/>
        <v>21795.99</v>
      </c>
      <c r="R922" s="27" t="str">
        <f t="shared" si="44"/>
        <v>120+</v>
      </c>
      <c r="S922" s="27" t="str">
        <f>+VLOOKUP(B922,'[1]PORTFOLIO MAY16'!$B$7:$T$5083,19,0)</f>
        <v>REPUBLICA DOMINICANA</v>
      </c>
      <c r="T922" s="26">
        <v>0</v>
      </c>
      <c r="U922" s="23" t="s">
        <v>37</v>
      </c>
      <c r="V922" s="23" t="s">
        <v>37</v>
      </c>
      <c r="W922" s="23" t="s">
        <v>37</v>
      </c>
      <c r="X922" s="22">
        <v>22061.47</v>
      </c>
    </row>
    <row r="923" spans="1:24" x14ac:dyDescent="0.25">
      <c r="A923" s="22">
        <v>702</v>
      </c>
      <c r="B923" s="23" t="s">
        <v>963</v>
      </c>
      <c r="C923" s="23"/>
      <c r="D923" s="24">
        <v>310970</v>
      </c>
      <c r="E923" s="25"/>
      <c r="F923" s="23" t="s">
        <v>33</v>
      </c>
      <c r="G923" s="23" t="s">
        <v>33</v>
      </c>
      <c r="H923" s="24" t="s">
        <v>34</v>
      </c>
      <c r="I923" s="24" t="s">
        <v>233</v>
      </c>
      <c r="J923" s="23" t="s">
        <v>39</v>
      </c>
      <c r="K923" s="26">
        <v>361158.79</v>
      </c>
      <c r="L923" s="26">
        <f t="shared" si="42"/>
        <v>19462.847189349508</v>
      </c>
      <c r="M923" s="26">
        <v>0</v>
      </c>
      <c r="N923" s="26">
        <v>0</v>
      </c>
      <c r="O923" s="26">
        <v>0</v>
      </c>
      <c r="P923" s="26">
        <v>361158.79</v>
      </c>
      <c r="Q923" s="26">
        <f t="shared" si="43"/>
        <v>361158.79</v>
      </c>
      <c r="R923" s="27" t="str">
        <f t="shared" si="44"/>
        <v>120+</v>
      </c>
      <c r="S923" s="27" t="str">
        <f>+VLOOKUP(B923,'[1]PORTFOLIO MAY16'!$B$7:$T$5083,19,0)</f>
        <v>MEXICO</v>
      </c>
      <c r="T923" s="26">
        <v>0</v>
      </c>
      <c r="U923" s="23" t="s">
        <v>37</v>
      </c>
      <c r="V923" s="23" t="s">
        <v>37</v>
      </c>
      <c r="W923" s="23" t="s">
        <v>37</v>
      </c>
      <c r="X923" s="22">
        <v>412752.92</v>
      </c>
    </row>
    <row r="924" spans="1:24" x14ac:dyDescent="0.25">
      <c r="A924" s="22">
        <v>702</v>
      </c>
      <c r="B924" s="23" t="s">
        <v>964</v>
      </c>
      <c r="C924" s="23"/>
      <c r="D924" s="24">
        <v>314376</v>
      </c>
      <c r="E924" s="25"/>
      <c r="F924" s="23" t="s">
        <v>42</v>
      </c>
      <c r="G924" s="23" t="s">
        <v>33</v>
      </c>
      <c r="H924" s="24" t="s">
        <v>34</v>
      </c>
      <c r="I924" s="24" t="s">
        <v>35</v>
      </c>
      <c r="J924" s="23" t="s">
        <v>36</v>
      </c>
      <c r="K924" s="26">
        <v>245188.53</v>
      </c>
      <c r="L924" s="26">
        <f t="shared" si="42"/>
        <v>245188.53</v>
      </c>
      <c r="M924" s="26">
        <v>0</v>
      </c>
      <c r="N924" s="26">
        <v>0</v>
      </c>
      <c r="O924" s="26">
        <v>0</v>
      </c>
      <c r="P924" s="26">
        <v>0</v>
      </c>
      <c r="Q924" s="26">
        <f t="shared" si="43"/>
        <v>0</v>
      </c>
      <c r="R924" s="27" t="str">
        <f t="shared" si="44"/>
        <v>1-30</v>
      </c>
      <c r="S924" s="27" t="str">
        <f>+VLOOKUP(B924,'[1]PORTFOLIO MAY16'!$B$7:$T$5083,19,0)</f>
        <v>COSTA RICA</v>
      </c>
      <c r="T924" s="26">
        <v>0</v>
      </c>
      <c r="U924" s="23" t="s">
        <v>37</v>
      </c>
      <c r="V924" s="23" t="s">
        <v>37</v>
      </c>
      <c r="W924" s="23" t="s">
        <v>37</v>
      </c>
      <c r="X924" s="22">
        <v>251923.8</v>
      </c>
    </row>
    <row r="925" spans="1:24" x14ac:dyDescent="0.25">
      <c r="A925" s="22">
        <v>702</v>
      </c>
      <c r="B925" s="23" t="s">
        <v>965</v>
      </c>
      <c r="C925" s="23"/>
      <c r="D925" s="24">
        <v>313548</v>
      </c>
      <c r="E925" s="25"/>
      <c r="F925" s="23" t="s">
        <v>59</v>
      </c>
      <c r="G925" s="23" t="s">
        <v>59</v>
      </c>
      <c r="H925" s="24" t="s">
        <v>34</v>
      </c>
      <c r="I925" s="24" t="s">
        <v>35</v>
      </c>
      <c r="J925" s="23" t="s">
        <v>36</v>
      </c>
      <c r="K925" s="26">
        <v>64734.45</v>
      </c>
      <c r="L925" s="26">
        <f t="shared" si="42"/>
        <v>64734.45</v>
      </c>
      <c r="M925" s="26">
        <v>0</v>
      </c>
      <c r="N925" s="26">
        <v>0</v>
      </c>
      <c r="O925" s="26">
        <v>0</v>
      </c>
      <c r="P925" s="26">
        <v>0</v>
      </c>
      <c r="Q925" s="26">
        <f t="shared" si="43"/>
        <v>0</v>
      </c>
      <c r="R925" s="27" t="str">
        <f t="shared" si="44"/>
        <v>1-30</v>
      </c>
      <c r="S925" s="27" t="str">
        <f>+VLOOKUP(B925,'[1]PORTFOLIO MAY16'!$B$7:$T$5083,19,0)</f>
        <v>NICARAGUA</v>
      </c>
      <c r="T925" s="26">
        <v>0</v>
      </c>
      <c r="U925" s="23" t="s">
        <v>37</v>
      </c>
      <c r="V925" s="23" t="s">
        <v>37</v>
      </c>
      <c r="W925" s="23" t="s">
        <v>37</v>
      </c>
      <c r="X925" s="22">
        <v>65492.15</v>
      </c>
    </row>
    <row r="926" spans="1:24" x14ac:dyDescent="0.25">
      <c r="A926" s="22">
        <v>702</v>
      </c>
      <c r="B926" s="23" t="s">
        <v>966</v>
      </c>
      <c r="C926" s="23"/>
      <c r="D926" s="24">
        <v>318541</v>
      </c>
      <c r="E926" s="25"/>
      <c r="F926" s="23" t="s">
        <v>33</v>
      </c>
      <c r="G926" s="23" t="s">
        <v>33</v>
      </c>
      <c r="H926" s="24" t="s">
        <v>34</v>
      </c>
      <c r="I926" s="24" t="s">
        <v>35</v>
      </c>
      <c r="J926" s="23" t="s">
        <v>39</v>
      </c>
      <c r="K926" s="26">
        <v>11428.89</v>
      </c>
      <c r="L926" s="26">
        <f t="shared" si="42"/>
        <v>615.90288198131543</v>
      </c>
      <c r="M926" s="26">
        <v>0</v>
      </c>
      <c r="N926" s="26">
        <v>0</v>
      </c>
      <c r="O926" s="26">
        <v>0</v>
      </c>
      <c r="P926" s="26">
        <v>0</v>
      </c>
      <c r="Q926" s="26">
        <f t="shared" si="43"/>
        <v>0</v>
      </c>
      <c r="R926" s="27" t="str">
        <f t="shared" si="44"/>
        <v>1-30</v>
      </c>
      <c r="S926" s="27" t="str">
        <f>+VLOOKUP(B926,'[1]PORTFOLIO MAY16'!$B$7:$T$5083,19,0)</f>
        <v>MEXICO</v>
      </c>
      <c r="T926" s="26">
        <v>0</v>
      </c>
      <c r="U926" s="23" t="s">
        <v>37</v>
      </c>
      <c r="V926" s="23" t="s">
        <v>37</v>
      </c>
      <c r="W926" s="23" t="s">
        <v>37</v>
      </c>
      <c r="X926" s="22">
        <v>96319.58</v>
      </c>
    </row>
    <row r="927" spans="1:24" x14ac:dyDescent="0.25">
      <c r="A927" s="22">
        <v>702</v>
      </c>
      <c r="B927" s="23" t="s">
        <v>967</v>
      </c>
      <c r="C927" s="23"/>
      <c r="D927" s="24">
        <v>312088</v>
      </c>
      <c r="E927" s="25"/>
      <c r="F927" s="23" t="s">
        <v>51</v>
      </c>
      <c r="G927" s="23" t="s">
        <v>51</v>
      </c>
      <c r="H927" s="24" t="s">
        <v>34</v>
      </c>
      <c r="I927" s="24" t="s">
        <v>35</v>
      </c>
      <c r="J927" s="23" t="s">
        <v>36</v>
      </c>
      <c r="K927" s="26">
        <v>50224.959999999999</v>
      </c>
      <c r="L927" s="26">
        <f t="shared" si="42"/>
        <v>50224.959999999999</v>
      </c>
      <c r="M927" s="26">
        <v>0</v>
      </c>
      <c r="N927" s="26">
        <v>0</v>
      </c>
      <c r="O927" s="26">
        <v>0</v>
      </c>
      <c r="P927" s="26">
        <v>0</v>
      </c>
      <c r="Q927" s="26">
        <f t="shared" si="43"/>
        <v>0</v>
      </c>
      <c r="R927" s="27" t="str">
        <f t="shared" si="44"/>
        <v>1-30</v>
      </c>
      <c r="S927" s="27" t="str">
        <f>+VLOOKUP(B927,'[1]PORTFOLIO MAY16'!$B$7:$T$5083,19,0)</f>
        <v>REPUBLICA DOMINICANA</v>
      </c>
      <c r="T927" s="26">
        <v>0</v>
      </c>
      <c r="U927" s="23" t="s">
        <v>37</v>
      </c>
      <c r="V927" s="23" t="s">
        <v>37</v>
      </c>
      <c r="W927" s="23" t="s">
        <v>37</v>
      </c>
      <c r="X927" s="22">
        <v>52469.279999999999</v>
      </c>
    </row>
    <row r="928" spans="1:24" x14ac:dyDescent="0.25">
      <c r="A928" s="22">
        <v>702</v>
      </c>
      <c r="B928" s="23" t="s">
        <v>968</v>
      </c>
      <c r="C928" s="23"/>
      <c r="D928" s="24">
        <v>315416</v>
      </c>
      <c r="E928" s="25"/>
      <c r="F928" s="23" t="s">
        <v>33</v>
      </c>
      <c r="G928" s="23" t="s">
        <v>33</v>
      </c>
      <c r="H928" s="24" t="s">
        <v>34</v>
      </c>
      <c r="I928" s="24" t="s">
        <v>35</v>
      </c>
      <c r="J928" s="23" t="s">
        <v>39</v>
      </c>
      <c r="K928" s="26">
        <v>599022.93000000005</v>
      </c>
      <c r="L928" s="26">
        <f t="shared" si="42"/>
        <v>32281.345691479386</v>
      </c>
      <c r="M928" s="26">
        <v>0</v>
      </c>
      <c r="N928" s="26">
        <v>0</v>
      </c>
      <c r="O928" s="26">
        <v>0</v>
      </c>
      <c r="P928" s="26">
        <v>0</v>
      </c>
      <c r="Q928" s="26">
        <f t="shared" si="43"/>
        <v>0</v>
      </c>
      <c r="R928" s="27" t="str">
        <f t="shared" si="44"/>
        <v>1-30</v>
      </c>
      <c r="S928" s="27" t="str">
        <f>+VLOOKUP(B928,'[1]PORTFOLIO MAY16'!$B$7:$T$5083,19,0)</f>
        <v>MEXICO</v>
      </c>
      <c r="T928" s="26">
        <v>0</v>
      </c>
      <c r="U928" s="23" t="s">
        <v>37</v>
      </c>
      <c r="V928" s="23" t="s">
        <v>37</v>
      </c>
      <c r="W928" s="23" t="s">
        <v>37</v>
      </c>
      <c r="X928" s="22">
        <v>683350.19</v>
      </c>
    </row>
    <row r="929" spans="1:24" x14ac:dyDescent="0.25">
      <c r="A929" s="22">
        <v>702</v>
      </c>
      <c r="B929" s="23" t="s">
        <v>969</v>
      </c>
      <c r="C929" s="23"/>
      <c r="D929" s="24">
        <v>320301</v>
      </c>
      <c r="E929" s="25"/>
      <c r="F929" s="23" t="s">
        <v>42</v>
      </c>
      <c r="G929" s="23" t="s">
        <v>33</v>
      </c>
      <c r="H929" s="24" t="s">
        <v>34</v>
      </c>
      <c r="I929" s="24" t="s">
        <v>35</v>
      </c>
      <c r="J929" s="23" t="s">
        <v>36</v>
      </c>
      <c r="K929" s="26">
        <v>116082.25</v>
      </c>
      <c r="L929" s="26">
        <f t="shared" si="42"/>
        <v>116082.25</v>
      </c>
      <c r="M929" s="26">
        <v>116082.25</v>
      </c>
      <c r="N929" s="26">
        <v>0</v>
      </c>
      <c r="O929" s="26">
        <v>0</v>
      </c>
      <c r="P929" s="26">
        <v>0</v>
      </c>
      <c r="Q929" s="26">
        <f t="shared" si="43"/>
        <v>116082.25</v>
      </c>
      <c r="R929" s="27" t="str">
        <f t="shared" si="44"/>
        <v>31-60</v>
      </c>
      <c r="S929" s="27" t="str">
        <f>+VLOOKUP(B929,'[1]PORTFOLIO MAY16'!$B$7:$T$5083,19,0)</f>
        <v>EL SALVADOR</v>
      </c>
      <c r="T929" s="26">
        <v>0</v>
      </c>
      <c r="U929" s="23" t="s">
        <v>37</v>
      </c>
      <c r="V929" s="23" t="s">
        <v>37</v>
      </c>
      <c r="W929" s="23" t="s">
        <v>37</v>
      </c>
      <c r="X929" s="22">
        <v>205916.61</v>
      </c>
    </row>
    <row r="930" spans="1:24" x14ac:dyDescent="0.25">
      <c r="A930" s="22">
        <v>702</v>
      </c>
      <c r="B930" s="23" t="s">
        <v>970</v>
      </c>
      <c r="C930" s="23"/>
      <c r="D930" s="24">
        <v>320023</v>
      </c>
      <c r="E930" s="25"/>
      <c r="F930" s="23" t="s">
        <v>33</v>
      </c>
      <c r="G930" s="23" t="s">
        <v>33</v>
      </c>
      <c r="H930" s="24" t="s">
        <v>34</v>
      </c>
      <c r="I930" s="24" t="s">
        <v>233</v>
      </c>
      <c r="J930" s="23" t="s">
        <v>36</v>
      </c>
      <c r="K930" s="26">
        <v>816313.18</v>
      </c>
      <c r="L930" s="26">
        <f t="shared" si="42"/>
        <v>816313.18</v>
      </c>
      <c r="M930" s="26">
        <v>0</v>
      </c>
      <c r="N930" s="26">
        <v>0</v>
      </c>
      <c r="O930" s="26">
        <v>0</v>
      </c>
      <c r="P930" s="26">
        <v>816313.18</v>
      </c>
      <c r="Q930" s="26">
        <f t="shared" si="43"/>
        <v>816313.18</v>
      </c>
      <c r="R930" s="27" t="str">
        <f t="shared" si="44"/>
        <v>120+</v>
      </c>
      <c r="S930" s="27" t="str">
        <f>+VLOOKUP(B930,'[1]PORTFOLIO MAY16'!$B$7:$T$5083,19,0)</f>
        <v>MEXICO</v>
      </c>
      <c r="T930" s="26">
        <v>0</v>
      </c>
      <c r="U930" s="23" t="s">
        <v>37</v>
      </c>
      <c r="V930" s="23" t="s">
        <v>37</v>
      </c>
      <c r="W930" s="23" t="s">
        <v>37</v>
      </c>
      <c r="X930" s="22">
        <v>927861.24</v>
      </c>
    </row>
    <row r="931" spans="1:24" x14ac:dyDescent="0.25">
      <c r="A931" s="22">
        <v>702</v>
      </c>
      <c r="B931" s="23" t="s">
        <v>971</v>
      </c>
      <c r="C931" s="23"/>
      <c r="D931" s="24">
        <v>311159</v>
      </c>
      <c r="E931" s="25"/>
      <c r="F931" s="23" t="s">
        <v>33</v>
      </c>
      <c r="G931" s="23" t="s">
        <v>33</v>
      </c>
      <c r="H931" s="24" t="s">
        <v>34</v>
      </c>
      <c r="I931" s="24" t="s">
        <v>233</v>
      </c>
      <c r="J931" s="23" t="s">
        <v>39</v>
      </c>
      <c r="K931" s="26">
        <v>1157443.8500000001</v>
      </c>
      <c r="L931" s="26">
        <f t="shared" si="42"/>
        <v>62374.649064480407</v>
      </c>
      <c r="M931" s="26">
        <v>0</v>
      </c>
      <c r="N931" s="26">
        <v>0</v>
      </c>
      <c r="O931" s="26">
        <v>0</v>
      </c>
      <c r="P931" s="26">
        <v>1157443.8500000001</v>
      </c>
      <c r="Q931" s="26">
        <f t="shared" si="43"/>
        <v>1157443.8500000001</v>
      </c>
      <c r="R931" s="27" t="str">
        <f t="shared" si="44"/>
        <v>120+</v>
      </c>
      <c r="S931" s="27" t="str">
        <f>+VLOOKUP(B931,'[1]PORTFOLIO MAY16'!$B$7:$T$5083,19,0)</f>
        <v>MEXICO</v>
      </c>
      <c r="T931" s="26">
        <v>0</v>
      </c>
      <c r="U931" s="23" t="s">
        <v>37</v>
      </c>
      <c r="V931" s="23" t="s">
        <v>37</v>
      </c>
      <c r="W931" s="23" t="s">
        <v>37</v>
      </c>
      <c r="X931" s="22">
        <v>1722844.46</v>
      </c>
    </row>
    <row r="932" spans="1:24" x14ac:dyDescent="0.25">
      <c r="A932" s="22">
        <v>702</v>
      </c>
      <c r="B932" s="23" t="s">
        <v>972</v>
      </c>
      <c r="C932" s="23"/>
      <c r="D932" s="24">
        <v>312209</v>
      </c>
      <c r="E932" s="25"/>
      <c r="F932" s="23" t="s">
        <v>33</v>
      </c>
      <c r="G932" s="23" t="s">
        <v>33</v>
      </c>
      <c r="H932" s="24" t="s">
        <v>34</v>
      </c>
      <c r="I932" s="24" t="s">
        <v>35</v>
      </c>
      <c r="J932" s="23" t="s">
        <v>39</v>
      </c>
      <c r="K932" s="26">
        <v>0.03</v>
      </c>
      <c r="L932" s="26">
        <f t="shared" si="42"/>
        <v>1.6166999996884617E-3</v>
      </c>
      <c r="M932" s="26">
        <v>0</v>
      </c>
      <c r="N932" s="26">
        <v>0</v>
      </c>
      <c r="O932" s="26">
        <v>0</v>
      </c>
      <c r="P932" s="26">
        <v>0</v>
      </c>
      <c r="Q932" s="26">
        <f t="shared" si="43"/>
        <v>0</v>
      </c>
      <c r="R932" s="27" t="str">
        <f t="shared" si="44"/>
        <v>1-30</v>
      </c>
      <c r="S932" s="27" t="str">
        <f>+VLOOKUP(B932,'[1]PORTFOLIO MAY16'!$B$7:$T$5083,19,0)</f>
        <v>MEXICO</v>
      </c>
      <c r="T932" s="26">
        <v>0</v>
      </c>
      <c r="U932" s="23" t="s">
        <v>37</v>
      </c>
      <c r="V932" s="23" t="s">
        <v>37</v>
      </c>
      <c r="W932" s="23" t="s">
        <v>37</v>
      </c>
      <c r="X932" s="22">
        <v>9222.76</v>
      </c>
    </row>
    <row r="933" spans="1:24" x14ac:dyDescent="0.25">
      <c r="A933" s="22">
        <v>702</v>
      </c>
      <c r="B933" s="23" t="s">
        <v>973</v>
      </c>
      <c r="C933" s="23"/>
      <c r="D933" s="24">
        <v>315951</v>
      </c>
      <c r="E933" s="25"/>
      <c r="F933" s="23" t="s">
        <v>42</v>
      </c>
      <c r="G933" s="23" t="s">
        <v>33</v>
      </c>
      <c r="H933" s="24" t="s">
        <v>34</v>
      </c>
      <c r="I933" s="24" t="s">
        <v>35</v>
      </c>
      <c r="J933" s="23" t="s">
        <v>36</v>
      </c>
      <c r="K933" s="26">
        <v>58777.73</v>
      </c>
      <c r="L933" s="26">
        <f t="shared" si="42"/>
        <v>58777.73</v>
      </c>
      <c r="M933" s="26">
        <v>0</v>
      </c>
      <c r="N933" s="26">
        <v>0</v>
      </c>
      <c r="O933" s="26">
        <v>0</v>
      </c>
      <c r="P933" s="26">
        <v>0</v>
      </c>
      <c r="Q933" s="26">
        <f t="shared" si="43"/>
        <v>0</v>
      </c>
      <c r="R933" s="27" t="str">
        <f t="shared" si="44"/>
        <v>1-30</v>
      </c>
      <c r="S933" s="27" t="str">
        <f>+VLOOKUP(B933,'[1]PORTFOLIO MAY16'!$B$7:$T$5083,19,0)</f>
        <v>REPUBLICA DOMINICANA</v>
      </c>
      <c r="T933" s="26">
        <v>0</v>
      </c>
      <c r="U933" s="23" t="s">
        <v>37</v>
      </c>
      <c r="V933" s="23" t="s">
        <v>37</v>
      </c>
      <c r="W933" s="23" t="s">
        <v>37</v>
      </c>
      <c r="X933" s="22">
        <v>61098.95</v>
      </c>
    </row>
    <row r="934" spans="1:24" x14ac:dyDescent="0.25">
      <c r="A934" s="22">
        <v>702</v>
      </c>
      <c r="B934" s="23" t="s">
        <v>974</v>
      </c>
      <c r="C934" s="23"/>
      <c r="D934" s="24">
        <v>315951</v>
      </c>
      <c r="E934" s="25"/>
      <c r="F934" s="23" t="s">
        <v>42</v>
      </c>
      <c r="G934" s="23" t="s">
        <v>33</v>
      </c>
      <c r="H934" s="24" t="s">
        <v>34</v>
      </c>
      <c r="I934" s="24" t="s">
        <v>35</v>
      </c>
      <c r="J934" s="23" t="s">
        <v>36</v>
      </c>
      <c r="K934" s="26">
        <v>17783.400000000001</v>
      </c>
      <c r="L934" s="26">
        <f t="shared" si="42"/>
        <v>17783.400000000001</v>
      </c>
      <c r="M934" s="26">
        <v>0</v>
      </c>
      <c r="N934" s="26">
        <v>0</v>
      </c>
      <c r="O934" s="26">
        <v>0</v>
      </c>
      <c r="P934" s="26">
        <v>0</v>
      </c>
      <c r="Q934" s="26">
        <f t="shared" si="43"/>
        <v>0</v>
      </c>
      <c r="R934" s="27" t="str">
        <f t="shared" si="44"/>
        <v>1-30</v>
      </c>
      <c r="S934" s="27" t="str">
        <f>+VLOOKUP(B934,'[1]PORTFOLIO MAY16'!$B$7:$T$5083,19,0)</f>
        <v>REPUBLICA DOMINICANA</v>
      </c>
      <c r="T934" s="26">
        <v>0</v>
      </c>
      <c r="U934" s="23" t="s">
        <v>37</v>
      </c>
      <c r="V934" s="23" t="s">
        <v>37</v>
      </c>
      <c r="W934" s="23" t="s">
        <v>37</v>
      </c>
      <c r="X934" s="22">
        <v>18172.34</v>
      </c>
    </row>
    <row r="935" spans="1:24" x14ac:dyDescent="0.25">
      <c r="A935" s="22">
        <v>702</v>
      </c>
      <c r="B935" s="23" t="s">
        <v>975</v>
      </c>
      <c r="C935" s="23"/>
      <c r="D935" s="24">
        <v>312089</v>
      </c>
      <c r="E935" s="25"/>
      <c r="F935" s="23" t="s">
        <v>42</v>
      </c>
      <c r="G935" s="23" t="s">
        <v>33</v>
      </c>
      <c r="H935" s="24" t="s">
        <v>34</v>
      </c>
      <c r="I935" s="24" t="s">
        <v>35</v>
      </c>
      <c r="J935" s="23" t="s">
        <v>36</v>
      </c>
      <c r="K935" s="26">
        <v>45277.75</v>
      </c>
      <c r="L935" s="26">
        <f t="shared" si="42"/>
        <v>45277.75</v>
      </c>
      <c r="M935" s="26">
        <v>0</v>
      </c>
      <c r="N935" s="26">
        <v>0</v>
      </c>
      <c r="O935" s="26">
        <v>0</v>
      </c>
      <c r="P935" s="26">
        <v>0</v>
      </c>
      <c r="Q935" s="26">
        <f t="shared" si="43"/>
        <v>0</v>
      </c>
      <c r="R935" s="27" t="str">
        <f t="shared" si="44"/>
        <v>1-30</v>
      </c>
      <c r="S935" s="27" t="str">
        <f>+VLOOKUP(B935,'[1]PORTFOLIO MAY16'!$B$7:$T$5083,19,0)</f>
        <v>REPUBLICA DOMINICANA</v>
      </c>
      <c r="T935" s="26">
        <v>0</v>
      </c>
      <c r="U935" s="23" t="s">
        <v>37</v>
      </c>
      <c r="V935" s="23" t="s">
        <v>37</v>
      </c>
      <c r="W935" s="23" t="s">
        <v>37</v>
      </c>
      <c r="X935" s="22">
        <v>45521.69</v>
      </c>
    </row>
    <row r="936" spans="1:24" x14ac:dyDescent="0.25">
      <c r="A936" s="22">
        <v>702</v>
      </c>
      <c r="B936" s="23" t="s">
        <v>976</v>
      </c>
      <c r="C936" s="23"/>
      <c r="D936" s="24">
        <v>318246</v>
      </c>
      <c r="E936" s="25"/>
      <c r="F936" s="23" t="s">
        <v>51</v>
      </c>
      <c r="G936" s="23" t="s">
        <v>33</v>
      </c>
      <c r="H936" s="24" t="s">
        <v>34</v>
      </c>
      <c r="I936" s="24" t="s">
        <v>233</v>
      </c>
      <c r="J936" s="23" t="s">
        <v>36</v>
      </c>
      <c r="K936" s="26">
        <v>5716.63</v>
      </c>
      <c r="L936" s="26">
        <f t="shared" si="42"/>
        <v>5716.63</v>
      </c>
      <c r="M936" s="26">
        <v>0</v>
      </c>
      <c r="N936" s="26">
        <v>0</v>
      </c>
      <c r="O936" s="26">
        <v>0</v>
      </c>
      <c r="P936" s="26">
        <v>0</v>
      </c>
      <c r="Q936" s="26">
        <f t="shared" si="43"/>
        <v>0</v>
      </c>
      <c r="R936" s="27" t="str">
        <f t="shared" si="44"/>
        <v>1-30</v>
      </c>
      <c r="S936" s="27" t="str">
        <f>+VLOOKUP(B936,'[1]PORTFOLIO MAY16'!$B$7:$T$5083,19,0)</f>
        <v>GUATEMALA</v>
      </c>
      <c r="T936" s="26">
        <v>0</v>
      </c>
      <c r="U936" s="23" t="s">
        <v>37</v>
      </c>
      <c r="V936" s="23" t="s">
        <v>37</v>
      </c>
      <c r="W936" s="23" t="s">
        <v>37</v>
      </c>
      <c r="X936" s="22">
        <v>5747.23</v>
      </c>
    </row>
    <row r="937" spans="1:24" x14ac:dyDescent="0.25">
      <c r="A937" s="22">
        <v>702</v>
      </c>
      <c r="B937" s="23" t="s">
        <v>977</v>
      </c>
      <c r="C937" s="23"/>
      <c r="D937" s="24">
        <v>332377</v>
      </c>
      <c r="E937" s="25"/>
      <c r="F937" s="23" t="s">
        <v>33</v>
      </c>
      <c r="G937" s="23" t="s">
        <v>33</v>
      </c>
      <c r="H937" s="24" t="s">
        <v>34</v>
      </c>
      <c r="I937" s="24" t="s">
        <v>35</v>
      </c>
      <c r="J937" s="23" t="s">
        <v>39</v>
      </c>
      <c r="K937" s="26">
        <v>142050.87</v>
      </c>
      <c r="L937" s="26">
        <f t="shared" si="42"/>
        <v>7655.1213828248574</v>
      </c>
      <c r="M937" s="26">
        <v>142050.87</v>
      </c>
      <c r="N937" s="26">
        <v>0</v>
      </c>
      <c r="O937" s="26">
        <v>0</v>
      </c>
      <c r="P937" s="26">
        <v>0</v>
      </c>
      <c r="Q937" s="26">
        <f t="shared" si="43"/>
        <v>142050.87</v>
      </c>
      <c r="R937" s="27" t="str">
        <f t="shared" si="44"/>
        <v>31-60</v>
      </c>
      <c r="S937" s="27" t="str">
        <f>+VLOOKUP(B937,'[1]PORTFOLIO MAY16'!$B$7:$T$5083,19,0)</f>
        <v>MEXICO</v>
      </c>
      <c r="T937" s="26">
        <v>0</v>
      </c>
      <c r="U937" s="23" t="s">
        <v>37</v>
      </c>
      <c r="V937" s="23" t="s">
        <v>37</v>
      </c>
      <c r="W937" s="23" t="s">
        <v>37</v>
      </c>
      <c r="X937" s="22">
        <v>178270.71</v>
      </c>
    </row>
    <row r="938" spans="1:24" x14ac:dyDescent="0.25">
      <c r="A938" s="22">
        <v>702</v>
      </c>
      <c r="B938" s="23" t="s">
        <v>978</v>
      </c>
      <c r="C938" s="23"/>
      <c r="D938" s="24">
        <v>316266</v>
      </c>
      <c r="E938" s="25"/>
      <c r="F938" s="23" t="s">
        <v>33</v>
      </c>
      <c r="G938" s="23" t="s">
        <v>33</v>
      </c>
      <c r="H938" s="24" t="s">
        <v>34</v>
      </c>
      <c r="I938" s="24" t="s">
        <v>233</v>
      </c>
      <c r="J938" s="23" t="s">
        <v>39</v>
      </c>
      <c r="K938" s="26">
        <v>3480444.49</v>
      </c>
      <c r="L938" s="26">
        <f t="shared" si="42"/>
        <v>187561.15352995697</v>
      </c>
      <c r="M938" s="26">
        <v>0</v>
      </c>
      <c r="N938" s="26">
        <v>0</v>
      </c>
      <c r="O938" s="26">
        <v>0</v>
      </c>
      <c r="P938" s="26">
        <v>3480444.49</v>
      </c>
      <c r="Q938" s="26">
        <f t="shared" si="43"/>
        <v>3480444.49</v>
      </c>
      <c r="R938" s="27" t="str">
        <f t="shared" si="44"/>
        <v>120+</v>
      </c>
      <c r="S938" s="27" t="str">
        <f>+VLOOKUP(B938,'[1]PORTFOLIO MAY16'!$B$7:$T$5083,19,0)</f>
        <v>MEXICO</v>
      </c>
      <c r="T938" s="26">
        <v>3480444.49</v>
      </c>
      <c r="U938" s="23" t="s">
        <v>37</v>
      </c>
      <c r="V938" s="23" t="s">
        <v>37</v>
      </c>
      <c r="W938" s="23" t="s">
        <v>37</v>
      </c>
      <c r="X938" s="22">
        <v>3716344.99</v>
      </c>
    </row>
    <row r="939" spans="1:24" x14ac:dyDescent="0.25">
      <c r="A939" s="22">
        <v>702</v>
      </c>
      <c r="B939" s="23" t="s">
        <v>979</v>
      </c>
      <c r="C939" s="23"/>
      <c r="D939" s="24">
        <v>316753</v>
      </c>
      <c r="E939" s="25"/>
      <c r="F939" s="23" t="s">
        <v>33</v>
      </c>
      <c r="G939" s="23" t="s">
        <v>33</v>
      </c>
      <c r="H939" s="24" t="s">
        <v>34</v>
      </c>
      <c r="I939" s="24" t="s">
        <v>35</v>
      </c>
      <c r="J939" s="23" t="s">
        <v>39</v>
      </c>
      <c r="K939" s="26">
        <v>401413.18</v>
      </c>
      <c r="L939" s="26">
        <f t="shared" si="42"/>
        <v>21632.156266031481</v>
      </c>
      <c r="M939" s="26">
        <v>0</v>
      </c>
      <c r="N939" s="26">
        <v>0</v>
      </c>
      <c r="O939" s="26">
        <v>0</v>
      </c>
      <c r="P939" s="26">
        <v>0</v>
      </c>
      <c r="Q939" s="26">
        <f t="shared" si="43"/>
        <v>0</v>
      </c>
      <c r="R939" s="27" t="str">
        <f t="shared" si="44"/>
        <v>1-30</v>
      </c>
      <c r="S939" s="27" t="str">
        <f>+VLOOKUP(B939,'[1]PORTFOLIO MAY16'!$B$7:$T$5083,19,0)</f>
        <v>MEXICO</v>
      </c>
      <c r="T939" s="26">
        <v>0</v>
      </c>
      <c r="U939" s="23" t="s">
        <v>37</v>
      </c>
      <c r="V939" s="23" t="s">
        <v>37</v>
      </c>
      <c r="W939" s="23" t="s">
        <v>37</v>
      </c>
      <c r="X939" s="22">
        <v>544383.97</v>
      </c>
    </row>
    <row r="940" spans="1:24" x14ac:dyDescent="0.25">
      <c r="A940" s="22">
        <v>702</v>
      </c>
      <c r="B940" s="23" t="s">
        <v>980</v>
      </c>
      <c r="C940" s="23"/>
      <c r="D940" s="24">
        <v>315112</v>
      </c>
      <c r="E940" s="25"/>
      <c r="F940" s="23" t="s">
        <v>33</v>
      </c>
      <c r="G940" s="23" t="s">
        <v>33</v>
      </c>
      <c r="H940" s="24" t="s">
        <v>34</v>
      </c>
      <c r="I940" s="24" t="s">
        <v>233</v>
      </c>
      <c r="J940" s="23" t="s">
        <v>36</v>
      </c>
      <c r="K940" s="26">
        <v>333758.7</v>
      </c>
      <c r="L940" s="26">
        <f t="shared" si="42"/>
        <v>333758.7</v>
      </c>
      <c r="M940" s="26">
        <v>0</v>
      </c>
      <c r="N940" s="26">
        <v>0</v>
      </c>
      <c r="O940" s="26">
        <v>0</v>
      </c>
      <c r="P940" s="26">
        <v>333758.7</v>
      </c>
      <c r="Q940" s="26">
        <f t="shared" si="43"/>
        <v>333758.7</v>
      </c>
      <c r="R940" s="27" t="str">
        <f t="shared" si="44"/>
        <v>120+</v>
      </c>
      <c r="S940" s="27" t="str">
        <f>+VLOOKUP(B940,'[1]PORTFOLIO MAY16'!$B$7:$T$5083,19,0)</f>
        <v>MEXICO</v>
      </c>
      <c r="T940" s="26">
        <v>0</v>
      </c>
      <c r="U940" s="23" t="s">
        <v>37</v>
      </c>
      <c r="V940" s="23" t="s">
        <v>37</v>
      </c>
      <c r="W940" s="23" t="s">
        <v>37</v>
      </c>
      <c r="X940" s="22">
        <v>352662.66</v>
      </c>
    </row>
    <row r="941" spans="1:24" x14ac:dyDescent="0.25">
      <c r="A941" s="22">
        <v>702</v>
      </c>
      <c r="B941" s="23" t="s">
        <v>981</v>
      </c>
      <c r="C941" s="23"/>
      <c r="D941" s="24">
        <v>316358</v>
      </c>
      <c r="E941" s="25"/>
      <c r="F941" s="23" t="s">
        <v>42</v>
      </c>
      <c r="G941" s="23" t="s">
        <v>51</v>
      </c>
      <c r="H941" s="24" t="s">
        <v>34</v>
      </c>
      <c r="I941" s="24" t="s">
        <v>35</v>
      </c>
      <c r="J941" s="23" t="s">
        <v>36</v>
      </c>
      <c r="K941" s="26">
        <v>997402.36</v>
      </c>
      <c r="L941" s="26">
        <f t="shared" si="42"/>
        <v>997402.36</v>
      </c>
      <c r="M941" s="26">
        <v>0</v>
      </c>
      <c r="N941" s="26">
        <v>0</v>
      </c>
      <c r="O941" s="26">
        <v>0</v>
      </c>
      <c r="P941" s="26">
        <v>0</v>
      </c>
      <c r="Q941" s="26">
        <f t="shared" si="43"/>
        <v>0</v>
      </c>
      <c r="R941" s="27" t="str">
        <f t="shared" si="44"/>
        <v>1-30</v>
      </c>
      <c r="S941" s="27" t="str">
        <f>+VLOOKUP(B941,'[1]PORTFOLIO MAY16'!$B$7:$T$5083,19,0)</f>
        <v>HONDURAS</v>
      </c>
      <c r="T941" s="26">
        <v>0</v>
      </c>
      <c r="U941" s="23" t="s">
        <v>37</v>
      </c>
      <c r="V941" s="23" t="s">
        <v>37</v>
      </c>
      <c r="W941" s="23" t="s">
        <v>37</v>
      </c>
      <c r="X941" s="22">
        <v>1297342.26</v>
      </c>
    </row>
    <row r="942" spans="1:24" x14ac:dyDescent="0.25">
      <c r="A942" s="22">
        <v>702</v>
      </c>
      <c r="B942" s="23" t="s">
        <v>982</v>
      </c>
      <c r="C942" s="23"/>
      <c r="D942" s="24">
        <v>320022</v>
      </c>
      <c r="E942" s="25"/>
      <c r="F942" s="23" t="s">
        <v>42</v>
      </c>
      <c r="G942" s="23" t="s">
        <v>33</v>
      </c>
      <c r="H942" s="24" t="s">
        <v>34</v>
      </c>
      <c r="I942" s="24" t="s">
        <v>35</v>
      </c>
      <c r="J942" s="23" t="s">
        <v>36</v>
      </c>
      <c r="K942" s="26">
        <v>88095.13</v>
      </c>
      <c r="L942" s="26">
        <f t="shared" si="42"/>
        <v>88095.13</v>
      </c>
      <c r="M942" s="26">
        <v>0</v>
      </c>
      <c r="N942" s="26">
        <v>0</v>
      </c>
      <c r="O942" s="26">
        <v>0</v>
      </c>
      <c r="P942" s="26">
        <v>88095.13</v>
      </c>
      <c r="Q942" s="26">
        <f t="shared" si="43"/>
        <v>88095.13</v>
      </c>
      <c r="R942" s="27" t="str">
        <f t="shared" si="44"/>
        <v>120+</v>
      </c>
      <c r="S942" s="27" t="str">
        <f>+VLOOKUP(B942,'[1]PORTFOLIO MAY16'!$B$7:$T$5083,19,0)</f>
        <v>REPUBLICA DOMINICANA</v>
      </c>
      <c r="T942" s="26">
        <v>88095.13</v>
      </c>
      <c r="U942" s="23" t="s">
        <v>37</v>
      </c>
      <c r="V942" s="23" t="s">
        <v>37</v>
      </c>
      <c r="W942" s="23" t="s">
        <v>37</v>
      </c>
      <c r="X942" s="22">
        <v>88095.13</v>
      </c>
    </row>
    <row r="943" spans="1:24" x14ac:dyDescent="0.25">
      <c r="A943" s="22">
        <v>702</v>
      </c>
      <c r="B943" s="23" t="s">
        <v>983</v>
      </c>
      <c r="C943" s="23"/>
      <c r="D943" s="24">
        <v>308247</v>
      </c>
      <c r="E943" s="25"/>
      <c r="F943" s="23" t="s">
        <v>51</v>
      </c>
      <c r="G943" s="23" t="s">
        <v>33</v>
      </c>
      <c r="H943" s="24" t="s">
        <v>34</v>
      </c>
      <c r="I943" s="24" t="s">
        <v>35</v>
      </c>
      <c r="J943" s="23" t="s">
        <v>36</v>
      </c>
      <c r="K943" s="26">
        <v>111838.16</v>
      </c>
      <c r="L943" s="26">
        <f t="shared" si="42"/>
        <v>111838.16</v>
      </c>
      <c r="M943" s="26">
        <v>0</v>
      </c>
      <c r="N943" s="26">
        <v>0</v>
      </c>
      <c r="O943" s="26">
        <v>0</v>
      </c>
      <c r="P943" s="26">
        <v>111838.16</v>
      </c>
      <c r="Q943" s="26">
        <f t="shared" si="43"/>
        <v>111838.16</v>
      </c>
      <c r="R943" s="27" t="str">
        <f t="shared" si="44"/>
        <v>120+</v>
      </c>
      <c r="S943" s="27" t="str">
        <f>+VLOOKUP(B943,'[1]PORTFOLIO MAY16'!$B$7:$T$5083,19,0)</f>
        <v>GUATEMALA</v>
      </c>
      <c r="T943" s="26">
        <v>0</v>
      </c>
      <c r="U943" s="23" t="s">
        <v>37</v>
      </c>
      <c r="V943" s="23" t="s">
        <v>37</v>
      </c>
      <c r="W943" s="23" t="s">
        <v>37</v>
      </c>
      <c r="X943" s="22">
        <v>120479.4</v>
      </c>
    </row>
    <row r="944" spans="1:24" x14ac:dyDescent="0.25">
      <c r="A944" s="22">
        <v>702</v>
      </c>
      <c r="B944" s="23" t="s">
        <v>984</v>
      </c>
      <c r="C944" s="23"/>
      <c r="D944" s="24">
        <v>315543</v>
      </c>
      <c r="E944" s="25"/>
      <c r="F944" s="23" t="s">
        <v>51</v>
      </c>
      <c r="G944" s="23" t="s">
        <v>33</v>
      </c>
      <c r="H944" s="24" t="s">
        <v>34</v>
      </c>
      <c r="I944" s="24" t="s">
        <v>35</v>
      </c>
      <c r="J944" s="23" t="s">
        <v>36</v>
      </c>
      <c r="K944" s="26">
        <v>39819.949999999997</v>
      </c>
      <c r="L944" s="26">
        <f t="shared" si="42"/>
        <v>39819.949999999997</v>
      </c>
      <c r="M944" s="26">
        <v>0</v>
      </c>
      <c r="N944" s="26">
        <v>0</v>
      </c>
      <c r="O944" s="26">
        <v>0</v>
      </c>
      <c r="P944" s="26">
        <v>0</v>
      </c>
      <c r="Q944" s="26">
        <f t="shared" si="43"/>
        <v>0</v>
      </c>
      <c r="R944" s="27" t="str">
        <f t="shared" si="44"/>
        <v>1-30</v>
      </c>
      <c r="S944" s="27" t="str">
        <f>+VLOOKUP(B944,'[1]PORTFOLIO MAY16'!$B$7:$T$5083,19,0)</f>
        <v>COSTA RICA</v>
      </c>
      <c r="T944" s="26">
        <v>0</v>
      </c>
      <c r="U944" s="23" t="s">
        <v>37</v>
      </c>
      <c r="V944" s="23" t="s">
        <v>37</v>
      </c>
      <c r="W944" s="23" t="s">
        <v>37</v>
      </c>
      <c r="X944" s="22">
        <v>43005.01</v>
      </c>
    </row>
    <row r="945" spans="1:24" x14ac:dyDescent="0.25">
      <c r="A945" s="22">
        <v>702</v>
      </c>
      <c r="B945" s="23" t="s">
        <v>985</v>
      </c>
      <c r="C945" s="23"/>
      <c r="D945" s="24">
        <v>308900</v>
      </c>
      <c r="E945" s="25"/>
      <c r="F945" s="23" t="s">
        <v>42</v>
      </c>
      <c r="G945" s="23" t="s">
        <v>33</v>
      </c>
      <c r="H945" s="24" t="s">
        <v>34</v>
      </c>
      <c r="I945" s="24" t="s">
        <v>35</v>
      </c>
      <c r="J945" s="23" t="s">
        <v>36</v>
      </c>
      <c r="K945" s="26">
        <v>19067.21</v>
      </c>
      <c r="L945" s="26">
        <f t="shared" si="42"/>
        <v>19067.21</v>
      </c>
      <c r="M945" s="26">
        <v>0</v>
      </c>
      <c r="N945" s="26">
        <v>0</v>
      </c>
      <c r="O945" s="26">
        <v>0</v>
      </c>
      <c r="P945" s="26">
        <v>0</v>
      </c>
      <c r="Q945" s="26">
        <f t="shared" si="43"/>
        <v>0</v>
      </c>
      <c r="R945" s="27" t="str">
        <f t="shared" si="44"/>
        <v>1-30</v>
      </c>
      <c r="S945" s="27" t="str">
        <f>+VLOOKUP(B945,'[1]PORTFOLIO MAY16'!$B$7:$T$5083,19,0)</f>
        <v>COSTA RICA</v>
      </c>
      <c r="T945" s="26">
        <v>0</v>
      </c>
      <c r="U945" s="23" t="s">
        <v>37</v>
      </c>
      <c r="V945" s="23" t="s">
        <v>37</v>
      </c>
      <c r="W945" s="23" t="s">
        <v>37</v>
      </c>
      <c r="X945" s="22">
        <v>19548.37</v>
      </c>
    </row>
    <row r="946" spans="1:24" x14ac:dyDescent="0.25">
      <c r="A946" s="22">
        <v>702</v>
      </c>
      <c r="B946" s="23" t="s">
        <v>986</v>
      </c>
      <c r="C946" s="23"/>
      <c r="D946" s="24">
        <v>313156</v>
      </c>
      <c r="E946" s="25"/>
      <c r="F946" s="23" t="s">
        <v>42</v>
      </c>
      <c r="G946" s="23" t="s">
        <v>33</v>
      </c>
      <c r="H946" s="24" t="s">
        <v>34</v>
      </c>
      <c r="I946" s="24" t="s">
        <v>35</v>
      </c>
      <c r="J946" s="23" t="s">
        <v>36</v>
      </c>
      <c r="K946" s="26">
        <v>95201.75</v>
      </c>
      <c r="L946" s="26">
        <f t="shared" si="42"/>
        <v>95201.75</v>
      </c>
      <c r="M946" s="26">
        <v>0</v>
      </c>
      <c r="N946" s="26">
        <v>0</v>
      </c>
      <c r="O946" s="26">
        <v>0</v>
      </c>
      <c r="P946" s="26">
        <v>0</v>
      </c>
      <c r="Q946" s="26">
        <f t="shared" si="43"/>
        <v>0</v>
      </c>
      <c r="R946" s="27" t="str">
        <f t="shared" si="44"/>
        <v>1-30</v>
      </c>
      <c r="S946" s="27" t="str">
        <f>+VLOOKUP(B946,'[1]PORTFOLIO MAY16'!$B$7:$T$5083,19,0)</f>
        <v>COSTA RICA</v>
      </c>
      <c r="T946" s="26">
        <v>0</v>
      </c>
      <c r="U946" s="23" t="s">
        <v>37</v>
      </c>
      <c r="V946" s="23" t="s">
        <v>37</v>
      </c>
      <c r="W946" s="23" t="s">
        <v>37</v>
      </c>
      <c r="X946" s="22">
        <v>98192.68</v>
      </c>
    </row>
    <row r="947" spans="1:24" x14ac:dyDescent="0.25">
      <c r="A947" s="22">
        <v>702</v>
      </c>
      <c r="B947" s="23" t="s">
        <v>987</v>
      </c>
      <c r="C947" s="23"/>
      <c r="D947" s="24">
        <v>317623</v>
      </c>
      <c r="E947" s="25"/>
      <c r="F947" s="23" t="s">
        <v>42</v>
      </c>
      <c r="G947" s="23" t="s">
        <v>33</v>
      </c>
      <c r="H947" s="24" t="s">
        <v>34</v>
      </c>
      <c r="I947" s="24" t="s">
        <v>35</v>
      </c>
      <c r="J947" s="23" t="s">
        <v>36</v>
      </c>
      <c r="K947" s="26">
        <v>1949.97</v>
      </c>
      <c r="L947" s="26">
        <f t="shared" si="42"/>
        <v>1949.97</v>
      </c>
      <c r="M947" s="26">
        <v>0</v>
      </c>
      <c r="N947" s="26">
        <v>0</v>
      </c>
      <c r="O947" s="26">
        <v>0</v>
      </c>
      <c r="P947" s="26">
        <v>0</v>
      </c>
      <c r="Q947" s="26">
        <f t="shared" si="43"/>
        <v>0</v>
      </c>
      <c r="R947" s="27" t="str">
        <f t="shared" si="44"/>
        <v>1-30</v>
      </c>
      <c r="S947" s="27" t="str">
        <f>+VLOOKUP(B947,'[1]PORTFOLIO MAY16'!$B$7:$T$5083,19,0)</f>
        <v>EL SALVADOR</v>
      </c>
      <c r="T947" s="26">
        <v>0</v>
      </c>
      <c r="U947" s="23" t="s">
        <v>37</v>
      </c>
      <c r="V947" s="23" t="s">
        <v>37</v>
      </c>
      <c r="W947" s="23" t="s">
        <v>37</v>
      </c>
      <c r="X947" s="22">
        <v>1977.14</v>
      </c>
    </row>
    <row r="948" spans="1:24" x14ac:dyDescent="0.25">
      <c r="A948" s="22">
        <v>702</v>
      </c>
      <c r="B948" s="23" t="s">
        <v>988</v>
      </c>
      <c r="C948" s="23"/>
      <c r="D948" s="24">
        <v>315701</v>
      </c>
      <c r="E948" s="25"/>
      <c r="F948" s="23" t="s">
        <v>33</v>
      </c>
      <c r="G948" s="23" t="s">
        <v>33</v>
      </c>
      <c r="H948" s="24" t="s">
        <v>34</v>
      </c>
      <c r="I948" s="24" t="s">
        <v>35</v>
      </c>
      <c r="J948" s="23" t="s">
        <v>36</v>
      </c>
      <c r="K948" s="26">
        <v>291830.90999999997</v>
      </c>
      <c r="L948" s="26">
        <f t="shared" si="42"/>
        <v>291830.90999999997</v>
      </c>
      <c r="M948" s="26">
        <v>0</v>
      </c>
      <c r="N948" s="26">
        <v>0</v>
      </c>
      <c r="O948" s="26">
        <v>0</v>
      </c>
      <c r="P948" s="26">
        <v>0</v>
      </c>
      <c r="Q948" s="26">
        <f t="shared" si="43"/>
        <v>0</v>
      </c>
      <c r="R948" s="27" t="str">
        <f t="shared" si="44"/>
        <v>1-30</v>
      </c>
      <c r="S948" s="27" t="str">
        <f>+VLOOKUP(B948,'[1]PORTFOLIO MAY16'!$B$7:$T$5083,19,0)</f>
        <v>MEXICO</v>
      </c>
      <c r="T948" s="26">
        <v>0</v>
      </c>
      <c r="U948" s="23" t="s">
        <v>37</v>
      </c>
      <c r="V948" s="23" t="s">
        <v>37</v>
      </c>
      <c r="W948" s="23" t="s">
        <v>37</v>
      </c>
      <c r="X948" s="22">
        <v>322290.87</v>
      </c>
    </row>
    <row r="949" spans="1:24" x14ac:dyDescent="0.25">
      <c r="A949" s="22">
        <v>702</v>
      </c>
      <c r="B949" s="23" t="s">
        <v>989</v>
      </c>
      <c r="C949" s="23"/>
      <c r="D949" s="24">
        <v>310871</v>
      </c>
      <c r="E949" s="25"/>
      <c r="F949" s="23" t="s">
        <v>42</v>
      </c>
      <c r="G949" s="23" t="s">
        <v>33</v>
      </c>
      <c r="H949" s="24" t="s">
        <v>34</v>
      </c>
      <c r="I949" s="24" t="s">
        <v>35</v>
      </c>
      <c r="J949" s="23" t="s">
        <v>36</v>
      </c>
      <c r="K949" s="26">
        <v>38302.68</v>
      </c>
      <c r="L949" s="26">
        <f t="shared" si="42"/>
        <v>38302.68</v>
      </c>
      <c r="M949" s="26">
        <v>0</v>
      </c>
      <c r="N949" s="26">
        <v>0</v>
      </c>
      <c r="O949" s="26">
        <v>38302.68</v>
      </c>
      <c r="P949" s="26">
        <v>0</v>
      </c>
      <c r="Q949" s="26">
        <f t="shared" si="43"/>
        <v>38302.68</v>
      </c>
      <c r="R949" s="27" t="str">
        <f t="shared" si="44"/>
        <v>91-120</v>
      </c>
      <c r="S949" s="27" t="str">
        <f>+VLOOKUP(B949,'[1]PORTFOLIO MAY16'!$B$7:$T$5083,19,0)</f>
        <v>NICARAGUA</v>
      </c>
      <c r="T949" s="26">
        <v>0</v>
      </c>
      <c r="U949" s="23" t="s">
        <v>37</v>
      </c>
      <c r="V949" s="23" t="s">
        <v>37</v>
      </c>
      <c r="W949" s="23" t="s">
        <v>37</v>
      </c>
      <c r="X949" s="22">
        <v>38579.69</v>
      </c>
    </row>
    <row r="950" spans="1:24" x14ac:dyDescent="0.25">
      <c r="A950" s="22">
        <v>702</v>
      </c>
      <c r="B950" s="23" t="s">
        <v>990</v>
      </c>
      <c r="C950" s="23"/>
      <c r="D950" s="24">
        <v>313250</v>
      </c>
      <c r="E950" s="25"/>
      <c r="F950" s="23" t="s">
        <v>51</v>
      </c>
      <c r="G950" s="23" t="s">
        <v>33</v>
      </c>
      <c r="H950" s="24" t="s">
        <v>34</v>
      </c>
      <c r="I950" s="24" t="s">
        <v>35</v>
      </c>
      <c r="J950" s="23" t="s">
        <v>36</v>
      </c>
      <c r="K950" s="26">
        <v>80781.7</v>
      </c>
      <c r="L950" s="26">
        <f t="shared" si="42"/>
        <v>80781.7</v>
      </c>
      <c r="M950" s="26">
        <v>0</v>
      </c>
      <c r="N950" s="26">
        <v>0</v>
      </c>
      <c r="O950" s="26">
        <v>0</v>
      </c>
      <c r="P950" s="26">
        <v>0</v>
      </c>
      <c r="Q950" s="26">
        <f t="shared" si="43"/>
        <v>0</v>
      </c>
      <c r="R950" s="27" t="str">
        <f t="shared" si="44"/>
        <v>1-30</v>
      </c>
      <c r="S950" s="27" t="str">
        <f>+VLOOKUP(B950,'[1]PORTFOLIO MAY16'!$B$7:$T$5083,19,0)</f>
        <v>COSTA RICA</v>
      </c>
      <c r="T950" s="26">
        <v>0</v>
      </c>
      <c r="U950" s="23" t="s">
        <v>37</v>
      </c>
      <c r="V950" s="23" t="s">
        <v>37</v>
      </c>
      <c r="W950" s="23" t="s">
        <v>37</v>
      </c>
      <c r="X950" s="22">
        <v>83595.8</v>
      </c>
    </row>
    <row r="951" spans="1:24" x14ac:dyDescent="0.25">
      <c r="A951" s="22">
        <v>702</v>
      </c>
      <c r="B951" s="23" t="s">
        <v>991</v>
      </c>
      <c r="C951" s="23"/>
      <c r="D951" s="24">
        <v>313548</v>
      </c>
      <c r="E951" s="25"/>
      <c r="F951" s="23" t="s">
        <v>59</v>
      </c>
      <c r="G951" s="23" t="s">
        <v>59</v>
      </c>
      <c r="H951" s="24" t="s">
        <v>34</v>
      </c>
      <c r="I951" s="24" t="s">
        <v>35</v>
      </c>
      <c r="J951" s="23" t="s">
        <v>36</v>
      </c>
      <c r="K951" s="26">
        <v>17700.240000000002</v>
      </c>
      <c r="L951" s="26">
        <f t="shared" si="42"/>
        <v>17700.240000000002</v>
      </c>
      <c r="M951" s="26">
        <v>0</v>
      </c>
      <c r="N951" s="26">
        <v>0</v>
      </c>
      <c r="O951" s="26">
        <v>0</v>
      </c>
      <c r="P951" s="26">
        <v>0</v>
      </c>
      <c r="Q951" s="26">
        <f t="shared" si="43"/>
        <v>0</v>
      </c>
      <c r="R951" s="27" t="str">
        <f t="shared" si="44"/>
        <v>1-30</v>
      </c>
      <c r="S951" s="27" t="str">
        <f>+VLOOKUP(B951,'[1]PORTFOLIO MAY16'!$B$7:$T$5083,19,0)</f>
        <v>NICARAGUA</v>
      </c>
      <c r="T951" s="26">
        <v>0</v>
      </c>
      <c r="U951" s="23" t="s">
        <v>37</v>
      </c>
      <c r="V951" s="23" t="s">
        <v>37</v>
      </c>
      <c r="W951" s="23" t="s">
        <v>37</v>
      </c>
      <c r="X951" s="22">
        <v>17907.43</v>
      </c>
    </row>
    <row r="952" spans="1:24" x14ac:dyDescent="0.25">
      <c r="A952" s="22">
        <v>702</v>
      </c>
      <c r="B952" s="23" t="s">
        <v>992</v>
      </c>
      <c r="C952" s="23"/>
      <c r="D952" s="24">
        <v>313548</v>
      </c>
      <c r="E952" s="25"/>
      <c r="F952" s="23" t="s">
        <v>59</v>
      </c>
      <c r="G952" s="23" t="s">
        <v>59</v>
      </c>
      <c r="H952" s="24" t="s">
        <v>34</v>
      </c>
      <c r="I952" s="24" t="s">
        <v>35</v>
      </c>
      <c r="J952" s="23" t="s">
        <v>36</v>
      </c>
      <c r="K952" s="26">
        <v>18392.37</v>
      </c>
      <c r="L952" s="26">
        <f t="shared" si="42"/>
        <v>18392.37</v>
      </c>
      <c r="M952" s="26">
        <v>0</v>
      </c>
      <c r="N952" s="26">
        <v>0</v>
      </c>
      <c r="O952" s="26">
        <v>0</v>
      </c>
      <c r="P952" s="26">
        <v>0</v>
      </c>
      <c r="Q952" s="26">
        <f t="shared" si="43"/>
        <v>0</v>
      </c>
      <c r="R952" s="27" t="str">
        <f t="shared" si="44"/>
        <v>1-30</v>
      </c>
      <c r="S952" s="27" t="str">
        <f>+VLOOKUP(B952,'[1]PORTFOLIO MAY16'!$B$7:$T$5083,19,0)</f>
        <v>NICARAGUA</v>
      </c>
      <c r="T952" s="26">
        <v>0</v>
      </c>
      <c r="U952" s="23" t="s">
        <v>37</v>
      </c>
      <c r="V952" s="23" t="s">
        <v>37</v>
      </c>
      <c r="W952" s="23" t="s">
        <v>37</v>
      </c>
      <c r="X952" s="22">
        <v>18607.66</v>
      </c>
    </row>
    <row r="953" spans="1:24" x14ac:dyDescent="0.25">
      <c r="A953" s="22">
        <v>702</v>
      </c>
      <c r="B953" s="23" t="s">
        <v>993</v>
      </c>
      <c r="C953" s="23"/>
      <c r="D953" s="24">
        <v>312319</v>
      </c>
      <c r="E953" s="25"/>
      <c r="F953" s="23" t="s">
        <v>42</v>
      </c>
      <c r="G953" s="23" t="s">
        <v>33</v>
      </c>
      <c r="H953" s="24" t="s">
        <v>34</v>
      </c>
      <c r="I953" s="24" t="s">
        <v>35</v>
      </c>
      <c r="J953" s="23" t="s">
        <v>36</v>
      </c>
      <c r="K953" s="26">
        <v>13687.59</v>
      </c>
      <c r="L953" s="26">
        <f t="shared" si="42"/>
        <v>13687.59</v>
      </c>
      <c r="M953" s="26">
        <v>0</v>
      </c>
      <c r="N953" s="26">
        <v>0</v>
      </c>
      <c r="O953" s="26">
        <v>0</v>
      </c>
      <c r="P953" s="26">
        <v>0</v>
      </c>
      <c r="Q953" s="26">
        <f t="shared" si="43"/>
        <v>0</v>
      </c>
      <c r="R953" s="27" t="str">
        <f t="shared" si="44"/>
        <v>1-30</v>
      </c>
      <c r="S953" s="27" t="str">
        <f>+VLOOKUP(B953,'[1]PORTFOLIO MAY16'!$B$7:$T$5083,19,0)</f>
        <v>GUATEMALA</v>
      </c>
      <c r="T953" s="26">
        <v>0</v>
      </c>
      <c r="U953" s="23" t="s">
        <v>37</v>
      </c>
      <c r="V953" s="23" t="s">
        <v>37</v>
      </c>
      <c r="W953" s="23" t="s">
        <v>37</v>
      </c>
      <c r="X953" s="22">
        <v>13718.9</v>
      </c>
    </row>
    <row r="954" spans="1:24" x14ac:dyDescent="0.25">
      <c r="A954" s="22">
        <v>702</v>
      </c>
      <c r="B954" s="23" t="s">
        <v>994</v>
      </c>
      <c r="C954" s="23"/>
      <c r="D954" s="24">
        <v>313548</v>
      </c>
      <c r="E954" s="25"/>
      <c r="F954" s="23" t="s">
        <v>59</v>
      </c>
      <c r="G954" s="23" t="s">
        <v>59</v>
      </c>
      <c r="H954" s="24" t="s">
        <v>34</v>
      </c>
      <c r="I954" s="24" t="s">
        <v>35</v>
      </c>
      <c r="J954" s="23" t="s">
        <v>36</v>
      </c>
      <c r="K954" s="26">
        <v>16599.990000000002</v>
      </c>
      <c r="L954" s="26">
        <f t="shared" si="42"/>
        <v>16599.990000000002</v>
      </c>
      <c r="M954" s="26">
        <v>0</v>
      </c>
      <c r="N954" s="26">
        <v>0</v>
      </c>
      <c r="O954" s="26">
        <v>0</v>
      </c>
      <c r="P954" s="26">
        <v>0</v>
      </c>
      <c r="Q954" s="26">
        <f t="shared" si="43"/>
        <v>0</v>
      </c>
      <c r="R954" s="27" t="str">
        <f t="shared" si="44"/>
        <v>1-30</v>
      </c>
      <c r="S954" s="27" t="str">
        <f>+VLOOKUP(B954,'[1]PORTFOLIO MAY16'!$B$7:$T$5083,19,0)</f>
        <v>NICARAGUA</v>
      </c>
      <c r="T954" s="26">
        <v>0</v>
      </c>
      <c r="U954" s="23" t="s">
        <v>37</v>
      </c>
      <c r="V954" s="23" t="s">
        <v>37</v>
      </c>
      <c r="W954" s="23" t="s">
        <v>37</v>
      </c>
      <c r="X954" s="22">
        <v>16794.29</v>
      </c>
    </row>
    <row r="955" spans="1:24" x14ac:dyDescent="0.25">
      <c r="A955" s="22">
        <v>702</v>
      </c>
      <c r="B955" s="23" t="s">
        <v>995</v>
      </c>
      <c r="C955" s="23"/>
      <c r="D955" s="24">
        <v>313548</v>
      </c>
      <c r="E955" s="25"/>
      <c r="F955" s="23" t="s">
        <v>59</v>
      </c>
      <c r="G955" s="23" t="s">
        <v>59</v>
      </c>
      <c r="H955" s="24" t="s">
        <v>34</v>
      </c>
      <c r="I955" s="24" t="s">
        <v>35</v>
      </c>
      <c r="J955" s="23" t="s">
        <v>36</v>
      </c>
      <c r="K955" s="26">
        <v>16607.21</v>
      </c>
      <c r="L955" s="26">
        <f t="shared" si="42"/>
        <v>16607.21</v>
      </c>
      <c r="M955" s="26">
        <v>0</v>
      </c>
      <c r="N955" s="26">
        <v>0</v>
      </c>
      <c r="O955" s="26">
        <v>0</v>
      </c>
      <c r="P955" s="26">
        <v>0</v>
      </c>
      <c r="Q955" s="26">
        <f t="shared" si="43"/>
        <v>0</v>
      </c>
      <c r="R955" s="27" t="str">
        <f t="shared" si="44"/>
        <v>1-30</v>
      </c>
      <c r="S955" s="27" t="str">
        <f>+VLOOKUP(B955,'[1]PORTFOLIO MAY16'!$B$7:$T$5083,19,0)</f>
        <v>NICARAGUA</v>
      </c>
      <c r="T955" s="26">
        <v>0</v>
      </c>
      <c r="U955" s="23" t="s">
        <v>37</v>
      </c>
      <c r="V955" s="23" t="s">
        <v>37</v>
      </c>
      <c r="W955" s="23" t="s">
        <v>37</v>
      </c>
      <c r="X955" s="22">
        <v>16801.599999999999</v>
      </c>
    </row>
    <row r="956" spans="1:24" x14ac:dyDescent="0.25">
      <c r="A956" s="22">
        <v>702</v>
      </c>
      <c r="B956" s="23" t="s">
        <v>996</v>
      </c>
      <c r="C956" s="23"/>
      <c r="D956" s="24">
        <v>318566</v>
      </c>
      <c r="E956" s="25"/>
      <c r="F956" s="23" t="s">
        <v>51</v>
      </c>
      <c r="G956" s="23" t="s">
        <v>33</v>
      </c>
      <c r="H956" s="24" t="s">
        <v>34</v>
      </c>
      <c r="I956" s="24" t="s">
        <v>35</v>
      </c>
      <c r="J956" s="23" t="s">
        <v>36</v>
      </c>
      <c r="K956" s="26">
        <v>16088.97</v>
      </c>
      <c r="L956" s="26">
        <f t="shared" si="42"/>
        <v>16088.97</v>
      </c>
      <c r="M956" s="26">
        <v>0</v>
      </c>
      <c r="N956" s="26">
        <v>0</v>
      </c>
      <c r="O956" s="26">
        <v>0</v>
      </c>
      <c r="P956" s="26">
        <v>0</v>
      </c>
      <c r="Q956" s="26">
        <f t="shared" si="43"/>
        <v>0</v>
      </c>
      <c r="R956" s="27" t="str">
        <f t="shared" si="44"/>
        <v>1-30</v>
      </c>
      <c r="S956" s="27" t="str">
        <f>+VLOOKUP(B956,'[1]PORTFOLIO MAY16'!$B$7:$T$5083,19,0)</f>
        <v>COSTA RICA</v>
      </c>
      <c r="T956" s="26">
        <v>0</v>
      </c>
      <c r="U956" s="23" t="s">
        <v>37</v>
      </c>
      <c r="V956" s="23" t="s">
        <v>37</v>
      </c>
      <c r="W956" s="23" t="s">
        <v>37</v>
      </c>
      <c r="X956" s="22">
        <v>16646.689999999999</v>
      </c>
    </row>
    <row r="957" spans="1:24" x14ac:dyDescent="0.25">
      <c r="A957" s="22">
        <v>702</v>
      </c>
      <c r="B957" s="23" t="s">
        <v>997</v>
      </c>
      <c r="C957" s="23"/>
      <c r="D957" s="24">
        <v>317526</v>
      </c>
      <c r="E957" s="25"/>
      <c r="F957" s="23" t="s">
        <v>33</v>
      </c>
      <c r="G957" s="23" t="s">
        <v>33</v>
      </c>
      <c r="H957" s="24" t="s">
        <v>34</v>
      </c>
      <c r="I957" s="24" t="s">
        <v>35</v>
      </c>
      <c r="J957" s="23" t="s">
        <v>39</v>
      </c>
      <c r="K957" s="26">
        <v>567476.44999999995</v>
      </c>
      <c r="L957" s="26">
        <f t="shared" si="42"/>
        <v>30581.30588460698</v>
      </c>
      <c r="M957" s="26">
        <v>0</v>
      </c>
      <c r="N957" s="26">
        <v>567476.44999999995</v>
      </c>
      <c r="O957" s="26">
        <v>0</v>
      </c>
      <c r="P957" s="26">
        <v>0</v>
      </c>
      <c r="Q957" s="26">
        <f t="shared" si="43"/>
        <v>567476.44999999995</v>
      </c>
      <c r="R957" s="27" t="str">
        <f t="shared" si="44"/>
        <v>61-90</v>
      </c>
      <c r="S957" s="27" t="str">
        <f>+VLOOKUP(B957,'[1]PORTFOLIO MAY16'!$B$7:$T$5083,19,0)</f>
        <v>MEXICO</v>
      </c>
      <c r="T957" s="26">
        <v>0</v>
      </c>
      <c r="U957" s="23" t="s">
        <v>37</v>
      </c>
      <c r="V957" s="23" t="s">
        <v>37</v>
      </c>
      <c r="W957" s="23" t="s">
        <v>37</v>
      </c>
      <c r="X957" s="22">
        <v>655553.56000000006</v>
      </c>
    </row>
    <row r="958" spans="1:24" x14ac:dyDescent="0.25">
      <c r="A958" s="22">
        <v>702</v>
      </c>
      <c r="B958" s="23" t="s">
        <v>998</v>
      </c>
      <c r="C958" s="23"/>
      <c r="D958" s="24">
        <v>312760</v>
      </c>
      <c r="E958" s="25"/>
      <c r="F958" s="23" t="s">
        <v>42</v>
      </c>
      <c r="G958" s="23" t="s">
        <v>33</v>
      </c>
      <c r="H958" s="24" t="s">
        <v>34</v>
      </c>
      <c r="I958" s="24" t="s">
        <v>35</v>
      </c>
      <c r="J958" s="23" t="s">
        <v>36</v>
      </c>
      <c r="K958" s="26">
        <v>27186.38</v>
      </c>
      <c r="L958" s="26">
        <f t="shared" si="42"/>
        <v>27186.38</v>
      </c>
      <c r="M958" s="26">
        <v>0</v>
      </c>
      <c r="N958" s="26">
        <v>0</v>
      </c>
      <c r="O958" s="26">
        <v>0</v>
      </c>
      <c r="P958" s="26">
        <v>0</v>
      </c>
      <c r="Q958" s="26">
        <f t="shared" si="43"/>
        <v>0</v>
      </c>
      <c r="R958" s="27" t="str">
        <f t="shared" si="44"/>
        <v>1-30</v>
      </c>
      <c r="S958" s="27" t="str">
        <f>+VLOOKUP(B958,'[1]PORTFOLIO MAY16'!$B$7:$T$5083,19,0)</f>
        <v>GUATEMALA</v>
      </c>
      <c r="T958" s="26">
        <v>0</v>
      </c>
      <c r="U958" s="23" t="s">
        <v>37</v>
      </c>
      <c r="V958" s="23" t="s">
        <v>37</v>
      </c>
      <c r="W958" s="23" t="s">
        <v>37</v>
      </c>
      <c r="X958" s="22">
        <v>29072.77</v>
      </c>
    </row>
    <row r="959" spans="1:24" x14ac:dyDescent="0.25">
      <c r="A959" s="22">
        <v>702</v>
      </c>
      <c r="B959" s="23" t="s">
        <v>999</v>
      </c>
      <c r="C959" s="23"/>
      <c r="D959" s="24">
        <v>316241</v>
      </c>
      <c r="E959" s="25"/>
      <c r="F959" s="23" t="s">
        <v>51</v>
      </c>
      <c r="G959" s="23" t="s">
        <v>33</v>
      </c>
      <c r="H959" s="24" t="s">
        <v>34</v>
      </c>
      <c r="I959" s="24" t="s">
        <v>35</v>
      </c>
      <c r="J959" s="23" t="s">
        <v>36</v>
      </c>
      <c r="K959" s="26">
        <v>33165.919999999998</v>
      </c>
      <c r="L959" s="26">
        <f t="shared" si="42"/>
        <v>33165.919999999998</v>
      </c>
      <c r="M959" s="26">
        <v>0</v>
      </c>
      <c r="N959" s="26">
        <v>0</v>
      </c>
      <c r="O959" s="26">
        <v>0</v>
      </c>
      <c r="P959" s="26">
        <v>0</v>
      </c>
      <c r="Q959" s="26">
        <f t="shared" si="43"/>
        <v>0</v>
      </c>
      <c r="R959" s="27" t="str">
        <f t="shared" si="44"/>
        <v>1-30</v>
      </c>
      <c r="S959" s="27" t="str">
        <f>+VLOOKUP(B959,'[1]PORTFOLIO MAY16'!$B$7:$T$5083,19,0)</f>
        <v>COSTA RICA</v>
      </c>
      <c r="T959" s="26">
        <v>0</v>
      </c>
      <c r="U959" s="23" t="s">
        <v>37</v>
      </c>
      <c r="V959" s="23" t="s">
        <v>37</v>
      </c>
      <c r="W959" s="23" t="s">
        <v>37</v>
      </c>
      <c r="X959" s="22">
        <v>34922.15</v>
      </c>
    </row>
    <row r="960" spans="1:24" x14ac:dyDescent="0.25">
      <c r="A960" s="22">
        <v>702</v>
      </c>
      <c r="B960" s="23" t="s">
        <v>1000</v>
      </c>
      <c r="C960" s="23"/>
      <c r="D960" s="24">
        <v>316486</v>
      </c>
      <c r="E960" s="25"/>
      <c r="F960" s="23" t="s">
        <v>42</v>
      </c>
      <c r="G960" s="23" t="s">
        <v>33</v>
      </c>
      <c r="H960" s="24" t="s">
        <v>34</v>
      </c>
      <c r="I960" s="24" t="s">
        <v>35</v>
      </c>
      <c r="J960" s="23" t="s">
        <v>36</v>
      </c>
      <c r="K960" s="26">
        <v>12618</v>
      </c>
      <c r="L960" s="26">
        <f t="shared" si="42"/>
        <v>12618</v>
      </c>
      <c r="M960" s="26">
        <v>0</v>
      </c>
      <c r="N960" s="26">
        <v>0</v>
      </c>
      <c r="O960" s="26">
        <v>0</v>
      </c>
      <c r="P960" s="26">
        <v>0</v>
      </c>
      <c r="Q960" s="26">
        <f t="shared" si="43"/>
        <v>0</v>
      </c>
      <c r="R960" s="27" t="str">
        <f t="shared" si="44"/>
        <v>1-30</v>
      </c>
      <c r="S960" s="27" t="str">
        <f>+VLOOKUP(B960,'[1]PORTFOLIO MAY16'!$B$7:$T$5083,19,0)</f>
        <v>REPUBLICA DOMINICANA</v>
      </c>
      <c r="T960" s="26">
        <v>0</v>
      </c>
      <c r="U960" s="23" t="s">
        <v>37</v>
      </c>
      <c r="V960" s="23" t="s">
        <v>37</v>
      </c>
      <c r="W960" s="23" t="s">
        <v>37</v>
      </c>
      <c r="X960" s="22">
        <v>12693.8</v>
      </c>
    </row>
    <row r="961" spans="1:24" x14ac:dyDescent="0.25">
      <c r="A961" s="22">
        <v>702</v>
      </c>
      <c r="B961" s="23" t="s">
        <v>1001</v>
      </c>
      <c r="C961" s="23"/>
      <c r="D961" s="24">
        <v>313250</v>
      </c>
      <c r="E961" s="25"/>
      <c r="F961" s="23" t="s">
        <v>51</v>
      </c>
      <c r="G961" s="23" t="s">
        <v>33</v>
      </c>
      <c r="H961" s="24" t="s">
        <v>34</v>
      </c>
      <c r="I961" s="24" t="s">
        <v>35</v>
      </c>
      <c r="J961" s="23" t="s">
        <v>36</v>
      </c>
      <c r="K961" s="26">
        <v>14813.28</v>
      </c>
      <c r="L961" s="26">
        <f t="shared" si="42"/>
        <v>14813.28</v>
      </c>
      <c r="M961" s="26">
        <v>0</v>
      </c>
      <c r="N961" s="26">
        <v>0</v>
      </c>
      <c r="O961" s="26">
        <v>0</v>
      </c>
      <c r="P961" s="26">
        <v>0</v>
      </c>
      <c r="Q961" s="26">
        <f t="shared" si="43"/>
        <v>0</v>
      </c>
      <c r="R961" s="27" t="str">
        <f t="shared" si="44"/>
        <v>1-30</v>
      </c>
      <c r="S961" s="27" t="str">
        <f>+VLOOKUP(B961,'[1]PORTFOLIO MAY16'!$B$7:$T$5083,19,0)</f>
        <v>COSTA RICA</v>
      </c>
      <c r="T961" s="26">
        <v>0</v>
      </c>
      <c r="U961" s="23" t="s">
        <v>37</v>
      </c>
      <c r="V961" s="23" t="s">
        <v>37</v>
      </c>
      <c r="W961" s="23" t="s">
        <v>37</v>
      </c>
      <c r="X961" s="22">
        <v>14862.45</v>
      </c>
    </row>
    <row r="962" spans="1:24" x14ac:dyDescent="0.25">
      <c r="A962" s="22">
        <v>702</v>
      </c>
      <c r="B962" s="23" t="s">
        <v>1002</v>
      </c>
      <c r="C962" s="23"/>
      <c r="D962" s="24">
        <v>320022</v>
      </c>
      <c r="E962" s="25"/>
      <c r="F962" s="23" t="s">
        <v>42</v>
      </c>
      <c r="G962" s="23" t="s">
        <v>33</v>
      </c>
      <c r="H962" s="24" t="s">
        <v>34</v>
      </c>
      <c r="I962" s="24" t="s">
        <v>35</v>
      </c>
      <c r="J962" s="23" t="s">
        <v>36</v>
      </c>
      <c r="K962" s="26">
        <v>94700.68</v>
      </c>
      <c r="L962" s="26">
        <f t="shared" si="42"/>
        <v>94700.68</v>
      </c>
      <c r="M962" s="26">
        <v>0</v>
      </c>
      <c r="N962" s="26">
        <v>0</v>
      </c>
      <c r="O962" s="26">
        <v>0</v>
      </c>
      <c r="P962" s="26">
        <v>94700.68</v>
      </c>
      <c r="Q962" s="26">
        <f t="shared" si="43"/>
        <v>94700.68</v>
      </c>
      <c r="R962" s="27" t="str">
        <f t="shared" si="44"/>
        <v>120+</v>
      </c>
      <c r="S962" s="27" t="str">
        <f>+VLOOKUP(B962,'[1]PORTFOLIO MAY16'!$B$7:$T$5083,19,0)</f>
        <v>REPUBLICA DOMINICANA</v>
      </c>
      <c r="T962" s="26">
        <v>94700.68</v>
      </c>
      <c r="U962" s="23" t="s">
        <v>37</v>
      </c>
      <c r="V962" s="23" t="s">
        <v>37</v>
      </c>
      <c r="W962" s="23" t="s">
        <v>37</v>
      </c>
      <c r="X962" s="22">
        <v>94700.68</v>
      </c>
    </row>
    <row r="963" spans="1:24" x14ac:dyDescent="0.25">
      <c r="A963" s="22">
        <v>702</v>
      </c>
      <c r="B963" s="23" t="s">
        <v>1003</v>
      </c>
      <c r="C963" s="23"/>
      <c r="D963" s="24">
        <v>310917</v>
      </c>
      <c r="E963" s="25"/>
      <c r="F963" s="23" t="s">
        <v>33</v>
      </c>
      <c r="G963" s="23" t="s">
        <v>33</v>
      </c>
      <c r="H963" s="24" t="s">
        <v>34</v>
      </c>
      <c r="I963" s="24" t="s">
        <v>233</v>
      </c>
      <c r="J963" s="23" t="s">
        <v>39</v>
      </c>
      <c r="K963" s="26">
        <v>641957.54</v>
      </c>
      <c r="L963" s="26">
        <f t="shared" si="42"/>
        <v>34595.091823933522</v>
      </c>
      <c r="M963" s="26">
        <v>0</v>
      </c>
      <c r="N963" s="26">
        <v>0</v>
      </c>
      <c r="O963" s="26">
        <v>0</v>
      </c>
      <c r="P963" s="26">
        <v>641957.54</v>
      </c>
      <c r="Q963" s="26">
        <f t="shared" si="43"/>
        <v>641957.54</v>
      </c>
      <c r="R963" s="27" t="str">
        <f t="shared" si="44"/>
        <v>120+</v>
      </c>
      <c r="S963" s="27" t="str">
        <f>+VLOOKUP(B963,'[1]PORTFOLIO MAY16'!$B$7:$T$5083,19,0)</f>
        <v>MEXICO</v>
      </c>
      <c r="T963" s="26">
        <v>0</v>
      </c>
      <c r="U963" s="23" t="s">
        <v>37</v>
      </c>
      <c r="V963" s="23" t="s">
        <v>37</v>
      </c>
      <c r="W963" s="23" t="s">
        <v>37</v>
      </c>
      <c r="X963" s="22">
        <v>711998.39</v>
      </c>
    </row>
    <row r="964" spans="1:24" x14ac:dyDescent="0.25">
      <c r="A964" s="22">
        <v>702</v>
      </c>
      <c r="B964" s="23" t="s">
        <v>1004</v>
      </c>
      <c r="C964" s="23"/>
      <c r="D964" s="24">
        <v>310968</v>
      </c>
      <c r="E964" s="25"/>
      <c r="F964" s="23" t="s">
        <v>42</v>
      </c>
      <c r="G964" s="23" t="s">
        <v>33</v>
      </c>
      <c r="H964" s="24" t="s">
        <v>34</v>
      </c>
      <c r="I964" s="24" t="s">
        <v>35</v>
      </c>
      <c r="J964" s="23" t="s">
        <v>36</v>
      </c>
      <c r="K964" s="26">
        <v>89262.29</v>
      </c>
      <c r="L964" s="26">
        <f t="shared" si="42"/>
        <v>89262.29</v>
      </c>
      <c r="M964" s="26">
        <v>0</v>
      </c>
      <c r="N964" s="26">
        <v>0</v>
      </c>
      <c r="O964" s="26">
        <v>0</v>
      </c>
      <c r="P964" s="26">
        <v>0</v>
      </c>
      <c r="Q964" s="26">
        <f t="shared" si="43"/>
        <v>0</v>
      </c>
      <c r="R964" s="27" t="str">
        <f t="shared" si="44"/>
        <v>1-30</v>
      </c>
      <c r="S964" s="27" t="str">
        <f>+VLOOKUP(B964,'[1]PORTFOLIO MAY16'!$B$7:$T$5083,19,0)</f>
        <v>REPUBLICA DOMINICANA</v>
      </c>
      <c r="T964" s="26">
        <v>0</v>
      </c>
      <c r="U964" s="23" t="s">
        <v>37</v>
      </c>
      <c r="V964" s="23" t="s">
        <v>37</v>
      </c>
      <c r="W964" s="23" t="s">
        <v>37</v>
      </c>
      <c r="X964" s="22">
        <v>93384.81</v>
      </c>
    </row>
    <row r="965" spans="1:24" x14ac:dyDescent="0.25">
      <c r="A965" s="22">
        <v>702</v>
      </c>
      <c r="B965" s="23" t="s">
        <v>1005</v>
      </c>
      <c r="C965" s="23"/>
      <c r="D965" s="24">
        <v>314583</v>
      </c>
      <c r="E965" s="25"/>
      <c r="F965" s="23" t="s">
        <v>42</v>
      </c>
      <c r="G965" s="23" t="s">
        <v>33</v>
      </c>
      <c r="H965" s="24" t="s">
        <v>34</v>
      </c>
      <c r="I965" s="24" t="s">
        <v>35</v>
      </c>
      <c r="J965" s="23" t="s">
        <v>36</v>
      </c>
      <c r="K965" s="26">
        <v>81068.070000000007</v>
      </c>
      <c r="L965" s="26">
        <f t="shared" si="42"/>
        <v>81068.070000000007</v>
      </c>
      <c r="M965" s="26">
        <v>0</v>
      </c>
      <c r="N965" s="26">
        <v>0</v>
      </c>
      <c r="O965" s="26">
        <v>0</v>
      </c>
      <c r="P965" s="26">
        <v>0</v>
      </c>
      <c r="Q965" s="26">
        <f t="shared" si="43"/>
        <v>0</v>
      </c>
      <c r="R965" s="27" t="str">
        <f t="shared" si="44"/>
        <v>1-30</v>
      </c>
      <c r="S965" s="27" t="str">
        <f>+VLOOKUP(B965,'[1]PORTFOLIO MAY16'!$B$7:$T$5083,19,0)</f>
        <v>REPUBLICA DOMINICANA</v>
      </c>
      <c r="T965" s="26">
        <v>0</v>
      </c>
      <c r="U965" s="23" t="s">
        <v>37</v>
      </c>
      <c r="V965" s="23" t="s">
        <v>37</v>
      </c>
      <c r="W965" s="23" t="s">
        <v>37</v>
      </c>
      <c r="X965" s="22">
        <v>86187.82</v>
      </c>
    </row>
    <row r="966" spans="1:24" x14ac:dyDescent="0.25">
      <c r="A966" s="22">
        <v>702</v>
      </c>
      <c r="B966" s="23" t="s">
        <v>1006</v>
      </c>
      <c r="C966" s="23"/>
      <c r="D966" s="24">
        <v>315430</v>
      </c>
      <c r="E966" s="25"/>
      <c r="F966" s="23" t="s">
        <v>51</v>
      </c>
      <c r="G966" s="23" t="s">
        <v>33</v>
      </c>
      <c r="H966" s="24" t="s">
        <v>34</v>
      </c>
      <c r="I966" s="24" t="s">
        <v>35</v>
      </c>
      <c r="J966" s="23" t="s">
        <v>36</v>
      </c>
      <c r="K966" s="26">
        <v>0</v>
      </c>
      <c r="L966" s="26">
        <f t="shared" si="42"/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f t="shared" si="43"/>
        <v>0</v>
      </c>
      <c r="R966" s="27" t="str">
        <f t="shared" si="44"/>
        <v>1-30</v>
      </c>
      <c r="S966" s="27" t="str">
        <f>+VLOOKUP(B966,'[1]PORTFOLIO MAY16'!$B$7:$T$5083,19,0)</f>
        <v>GUATEMALA</v>
      </c>
      <c r="T966" s="26">
        <v>0</v>
      </c>
      <c r="U966" s="23" t="s">
        <v>37</v>
      </c>
      <c r="V966" s="23" t="s">
        <v>37</v>
      </c>
      <c r="W966" s="23" t="s">
        <v>37</v>
      </c>
      <c r="X966" s="22">
        <v>0</v>
      </c>
    </row>
    <row r="967" spans="1:24" x14ac:dyDescent="0.25">
      <c r="A967" s="22">
        <v>702</v>
      </c>
      <c r="B967" s="23" t="s">
        <v>1007</v>
      </c>
      <c r="C967" s="23"/>
      <c r="D967" s="24">
        <v>316526</v>
      </c>
      <c r="E967" s="25"/>
      <c r="F967" s="23" t="s">
        <v>42</v>
      </c>
      <c r="G967" s="23" t="s">
        <v>33</v>
      </c>
      <c r="H967" s="24" t="s">
        <v>34</v>
      </c>
      <c r="I967" s="24" t="s">
        <v>35</v>
      </c>
      <c r="J967" s="23" t="s">
        <v>36</v>
      </c>
      <c r="K967" s="26">
        <v>115416.66</v>
      </c>
      <c r="L967" s="26">
        <f t="shared" ref="L967:L1030" si="45">+IF(J967="MXN",K967/$L$2,K967)</f>
        <v>115416.66</v>
      </c>
      <c r="M967" s="26">
        <v>0</v>
      </c>
      <c r="N967" s="26">
        <v>0</v>
      </c>
      <c r="O967" s="26">
        <v>0</v>
      </c>
      <c r="P967" s="26">
        <v>0</v>
      </c>
      <c r="Q967" s="26">
        <f t="shared" ref="Q967:Q1030" si="46">+P967+O967+N967+M967</f>
        <v>0</v>
      </c>
      <c r="R967" s="27" t="str">
        <f t="shared" ref="R967:R1030" si="47">+IF(P967&gt;0,"120+",IF(O967&gt;0,"91-120",IF(N967&gt;0,"61-90",IF(M967&gt;0,"31-60","1-30"))))</f>
        <v>1-30</v>
      </c>
      <c r="S967" s="27" t="str">
        <f>+VLOOKUP(B967,'[1]PORTFOLIO MAY16'!$B$7:$T$5083,19,0)</f>
        <v>ECUADOR</v>
      </c>
      <c r="T967" s="26">
        <v>0</v>
      </c>
      <c r="U967" s="23" t="s">
        <v>37</v>
      </c>
      <c r="V967" s="23" t="s">
        <v>37</v>
      </c>
      <c r="W967" s="23" t="s">
        <v>37</v>
      </c>
      <c r="X967" s="22">
        <v>124298.82</v>
      </c>
    </row>
    <row r="968" spans="1:24" x14ac:dyDescent="0.25">
      <c r="A968" s="22">
        <v>702</v>
      </c>
      <c r="B968" s="23" t="s">
        <v>1008</v>
      </c>
      <c r="C968" s="23"/>
      <c r="D968" s="24">
        <v>314015</v>
      </c>
      <c r="E968" s="25"/>
      <c r="F968" s="23" t="s">
        <v>51</v>
      </c>
      <c r="G968" s="23" t="s">
        <v>33</v>
      </c>
      <c r="H968" s="24" t="s">
        <v>34</v>
      </c>
      <c r="I968" s="24" t="s">
        <v>35</v>
      </c>
      <c r="J968" s="23" t="s">
        <v>36</v>
      </c>
      <c r="K968" s="26">
        <v>25845.360000000001</v>
      </c>
      <c r="L968" s="26">
        <f t="shared" si="45"/>
        <v>25845.360000000001</v>
      </c>
      <c r="M968" s="26">
        <v>0</v>
      </c>
      <c r="N968" s="26">
        <v>0</v>
      </c>
      <c r="O968" s="26">
        <v>0</v>
      </c>
      <c r="P968" s="26">
        <v>0</v>
      </c>
      <c r="Q968" s="26">
        <f t="shared" si="46"/>
        <v>0</v>
      </c>
      <c r="R968" s="27" t="str">
        <f t="shared" si="47"/>
        <v>1-30</v>
      </c>
      <c r="S968" s="27" t="str">
        <f>+VLOOKUP(B968,'[1]PORTFOLIO MAY16'!$B$7:$T$5083,19,0)</f>
        <v>COSTA RICA</v>
      </c>
      <c r="T968" s="26">
        <v>0</v>
      </c>
      <c r="U968" s="23" t="s">
        <v>37</v>
      </c>
      <c r="V968" s="23" t="s">
        <v>37</v>
      </c>
      <c r="W968" s="23" t="s">
        <v>37</v>
      </c>
      <c r="X968" s="22">
        <v>27542.93</v>
      </c>
    </row>
    <row r="969" spans="1:24" x14ac:dyDescent="0.25">
      <c r="A969" s="22">
        <v>702</v>
      </c>
      <c r="B969" s="23" t="s">
        <v>1009</v>
      </c>
      <c r="C969" s="23"/>
      <c r="D969" s="24">
        <v>316526</v>
      </c>
      <c r="E969" s="25"/>
      <c r="F969" s="23" t="s">
        <v>42</v>
      </c>
      <c r="G969" s="23" t="s">
        <v>33</v>
      </c>
      <c r="H969" s="24" t="s">
        <v>34</v>
      </c>
      <c r="I969" s="24" t="s">
        <v>35</v>
      </c>
      <c r="J969" s="23" t="s">
        <v>36</v>
      </c>
      <c r="K969" s="26">
        <v>107769.4</v>
      </c>
      <c r="L969" s="26">
        <f t="shared" si="45"/>
        <v>107769.4</v>
      </c>
      <c r="M969" s="26">
        <v>0</v>
      </c>
      <c r="N969" s="26">
        <v>0</v>
      </c>
      <c r="O969" s="26">
        <v>0</v>
      </c>
      <c r="P969" s="26">
        <v>0</v>
      </c>
      <c r="Q969" s="26">
        <f t="shared" si="46"/>
        <v>0</v>
      </c>
      <c r="R969" s="27" t="str">
        <f t="shared" si="47"/>
        <v>1-30</v>
      </c>
      <c r="S969" s="27" t="str">
        <f>+VLOOKUP(B969,'[1]PORTFOLIO MAY16'!$B$7:$T$5083,19,0)</f>
        <v>ECUADOR</v>
      </c>
      <c r="T969" s="26">
        <v>0</v>
      </c>
      <c r="U969" s="23" t="s">
        <v>37</v>
      </c>
      <c r="V969" s="23" t="s">
        <v>37</v>
      </c>
      <c r="W969" s="23" t="s">
        <v>37</v>
      </c>
      <c r="X969" s="22">
        <v>112885.16</v>
      </c>
    </row>
    <row r="970" spans="1:24" x14ac:dyDescent="0.25">
      <c r="A970" s="22">
        <v>702</v>
      </c>
      <c r="B970" s="23" t="s">
        <v>1010</v>
      </c>
      <c r="C970" s="23"/>
      <c r="D970" s="24">
        <v>319700</v>
      </c>
      <c r="E970" s="25"/>
      <c r="F970" s="23" t="s">
        <v>33</v>
      </c>
      <c r="G970" s="23" t="s">
        <v>33</v>
      </c>
      <c r="H970" s="24" t="s">
        <v>34</v>
      </c>
      <c r="I970" s="24" t="s">
        <v>233</v>
      </c>
      <c r="J970" s="23" t="s">
        <v>39</v>
      </c>
      <c r="K970" s="26">
        <v>2234547.1</v>
      </c>
      <c r="L970" s="26">
        <f t="shared" si="45"/>
        <v>120419.74319579512</v>
      </c>
      <c r="M970" s="26">
        <v>0</v>
      </c>
      <c r="N970" s="26">
        <v>0</v>
      </c>
      <c r="O970" s="26">
        <v>0</v>
      </c>
      <c r="P970" s="26">
        <v>2234547.1</v>
      </c>
      <c r="Q970" s="26">
        <f t="shared" si="46"/>
        <v>2234547.1</v>
      </c>
      <c r="R970" s="27" t="str">
        <f t="shared" si="47"/>
        <v>120+</v>
      </c>
      <c r="S970" s="27" t="str">
        <f>+VLOOKUP(B970,'[1]PORTFOLIO MAY16'!$B$7:$T$5083,19,0)</f>
        <v>MEXICO</v>
      </c>
      <c r="T970" s="26">
        <v>0</v>
      </c>
      <c r="U970" s="23" t="s">
        <v>37</v>
      </c>
      <c r="V970" s="23" t="s">
        <v>37</v>
      </c>
      <c r="W970" s="23" t="s">
        <v>37</v>
      </c>
      <c r="X970" s="22">
        <v>2657727.94</v>
      </c>
    </row>
    <row r="971" spans="1:24" x14ac:dyDescent="0.25">
      <c r="A971" s="22">
        <v>702</v>
      </c>
      <c r="B971" s="23" t="s">
        <v>1011</v>
      </c>
      <c r="C971" s="23"/>
      <c r="D971" s="24">
        <v>312421</v>
      </c>
      <c r="E971" s="25"/>
      <c r="F971" s="23" t="s">
        <v>33</v>
      </c>
      <c r="G971" s="23" t="s">
        <v>33</v>
      </c>
      <c r="H971" s="24" t="s">
        <v>34</v>
      </c>
      <c r="I971" s="24" t="s">
        <v>35</v>
      </c>
      <c r="J971" s="23" t="s">
        <v>39</v>
      </c>
      <c r="K971" s="26">
        <v>-23007.7</v>
      </c>
      <c r="L971" s="26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f t="shared" si="46"/>
        <v>0</v>
      </c>
      <c r="R971" s="27" t="str">
        <f t="shared" si="47"/>
        <v>1-30</v>
      </c>
      <c r="S971" s="27" t="str">
        <f>+VLOOKUP(B971,'[1]PORTFOLIO MAY16'!$B$7:$T$5083,19,0)</f>
        <v>MEXICO</v>
      </c>
      <c r="T971" s="26">
        <v>0</v>
      </c>
      <c r="U971" s="23" t="s">
        <v>37</v>
      </c>
      <c r="V971" s="23" t="s">
        <v>37</v>
      </c>
      <c r="W971" s="23" t="s">
        <v>37</v>
      </c>
      <c r="X971" s="22">
        <v>0</v>
      </c>
    </row>
    <row r="972" spans="1:24" x14ac:dyDescent="0.25">
      <c r="A972" s="22">
        <v>702</v>
      </c>
      <c r="B972" s="23" t="s">
        <v>1012</v>
      </c>
      <c r="C972" s="23"/>
      <c r="D972" s="24">
        <v>312319</v>
      </c>
      <c r="E972" s="25"/>
      <c r="F972" s="23" t="s">
        <v>42</v>
      </c>
      <c r="G972" s="23" t="s">
        <v>33</v>
      </c>
      <c r="H972" s="24" t="s">
        <v>34</v>
      </c>
      <c r="I972" s="24" t="s">
        <v>35</v>
      </c>
      <c r="J972" s="23" t="s">
        <v>36</v>
      </c>
      <c r="K972" s="26">
        <v>14938.33</v>
      </c>
      <c r="L972" s="26">
        <f t="shared" si="45"/>
        <v>14938.33</v>
      </c>
      <c r="M972" s="26">
        <v>0</v>
      </c>
      <c r="N972" s="26">
        <v>0</v>
      </c>
      <c r="O972" s="26">
        <v>0</v>
      </c>
      <c r="P972" s="26">
        <v>0</v>
      </c>
      <c r="Q972" s="26">
        <f t="shared" si="46"/>
        <v>0</v>
      </c>
      <c r="R972" s="27" t="str">
        <f t="shared" si="47"/>
        <v>1-30</v>
      </c>
      <c r="S972" s="27" t="str">
        <f>+VLOOKUP(B972,'[1]PORTFOLIO MAY16'!$B$7:$T$5083,19,0)</f>
        <v>GUATEMALA</v>
      </c>
      <c r="T972" s="26">
        <v>0</v>
      </c>
      <c r="U972" s="23" t="s">
        <v>37</v>
      </c>
      <c r="V972" s="23" t="s">
        <v>37</v>
      </c>
      <c r="W972" s="23" t="s">
        <v>37</v>
      </c>
      <c r="X972" s="22">
        <v>14938.33</v>
      </c>
    </row>
    <row r="973" spans="1:24" x14ac:dyDescent="0.25">
      <c r="A973" s="22">
        <v>702</v>
      </c>
      <c r="B973" s="23" t="s">
        <v>1013</v>
      </c>
      <c r="C973" s="23"/>
      <c r="D973" s="24">
        <v>313548</v>
      </c>
      <c r="E973" s="25"/>
      <c r="F973" s="23" t="s">
        <v>51</v>
      </c>
      <c r="G973" s="23" t="s">
        <v>51</v>
      </c>
      <c r="H973" s="24" t="s">
        <v>34</v>
      </c>
      <c r="I973" s="24" t="s">
        <v>35</v>
      </c>
      <c r="J973" s="23" t="s">
        <v>36</v>
      </c>
      <c r="K973" s="26">
        <v>7462.62</v>
      </c>
      <c r="L973" s="26">
        <f t="shared" si="45"/>
        <v>7462.62</v>
      </c>
      <c r="M973" s="26">
        <v>0</v>
      </c>
      <c r="N973" s="26">
        <v>0</v>
      </c>
      <c r="O973" s="26">
        <v>0</v>
      </c>
      <c r="P973" s="26">
        <v>0</v>
      </c>
      <c r="Q973" s="26">
        <f t="shared" si="46"/>
        <v>0</v>
      </c>
      <c r="R973" s="27" t="str">
        <f t="shared" si="47"/>
        <v>1-30</v>
      </c>
      <c r="S973" s="27" t="str">
        <f>+VLOOKUP(B973,'[1]PORTFOLIO MAY16'!$B$7:$T$5083,19,0)</f>
        <v>NICARAGUA</v>
      </c>
      <c r="T973" s="26">
        <v>0</v>
      </c>
      <c r="U973" s="23" t="s">
        <v>37</v>
      </c>
      <c r="V973" s="23" t="s">
        <v>37</v>
      </c>
      <c r="W973" s="23" t="s">
        <v>37</v>
      </c>
      <c r="X973" s="22">
        <v>7524.77</v>
      </c>
    </row>
    <row r="974" spans="1:24" x14ac:dyDescent="0.25">
      <c r="A974" s="22">
        <v>702</v>
      </c>
      <c r="B974" s="23" t="s">
        <v>1014</v>
      </c>
      <c r="C974" s="23"/>
      <c r="D974" s="24">
        <v>316339</v>
      </c>
      <c r="E974" s="25"/>
      <c r="F974" s="23" t="s">
        <v>42</v>
      </c>
      <c r="G974" s="23" t="s">
        <v>51</v>
      </c>
      <c r="H974" s="24" t="s">
        <v>34</v>
      </c>
      <c r="I974" s="24" t="s">
        <v>35</v>
      </c>
      <c r="J974" s="23" t="s">
        <v>36</v>
      </c>
      <c r="K974" s="26">
        <v>4844.3100000000004</v>
      </c>
      <c r="L974" s="26">
        <f t="shared" si="45"/>
        <v>4844.3100000000004</v>
      </c>
      <c r="M974" s="26">
        <v>0</v>
      </c>
      <c r="N974" s="26">
        <v>0</v>
      </c>
      <c r="O974" s="26">
        <v>0</v>
      </c>
      <c r="P974" s="26">
        <v>0</v>
      </c>
      <c r="Q974" s="26">
        <f t="shared" si="46"/>
        <v>0</v>
      </c>
      <c r="R974" s="27" t="str">
        <f t="shared" si="47"/>
        <v>1-30</v>
      </c>
      <c r="S974" s="27" t="str">
        <f>+VLOOKUP(B974,'[1]PORTFOLIO MAY16'!$B$7:$T$5083,19,0)</f>
        <v>GUATEMALA</v>
      </c>
      <c r="T974" s="26">
        <v>0</v>
      </c>
      <c r="U974" s="23" t="s">
        <v>37</v>
      </c>
      <c r="V974" s="23" t="s">
        <v>37</v>
      </c>
      <c r="W974" s="23" t="s">
        <v>37</v>
      </c>
      <c r="X974" s="22">
        <v>4892.6400000000003</v>
      </c>
    </row>
    <row r="975" spans="1:24" x14ac:dyDescent="0.25">
      <c r="A975" s="22">
        <v>702</v>
      </c>
      <c r="B975" s="23" t="s">
        <v>1015</v>
      </c>
      <c r="C975" s="23"/>
      <c r="D975" s="24">
        <v>316339</v>
      </c>
      <c r="E975" s="25"/>
      <c r="F975" s="23" t="s">
        <v>42</v>
      </c>
      <c r="G975" s="23" t="s">
        <v>51</v>
      </c>
      <c r="H975" s="24" t="s">
        <v>34</v>
      </c>
      <c r="I975" s="24" t="s">
        <v>35</v>
      </c>
      <c r="J975" s="23" t="s">
        <v>36</v>
      </c>
      <c r="K975" s="26">
        <v>13379.56</v>
      </c>
      <c r="L975" s="26">
        <f t="shared" si="45"/>
        <v>13379.56</v>
      </c>
      <c r="M975" s="26">
        <v>0</v>
      </c>
      <c r="N975" s="26">
        <v>0</v>
      </c>
      <c r="O975" s="26">
        <v>0</v>
      </c>
      <c r="P975" s="26">
        <v>0</v>
      </c>
      <c r="Q975" s="26">
        <f t="shared" si="46"/>
        <v>0</v>
      </c>
      <c r="R975" s="27" t="str">
        <f t="shared" si="47"/>
        <v>1-30</v>
      </c>
      <c r="S975" s="27" t="str">
        <f>+VLOOKUP(B975,'[1]PORTFOLIO MAY16'!$B$7:$T$5083,19,0)</f>
        <v>GUATEMALA</v>
      </c>
      <c r="T975" s="26">
        <v>0</v>
      </c>
      <c r="U975" s="23" t="s">
        <v>37</v>
      </c>
      <c r="V975" s="23" t="s">
        <v>37</v>
      </c>
      <c r="W975" s="23" t="s">
        <v>37</v>
      </c>
      <c r="X975" s="22">
        <v>13513.01</v>
      </c>
    </row>
    <row r="976" spans="1:24" x14ac:dyDescent="0.25">
      <c r="A976" s="22">
        <v>702</v>
      </c>
      <c r="B976" s="23" t="s">
        <v>1016</v>
      </c>
      <c r="C976" s="23"/>
      <c r="D976" s="24">
        <v>308393</v>
      </c>
      <c r="E976" s="25"/>
      <c r="F976" s="23" t="s">
        <v>51</v>
      </c>
      <c r="G976" s="23" t="s">
        <v>33</v>
      </c>
      <c r="H976" s="24" t="s">
        <v>34</v>
      </c>
      <c r="I976" s="24" t="s">
        <v>35</v>
      </c>
      <c r="J976" s="23" t="s">
        <v>36</v>
      </c>
      <c r="K976" s="26">
        <v>63326.75</v>
      </c>
      <c r="L976" s="26">
        <f t="shared" si="45"/>
        <v>63326.75</v>
      </c>
      <c r="M976" s="26">
        <v>0</v>
      </c>
      <c r="N976" s="26">
        <v>0</v>
      </c>
      <c r="O976" s="26">
        <v>0</v>
      </c>
      <c r="P976" s="26">
        <v>63326.75</v>
      </c>
      <c r="Q976" s="26">
        <f t="shared" si="46"/>
        <v>63326.75</v>
      </c>
      <c r="R976" s="27" t="str">
        <f t="shared" si="47"/>
        <v>120+</v>
      </c>
      <c r="S976" s="27" t="str">
        <f>+VLOOKUP(B976,'[1]PORTFOLIO MAY16'!$B$7:$T$5083,19,0)</f>
        <v>GUATEMALA</v>
      </c>
      <c r="T976" s="26">
        <v>63326.75</v>
      </c>
      <c r="U976" s="23" t="s">
        <v>37</v>
      </c>
      <c r="V976" s="23" t="s">
        <v>37</v>
      </c>
      <c r="W976" s="23" t="s">
        <v>37</v>
      </c>
      <c r="X976" s="22">
        <v>76281.289999999994</v>
      </c>
    </row>
    <row r="977" spans="1:24" x14ac:dyDescent="0.25">
      <c r="A977" s="22">
        <v>702</v>
      </c>
      <c r="B977" s="23" t="s">
        <v>1017</v>
      </c>
      <c r="C977" s="23"/>
      <c r="D977" s="24">
        <v>314376</v>
      </c>
      <c r="E977" s="25"/>
      <c r="F977" s="23" t="s">
        <v>42</v>
      </c>
      <c r="G977" s="23" t="s">
        <v>33</v>
      </c>
      <c r="H977" s="24" t="s">
        <v>34</v>
      </c>
      <c r="I977" s="24" t="s">
        <v>35</v>
      </c>
      <c r="J977" s="23" t="s">
        <v>36</v>
      </c>
      <c r="K977" s="26">
        <v>111993.46</v>
      </c>
      <c r="L977" s="26">
        <f t="shared" si="45"/>
        <v>111993.46</v>
      </c>
      <c r="M977" s="26">
        <v>0</v>
      </c>
      <c r="N977" s="26">
        <v>0</v>
      </c>
      <c r="O977" s="26">
        <v>0</v>
      </c>
      <c r="P977" s="26">
        <v>0</v>
      </c>
      <c r="Q977" s="26">
        <f t="shared" si="46"/>
        <v>0</v>
      </c>
      <c r="R977" s="27" t="str">
        <f t="shared" si="47"/>
        <v>1-30</v>
      </c>
      <c r="S977" s="27" t="str">
        <f>+VLOOKUP(B977,'[1]PORTFOLIO MAY16'!$B$7:$T$5083,19,0)</f>
        <v>COSTA RICA</v>
      </c>
      <c r="T977" s="26">
        <v>0</v>
      </c>
      <c r="U977" s="23" t="s">
        <v>37</v>
      </c>
      <c r="V977" s="23" t="s">
        <v>37</v>
      </c>
      <c r="W977" s="23" t="s">
        <v>37</v>
      </c>
      <c r="X977" s="22">
        <v>116406.76</v>
      </c>
    </row>
    <row r="978" spans="1:24" x14ac:dyDescent="0.25">
      <c r="A978" s="22">
        <v>702</v>
      </c>
      <c r="B978" s="23" t="s">
        <v>1018</v>
      </c>
      <c r="C978" s="23"/>
      <c r="D978" s="24">
        <v>314168</v>
      </c>
      <c r="E978" s="25"/>
      <c r="F978" s="23" t="s">
        <v>51</v>
      </c>
      <c r="G978" s="23" t="s">
        <v>33</v>
      </c>
      <c r="H978" s="24" t="s">
        <v>34</v>
      </c>
      <c r="I978" s="24" t="s">
        <v>233</v>
      </c>
      <c r="J978" s="23" t="s">
        <v>36</v>
      </c>
      <c r="K978" s="26">
        <v>30597.37</v>
      </c>
      <c r="L978" s="26">
        <f t="shared" si="45"/>
        <v>30597.37</v>
      </c>
      <c r="M978" s="26">
        <v>0</v>
      </c>
      <c r="N978" s="26">
        <v>0</v>
      </c>
      <c r="O978" s="26">
        <v>0</v>
      </c>
      <c r="P978" s="26">
        <v>30597.37</v>
      </c>
      <c r="Q978" s="26">
        <f t="shared" si="46"/>
        <v>30597.37</v>
      </c>
      <c r="R978" s="27" t="str">
        <f t="shared" si="47"/>
        <v>120+</v>
      </c>
      <c r="S978" s="27" t="str">
        <f>+VLOOKUP(B978,'[1]PORTFOLIO MAY16'!$B$7:$T$5083,19,0)</f>
        <v>COSTA RICA</v>
      </c>
      <c r="T978" s="26">
        <v>30597.37</v>
      </c>
      <c r="U978" s="23" t="s">
        <v>37</v>
      </c>
      <c r="V978" s="23" t="s">
        <v>37</v>
      </c>
      <c r="W978" s="23" t="s">
        <v>37</v>
      </c>
      <c r="X978" s="22">
        <v>30782.59</v>
      </c>
    </row>
    <row r="979" spans="1:24" x14ac:dyDescent="0.25">
      <c r="A979" s="22">
        <v>702</v>
      </c>
      <c r="B979" s="23" t="s">
        <v>1019</v>
      </c>
      <c r="C979" s="23"/>
      <c r="D979" s="24">
        <v>320022</v>
      </c>
      <c r="E979" s="25"/>
      <c r="F979" s="23" t="s">
        <v>42</v>
      </c>
      <c r="G979" s="23" t="s">
        <v>33</v>
      </c>
      <c r="H979" s="24" t="s">
        <v>34</v>
      </c>
      <c r="I979" s="24" t="s">
        <v>35</v>
      </c>
      <c r="J979" s="23" t="s">
        <v>36</v>
      </c>
      <c r="K979" s="26">
        <v>94700.68</v>
      </c>
      <c r="L979" s="26">
        <f t="shared" si="45"/>
        <v>94700.68</v>
      </c>
      <c r="M979" s="26">
        <v>0</v>
      </c>
      <c r="N979" s="26">
        <v>0</v>
      </c>
      <c r="O979" s="26">
        <v>0</v>
      </c>
      <c r="P979" s="26">
        <v>94700.68</v>
      </c>
      <c r="Q979" s="26">
        <f t="shared" si="46"/>
        <v>94700.68</v>
      </c>
      <c r="R979" s="27" t="str">
        <f t="shared" si="47"/>
        <v>120+</v>
      </c>
      <c r="S979" s="27" t="str">
        <f>+VLOOKUP(B979,'[1]PORTFOLIO MAY16'!$B$7:$T$5083,19,0)</f>
        <v>REPUBLICA DOMINICANA</v>
      </c>
      <c r="T979" s="26">
        <v>94700.68</v>
      </c>
      <c r="U979" s="23" t="s">
        <v>37</v>
      </c>
      <c r="V979" s="23" t="s">
        <v>37</v>
      </c>
      <c r="W979" s="23" t="s">
        <v>37</v>
      </c>
      <c r="X979" s="22">
        <v>94700.68</v>
      </c>
    </row>
    <row r="980" spans="1:24" x14ac:dyDescent="0.25">
      <c r="A980" s="22">
        <v>702</v>
      </c>
      <c r="B980" s="23" t="s">
        <v>1020</v>
      </c>
      <c r="C980" s="23"/>
      <c r="D980" s="24">
        <v>335053</v>
      </c>
      <c r="E980" s="25"/>
      <c r="F980" s="23" t="s">
        <v>33</v>
      </c>
      <c r="G980" s="23" t="s">
        <v>33</v>
      </c>
      <c r="H980" s="24" t="s">
        <v>34</v>
      </c>
      <c r="I980" s="24" t="s">
        <v>35</v>
      </c>
      <c r="J980" s="23" t="s">
        <v>39</v>
      </c>
      <c r="K980" s="26">
        <v>2150618.29</v>
      </c>
      <c r="L980" s="26">
        <f t="shared" si="45"/>
        <v>115896.81962576667</v>
      </c>
      <c r="M980" s="26">
        <v>0</v>
      </c>
      <c r="N980" s="26">
        <v>0</v>
      </c>
      <c r="O980" s="26">
        <v>0</v>
      </c>
      <c r="P980" s="26">
        <v>0</v>
      </c>
      <c r="Q980" s="26">
        <f t="shared" si="46"/>
        <v>0</v>
      </c>
      <c r="R980" s="27" t="str">
        <f t="shared" si="47"/>
        <v>1-30</v>
      </c>
      <c r="S980" s="27" t="str">
        <f>+VLOOKUP(B980,'[1]PORTFOLIO MAY16'!$B$7:$T$5083,19,0)</f>
        <v>MEXICO</v>
      </c>
      <c r="T980" s="26">
        <v>0</v>
      </c>
      <c r="U980" s="23" t="s">
        <v>37</v>
      </c>
      <c r="V980" s="23" t="s">
        <v>37</v>
      </c>
      <c r="W980" s="23" t="s">
        <v>37</v>
      </c>
      <c r="X980" s="22">
        <v>2454640.5</v>
      </c>
    </row>
    <row r="981" spans="1:24" x14ac:dyDescent="0.25">
      <c r="A981" s="22">
        <v>702</v>
      </c>
      <c r="B981" s="23" t="s">
        <v>1021</v>
      </c>
      <c r="C981" s="23"/>
      <c r="D981" s="24">
        <v>315381</v>
      </c>
      <c r="E981" s="25"/>
      <c r="F981" s="23" t="s">
        <v>51</v>
      </c>
      <c r="G981" s="23" t="s">
        <v>33</v>
      </c>
      <c r="H981" s="24" t="s">
        <v>34</v>
      </c>
      <c r="I981" s="24" t="s">
        <v>233</v>
      </c>
      <c r="J981" s="23" t="s">
        <v>36</v>
      </c>
      <c r="K981" s="26">
        <v>9344.65</v>
      </c>
      <c r="L981" s="26">
        <f t="shared" si="45"/>
        <v>9344.65</v>
      </c>
      <c r="M981" s="26">
        <v>0</v>
      </c>
      <c r="N981" s="26">
        <v>0</v>
      </c>
      <c r="O981" s="26">
        <v>9344.65</v>
      </c>
      <c r="P981" s="26">
        <v>0</v>
      </c>
      <c r="Q981" s="26">
        <f t="shared" si="46"/>
        <v>9344.65</v>
      </c>
      <c r="R981" s="27" t="str">
        <f t="shared" si="47"/>
        <v>91-120</v>
      </c>
      <c r="S981" s="27" t="str">
        <f>+VLOOKUP(B981,'[1]PORTFOLIO MAY16'!$B$7:$T$5083,19,0)</f>
        <v>GUATEMALA</v>
      </c>
      <c r="T981" s="26">
        <v>0</v>
      </c>
      <c r="U981" s="23" t="s">
        <v>37</v>
      </c>
      <c r="V981" s="23" t="s">
        <v>37</v>
      </c>
      <c r="W981" s="23" t="s">
        <v>37</v>
      </c>
      <c r="X981" s="22">
        <v>11425.66</v>
      </c>
    </row>
    <row r="982" spans="1:24" x14ac:dyDescent="0.25">
      <c r="A982" s="22">
        <v>702</v>
      </c>
      <c r="B982" s="23" t="s">
        <v>1022</v>
      </c>
      <c r="C982" s="23"/>
      <c r="D982" s="24">
        <v>310230</v>
      </c>
      <c r="E982" s="25"/>
      <c r="F982" s="23" t="s">
        <v>33</v>
      </c>
      <c r="G982" s="23" t="s">
        <v>33</v>
      </c>
      <c r="H982" s="24" t="s">
        <v>34</v>
      </c>
      <c r="I982" s="24" t="s">
        <v>35</v>
      </c>
      <c r="J982" s="23" t="s">
        <v>36</v>
      </c>
      <c r="K982" s="26">
        <v>553915.71</v>
      </c>
      <c r="L982" s="26">
        <f t="shared" si="45"/>
        <v>553915.71</v>
      </c>
      <c r="M982" s="26">
        <v>0</v>
      </c>
      <c r="N982" s="26">
        <v>0</v>
      </c>
      <c r="O982" s="26">
        <v>0</v>
      </c>
      <c r="P982" s="26">
        <v>0</v>
      </c>
      <c r="Q982" s="26">
        <f t="shared" si="46"/>
        <v>0</v>
      </c>
      <c r="R982" s="27" t="str">
        <f t="shared" si="47"/>
        <v>1-30</v>
      </c>
      <c r="S982" s="27" t="str">
        <f>+VLOOKUP(B982,'[1]PORTFOLIO MAY16'!$B$7:$T$5083,19,0)</f>
        <v>MEXICO</v>
      </c>
      <c r="T982" s="26">
        <v>0</v>
      </c>
      <c r="U982" s="23" t="s">
        <v>37</v>
      </c>
      <c r="V982" s="23" t="s">
        <v>37</v>
      </c>
      <c r="W982" s="23" t="s">
        <v>37</v>
      </c>
      <c r="X982" s="22">
        <v>645396.1</v>
      </c>
    </row>
    <row r="983" spans="1:24" x14ac:dyDescent="0.25">
      <c r="A983" s="22">
        <v>702</v>
      </c>
      <c r="B983" s="23" t="s">
        <v>1023</v>
      </c>
      <c r="C983" s="23"/>
      <c r="D983" s="24">
        <v>318660</v>
      </c>
      <c r="E983" s="25"/>
      <c r="F983" s="23" t="s">
        <v>51</v>
      </c>
      <c r="G983" s="23" t="s">
        <v>33</v>
      </c>
      <c r="H983" s="24" t="s">
        <v>34</v>
      </c>
      <c r="I983" s="24" t="s">
        <v>35</v>
      </c>
      <c r="J983" s="23" t="s">
        <v>36</v>
      </c>
      <c r="K983" s="26">
        <v>26573.46</v>
      </c>
      <c r="L983" s="26">
        <f t="shared" si="45"/>
        <v>26573.46</v>
      </c>
      <c r="M983" s="26">
        <v>0</v>
      </c>
      <c r="N983" s="26">
        <v>0</v>
      </c>
      <c r="O983" s="26">
        <v>0</v>
      </c>
      <c r="P983" s="26">
        <v>0</v>
      </c>
      <c r="Q983" s="26">
        <f t="shared" si="46"/>
        <v>0</v>
      </c>
      <c r="R983" s="27" t="str">
        <f t="shared" si="47"/>
        <v>1-30</v>
      </c>
      <c r="S983" s="27" t="str">
        <f>+VLOOKUP(B983,'[1]PORTFOLIO MAY16'!$B$7:$T$5083,19,0)</f>
        <v>NICARAGUA</v>
      </c>
      <c r="T983" s="26">
        <v>0</v>
      </c>
      <c r="U983" s="23" t="s">
        <v>37</v>
      </c>
      <c r="V983" s="23" t="s">
        <v>37</v>
      </c>
      <c r="W983" s="23" t="s">
        <v>37</v>
      </c>
      <c r="X983" s="22">
        <v>27072.95</v>
      </c>
    </row>
    <row r="984" spans="1:24" x14ac:dyDescent="0.25">
      <c r="A984" s="22">
        <v>702</v>
      </c>
      <c r="B984" s="23" t="s">
        <v>1024</v>
      </c>
      <c r="C984" s="23"/>
      <c r="D984" s="24">
        <v>316358</v>
      </c>
      <c r="E984" s="25"/>
      <c r="F984" s="23" t="s">
        <v>42</v>
      </c>
      <c r="G984" s="23" t="s">
        <v>51</v>
      </c>
      <c r="H984" s="24" t="s">
        <v>34</v>
      </c>
      <c r="I984" s="24" t="s">
        <v>35</v>
      </c>
      <c r="J984" s="23" t="s">
        <v>36</v>
      </c>
      <c r="K984" s="26">
        <v>1167654.5</v>
      </c>
      <c r="L984" s="26">
        <f t="shared" si="45"/>
        <v>1167654.5</v>
      </c>
      <c r="M984" s="26">
        <v>0</v>
      </c>
      <c r="N984" s="26">
        <v>0</v>
      </c>
      <c r="O984" s="26">
        <v>0</v>
      </c>
      <c r="P984" s="26">
        <v>0</v>
      </c>
      <c r="Q984" s="26">
        <f t="shared" si="46"/>
        <v>0</v>
      </c>
      <c r="R984" s="27" t="str">
        <f t="shared" si="47"/>
        <v>1-30</v>
      </c>
      <c r="S984" s="27" t="str">
        <f>+VLOOKUP(B984,'[1]PORTFOLIO MAY16'!$B$7:$T$5083,19,0)</f>
        <v>HONDURAS</v>
      </c>
      <c r="T984" s="26">
        <v>0</v>
      </c>
      <c r="U984" s="23" t="s">
        <v>37</v>
      </c>
      <c r="V984" s="23" t="s">
        <v>37</v>
      </c>
      <c r="W984" s="23" t="s">
        <v>37</v>
      </c>
      <c r="X984" s="22">
        <v>1774450.61</v>
      </c>
    </row>
    <row r="985" spans="1:24" x14ac:dyDescent="0.25">
      <c r="A985" s="22">
        <v>702</v>
      </c>
      <c r="B985" s="23" t="s">
        <v>1025</v>
      </c>
      <c r="C985" s="23"/>
      <c r="D985" s="24">
        <v>318911</v>
      </c>
      <c r="E985" s="25"/>
      <c r="F985" s="23" t="s">
        <v>33</v>
      </c>
      <c r="G985" s="23" t="s">
        <v>33</v>
      </c>
      <c r="H985" s="24" t="s">
        <v>34</v>
      </c>
      <c r="I985" s="24" t="s">
        <v>233</v>
      </c>
      <c r="J985" s="23" t="s">
        <v>36</v>
      </c>
      <c r="K985" s="26">
        <v>-9776.92</v>
      </c>
      <c r="L985" s="26">
        <v>10051.65</v>
      </c>
      <c r="M985" s="26">
        <v>0</v>
      </c>
      <c r="N985" s="26">
        <v>0</v>
      </c>
      <c r="O985" s="26">
        <v>0</v>
      </c>
      <c r="P985" s="26">
        <v>10051.65</v>
      </c>
      <c r="Q985" s="26">
        <f t="shared" si="46"/>
        <v>10051.65</v>
      </c>
      <c r="R985" s="27" t="str">
        <f t="shared" si="47"/>
        <v>120+</v>
      </c>
      <c r="S985" s="27" t="str">
        <f>+VLOOKUP(B985,'[1]PORTFOLIO MAY16'!$B$7:$T$5083,19,0)</f>
        <v>MEXICO</v>
      </c>
      <c r="T985" s="26">
        <v>0</v>
      </c>
      <c r="U985" s="23" t="s">
        <v>37</v>
      </c>
      <c r="V985" s="23" t="s">
        <v>37</v>
      </c>
      <c r="W985" s="23" t="s">
        <v>37</v>
      </c>
      <c r="X985" s="22">
        <v>8598.06</v>
      </c>
    </row>
    <row r="986" spans="1:24" x14ac:dyDescent="0.25">
      <c r="A986" s="22">
        <v>702</v>
      </c>
      <c r="B986" s="23" t="s">
        <v>1026</v>
      </c>
      <c r="C986" s="23"/>
      <c r="D986" s="24">
        <v>309021</v>
      </c>
      <c r="E986" s="25"/>
      <c r="F986" s="23" t="s">
        <v>33</v>
      </c>
      <c r="G986" s="23" t="s">
        <v>33</v>
      </c>
      <c r="H986" s="24" t="s">
        <v>34</v>
      </c>
      <c r="I986" s="24" t="s">
        <v>233</v>
      </c>
      <c r="J986" s="23" t="s">
        <v>39</v>
      </c>
      <c r="K986" s="26">
        <v>2285145.4300000002</v>
      </c>
      <c r="L986" s="26">
        <f t="shared" si="45"/>
        <v>123146.48719896967</v>
      </c>
      <c r="M986" s="26">
        <v>0</v>
      </c>
      <c r="N986" s="26">
        <v>0</v>
      </c>
      <c r="O986" s="26">
        <v>0</v>
      </c>
      <c r="P986" s="26">
        <v>2285145.4300000002</v>
      </c>
      <c r="Q986" s="26">
        <f t="shared" si="46"/>
        <v>2285145.4300000002</v>
      </c>
      <c r="R986" s="27" t="str">
        <f t="shared" si="47"/>
        <v>120+</v>
      </c>
      <c r="S986" s="27" t="str">
        <f>+VLOOKUP(B986,'[1]PORTFOLIO MAY16'!$B$7:$T$5083,19,0)</f>
        <v>MEXICO</v>
      </c>
      <c r="T986" s="26">
        <v>0</v>
      </c>
      <c r="U986" s="23" t="s">
        <v>37</v>
      </c>
      <c r="V986" s="23" t="s">
        <v>37</v>
      </c>
      <c r="W986" s="23" t="s">
        <v>37</v>
      </c>
      <c r="X986" s="22">
        <v>3217760.86</v>
      </c>
    </row>
    <row r="987" spans="1:24" x14ac:dyDescent="0.25">
      <c r="A987" s="22">
        <v>702</v>
      </c>
      <c r="B987" s="23" t="s">
        <v>1027</v>
      </c>
      <c r="C987" s="23"/>
      <c r="D987" s="24">
        <v>320398</v>
      </c>
      <c r="E987" s="25"/>
      <c r="F987" s="23" t="s">
        <v>42</v>
      </c>
      <c r="G987" s="23" t="s">
        <v>51</v>
      </c>
      <c r="H987" s="24" t="s">
        <v>34</v>
      </c>
      <c r="I987" s="24" t="s">
        <v>35</v>
      </c>
      <c r="J987" s="23" t="s">
        <v>39</v>
      </c>
      <c r="K987" s="26">
        <v>199498.76</v>
      </c>
      <c r="L987" s="26">
        <f t="shared" si="45"/>
        <v>10750.988174328284</v>
      </c>
      <c r="M987" s="26">
        <v>0</v>
      </c>
      <c r="N987" s="26">
        <v>0</v>
      </c>
      <c r="O987" s="26">
        <v>0</v>
      </c>
      <c r="P987" s="26">
        <v>0</v>
      </c>
      <c r="Q987" s="26">
        <f t="shared" si="46"/>
        <v>0</v>
      </c>
      <c r="R987" s="27" t="str">
        <f t="shared" si="47"/>
        <v>1-30</v>
      </c>
      <c r="S987" s="27" t="str">
        <f>+VLOOKUP(B987,'[1]PORTFOLIO MAY16'!$B$7:$T$5083,19,0)</f>
        <v>MEXICO</v>
      </c>
      <c r="T987" s="26">
        <v>0</v>
      </c>
      <c r="U987" s="23" t="s">
        <v>37</v>
      </c>
      <c r="V987" s="23" t="s">
        <v>37</v>
      </c>
      <c r="W987" s="23" t="s">
        <v>37</v>
      </c>
      <c r="X987" s="22">
        <v>209016.65</v>
      </c>
    </row>
    <row r="988" spans="1:24" x14ac:dyDescent="0.25">
      <c r="A988" s="22">
        <v>702</v>
      </c>
      <c r="B988" s="23" t="s">
        <v>1028</v>
      </c>
      <c r="C988" s="23"/>
      <c r="D988" s="24">
        <v>320398</v>
      </c>
      <c r="E988" s="25"/>
      <c r="F988" s="23" t="s">
        <v>42</v>
      </c>
      <c r="G988" s="23" t="s">
        <v>51</v>
      </c>
      <c r="H988" s="24" t="s">
        <v>34</v>
      </c>
      <c r="I988" s="24" t="s">
        <v>35</v>
      </c>
      <c r="J988" s="23" t="s">
        <v>39</v>
      </c>
      <c r="K988" s="26">
        <v>179539.67</v>
      </c>
      <c r="L988" s="26">
        <f t="shared" si="45"/>
        <v>9675.3928144355523</v>
      </c>
      <c r="M988" s="26">
        <v>0</v>
      </c>
      <c r="N988" s="26">
        <v>0</v>
      </c>
      <c r="O988" s="26">
        <v>0</v>
      </c>
      <c r="P988" s="26">
        <v>0</v>
      </c>
      <c r="Q988" s="26">
        <f t="shared" si="46"/>
        <v>0</v>
      </c>
      <c r="R988" s="27" t="str">
        <f t="shared" si="47"/>
        <v>1-30</v>
      </c>
      <c r="S988" s="27" t="str">
        <f>+VLOOKUP(B988,'[1]PORTFOLIO MAY16'!$B$7:$T$5083,19,0)</f>
        <v>MEXICO</v>
      </c>
      <c r="T988" s="26">
        <v>0</v>
      </c>
      <c r="U988" s="23" t="s">
        <v>37</v>
      </c>
      <c r="V988" s="23" t="s">
        <v>37</v>
      </c>
      <c r="W988" s="23" t="s">
        <v>37</v>
      </c>
      <c r="X988" s="22">
        <v>184595.85</v>
      </c>
    </row>
    <row r="989" spans="1:24" x14ac:dyDescent="0.25">
      <c r="A989" s="22">
        <v>702</v>
      </c>
      <c r="B989" s="23" t="s">
        <v>1029</v>
      </c>
      <c r="C989" s="23"/>
      <c r="D989" s="24">
        <v>316753</v>
      </c>
      <c r="E989" s="25"/>
      <c r="F989" s="23" t="s">
        <v>33</v>
      </c>
      <c r="G989" s="23" t="s">
        <v>33</v>
      </c>
      <c r="H989" s="24" t="s">
        <v>34</v>
      </c>
      <c r="I989" s="24" t="s">
        <v>35</v>
      </c>
      <c r="J989" s="23" t="s">
        <v>39</v>
      </c>
      <c r="K989" s="26">
        <v>761689.35</v>
      </c>
      <c r="L989" s="26">
        <f t="shared" si="45"/>
        <v>41047.439063590158</v>
      </c>
      <c r="M989" s="26">
        <v>0</v>
      </c>
      <c r="N989" s="26">
        <v>0</v>
      </c>
      <c r="O989" s="26">
        <v>0</v>
      </c>
      <c r="P989" s="26">
        <v>0</v>
      </c>
      <c r="Q989" s="26">
        <f t="shared" si="46"/>
        <v>0</v>
      </c>
      <c r="R989" s="27" t="str">
        <f t="shared" si="47"/>
        <v>1-30</v>
      </c>
      <c r="S989" s="27" t="str">
        <f>+VLOOKUP(B989,'[1]PORTFOLIO MAY16'!$B$7:$T$5083,19,0)</f>
        <v>MEXICO</v>
      </c>
      <c r="T989" s="26">
        <v>0</v>
      </c>
      <c r="U989" s="23" t="s">
        <v>37</v>
      </c>
      <c r="V989" s="23" t="s">
        <v>37</v>
      </c>
      <c r="W989" s="23" t="s">
        <v>37</v>
      </c>
      <c r="X989" s="22">
        <v>877487.06</v>
      </c>
    </row>
    <row r="990" spans="1:24" x14ac:dyDescent="0.25">
      <c r="A990" s="22">
        <v>702</v>
      </c>
      <c r="B990" s="23" t="s">
        <v>1030</v>
      </c>
      <c r="C990" s="23"/>
      <c r="D990" s="24">
        <v>309450</v>
      </c>
      <c r="E990" s="25"/>
      <c r="F990" s="23" t="s">
        <v>42</v>
      </c>
      <c r="G990" s="23" t="s">
        <v>51</v>
      </c>
      <c r="H990" s="24" t="s">
        <v>34</v>
      </c>
      <c r="I990" s="24" t="s">
        <v>35</v>
      </c>
      <c r="J990" s="23" t="s">
        <v>39</v>
      </c>
      <c r="K990" s="26">
        <v>348758.67</v>
      </c>
      <c r="L990" s="26">
        <f t="shared" si="45"/>
        <v>18794.604722678279</v>
      </c>
      <c r="M990" s="26">
        <v>0</v>
      </c>
      <c r="N990" s="26">
        <v>0</v>
      </c>
      <c r="O990" s="26">
        <v>0</v>
      </c>
      <c r="P990" s="26">
        <v>0</v>
      </c>
      <c r="Q990" s="26">
        <f t="shared" si="46"/>
        <v>0</v>
      </c>
      <c r="R990" s="27" t="str">
        <f t="shared" si="47"/>
        <v>1-30</v>
      </c>
      <c r="S990" s="27" t="str">
        <f>+VLOOKUP(B990,'[1]PORTFOLIO MAY16'!$B$7:$T$5083,19,0)</f>
        <v>MEXICO</v>
      </c>
      <c r="T990" s="26">
        <v>0</v>
      </c>
      <c r="U990" s="23" t="s">
        <v>37</v>
      </c>
      <c r="V990" s="23" t="s">
        <v>37</v>
      </c>
      <c r="W990" s="23" t="s">
        <v>37</v>
      </c>
      <c r="X990" s="22">
        <v>379318.81</v>
      </c>
    </row>
    <row r="991" spans="1:24" x14ac:dyDescent="0.25">
      <c r="A991" s="22">
        <v>702</v>
      </c>
      <c r="B991" s="23" t="s">
        <v>1031</v>
      </c>
      <c r="C991" s="23"/>
      <c r="D991" s="24">
        <v>315701</v>
      </c>
      <c r="E991" s="25"/>
      <c r="F991" s="23" t="s">
        <v>33</v>
      </c>
      <c r="G991" s="23" t="s">
        <v>33</v>
      </c>
      <c r="H991" s="24" t="s">
        <v>34</v>
      </c>
      <c r="I991" s="24" t="s">
        <v>35</v>
      </c>
      <c r="J991" s="23" t="s">
        <v>36</v>
      </c>
      <c r="K991" s="26">
        <v>705014.05</v>
      </c>
      <c r="L991" s="26">
        <f t="shared" si="45"/>
        <v>705014.05</v>
      </c>
      <c r="M991" s="26">
        <v>0</v>
      </c>
      <c r="N991" s="26">
        <v>0</v>
      </c>
      <c r="O991" s="26">
        <v>0</v>
      </c>
      <c r="P991" s="26">
        <v>0</v>
      </c>
      <c r="Q991" s="26">
        <f t="shared" si="46"/>
        <v>0</v>
      </c>
      <c r="R991" s="27" t="str">
        <f t="shared" si="47"/>
        <v>1-30</v>
      </c>
      <c r="S991" s="27" t="str">
        <f>+VLOOKUP(B991,'[1]PORTFOLIO MAY16'!$B$7:$T$5083,19,0)</f>
        <v>MEXICO</v>
      </c>
      <c r="T991" s="26">
        <v>0</v>
      </c>
      <c r="U991" s="23" t="s">
        <v>37</v>
      </c>
      <c r="V991" s="23" t="s">
        <v>37</v>
      </c>
      <c r="W991" s="23" t="s">
        <v>37</v>
      </c>
      <c r="X991" s="22">
        <v>778597.68</v>
      </c>
    </row>
    <row r="992" spans="1:24" x14ac:dyDescent="0.25">
      <c r="A992" s="22">
        <v>702</v>
      </c>
      <c r="B992" s="23" t="s">
        <v>1032</v>
      </c>
      <c r="C992" s="23"/>
      <c r="D992" s="24">
        <v>318246</v>
      </c>
      <c r="E992" s="25"/>
      <c r="F992" s="23" t="s">
        <v>51</v>
      </c>
      <c r="G992" s="23" t="s">
        <v>33</v>
      </c>
      <c r="H992" s="24" t="s">
        <v>34</v>
      </c>
      <c r="I992" s="24" t="s">
        <v>233</v>
      </c>
      <c r="J992" s="23" t="s">
        <v>36</v>
      </c>
      <c r="K992" s="26">
        <v>109583.22</v>
      </c>
      <c r="L992" s="26">
        <f t="shared" si="45"/>
        <v>109583.22</v>
      </c>
      <c r="M992" s="26">
        <v>0</v>
      </c>
      <c r="N992" s="26">
        <v>109583.22</v>
      </c>
      <c r="O992" s="26">
        <v>0</v>
      </c>
      <c r="P992" s="26">
        <v>0</v>
      </c>
      <c r="Q992" s="26">
        <f t="shared" si="46"/>
        <v>109583.22</v>
      </c>
      <c r="R992" s="27" t="str">
        <f t="shared" si="47"/>
        <v>61-90</v>
      </c>
      <c r="S992" s="27" t="str">
        <f>+VLOOKUP(B992,'[1]PORTFOLIO MAY16'!$B$7:$T$5083,19,0)</f>
        <v>GUATEMALA</v>
      </c>
      <c r="T992" s="26">
        <v>0</v>
      </c>
      <c r="U992" s="23" t="s">
        <v>37</v>
      </c>
      <c r="V992" s="23" t="s">
        <v>37</v>
      </c>
      <c r="W992" s="23" t="s">
        <v>37</v>
      </c>
      <c r="X992" s="22">
        <v>120298.11</v>
      </c>
    </row>
    <row r="993" spans="1:24" x14ac:dyDescent="0.25">
      <c r="A993" s="22">
        <v>702</v>
      </c>
      <c r="B993" s="23" t="s">
        <v>1033</v>
      </c>
      <c r="C993" s="23"/>
      <c r="D993" s="24">
        <v>309785</v>
      </c>
      <c r="E993" s="25"/>
      <c r="F993" s="23" t="s">
        <v>42</v>
      </c>
      <c r="G993" s="23" t="s">
        <v>33</v>
      </c>
      <c r="H993" s="24" t="s">
        <v>34</v>
      </c>
      <c r="I993" s="24" t="s">
        <v>35</v>
      </c>
      <c r="J993" s="23" t="s">
        <v>36</v>
      </c>
      <c r="K993" s="26">
        <v>166353.18</v>
      </c>
      <c r="L993" s="26">
        <f t="shared" si="45"/>
        <v>166353.18</v>
      </c>
      <c r="M993" s="26">
        <v>0</v>
      </c>
      <c r="N993" s="26">
        <v>0</v>
      </c>
      <c r="O993" s="26">
        <v>0</v>
      </c>
      <c r="P993" s="26">
        <v>0</v>
      </c>
      <c r="Q993" s="26">
        <f t="shared" si="46"/>
        <v>0</v>
      </c>
      <c r="R993" s="27" t="str">
        <f t="shared" si="47"/>
        <v>1-30</v>
      </c>
      <c r="S993" s="27" t="str">
        <f>+VLOOKUP(B993,'[1]PORTFOLIO MAY16'!$B$7:$T$5083,19,0)</f>
        <v>REPUBLICA DOMINICANA</v>
      </c>
      <c r="T993" s="26">
        <v>0</v>
      </c>
      <c r="U993" s="23" t="s">
        <v>37</v>
      </c>
      <c r="V993" s="23" t="s">
        <v>37</v>
      </c>
      <c r="W993" s="23" t="s">
        <v>37</v>
      </c>
      <c r="X993" s="22">
        <v>177278.22</v>
      </c>
    </row>
    <row r="994" spans="1:24" x14ac:dyDescent="0.25">
      <c r="A994" s="22">
        <v>702</v>
      </c>
      <c r="B994" s="23" t="s">
        <v>1034</v>
      </c>
      <c r="C994" s="23"/>
      <c r="D994" s="24">
        <v>315653</v>
      </c>
      <c r="E994" s="25"/>
      <c r="F994" s="23" t="s">
        <v>33</v>
      </c>
      <c r="G994" s="23" t="s">
        <v>33</v>
      </c>
      <c r="H994" s="24" t="s">
        <v>34</v>
      </c>
      <c r="I994" s="24" t="s">
        <v>35</v>
      </c>
      <c r="J994" s="23" t="s">
        <v>39</v>
      </c>
      <c r="K994" s="26">
        <v>113366.88</v>
      </c>
      <c r="L994" s="26">
        <f t="shared" si="45"/>
        <v>6109.3411620227298</v>
      </c>
      <c r="M994" s="26">
        <v>0</v>
      </c>
      <c r="N994" s="26">
        <v>0</v>
      </c>
      <c r="O994" s="26">
        <v>0</v>
      </c>
      <c r="P994" s="26">
        <v>0</v>
      </c>
      <c r="Q994" s="26">
        <f t="shared" si="46"/>
        <v>0</v>
      </c>
      <c r="R994" s="27" t="str">
        <f t="shared" si="47"/>
        <v>1-30</v>
      </c>
      <c r="S994" s="27" t="str">
        <f>+VLOOKUP(B994,'[1]PORTFOLIO MAY16'!$B$7:$T$5083,19,0)</f>
        <v>MEXICO</v>
      </c>
      <c r="T994" s="26">
        <v>0</v>
      </c>
      <c r="U994" s="23" t="s">
        <v>37</v>
      </c>
      <c r="V994" s="23" t="s">
        <v>37</v>
      </c>
      <c r="W994" s="23" t="s">
        <v>37</v>
      </c>
      <c r="X994" s="22">
        <v>135656.37</v>
      </c>
    </row>
    <row r="995" spans="1:24" x14ac:dyDescent="0.25">
      <c r="A995" s="22">
        <v>702</v>
      </c>
      <c r="B995" s="23" t="s">
        <v>1035</v>
      </c>
      <c r="C995" s="23"/>
      <c r="D995" s="24">
        <v>319538</v>
      </c>
      <c r="E995" s="25"/>
      <c r="F995" s="23" t="s">
        <v>33</v>
      </c>
      <c r="G995" s="23" t="s">
        <v>33</v>
      </c>
      <c r="H995" s="24" t="s">
        <v>34</v>
      </c>
      <c r="I995" s="24" t="s">
        <v>35</v>
      </c>
      <c r="J995" s="23" t="s">
        <v>39</v>
      </c>
      <c r="K995" s="26">
        <v>-1377.43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f t="shared" si="46"/>
        <v>0</v>
      </c>
      <c r="R995" s="27" t="str">
        <f t="shared" si="47"/>
        <v>1-30</v>
      </c>
      <c r="S995" s="27" t="str">
        <f>+VLOOKUP(B995,'[1]PORTFOLIO MAY16'!$B$7:$T$5083,19,0)</f>
        <v>MEXICO</v>
      </c>
      <c r="T995" s="26">
        <v>0</v>
      </c>
      <c r="U995" s="23" t="s">
        <v>37</v>
      </c>
      <c r="V995" s="23" t="s">
        <v>37</v>
      </c>
      <c r="W995" s="23" t="s">
        <v>37</v>
      </c>
      <c r="X995" s="22">
        <v>14553.44</v>
      </c>
    </row>
    <row r="996" spans="1:24" x14ac:dyDescent="0.25">
      <c r="A996" s="22">
        <v>702</v>
      </c>
      <c r="B996" s="23" t="s">
        <v>1036</v>
      </c>
      <c r="C996" s="23"/>
      <c r="D996" s="24">
        <v>312088</v>
      </c>
      <c r="E996" s="25"/>
      <c r="F996" s="23" t="s">
        <v>51</v>
      </c>
      <c r="G996" s="23" t="s">
        <v>51</v>
      </c>
      <c r="H996" s="24" t="s">
        <v>34</v>
      </c>
      <c r="I996" s="24" t="s">
        <v>35</v>
      </c>
      <c r="J996" s="23" t="s">
        <v>36</v>
      </c>
      <c r="K996" s="26">
        <v>61793.82</v>
      </c>
      <c r="L996" s="26">
        <f t="shared" si="45"/>
        <v>61793.82</v>
      </c>
      <c r="M996" s="26">
        <v>0</v>
      </c>
      <c r="N996" s="26">
        <v>0</v>
      </c>
      <c r="O996" s="26">
        <v>0</v>
      </c>
      <c r="P996" s="26">
        <v>0</v>
      </c>
      <c r="Q996" s="26">
        <f t="shared" si="46"/>
        <v>0</v>
      </c>
      <c r="R996" s="27" t="str">
        <f t="shared" si="47"/>
        <v>1-30</v>
      </c>
      <c r="S996" s="27" t="str">
        <f>+VLOOKUP(B996,'[1]PORTFOLIO MAY16'!$B$7:$T$5083,19,0)</f>
        <v>REPUBLICA DOMINICANA</v>
      </c>
      <c r="T996" s="26">
        <v>0</v>
      </c>
      <c r="U996" s="23" t="s">
        <v>37</v>
      </c>
      <c r="V996" s="23" t="s">
        <v>37</v>
      </c>
      <c r="W996" s="23" t="s">
        <v>37</v>
      </c>
      <c r="X996" s="22">
        <v>64974.68</v>
      </c>
    </row>
    <row r="997" spans="1:24" x14ac:dyDescent="0.25">
      <c r="A997" s="22">
        <v>702</v>
      </c>
      <c r="B997" s="23" t="s">
        <v>1037</v>
      </c>
      <c r="C997" s="23"/>
      <c r="D997" s="24">
        <v>320498</v>
      </c>
      <c r="E997" s="25"/>
      <c r="F997" s="23" t="s">
        <v>42</v>
      </c>
      <c r="G997" s="23" t="s">
        <v>33</v>
      </c>
      <c r="H997" s="24" t="s">
        <v>34</v>
      </c>
      <c r="I997" s="24" t="s">
        <v>35</v>
      </c>
      <c r="J997" s="23" t="s">
        <v>36</v>
      </c>
      <c r="K997" s="26">
        <v>286226.78999999998</v>
      </c>
      <c r="L997" s="26">
        <f t="shared" si="45"/>
        <v>286226.78999999998</v>
      </c>
      <c r="M997" s="26">
        <v>0</v>
      </c>
      <c r="N997" s="26">
        <v>0</v>
      </c>
      <c r="O997" s="26">
        <v>0</v>
      </c>
      <c r="P997" s="26">
        <v>0</v>
      </c>
      <c r="Q997" s="26">
        <f t="shared" si="46"/>
        <v>0</v>
      </c>
      <c r="R997" s="27" t="str">
        <f t="shared" si="47"/>
        <v>1-30</v>
      </c>
      <c r="S997" s="27" t="str">
        <f>+VLOOKUP(B997,'[1]PORTFOLIO MAY16'!$B$7:$T$5083,19,0)</f>
        <v>ECUADOR</v>
      </c>
      <c r="T997" s="26">
        <v>0</v>
      </c>
      <c r="U997" s="23" t="s">
        <v>37</v>
      </c>
      <c r="V997" s="23" t="s">
        <v>37</v>
      </c>
      <c r="W997" s="23" t="s">
        <v>37</v>
      </c>
      <c r="X997" s="22">
        <v>301752.59999999998</v>
      </c>
    </row>
    <row r="998" spans="1:24" x14ac:dyDescent="0.25">
      <c r="A998" s="22">
        <v>702</v>
      </c>
      <c r="B998" s="23" t="s">
        <v>1038</v>
      </c>
      <c r="C998" s="23"/>
      <c r="D998" s="24">
        <v>315144</v>
      </c>
      <c r="E998" s="25"/>
      <c r="F998" s="23" t="s">
        <v>42</v>
      </c>
      <c r="G998" s="23" t="s">
        <v>33</v>
      </c>
      <c r="H998" s="24" t="s">
        <v>34</v>
      </c>
      <c r="I998" s="24" t="s">
        <v>35</v>
      </c>
      <c r="J998" s="23" t="s">
        <v>36</v>
      </c>
      <c r="K998" s="26">
        <v>2825.72</v>
      </c>
      <c r="L998" s="26">
        <f t="shared" si="45"/>
        <v>2825.72</v>
      </c>
      <c r="M998" s="26">
        <v>0</v>
      </c>
      <c r="N998" s="26">
        <v>0</v>
      </c>
      <c r="O998" s="26">
        <v>0</v>
      </c>
      <c r="P998" s="26">
        <v>2825.72</v>
      </c>
      <c r="Q998" s="26">
        <f t="shared" si="46"/>
        <v>2825.72</v>
      </c>
      <c r="R998" s="27" t="str">
        <f t="shared" si="47"/>
        <v>120+</v>
      </c>
      <c r="S998" s="27" t="str">
        <f>+VLOOKUP(B998,'[1]PORTFOLIO MAY16'!$B$7:$T$5083,19,0)</f>
        <v>REPUBLICA DOMINICANA</v>
      </c>
      <c r="T998" s="26">
        <v>2825.72</v>
      </c>
      <c r="U998" s="23" t="s">
        <v>37</v>
      </c>
      <c r="V998" s="23" t="s">
        <v>37</v>
      </c>
      <c r="W998" s="23" t="s">
        <v>37</v>
      </c>
      <c r="X998" s="22">
        <v>2825.72</v>
      </c>
    </row>
    <row r="999" spans="1:24" x14ac:dyDescent="0.25">
      <c r="A999" s="22">
        <v>702</v>
      </c>
      <c r="B999" s="23" t="s">
        <v>1039</v>
      </c>
      <c r="C999" s="23"/>
      <c r="D999" s="24">
        <v>310500</v>
      </c>
      <c r="E999" s="25"/>
      <c r="F999" s="23" t="s">
        <v>33</v>
      </c>
      <c r="G999" s="23" t="s">
        <v>33</v>
      </c>
      <c r="H999" s="24" t="s">
        <v>34</v>
      </c>
      <c r="I999" s="24" t="s">
        <v>35</v>
      </c>
      <c r="J999" s="23" t="s">
        <v>36</v>
      </c>
      <c r="K999" s="26">
        <v>-0.05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f t="shared" si="46"/>
        <v>0</v>
      </c>
      <c r="R999" s="27" t="str">
        <f t="shared" si="47"/>
        <v>1-30</v>
      </c>
      <c r="S999" s="27" t="str">
        <f>+VLOOKUP(B999,'[1]PORTFOLIO MAY16'!$B$7:$T$5083,19,0)</f>
        <v>MEXICO</v>
      </c>
      <c r="T999" s="26">
        <v>0</v>
      </c>
      <c r="U999" s="23" t="s">
        <v>37</v>
      </c>
      <c r="V999" s="23" t="s">
        <v>37</v>
      </c>
      <c r="W999" s="23" t="s">
        <v>37</v>
      </c>
      <c r="X999" s="22">
        <v>2864.81</v>
      </c>
    </row>
    <row r="1000" spans="1:24" x14ac:dyDescent="0.25">
      <c r="A1000" s="22">
        <v>702</v>
      </c>
      <c r="B1000" s="23" t="s">
        <v>1040</v>
      </c>
      <c r="C1000" s="23"/>
      <c r="D1000" s="24">
        <v>312466</v>
      </c>
      <c r="E1000" s="25"/>
      <c r="F1000" s="23" t="s">
        <v>33</v>
      </c>
      <c r="G1000" s="23" t="s">
        <v>33</v>
      </c>
      <c r="H1000" s="24" t="s">
        <v>34</v>
      </c>
      <c r="I1000" s="24" t="s">
        <v>35</v>
      </c>
      <c r="J1000" s="23" t="s">
        <v>39</v>
      </c>
      <c r="K1000" s="26">
        <v>199716.32</v>
      </c>
      <c r="L1000" s="26">
        <f t="shared" si="45"/>
        <v>10762.712482726025</v>
      </c>
      <c r="M1000" s="26">
        <v>0</v>
      </c>
      <c r="N1000" s="26">
        <v>0</v>
      </c>
      <c r="O1000" s="26">
        <v>0</v>
      </c>
      <c r="P1000" s="26">
        <v>0</v>
      </c>
      <c r="Q1000" s="26">
        <f t="shared" si="46"/>
        <v>0</v>
      </c>
      <c r="R1000" s="27" t="str">
        <f t="shared" si="47"/>
        <v>1-30</v>
      </c>
      <c r="S1000" s="27" t="str">
        <f>+VLOOKUP(B1000,'[1]PORTFOLIO MAY16'!$B$7:$T$5083,19,0)</f>
        <v>MEXICO</v>
      </c>
      <c r="T1000" s="26">
        <v>0</v>
      </c>
      <c r="U1000" s="23" t="s">
        <v>37</v>
      </c>
      <c r="V1000" s="23" t="s">
        <v>37</v>
      </c>
      <c r="W1000" s="23" t="s">
        <v>37</v>
      </c>
      <c r="X1000" s="22">
        <v>233311.2</v>
      </c>
    </row>
    <row r="1001" spans="1:24" x14ac:dyDescent="0.25">
      <c r="A1001" s="22">
        <v>702</v>
      </c>
      <c r="B1001" s="23" t="s">
        <v>1041</v>
      </c>
      <c r="C1001" s="23"/>
      <c r="D1001" s="24">
        <v>315701</v>
      </c>
      <c r="E1001" s="25"/>
      <c r="F1001" s="23" t="s">
        <v>33</v>
      </c>
      <c r="G1001" s="23" t="s">
        <v>33</v>
      </c>
      <c r="H1001" s="24" t="s">
        <v>34</v>
      </c>
      <c r="I1001" s="24" t="s">
        <v>35</v>
      </c>
      <c r="J1001" s="23" t="s">
        <v>36</v>
      </c>
      <c r="K1001" s="26">
        <v>100491.01</v>
      </c>
      <c r="L1001" s="26">
        <f t="shared" si="45"/>
        <v>100491.01</v>
      </c>
      <c r="M1001" s="26">
        <v>0</v>
      </c>
      <c r="N1001" s="26">
        <v>0</v>
      </c>
      <c r="O1001" s="26">
        <v>0</v>
      </c>
      <c r="P1001" s="26">
        <v>0</v>
      </c>
      <c r="Q1001" s="26">
        <f t="shared" si="46"/>
        <v>0</v>
      </c>
      <c r="R1001" s="27" t="str">
        <f t="shared" si="47"/>
        <v>1-30</v>
      </c>
      <c r="S1001" s="27" t="str">
        <f>+VLOOKUP(B1001,'[1]PORTFOLIO MAY16'!$B$7:$T$5083,19,0)</f>
        <v>MEXICO</v>
      </c>
      <c r="T1001" s="26">
        <v>0</v>
      </c>
      <c r="U1001" s="23" t="s">
        <v>37</v>
      </c>
      <c r="V1001" s="23" t="s">
        <v>37</v>
      </c>
      <c r="W1001" s="23" t="s">
        <v>37</v>
      </c>
      <c r="X1001" s="22">
        <v>122328.18</v>
      </c>
    </row>
    <row r="1002" spans="1:24" x14ac:dyDescent="0.25">
      <c r="A1002" s="22">
        <v>702</v>
      </c>
      <c r="B1002" s="23" t="s">
        <v>1042</v>
      </c>
      <c r="C1002" s="23"/>
      <c r="D1002" s="24">
        <v>315701</v>
      </c>
      <c r="E1002" s="25"/>
      <c r="F1002" s="23" t="s">
        <v>33</v>
      </c>
      <c r="G1002" s="23" t="s">
        <v>33</v>
      </c>
      <c r="H1002" s="24" t="s">
        <v>34</v>
      </c>
      <c r="I1002" s="24" t="s">
        <v>35</v>
      </c>
      <c r="J1002" s="23" t="s">
        <v>36</v>
      </c>
      <c r="K1002" s="26">
        <v>104954.83</v>
      </c>
      <c r="L1002" s="26">
        <f t="shared" si="45"/>
        <v>104954.83</v>
      </c>
      <c r="M1002" s="26">
        <v>0</v>
      </c>
      <c r="N1002" s="26">
        <v>0</v>
      </c>
      <c r="O1002" s="26">
        <v>0</v>
      </c>
      <c r="P1002" s="26">
        <v>0</v>
      </c>
      <c r="Q1002" s="26">
        <f t="shared" si="46"/>
        <v>0</v>
      </c>
      <c r="R1002" s="27" t="str">
        <f t="shared" si="47"/>
        <v>1-30</v>
      </c>
      <c r="S1002" s="27" t="str">
        <f>+VLOOKUP(B1002,'[1]PORTFOLIO MAY16'!$B$7:$T$5083,19,0)</f>
        <v>MEXICO</v>
      </c>
      <c r="T1002" s="26">
        <v>0</v>
      </c>
      <c r="U1002" s="23" t="s">
        <v>37</v>
      </c>
      <c r="V1002" s="23" t="s">
        <v>37</v>
      </c>
      <c r="W1002" s="23" t="s">
        <v>37</v>
      </c>
      <c r="X1002" s="22">
        <v>132768.68</v>
      </c>
    </row>
    <row r="1003" spans="1:24" x14ac:dyDescent="0.25">
      <c r="A1003" s="22">
        <v>702</v>
      </c>
      <c r="B1003" s="23" t="s">
        <v>1043</v>
      </c>
      <c r="C1003" s="23"/>
      <c r="D1003" s="24">
        <v>308245</v>
      </c>
      <c r="E1003" s="25"/>
      <c r="F1003" s="23" t="s">
        <v>33</v>
      </c>
      <c r="G1003" s="23" t="s">
        <v>33</v>
      </c>
      <c r="H1003" s="24" t="s">
        <v>34</v>
      </c>
      <c r="I1003" s="24" t="s">
        <v>233</v>
      </c>
      <c r="J1003" s="23" t="s">
        <v>39</v>
      </c>
      <c r="K1003" s="26">
        <v>1446727.13</v>
      </c>
      <c r="L1003" s="26">
        <f t="shared" si="45"/>
        <v>77964.125020676307</v>
      </c>
      <c r="M1003" s="26">
        <v>0</v>
      </c>
      <c r="N1003" s="26">
        <v>0</v>
      </c>
      <c r="O1003" s="26">
        <v>0</v>
      </c>
      <c r="P1003" s="26">
        <v>1446727.13</v>
      </c>
      <c r="Q1003" s="26">
        <f t="shared" si="46"/>
        <v>1446727.13</v>
      </c>
      <c r="R1003" s="27" t="str">
        <f t="shared" si="47"/>
        <v>120+</v>
      </c>
      <c r="S1003" s="27" t="str">
        <f>+VLOOKUP(B1003,'[1]PORTFOLIO MAY16'!$B$7:$T$5083,19,0)</f>
        <v>MEXICO</v>
      </c>
      <c r="T1003" s="26">
        <v>0</v>
      </c>
      <c r="U1003" s="23" t="s">
        <v>37</v>
      </c>
      <c r="V1003" s="23" t="s">
        <v>37</v>
      </c>
      <c r="W1003" s="23" t="s">
        <v>37</v>
      </c>
      <c r="X1003" s="22">
        <v>1958867.69</v>
      </c>
    </row>
    <row r="1004" spans="1:24" x14ac:dyDescent="0.25">
      <c r="A1004" s="22">
        <v>702</v>
      </c>
      <c r="B1004" s="23" t="s">
        <v>1044</v>
      </c>
      <c r="C1004" s="23"/>
      <c r="D1004" s="24">
        <v>314293</v>
      </c>
      <c r="E1004" s="25"/>
      <c r="F1004" s="23" t="s">
        <v>42</v>
      </c>
      <c r="G1004" s="23" t="s">
        <v>33</v>
      </c>
      <c r="H1004" s="24" t="s">
        <v>34</v>
      </c>
      <c r="I1004" s="24" t="s">
        <v>35</v>
      </c>
      <c r="J1004" s="23" t="s">
        <v>36</v>
      </c>
      <c r="K1004" s="26">
        <v>81248.429999999993</v>
      </c>
      <c r="L1004" s="26">
        <f t="shared" si="45"/>
        <v>81248.429999999993</v>
      </c>
      <c r="M1004" s="26">
        <v>0</v>
      </c>
      <c r="N1004" s="26">
        <v>0</v>
      </c>
      <c r="O1004" s="26">
        <v>0</v>
      </c>
      <c r="P1004" s="26">
        <v>0</v>
      </c>
      <c r="Q1004" s="26">
        <f t="shared" si="46"/>
        <v>0</v>
      </c>
      <c r="R1004" s="27" t="str">
        <f t="shared" si="47"/>
        <v>1-30</v>
      </c>
      <c r="S1004" s="27" t="str">
        <f>+VLOOKUP(B1004,'[1]PORTFOLIO MAY16'!$B$7:$T$5083,19,0)</f>
        <v>REPUBLICA DOMINICANA</v>
      </c>
      <c r="T1004" s="26">
        <v>0</v>
      </c>
      <c r="U1004" s="23" t="s">
        <v>37</v>
      </c>
      <c r="V1004" s="23" t="s">
        <v>37</v>
      </c>
      <c r="W1004" s="23" t="s">
        <v>37</v>
      </c>
      <c r="X1004" s="22">
        <v>83487.839999999997</v>
      </c>
    </row>
    <row r="1005" spans="1:24" x14ac:dyDescent="0.25">
      <c r="A1005" s="22">
        <v>702</v>
      </c>
      <c r="B1005" s="23" t="s">
        <v>1045</v>
      </c>
      <c r="C1005" s="23"/>
      <c r="D1005" s="24">
        <v>311144</v>
      </c>
      <c r="E1005" s="25"/>
      <c r="F1005" s="23" t="s">
        <v>42</v>
      </c>
      <c r="G1005" s="23" t="s">
        <v>33</v>
      </c>
      <c r="H1005" s="24" t="s">
        <v>34</v>
      </c>
      <c r="I1005" s="24" t="s">
        <v>35</v>
      </c>
      <c r="J1005" s="23" t="s">
        <v>36</v>
      </c>
      <c r="K1005" s="26">
        <v>123764.83</v>
      </c>
      <c r="L1005" s="26">
        <f t="shared" si="45"/>
        <v>123764.83</v>
      </c>
      <c r="M1005" s="26">
        <v>0</v>
      </c>
      <c r="N1005" s="26">
        <v>0</v>
      </c>
      <c r="O1005" s="26">
        <v>0</v>
      </c>
      <c r="P1005" s="26">
        <v>0</v>
      </c>
      <c r="Q1005" s="26">
        <f t="shared" si="46"/>
        <v>0</v>
      </c>
      <c r="R1005" s="27" t="str">
        <f t="shared" si="47"/>
        <v>1-30</v>
      </c>
      <c r="S1005" s="27" t="str">
        <f>+VLOOKUP(B1005,'[1]PORTFOLIO MAY16'!$B$7:$T$5083,19,0)</f>
        <v>HONDURAS</v>
      </c>
      <c r="T1005" s="26">
        <v>0</v>
      </c>
      <c r="U1005" s="23" t="s">
        <v>37</v>
      </c>
      <c r="V1005" s="23" t="s">
        <v>37</v>
      </c>
      <c r="W1005" s="23" t="s">
        <v>37</v>
      </c>
      <c r="X1005" s="22">
        <v>127848.56</v>
      </c>
    </row>
    <row r="1006" spans="1:24" x14ac:dyDescent="0.25">
      <c r="A1006" s="22">
        <v>702</v>
      </c>
      <c r="B1006" s="23" t="s">
        <v>1046</v>
      </c>
      <c r="C1006" s="23"/>
      <c r="D1006" s="24">
        <v>318089</v>
      </c>
      <c r="E1006" s="25"/>
      <c r="F1006" s="23" t="s">
        <v>42</v>
      </c>
      <c r="G1006" s="23" t="s">
        <v>33</v>
      </c>
      <c r="H1006" s="24" t="s">
        <v>34</v>
      </c>
      <c r="I1006" s="24" t="s">
        <v>35</v>
      </c>
      <c r="J1006" s="23" t="s">
        <v>36</v>
      </c>
      <c r="K1006" s="26">
        <v>66152.710000000006</v>
      </c>
      <c r="L1006" s="26">
        <f t="shared" si="45"/>
        <v>66152.710000000006</v>
      </c>
      <c r="M1006" s="26">
        <v>0</v>
      </c>
      <c r="N1006" s="26">
        <v>0</v>
      </c>
      <c r="O1006" s="26">
        <v>0</v>
      </c>
      <c r="P1006" s="26">
        <v>0</v>
      </c>
      <c r="Q1006" s="26">
        <f t="shared" si="46"/>
        <v>0</v>
      </c>
      <c r="R1006" s="27" t="str">
        <f t="shared" si="47"/>
        <v>1-30</v>
      </c>
      <c r="S1006" s="27" t="str">
        <f>+VLOOKUP(B1006,'[1]PORTFOLIO MAY16'!$B$7:$T$5083,19,0)</f>
        <v>REPUBLICA DOMINICANA</v>
      </c>
      <c r="T1006" s="26">
        <v>0</v>
      </c>
      <c r="U1006" s="23" t="s">
        <v>37</v>
      </c>
      <c r="V1006" s="23" t="s">
        <v>37</v>
      </c>
      <c r="W1006" s="23" t="s">
        <v>37</v>
      </c>
      <c r="X1006" s="22">
        <v>72174.36</v>
      </c>
    </row>
    <row r="1007" spans="1:24" x14ac:dyDescent="0.25">
      <c r="A1007" s="22">
        <v>702</v>
      </c>
      <c r="B1007" s="23" t="s">
        <v>1047</v>
      </c>
      <c r="C1007" s="23"/>
      <c r="D1007" s="24">
        <v>316291</v>
      </c>
      <c r="E1007" s="25"/>
      <c r="F1007" s="23" t="s">
        <v>33</v>
      </c>
      <c r="G1007" s="23" t="s">
        <v>33</v>
      </c>
      <c r="H1007" s="24" t="s">
        <v>34</v>
      </c>
      <c r="I1007" s="24" t="s">
        <v>35</v>
      </c>
      <c r="J1007" s="23" t="s">
        <v>36</v>
      </c>
      <c r="K1007" s="26">
        <v>718.23</v>
      </c>
      <c r="L1007" s="26">
        <f t="shared" si="45"/>
        <v>718.23</v>
      </c>
      <c r="M1007" s="26">
        <v>0</v>
      </c>
      <c r="N1007" s="26">
        <v>0</v>
      </c>
      <c r="O1007" s="26">
        <v>0</v>
      </c>
      <c r="P1007" s="26">
        <v>0</v>
      </c>
      <c r="Q1007" s="26">
        <f t="shared" si="46"/>
        <v>0</v>
      </c>
      <c r="R1007" s="27" t="str">
        <f t="shared" si="47"/>
        <v>1-30</v>
      </c>
      <c r="S1007" s="27" t="str">
        <f>+VLOOKUP(B1007,'[1]PORTFOLIO MAY16'!$B$7:$T$5083,19,0)</f>
        <v>MEXICO</v>
      </c>
      <c r="T1007" s="26">
        <v>0</v>
      </c>
      <c r="U1007" s="23" t="s">
        <v>37</v>
      </c>
      <c r="V1007" s="23" t="s">
        <v>37</v>
      </c>
      <c r="W1007" s="23" t="s">
        <v>37</v>
      </c>
      <c r="X1007" s="22">
        <v>1443.86</v>
      </c>
    </row>
    <row r="1008" spans="1:24" x14ac:dyDescent="0.25">
      <c r="A1008" s="22">
        <v>702</v>
      </c>
      <c r="B1008" s="23" t="s">
        <v>1048</v>
      </c>
      <c r="C1008" s="23"/>
      <c r="D1008" s="24">
        <v>308390</v>
      </c>
      <c r="E1008" s="25"/>
      <c r="F1008" s="23" t="s">
        <v>42</v>
      </c>
      <c r="G1008" s="23" t="s">
        <v>33</v>
      </c>
      <c r="H1008" s="24" t="s">
        <v>34</v>
      </c>
      <c r="I1008" s="24" t="s">
        <v>35</v>
      </c>
      <c r="J1008" s="23" t="s">
        <v>36</v>
      </c>
      <c r="K1008" s="26">
        <v>42986.47</v>
      </c>
      <c r="L1008" s="26">
        <f t="shared" si="45"/>
        <v>42986.47</v>
      </c>
      <c r="M1008" s="26">
        <v>0</v>
      </c>
      <c r="N1008" s="26">
        <v>0</v>
      </c>
      <c r="O1008" s="26">
        <v>0</v>
      </c>
      <c r="P1008" s="26">
        <v>0</v>
      </c>
      <c r="Q1008" s="26">
        <f t="shared" si="46"/>
        <v>0</v>
      </c>
      <c r="R1008" s="27" t="str">
        <f t="shared" si="47"/>
        <v>1-30</v>
      </c>
      <c r="S1008" s="27" t="str">
        <f>+VLOOKUP(B1008,'[1]PORTFOLIO MAY16'!$B$7:$T$5083,19,0)</f>
        <v>GUATEMALA</v>
      </c>
      <c r="T1008" s="26">
        <v>0</v>
      </c>
      <c r="U1008" s="23" t="s">
        <v>37</v>
      </c>
      <c r="V1008" s="23" t="s">
        <v>37</v>
      </c>
      <c r="W1008" s="23" t="s">
        <v>37</v>
      </c>
      <c r="X1008" s="22">
        <v>46365.48</v>
      </c>
    </row>
    <row r="1009" spans="1:24" x14ac:dyDescent="0.25">
      <c r="A1009" s="22">
        <v>702</v>
      </c>
      <c r="B1009" s="23" t="s">
        <v>1049</v>
      </c>
      <c r="C1009" s="23"/>
      <c r="D1009" s="24">
        <v>308390</v>
      </c>
      <c r="E1009" s="25"/>
      <c r="F1009" s="23" t="s">
        <v>42</v>
      </c>
      <c r="G1009" s="23" t="s">
        <v>33</v>
      </c>
      <c r="H1009" s="24" t="s">
        <v>34</v>
      </c>
      <c r="I1009" s="24" t="s">
        <v>35</v>
      </c>
      <c r="J1009" s="23" t="s">
        <v>36</v>
      </c>
      <c r="K1009" s="26">
        <v>152599.04000000001</v>
      </c>
      <c r="L1009" s="26">
        <f t="shared" si="45"/>
        <v>152599.04000000001</v>
      </c>
      <c r="M1009" s="26">
        <v>0</v>
      </c>
      <c r="N1009" s="26">
        <v>0</v>
      </c>
      <c r="O1009" s="26">
        <v>0</v>
      </c>
      <c r="P1009" s="26">
        <v>0</v>
      </c>
      <c r="Q1009" s="26">
        <f t="shared" si="46"/>
        <v>0</v>
      </c>
      <c r="R1009" s="27" t="str">
        <f t="shared" si="47"/>
        <v>1-30</v>
      </c>
      <c r="S1009" s="27" t="str">
        <f>+VLOOKUP(B1009,'[1]PORTFOLIO MAY16'!$B$7:$T$5083,19,0)</f>
        <v>GUATEMALA</v>
      </c>
      <c r="T1009" s="26">
        <v>0</v>
      </c>
      <c r="U1009" s="23" t="s">
        <v>37</v>
      </c>
      <c r="V1009" s="23" t="s">
        <v>37</v>
      </c>
      <c r="W1009" s="23" t="s">
        <v>37</v>
      </c>
      <c r="X1009" s="22">
        <v>164597.28</v>
      </c>
    </row>
    <row r="1010" spans="1:24" x14ac:dyDescent="0.25">
      <c r="A1010" s="22">
        <v>702</v>
      </c>
      <c r="B1010" s="23" t="s">
        <v>1050</v>
      </c>
      <c r="C1010" s="23"/>
      <c r="D1010" s="24">
        <v>332392</v>
      </c>
      <c r="E1010" s="25"/>
      <c r="F1010" s="23" t="s">
        <v>33</v>
      </c>
      <c r="G1010" s="23" t="s">
        <v>33</v>
      </c>
      <c r="H1010" s="24" t="s">
        <v>34</v>
      </c>
      <c r="I1010" s="24" t="s">
        <v>35</v>
      </c>
      <c r="J1010" s="23" t="s">
        <v>39</v>
      </c>
      <c r="K1010" s="26">
        <v>143040.57999999999</v>
      </c>
      <c r="L1010" s="26">
        <f t="shared" si="45"/>
        <v>7708.4568547145791</v>
      </c>
      <c r="M1010" s="26">
        <v>0</v>
      </c>
      <c r="N1010" s="26">
        <v>0</v>
      </c>
      <c r="O1010" s="26">
        <v>0</v>
      </c>
      <c r="P1010" s="26">
        <v>0</v>
      </c>
      <c r="Q1010" s="26">
        <f t="shared" si="46"/>
        <v>0</v>
      </c>
      <c r="R1010" s="27" t="str">
        <f t="shared" si="47"/>
        <v>1-30</v>
      </c>
      <c r="S1010" s="27" t="str">
        <f>+VLOOKUP(B1010,'[1]PORTFOLIO MAY16'!$B$7:$T$5083,19,0)</f>
        <v>MEXICO</v>
      </c>
      <c r="T1010" s="26">
        <v>0</v>
      </c>
      <c r="U1010" s="23" t="s">
        <v>37</v>
      </c>
      <c r="V1010" s="23" t="s">
        <v>37</v>
      </c>
      <c r="W1010" s="23" t="s">
        <v>37</v>
      </c>
      <c r="X1010" s="22">
        <v>287927.88</v>
      </c>
    </row>
    <row r="1011" spans="1:24" x14ac:dyDescent="0.25">
      <c r="A1011" s="22">
        <v>702</v>
      </c>
      <c r="B1011" s="23" t="s">
        <v>1051</v>
      </c>
      <c r="C1011" s="23"/>
      <c r="D1011" s="24">
        <v>316559</v>
      </c>
      <c r="E1011" s="25"/>
      <c r="F1011" s="23" t="s">
        <v>33</v>
      </c>
      <c r="G1011" s="23" t="s">
        <v>33</v>
      </c>
      <c r="H1011" s="24" t="s">
        <v>34</v>
      </c>
      <c r="I1011" s="24" t="s">
        <v>35</v>
      </c>
      <c r="J1011" s="23" t="s">
        <v>39</v>
      </c>
      <c r="K1011" s="26">
        <v>100999.67999999999</v>
      </c>
      <c r="L1011" s="26">
        <f t="shared" si="45"/>
        <v>5442.872754151158</v>
      </c>
      <c r="M1011" s="26">
        <v>0</v>
      </c>
      <c r="N1011" s="26">
        <v>100999.67999999999</v>
      </c>
      <c r="O1011" s="26">
        <v>0</v>
      </c>
      <c r="P1011" s="26">
        <v>0</v>
      </c>
      <c r="Q1011" s="26">
        <f t="shared" si="46"/>
        <v>100999.67999999999</v>
      </c>
      <c r="R1011" s="27" t="str">
        <f t="shared" si="47"/>
        <v>61-90</v>
      </c>
      <c r="S1011" s="27" t="str">
        <f>+VLOOKUP(B1011,'[1]PORTFOLIO MAY16'!$B$7:$T$5083,19,0)</f>
        <v>MEXICO</v>
      </c>
      <c r="T1011" s="26">
        <v>0</v>
      </c>
      <c r="U1011" s="23" t="s">
        <v>37</v>
      </c>
      <c r="V1011" s="23" t="s">
        <v>37</v>
      </c>
      <c r="W1011" s="23" t="s">
        <v>37</v>
      </c>
      <c r="X1011" s="22">
        <v>128964.68</v>
      </c>
    </row>
    <row r="1012" spans="1:24" x14ac:dyDescent="0.25">
      <c r="A1012" s="22">
        <v>702</v>
      </c>
      <c r="B1012" s="23" t="s">
        <v>1052</v>
      </c>
      <c r="C1012" s="23"/>
      <c r="D1012" s="24">
        <v>313548</v>
      </c>
      <c r="E1012" s="25"/>
      <c r="F1012" s="23" t="s">
        <v>51</v>
      </c>
      <c r="G1012" s="23" t="s">
        <v>51</v>
      </c>
      <c r="H1012" s="24" t="s">
        <v>34</v>
      </c>
      <c r="I1012" s="24" t="s">
        <v>35</v>
      </c>
      <c r="J1012" s="23" t="s">
        <v>36</v>
      </c>
      <c r="K1012" s="26">
        <v>10796.04</v>
      </c>
      <c r="L1012" s="26">
        <f t="shared" si="45"/>
        <v>10796.04</v>
      </c>
      <c r="M1012" s="26">
        <v>0</v>
      </c>
      <c r="N1012" s="26">
        <v>0</v>
      </c>
      <c r="O1012" s="26">
        <v>0</v>
      </c>
      <c r="P1012" s="26">
        <v>0</v>
      </c>
      <c r="Q1012" s="26">
        <f t="shared" si="46"/>
        <v>0</v>
      </c>
      <c r="R1012" s="27" t="str">
        <f t="shared" si="47"/>
        <v>1-30</v>
      </c>
      <c r="S1012" s="27" t="str">
        <f>+VLOOKUP(B1012,'[1]PORTFOLIO MAY16'!$B$7:$T$5083,19,0)</f>
        <v>NICARAGUA</v>
      </c>
      <c r="T1012" s="26">
        <v>0</v>
      </c>
      <c r="U1012" s="23" t="s">
        <v>37</v>
      </c>
      <c r="V1012" s="23" t="s">
        <v>37</v>
      </c>
      <c r="W1012" s="23" t="s">
        <v>37</v>
      </c>
      <c r="X1012" s="22">
        <v>10984.97</v>
      </c>
    </row>
    <row r="1013" spans="1:24" x14ac:dyDescent="0.25">
      <c r="A1013" s="22">
        <v>702</v>
      </c>
      <c r="B1013" s="23" t="s">
        <v>1053</v>
      </c>
      <c r="C1013" s="23"/>
      <c r="D1013" s="24">
        <v>313548</v>
      </c>
      <c r="E1013" s="25"/>
      <c r="F1013" s="23" t="s">
        <v>59</v>
      </c>
      <c r="G1013" s="23" t="s">
        <v>59</v>
      </c>
      <c r="H1013" s="24" t="s">
        <v>34</v>
      </c>
      <c r="I1013" s="24" t="s">
        <v>35</v>
      </c>
      <c r="J1013" s="23" t="s">
        <v>36</v>
      </c>
      <c r="K1013" s="26">
        <v>66843.820000000007</v>
      </c>
      <c r="L1013" s="26">
        <f t="shared" si="45"/>
        <v>66843.820000000007</v>
      </c>
      <c r="M1013" s="26">
        <v>0</v>
      </c>
      <c r="N1013" s="26">
        <v>0</v>
      </c>
      <c r="O1013" s="26">
        <v>0</v>
      </c>
      <c r="P1013" s="26">
        <v>0</v>
      </c>
      <c r="Q1013" s="26">
        <f t="shared" si="46"/>
        <v>0</v>
      </c>
      <c r="R1013" s="27" t="str">
        <f t="shared" si="47"/>
        <v>1-30</v>
      </c>
      <c r="S1013" s="27" t="str">
        <f>+VLOOKUP(B1013,'[1]PORTFOLIO MAY16'!$B$7:$T$5083,19,0)</f>
        <v>NICARAGUA</v>
      </c>
      <c r="T1013" s="26">
        <v>0</v>
      </c>
      <c r="U1013" s="23" t="s">
        <v>37</v>
      </c>
      <c r="V1013" s="23" t="s">
        <v>37</v>
      </c>
      <c r="W1013" s="23" t="s">
        <v>37</v>
      </c>
      <c r="X1013" s="22">
        <v>68013.41</v>
      </c>
    </row>
    <row r="1014" spans="1:24" x14ac:dyDescent="0.25">
      <c r="A1014" s="22">
        <v>702</v>
      </c>
      <c r="B1014" s="23" t="s">
        <v>1054</v>
      </c>
      <c r="C1014" s="23"/>
      <c r="D1014" s="24">
        <v>313548</v>
      </c>
      <c r="E1014" s="25"/>
      <c r="F1014" s="23" t="s">
        <v>51</v>
      </c>
      <c r="G1014" s="23" t="s">
        <v>51</v>
      </c>
      <c r="H1014" s="24" t="s">
        <v>34</v>
      </c>
      <c r="I1014" s="24" t="s">
        <v>35</v>
      </c>
      <c r="J1014" s="23" t="s">
        <v>36</v>
      </c>
      <c r="K1014" s="26">
        <v>5519.34</v>
      </c>
      <c r="L1014" s="26">
        <f t="shared" si="45"/>
        <v>5519.34</v>
      </c>
      <c r="M1014" s="26">
        <v>0</v>
      </c>
      <c r="N1014" s="26">
        <v>0</v>
      </c>
      <c r="O1014" s="26">
        <v>0</v>
      </c>
      <c r="P1014" s="26">
        <v>0</v>
      </c>
      <c r="Q1014" s="26">
        <f t="shared" si="46"/>
        <v>0</v>
      </c>
      <c r="R1014" s="27" t="str">
        <f t="shared" si="47"/>
        <v>1-30</v>
      </c>
      <c r="S1014" s="27" t="str">
        <f>+VLOOKUP(B1014,'[1]PORTFOLIO MAY16'!$B$7:$T$5083,19,0)</f>
        <v>NICARAGUA</v>
      </c>
      <c r="T1014" s="26">
        <v>0</v>
      </c>
      <c r="U1014" s="23" t="s">
        <v>37</v>
      </c>
      <c r="V1014" s="23" t="s">
        <v>37</v>
      </c>
      <c r="W1014" s="23" t="s">
        <v>37</v>
      </c>
      <c r="X1014" s="22">
        <v>5615.92</v>
      </c>
    </row>
    <row r="1015" spans="1:24" x14ac:dyDescent="0.25">
      <c r="A1015" s="22">
        <v>702</v>
      </c>
      <c r="B1015" s="23" t="s">
        <v>1055</v>
      </c>
      <c r="C1015" s="23"/>
      <c r="D1015" s="24">
        <v>313548</v>
      </c>
      <c r="E1015" s="25"/>
      <c r="F1015" s="23" t="s">
        <v>59</v>
      </c>
      <c r="G1015" s="23" t="s">
        <v>59</v>
      </c>
      <c r="H1015" s="24" t="s">
        <v>34</v>
      </c>
      <c r="I1015" s="24" t="s">
        <v>35</v>
      </c>
      <c r="J1015" s="23" t="s">
        <v>36</v>
      </c>
      <c r="K1015" s="26">
        <v>14150.15</v>
      </c>
      <c r="L1015" s="26">
        <f t="shared" si="45"/>
        <v>14150.15</v>
      </c>
      <c r="M1015" s="26">
        <v>0</v>
      </c>
      <c r="N1015" s="26">
        <v>0</v>
      </c>
      <c r="O1015" s="26">
        <v>0</v>
      </c>
      <c r="P1015" s="26">
        <v>0</v>
      </c>
      <c r="Q1015" s="26">
        <f t="shared" si="46"/>
        <v>0</v>
      </c>
      <c r="R1015" s="27" t="str">
        <f t="shared" si="47"/>
        <v>1-30</v>
      </c>
      <c r="S1015" s="27" t="str">
        <f>+VLOOKUP(B1015,'[1]PORTFOLIO MAY16'!$B$7:$T$5083,19,0)</f>
        <v>NICARAGUA</v>
      </c>
      <c r="T1015" s="26">
        <v>0</v>
      </c>
      <c r="U1015" s="23" t="s">
        <v>37</v>
      </c>
      <c r="V1015" s="23" t="s">
        <v>37</v>
      </c>
      <c r="W1015" s="23" t="s">
        <v>37</v>
      </c>
      <c r="X1015" s="22">
        <v>14397.73</v>
      </c>
    </row>
    <row r="1016" spans="1:24" x14ac:dyDescent="0.25">
      <c r="A1016" s="22">
        <v>702</v>
      </c>
      <c r="B1016" s="23" t="s">
        <v>1056</v>
      </c>
      <c r="C1016" s="23"/>
      <c r="D1016" s="24">
        <v>318943</v>
      </c>
      <c r="E1016" s="25"/>
      <c r="F1016" s="23" t="s">
        <v>33</v>
      </c>
      <c r="G1016" s="23" t="s">
        <v>33</v>
      </c>
      <c r="H1016" s="24" t="s">
        <v>34</v>
      </c>
      <c r="I1016" s="24" t="s">
        <v>35</v>
      </c>
      <c r="J1016" s="23" t="s">
        <v>39</v>
      </c>
      <c r="K1016" s="26">
        <v>931617.5</v>
      </c>
      <c r="L1016" s="26">
        <f t="shared" si="45"/>
        <v>50204.867065325518</v>
      </c>
      <c r="M1016" s="26">
        <v>0</v>
      </c>
      <c r="N1016" s="26">
        <v>0</v>
      </c>
      <c r="O1016" s="26">
        <v>0</v>
      </c>
      <c r="P1016" s="26">
        <v>0</v>
      </c>
      <c r="Q1016" s="26">
        <f t="shared" si="46"/>
        <v>0</v>
      </c>
      <c r="R1016" s="27" t="str">
        <f t="shared" si="47"/>
        <v>1-30</v>
      </c>
      <c r="S1016" s="27" t="str">
        <f>+VLOOKUP(B1016,'[1]PORTFOLIO MAY16'!$B$7:$T$5083,19,0)</f>
        <v>MEXICO</v>
      </c>
      <c r="T1016" s="26">
        <v>0</v>
      </c>
      <c r="U1016" s="23" t="s">
        <v>37</v>
      </c>
      <c r="V1016" s="23" t="s">
        <v>37</v>
      </c>
      <c r="W1016" s="23" t="s">
        <v>37</v>
      </c>
      <c r="X1016" s="22">
        <v>1059748.76</v>
      </c>
    </row>
    <row r="1017" spans="1:24" x14ac:dyDescent="0.25">
      <c r="A1017" s="22">
        <v>702</v>
      </c>
      <c r="B1017" s="23" t="s">
        <v>1057</v>
      </c>
      <c r="C1017" s="23"/>
      <c r="D1017" s="24">
        <v>312318</v>
      </c>
      <c r="E1017" s="25"/>
      <c r="F1017" s="23" t="s">
        <v>42</v>
      </c>
      <c r="G1017" s="23" t="s">
        <v>33</v>
      </c>
      <c r="H1017" s="24" t="s">
        <v>34</v>
      </c>
      <c r="I1017" s="24" t="s">
        <v>35</v>
      </c>
      <c r="J1017" s="23" t="s">
        <v>36</v>
      </c>
      <c r="K1017" s="26">
        <v>23542.63</v>
      </c>
      <c r="L1017" s="26">
        <f t="shared" si="45"/>
        <v>23542.63</v>
      </c>
      <c r="M1017" s="26">
        <v>0</v>
      </c>
      <c r="N1017" s="26">
        <v>0</v>
      </c>
      <c r="O1017" s="26">
        <v>0</v>
      </c>
      <c r="P1017" s="26">
        <v>0</v>
      </c>
      <c r="Q1017" s="26">
        <f t="shared" si="46"/>
        <v>0</v>
      </c>
      <c r="R1017" s="27" t="str">
        <f t="shared" si="47"/>
        <v>1-30</v>
      </c>
      <c r="S1017" s="27" t="str">
        <f>+VLOOKUP(B1017,'[1]PORTFOLIO MAY16'!$B$7:$T$5083,19,0)</f>
        <v>GUATEMALA</v>
      </c>
      <c r="T1017" s="26">
        <v>0</v>
      </c>
      <c r="U1017" s="23" t="s">
        <v>37</v>
      </c>
      <c r="V1017" s="23" t="s">
        <v>37</v>
      </c>
      <c r="W1017" s="23" t="s">
        <v>37</v>
      </c>
      <c r="X1017" s="22">
        <v>24244.560000000001</v>
      </c>
    </row>
    <row r="1018" spans="1:24" x14ac:dyDescent="0.25">
      <c r="A1018" s="22">
        <v>702</v>
      </c>
      <c r="B1018" s="23" t="s">
        <v>1058</v>
      </c>
      <c r="C1018" s="23"/>
      <c r="D1018" s="24">
        <v>332499</v>
      </c>
      <c r="E1018" s="25"/>
      <c r="F1018" s="23" t="s">
        <v>42</v>
      </c>
      <c r="G1018" s="23" t="s">
        <v>33</v>
      </c>
      <c r="H1018" s="24" t="s">
        <v>34</v>
      </c>
      <c r="I1018" s="24" t="s">
        <v>35</v>
      </c>
      <c r="J1018" s="23" t="s">
        <v>36</v>
      </c>
      <c r="K1018" s="26">
        <v>20987.4</v>
      </c>
      <c r="L1018" s="26">
        <f t="shared" si="45"/>
        <v>20987.4</v>
      </c>
      <c r="M1018" s="26">
        <v>0</v>
      </c>
      <c r="N1018" s="26">
        <v>0</v>
      </c>
      <c r="O1018" s="26">
        <v>0</v>
      </c>
      <c r="P1018" s="26">
        <v>0</v>
      </c>
      <c r="Q1018" s="26">
        <f t="shared" si="46"/>
        <v>0</v>
      </c>
      <c r="R1018" s="27" t="str">
        <f t="shared" si="47"/>
        <v>1-30</v>
      </c>
      <c r="S1018" s="27" t="str">
        <f>+VLOOKUP(B1018,'[1]PORTFOLIO MAY16'!$B$7:$T$5083,19,0)</f>
        <v>GUATEMALA</v>
      </c>
      <c r="T1018" s="26">
        <v>0</v>
      </c>
      <c r="U1018" s="23" t="s">
        <v>37</v>
      </c>
      <c r="V1018" s="23" t="s">
        <v>37</v>
      </c>
      <c r="W1018" s="23" t="s">
        <v>37</v>
      </c>
      <c r="X1018" s="22">
        <v>21723.05</v>
      </c>
    </row>
    <row r="1019" spans="1:24" x14ac:dyDescent="0.25">
      <c r="A1019" s="22">
        <v>702</v>
      </c>
      <c r="B1019" s="23" t="s">
        <v>1059</v>
      </c>
      <c r="C1019" s="23"/>
      <c r="D1019" s="24">
        <v>309151</v>
      </c>
      <c r="E1019" s="25"/>
      <c r="F1019" s="23" t="s">
        <v>33</v>
      </c>
      <c r="G1019" s="23" t="s">
        <v>33</v>
      </c>
      <c r="H1019" s="24" t="s">
        <v>34</v>
      </c>
      <c r="I1019" s="24" t="s">
        <v>233</v>
      </c>
      <c r="J1019" s="23" t="s">
        <v>39</v>
      </c>
      <c r="K1019" s="26">
        <v>688291.93</v>
      </c>
      <c r="L1019" s="26">
        <f t="shared" si="45"/>
        <v>37092.052100552362</v>
      </c>
      <c r="M1019" s="26">
        <v>0</v>
      </c>
      <c r="N1019" s="26">
        <v>0</v>
      </c>
      <c r="O1019" s="26">
        <v>0</v>
      </c>
      <c r="P1019" s="26">
        <v>688291.93</v>
      </c>
      <c r="Q1019" s="26">
        <f t="shared" si="46"/>
        <v>688291.93</v>
      </c>
      <c r="R1019" s="27" t="str">
        <f t="shared" si="47"/>
        <v>120+</v>
      </c>
      <c r="S1019" s="27" t="str">
        <f>+VLOOKUP(B1019,'[1]PORTFOLIO MAY16'!$B$7:$T$5083,19,0)</f>
        <v>MEXICO</v>
      </c>
      <c r="T1019" s="26">
        <v>0</v>
      </c>
      <c r="U1019" s="23" t="s">
        <v>37</v>
      </c>
      <c r="V1019" s="23" t="s">
        <v>37</v>
      </c>
      <c r="W1019" s="23" t="s">
        <v>37</v>
      </c>
      <c r="X1019" s="22">
        <v>967232.64</v>
      </c>
    </row>
    <row r="1020" spans="1:24" x14ac:dyDescent="0.25">
      <c r="A1020" s="22">
        <v>702</v>
      </c>
      <c r="B1020" s="23" t="s">
        <v>1060</v>
      </c>
      <c r="C1020" s="23"/>
      <c r="D1020" s="24">
        <v>312836</v>
      </c>
      <c r="E1020" s="25"/>
      <c r="F1020" s="23" t="s">
        <v>42</v>
      </c>
      <c r="G1020" s="23" t="s">
        <v>33</v>
      </c>
      <c r="H1020" s="24" t="s">
        <v>34</v>
      </c>
      <c r="I1020" s="24" t="s">
        <v>35</v>
      </c>
      <c r="J1020" s="23" t="s">
        <v>36</v>
      </c>
      <c r="K1020" s="26">
        <v>35425.71</v>
      </c>
      <c r="L1020" s="26">
        <f t="shared" si="45"/>
        <v>35425.71</v>
      </c>
      <c r="M1020" s="26">
        <v>0</v>
      </c>
      <c r="N1020" s="26">
        <v>0</v>
      </c>
      <c r="O1020" s="26">
        <v>0</v>
      </c>
      <c r="P1020" s="26">
        <v>0</v>
      </c>
      <c r="Q1020" s="26">
        <f t="shared" si="46"/>
        <v>0</v>
      </c>
      <c r="R1020" s="27" t="str">
        <f t="shared" si="47"/>
        <v>1-30</v>
      </c>
      <c r="S1020" s="27" t="str">
        <f>+VLOOKUP(B1020,'[1]PORTFOLIO MAY16'!$B$7:$T$5083,19,0)</f>
        <v>ECUADOR</v>
      </c>
      <c r="T1020" s="26">
        <v>0</v>
      </c>
      <c r="U1020" s="23" t="s">
        <v>37</v>
      </c>
      <c r="V1020" s="23" t="s">
        <v>37</v>
      </c>
      <c r="W1020" s="23" t="s">
        <v>37</v>
      </c>
      <c r="X1020" s="22">
        <v>39070.449999999997</v>
      </c>
    </row>
    <row r="1021" spans="1:24" x14ac:dyDescent="0.25">
      <c r="A1021" s="22">
        <v>702</v>
      </c>
      <c r="B1021" s="23" t="s">
        <v>1061</v>
      </c>
      <c r="C1021" s="23"/>
      <c r="D1021" s="24">
        <v>311965</v>
      </c>
      <c r="E1021" s="25"/>
      <c r="F1021" s="23" t="s">
        <v>33</v>
      </c>
      <c r="G1021" s="23" t="s">
        <v>33</v>
      </c>
      <c r="H1021" s="24" t="s">
        <v>34</v>
      </c>
      <c r="I1021" s="24" t="s">
        <v>35</v>
      </c>
      <c r="J1021" s="23" t="s">
        <v>39</v>
      </c>
      <c r="K1021" s="26">
        <v>17433411.629999999</v>
      </c>
      <c r="L1021" s="26">
        <f t="shared" si="45"/>
        <v>939486.55255966086</v>
      </c>
      <c r="M1021" s="26">
        <v>17433411.629999999</v>
      </c>
      <c r="N1021" s="26">
        <v>0</v>
      </c>
      <c r="O1021" s="26">
        <v>0</v>
      </c>
      <c r="P1021" s="26">
        <v>0</v>
      </c>
      <c r="Q1021" s="26">
        <f t="shared" si="46"/>
        <v>17433411.629999999</v>
      </c>
      <c r="R1021" s="27" t="str">
        <f t="shared" si="47"/>
        <v>31-60</v>
      </c>
      <c r="S1021" s="27" t="str">
        <f>+VLOOKUP(B1021,'[1]PORTFOLIO MAY16'!$B$7:$T$5083,19,0)</f>
        <v>MEXICO</v>
      </c>
      <c r="T1021" s="26">
        <v>0</v>
      </c>
      <c r="U1021" s="23" t="s">
        <v>37</v>
      </c>
      <c r="V1021" s="23" t="s">
        <v>37</v>
      </c>
      <c r="W1021" s="23" t="s">
        <v>37</v>
      </c>
      <c r="X1021" s="22">
        <v>19729517.600000001</v>
      </c>
    </row>
    <row r="1022" spans="1:24" x14ac:dyDescent="0.25">
      <c r="A1022" s="22">
        <v>702</v>
      </c>
      <c r="B1022" s="23" t="s">
        <v>1062</v>
      </c>
      <c r="C1022" s="23"/>
      <c r="D1022" s="24">
        <v>319677</v>
      </c>
      <c r="E1022" s="25"/>
      <c r="F1022" s="23" t="s">
        <v>33</v>
      </c>
      <c r="G1022" s="23" t="s">
        <v>33</v>
      </c>
      <c r="H1022" s="24" t="s">
        <v>34</v>
      </c>
      <c r="I1022" s="24" t="s">
        <v>35</v>
      </c>
      <c r="J1022" s="23" t="s">
        <v>39</v>
      </c>
      <c r="K1022" s="26">
        <v>53046.5</v>
      </c>
      <c r="L1022" s="26">
        <f t="shared" si="45"/>
        <v>2858.6758844491328</v>
      </c>
      <c r="M1022" s="26">
        <v>0</v>
      </c>
      <c r="N1022" s="26">
        <v>0</v>
      </c>
      <c r="O1022" s="26">
        <v>0</v>
      </c>
      <c r="P1022" s="26">
        <v>0</v>
      </c>
      <c r="Q1022" s="26">
        <f t="shared" si="46"/>
        <v>0</v>
      </c>
      <c r="R1022" s="27" t="str">
        <f t="shared" si="47"/>
        <v>1-30</v>
      </c>
      <c r="S1022" s="27" t="str">
        <f>+VLOOKUP(B1022,'[1]PORTFOLIO MAY16'!$B$7:$T$5083,19,0)</f>
        <v>MEXICO</v>
      </c>
      <c r="T1022" s="26">
        <v>0</v>
      </c>
      <c r="U1022" s="23" t="s">
        <v>37</v>
      </c>
      <c r="V1022" s="23" t="s">
        <v>37</v>
      </c>
      <c r="W1022" s="23" t="s">
        <v>37</v>
      </c>
      <c r="X1022" s="22">
        <v>53046.5</v>
      </c>
    </row>
    <row r="1023" spans="1:24" x14ac:dyDescent="0.25">
      <c r="A1023" s="22">
        <v>702</v>
      </c>
      <c r="B1023" s="23" t="s">
        <v>1063</v>
      </c>
      <c r="C1023" s="23"/>
      <c r="D1023" s="24">
        <v>314750</v>
      </c>
      <c r="E1023" s="25"/>
      <c r="F1023" s="23" t="s">
        <v>51</v>
      </c>
      <c r="G1023" s="23" t="s">
        <v>51</v>
      </c>
      <c r="H1023" s="24" t="s">
        <v>34</v>
      </c>
      <c r="I1023" s="24" t="s">
        <v>35</v>
      </c>
      <c r="J1023" s="23" t="s">
        <v>36</v>
      </c>
      <c r="K1023" s="26">
        <v>218117.21</v>
      </c>
      <c r="L1023" s="26">
        <f t="shared" si="45"/>
        <v>218117.21</v>
      </c>
      <c r="M1023" s="26">
        <v>0</v>
      </c>
      <c r="N1023" s="26">
        <v>0</v>
      </c>
      <c r="O1023" s="26">
        <v>0</v>
      </c>
      <c r="P1023" s="26">
        <v>0</v>
      </c>
      <c r="Q1023" s="26">
        <f t="shared" si="46"/>
        <v>0</v>
      </c>
      <c r="R1023" s="27" t="str">
        <f t="shared" si="47"/>
        <v>1-30</v>
      </c>
      <c r="S1023" s="27" t="str">
        <f>+VLOOKUP(B1023,'[1]PORTFOLIO MAY16'!$B$7:$T$5083,19,0)</f>
        <v>COSTA RICA</v>
      </c>
      <c r="T1023" s="26">
        <v>0</v>
      </c>
      <c r="U1023" s="23" t="s">
        <v>37</v>
      </c>
      <c r="V1023" s="23" t="s">
        <v>37</v>
      </c>
      <c r="W1023" s="23" t="s">
        <v>37</v>
      </c>
      <c r="X1023" s="22">
        <v>222119.18</v>
      </c>
    </row>
    <row r="1024" spans="1:24" x14ac:dyDescent="0.25">
      <c r="A1024" s="22">
        <v>702</v>
      </c>
      <c r="B1024" s="23" t="s">
        <v>1064</v>
      </c>
      <c r="C1024" s="23"/>
      <c r="D1024" s="24">
        <v>309178</v>
      </c>
      <c r="E1024" s="25"/>
      <c r="F1024" s="23" t="s">
        <v>42</v>
      </c>
      <c r="G1024" s="23" t="s">
        <v>33</v>
      </c>
      <c r="H1024" s="24" t="s">
        <v>34</v>
      </c>
      <c r="I1024" s="24" t="s">
        <v>35</v>
      </c>
      <c r="J1024" s="23" t="s">
        <v>36</v>
      </c>
      <c r="K1024" s="26">
        <v>100109.93</v>
      </c>
      <c r="L1024" s="26">
        <f t="shared" si="45"/>
        <v>100109.93</v>
      </c>
      <c r="M1024" s="26">
        <v>0</v>
      </c>
      <c r="N1024" s="26">
        <v>0</v>
      </c>
      <c r="O1024" s="26">
        <v>0</v>
      </c>
      <c r="P1024" s="26">
        <v>0</v>
      </c>
      <c r="Q1024" s="26">
        <f t="shared" si="46"/>
        <v>0</v>
      </c>
      <c r="R1024" s="27" t="str">
        <f t="shared" si="47"/>
        <v>1-30</v>
      </c>
      <c r="S1024" s="27" t="str">
        <f>+VLOOKUP(B1024,'[1]PORTFOLIO MAY16'!$B$7:$T$5083,19,0)</f>
        <v>COSTA RICA</v>
      </c>
      <c r="T1024" s="26">
        <v>0</v>
      </c>
      <c r="U1024" s="23" t="s">
        <v>37</v>
      </c>
      <c r="V1024" s="23" t="s">
        <v>37</v>
      </c>
      <c r="W1024" s="23" t="s">
        <v>37</v>
      </c>
      <c r="X1024" s="22">
        <v>110419.92</v>
      </c>
    </row>
    <row r="1025" spans="1:24" x14ac:dyDescent="0.25">
      <c r="A1025" s="22">
        <v>702</v>
      </c>
      <c r="B1025" s="23" t="s">
        <v>1065</v>
      </c>
      <c r="C1025" s="23"/>
      <c r="D1025" s="24">
        <v>317800</v>
      </c>
      <c r="E1025" s="25"/>
      <c r="F1025" s="23" t="s">
        <v>33</v>
      </c>
      <c r="G1025" s="23" t="s">
        <v>33</v>
      </c>
      <c r="H1025" s="24" t="s">
        <v>34</v>
      </c>
      <c r="I1025" s="24" t="s">
        <v>35</v>
      </c>
      <c r="J1025" s="23" t="s">
        <v>39</v>
      </c>
      <c r="K1025" s="26">
        <v>0</v>
      </c>
      <c r="L1025" s="26">
        <f t="shared" si="45"/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f t="shared" si="46"/>
        <v>0</v>
      </c>
      <c r="R1025" s="27" t="str">
        <f t="shared" si="47"/>
        <v>1-30</v>
      </c>
      <c r="S1025" s="27" t="str">
        <f>+VLOOKUP(B1025,'[1]PORTFOLIO MAY16'!$B$7:$T$5083,19,0)</f>
        <v>MEXICO</v>
      </c>
      <c r="T1025" s="26">
        <v>0</v>
      </c>
      <c r="U1025" s="23" t="s">
        <v>37</v>
      </c>
      <c r="V1025" s="23" t="s">
        <v>37</v>
      </c>
      <c r="W1025" s="23" t="s">
        <v>37</v>
      </c>
      <c r="X1025" s="22">
        <v>0</v>
      </c>
    </row>
    <row r="1026" spans="1:24" x14ac:dyDescent="0.25">
      <c r="A1026" s="22">
        <v>702</v>
      </c>
      <c r="B1026" s="23" t="s">
        <v>1066</v>
      </c>
      <c r="C1026" s="23"/>
      <c r="D1026" s="24">
        <v>317800</v>
      </c>
      <c r="E1026" s="25"/>
      <c r="F1026" s="23" t="s">
        <v>33</v>
      </c>
      <c r="G1026" s="23" t="s">
        <v>33</v>
      </c>
      <c r="H1026" s="24" t="s">
        <v>34</v>
      </c>
      <c r="I1026" s="24" t="s">
        <v>35</v>
      </c>
      <c r="J1026" s="23" t="s">
        <v>39</v>
      </c>
      <c r="K1026" s="26">
        <v>0</v>
      </c>
      <c r="L1026" s="26">
        <f t="shared" si="45"/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f t="shared" si="46"/>
        <v>0</v>
      </c>
      <c r="R1026" s="27" t="str">
        <f t="shared" si="47"/>
        <v>1-30</v>
      </c>
      <c r="S1026" s="27" t="str">
        <f>+VLOOKUP(B1026,'[1]PORTFOLIO MAY16'!$B$7:$T$5083,19,0)</f>
        <v>MEXICO</v>
      </c>
      <c r="T1026" s="26">
        <v>0</v>
      </c>
      <c r="U1026" s="23" t="s">
        <v>37</v>
      </c>
      <c r="V1026" s="23" t="s">
        <v>37</v>
      </c>
      <c r="W1026" s="23" t="s">
        <v>37</v>
      </c>
      <c r="X1026" s="22">
        <v>0</v>
      </c>
    </row>
    <row r="1027" spans="1:24" x14ac:dyDescent="0.25">
      <c r="A1027" s="22">
        <v>702</v>
      </c>
      <c r="B1027" s="23" t="s">
        <v>1067</v>
      </c>
      <c r="C1027" s="23"/>
      <c r="D1027" s="24">
        <v>317033</v>
      </c>
      <c r="E1027" s="25"/>
      <c r="F1027" s="23" t="s">
        <v>51</v>
      </c>
      <c r="G1027" s="23" t="s">
        <v>51</v>
      </c>
      <c r="H1027" s="24" t="s">
        <v>34</v>
      </c>
      <c r="I1027" s="24" t="s">
        <v>35</v>
      </c>
      <c r="J1027" s="23" t="s">
        <v>36</v>
      </c>
      <c r="K1027" s="26">
        <v>431808.4</v>
      </c>
      <c r="L1027" s="26">
        <f t="shared" si="45"/>
        <v>431808.4</v>
      </c>
      <c r="M1027" s="26">
        <v>0</v>
      </c>
      <c r="N1027" s="26">
        <v>0</v>
      </c>
      <c r="O1027" s="26">
        <v>0</v>
      </c>
      <c r="P1027" s="26">
        <v>0</v>
      </c>
      <c r="Q1027" s="26">
        <f t="shared" si="46"/>
        <v>0</v>
      </c>
      <c r="R1027" s="27" t="str">
        <f t="shared" si="47"/>
        <v>1-30</v>
      </c>
      <c r="S1027" s="27" t="str">
        <f>+VLOOKUP(B1027,'[1]PORTFOLIO MAY16'!$B$7:$T$5083,19,0)</f>
        <v>HAITI</v>
      </c>
      <c r="T1027" s="26">
        <v>0</v>
      </c>
      <c r="U1027" s="23" t="s">
        <v>37</v>
      </c>
      <c r="V1027" s="23" t="s">
        <v>37</v>
      </c>
      <c r="W1027" s="23" t="s">
        <v>37</v>
      </c>
      <c r="X1027" s="22">
        <v>538099.98</v>
      </c>
    </row>
    <row r="1028" spans="1:24" x14ac:dyDescent="0.25">
      <c r="A1028" s="22">
        <v>702</v>
      </c>
      <c r="B1028" s="23" t="s">
        <v>1068</v>
      </c>
      <c r="C1028" s="23"/>
      <c r="D1028" s="24">
        <v>319895</v>
      </c>
      <c r="E1028" s="25"/>
      <c r="F1028" s="23" t="s">
        <v>33</v>
      </c>
      <c r="G1028" s="23" t="s">
        <v>33</v>
      </c>
      <c r="H1028" s="24" t="s">
        <v>34</v>
      </c>
      <c r="I1028" s="24" t="s">
        <v>35</v>
      </c>
      <c r="J1028" s="23" t="s">
        <v>39</v>
      </c>
      <c r="K1028" s="26">
        <v>141140.76</v>
      </c>
      <c r="L1028" s="26">
        <f t="shared" si="45"/>
        <v>7606.0755549343094</v>
      </c>
      <c r="M1028" s="26">
        <v>0</v>
      </c>
      <c r="N1028" s="26">
        <v>0</v>
      </c>
      <c r="O1028" s="26">
        <v>0</v>
      </c>
      <c r="P1028" s="26">
        <v>0</v>
      </c>
      <c r="Q1028" s="26">
        <f t="shared" si="46"/>
        <v>0</v>
      </c>
      <c r="R1028" s="27" t="str">
        <f t="shared" si="47"/>
        <v>1-30</v>
      </c>
      <c r="S1028" s="27" t="str">
        <f>+VLOOKUP(B1028,'[1]PORTFOLIO MAY16'!$B$7:$T$5083,19,0)</f>
        <v>MEXICO</v>
      </c>
      <c r="T1028" s="26">
        <v>0</v>
      </c>
      <c r="U1028" s="23" t="s">
        <v>37</v>
      </c>
      <c r="V1028" s="23" t="s">
        <v>37</v>
      </c>
      <c r="W1028" s="23" t="s">
        <v>37</v>
      </c>
      <c r="X1028" s="22">
        <v>161381.51999999999</v>
      </c>
    </row>
    <row r="1029" spans="1:24" x14ac:dyDescent="0.25">
      <c r="A1029" s="22">
        <v>702</v>
      </c>
      <c r="B1029" s="23" t="s">
        <v>1069</v>
      </c>
      <c r="C1029" s="23"/>
      <c r="D1029" s="24">
        <v>332377</v>
      </c>
      <c r="E1029" s="25"/>
      <c r="F1029" s="23" t="s">
        <v>33</v>
      </c>
      <c r="G1029" s="23" t="s">
        <v>33</v>
      </c>
      <c r="H1029" s="24" t="s">
        <v>34</v>
      </c>
      <c r="I1029" s="24" t="s">
        <v>35</v>
      </c>
      <c r="J1029" s="23" t="s">
        <v>39</v>
      </c>
      <c r="K1029" s="26">
        <v>150184.35</v>
      </c>
      <c r="L1029" s="26">
        <f t="shared" si="45"/>
        <v>8093.4346199403954</v>
      </c>
      <c r="M1029" s="26">
        <v>0</v>
      </c>
      <c r="N1029" s="26">
        <v>0</v>
      </c>
      <c r="O1029" s="26">
        <v>0</v>
      </c>
      <c r="P1029" s="26">
        <v>0</v>
      </c>
      <c r="Q1029" s="26">
        <f t="shared" si="46"/>
        <v>0</v>
      </c>
      <c r="R1029" s="27" t="str">
        <f t="shared" si="47"/>
        <v>1-30</v>
      </c>
      <c r="S1029" s="27" t="str">
        <f>+VLOOKUP(B1029,'[1]PORTFOLIO MAY16'!$B$7:$T$5083,19,0)</f>
        <v>MEXICO</v>
      </c>
      <c r="T1029" s="26">
        <v>0</v>
      </c>
      <c r="U1029" s="23" t="s">
        <v>37</v>
      </c>
      <c r="V1029" s="23" t="s">
        <v>37</v>
      </c>
      <c r="W1029" s="23" t="s">
        <v>37</v>
      </c>
      <c r="X1029" s="22">
        <v>200612.17</v>
      </c>
    </row>
    <row r="1030" spans="1:24" x14ac:dyDescent="0.25">
      <c r="A1030" s="22">
        <v>702</v>
      </c>
      <c r="B1030" s="23" t="s">
        <v>1070</v>
      </c>
      <c r="C1030" s="23"/>
      <c r="D1030" s="24">
        <v>355411</v>
      </c>
      <c r="E1030" s="25"/>
      <c r="F1030" s="23" t="s">
        <v>33</v>
      </c>
      <c r="G1030" s="23" t="s">
        <v>33</v>
      </c>
      <c r="H1030" s="24" t="s">
        <v>34</v>
      </c>
      <c r="I1030" s="24" t="s">
        <v>35</v>
      </c>
      <c r="J1030" s="23" t="s">
        <v>39</v>
      </c>
      <c r="K1030" s="26">
        <v>728287.25</v>
      </c>
      <c r="L1030" s="26">
        <f t="shared" si="45"/>
        <v>39247.399894937022</v>
      </c>
      <c r="M1030" s="26">
        <v>0</v>
      </c>
      <c r="N1030" s="26">
        <v>0</v>
      </c>
      <c r="O1030" s="26">
        <v>0</v>
      </c>
      <c r="P1030" s="26">
        <v>0</v>
      </c>
      <c r="Q1030" s="26">
        <f t="shared" si="46"/>
        <v>0</v>
      </c>
      <c r="R1030" s="27" t="str">
        <f t="shared" si="47"/>
        <v>1-30</v>
      </c>
      <c r="S1030" s="27" t="str">
        <f>+VLOOKUP(B1030,'[1]PORTFOLIO MAY16'!$B$7:$T$5083,19,0)</f>
        <v>MEXICO</v>
      </c>
      <c r="T1030" s="26">
        <v>0</v>
      </c>
      <c r="U1030" s="23" t="s">
        <v>37</v>
      </c>
      <c r="V1030" s="23" t="s">
        <v>37</v>
      </c>
      <c r="W1030" s="23" t="s">
        <v>37</v>
      </c>
      <c r="X1030" s="22">
        <v>780307.76</v>
      </c>
    </row>
    <row r="1031" spans="1:24" x14ac:dyDescent="0.25">
      <c r="A1031" s="22">
        <v>702</v>
      </c>
      <c r="B1031" s="23" t="s">
        <v>1071</v>
      </c>
      <c r="C1031" s="23"/>
      <c r="D1031" s="24">
        <v>314798</v>
      </c>
      <c r="E1031" s="25"/>
      <c r="F1031" s="23" t="s">
        <v>51</v>
      </c>
      <c r="G1031" s="23" t="s">
        <v>51</v>
      </c>
      <c r="H1031" s="24" t="s">
        <v>34</v>
      </c>
      <c r="I1031" s="24" t="s">
        <v>35</v>
      </c>
      <c r="J1031" s="23" t="s">
        <v>36</v>
      </c>
      <c r="K1031" s="26">
        <v>23600.43</v>
      </c>
      <c r="L1031" s="26">
        <f t="shared" ref="L1031:L1055" si="48">+IF(J1031="MXN",K1031/$L$2,K1031)</f>
        <v>23600.43</v>
      </c>
      <c r="M1031" s="26">
        <v>0</v>
      </c>
      <c r="N1031" s="26">
        <v>0</v>
      </c>
      <c r="O1031" s="26">
        <v>0</v>
      </c>
      <c r="P1031" s="26">
        <v>0</v>
      </c>
      <c r="Q1031" s="26">
        <f t="shared" ref="Q1031:Q1094" si="49">+P1031+O1031+N1031+M1031</f>
        <v>0</v>
      </c>
      <c r="R1031" s="27" t="str">
        <f t="shared" ref="R1031:R1094" si="50">+IF(P1031&gt;0,"120+",IF(O1031&gt;0,"91-120",IF(N1031&gt;0,"61-90",IF(M1031&gt;0,"31-60","1-30"))))</f>
        <v>1-30</v>
      </c>
      <c r="S1031" s="27" t="str">
        <f>+VLOOKUP(B1031,'[1]PORTFOLIO MAY16'!$B$7:$T$5083,19,0)</f>
        <v>COSTA RICA</v>
      </c>
      <c r="T1031" s="26">
        <v>0</v>
      </c>
      <c r="U1031" s="23" t="s">
        <v>37</v>
      </c>
      <c r="V1031" s="23" t="s">
        <v>37</v>
      </c>
      <c r="W1031" s="23" t="s">
        <v>37</v>
      </c>
      <c r="X1031" s="22">
        <v>24177.5</v>
      </c>
    </row>
    <row r="1032" spans="1:24" x14ac:dyDescent="0.25">
      <c r="A1032" s="22">
        <v>702</v>
      </c>
      <c r="B1032" s="23" t="s">
        <v>1072</v>
      </c>
      <c r="C1032" s="23"/>
      <c r="D1032" s="24">
        <v>313548</v>
      </c>
      <c r="E1032" s="25"/>
      <c r="F1032" s="23" t="s">
        <v>51</v>
      </c>
      <c r="G1032" s="23" t="s">
        <v>51</v>
      </c>
      <c r="H1032" s="24" t="s">
        <v>34</v>
      </c>
      <c r="I1032" s="24" t="s">
        <v>35</v>
      </c>
      <c r="J1032" s="23" t="s">
        <v>36</v>
      </c>
      <c r="K1032" s="26">
        <v>12724.1</v>
      </c>
      <c r="L1032" s="26">
        <f t="shared" si="48"/>
        <v>12724.1</v>
      </c>
      <c r="M1032" s="26">
        <v>0</v>
      </c>
      <c r="N1032" s="26">
        <v>0</v>
      </c>
      <c r="O1032" s="26">
        <v>0</v>
      </c>
      <c r="P1032" s="26">
        <v>0</v>
      </c>
      <c r="Q1032" s="26">
        <f t="shared" si="49"/>
        <v>0</v>
      </c>
      <c r="R1032" s="27" t="str">
        <f t="shared" si="50"/>
        <v>1-30</v>
      </c>
      <c r="S1032" s="27" t="str">
        <f>+VLOOKUP(B1032,'[1]PORTFOLIO MAY16'!$B$7:$T$5083,19,0)</f>
        <v>NICARAGUA</v>
      </c>
      <c r="T1032" s="26">
        <v>0</v>
      </c>
      <c r="U1032" s="23" t="s">
        <v>37</v>
      </c>
      <c r="V1032" s="23" t="s">
        <v>37</v>
      </c>
      <c r="W1032" s="23" t="s">
        <v>37</v>
      </c>
      <c r="X1032" s="22">
        <v>13035.47</v>
      </c>
    </row>
    <row r="1033" spans="1:24" x14ac:dyDescent="0.25">
      <c r="A1033" s="22">
        <v>702</v>
      </c>
      <c r="B1033" s="23" t="s">
        <v>1073</v>
      </c>
      <c r="C1033" s="23"/>
      <c r="D1033" s="24">
        <v>326589</v>
      </c>
      <c r="E1033" s="25"/>
      <c r="F1033" s="23" t="s">
        <v>33</v>
      </c>
      <c r="G1033" s="23" t="s">
        <v>33</v>
      </c>
      <c r="H1033" s="24" t="s">
        <v>34</v>
      </c>
      <c r="I1033" s="24" t="s">
        <v>35</v>
      </c>
      <c r="J1033" s="23" t="s">
        <v>39</v>
      </c>
      <c r="K1033" s="26">
        <v>736987.53</v>
      </c>
      <c r="L1033" s="26">
        <f t="shared" si="48"/>
        <v>39716.257984046679</v>
      </c>
      <c r="M1033" s="26">
        <v>0</v>
      </c>
      <c r="N1033" s="26">
        <v>0</v>
      </c>
      <c r="O1033" s="26">
        <v>0</v>
      </c>
      <c r="P1033" s="26">
        <v>0</v>
      </c>
      <c r="Q1033" s="26">
        <f t="shared" si="49"/>
        <v>0</v>
      </c>
      <c r="R1033" s="27" t="str">
        <f t="shared" si="50"/>
        <v>1-30</v>
      </c>
      <c r="S1033" s="27" t="str">
        <f>+VLOOKUP(B1033,'[1]PORTFOLIO MAY16'!$B$7:$T$5083,19,0)</f>
        <v>MEXICO</v>
      </c>
      <c r="T1033" s="26">
        <v>0</v>
      </c>
      <c r="U1033" s="23" t="s">
        <v>37</v>
      </c>
      <c r="V1033" s="23" t="s">
        <v>37</v>
      </c>
      <c r="W1033" s="23" t="s">
        <v>37</v>
      </c>
      <c r="X1033" s="22">
        <v>833480.25</v>
      </c>
    </row>
    <row r="1034" spans="1:24" x14ac:dyDescent="0.25">
      <c r="A1034" s="22">
        <v>702</v>
      </c>
      <c r="B1034" s="23" t="s">
        <v>1074</v>
      </c>
      <c r="C1034" s="23"/>
      <c r="D1034" s="24">
        <v>333896</v>
      </c>
      <c r="E1034" s="25"/>
      <c r="F1034" s="23" t="s">
        <v>33</v>
      </c>
      <c r="G1034" s="23" t="s">
        <v>33</v>
      </c>
      <c r="H1034" s="24" t="s">
        <v>34</v>
      </c>
      <c r="I1034" s="24" t="s">
        <v>35</v>
      </c>
      <c r="J1034" s="23" t="s">
        <v>39</v>
      </c>
      <c r="K1034" s="26">
        <v>83419.600000000006</v>
      </c>
      <c r="L1034" s="26">
        <f t="shared" si="48"/>
        <v>4495.4822431337207</v>
      </c>
      <c r="M1034" s="26">
        <v>0</v>
      </c>
      <c r="N1034" s="26">
        <v>0</v>
      </c>
      <c r="O1034" s="26">
        <v>0</v>
      </c>
      <c r="P1034" s="26">
        <v>0</v>
      </c>
      <c r="Q1034" s="26">
        <f t="shared" si="49"/>
        <v>0</v>
      </c>
      <c r="R1034" s="27" t="str">
        <f t="shared" si="50"/>
        <v>1-30</v>
      </c>
      <c r="S1034" s="27" t="str">
        <f>+VLOOKUP(B1034,'[1]PORTFOLIO MAY16'!$B$7:$T$5083,19,0)</f>
        <v>MEXICO</v>
      </c>
      <c r="T1034" s="26">
        <v>0</v>
      </c>
      <c r="U1034" s="23" t="s">
        <v>37</v>
      </c>
      <c r="V1034" s="23" t="s">
        <v>37</v>
      </c>
      <c r="W1034" s="23" t="s">
        <v>37</v>
      </c>
      <c r="X1034" s="22">
        <v>166839.31</v>
      </c>
    </row>
    <row r="1035" spans="1:24" x14ac:dyDescent="0.25">
      <c r="A1035" s="22">
        <v>702</v>
      </c>
      <c r="B1035" s="23" t="s">
        <v>1075</v>
      </c>
      <c r="C1035" s="23"/>
      <c r="D1035" s="24">
        <v>314750</v>
      </c>
      <c r="E1035" s="25"/>
      <c r="F1035" s="23" t="s">
        <v>51</v>
      </c>
      <c r="G1035" s="23" t="s">
        <v>51</v>
      </c>
      <c r="H1035" s="24" t="s">
        <v>34</v>
      </c>
      <c r="I1035" s="24" t="s">
        <v>35</v>
      </c>
      <c r="J1035" s="23" t="s">
        <v>36</v>
      </c>
      <c r="K1035" s="26">
        <v>107439.61</v>
      </c>
      <c r="L1035" s="26">
        <f t="shared" si="48"/>
        <v>107439.61</v>
      </c>
      <c r="M1035" s="26">
        <v>0</v>
      </c>
      <c r="N1035" s="26">
        <v>0</v>
      </c>
      <c r="O1035" s="26">
        <v>0</v>
      </c>
      <c r="P1035" s="26">
        <v>0</v>
      </c>
      <c r="Q1035" s="26">
        <f t="shared" si="49"/>
        <v>0</v>
      </c>
      <c r="R1035" s="27" t="str">
        <f t="shared" si="50"/>
        <v>1-30</v>
      </c>
      <c r="S1035" s="27" t="str">
        <f>+VLOOKUP(B1035,'[1]PORTFOLIO MAY16'!$B$7:$T$5083,19,0)</f>
        <v>COSTA RICA</v>
      </c>
      <c r="T1035" s="26">
        <v>0</v>
      </c>
      <c r="U1035" s="23" t="s">
        <v>37</v>
      </c>
      <c r="V1035" s="23" t="s">
        <v>37</v>
      </c>
      <c r="W1035" s="23" t="s">
        <v>37</v>
      </c>
      <c r="X1035" s="22">
        <v>109747.04</v>
      </c>
    </row>
    <row r="1036" spans="1:24" x14ac:dyDescent="0.25">
      <c r="A1036" s="22">
        <v>702</v>
      </c>
      <c r="B1036" s="23" t="s">
        <v>1076</v>
      </c>
      <c r="C1036" s="23"/>
      <c r="D1036" s="24">
        <v>333559</v>
      </c>
      <c r="E1036" s="25"/>
      <c r="F1036" s="23" t="s">
        <v>42</v>
      </c>
      <c r="G1036" s="23" t="s">
        <v>33</v>
      </c>
      <c r="H1036" s="24" t="s">
        <v>34</v>
      </c>
      <c r="I1036" s="24" t="s">
        <v>35</v>
      </c>
      <c r="J1036" s="23" t="s">
        <v>36</v>
      </c>
      <c r="K1036" s="26">
        <v>52917.55</v>
      </c>
      <c r="L1036" s="26">
        <f t="shared" si="48"/>
        <v>52917.55</v>
      </c>
      <c r="M1036" s="26">
        <v>0</v>
      </c>
      <c r="N1036" s="26">
        <v>0</v>
      </c>
      <c r="O1036" s="26">
        <v>0</v>
      </c>
      <c r="P1036" s="26">
        <v>0</v>
      </c>
      <c r="Q1036" s="26">
        <f t="shared" si="49"/>
        <v>0</v>
      </c>
      <c r="R1036" s="27" t="str">
        <f t="shared" si="50"/>
        <v>1-30</v>
      </c>
      <c r="S1036" s="27" t="str">
        <f>+VLOOKUP(B1036,'[1]PORTFOLIO MAY16'!$B$7:$T$5083,19,0)</f>
        <v>EL SALVADOR</v>
      </c>
      <c r="T1036" s="26">
        <v>0</v>
      </c>
      <c r="U1036" s="23" t="s">
        <v>37</v>
      </c>
      <c r="V1036" s="23" t="s">
        <v>37</v>
      </c>
      <c r="W1036" s="23" t="s">
        <v>37</v>
      </c>
      <c r="X1036" s="22">
        <v>56918.55</v>
      </c>
    </row>
    <row r="1037" spans="1:24" x14ac:dyDescent="0.25">
      <c r="A1037" s="22">
        <v>702</v>
      </c>
      <c r="B1037" s="23" t="s">
        <v>1077</v>
      </c>
      <c r="C1037" s="23"/>
      <c r="D1037" s="24">
        <v>308681</v>
      </c>
      <c r="E1037" s="25"/>
      <c r="F1037" s="23" t="s">
        <v>42</v>
      </c>
      <c r="G1037" s="23" t="s">
        <v>33</v>
      </c>
      <c r="H1037" s="24" t="s">
        <v>34</v>
      </c>
      <c r="I1037" s="24" t="s">
        <v>35</v>
      </c>
      <c r="J1037" s="23" t="s">
        <v>39</v>
      </c>
      <c r="K1037" s="26">
        <v>1669191.83</v>
      </c>
      <c r="L1037" s="26">
        <f t="shared" si="48"/>
        <v>89952.747701366097</v>
      </c>
      <c r="M1037" s="26">
        <v>0</v>
      </c>
      <c r="N1037" s="26">
        <v>0</v>
      </c>
      <c r="O1037" s="26">
        <v>0</v>
      </c>
      <c r="P1037" s="26">
        <v>0</v>
      </c>
      <c r="Q1037" s="26">
        <f t="shared" si="49"/>
        <v>0</v>
      </c>
      <c r="R1037" s="27" t="str">
        <f t="shared" si="50"/>
        <v>1-30</v>
      </c>
      <c r="S1037" s="27" t="str">
        <f>+VLOOKUP(B1037,'[1]PORTFOLIO MAY16'!$B$7:$T$5083,19,0)</f>
        <v>MEXICO</v>
      </c>
      <c r="T1037" s="26">
        <v>0</v>
      </c>
      <c r="U1037" s="23" t="s">
        <v>37</v>
      </c>
      <c r="V1037" s="23" t="s">
        <v>37</v>
      </c>
      <c r="W1037" s="23" t="s">
        <v>37</v>
      </c>
      <c r="X1037" s="22">
        <v>2033344.56</v>
      </c>
    </row>
    <row r="1038" spans="1:24" x14ac:dyDescent="0.25">
      <c r="A1038" s="22">
        <v>702</v>
      </c>
      <c r="B1038" s="23" t="s">
        <v>1078</v>
      </c>
      <c r="C1038" s="23"/>
      <c r="D1038" s="24">
        <v>312351</v>
      </c>
      <c r="E1038" s="25"/>
      <c r="F1038" s="23" t="s">
        <v>42</v>
      </c>
      <c r="G1038" s="23" t="s">
        <v>33</v>
      </c>
      <c r="H1038" s="24" t="s">
        <v>34</v>
      </c>
      <c r="I1038" s="24" t="s">
        <v>35</v>
      </c>
      <c r="J1038" s="23" t="s">
        <v>36</v>
      </c>
      <c r="K1038" s="26">
        <v>65095.16</v>
      </c>
      <c r="L1038" s="26">
        <f t="shared" si="48"/>
        <v>65095.16</v>
      </c>
      <c r="M1038" s="26">
        <v>0</v>
      </c>
      <c r="N1038" s="26">
        <v>0</v>
      </c>
      <c r="O1038" s="26">
        <v>0</v>
      </c>
      <c r="P1038" s="26">
        <v>0</v>
      </c>
      <c r="Q1038" s="26">
        <f t="shared" si="49"/>
        <v>0</v>
      </c>
      <c r="R1038" s="27" t="str">
        <f t="shared" si="50"/>
        <v>1-30</v>
      </c>
      <c r="S1038" s="27" t="str">
        <f>+VLOOKUP(B1038,'[1]PORTFOLIO MAY16'!$B$7:$T$5083,19,0)</f>
        <v>EL SALVADOR</v>
      </c>
      <c r="T1038" s="26">
        <v>0</v>
      </c>
      <c r="U1038" s="23" t="s">
        <v>37</v>
      </c>
      <c r="V1038" s="23" t="s">
        <v>37</v>
      </c>
      <c r="W1038" s="23" t="s">
        <v>37</v>
      </c>
      <c r="X1038" s="22">
        <v>73485.84</v>
      </c>
    </row>
    <row r="1039" spans="1:24" x14ac:dyDescent="0.25">
      <c r="A1039" s="22">
        <v>702</v>
      </c>
      <c r="B1039" s="23" t="s">
        <v>1079</v>
      </c>
      <c r="C1039" s="23"/>
      <c r="D1039" s="24">
        <v>312659</v>
      </c>
      <c r="E1039" s="25"/>
      <c r="F1039" s="23" t="s">
        <v>42</v>
      </c>
      <c r="G1039" s="23" t="s">
        <v>33</v>
      </c>
      <c r="H1039" s="24" t="s">
        <v>34</v>
      </c>
      <c r="I1039" s="24" t="s">
        <v>35</v>
      </c>
      <c r="J1039" s="23" t="s">
        <v>39</v>
      </c>
      <c r="K1039" s="26">
        <v>781865.67</v>
      </c>
      <c r="L1039" s="26">
        <f t="shared" si="48"/>
        <v>42134.740948180639</v>
      </c>
      <c r="M1039" s="26">
        <v>0</v>
      </c>
      <c r="N1039" s="26">
        <v>0</v>
      </c>
      <c r="O1039" s="26">
        <v>0</v>
      </c>
      <c r="P1039" s="26">
        <v>781865.67</v>
      </c>
      <c r="Q1039" s="26">
        <f t="shared" si="49"/>
        <v>781865.67</v>
      </c>
      <c r="R1039" s="27" t="str">
        <f t="shared" si="50"/>
        <v>120+</v>
      </c>
      <c r="S1039" s="27" t="str">
        <f>+VLOOKUP(B1039,'[1]PORTFOLIO MAY16'!$B$7:$T$5083,19,0)</f>
        <v>MEXICO</v>
      </c>
      <c r="T1039" s="26">
        <v>0</v>
      </c>
      <c r="U1039" s="23" t="s">
        <v>37</v>
      </c>
      <c r="V1039" s="23" t="s">
        <v>37</v>
      </c>
      <c r="W1039" s="23" t="s">
        <v>37</v>
      </c>
      <c r="X1039" s="22">
        <v>1551764.44</v>
      </c>
    </row>
    <row r="1040" spans="1:24" x14ac:dyDescent="0.25">
      <c r="A1040" s="22">
        <v>702</v>
      </c>
      <c r="B1040" s="23" t="s">
        <v>1080</v>
      </c>
      <c r="C1040" s="23"/>
      <c r="D1040" s="24">
        <v>333619</v>
      </c>
      <c r="E1040" s="25"/>
      <c r="F1040" s="23" t="s">
        <v>33</v>
      </c>
      <c r="G1040" s="23" t="s">
        <v>33</v>
      </c>
      <c r="H1040" s="24" t="s">
        <v>34</v>
      </c>
      <c r="I1040" s="24" t="s">
        <v>35</v>
      </c>
      <c r="J1040" s="23" t="s">
        <v>39</v>
      </c>
      <c r="K1040" s="26">
        <v>453771.28</v>
      </c>
      <c r="L1040" s="26">
        <f t="shared" si="48"/>
        <v>24453.734274487764</v>
      </c>
      <c r="M1040" s="26">
        <v>0</v>
      </c>
      <c r="N1040" s="26">
        <v>0</v>
      </c>
      <c r="O1040" s="26">
        <v>0</v>
      </c>
      <c r="P1040" s="26">
        <v>0</v>
      </c>
      <c r="Q1040" s="26">
        <f t="shared" si="49"/>
        <v>0</v>
      </c>
      <c r="R1040" s="27" t="str">
        <f t="shared" si="50"/>
        <v>1-30</v>
      </c>
      <c r="S1040" s="27" t="str">
        <f>+VLOOKUP(B1040,'[1]PORTFOLIO MAY16'!$B$7:$T$5083,19,0)</f>
        <v>MEXICO</v>
      </c>
      <c r="T1040" s="26">
        <v>0</v>
      </c>
      <c r="U1040" s="23" t="s">
        <v>37</v>
      </c>
      <c r="V1040" s="23" t="s">
        <v>37</v>
      </c>
      <c r="W1040" s="23" t="s">
        <v>37</v>
      </c>
      <c r="X1040" s="22">
        <v>530210.46</v>
      </c>
    </row>
    <row r="1041" spans="1:24" x14ac:dyDescent="0.25">
      <c r="A1041" s="22">
        <v>702</v>
      </c>
      <c r="B1041" s="23" t="s">
        <v>1081</v>
      </c>
      <c r="C1041" s="23"/>
      <c r="D1041" s="24">
        <v>312089</v>
      </c>
      <c r="E1041" s="25"/>
      <c r="F1041" s="23" t="s">
        <v>42</v>
      </c>
      <c r="G1041" s="23" t="s">
        <v>33</v>
      </c>
      <c r="H1041" s="24" t="s">
        <v>34</v>
      </c>
      <c r="I1041" s="24" t="s">
        <v>35</v>
      </c>
      <c r="J1041" s="23" t="s">
        <v>36</v>
      </c>
      <c r="K1041" s="26">
        <v>301924.88</v>
      </c>
      <c r="L1041" s="26">
        <f t="shared" si="48"/>
        <v>301924.88</v>
      </c>
      <c r="M1041" s="26">
        <v>0</v>
      </c>
      <c r="N1041" s="26">
        <v>0</v>
      </c>
      <c r="O1041" s="26">
        <v>0</v>
      </c>
      <c r="P1041" s="26">
        <v>0</v>
      </c>
      <c r="Q1041" s="26">
        <f t="shared" si="49"/>
        <v>0</v>
      </c>
      <c r="R1041" s="27" t="str">
        <f t="shared" si="50"/>
        <v>1-30</v>
      </c>
      <c r="S1041" s="27" t="str">
        <f>+VLOOKUP(B1041,'[1]PORTFOLIO MAY16'!$B$7:$T$5083,19,0)</f>
        <v>REPUBLICA DOMINICANA</v>
      </c>
      <c r="T1041" s="26">
        <v>0</v>
      </c>
      <c r="U1041" s="23" t="s">
        <v>37</v>
      </c>
      <c r="V1041" s="23" t="s">
        <v>37</v>
      </c>
      <c r="W1041" s="23" t="s">
        <v>37</v>
      </c>
      <c r="X1041" s="22">
        <v>315345.2</v>
      </c>
    </row>
    <row r="1042" spans="1:24" x14ac:dyDescent="0.25">
      <c r="A1042" s="22">
        <v>702</v>
      </c>
      <c r="B1042" s="23" t="s">
        <v>1082</v>
      </c>
      <c r="C1042" s="23"/>
      <c r="D1042" s="24">
        <v>318099</v>
      </c>
      <c r="E1042" s="25"/>
      <c r="F1042" s="23" t="s">
        <v>33</v>
      </c>
      <c r="G1042" s="23" t="s">
        <v>33</v>
      </c>
      <c r="H1042" s="24" t="s">
        <v>34</v>
      </c>
      <c r="I1042" s="24" t="s">
        <v>35</v>
      </c>
      <c r="J1042" s="23" t="s">
        <v>36</v>
      </c>
      <c r="K1042" s="26">
        <v>401370.95</v>
      </c>
      <c r="L1042" s="26">
        <f t="shared" si="48"/>
        <v>401370.95</v>
      </c>
      <c r="M1042" s="26">
        <v>0</v>
      </c>
      <c r="N1042" s="26">
        <v>0</v>
      </c>
      <c r="O1042" s="26">
        <v>0</v>
      </c>
      <c r="P1042" s="26">
        <v>0</v>
      </c>
      <c r="Q1042" s="26">
        <f t="shared" si="49"/>
        <v>0</v>
      </c>
      <c r="R1042" s="27" t="str">
        <f t="shared" si="50"/>
        <v>1-30</v>
      </c>
      <c r="S1042" s="27" t="str">
        <f>+VLOOKUP(B1042,'[1]PORTFOLIO MAY16'!$B$7:$T$5083,19,0)</f>
        <v>MEXICO</v>
      </c>
      <c r="T1042" s="26">
        <v>0</v>
      </c>
      <c r="U1042" s="23" t="s">
        <v>37</v>
      </c>
      <c r="V1042" s="23" t="s">
        <v>37</v>
      </c>
      <c r="W1042" s="23" t="s">
        <v>37</v>
      </c>
      <c r="X1042" s="22">
        <v>445489.98</v>
      </c>
    </row>
    <row r="1043" spans="1:24" x14ac:dyDescent="0.25">
      <c r="A1043" s="22">
        <v>702</v>
      </c>
      <c r="B1043" s="23" t="s">
        <v>1083</v>
      </c>
      <c r="C1043" s="23"/>
      <c r="D1043" s="24">
        <v>308390</v>
      </c>
      <c r="E1043" s="25"/>
      <c r="F1043" s="23" t="s">
        <v>42</v>
      </c>
      <c r="G1043" s="23" t="s">
        <v>33</v>
      </c>
      <c r="H1043" s="24" t="s">
        <v>34</v>
      </c>
      <c r="I1043" s="24" t="s">
        <v>35</v>
      </c>
      <c r="J1043" s="23" t="s">
        <v>36</v>
      </c>
      <c r="K1043" s="26">
        <v>184938.63</v>
      </c>
      <c r="L1043" s="26">
        <f t="shared" si="48"/>
        <v>184938.63</v>
      </c>
      <c r="M1043" s="26">
        <v>0</v>
      </c>
      <c r="N1043" s="26">
        <v>0</v>
      </c>
      <c r="O1043" s="26">
        <v>0</v>
      </c>
      <c r="P1043" s="26">
        <v>0</v>
      </c>
      <c r="Q1043" s="26">
        <f t="shared" si="49"/>
        <v>0</v>
      </c>
      <c r="R1043" s="27" t="str">
        <f t="shared" si="50"/>
        <v>1-30</v>
      </c>
      <c r="S1043" s="27" t="str">
        <f>+VLOOKUP(B1043,'[1]PORTFOLIO MAY16'!$B$7:$T$5083,19,0)</f>
        <v>GUATEMALA</v>
      </c>
      <c r="T1043" s="26">
        <v>0</v>
      </c>
      <c r="U1043" s="23" t="s">
        <v>37</v>
      </c>
      <c r="V1043" s="23" t="s">
        <v>37</v>
      </c>
      <c r="W1043" s="23" t="s">
        <v>37</v>
      </c>
      <c r="X1043" s="22">
        <v>199033.25</v>
      </c>
    </row>
    <row r="1044" spans="1:24" x14ac:dyDescent="0.25">
      <c r="A1044" s="22">
        <v>702</v>
      </c>
      <c r="B1044" s="23" t="s">
        <v>1084</v>
      </c>
      <c r="C1044" s="23"/>
      <c r="D1044" s="24">
        <v>308390</v>
      </c>
      <c r="E1044" s="25"/>
      <c r="F1044" s="23" t="s">
        <v>42</v>
      </c>
      <c r="G1044" s="23" t="s">
        <v>33</v>
      </c>
      <c r="H1044" s="24" t="s">
        <v>34</v>
      </c>
      <c r="I1044" s="24" t="s">
        <v>35</v>
      </c>
      <c r="J1044" s="23" t="s">
        <v>36</v>
      </c>
      <c r="K1044" s="26">
        <v>184938.63</v>
      </c>
      <c r="L1044" s="26">
        <f t="shared" si="48"/>
        <v>184938.63</v>
      </c>
      <c r="M1044" s="26">
        <v>0</v>
      </c>
      <c r="N1044" s="26">
        <v>0</v>
      </c>
      <c r="O1044" s="26">
        <v>0</v>
      </c>
      <c r="P1044" s="26">
        <v>0</v>
      </c>
      <c r="Q1044" s="26">
        <f t="shared" si="49"/>
        <v>0</v>
      </c>
      <c r="R1044" s="27" t="str">
        <f t="shared" si="50"/>
        <v>1-30</v>
      </c>
      <c r="S1044" s="27" t="str">
        <f>+VLOOKUP(B1044,'[1]PORTFOLIO MAY16'!$B$7:$T$5083,19,0)</f>
        <v>GUATEMALA</v>
      </c>
      <c r="T1044" s="26">
        <v>0</v>
      </c>
      <c r="U1044" s="23" t="s">
        <v>37</v>
      </c>
      <c r="V1044" s="23" t="s">
        <v>37</v>
      </c>
      <c r="W1044" s="23" t="s">
        <v>37</v>
      </c>
      <c r="X1044" s="22">
        <v>199033.25</v>
      </c>
    </row>
    <row r="1045" spans="1:24" x14ac:dyDescent="0.25">
      <c r="A1045" s="22">
        <v>702</v>
      </c>
      <c r="B1045" s="23" t="s">
        <v>1085</v>
      </c>
      <c r="C1045" s="23"/>
      <c r="D1045" s="24">
        <v>313548</v>
      </c>
      <c r="E1045" s="25"/>
      <c r="F1045" s="23" t="s">
        <v>51</v>
      </c>
      <c r="G1045" s="23" t="s">
        <v>51</v>
      </c>
      <c r="H1045" s="24" t="s">
        <v>34</v>
      </c>
      <c r="I1045" s="24" t="s">
        <v>35</v>
      </c>
      <c r="J1045" s="23" t="s">
        <v>36</v>
      </c>
      <c r="K1045" s="26">
        <v>19920.41</v>
      </c>
      <c r="L1045" s="26">
        <f t="shared" si="48"/>
        <v>19920.41</v>
      </c>
      <c r="M1045" s="26">
        <v>0</v>
      </c>
      <c r="N1045" s="26">
        <v>0</v>
      </c>
      <c r="O1045" s="26">
        <v>0</v>
      </c>
      <c r="P1045" s="26">
        <v>0</v>
      </c>
      <c r="Q1045" s="26">
        <f t="shared" si="49"/>
        <v>0</v>
      </c>
      <c r="R1045" s="27" t="str">
        <f t="shared" si="50"/>
        <v>1-30</v>
      </c>
      <c r="S1045" s="27" t="str">
        <f>+VLOOKUP(B1045,'[1]PORTFOLIO MAY16'!$B$7:$T$5083,19,0)</f>
        <v>NICARAGUA</v>
      </c>
      <c r="T1045" s="26">
        <v>0</v>
      </c>
      <c r="U1045" s="23" t="s">
        <v>37</v>
      </c>
      <c r="V1045" s="23" t="s">
        <v>37</v>
      </c>
      <c r="W1045" s="23" t="s">
        <v>37</v>
      </c>
      <c r="X1045" s="22">
        <v>20337.79</v>
      </c>
    </row>
    <row r="1046" spans="1:24" x14ac:dyDescent="0.25">
      <c r="A1046" s="22">
        <v>702</v>
      </c>
      <c r="B1046" s="23" t="s">
        <v>1086</v>
      </c>
      <c r="C1046" s="23"/>
      <c r="D1046" s="24">
        <v>308681</v>
      </c>
      <c r="E1046" s="25"/>
      <c r="F1046" s="23" t="s">
        <v>42</v>
      </c>
      <c r="G1046" s="23" t="s">
        <v>33</v>
      </c>
      <c r="H1046" s="24" t="s">
        <v>34</v>
      </c>
      <c r="I1046" s="24" t="s">
        <v>35</v>
      </c>
      <c r="J1046" s="23" t="s">
        <v>39</v>
      </c>
      <c r="K1046" s="26">
        <v>708206.53</v>
      </c>
      <c r="L1046" s="26">
        <f t="shared" si="48"/>
        <v>38165.249894345558</v>
      </c>
      <c r="M1046" s="26">
        <v>0</v>
      </c>
      <c r="N1046" s="26">
        <v>0</v>
      </c>
      <c r="O1046" s="26">
        <v>0</v>
      </c>
      <c r="P1046" s="26">
        <v>0</v>
      </c>
      <c r="Q1046" s="26">
        <f t="shared" si="49"/>
        <v>0</v>
      </c>
      <c r="R1046" s="27" t="str">
        <f t="shared" si="50"/>
        <v>1-30</v>
      </c>
      <c r="S1046" s="27" t="str">
        <f>+VLOOKUP(B1046,'[1]PORTFOLIO MAY16'!$B$7:$T$5083,19,0)</f>
        <v>MEXICO</v>
      </c>
      <c r="T1046" s="26">
        <v>0</v>
      </c>
      <c r="U1046" s="23" t="s">
        <v>37</v>
      </c>
      <c r="V1046" s="23" t="s">
        <v>37</v>
      </c>
      <c r="W1046" s="23" t="s">
        <v>37</v>
      </c>
      <c r="X1046" s="22">
        <v>859661.08</v>
      </c>
    </row>
    <row r="1047" spans="1:24" x14ac:dyDescent="0.25">
      <c r="A1047" s="22">
        <v>702</v>
      </c>
      <c r="B1047" s="23" t="s">
        <v>1087</v>
      </c>
      <c r="C1047" s="23"/>
      <c r="D1047" s="24">
        <v>308390</v>
      </c>
      <c r="E1047" s="25"/>
      <c r="F1047" s="23" t="s">
        <v>42</v>
      </c>
      <c r="G1047" s="23" t="s">
        <v>33</v>
      </c>
      <c r="H1047" s="24" t="s">
        <v>34</v>
      </c>
      <c r="I1047" s="24" t="s">
        <v>35</v>
      </c>
      <c r="J1047" s="23" t="s">
        <v>36</v>
      </c>
      <c r="K1047" s="26">
        <v>112228.71</v>
      </c>
      <c r="L1047" s="26">
        <f t="shared" si="48"/>
        <v>112228.71</v>
      </c>
      <c r="M1047" s="26">
        <v>0</v>
      </c>
      <c r="N1047" s="26">
        <v>0</v>
      </c>
      <c r="O1047" s="26">
        <v>0</v>
      </c>
      <c r="P1047" s="26">
        <v>0</v>
      </c>
      <c r="Q1047" s="26">
        <f t="shared" si="49"/>
        <v>0</v>
      </c>
      <c r="R1047" s="27" t="str">
        <f t="shared" si="50"/>
        <v>1-30</v>
      </c>
      <c r="S1047" s="27" t="str">
        <f>+VLOOKUP(B1047,'[1]PORTFOLIO MAY16'!$B$7:$T$5083,19,0)</f>
        <v>GUATEMALA</v>
      </c>
      <c r="T1047" s="26">
        <v>0</v>
      </c>
      <c r="U1047" s="23" t="s">
        <v>37</v>
      </c>
      <c r="V1047" s="23" t="s">
        <v>37</v>
      </c>
      <c r="W1047" s="23" t="s">
        <v>37</v>
      </c>
      <c r="X1047" s="22">
        <v>120550.08</v>
      </c>
    </row>
    <row r="1048" spans="1:24" x14ac:dyDescent="0.25">
      <c r="A1048" s="22">
        <v>702</v>
      </c>
      <c r="B1048" s="23" t="s">
        <v>1088</v>
      </c>
      <c r="C1048" s="23"/>
      <c r="D1048" s="24">
        <v>308390</v>
      </c>
      <c r="E1048" s="25"/>
      <c r="F1048" s="23" t="s">
        <v>42</v>
      </c>
      <c r="G1048" s="23" t="s">
        <v>33</v>
      </c>
      <c r="H1048" s="24" t="s">
        <v>34</v>
      </c>
      <c r="I1048" s="24" t="s">
        <v>35</v>
      </c>
      <c r="J1048" s="23" t="s">
        <v>36</v>
      </c>
      <c r="K1048" s="26">
        <v>170330.63</v>
      </c>
      <c r="L1048" s="26">
        <f t="shared" si="48"/>
        <v>170330.63</v>
      </c>
      <c r="M1048" s="26">
        <v>0</v>
      </c>
      <c r="N1048" s="26">
        <v>0</v>
      </c>
      <c r="O1048" s="26">
        <v>0</v>
      </c>
      <c r="P1048" s="26">
        <v>0</v>
      </c>
      <c r="Q1048" s="26">
        <f t="shared" si="49"/>
        <v>0</v>
      </c>
      <c r="R1048" s="27" t="str">
        <f t="shared" si="50"/>
        <v>1-30</v>
      </c>
      <c r="S1048" s="27" t="str">
        <f>+VLOOKUP(B1048,'[1]PORTFOLIO MAY16'!$B$7:$T$5083,19,0)</f>
        <v>GUATEMALA</v>
      </c>
      <c r="T1048" s="26">
        <v>0</v>
      </c>
      <c r="U1048" s="23" t="s">
        <v>37</v>
      </c>
      <c r="V1048" s="23" t="s">
        <v>37</v>
      </c>
      <c r="W1048" s="23" t="s">
        <v>37</v>
      </c>
      <c r="X1048" s="22">
        <v>183723</v>
      </c>
    </row>
    <row r="1049" spans="1:24" x14ac:dyDescent="0.25">
      <c r="A1049" s="22">
        <v>702</v>
      </c>
      <c r="B1049" s="23" t="s">
        <v>1089</v>
      </c>
      <c r="C1049" s="23"/>
      <c r="D1049" s="24">
        <v>317154</v>
      </c>
      <c r="E1049" s="25"/>
      <c r="F1049" s="23" t="s">
        <v>33</v>
      </c>
      <c r="G1049" s="23" t="s">
        <v>33</v>
      </c>
      <c r="H1049" s="24" t="s">
        <v>34</v>
      </c>
      <c r="I1049" s="24" t="s">
        <v>35</v>
      </c>
      <c r="J1049" s="23" t="s">
        <v>39</v>
      </c>
      <c r="K1049" s="26">
        <v>169318.68</v>
      </c>
      <c r="L1049" s="26">
        <f t="shared" si="48"/>
        <v>9124.5836634416919</v>
      </c>
      <c r="M1049" s="26">
        <v>0</v>
      </c>
      <c r="N1049" s="26">
        <v>0</v>
      </c>
      <c r="O1049" s="26">
        <v>0</v>
      </c>
      <c r="P1049" s="26">
        <v>0</v>
      </c>
      <c r="Q1049" s="26">
        <f t="shared" si="49"/>
        <v>0</v>
      </c>
      <c r="R1049" s="27" t="str">
        <f t="shared" si="50"/>
        <v>1-30</v>
      </c>
      <c r="S1049" s="27" t="str">
        <f>+VLOOKUP(B1049,'[1]PORTFOLIO MAY16'!$B$7:$T$5083,19,0)</f>
        <v>MEXICO</v>
      </c>
      <c r="T1049" s="26">
        <v>0</v>
      </c>
      <c r="U1049" s="23" t="s">
        <v>37</v>
      </c>
      <c r="V1049" s="23" t="s">
        <v>37</v>
      </c>
      <c r="W1049" s="23" t="s">
        <v>37</v>
      </c>
      <c r="X1049" s="22">
        <v>341528.92</v>
      </c>
    </row>
    <row r="1050" spans="1:24" x14ac:dyDescent="0.25">
      <c r="A1050" s="22">
        <v>702</v>
      </c>
      <c r="B1050" s="23" t="s">
        <v>1090</v>
      </c>
      <c r="C1050" s="23"/>
      <c r="D1050" s="24">
        <v>308390</v>
      </c>
      <c r="E1050" s="25"/>
      <c r="F1050" s="23" t="s">
        <v>42</v>
      </c>
      <c r="G1050" s="23" t="s">
        <v>33</v>
      </c>
      <c r="H1050" s="24" t="s">
        <v>34</v>
      </c>
      <c r="I1050" s="24" t="s">
        <v>35</v>
      </c>
      <c r="J1050" s="23" t="s">
        <v>36</v>
      </c>
      <c r="K1050" s="26">
        <v>184938.63</v>
      </c>
      <c r="L1050" s="26">
        <f t="shared" si="48"/>
        <v>184938.63</v>
      </c>
      <c r="M1050" s="26">
        <v>0</v>
      </c>
      <c r="N1050" s="26">
        <v>0</v>
      </c>
      <c r="O1050" s="26">
        <v>0</v>
      </c>
      <c r="P1050" s="26">
        <v>0</v>
      </c>
      <c r="Q1050" s="26">
        <f t="shared" si="49"/>
        <v>0</v>
      </c>
      <c r="R1050" s="27" t="str">
        <f t="shared" si="50"/>
        <v>1-30</v>
      </c>
      <c r="S1050" s="27" t="str">
        <f>+VLOOKUP(B1050,'[1]PORTFOLIO MAY16'!$B$7:$T$5083,19,0)</f>
        <v>GUATEMALA</v>
      </c>
      <c r="T1050" s="26">
        <v>0</v>
      </c>
      <c r="U1050" s="23" t="s">
        <v>37</v>
      </c>
      <c r="V1050" s="23" t="s">
        <v>37</v>
      </c>
      <c r="W1050" s="23" t="s">
        <v>37</v>
      </c>
      <c r="X1050" s="22">
        <v>199033.25</v>
      </c>
    </row>
    <row r="1051" spans="1:24" x14ac:dyDescent="0.25">
      <c r="A1051" s="22">
        <v>702</v>
      </c>
      <c r="B1051" s="23" t="s">
        <v>1091</v>
      </c>
      <c r="C1051" s="23"/>
      <c r="D1051" s="24">
        <v>312896</v>
      </c>
      <c r="E1051" s="25"/>
      <c r="F1051" s="23" t="s">
        <v>42</v>
      </c>
      <c r="G1051" s="23" t="s">
        <v>33</v>
      </c>
      <c r="H1051" s="24" t="s">
        <v>34</v>
      </c>
      <c r="I1051" s="24" t="s">
        <v>35</v>
      </c>
      <c r="J1051" s="23" t="s">
        <v>36</v>
      </c>
      <c r="K1051" s="26">
        <v>60397.49</v>
      </c>
      <c r="L1051" s="26">
        <f t="shared" si="48"/>
        <v>60397.49</v>
      </c>
      <c r="M1051" s="26">
        <v>0</v>
      </c>
      <c r="N1051" s="26">
        <v>0</v>
      </c>
      <c r="O1051" s="26">
        <v>0</v>
      </c>
      <c r="P1051" s="26">
        <v>0</v>
      </c>
      <c r="Q1051" s="26">
        <f t="shared" si="49"/>
        <v>0</v>
      </c>
      <c r="R1051" s="27" t="str">
        <f t="shared" si="50"/>
        <v>1-30</v>
      </c>
      <c r="S1051" s="27" t="str">
        <f>+VLOOKUP(B1051,'[1]PORTFOLIO MAY16'!$B$7:$T$5083,19,0)</f>
        <v>GUATEMALA</v>
      </c>
      <c r="T1051" s="26">
        <v>0</v>
      </c>
      <c r="U1051" s="23" t="s">
        <v>37</v>
      </c>
      <c r="V1051" s="23" t="s">
        <v>37</v>
      </c>
      <c r="W1051" s="23" t="s">
        <v>37</v>
      </c>
      <c r="X1051" s="22">
        <v>62366.9</v>
      </c>
    </row>
    <row r="1052" spans="1:24" x14ac:dyDescent="0.25">
      <c r="A1052" s="22">
        <v>702</v>
      </c>
      <c r="B1052" s="23" t="s">
        <v>1092</v>
      </c>
      <c r="C1052" s="23"/>
      <c r="D1052" s="24">
        <v>318631</v>
      </c>
      <c r="E1052" s="25"/>
      <c r="F1052" s="23" t="s">
        <v>42</v>
      </c>
      <c r="G1052" s="23" t="s">
        <v>33</v>
      </c>
      <c r="H1052" s="24" t="s">
        <v>34</v>
      </c>
      <c r="I1052" s="24" t="s">
        <v>35</v>
      </c>
      <c r="J1052" s="23" t="s">
        <v>36</v>
      </c>
      <c r="K1052" s="26">
        <v>108835.05</v>
      </c>
      <c r="L1052" s="26">
        <f t="shared" si="48"/>
        <v>108835.05</v>
      </c>
      <c r="M1052" s="26">
        <v>0</v>
      </c>
      <c r="N1052" s="26">
        <v>0</v>
      </c>
      <c r="O1052" s="26">
        <v>0</v>
      </c>
      <c r="P1052" s="26">
        <v>0</v>
      </c>
      <c r="Q1052" s="26">
        <f t="shared" si="49"/>
        <v>0</v>
      </c>
      <c r="R1052" s="27" t="str">
        <f t="shared" si="50"/>
        <v>1-30</v>
      </c>
      <c r="S1052" s="27" t="str">
        <f>+VLOOKUP(B1052,'[1]PORTFOLIO MAY16'!$B$7:$T$5083,19,0)</f>
        <v>EL SALVADOR</v>
      </c>
      <c r="T1052" s="26">
        <v>0</v>
      </c>
      <c r="U1052" s="23" t="s">
        <v>37</v>
      </c>
      <c r="V1052" s="23" t="s">
        <v>37</v>
      </c>
      <c r="W1052" s="23" t="s">
        <v>37</v>
      </c>
      <c r="X1052" s="22">
        <v>115428.78</v>
      </c>
    </row>
    <row r="1053" spans="1:24" x14ac:dyDescent="0.25">
      <c r="A1053" s="22">
        <v>702</v>
      </c>
      <c r="B1053" s="23" t="s">
        <v>1093</v>
      </c>
      <c r="C1053" s="23"/>
      <c r="D1053" s="24">
        <v>314395</v>
      </c>
      <c r="E1053" s="25"/>
      <c r="F1053" s="23" t="s">
        <v>42</v>
      </c>
      <c r="G1053" s="23" t="s">
        <v>33</v>
      </c>
      <c r="H1053" s="24" t="s">
        <v>34</v>
      </c>
      <c r="I1053" s="24" t="s">
        <v>35</v>
      </c>
      <c r="J1053" s="23" t="s">
        <v>36</v>
      </c>
      <c r="K1053" s="26">
        <v>142225.94</v>
      </c>
      <c r="L1053" s="26">
        <f t="shared" si="48"/>
        <v>142225.94</v>
      </c>
      <c r="M1053" s="26">
        <v>0</v>
      </c>
      <c r="N1053" s="26">
        <v>0</v>
      </c>
      <c r="O1053" s="26">
        <v>0</v>
      </c>
      <c r="P1053" s="26">
        <v>0</v>
      </c>
      <c r="Q1053" s="26">
        <f t="shared" si="49"/>
        <v>0</v>
      </c>
      <c r="R1053" s="27" t="str">
        <f t="shared" si="50"/>
        <v>1-30</v>
      </c>
      <c r="S1053" s="27" t="str">
        <f>+VLOOKUP(B1053,'[1]PORTFOLIO MAY16'!$B$7:$T$5083,19,0)</f>
        <v>REPUBLICA DOMINICANA</v>
      </c>
      <c r="T1053" s="26">
        <v>0</v>
      </c>
      <c r="U1053" s="23" t="s">
        <v>37</v>
      </c>
      <c r="V1053" s="23" t="s">
        <v>37</v>
      </c>
      <c r="W1053" s="23" t="s">
        <v>37</v>
      </c>
      <c r="X1053" s="22">
        <v>151746.79999999999</v>
      </c>
    </row>
    <row r="1054" spans="1:24" x14ac:dyDescent="0.25">
      <c r="A1054" s="22">
        <v>702</v>
      </c>
      <c r="B1054" s="23" t="s">
        <v>1094</v>
      </c>
      <c r="C1054" s="23"/>
      <c r="D1054" s="24">
        <v>314395</v>
      </c>
      <c r="E1054" s="25"/>
      <c r="F1054" s="23" t="s">
        <v>42</v>
      </c>
      <c r="G1054" s="23" t="s">
        <v>33</v>
      </c>
      <c r="H1054" s="24" t="s">
        <v>34</v>
      </c>
      <c r="I1054" s="24" t="s">
        <v>35</v>
      </c>
      <c r="J1054" s="23" t="s">
        <v>36</v>
      </c>
      <c r="K1054" s="26">
        <v>156394.29</v>
      </c>
      <c r="L1054" s="26">
        <f t="shared" si="48"/>
        <v>156394.29</v>
      </c>
      <c r="M1054" s="26">
        <v>0</v>
      </c>
      <c r="N1054" s="26">
        <v>0</v>
      </c>
      <c r="O1054" s="26">
        <v>0</v>
      </c>
      <c r="P1054" s="26">
        <v>0</v>
      </c>
      <c r="Q1054" s="26">
        <f t="shared" si="49"/>
        <v>0</v>
      </c>
      <c r="R1054" s="27" t="str">
        <f t="shared" si="50"/>
        <v>1-30</v>
      </c>
      <c r="S1054" s="27" t="str">
        <f>+VLOOKUP(B1054,'[1]PORTFOLIO MAY16'!$B$7:$T$5083,19,0)</f>
        <v>REPUBLICA DOMINICANA</v>
      </c>
      <c r="T1054" s="26">
        <v>0</v>
      </c>
      <c r="U1054" s="23" t="s">
        <v>37</v>
      </c>
      <c r="V1054" s="23" t="s">
        <v>37</v>
      </c>
      <c r="W1054" s="23" t="s">
        <v>37</v>
      </c>
      <c r="X1054" s="22">
        <v>167290.14000000001</v>
      </c>
    </row>
    <row r="1055" spans="1:24" x14ac:dyDescent="0.25">
      <c r="A1055" s="22">
        <v>702</v>
      </c>
      <c r="B1055" s="23" t="s">
        <v>1095</v>
      </c>
      <c r="C1055" s="23"/>
      <c r="D1055" s="24">
        <v>308530</v>
      </c>
      <c r="E1055" s="25"/>
      <c r="F1055" s="23" t="s">
        <v>33</v>
      </c>
      <c r="G1055" s="23" t="s">
        <v>33</v>
      </c>
      <c r="H1055" s="24" t="s">
        <v>34</v>
      </c>
      <c r="I1055" s="24" t="s">
        <v>233</v>
      </c>
      <c r="J1055" s="23" t="s">
        <v>39</v>
      </c>
      <c r="K1055" s="26">
        <v>883668.59</v>
      </c>
      <c r="L1055" s="26">
        <f t="shared" si="48"/>
        <v>47620.900305923446</v>
      </c>
      <c r="M1055" s="26">
        <v>0</v>
      </c>
      <c r="N1055" s="26">
        <v>0</v>
      </c>
      <c r="O1055" s="26">
        <v>0</v>
      </c>
      <c r="P1055" s="26">
        <v>883668.59</v>
      </c>
      <c r="Q1055" s="26">
        <f t="shared" si="49"/>
        <v>883668.59</v>
      </c>
      <c r="R1055" s="27" t="str">
        <f t="shared" si="50"/>
        <v>120+</v>
      </c>
      <c r="S1055" s="27" t="str">
        <f>+VLOOKUP(B1055,'[1]PORTFOLIO MAY16'!$B$7:$T$5083,19,0)</f>
        <v>MEXICO</v>
      </c>
      <c r="T1055" s="26">
        <v>0</v>
      </c>
      <c r="U1055" s="23" t="s">
        <v>37</v>
      </c>
      <c r="V1055" s="23" t="s">
        <v>37</v>
      </c>
      <c r="W1055" s="23" t="s">
        <v>37</v>
      </c>
      <c r="X1055" s="22">
        <v>1168378.26</v>
      </c>
    </row>
    <row r="1056" spans="1:24" x14ac:dyDescent="0.25">
      <c r="A1056" s="22">
        <v>702</v>
      </c>
      <c r="B1056" s="23" t="s">
        <v>1096</v>
      </c>
      <c r="C1056" s="23"/>
      <c r="D1056" s="24">
        <v>308530</v>
      </c>
      <c r="E1056" s="25"/>
      <c r="F1056" s="23" t="s">
        <v>33</v>
      </c>
      <c r="G1056" s="23" t="s">
        <v>33</v>
      </c>
      <c r="H1056" s="24" t="s">
        <v>34</v>
      </c>
      <c r="I1056" s="24" t="s">
        <v>233</v>
      </c>
      <c r="J1056" s="23" t="s">
        <v>39</v>
      </c>
      <c r="K1056" s="26">
        <v>-49161.61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f t="shared" si="49"/>
        <v>0</v>
      </c>
      <c r="R1056" s="27" t="str">
        <f t="shared" si="50"/>
        <v>1-30</v>
      </c>
      <c r="S1056" s="27" t="str">
        <f>+VLOOKUP(B1056,'[1]PORTFOLIO MAY16'!$B$7:$T$5083,19,0)</f>
        <v>MEXICO</v>
      </c>
      <c r="T1056" s="26">
        <v>0</v>
      </c>
      <c r="U1056" s="23" t="s">
        <v>37</v>
      </c>
      <c r="V1056" s="23" t="s">
        <v>37</v>
      </c>
      <c r="W1056" s="23" t="s">
        <v>37</v>
      </c>
      <c r="X1056" s="22">
        <v>0</v>
      </c>
    </row>
    <row r="1057" spans="1:24" x14ac:dyDescent="0.25">
      <c r="A1057" s="22">
        <v>702</v>
      </c>
      <c r="B1057" s="23" t="s">
        <v>1097</v>
      </c>
      <c r="C1057" s="23"/>
      <c r="D1057" s="24">
        <v>311411</v>
      </c>
      <c r="E1057" s="25"/>
      <c r="F1057" s="23" t="s">
        <v>42</v>
      </c>
      <c r="G1057" s="23" t="s">
        <v>33</v>
      </c>
      <c r="H1057" s="24" t="s">
        <v>34</v>
      </c>
      <c r="I1057" s="24" t="s">
        <v>35</v>
      </c>
      <c r="J1057" s="23" t="s">
        <v>36</v>
      </c>
      <c r="K1057" s="26">
        <v>60994.38</v>
      </c>
      <c r="L1057" s="26">
        <f t="shared" ref="L1057:L1120" si="51">+IF(J1057="MXN",K1057/$L$2,K1057)</f>
        <v>60994.38</v>
      </c>
      <c r="M1057" s="26">
        <v>0</v>
      </c>
      <c r="N1057" s="26">
        <v>0</v>
      </c>
      <c r="O1057" s="26">
        <v>0</v>
      </c>
      <c r="P1057" s="26">
        <v>0</v>
      </c>
      <c r="Q1057" s="26">
        <f t="shared" si="49"/>
        <v>0</v>
      </c>
      <c r="R1057" s="27" t="str">
        <f t="shared" si="50"/>
        <v>1-30</v>
      </c>
      <c r="S1057" s="27" t="str">
        <f>+VLOOKUP(B1057,'[1]PORTFOLIO MAY16'!$B$7:$T$5083,19,0)</f>
        <v>REPUBLICA DOMINICANA</v>
      </c>
      <c r="T1057" s="26">
        <v>0</v>
      </c>
      <c r="U1057" s="23" t="s">
        <v>37</v>
      </c>
      <c r="V1057" s="23" t="s">
        <v>37</v>
      </c>
      <c r="W1057" s="23" t="s">
        <v>37</v>
      </c>
      <c r="X1057" s="22">
        <v>67043.7</v>
      </c>
    </row>
    <row r="1058" spans="1:24" x14ac:dyDescent="0.25">
      <c r="A1058" s="22">
        <v>702</v>
      </c>
      <c r="B1058" s="23" t="s">
        <v>1098</v>
      </c>
      <c r="C1058" s="23"/>
      <c r="D1058" s="24">
        <v>316450</v>
      </c>
      <c r="E1058" s="25"/>
      <c r="F1058" s="23" t="s">
        <v>51</v>
      </c>
      <c r="G1058" s="23" t="s">
        <v>33</v>
      </c>
      <c r="H1058" s="24" t="s">
        <v>34</v>
      </c>
      <c r="I1058" s="24" t="s">
        <v>35</v>
      </c>
      <c r="J1058" s="23" t="s">
        <v>36</v>
      </c>
      <c r="K1058" s="26">
        <v>18313.52</v>
      </c>
      <c r="L1058" s="26">
        <f t="shared" si="51"/>
        <v>18313.52</v>
      </c>
      <c r="M1058" s="26">
        <v>0</v>
      </c>
      <c r="N1058" s="26">
        <v>0</v>
      </c>
      <c r="O1058" s="26">
        <v>0</v>
      </c>
      <c r="P1058" s="26">
        <v>0</v>
      </c>
      <c r="Q1058" s="26">
        <f t="shared" si="49"/>
        <v>0</v>
      </c>
      <c r="R1058" s="27" t="str">
        <f t="shared" si="50"/>
        <v>1-30</v>
      </c>
      <c r="S1058" s="27" t="str">
        <f>+VLOOKUP(B1058,'[1]PORTFOLIO MAY16'!$B$7:$T$5083,19,0)</f>
        <v>GUATEMALA</v>
      </c>
      <c r="T1058" s="26">
        <v>0</v>
      </c>
      <c r="U1058" s="23" t="s">
        <v>37</v>
      </c>
      <c r="V1058" s="23" t="s">
        <v>37</v>
      </c>
      <c r="W1058" s="23" t="s">
        <v>37</v>
      </c>
      <c r="X1058" s="22">
        <v>18574.5</v>
      </c>
    </row>
    <row r="1059" spans="1:24" x14ac:dyDescent="0.25">
      <c r="A1059" s="22">
        <v>702</v>
      </c>
      <c r="B1059" s="23" t="s">
        <v>1099</v>
      </c>
      <c r="C1059" s="23"/>
      <c r="D1059" s="24">
        <v>308247</v>
      </c>
      <c r="E1059" s="25"/>
      <c r="F1059" s="23" t="s">
        <v>42</v>
      </c>
      <c r="G1059" s="23" t="s">
        <v>33</v>
      </c>
      <c r="H1059" s="24" t="s">
        <v>34</v>
      </c>
      <c r="I1059" s="24" t="s">
        <v>35</v>
      </c>
      <c r="J1059" s="23" t="s">
        <v>36</v>
      </c>
      <c r="K1059" s="26">
        <v>233266</v>
      </c>
      <c r="L1059" s="26">
        <f t="shared" si="51"/>
        <v>233266</v>
      </c>
      <c r="M1059" s="26">
        <v>0</v>
      </c>
      <c r="N1059" s="26">
        <v>0</v>
      </c>
      <c r="O1059" s="26">
        <v>0</v>
      </c>
      <c r="P1059" s="26">
        <v>233266</v>
      </c>
      <c r="Q1059" s="26">
        <f t="shared" si="49"/>
        <v>233266</v>
      </c>
      <c r="R1059" s="27" t="str">
        <f t="shared" si="50"/>
        <v>120+</v>
      </c>
      <c r="S1059" s="27" t="str">
        <f>+VLOOKUP(B1059,'[1]PORTFOLIO MAY16'!$B$7:$T$5083,19,0)</f>
        <v>GUATEMALA</v>
      </c>
      <c r="T1059" s="26">
        <v>0</v>
      </c>
      <c r="U1059" s="23" t="s">
        <v>37</v>
      </c>
      <c r="V1059" s="23" t="s">
        <v>37</v>
      </c>
      <c r="W1059" s="23" t="s">
        <v>37</v>
      </c>
      <c r="X1059" s="22">
        <v>259645.59</v>
      </c>
    </row>
    <row r="1060" spans="1:24" x14ac:dyDescent="0.25">
      <c r="A1060" s="22">
        <v>702</v>
      </c>
      <c r="B1060" s="23" t="s">
        <v>1100</v>
      </c>
      <c r="C1060" s="23"/>
      <c r="D1060" s="24">
        <v>308247</v>
      </c>
      <c r="E1060" s="25"/>
      <c r="F1060" s="23" t="s">
        <v>42</v>
      </c>
      <c r="G1060" s="23" t="s">
        <v>33</v>
      </c>
      <c r="H1060" s="24" t="s">
        <v>34</v>
      </c>
      <c r="I1060" s="24" t="s">
        <v>35</v>
      </c>
      <c r="J1060" s="23" t="s">
        <v>36</v>
      </c>
      <c r="K1060" s="26">
        <v>227818.94</v>
      </c>
      <c r="L1060" s="26">
        <f t="shared" si="51"/>
        <v>227818.94</v>
      </c>
      <c r="M1060" s="26">
        <v>0</v>
      </c>
      <c r="N1060" s="26">
        <v>0</v>
      </c>
      <c r="O1060" s="26">
        <v>0</v>
      </c>
      <c r="P1060" s="26">
        <v>227818.94</v>
      </c>
      <c r="Q1060" s="26">
        <f t="shared" si="49"/>
        <v>227818.94</v>
      </c>
      <c r="R1060" s="27" t="str">
        <f t="shared" si="50"/>
        <v>120+</v>
      </c>
      <c r="S1060" s="27" t="str">
        <f>+VLOOKUP(B1060,'[1]PORTFOLIO MAY16'!$B$7:$T$5083,19,0)</f>
        <v>GUATEMALA</v>
      </c>
      <c r="T1060" s="26">
        <v>0</v>
      </c>
      <c r="U1060" s="23" t="s">
        <v>37</v>
      </c>
      <c r="V1060" s="23" t="s">
        <v>37</v>
      </c>
      <c r="W1060" s="23" t="s">
        <v>37</v>
      </c>
      <c r="X1060" s="22">
        <v>254198.53</v>
      </c>
    </row>
    <row r="1061" spans="1:24" x14ac:dyDescent="0.25">
      <c r="A1061" s="22">
        <v>702</v>
      </c>
      <c r="B1061" s="23" t="s">
        <v>1101</v>
      </c>
      <c r="C1061" s="23"/>
      <c r="D1061" s="24">
        <v>308391</v>
      </c>
      <c r="E1061" s="25"/>
      <c r="F1061" s="23" t="s">
        <v>42</v>
      </c>
      <c r="G1061" s="23" t="s">
        <v>33</v>
      </c>
      <c r="H1061" s="24" t="s">
        <v>34</v>
      </c>
      <c r="I1061" s="24" t="s">
        <v>35</v>
      </c>
      <c r="J1061" s="23" t="s">
        <v>36</v>
      </c>
      <c r="K1061" s="26">
        <v>37092.67</v>
      </c>
      <c r="L1061" s="26">
        <f t="shared" si="51"/>
        <v>37092.67</v>
      </c>
      <c r="M1061" s="26">
        <v>37092.67</v>
      </c>
      <c r="N1061" s="26">
        <v>0</v>
      </c>
      <c r="O1061" s="26">
        <v>0</v>
      </c>
      <c r="P1061" s="26">
        <v>0</v>
      </c>
      <c r="Q1061" s="26">
        <f t="shared" si="49"/>
        <v>37092.67</v>
      </c>
      <c r="R1061" s="27" t="str">
        <f t="shared" si="50"/>
        <v>31-60</v>
      </c>
      <c r="S1061" s="27" t="str">
        <f>+VLOOKUP(B1061,'[1]PORTFOLIO MAY16'!$B$7:$T$5083,19,0)</f>
        <v>EL SALVADOR</v>
      </c>
      <c r="T1061" s="26">
        <v>0</v>
      </c>
      <c r="U1061" s="23" t="s">
        <v>37</v>
      </c>
      <c r="V1061" s="23" t="s">
        <v>37</v>
      </c>
      <c r="W1061" s="23" t="s">
        <v>37</v>
      </c>
      <c r="X1061" s="22">
        <v>37874.43</v>
      </c>
    </row>
    <row r="1062" spans="1:24" x14ac:dyDescent="0.25">
      <c r="A1062" s="22">
        <v>702</v>
      </c>
      <c r="B1062" s="23" t="s">
        <v>1102</v>
      </c>
      <c r="C1062" s="23"/>
      <c r="D1062" s="24">
        <v>330126</v>
      </c>
      <c r="E1062" s="25"/>
      <c r="F1062" s="23" t="s">
        <v>33</v>
      </c>
      <c r="G1062" s="23" t="s">
        <v>33</v>
      </c>
      <c r="H1062" s="24" t="s">
        <v>34</v>
      </c>
      <c r="I1062" s="24" t="s">
        <v>35</v>
      </c>
      <c r="J1062" s="23" t="s">
        <v>39</v>
      </c>
      <c r="K1062" s="26">
        <v>940871.92</v>
      </c>
      <c r="L1062" s="26">
        <f t="shared" si="51"/>
        <v>50703.587759029419</v>
      </c>
      <c r="M1062" s="26">
        <v>0</v>
      </c>
      <c r="N1062" s="26">
        <v>0</v>
      </c>
      <c r="O1062" s="26">
        <v>0</v>
      </c>
      <c r="P1062" s="26">
        <v>0</v>
      </c>
      <c r="Q1062" s="26">
        <f t="shared" si="49"/>
        <v>0</v>
      </c>
      <c r="R1062" s="27" t="str">
        <f t="shared" si="50"/>
        <v>1-30</v>
      </c>
      <c r="S1062" s="27" t="str">
        <f>+VLOOKUP(B1062,'[1]PORTFOLIO MAY16'!$B$7:$T$5083,19,0)</f>
        <v>MEXICO</v>
      </c>
      <c r="T1062" s="26">
        <v>0</v>
      </c>
      <c r="U1062" s="23" t="s">
        <v>37</v>
      </c>
      <c r="V1062" s="23" t="s">
        <v>37</v>
      </c>
      <c r="W1062" s="23" t="s">
        <v>37</v>
      </c>
      <c r="X1062" s="22">
        <v>1061140.47</v>
      </c>
    </row>
    <row r="1063" spans="1:24" x14ac:dyDescent="0.25">
      <c r="A1063" s="22">
        <v>702</v>
      </c>
      <c r="B1063" s="23" t="s">
        <v>1103</v>
      </c>
      <c r="C1063" s="23"/>
      <c r="D1063" s="24">
        <v>308247</v>
      </c>
      <c r="E1063" s="25"/>
      <c r="F1063" s="23" t="s">
        <v>51</v>
      </c>
      <c r="G1063" s="23" t="s">
        <v>33</v>
      </c>
      <c r="H1063" s="24" t="s">
        <v>34</v>
      </c>
      <c r="I1063" s="24" t="s">
        <v>35</v>
      </c>
      <c r="J1063" s="23" t="s">
        <v>36</v>
      </c>
      <c r="K1063" s="26">
        <v>145541.82</v>
      </c>
      <c r="L1063" s="26">
        <f t="shared" si="51"/>
        <v>145541.82</v>
      </c>
      <c r="M1063" s="26">
        <v>0</v>
      </c>
      <c r="N1063" s="26">
        <v>0</v>
      </c>
      <c r="O1063" s="26">
        <v>0</v>
      </c>
      <c r="P1063" s="26">
        <v>145541.82</v>
      </c>
      <c r="Q1063" s="26">
        <f t="shared" si="49"/>
        <v>145541.82</v>
      </c>
      <c r="R1063" s="27" t="str">
        <f t="shared" si="50"/>
        <v>120+</v>
      </c>
      <c r="S1063" s="27" t="str">
        <f>+VLOOKUP(B1063,'[1]PORTFOLIO MAY16'!$B$7:$T$5083,19,0)</f>
        <v>GUATEMALA</v>
      </c>
      <c r="T1063" s="26">
        <v>0</v>
      </c>
      <c r="U1063" s="23" t="s">
        <v>37</v>
      </c>
      <c r="V1063" s="23" t="s">
        <v>37</v>
      </c>
      <c r="W1063" s="23" t="s">
        <v>37</v>
      </c>
      <c r="X1063" s="22">
        <v>155383.01999999999</v>
      </c>
    </row>
    <row r="1064" spans="1:24" x14ac:dyDescent="0.25">
      <c r="A1064" s="22">
        <v>702</v>
      </c>
      <c r="B1064" s="23" t="s">
        <v>1104</v>
      </c>
      <c r="C1064" s="23"/>
      <c r="D1064" s="24">
        <v>316242</v>
      </c>
      <c r="E1064" s="25"/>
      <c r="F1064" s="23" t="s">
        <v>51</v>
      </c>
      <c r="G1064" s="23" t="s">
        <v>33</v>
      </c>
      <c r="H1064" s="24" t="s">
        <v>34</v>
      </c>
      <c r="I1064" s="24" t="s">
        <v>35</v>
      </c>
      <c r="J1064" s="23" t="s">
        <v>36</v>
      </c>
      <c r="K1064" s="26">
        <v>46524.24</v>
      </c>
      <c r="L1064" s="26">
        <f t="shared" si="51"/>
        <v>46524.24</v>
      </c>
      <c r="M1064" s="26">
        <v>46524.24</v>
      </c>
      <c r="N1064" s="26">
        <v>0</v>
      </c>
      <c r="O1064" s="26">
        <v>0</v>
      </c>
      <c r="P1064" s="26">
        <v>0</v>
      </c>
      <c r="Q1064" s="26">
        <f t="shared" si="49"/>
        <v>46524.24</v>
      </c>
      <c r="R1064" s="27" t="str">
        <f t="shared" si="50"/>
        <v>31-60</v>
      </c>
      <c r="S1064" s="27" t="str">
        <f>+VLOOKUP(B1064,'[1]PORTFOLIO MAY16'!$B$7:$T$5083,19,0)</f>
        <v>COSTA RICA</v>
      </c>
      <c r="T1064" s="26">
        <v>0</v>
      </c>
      <c r="U1064" s="23" t="s">
        <v>37</v>
      </c>
      <c r="V1064" s="23" t="s">
        <v>37</v>
      </c>
      <c r="W1064" s="23" t="s">
        <v>37</v>
      </c>
      <c r="X1064" s="22">
        <v>52636.59</v>
      </c>
    </row>
    <row r="1065" spans="1:24" x14ac:dyDescent="0.25">
      <c r="A1065" s="22">
        <v>702</v>
      </c>
      <c r="B1065" s="23" t="s">
        <v>1105</v>
      </c>
      <c r="C1065" s="23"/>
      <c r="D1065" s="24">
        <v>320416</v>
      </c>
      <c r="E1065" s="25"/>
      <c r="F1065" s="23" t="s">
        <v>51</v>
      </c>
      <c r="G1065" s="23" t="s">
        <v>33</v>
      </c>
      <c r="H1065" s="24" t="s">
        <v>34</v>
      </c>
      <c r="I1065" s="24" t="s">
        <v>35</v>
      </c>
      <c r="J1065" s="23" t="s">
        <v>36</v>
      </c>
      <c r="K1065" s="26">
        <v>20694.439999999999</v>
      </c>
      <c r="L1065" s="26">
        <f t="shared" si="51"/>
        <v>20694.439999999999</v>
      </c>
      <c r="M1065" s="26">
        <v>0</v>
      </c>
      <c r="N1065" s="26">
        <v>0</v>
      </c>
      <c r="O1065" s="26">
        <v>0</v>
      </c>
      <c r="P1065" s="26">
        <v>0</v>
      </c>
      <c r="Q1065" s="26">
        <f t="shared" si="49"/>
        <v>0</v>
      </c>
      <c r="R1065" s="27" t="str">
        <f t="shared" si="50"/>
        <v>1-30</v>
      </c>
      <c r="S1065" s="27" t="str">
        <f>+VLOOKUP(B1065,'[1]PORTFOLIO MAY16'!$B$7:$T$5083,19,0)</f>
        <v>COSTA RICA</v>
      </c>
      <c r="T1065" s="26">
        <v>0</v>
      </c>
      <c r="U1065" s="23" t="s">
        <v>37</v>
      </c>
      <c r="V1065" s="23" t="s">
        <v>37</v>
      </c>
      <c r="W1065" s="23" t="s">
        <v>37</v>
      </c>
      <c r="X1065" s="22">
        <v>21411.67</v>
      </c>
    </row>
    <row r="1066" spans="1:24" x14ac:dyDescent="0.25">
      <c r="A1066" s="22">
        <v>702</v>
      </c>
      <c r="B1066" s="23" t="s">
        <v>1106</v>
      </c>
      <c r="C1066" s="23"/>
      <c r="D1066" s="24">
        <v>313002</v>
      </c>
      <c r="E1066" s="25"/>
      <c r="F1066" s="23" t="s">
        <v>42</v>
      </c>
      <c r="G1066" s="23" t="s">
        <v>51</v>
      </c>
      <c r="H1066" s="24" t="s">
        <v>34</v>
      </c>
      <c r="I1066" s="24" t="s">
        <v>35</v>
      </c>
      <c r="J1066" s="23" t="s">
        <v>36</v>
      </c>
      <c r="K1066" s="26">
        <v>2179556.79</v>
      </c>
      <c r="L1066" s="26">
        <f t="shared" si="51"/>
        <v>2179556.79</v>
      </c>
      <c r="M1066" s="26">
        <v>0</v>
      </c>
      <c r="N1066" s="26">
        <v>0</v>
      </c>
      <c r="O1066" s="26">
        <v>0</v>
      </c>
      <c r="P1066" s="26">
        <v>0</v>
      </c>
      <c r="Q1066" s="26">
        <f t="shared" si="49"/>
        <v>0</v>
      </c>
      <c r="R1066" s="27" t="str">
        <f t="shared" si="50"/>
        <v>1-30</v>
      </c>
      <c r="S1066" s="27" t="str">
        <f>+VLOOKUP(B1066,'[1]PORTFOLIO MAY16'!$B$7:$T$5083,19,0)</f>
        <v>HONDURAS</v>
      </c>
      <c r="T1066" s="26">
        <v>0</v>
      </c>
      <c r="U1066" s="23" t="s">
        <v>37</v>
      </c>
      <c r="V1066" s="23" t="s">
        <v>37</v>
      </c>
      <c r="W1066" s="23" t="s">
        <v>37</v>
      </c>
      <c r="X1066" s="22">
        <v>2326959.56</v>
      </c>
    </row>
    <row r="1067" spans="1:24" x14ac:dyDescent="0.25">
      <c r="A1067" s="22">
        <v>702</v>
      </c>
      <c r="B1067" s="23" t="s">
        <v>1107</v>
      </c>
      <c r="C1067" s="23"/>
      <c r="D1067" s="24">
        <v>318566</v>
      </c>
      <c r="E1067" s="25"/>
      <c r="F1067" s="23" t="s">
        <v>51</v>
      </c>
      <c r="G1067" s="23" t="s">
        <v>33</v>
      </c>
      <c r="H1067" s="24" t="s">
        <v>34</v>
      </c>
      <c r="I1067" s="24" t="s">
        <v>35</v>
      </c>
      <c r="J1067" s="23" t="s">
        <v>36</v>
      </c>
      <c r="K1067" s="26">
        <v>45642.41</v>
      </c>
      <c r="L1067" s="26">
        <f t="shared" si="51"/>
        <v>45642.41</v>
      </c>
      <c r="M1067" s="26">
        <v>0</v>
      </c>
      <c r="N1067" s="26">
        <v>0</v>
      </c>
      <c r="O1067" s="26">
        <v>0</v>
      </c>
      <c r="P1067" s="26">
        <v>0</v>
      </c>
      <c r="Q1067" s="26">
        <f t="shared" si="49"/>
        <v>0</v>
      </c>
      <c r="R1067" s="27" t="str">
        <f t="shared" si="50"/>
        <v>1-30</v>
      </c>
      <c r="S1067" s="27" t="str">
        <f>+VLOOKUP(B1067,'[1]PORTFOLIO MAY16'!$B$7:$T$5083,19,0)</f>
        <v>COSTA RICA</v>
      </c>
      <c r="T1067" s="26">
        <v>0</v>
      </c>
      <c r="U1067" s="23" t="s">
        <v>37</v>
      </c>
      <c r="V1067" s="23" t="s">
        <v>37</v>
      </c>
      <c r="W1067" s="23" t="s">
        <v>37</v>
      </c>
      <c r="X1067" s="22">
        <v>46500.31</v>
      </c>
    </row>
    <row r="1068" spans="1:24" x14ac:dyDescent="0.25">
      <c r="A1068" s="22">
        <v>702</v>
      </c>
      <c r="B1068" s="23" t="s">
        <v>1108</v>
      </c>
      <c r="C1068" s="23"/>
      <c r="D1068" s="24">
        <v>313250</v>
      </c>
      <c r="E1068" s="25"/>
      <c r="F1068" s="23" t="s">
        <v>51</v>
      </c>
      <c r="G1068" s="23" t="s">
        <v>33</v>
      </c>
      <c r="H1068" s="24" t="s">
        <v>34</v>
      </c>
      <c r="I1068" s="24" t="s">
        <v>35</v>
      </c>
      <c r="J1068" s="23" t="s">
        <v>36</v>
      </c>
      <c r="K1068" s="26">
        <v>3133.63</v>
      </c>
      <c r="L1068" s="26">
        <f t="shared" si="51"/>
        <v>3133.63</v>
      </c>
      <c r="M1068" s="26">
        <v>0</v>
      </c>
      <c r="N1068" s="26">
        <v>0</v>
      </c>
      <c r="O1068" s="26">
        <v>0</v>
      </c>
      <c r="P1068" s="26">
        <v>0</v>
      </c>
      <c r="Q1068" s="26">
        <f t="shared" si="49"/>
        <v>0</v>
      </c>
      <c r="R1068" s="27" t="str">
        <f t="shared" si="50"/>
        <v>1-30</v>
      </c>
      <c r="S1068" s="27" t="str">
        <f>+VLOOKUP(B1068,'[1]PORTFOLIO MAY16'!$B$7:$T$5083,19,0)</f>
        <v>COSTA RICA</v>
      </c>
      <c r="T1068" s="26">
        <v>0</v>
      </c>
      <c r="U1068" s="23" t="s">
        <v>37</v>
      </c>
      <c r="V1068" s="23" t="s">
        <v>37</v>
      </c>
      <c r="W1068" s="23" t="s">
        <v>37</v>
      </c>
      <c r="X1068" s="22">
        <v>3130.69</v>
      </c>
    </row>
    <row r="1069" spans="1:24" x14ac:dyDescent="0.25">
      <c r="A1069" s="22">
        <v>702</v>
      </c>
      <c r="B1069" s="23" t="s">
        <v>1109</v>
      </c>
      <c r="C1069" s="23"/>
      <c r="D1069" s="24">
        <v>313508</v>
      </c>
      <c r="E1069" s="25"/>
      <c r="F1069" s="23" t="s">
        <v>42</v>
      </c>
      <c r="G1069" s="23" t="s">
        <v>33</v>
      </c>
      <c r="H1069" s="24" t="s">
        <v>34</v>
      </c>
      <c r="I1069" s="24" t="s">
        <v>233</v>
      </c>
      <c r="J1069" s="23" t="s">
        <v>36</v>
      </c>
      <c r="K1069" s="26">
        <v>17250.66</v>
      </c>
      <c r="L1069" s="26">
        <f t="shared" si="51"/>
        <v>17250.66</v>
      </c>
      <c r="M1069" s="26">
        <v>0</v>
      </c>
      <c r="N1069" s="26">
        <v>0</v>
      </c>
      <c r="O1069" s="26">
        <v>0</v>
      </c>
      <c r="P1069" s="26">
        <v>17250.66</v>
      </c>
      <c r="Q1069" s="26">
        <f t="shared" si="49"/>
        <v>17250.66</v>
      </c>
      <c r="R1069" s="27" t="str">
        <f t="shared" si="50"/>
        <v>120+</v>
      </c>
      <c r="S1069" s="27" t="str">
        <f>+VLOOKUP(B1069,'[1]PORTFOLIO MAY16'!$B$7:$T$5083,19,0)</f>
        <v>EL SALVADOR</v>
      </c>
      <c r="T1069" s="26">
        <v>0</v>
      </c>
      <c r="U1069" s="23" t="s">
        <v>37</v>
      </c>
      <c r="V1069" s="23" t="s">
        <v>37</v>
      </c>
      <c r="W1069" s="23" t="s">
        <v>37</v>
      </c>
      <c r="X1069" s="22">
        <v>19549.599999999999</v>
      </c>
    </row>
    <row r="1070" spans="1:24" x14ac:dyDescent="0.25">
      <c r="A1070" s="22">
        <v>702</v>
      </c>
      <c r="B1070" s="23" t="s">
        <v>1110</v>
      </c>
      <c r="C1070" s="23"/>
      <c r="D1070" s="24">
        <v>308898</v>
      </c>
      <c r="E1070" s="25"/>
      <c r="F1070" s="23" t="s">
        <v>42</v>
      </c>
      <c r="G1070" s="23" t="s">
        <v>33</v>
      </c>
      <c r="H1070" s="24" t="s">
        <v>34</v>
      </c>
      <c r="I1070" s="24" t="s">
        <v>35</v>
      </c>
      <c r="J1070" s="23" t="s">
        <v>36</v>
      </c>
      <c r="K1070" s="26">
        <v>386914.68</v>
      </c>
      <c r="L1070" s="26">
        <f t="shared" si="51"/>
        <v>386914.68</v>
      </c>
      <c r="M1070" s="26">
        <v>0</v>
      </c>
      <c r="N1070" s="26">
        <v>0</v>
      </c>
      <c r="O1070" s="26">
        <v>0</v>
      </c>
      <c r="P1070" s="26">
        <v>0</v>
      </c>
      <c r="Q1070" s="26">
        <f t="shared" si="49"/>
        <v>0</v>
      </c>
      <c r="R1070" s="27" t="str">
        <f t="shared" si="50"/>
        <v>1-30</v>
      </c>
      <c r="S1070" s="27" t="str">
        <f>+VLOOKUP(B1070,'[1]PORTFOLIO MAY16'!$B$7:$T$5083,19,0)</f>
        <v>NICARAGUA</v>
      </c>
      <c r="T1070" s="26">
        <v>0</v>
      </c>
      <c r="U1070" s="23" t="s">
        <v>37</v>
      </c>
      <c r="V1070" s="23" t="s">
        <v>37</v>
      </c>
      <c r="W1070" s="23" t="s">
        <v>37</v>
      </c>
      <c r="X1070" s="22">
        <v>389375.1</v>
      </c>
    </row>
    <row r="1071" spans="1:24" x14ac:dyDescent="0.25">
      <c r="A1071" s="22">
        <v>702</v>
      </c>
      <c r="B1071" s="23" t="s">
        <v>1111</v>
      </c>
      <c r="C1071" s="23"/>
      <c r="D1071" s="24">
        <v>310968</v>
      </c>
      <c r="E1071" s="25"/>
      <c r="F1071" s="23" t="s">
        <v>42</v>
      </c>
      <c r="G1071" s="23" t="s">
        <v>33</v>
      </c>
      <c r="H1071" s="24" t="s">
        <v>34</v>
      </c>
      <c r="I1071" s="24" t="s">
        <v>35</v>
      </c>
      <c r="J1071" s="23" t="s">
        <v>36</v>
      </c>
      <c r="K1071" s="26">
        <v>111605.86</v>
      </c>
      <c r="L1071" s="26">
        <f t="shared" si="51"/>
        <v>111605.86</v>
      </c>
      <c r="M1071" s="26">
        <v>0</v>
      </c>
      <c r="N1071" s="26">
        <v>0</v>
      </c>
      <c r="O1071" s="26">
        <v>0</v>
      </c>
      <c r="P1071" s="26">
        <v>0</v>
      </c>
      <c r="Q1071" s="26">
        <f t="shared" si="49"/>
        <v>0</v>
      </c>
      <c r="R1071" s="27" t="str">
        <f t="shared" si="50"/>
        <v>1-30</v>
      </c>
      <c r="S1071" s="27" t="str">
        <f>+VLOOKUP(B1071,'[1]PORTFOLIO MAY16'!$B$7:$T$5083,19,0)</f>
        <v>REPUBLICA DOMINICANA</v>
      </c>
      <c r="T1071" s="26">
        <v>0</v>
      </c>
      <c r="U1071" s="23" t="s">
        <v>37</v>
      </c>
      <c r="V1071" s="23" t="s">
        <v>37</v>
      </c>
      <c r="W1071" s="23" t="s">
        <v>37</v>
      </c>
      <c r="X1071" s="22">
        <v>120271.74</v>
      </c>
    </row>
    <row r="1072" spans="1:24" x14ac:dyDescent="0.25">
      <c r="A1072" s="22">
        <v>702</v>
      </c>
      <c r="B1072" s="23" t="s">
        <v>1112</v>
      </c>
      <c r="C1072" s="23"/>
      <c r="D1072" s="24">
        <v>310517</v>
      </c>
      <c r="E1072" s="25"/>
      <c r="F1072" s="23" t="s">
        <v>42</v>
      </c>
      <c r="G1072" s="23" t="s">
        <v>33</v>
      </c>
      <c r="H1072" s="24" t="s">
        <v>34</v>
      </c>
      <c r="I1072" s="24" t="s">
        <v>35</v>
      </c>
      <c r="J1072" s="23" t="s">
        <v>36</v>
      </c>
      <c r="K1072" s="26">
        <v>26395.49</v>
      </c>
      <c r="L1072" s="26">
        <f t="shared" si="51"/>
        <v>26395.49</v>
      </c>
      <c r="M1072" s="26">
        <v>0</v>
      </c>
      <c r="N1072" s="26">
        <v>0</v>
      </c>
      <c r="O1072" s="26">
        <v>0</v>
      </c>
      <c r="P1072" s="26">
        <v>0</v>
      </c>
      <c r="Q1072" s="26">
        <f t="shared" si="49"/>
        <v>0</v>
      </c>
      <c r="R1072" s="27" t="str">
        <f t="shared" si="50"/>
        <v>1-30</v>
      </c>
      <c r="S1072" s="27" t="str">
        <f>+VLOOKUP(B1072,'[1]PORTFOLIO MAY16'!$B$7:$T$5083,19,0)</f>
        <v>REPUBLICA DOMINICANA</v>
      </c>
      <c r="T1072" s="26">
        <v>0</v>
      </c>
      <c r="U1072" s="23" t="s">
        <v>37</v>
      </c>
      <c r="V1072" s="23" t="s">
        <v>37</v>
      </c>
      <c r="W1072" s="23" t="s">
        <v>37</v>
      </c>
      <c r="X1072" s="22">
        <v>27889.35</v>
      </c>
    </row>
    <row r="1073" spans="1:24" x14ac:dyDescent="0.25">
      <c r="A1073" s="22">
        <v>702</v>
      </c>
      <c r="B1073" s="23" t="s">
        <v>1113</v>
      </c>
      <c r="C1073" s="23"/>
      <c r="D1073" s="24">
        <v>309733</v>
      </c>
      <c r="E1073" s="25"/>
      <c r="F1073" s="23" t="s">
        <v>42</v>
      </c>
      <c r="G1073" s="23" t="s">
        <v>33</v>
      </c>
      <c r="H1073" s="24" t="s">
        <v>34</v>
      </c>
      <c r="I1073" s="24" t="s">
        <v>35</v>
      </c>
      <c r="J1073" s="23" t="s">
        <v>36</v>
      </c>
      <c r="K1073" s="26">
        <v>481953.4</v>
      </c>
      <c r="L1073" s="26">
        <f t="shared" si="51"/>
        <v>481953.4</v>
      </c>
      <c r="M1073" s="26">
        <v>0</v>
      </c>
      <c r="N1073" s="26">
        <v>0</v>
      </c>
      <c r="O1073" s="26">
        <v>0</v>
      </c>
      <c r="P1073" s="26">
        <v>0</v>
      </c>
      <c r="Q1073" s="26">
        <f t="shared" si="49"/>
        <v>0</v>
      </c>
      <c r="R1073" s="27" t="str">
        <f t="shared" si="50"/>
        <v>1-30</v>
      </c>
      <c r="S1073" s="27" t="str">
        <f>+VLOOKUP(B1073,'[1]PORTFOLIO MAY16'!$B$7:$T$5083,19,0)</f>
        <v>REPUBLICA DOMINICANA</v>
      </c>
      <c r="T1073" s="26">
        <v>0</v>
      </c>
      <c r="U1073" s="23" t="s">
        <v>37</v>
      </c>
      <c r="V1073" s="23" t="s">
        <v>37</v>
      </c>
      <c r="W1073" s="23" t="s">
        <v>37</v>
      </c>
      <c r="X1073" s="22">
        <v>505571.29</v>
      </c>
    </row>
    <row r="1074" spans="1:24" x14ac:dyDescent="0.25">
      <c r="A1074" s="22">
        <v>702</v>
      </c>
      <c r="B1074" s="23" t="s">
        <v>1114</v>
      </c>
      <c r="C1074" s="23"/>
      <c r="D1074" s="24">
        <v>318631</v>
      </c>
      <c r="E1074" s="25"/>
      <c r="F1074" s="23" t="s">
        <v>42</v>
      </c>
      <c r="G1074" s="23" t="s">
        <v>33</v>
      </c>
      <c r="H1074" s="24" t="s">
        <v>34</v>
      </c>
      <c r="I1074" s="24" t="s">
        <v>35</v>
      </c>
      <c r="J1074" s="23" t="s">
        <v>36</v>
      </c>
      <c r="K1074" s="26">
        <v>16188.95</v>
      </c>
      <c r="L1074" s="26">
        <f t="shared" si="51"/>
        <v>16188.95</v>
      </c>
      <c r="M1074" s="26">
        <v>0</v>
      </c>
      <c r="N1074" s="26">
        <v>0</v>
      </c>
      <c r="O1074" s="26">
        <v>0</v>
      </c>
      <c r="P1074" s="26">
        <v>0</v>
      </c>
      <c r="Q1074" s="26">
        <f t="shared" si="49"/>
        <v>0</v>
      </c>
      <c r="R1074" s="27" t="str">
        <f t="shared" si="50"/>
        <v>1-30</v>
      </c>
      <c r="S1074" s="27" t="str">
        <f>+VLOOKUP(B1074,'[1]PORTFOLIO MAY16'!$B$7:$T$5083,19,0)</f>
        <v>EL SALVADOR</v>
      </c>
      <c r="T1074" s="26">
        <v>0</v>
      </c>
      <c r="U1074" s="23" t="s">
        <v>37</v>
      </c>
      <c r="V1074" s="23" t="s">
        <v>37</v>
      </c>
      <c r="W1074" s="23" t="s">
        <v>37</v>
      </c>
      <c r="X1074" s="22">
        <v>16474.169999999998</v>
      </c>
    </row>
    <row r="1075" spans="1:24" x14ac:dyDescent="0.25">
      <c r="A1075" s="22">
        <v>702</v>
      </c>
      <c r="B1075" s="23" t="s">
        <v>1115</v>
      </c>
      <c r="C1075" s="23"/>
      <c r="D1075" s="24">
        <v>312332</v>
      </c>
      <c r="E1075" s="25"/>
      <c r="F1075" s="23" t="s">
        <v>33</v>
      </c>
      <c r="G1075" s="23" t="s">
        <v>33</v>
      </c>
      <c r="H1075" s="24" t="s">
        <v>34</v>
      </c>
      <c r="I1075" s="24" t="s">
        <v>35</v>
      </c>
      <c r="J1075" s="23" t="s">
        <v>39</v>
      </c>
      <c r="K1075" s="26">
        <v>589631.68000000005</v>
      </c>
      <c r="L1075" s="26">
        <f t="shared" si="51"/>
        <v>31775.251229076912</v>
      </c>
      <c r="M1075" s="26">
        <v>0</v>
      </c>
      <c r="N1075" s="26">
        <v>0</v>
      </c>
      <c r="O1075" s="26">
        <v>0</v>
      </c>
      <c r="P1075" s="26">
        <v>0</v>
      </c>
      <c r="Q1075" s="26">
        <f t="shared" si="49"/>
        <v>0</v>
      </c>
      <c r="R1075" s="27" t="str">
        <f t="shared" si="50"/>
        <v>1-30</v>
      </c>
      <c r="S1075" s="27" t="str">
        <f>+VLOOKUP(B1075,'[1]PORTFOLIO MAY16'!$B$7:$T$5083,19,0)</f>
        <v>MEXICO</v>
      </c>
      <c r="T1075" s="26">
        <v>0</v>
      </c>
      <c r="U1075" s="23" t="s">
        <v>37</v>
      </c>
      <c r="V1075" s="23" t="s">
        <v>37</v>
      </c>
      <c r="W1075" s="23" t="s">
        <v>37</v>
      </c>
      <c r="X1075" s="22">
        <v>683834.8</v>
      </c>
    </row>
    <row r="1076" spans="1:24" x14ac:dyDescent="0.25">
      <c r="A1076" s="22">
        <v>702</v>
      </c>
      <c r="B1076" s="23" t="s">
        <v>1116</v>
      </c>
      <c r="C1076" s="23"/>
      <c r="D1076" s="24">
        <v>308247</v>
      </c>
      <c r="E1076" s="25"/>
      <c r="F1076" s="23" t="s">
        <v>42</v>
      </c>
      <c r="G1076" s="23" t="s">
        <v>33</v>
      </c>
      <c r="H1076" s="24" t="s">
        <v>34</v>
      </c>
      <c r="I1076" s="24" t="s">
        <v>35</v>
      </c>
      <c r="J1076" s="23" t="s">
        <v>36</v>
      </c>
      <c r="K1076" s="26">
        <v>258714.49</v>
      </c>
      <c r="L1076" s="26">
        <f t="shared" si="51"/>
        <v>258714.49</v>
      </c>
      <c r="M1076" s="26">
        <v>0</v>
      </c>
      <c r="N1076" s="26">
        <v>0</v>
      </c>
      <c r="O1076" s="26">
        <v>0</v>
      </c>
      <c r="P1076" s="26">
        <v>258714.49</v>
      </c>
      <c r="Q1076" s="26">
        <f t="shared" si="49"/>
        <v>258714.49</v>
      </c>
      <c r="R1076" s="27" t="str">
        <f t="shared" si="50"/>
        <v>120+</v>
      </c>
      <c r="S1076" s="27" t="str">
        <f>+VLOOKUP(B1076,'[1]PORTFOLIO MAY16'!$B$7:$T$5083,19,0)</f>
        <v>GUATEMALA</v>
      </c>
      <c r="T1076" s="26">
        <v>0</v>
      </c>
      <c r="U1076" s="23" t="s">
        <v>37</v>
      </c>
      <c r="V1076" s="23" t="s">
        <v>37</v>
      </c>
      <c r="W1076" s="23" t="s">
        <v>37</v>
      </c>
      <c r="X1076" s="22">
        <v>289882.93</v>
      </c>
    </row>
    <row r="1077" spans="1:24" x14ac:dyDescent="0.25">
      <c r="A1077" s="22">
        <v>702</v>
      </c>
      <c r="B1077" s="23" t="s">
        <v>1117</v>
      </c>
      <c r="C1077" s="23"/>
      <c r="D1077" s="24">
        <v>312089</v>
      </c>
      <c r="E1077" s="25"/>
      <c r="F1077" s="23" t="s">
        <v>42</v>
      </c>
      <c r="G1077" s="23" t="s">
        <v>33</v>
      </c>
      <c r="H1077" s="24" t="s">
        <v>34</v>
      </c>
      <c r="I1077" s="24" t="s">
        <v>35</v>
      </c>
      <c r="J1077" s="23" t="s">
        <v>36</v>
      </c>
      <c r="K1077" s="26">
        <v>771671.87</v>
      </c>
      <c r="L1077" s="26">
        <f t="shared" si="51"/>
        <v>771671.87</v>
      </c>
      <c r="M1077" s="26">
        <v>0</v>
      </c>
      <c r="N1077" s="26">
        <v>0</v>
      </c>
      <c r="O1077" s="26">
        <v>0</v>
      </c>
      <c r="P1077" s="26">
        <v>0</v>
      </c>
      <c r="Q1077" s="26">
        <f t="shared" si="49"/>
        <v>0</v>
      </c>
      <c r="R1077" s="27" t="str">
        <f t="shared" si="50"/>
        <v>1-30</v>
      </c>
      <c r="S1077" s="27" t="str">
        <f>+VLOOKUP(B1077,'[1]PORTFOLIO MAY16'!$B$7:$T$5083,19,0)</f>
        <v>REPUBLICA DOMINICANA</v>
      </c>
      <c r="T1077" s="26">
        <v>0</v>
      </c>
      <c r="U1077" s="23" t="s">
        <v>37</v>
      </c>
      <c r="V1077" s="23" t="s">
        <v>37</v>
      </c>
      <c r="W1077" s="23" t="s">
        <v>37</v>
      </c>
      <c r="X1077" s="22">
        <v>834733.32</v>
      </c>
    </row>
    <row r="1078" spans="1:24" x14ac:dyDescent="0.25">
      <c r="A1078" s="22">
        <v>702</v>
      </c>
      <c r="B1078" s="23" t="s">
        <v>1118</v>
      </c>
      <c r="C1078" s="23"/>
      <c r="D1078" s="24">
        <v>314020</v>
      </c>
      <c r="E1078" s="25"/>
      <c r="F1078" s="23" t="s">
        <v>42</v>
      </c>
      <c r="G1078" s="23" t="s">
        <v>33</v>
      </c>
      <c r="H1078" s="24" t="s">
        <v>34</v>
      </c>
      <c r="I1078" s="24" t="s">
        <v>35</v>
      </c>
      <c r="J1078" s="23" t="s">
        <v>36</v>
      </c>
      <c r="K1078" s="26">
        <v>16238.9</v>
      </c>
      <c r="L1078" s="26">
        <f t="shared" si="51"/>
        <v>16238.9</v>
      </c>
      <c r="M1078" s="26">
        <v>0</v>
      </c>
      <c r="N1078" s="26">
        <v>0</v>
      </c>
      <c r="O1078" s="26">
        <v>0</v>
      </c>
      <c r="P1078" s="26">
        <v>0</v>
      </c>
      <c r="Q1078" s="26">
        <f t="shared" si="49"/>
        <v>0</v>
      </c>
      <c r="R1078" s="27" t="str">
        <f t="shared" si="50"/>
        <v>1-30</v>
      </c>
      <c r="S1078" s="27" t="str">
        <f>+VLOOKUP(B1078,'[1]PORTFOLIO MAY16'!$B$7:$T$5083,19,0)</f>
        <v>COSTA RICA</v>
      </c>
      <c r="T1078" s="26">
        <v>0</v>
      </c>
      <c r="U1078" s="23" t="s">
        <v>37</v>
      </c>
      <c r="V1078" s="23" t="s">
        <v>37</v>
      </c>
      <c r="W1078" s="23" t="s">
        <v>37</v>
      </c>
      <c r="X1078" s="22">
        <v>16760.48</v>
      </c>
    </row>
    <row r="1079" spans="1:24" x14ac:dyDescent="0.25">
      <c r="A1079" s="22">
        <v>702</v>
      </c>
      <c r="B1079" s="23" t="s">
        <v>1119</v>
      </c>
      <c r="C1079" s="23"/>
      <c r="D1079" s="24">
        <v>316978</v>
      </c>
      <c r="E1079" s="25"/>
      <c r="F1079" s="23" t="s">
        <v>42</v>
      </c>
      <c r="G1079" s="23" t="s">
        <v>33</v>
      </c>
      <c r="H1079" s="24" t="s">
        <v>34</v>
      </c>
      <c r="I1079" s="24" t="s">
        <v>35</v>
      </c>
      <c r="J1079" s="23" t="s">
        <v>36</v>
      </c>
      <c r="K1079" s="26">
        <v>229203.34</v>
      </c>
      <c r="L1079" s="26">
        <f t="shared" si="51"/>
        <v>229203.34</v>
      </c>
      <c r="M1079" s="26">
        <v>0</v>
      </c>
      <c r="N1079" s="26">
        <v>0</v>
      </c>
      <c r="O1079" s="26">
        <v>0</v>
      </c>
      <c r="P1079" s="26">
        <v>0</v>
      </c>
      <c r="Q1079" s="26">
        <f t="shared" si="49"/>
        <v>0</v>
      </c>
      <c r="R1079" s="27" t="str">
        <f t="shared" si="50"/>
        <v>1-30</v>
      </c>
      <c r="S1079" s="27" t="str">
        <f>+VLOOKUP(B1079,'[1]PORTFOLIO MAY16'!$B$7:$T$5083,19,0)</f>
        <v>REPUBLICA DOMINICANA</v>
      </c>
      <c r="T1079" s="26">
        <v>0</v>
      </c>
      <c r="U1079" s="23" t="s">
        <v>37</v>
      </c>
      <c r="V1079" s="23" t="s">
        <v>37</v>
      </c>
      <c r="W1079" s="23" t="s">
        <v>37</v>
      </c>
      <c r="X1079" s="22">
        <v>251153.04</v>
      </c>
    </row>
    <row r="1080" spans="1:24" x14ac:dyDescent="0.25">
      <c r="A1080" s="22">
        <v>702</v>
      </c>
      <c r="B1080" s="23" t="s">
        <v>1120</v>
      </c>
      <c r="C1080" s="23"/>
      <c r="D1080" s="24">
        <v>316264</v>
      </c>
      <c r="E1080" s="25"/>
      <c r="F1080" s="23" t="s">
        <v>42</v>
      </c>
      <c r="G1080" s="23" t="s">
        <v>33</v>
      </c>
      <c r="H1080" s="24" t="s">
        <v>34</v>
      </c>
      <c r="I1080" s="24" t="s">
        <v>35</v>
      </c>
      <c r="J1080" s="23" t="s">
        <v>36</v>
      </c>
      <c r="K1080" s="26">
        <v>20598.93</v>
      </c>
      <c r="L1080" s="26">
        <f t="shared" si="51"/>
        <v>20598.93</v>
      </c>
      <c r="M1080" s="26">
        <v>0</v>
      </c>
      <c r="N1080" s="26">
        <v>0</v>
      </c>
      <c r="O1080" s="26">
        <v>0</v>
      </c>
      <c r="P1080" s="26">
        <v>0</v>
      </c>
      <c r="Q1080" s="26">
        <f t="shared" si="49"/>
        <v>0</v>
      </c>
      <c r="R1080" s="27" t="str">
        <f t="shared" si="50"/>
        <v>1-30</v>
      </c>
      <c r="S1080" s="27" t="str">
        <f>+VLOOKUP(B1080,'[1]PORTFOLIO MAY16'!$B$7:$T$5083,19,0)</f>
        <v>COSTA RICA</v>
      </c>
      <c r="T1080" s="26">
        <v>0</v>
      </c>
      <c r="U1080" s="23" t="s">
        <v>37</v>
      </c>
      <c r="V1080" s="23" t="s">
        <v>37</v>
      </c>
      <c r="W1080" s="23" t="s">
        <v>37</v>
      </c>
      <c r="X1080" s="22">
        <v>21614</v>
      </c>
    </row>
    <row r="1081" spans="1:24" x14ac:dyDescent="0.25">
      <c r="A1081" s="22">
        <v>702</v>
      </c>
      <c r="B1081" s="23" t="s">
        <v>1121</v>
      </c>
      <c r="C1081" s="23"/>
      <c r="D1081" s="24">
        <v>318499</v>
      </c>
      <c r="E1081" s="25"/>
      <c r="F1081" s="23" t="s">
        <v>33</v>
      </c>
      <c r="G1081" s="23" t="s">
        <v>33</v>
      </c>
      <c r="H1081" s="24" t="s">
        <v>34</v>
      </c>
      <c r="I1081" s="24" t="s">
        <v>35</v>
      </c>
      <c r="J1081" s="23" t="s">
        <v>36</v>
      </c>
      <c r="K1081" s="26">
        <v>28418.79</v>
      </c>
      <c r="L1081" s="26">
        <f t="shared" si="51"/>
        <v>28418.79</v>
      </c>
      <c r="M1081" s="26">
        <v>0</v>
      </c>
      <c r="N1081" s="26">
        <v>0</v>
      </c>
      <c r="O1081" s="26">
        <v>0</v>
      </c>
      <c r="P1081" s="26">
        <v>0</v>
      </c>
      <c r="Q1081" s="26">
        <f t="shared" si="49"/>
        <v>0</v>
      </c>
      <c r="R1081" s="27" t="str">
        <f t="shared" si="50"/>
        <v>1-30</v>
      </c>
      <c r="S1081" s="27" t="str">
        <f>+VLOOKUP(B1081,'[1]PORTFOLIO MAY16'!$B$7:$T$5083,19,0)</f>
        <v>MEXICO</v>
      </c>
      <c r="T1081" s="26">
        <v>0</v>
      </c>
      <c r="U1081" s="23" t="s">
        <v>37</v>
      </c>
      <c r="V1081" s="23" t="s">
        <v>37</v>
      </c>
      <c r="W1081" s="23" t="s">
        <v>37</v>
      </c>
      <c r="X1081" s="22">
        <v>56989.88</v>
      </c>
    </row>
    <row r="1082" spans="1:24" x14ac:dyDescent="0.25">
      <c r="A1082" s="22">
        <v>702</v>
      </c>
      <c r="B1082" s="23" t="s">
        <v>1122</v>
      </c>
      <c r="C1082" s="23"/>
      <c r="D1082" s="24">
        <v>314798</v>
      </c>
      <c r="E1082" s="25"/>
      <c r="F1082" s="23" t="s">
        <v>51</v>
      </c>
      <c r="G1082" s="23" t="s">
        <v>51</v>
      </c>
      <c r="H1082" s="24" t="s">
        <v>34</v>
      </c>
      <c r="I1082" s="24" t="s">
        <v>35</v>
      </c>
      <c r="J1082" s="23" t="s">
        <v>36</v>
      </c>
      <c r="K1082" s="26">
        <v>17504.259999999998</v>
      </c>
      <c r="L1082" s="26">
        <f t="shared" si="51"/>
        <v>17504.259999999998</v>
      </c>
      <c r="M1082" s="26">
        <v>0</v>
      </c>
      <c r="N1082" s="26">
        <v>0</v>
      </c>
      <c r="O1082" s="26">
        <v>0</v>
      </c>
      <c r="P1082" s="26">
        <v>0</v>
      </c>
      <c r="Q1082" s="26">
        <f t="shared" si="49"/>
        <v>0</v>
      </c>
      <c r="R1082" s="27" t="str">
        <f t="shared" si="50"/>
        <v>1-30</v>
      </c>
      <c r="S1082" s="27" t="str">
        <f>+VLOOKUP(B1082,'[1]PORTFOLIO MAY16'!$B$7:$T$5083,19,0)</f>
        <v>COSTA RICA</v>
      </c>
      <c r="T1082" s="26">
        <v>0</v>
      </c>
      <c r="U1082" s="23" t="s">
        <v>37</v>
      </c>
      <c r="V1082" s="23" t="s">
        <v>37</v>
      </c>
      <c r="W1082" s="23" t="s">
        <v>37</v>
      </c>
      <c r="X1082" s="22">
        <v>17790.03</v>
      </c>
    </row>
    <row r="1083" spans="1:24" x14ac:dyDescent="0.25">
      <c r="A1083" s="22">
        <v>702</v>
      </c>
      <c r="B1083" s="23" t="s">
        <v>1123</v>
      </c>
      <c r="C1083" s="23"/>
      <c r="D1083" s="24">
        <v>316241</v>
      </c>
      <c r="E1083" s="25"/>
      <c r="F1083" s="23" t="s">
        <v>42</v>
      </c>
      <c r="G1083" s="23" t="s">
        <v>33</v>
      </c>
      <c r="H1083" s="24" t="s">
        <v>34</v>
      </c>
      <c r="I1083" s="24" t="s">
        <v>35</v>
      </c>
      <c r="J1083" s="23" t="s">
        <v>36</v>
      </c>
      <c r="K1083" s="26">
        <v>289761.68</v>
      </c>
      <c r="L1083" s="26">
        <f t="shared" si="51"/>
        <v>289761.68</v>
      </c>
      <c r="M1083" s="26">
        <v>0</v>
      </c>
      <c r="N1083" s="26">
        <v>0</v>
      </c>
      <c r="O1083" s="26">
        <v>0</v>
      </c>
      <c r="P1083" s="26">
        <v>0</v>
      </c>
      <c r="Q1083" s="26">
        <f t="shared" si="49"/>
        <v>0</v>
      </c>
      <c r="R1083" s="27" t="str">
        <f t="shared" si="50"/>
        <v>1-30</v>
      </c>
      <c r="S1083" s="27" t="str">
        <f>+VLOOKUP(B1083,'[1]PORTFOLIO MAY16'!$B$7:$T$5083,19,0)</f>
        <v>COSTA RICA</v>
      </c>
      <c r="T1083" s="26">
        <v>0</v>
      </c>
      <c r="U1083" s="23" t="s">
        <v>37</v>
      </c>
      <c r="V1083" s="23" t="s">
        <v>37</v>
      </c>
      <c r="W1083" s="23" t="s">
        <v>37</v>
      </c>
      <c r="X1083" s="22">
        <v>322761</v>
      </c>
    </row>
    <row r="1084" spans="1:24" x14ac:dyDescent="0.25">
      <c r="A1084" s="22">
        <v>702</v>
      </c>
      <c r="B1084" s="23" t="s">
        <v>1124</v>
      </c>
      <c r="C1084" s="23"/>
      <c r="D1084" s="24">
        <v>312836</v>
      </c>
      <c r="E1084" s="25"/>
      <c r="F1084" s="23" t="s">
        <v>42</v>
      </c>
      <c r="G1084" s="23" t="s">
        <v>33</v>
      </c>
      <c r="H1084" s="24" t="s">
        <v>34</v>
      </c>
      <c r="I1084" s="24" t="s">
        <v>35</v>
      </c>
      <c r="J1084" s="23" t="s">
        <v>36</v>
      </c>
      <c r="K1084" s="26">
        <v>133593.64000000001</v>
      </c>
      <c r="L1084" s="26">
        <f t="shared" si="51"/>
        <v>133593.64000000001</v>
      </c>
      <c r="M1084" s="26">
        <v>0</v>
      </c>
      <c r="N1084" s="26">
        <v>0</v>
      </c>
      <c r="O1084" s="26">
        <v>0</v>
      </c>
      <c r="P1084" s="26">
        <v>0</v>
      </c>
      <c r="Q1084" s="26">
        <f t="shared" si="49"/>
        <v>0</v>
      </c>
      <c r="R1084" s="27" t="str">
        <f t="shared" si="50"/>
        <v>1-30</v>
      </c>
      <c r="S1084" s="27" t="str">
        <f>+VLOOKUP(B1084,'[1]PORTFOLIO MAY16'!$B$7:$T$5083,19,0)</f>
        <v>ECUADOR</v>
      </c>
      <c r="T1084" s="26">
        <v>0</v>
      </c>
      <c r="U1084" s="23" t="s">
        <v>37</v>
      </c>
      <c r="V1084" s="23" t="s">
        <v>37</v>
      </c>
      <c r="W1084" s="23" t="s">
        <v>37</v>
      </c>
      <c r="X1084" s="22">
        <v>146810.64000000001</v>
      </c>
    </row>
    <row r="1085" spans="1:24" x14ac:dyDescent="0.25">
      <c r="A1085" s="22">
        <v>702</v>
      </c>
      <c r="B1085" s="23" t="s">
        <v>1125</v>
      </c>
      <c r="C1085" s="23"/>
      <c r="D1085" s="24">
        <v>312836</v>
      </c>
      <c r="E1085" s="25"/>
      <c r="F1085" s="23" t="s">
        <v>42</v>
      </c>
      <c r="G1085" s="23" t="s">
        <v>33</v>
      </c>
      <c r="H1085" s="24" t="s">
        <v>34</v>
      </c>
      <c r="I1085" s="24" t="s">
        <v>35</v>
      </c>
      <c r="J1085" s="23" t="s">
        <v>36</v>
      </c>
      <c r="K1085" s="26">
        <v>96216.7</v>
      </c>
      <c r="L1085" s="26">
        <f t="shared" si="51"/>
        <v>96216.7</v>
      </c>
      <c r="M1085" s="26">
        <v>0</v>
      </c>
      <c r="N1085" s="26">
        <v>0</v>
      </c>
      <c r="O1085" s="26">
        <v>0</v>
      </c>
      <c r="P1085" s="26">
        <v>0</v>
      </c>
      <c r="Q1085" s="26">
        <f t="shared" si="49"/>
        <v>0</v>
      </c>
      <c r="R1085" s="27" t="str">
        <f t="shared" si="50"/>
        <v>1-30</v>
      </c>
      <c r="S1085" s="27" t="str">
        <f>+VLOOKUP(B1085,'[1]PORTFOLIO MAY16'!$B$7:$T$5083,19,0)</f>
        <v>ECUADOR</v>
      </c>
      <c r="T1085" s="26">
        <v>0</v>
      </c>
      <c r="U1085" s="23" t="s">
        <v>37</v>
      </c>
      <c r="V1085" s="23" t="s">
        <v>37</v>
      </c>
      <c r="W1085" s="23" t="s">
        <v>37</v>
      </c>
      <c r="X1085" s="22">
        <v>106794.27</v>
      </c>
    </row>
    <row r="1086" spans="1:24" x14ac:dyDescent="0.25">
      <c r="A1086" s="22">
        <v>702</v>
      </c>
      <c r="B1086" s="23" t="s">
        <v>1126</v>
      </c>
      <c r="C1086" s="23"/>
      <c r="D1086" s="24">
        <v>312421</v>
      </c>
      <c r="E1086" s="25"/>
      <c r="F1086" s="23" t="s">
        <v>33</v>
      </c>
      <c r="G1086" s="23" t="s">
        <v>33</v>
      </c>
      <c r="H1086" s="24" t="s">
        <v>34</v>
      </c>
      <c r="I1086" s="24" t="s">
        <v>35</v>
      </c>
      <c r="J1086" s="23" t="s">
        <v>39</v>
      </c>
      <c r="K1086" s="26">
        <v>417236.9</v>
      </c>
      <c r="L1086" s="26">
        <f t="shared" si="51"/>
        <v>22484.896536667162</v>
      </c>
      <c r="M1086" s="26">
        <v>0</v>
      </c>
      <c r="N1086" s="26">
        <v>0</v>
      </c>
      <c r="O1086" s="26">
        <v>0</v>
      </c>
      <c r="P1086" s="26">
        <v>0</v>
      </c>
      <c r="Q1086" s="26">
        <f t="shared" si="49"/>
        <v>0</v>
      </c>
      <c r="R1086" s="27" t="str">
        <f t="shared" si="50"/>
        <v>1-30</v>
      </c>
      <c r="S1086" s="27" t="str">
        <f>+VLOOKUP(B1086,'[1]PORTFOLIO MAY16'!$B$7:$T$5083,19,0)</f>
        <v>MEXICO</v>
      </c>
      <c r="T1086" s="26">
        <v>0</v>
      </c>
      <c r="U1086" s="23" t="s">
        <v>37</v>
      </c>
      <c r="V1086" s="23" t="s">
        <v>37</v>
      </c>
      <c r="W1086" s="23" t="s">
        <v>37</v>
      </c>
      <c r="X1086" s="22">
        <v>480662.2</v>
      </c>
    </row>
    <row r="1087" spans="1:24" x14ac:dyDescent="0.25">
      <c r="A1087" s="22">
        <v>702</v>
      </c>
      <c r="B1087" s="23" t="s">
        <v>1127</v>
      </c>
      <c r="C1087" s="23"/>
      <c r="D1087" s="24">
        <v>312762</v>
      </c>
      <c r="E1087" s="25"/>
      <c r="F1087" s="23" t="s">
        <v>42</v>
      </c>
      <c r="G1087" s="23" t="s">
        <v>33</v>
      </c>
      <c r="H1087" s="24" t="s">
        <v>34</v>
      </c>
      <c r="I1087" s="24" t="s">
        <v>35</v>
      </c>
      <c r="J1087" s="23" t="s">
        <v>36</v>
      </c>
      <c r="K1087" s="26">
        <v>14612.68</v>
      </c>
      <c r="L1087" s="26">
        <f t="shared" si="51"/>
        <v>14612.68</v>
      </c>
      <c r="M1087" s="26">
        <v>0</v>
      </c>
      <c r="N1087" s="26">
        <v>0</v>
      </c>
      <c r="O1087" s="26">
        <v>0</v>
      </c>
      <c r="P1087" s="26">
        <v>0</v>
      </c>
      <c r="Q1087" s="26">
        <f t="shared" si="49"/>
        <v>0</v>
      </c>
      <c r="R1087" s="27" t="str">
        <f t="shared" si="50"/>
        <v>1-30</v>
      </c>
      <c r="S1087" s="27" t="str">
        <f>+VLOOKUP(B1087,'[1]PORTFOLIO MAY16'!$B$7:$T$5083,19,0)</f>
        <v>ECUADOR</v>
      </c>
      <c r="T1087" s="26">
        <v>0</v>
      </c>
      <c r="U1087" s="23" t="s">
        <v>37</v>
      </c>
      <c r="V1087" s="23" t="s">
        <v>37</v>
      </c>
      <c r="W1087" s="23" t="s">
        <v>37</v>
      </c>
      <c r="X1087" s="22">
        <v>15003.9</v>
      </c>
    </row>
    <row r="1088" spans="1:24" x14ac:dyDescent="0.25">
      <c r="A1088" s="22">
        <v>702</v>
      </c>
      <c r="B1088" s="23" t="s">
        <v>1128</v>
      </c>
      <c r="C1088" s="23"/>
      <c r="D1088" s="24">
        <v>319806</v>
      </c>
      <c r="E1088" s="25"/>
      <c r="F1088" s="23" t="s">
        <v>33</v>
      </c>
      <c r="G1088" s="23" t="s">
        <v>33</v>
      </c>
      <c r="H1088" s="24" t="s">
        <v>34</v>
      </c>
      <c r="I1088" s="24" t="s">
        <v>35</v>
      </c>
      <c r="J1088" s="23" t="s">
        <v>39</v>
      </c>
      <c r="K1088" s="26">
        <v>225218.85</v>
      </c>
      <c r="L1088" s="26">
        <f t="shared" si="51"/>
        <v>12137.043824161192</v>
      </c>
      <c r="M1088" s="26">
        <v>225218.85</v>
      </c>
      <c r="N1088" s="26">
        <v>0</v>
      </c>
      <c r="O1088" s="26">
        <v>0</v>
      </c>
      <c r="P1088" s="26">
        <v>0</v>
      </c>
      <c r="Q1088" s="26">
        <f t="shared" si="49"/>
        <v>225218.85</v>
      </c>
      <c r="R1088" s="27" t="str">
        <f t="shared" si="50"/>
        <v>31-60</v>
      </c>
      <c r="S1088" s="27" t="str">
        <f>+VLOOKUP(B1088,'[1]PORTFOLIO MAY16'!$B$7:$T$5083,19,0)</f>
        <v>MEXICO</v>
      </c>
      <c r="T1088" s="26">
        <v>0</v>
      </c>
      <c r="U1088" s="23" t="s">
        <v>37</v>
      </c>
      <c r="V1088" s="23" t="s">
        <v>37</v>
      </c>
      <c r="W1088" s="23" t="s">
        <v>37</v>
      </c>
      <c r="X1088" s="22">
        <v>253043.52</v>
      </c>
    </row>
    <row r="1089" spans="1:24" x14ac:dyDescent="0.25">
      <c r="A1089" s="22">
        <v>702</v>
      </c>
      <c r="B1089" s="23" t="s">
        <v>1129</v>
      </c>
      <c r="C1089" s="23"/>
      <c r="D1089" s="24">
        <v>313548</v>
      </c>
      <c r="E1089" s="25"/>
      <c r="F1089" s="23" t="s">
        <v>59</v>
      </c>
      <c r="G1089" s="23" t="s">
        <v>59</v>
      </c>
      <c r="H1089" s="24" t="s">
        <v>34</v>
      </c>
      <c r="I1089" s="24" t="s">
        <v>35</v>
      </c>
      <c r="J1089" s="23" t="s">
        <v>36</v>
      </c>
      <c r="K1089" s="26">
        <v>94647.48</v>
      </c>
      <c r="L1089" s="26">
        <f t="shared" si="51"/>
        <v>94647.48</v>
      </c>
      <c r="M1089" s="26">
        <v>0</v>
      </c>
      <c r="N1089" s="26">
        <v>0</v>
      </c>
      <c r="O1089" s="26">
        <v>0</v>
      </c>
      <c r="P1089" s="26">
        <v>0</v>
      </c>
      <c r="Q1089" s="26">
        <f t="shared" si="49"/>
        <v>0</v>
      </c>
      <c r="R1089" s="27" t="str">
        <f t="shared" si="50"/>
        <v>1-30</v>
      </c>
      <c r="S1089" s="27" t="str">
        <f>+VLOOKUP(B1089,'[1]PORTFOLIO MAY16'!$B$7:$T$5083,19,0)</f>
        <v>NICARAGUA</v>
      </c>
      <c r="T1089" s="26">
        <v>0</v>
      </c>
      <c r="U1089" s="23" t="s">
        <v>37</v>
      </c>
      <c r="V1089" s="23" t="s">
        <v>37</v>
      </c>
      <c r="W1089" s="23" t="s">
        <v>37</v>
      </c>
      <c r="X1089" s="22">
        <v>95868.17</v>
      </c>
    </row>
    <row r="1090" spans="1:24" x14ac:dyDescent="0.25">
      <c r="A1090" s="22">
        <v>702</v>
      </c>
      <c r="B1090" s="23" t="s">
        <v>1130</v>
      </c>
      <c r="C1090" s="23"/>
      <c r="D1090" s="24">
        <v>308390</v>
      </c>
      <c r="E1090" s="25"/>
      <c r="F1090" s="23" t="s">
        <v>42</v>
      </c>
      <c r="G1090" s="23" t="s">
        <v>33</v>
      </c>
      <c r="H1090" s="24" t="s">
        <v>34</v>
      </c>
      <c r="I1090" s="24" t="s">
        <v>35</v>
      </c>
      <c r="J1090" s="23" t="s">
        <v>36</v>
      </c>
      <c r="K1090" s="26">
        <v>128844.03</v>
      </c>
      <c r="L1090" s="26">
        <f t="shared" si="51"/>
        <v>128844.03</v>
      </c>
      <c r="M1090" s="26">
        <v>0</v>
      </c>
      <c r="N1090" s="26">
        <v>0</v>
      </c>
      <c r="O1090" s="26">
        <v>0</v>
      </c>
      <c r="P1090" s="26">
        <v>0</v>
      </c>
      <c r="Q1090" s="26">
        <f t="shared" si="49"/>
        <v>0</v>
      </c>
      <c r="R1090" s="27" t="str">
        <f t="shared" si="50"/>
        <v>1-30</v>
      </c>
      <c r="S1090" s="27" t="str">
        <f>+VLOOKUP(B1090,'[1]PORTFOLIO MAY16'!$B$7:$T$5083,19,0)</f>
        <v>GUATEMALA</v>
      </c>
      <c r="T1090" s="26">
        <v>0</v>
      </c>
      <c r="U1090" s="23" t="s">
        <v>37</v>
      </c>
      <c r="V1090" s="23" t="s">
        <v>37</v>
      </c>
      <c r="W1090" s="23" t="s">
        <v>37</v>
      </c>
      <c r="X1090" s="22">
        <v>138130.29999999999</v>
      </c>
    </row>
    <row r="1091" spans="1:24" x14ac:dyDescent="0.25">
      <c r="A1091" s="22">
        <v>702</v>
      </c>
      <c r="B1091" s="23" t="s">
        <v>1131</v>
      </c>
      <c r="C1091" s="23"/>
      <c r="D1091" s="24">
        <v>308390</v>
      </c>
      <c r="E1091" s="25"/>
      <c r="F1091" s="23" t="s">
        <v>42</v>
      </c>
      <c r="G1091" s="23" t="s">
        <v>33</v>
      </c>
      <c r="H1091" s="24" t="s">
        <v>34</v>
      </c>
      <c r="I1091" s="24" t="s">
        <v>35</v>
      </c>
      <c r="J1091" s="23" t="s">
        <v>36</v>
      </c>
      <c r="K1091" s="26">
        <v>54511</v>
      </c>
      <c r="L1091" s="26">
        <f t="shared" si="51"/>
        <v>54511</v>
      </c>
      <c r="M1091" s="26">
        <v>0</v>
      </c>
      <c r="N1091" s="26">
        <v>0</v>
      </c>
      <c r="O1091" s="26">
        <v>0</v>
      </c>
      <c r="P1091" s="26">
        <v>0</v>
      </c>
      <c r="Q1091" s="26">
        <f t="shared" si="49"/>
        <v>0</v>
      </c>
      <c r="R1091" s="27" t="str">
        <f t="shared" si="50"/>
        <v>1-30</v>
      </c>
      <c r="S1091" s="27" t="str">
        <f>+VLOOKUP(B1091,'[1]PORTFOLIO MAY16'!$B$7:$T$5083,19,0)</f>
        <v>GUATEMALA</v>
      </c>
      <c r="T1091" s="26">
        <v>0</v>
      </c>
      <c r="U1091" s="23" t="s">
        <v>37</v>
      </c>
      <c r="V1091" s="23" t="s">
        <v>37</v>
      </c>
      <c r="W1091" s="23" t="s">
        <v>37</v>
      </c>
      <c r="X1091" s="22">
        <v>58439.81</v>
      </c>
    </row>
    <row r="1092" spans="1:24" x14ac:dyDescent="0.25">
      <c r="A1092" s="22">
        <v>702</v>
      </c>
      <c r="B1092" s="23" t="s">
        <v>1132</v>
      </c>
      <c r="C1092" s="23"/>
      <c r="D1092" s="24">
        <v>312089</v>
      </c>
      <c r="E1092" s="25"/>
      <c r="F1092" s="23" t="s">
        <v>42</v>
      </c>
      <c r="G1092" s="23" t="s">
        <v>33</v>
      </c>
      <c r="H1092" s="24" t="s">
        <v>34</v>
      </c>
      <c r="I1092" s="24" t="s">
        <v>35</v>
      </c>
      <c r="J1092" s="23" t="s">
        <v>36</v>
      </c>
      <c r="K1092" s="26">
        <v>352150.22</v>
      </c>
      <c r="L1092" s="26">
        <f t="shared" si="51"/>
        <v>352150.22</v>
      </c>
      <c r="M1092" s="26">
        <v>0</v>
      </c>
      <c r="N1092" s="26">
        <v>0</v>
      </c>
      <c r="O1092" s="26">
        <v>0</v>
      </c>
      <c r="P1092" s="26">
        <v>0</v>
      </c>
      <c r="Q1092" s="26">
        <f t="shared" si="49"/>
        <v>0</v>
      </c>
      <c r="R1092" s="27" t="str">
        <f t="shared" si="50"/>
        <v>1-30</v>
      </c>
      <c r="S1092" s="27" t="str">
        <f>+VLOOKUP(B1092,'[1]PORTFOLIO MAY16'!$B$7:$T$5083,19,0)</f>
        <v>REPUBLICA DOMINICANA</v>
      </c>
      <c r="T1092" s="26">
        <v>0</v>
      </c>
      <c r="U1092" s="23" t="s">
        <v>37</v>
      </c>
      <c r="V1092" s="23" t="s">
        <v>37</v>
      </c>
      <c r="W1092" s="23" t="s">
        <v>37</v>
      </c>
      <c r="X1092" s="22">
        <v>365737.96</v>
      </c>
    </row>
    <row r="1093" spans="1:24" x14ac:dyDescent="0.25">
      <c r="A1093" s="22">
        <v>702</v>
      </c>
      <c r="B1093" s="23" t="s">
        <v>1133</v>
      </c>
      <c r="C1093" s="23"/>
      <c r="D1093" s="24">
        <v>314660</v>
      </c>
      <c r="E1093" s="25"/>
      <c r="F1093" s="23" t="s">
        <v>33</v>
      </c>
      <c r="G1093" s="23" t="s">
        <v>33</v>
      </c>
      <c r="H1093" s="24" t="s">
        <v>34</v>
      </c>
      <c r="I1093" s="24" t="s">
        <v>35</v>
      </c>
      <c r="J1093" s="23" t="s">
        <v>39</v>
      </c>
      <c r="K1093" s="26">
        <v>925774.92</v>
      </c>
      <c r="L1093" s="26">
        <f t="shared" si="51"/>
        <v>49890.010429186194</v>
      </c>
      <c r="M1093" s="26">
        <v>0</v>
      </c>
      <c r="N1093" s="26">
        <v>0</v>
      </c>
      <c r="O1093" s="26">
        <v>0</v>
      </c>
      <c r="P1093" s="26">
        <v>0</v>
      </c>
      <c r="Q1093" s="26">
        <f t="shared" si="49"/>
        <v>0</v>
      </c>
      <c r="R1093" s="27" t="str">
        <f t="shared" si="50"/>
        <v>1-30</v>
      </c>
      <c r="S1093" s="27" t="str">
        <f>+VLOOKUP(B1093,'[1]PORTFOLIO MAY16'!$B$7:$T$5083,19,0)</f>
        <v>MEXICO</v>
      </c>
      <c r="T1093" s="26">
        <v>0</v>
      </c>
      <c r="U1093" s="23" t="s">
        <v>37</v>
      </c>
      <c r="V1093" s="23" t="s">
        <v>37</v>
      </c>
      <c r="W1093" s="23" t="s">
        <v>37</v>
      </c>
      <c r="X1093" s="22">
        <v>1051959.3700000001</v>
      </c>
    </row>
    <row r="1094" spans="1:24" x14ac:dyDescent="0.25">
      <c r="A1094" s="22">
        <v>702</v>
      </c>
      <c r="B1094" s="23" t="s">
        <v>1134</v>
      </c>
      <c r="C1094" s="23"/>
      <c r="D1094" s="24">
        <v>308460</v>
      </c>
      <c r="E1094" s="25"/>
      <c r="F1094" s="23" t="s">
        <v>33</v>
      </c>
      <c r="G1094" s="23" t="s">
        <v>33</v>
      </c>
      <c r="H1094" s="24" t="s">
        <v>34</v>
      </c>
      <c r="I1094" s="24" t="s">
        <v>35</v>
      </c>
      <c r="J1094" s="23" t="s">
        <v>39</v>
      </c>
      <c r="K1094" s="26">
        <v>234809.34</v>
      </c>
      <c r="L1094" s="26">
        <f t="shared" si="51"/>
        <v>12653.875330161598</v>
      </c>
      <c r="M1094" s="26">
        <v>234809.34</v>
      </c>
      <c r="N1094" s="26">
        <v>0</v>
      </c>
      <c r="O1094" s="26">
        <v>0</v>
      </c>
      <c r="P1094" s="26">
        <v>0</v>
      </c>
      <c r="Q1094" s="26">
        <f t="shared" si="49"/>
        <v>234809.34</v>
      </c>
      <c r="R1094" s="27" t="str">
        <f t="shared" si="50"/>
        <v>31-60</v>
      </c>
      <c r="S1094" s="27" t="str">
        <f>+VLOOKUP(B1094,'[1]PORTFOLIO MAY16'!$B$7:$T$5083,19,0)</f>
        <v>MEXICO</v>
      </c>
      <c r="T1094" s="26">
        <v>0</v>
      </c>
      <c r="U1094" s="23" t="s">
        <v>37</v>
      </c>
      <c r="V1094" s="23" t="s">
        <v>37</v>
      </c>
      <c r="W1094" s="23" t="s">
        <v>37</v>
      </c>
      <c r="X1094" s="22">
        <v>265026.8</v>
      </c>
    </row>
    <row r="1095" spans="1:24" x14ac:dyDescent="0.25">
      <c r="A1095" s="22">
        <v>702</v>
      </c>
      <c r="B1095" s="23" t="s">
        <v>1135</v>
      </c>
      <c r="C1095" s="23"/>
      <c r="D1095" s="24">
        <v>316365</v>
      </c>
      <c r="E1095" s="25"/>
      <c r="F1095" s="23" t="s">
        <v>33</v>
      </c>
      <c r="G1095" s="23" t="s">
        <v>33</v>
      </c>
      <c r="H1095" s="24" t="s">
        <v>34</v>
      </c>
      <c r="I1095" s="24" t="s">
        <v>35</v>
      </c>
      <c r="J1095" s="23" t="s">
        <v>39</v>
      </c>
      <c r="K1095" s="26">
        <v>108884</v>
      </c>
      <c r="L1095" s="26">
        <f t="shared" si="51"/>
        <v>5867.7587588692822</v>
      </c>
      <c r="M1095" s="26">
        <v>0</v>
      </c>
      <c r="N1095" s="26">
        <v>0</v>
      </c>
      <c r="O1095" s="26">
        <v>108884</v>
      </c>
      <c r="P1095" s="26">
        <v>0</v>
      </c>
      <c r="Q1095" s="26">
        <f t="shared" ref="Q1095:Q1158" si="52">+P1095+O1095+N1095+M1095</f>
        <v>108884</v>
      </c>
      <c r="R1095" s="27" t="str">
        <f t="shared" ref="R1095:R1158" si="53">+IF(P1095&gt;0,"120+",IF(O1095&gt;0,"91-120",IF(N1095&gt;0,"61-90",IF(M1095&gt;0,"31-60","1-30"))))</f>
        <v>91-120</v>
      </c>
      <c r="S1095" s="27" t="str">
        <f>+VLOOKUP(B1095,'[1]PORTFOLIO MAY16'!$B$7:$T$5083,19,0)</f>
        <v>MEXICO</v>
      </c>
      <c r="T1095" s="26">
        <v>108884</v>
      </c>
      <c r="U1095" s="23" t="s">
        <v>37</v>
      </c>
      <c r="V1095" s="23" t="s">
        <v>37</v>
      </c>
      <c r="W1095" s="23" t="s">
        <v>37</v>
      </c>
      <c r="X1095" s="22">
        <v>217768</v>
      </c>
    </row>
    <row r="1096" spans="1:24" x14ac:dyDescent="0.25">
      <c r="A1096" s="22">
        <v>702</v>
      </c>
      <c r="B1096" s="23" t="s">
        <v>1136</v>
      </c>
      <c r="C1096" s="23"/>
      <c r="D1096" s="24">
        <v>308390</v>
      </c>
      <c r="E1096" s="25"/>
      <c r="F1096" s="23" t="s">
        <v>42</v>
      </c>
      <c r="G1096" s="23" t="s">
        <v>33</v>
      </c>
      <c r="H1096" s="24" t="s">
        <v>34</v>
      </c>
      <c r="I1096" s="24" t="s">
        <v>35</v>
      </c>
      <c r="J1096" s="23" t="s">
        <v>36</v>
      </c>
      <c r="K1096" s="26">
        <v>159045.4</v>
      </c>
      <c r="L1096" s="26">
        <f t="shared" si="51"/>
        <v>159045.4</v>
      </c>
      <c r="M1096" s="26">
        <v>0</v>
      </c>
      <c r="N1096" s="26">
        <v>0</v>
      </c>
      <c r="O1096" s="26">
        <v>0</v>
      </c>
      <c r="P1096" s="26">
        <v>0</v>
      </c>
      <c r="Q1096" s="26">
        <f t="shared" si="52"/>
        <v>0</v>
      </c>
      <c r="R1096" s="27" t="str">
        <f t="shared" si="53"/>
        <v>1-30</v>
      </c>
      <c r="S1096" s="27" t="str">
        <f>+VLOOKUP(B1096,'[1]PORTFOLIO MAY16'!$B$7:$T$5083,19,0)</f>
        <v>GUATEMALA</v>
      </c>
      <c r="T1096" s="26">
        <v>0</v>
      </c>
      <c r="U1096" s="23" t="s">
        <v>37</v>
      </c>
      <c r="V1096" s="23" t="s">
        <v>37</v>
      </c>
      <c r="W1096" s="23" t="s">
        <v>37</v>
      </c>
      <c r="X1096" s="22">
        <v>170006.65</v>
      </c>
    </row>
    <row r="1097" spans="1:24" x14ac:dyDescent="0.25">
      <c r="A1097" s="22">
        <v>702</v>
      </c>
      <c r="B1097" s="23" t="s">
        <v>1137</v>
      </c>
      <c r="C1097" s="23"/>
      <c r="D1097" s="24">
        <v>313548</v>
      </c>
      <c r="E1097" s="25"/>
      <c r="F1097" s="23" t="s">
        <v>59</v>
      </c>
      <c r="G1097" s="23" t="s">
        <v>59</v>
      </c>
      <c r="H1097" s="24" t="s">
        <v>34</v>
      </c>
      <c r="I1097" s="24" t="s">
        <v>35</v>
      </c>
      <c r="J1097" s="23" t="s">
        <v>36</v>
      </c>
      <c r="K1097" s="26">
        <v>59414.33</v>
      </c>
      <c r="L1097" s="26">
        <f t="shared" si="51"/>
        <v>59414.33</v>
      </c>
      <c r="M1097" s="26">
        <v>0</v>
      </c>
      <c r="N1097" s="26">
        <v>0</v>
      </c>
      <c r="O1097" s="26">
        <v>0</v>
      </c>
      <c r="P1097" s="26">
        <v>0</v>
      </c>
      <c r="Q1097" s="26">
        <f t="shared" si="52"/>
        <v>0</v>
      </c>
      <c r="R1097" s="27" t="str">
        <f t="shared" si="53"/>
        <v>1-30</v>
      </c>
      <c r="S1097" s="27" t="str">
        <f>+VLOOKUP(B1097,'[1]PORTFOLIO MAY16'!$B$7:$T$5083,19,0)</f>
        <v>NICARAGUA</v>
      </c>
      <c r="T1097" s="26">
        <v>0</v>
      </c>
      <c r="U1097" s="23" t="s">
        <v>37</v>
      </c>
      <c r="V1097" s="23" t="s">
        <v>37</v>
      </c>
      <c r="W1097" s="23" t="s">
        <v>37</v>
      </c>
      <c r="X1097" s="22">
        <v>60588.21</v>
      </c>
    </row>
    <row r="1098" spans="1:24" x14ac:dyDescent="0.25">
      <c r="A1098" s="22">
        <v>702</v>
      </c>
      <c r="B1098" s="23" t="s">
        <v>1138</v>
      </c>
      <c r="C1098" s="23"/>
      <c r="D1098" s="24">
        <v>318185</v>
      </c>
      <c r="E1098" s="25"/>
      <c r="F1098" s="23" t="s">
        <v>42</v>
      </c>
      <c r="G1098" s="23" t="s">
        <v>33</v>
      </c>
      <c r="H1098" s="24" t="s">
        <v>34</v>
      </c>
      <c r="I1098" s="24" t="s">
        <v>35</v>
      </c>
      <c r="J1098" s="23" t="s">
        <v>36</v>
      </c>
      <c r="K1098" s="26">
        <v>173556.52</v>
      </c>
      <c r="L1098" s="26">
        <f t="shared" si="51"/>
        <v>173556.52</v>
      </c>
      <c r="M1098" s="26">
        <v>0</v>
      </c>
      <c r="N1098" s="26">
        <v>0</v>
      </c>
      <c r="O1098" s="26">
        <v>0</v>
      </c>
      <c r="P1098" s="26">
        <v>0</v>
      </c>
      <c r="Q1098" s="26">
        <f t="shared" si="52"/>
        <v>0</v>
      </c>
      <c r="R1098" s="27" t="str">
        <f t="shared" si="53"/>
        <v>1-30</v>
      </c>
      <c r="S1098" s="27" t="str">
        <f>+VLOOKUP(B1098,'[1]PORTFOLIO MAY16'!$B$7:$T$5083,19,0)</f>
        <v>MEXICO</v>
      </c>
      <c r="T1098" s="26">
        <v>0</v>
      </c>
      <c r="U1098" s="23" t="s">
        <v>37</v>
      </c>
      <c r="V1098" s="23" t="s">
        <v>37</v>
      </c>
      <c r="W1098" s="23" t="s">
        <v>37</v>
      </c>
      <c r="X1098" s="22">
        <v>196200.18</v>
      </c>
    </row>
    <row r="1099" spans="1:24" x14ac:dyDescent="0.25">
      <c r="A1099" s="22">
        <v>702</v>
      </c>
      <c r="B1099" s="23" t="s">
        <v>1139</v>
      </c>
      <c r="C1099" s="23"/>
      <c r="D1099" s="24">
        <v>316923</v>
      </c>
      <c r="E1099" s="25"/>
      <c r="F1099" s="23" t="s">
        <v>42</v>
      </c>
      <c r="G1099" s="23" t="s">
        <v>33</v>
      </c>
      <c r="H1099" s="24" t="s">
        <v>34</v>
      </c>
      <c r="I1099" s="24" t="s">
        <v>35</v>
      </c>
      <c r="J1099" s="23" t="s">
        <v>36</v>
      </c>
      <c r="K1099" s="26">
        <v>57281.46</v>
      </c>
      <c r="L1099" s="26">
        <f t="shared" si="51"/>
        <v>57281.46</v>
      </c>
      <c r="M1099" s="26">
        <v>0</v>
      </c>
      <c r="N1099" s="26">
        <v>0</v>
      </c>
      <c r="O1099" s="26">
        <v>0</v>
      </c>
      <c r="P1099" s="26">
        <v>0</v>
      </c>
      <c r="Q1099" s="26">
        <f t="shared" si="52"/>
        <v>0</v>
      </c>
      <c r="R1099" s="27" t="str">
        <f t="shared" si="53"/>
        <v>1-30</v>
      </c>
      <c r="S1099" s="27" t="str">
        <f>+VLOOKUP(B1099,'[1]PORTFOLIO MAY16'!$B$7:$T$5083,19,0)</f>
        <v>NICARAGUA</v>
      </c>
      <c r="T1099" s="26">
        <v>0</v>
      </c>
      <c r="U1099" s="23" t="s">
        <v>37</v>
      </c>
      <c r="V1099" s="23" t="s">
        <v>37</v>
      </c>
      <c r="W1099" s="23" t="s">
        <v>37</v>
      </c>
      <c r="X1099" s="22">
        <v>61231.51</v>
      </c>
    </row>
    <row r="1100" spans="1:24" x14ac:dyDescent="0.25">
      <c r="A1100" s="22">
        <v>702</v>
      </c>
      <c r="B1100" s="23" t="s">
        <v>1140</v>
      </c>
      <c r="C1100" s="23"/>
      <c r="D1100" s="24">
        <v>313548</v>
      </c>
      <c r="E1100" s="25"/>
      <c r="F1100" s="23" t="s">
        <v>59</v>
      </c>
      <c r="G1100" s="23" t="s">
        <v>59</v>
      </c>
      <c r="H1100" s="24" t="s">
        <v>34</v>
      </c>
      <c r="I1100" s="24" t="s">
        <v>35</v>
      </c>
      <c r="J1100" s="23" t="s">
        <v>36</v>
      </c>
      <c r="K1100" s="26">
        <v>17700.240000000002</v>
      </c>
      <c r="L1100" s="26">
        <f t="shared" si="51"/>
        <v>17700.240000000002</v>
      </c>
      <c r="M1100" s="26">
        <v>0</v>
      </c>
      <c r="N1100" s="26">
        <v>0</v>
      </c>
      <c r="O1100" s="26">
        <v>0</v>
      </c>
      <c r="P1100" s="26">
        <v>0</v>
      </c>
      <c r="Q1100" s="26">
        <f t="shared" si="52"/>
        <v>0</v>
      </c>
      <c r="R1100" s="27" t="str">
        <f t="shared" si="53"/>
        <v>1-30</v>
      </c>
      <c r="S1100" s="27" t="str">
        <f>+VLOOKUP(B1100,'[1]PORTFOLIO MAY16'!$B$7:$T$5083,19,0)</f>
        <v>NICARAGUA</v>
      </c>
      <c r="T1100" s="26">
        <v>0</v>
      </c>
      <c r="U1100" s="23" t="s">
        <v>37</v>
      </c>
      <c r="V1100" s="23" t="s">
        <v>37</v>
      </c>
      <c r="W1100" s="23" t="s">
        <v>37</v>
      </c>
      <c r="X1100" s="22">
        <v>17907.43</v>
      </c>
    </row>
    <row r="1101" spans="1:24" x14ac:dyDescent="0.25">
      <c r="A1101" s="22">
        <v>702</v>
      </c>
      <c r="B1101" s="23" t="s">
        <v>1141</v>
      </c>
      <c r="C1101" s="23"/>
      <c r="D1101" s="24">
        <v>308900</v>
      </c>
      <c r="E1101" s="25"/>
      <c r="F1101" s="23" t="s">
        <v>42</v>
      </c>
      <c r="G1101" s="23" t="s">
        <v>33</v>
      </c>
      <c r="H1101" s="24" t="s">
        <v>34</v>
      </c>
      <c r="I1101" s="24" t="s">
        <v>35</v>
      </c>
      <c r="J1101" s="23" t="s">
        <v>36</v>
      </c>
      <c r="K1101" s="26">
        <v>187284.37</v>
      </c>
      <c r="L1101" s="26">
        <f t="shared" si="51"/>
        <v>187284.37</v>
      </c>
      <c r="M1101" s="26">
        <v>0</v>
      </c>
      <c r="N1101" s="26">
        <v>0</v>
      </c>
      <c r="O1101" s="26">
        <v>0</v>
      </c>
      <c r="P1101" s="26">
        <v>0</v>
      </c>
      <c r="Q1101" s="26">
        <f t="shared" si="52"/>
        <v>0</v>
      </c>
      <c r="R1101" s="27" t="str">
        <f t="shared" si="53"/>
        <v>1-30</v>
      </c>
      <c r="S1101" s="27" t="str">
        <f>+VLOOKUP(B1101,'[1]PORTFOLIO MAY16'!$B$7:$T$5083,19,0)</f>
        <v>COSTA RICA</v>
      </c>
      <c r="T1101" s="26">
        <v>0</v>
      </c>
      <c r="U1101" s="23" t="s">
        <v>37</v>
      </c>
      <c r="V1101" s="23" t="s">
        <v>37</v>
      </c>
      <c r="W1101" s="23" t="s">
        <v>37</v>
      </c>
      <c r="X1101" s="22">
        <v>202579.03</v>
      </c>
    </row>
    <row r="1102" spans="1:24" x14ac:dyDescent="0.25">
      <c r="A1102" s="22">
        <v>702</v>
      </c>
      <c r="B1102" s="23" t="s">
        <v>1142</v>
      </c>
      <c r="C1102" s="23"/>
      <c r="D1102" s="24">
        <v>308900</v>
      </c>
      <c r="E1102" s="25"/>
      <c r="F1102" s="23" t="s">
        <v>42</v>
      </c>
      <c r="G1102" s="23" t="s">
        <v>33</v>
      </c>
      <c r="H1102" s="24" t="s">
        <v>34</v>
      </c>
      <c r="I1102" s="24" t="s">
        <v>35</v>
      </c>
      <c r="J1102" s="23" t="s">
        <v>36</v>
      </c>
      <c r="K1102" s="26">
        <v>19067.21</v>
      </c>
      <c r="L1102" s="26">
        <f t="shared" si="51"/>
        <v>19067.21</v>
      </c>
      <c r="M1102" s="26">
        <v>0</v>
      </c>
      <c r="N1102" s="26">
        <v>0</v>
      </c>
      <c r="O1102" s="26">
        <v>0</v>
      </c>
      <c r="P1102" s="26">
        <v>0</v>
      </c>
      <c r="Q1102" s="26">
        <f t="shared" si="52"/>
        <v>0</v>
      </c>
      <c r="R1102" s="27" t="str">
        <f t="shared" si="53"/>
        <v>1-30</v>
      </c>
      <c r="S1102" s="27" t="str">
        <f>+VLOOKUP(B1102,'[1]PORTFOLIO MAY16'!$B$7:$T$5083,19,0)</f>
        <v>COSTA RICA</v>
      </c>
      <c r="T1102" s="26">
        <v>0</v>
      </c>
      <c r="U1102" s="23" t="s">
        <v>37</v>
      </c>
      <c r="V1102" s="23" t="s">
        <v>37</v>
      </c>
      <c r="W1102" s="23" t="s">
        <v>37</v>
      </c>
      <c r="X1102" s="22">
        <v>19548.37</v>
      </c>
    </row>
    <row r="1103" spans="1:24" x14ac:dyDescent="0.25">
      <c r="A1103" s="22">
        <v>702</v>
      </c>
      <c r="B1103" s="23" t="s">
        <v>1143</v>
      </c>
      <c r="C1103" s="23"/>
      <c r="D1103" s="24">
        <v>312407</v>
      </c>
      <c r="E1103" s="25"/>
      <c r="F1103" s="23" t="s">
        <v>51</v>
      </c>
      <c r="G1103" s="23" t="s">
        <v>33</v>
      </c>
      <c r="H1103" s="24" t="s">
        <v>34</v>
      </c>
      <c r="I1103" s="24" t="s">
        <v>35</v>
      </c>
      <c r="J1103" s="23" t="s">
        <v>36</v>
      </c>
      <c r="K1103" s="26">
        <v>1635.39</v>
      </c>
      <c r="L1103" s="26">
        <f t="shared" si="51"/>
        <v>1635.39</v>
      </c>
      <c r="M1103" s="26">
        <v>0</v>
      </c>
      <c r="N1103" s="26">
        <v>0</v>
      </c>
      <c r="O1103" s="26">
        <v>0</v>
      </c>
      <c r="P1103" s="26">
        <v>0</v>
      </c>
      <c r="Q1103" s="26">
        <f t="shared" si="52"/>
        <v>0</v>
      </c>
      <c r="R1103" s="27" t="str">
        <f t="shared" si="53"/>
        <v>1-30</v>
      </c>
      <c r="S1103" s="27" t="str">
        <f>+VLOOKUP(B1103,'[1]PORTFOLIO MAY16'!$B$7:$T$5083,19,0)</f>
        <v>COSTA RICA</v>
      </c>
      <c r="T1103" s="26">
        <v>0</v>
      </c>
      <c r="U1103" s="23" t="s">
        <v>37</v>
      </c>
      <c r="V1103" s="23" t="s">
        <v>37</v>
      </c>
      <c r="W1103" s="23" t="s">
        <v>37</v>
      </c>
      <c r="X1103" s="22">
        <v>1654.48</v>
      </c>
    </row>
    <row r="1104" spans="1:24" x14ac:dyDescent="0.25">
      <c r="A1104" s="22">
        <v>702</v>
      </c>
      <c r="B1104" s="23" t="s">
        <v>1144</v>
      </c>
      <c r="C1104" s="23"/>
      <c r="D1104" s="24">
        <v>312407</v>
      </c>
      <c r="E1104" s="25"/>
      <c r="F1104" s="23" t="s">
        <v>51</v>
      </c>
      <c r="G1104" s="23" t="s">
        <v>33</v>
      </c>
      <c r="H1104" s="24" t="s">
        <v>34</v>
      </c>
      <c r="I1104" s="24" t="s">
        <v>35</v>
      </c>
      <c r="J1104" s="23" t="s">
        <v>36</v>
      </c>
      <c r="K1104" s="26">
        <v>2327.29</v>
      </c>
      <c r="L1104" s="26">
        <f t="shared" si="51"/>
        <v>2327.29</v>
      </c>
      <c r="M1104" s="26">
        <v>0</v>
      </c>
      <c r="N1104" s="26">
        <v>0</v>
      </c>
      <c r="O1104" s="26">
        <v>0</v>
      </c>
      <c r="P1104" s="26">
        <v>0</v>
      </c>
      <c r="Q1104" s="26">
        <f t="shared" si="52"/>
        <v>0</v>
      </c>
      <c r="R1104" s="27" t="str">
        <f t="shared" si="53"/>
        <v>1-30</v>
      </c>
      <c r="S1104" s="27" t="str">
        <f>+VLOOKUP(B1104,'[1]PORTFOLIO MAY16'!$B$7:$T$5083,19,0)</f>
        <v>COSTA RICA</v>
      </c>
      <c r="T1104" s="26">
        <v>0</v>
      </c>
      <c r="U1104" s="23" t="s">
        <v>37</v>
      </c>
      <c r="V1104" s="23" t="s">
        <v>37</v>
      </c>
      <c r="W1104" s="23" t="s">
        <v>37</v>
      </c>
      <c r="X1104" s="22">
        <v>2354.4699999999998</v>
      </c>
    </row>
    <row r="1105" spans="1:24" x14ac:dyDescent="0.25">
      <c r="A1105" s="22">
        <v>702</v>
      </c>
      <c r="B1105" s="23" t="s">
        <v>1145</v>
      </c>
      <c r="C1105" s="23"/>
      <c r="D1105" s="24">
        <v>308900</v>
      </c>
      <c r="E1105" s="25"/>
      <c r="F1105" s="23" t="s">
        <v>42</v>
      </c>
      <c r="G1105" s="23" t="s">
        <v>33</v>
      </c>
      <c r="H1105" s="24" t="s">
        <v>34</v>
      </c>
      <c r="I1105" s="24" t="s">
        <v>35</v>
      </c>
      <c r="J1105" s="23" t="s">
        <v>36</v>
      </c>
      <c r="K1105" s="26">
        <v>187283.72</v>
      </c>
      <c r="L1105" s="26">
        <f t="shared" si="51"/>
        <v>187283.72</v>
      </c>
      <c r="M1105" s="26">
        <v>0</v>
      </c>
      <c r="N1105" s="26">
        <v>0</v>
      </c>
      <c r="O1105" s="26">
        <v>0</v>
      </c>
      <c r="P1105" s="26">
        <v>0</v>
      </c>
      <c r="Q1105" s="26">
        <f t="shared" si="52"/>
        <v>0</v>
      </c>
      <c r="R1105" s="27" t="str">
        <f t="shared" si="53"/>
        <v>1-30</v>
      </c>
      <c r="S1105" s="27" t="str">
        <f>+VLOOKUP(B1105,'[1]PORTFOLIO MAY16'!$B$7:$T$5083,19,0)</f>
        <v>COSTA RICA</v>
      </c>
      <c r="T1105" s="26">
        <v>0</v>
      </c>
      <c r="U1105" s="23" t="s">
        <v>37</v>
      </c>
      <c r="V1105" s="23" t="s">
        <v>37</v>
      </c>
      <c r="W1105" s="23" t="s">
        <v>37</v>
      </c>
      <c r="X1105" s="22">
        <v>202579.03</v>
      </c>
    </row>
    <row r="1106" spans="1:24" x14ac:dyDescent="0.25">
      <c r="A1106" s="22">
        <v>702</v>
      </c>
      <c r="B1106" s="23" t="s">
        <v>1146</v>
      </c>
      <c r="C1106" s="23"/>
      <c r="D1106" s="24">
        <v>318246</v>
      </c>
      <c r="E1106" s="25"/>
      <c r="F1106" s="23" t="s">
        <v>51</v>
      </c>
      <c r="G1106" s="23" t="s">
        <v>33</v>
      </c>
      <c r="H1106" s="24" t="s">
        <v>34</v>
      </c>
      <c r="I1106" s="24" t="s">
        <v>233</v>
      </c>
      <c r="J1106" s="23" t="s">
        <v>36</v>
      </c>
      <c r="K1106" s="26">
        <v>11705.51</v>
      </c>
      <c r="L1106" s="26">
        <f t="shared" si="51"/>
        <v>11705.51</v>
      </c>
      <c r="M1106" s="26">
        <v>0</v>
      </c>
      <c r="N1106" s="26">
        <v>0</v>
      </c>
      <c r="O1106" s="26">
        <v>0</v>
      </c>
      <c r="P1106" s="26">
        <v>0</v>
      </c>
      <c r="Q1106" s="26">
        <f t="shared" si="52"/>
        <v>0</v>
      </c>
      <c r="R1106" s="27" t="str">
        <f t="shared" si="53"/>
        <v>1-30</v>
      </c>
      <c r="S1106" s="27" t="str">
        <f>+VLOOKUP(B1106,'[1]PORTFOLIO MAY16'!$B$7:$T$5083,19,0)</f>
        <v>GUATEMALA</v>
      </c>
      <c r="T1106" s="26">
        <v>0</v>
      </c>
      <c r="U1106" s="23" t="s">
        <v>37</v>
      </c>
      <c r="V1106" s="23" t="s">
        <v>37</v>
      </c>
      <c r="W1106" s="23" t="s">
        <v>37</v>
      </c>
      <c r="X1106" s="22">
        <v>11768.17</v>
      </c>
    </row>
    <row r="1107" spans="1:24" x14ac:dyDescent="0.25">
      <c r="A1107" s="22">
        <v>702</v>
      </c>
      <c r="B1107" s="23" t="s">
        <v>1147</v>
      </c>
      <c r="C1107" s="23"/>
      <c r="D1107" s="24">
        <v>318448</v>
      </c>
      <c r="E1107" s="25"/>
      <c r="F1107" s="23" t="s">
        <v>51</v>
      </c>
      <c r="G1107" s="23" t="s">
        <v>33</v>
      </c>
      <c r="H1107" s="24" t="s">
        <v>34</v>
      </c>
      <c r="I1107" s="24" t="s">
        <v>35</v>
      </c>
      <c r="J1107" s="23" t="s">
        <v>36</v>
      </c>
      <c r="K1107" s="26">
        <v>0</v>
      </c>
      <c r="L1107" s="26">
        <f t="shared" si="51"/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f t="shared" si="52"/>
        <v>0</v>
      </c>
      <c r="R1107" s="27" t="str">
        <f t="shared" si="53"/>
        <v>1-30</v>
      </c>
      <c r="S1107" s="27" t="str">
        <f>+VLOOKUP(B1107,'[1]PORTFOLIO MAY16'!$B$7:$T$5083,19,0)</f>
        <v>COSTA RICA</v>
      </c>
      <c r="T1107" s="26">
        <v>0</v>
      </c>
      <c r="U1107" s="23" t="s">
        <v>37</v>
      </c>
      <c r="V1107" s="23" t="s">
        <v>37</v>
      </c>
      <c r="W1107" s="23" t="s">
        <v>37</v>
      </c>
      <c r="X1107" s="22">
        <v>0</v>
      </c>
    </row>
    <row r="1108" spans="1:24" x14ac:dyDescent="0.25">
      <c r="A1108" s="22">
        <v>702</v>
      </c>
      <c r="B1108" s="23" t="s">
        <v>1148</v>
      </c>
      <c r="C1108" s="23"/>
      <c r="D1108" s="24">
        <v>316339</v>
      </c>
      <c r="E1108" s="25"/>
      <c r="F1108" s="23" t="s">
        <v>42</v>
      </c>
      <c r="G1108" s="23" t="s">
        <v>51</v>
      </c>
      <c r="H1108" s="24" t="s">
        <v>34</v>
      </c>
      <c r="I1108" s="24" t="s">
        <v>35</v>
      </c>
      <c r="J1108" s="23" t="s">
        <v>36</v>
      </c>
      <c r="K1108" s="26">
        <v>4759.3599999999997</v>
      </c>
      <c r="L1108" s="26">
        <f t="shared" si="51"/>
        <v>4759.3599999999997</v>
      </c>
      <c r="M1108" s="26">
        <v>0</v>
      </c>
      <c r="N1108" s="26">
        <v>0</v>
      </c>
      <c r="O1108" s="26">
        <v>0</v>
      </c>
      <c r="P1108" s="26">
        <v>0</v>
      </c>
      <c r="Q1108" s="26">
        <f t="shared" si="52"/>
        <v>0</v>
      </c>
      <c r="R1108" s="27" t="str">
        <f t="shared" si="53"/>
        <v>1-30</v>
      </c>
      <c r="S1108" s="27" t="str">
        <f>+VLOOKUP(B1108,'[1]PORTFOLIO MAY16'!$B$7:$T$5083,19,0)</f>
        <v>GUATEMALA</v>
      </c>
      <c r="T1108" s="26">
        <v>0</v>
      </c>
      <c r="U1108" s="23" t="s">
        <v>37</v>
      </c>
      <c r="V1108" s="23" t="s">
        <v>37</v>
      </c>
      <c r="W1108" s="23" t="s">
        <v>37</v>
      </c>
      <c r="X1108" s="22">
        <v>4794.78</v>
      </c>
    </row>
    <row r="1109" spans="1:24" x14ac:dyDescent="0.25">
      <c r="A1109" s="22">
        <v>702</v>
      </c>
      <c r="B1109" s="23" t="s">
        <v>1149</v>
      </c>
      <c r="C1109" s="23"/>
      <c r="D1109" s="24">
        <v>309384</v>
      </c>
      <c r="E1109" s="25"/>
      <c r="F1109" s="23" t="s">
        <v>33</v>
      </c>
      <c r="G1109" s="23" t="s">
        <v>33</v>
      </c>
      <c r="H1109" s="24" t="s">
        <v>34</v>
      </c>
      <c r="I1109" s="24" t="s">
        <v>233</v>
      </c>
      <c r="J1109" s="23" t="s">
        <v>39</v>
      </c>
      <c r="K1109" s="26">
        <v>-172319.8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f t="shared" si="52"/>
        <v>0</v>
      </c>
      <c r="R1109" s="27" t="str">
        <f t="shared" si="53"/>
        <v>1-30</v>
      </c>
      <c r="S1109" s="27" t="str">
        <f>+VLOOKUP(B1109,'[1]PORTFOLIO MAY16'!$B$7:$T$5083,19,0)</f>
        <v>MEXICO</v>
      </c>
      <c r="T1109" s="26">
        <v>0</v>
      </c>
      <c r="U1109" s="23" t="s">
        <v>37</v>
      </c>
      <c r="V1109" s="23" t="s">
        <v>37</v>
      </c>
      <c r="W1109" s="23" t="s">
        <v>37</v>
      </c>
      <c r="X1109" s="22">
        <v>0</v>
      </c>
    </row>
    <row r="1110" spans="1:24" x14ac:dyDescent="0.25">
      <c r="A1110" s="22">
        <v>702</v>
      </c>
      <c r="B1110" s="23" t="s">
        <v>1150</v>
      </c>
      <c r="C1110" s="23"/>
      <c r="D1110" s="24">
        <v>320023</v>
      </c>
      <c r="E1110" s="25"/>
      <c r="F1110" s="23" t="s">
        <v>33</v>
      </c>
      <c r="G1110" s="23" t="s">
        <v>33</v>
      </c>
      <c r="H1110" s="24" t="s">
        <v>34</v>
      </c>
      <c r="I1110" s="24" t="s">
        <v>233</v>
      </c>
      <c r="J1110" s="23" t="s">
        <v>36</v>
      </c>
      <c r="K1110" s="26">
        <v>1019884.2</v>
      </c>
      <c r="L1110" s="26">
        <f t="shared" si="51"/>
        <v>1019884.2</v>
      </c>
      <c r="M1110" s="26">
        <v>0</v>
      </c>
      <c r="N1110" s="26">
        <v>0</v>
      </c>
      <c r="O1110" s="26">
        <v>0</v>
      </c>
      <c r="P1110" s="26">
        <v>1019884.2</v>
      </c>
      <c r="Q1110" s="26">
        <f t="shared" si="52"/>
        <v>1019884.2</v>
      </c>
      <c r="R1110" s="27" t="str">
        <f t="shared" si="53"/>
        <v>120+</v>
      </c>
      <c r="S1110" s="27" t="str">
        <f>+VLOOKUP(B1110,'[1]PORTFOLIO MAY16'!$B$7:$T$5083,19,0)</f>
        <v>MEXICO</v>
      </c>
      <c r="T1110" s="26">
        <v>0</v>
      </c>
      <c r="U1110" s="23" t="s">
        <v>37</v>
      </c>
      <c r="V1110" s="23" t="s">
        <v>37</v>
      </c>
      <c r="W1110" s="23" t="s">
        <v>37</v>
      </c>
      <c r="X1110" s="22">
        <v>1127360.79</v>
      </c>
    </row>
    <row r="1111" spans="1:24" x14ac:dyDescent="0.25">
      <c r="A1111" s="22">
        <v>702</v>
      </c>
      <c r="B1111" s="23" t="s">
        <v>1151</v>
      </c>
      <c r="C1111" s="23"/>
      <c r="D1111" s="24">
        <v>316047</v>
      </c>
      <c r="E1111" s="25"/>
      <c r="F1111" s="23" t="s">
        <v>33</v>
      </c>
      <c r="G1111" s="23" t="s">
        <v>33</v>
      </c>
      <c r="H1111" s="24" t="s">
        <v>34</v>
      </c>
      <c r="I1111" s="24" t="s">
        <v>233</v>
      </c>
      <c r="J1111" s="23" t="s">
        <v>36</v>
      </c>
      <c r="K1111" s="26">
        <v>154914.96</v>
      </c>
      <c r="L1111" s="26">
        <f t="shared" si="51"/>
        <v>154914.96</v>
      </c>
      <c r="M1111" s="26">
        <v>0</v>
      </c>
      <c r="N1111" s="26">
        <v>0</v>
      </c>
      <c r="O1111" s="26">
        <v>0</v>
      </c>
      <c r="P1111" s="26">
        <v>154914.96</v>
      </c>
      <c r="Q1111" s="26">
        <f t="shared" si="52"/>
        <v>154914.96</v>
      </c>
      <c r="R1111" s="27" t="str">
        <f t="shared" si="53"/>
        <v>120+</v>
      </c>
      <c r="S1111" s="27" t="str">
        <f>+VLOOKUP(B1111,'[1]PORTFOLIO MAY16'!$B$7:$T$5083,19,0)</f>
        <v>MEXICO</v>
      </c>
      <c r="T1111" s="26">
        <v>154914.96</v>
      </c>
      <c r="U1111" s="23" t="s">
        <v>37</v>
      </c>
      <c r="V1111" s="23" t="s">
        <v>37</v>
      </c>
      <c r="W1111" s="23" t="s">
        <v>37</v>
      </c>
      <c r="X1111" s="22">
        <v>154914.96</v>
      </c>
    </row>
    <row r="1112" spans="1:24" x14ac:dyDescent="0.25">
      <c r="A1112" s="22">
        <v>702</v>
      </c>
      <c r="B1112" s="23" t="s">
        <v>1152</v>
      </c>
      <c r="C1112" s="23"/>
      <c r="D1112" s="24">
        <v>320583</v>
      </c>
      <c r="E1112" s="25"/>
      <c r="F1112" s="23" t="s">
        <v>42</v>
      </c>
      <c r="G1112" s="23" t="s">
        <v>33</v>
      </c>
      <c r="H1112" s="24" t="s">
        <v>34</v>
      </c>
      <c r="I1112" s="24" t="s">
        <v>35</v>
      </c>
      <c r="J1112" s="23" t="s">
        <v>39</v>
      </c>
      <c r="K1112" s="26">
        <v>4606089.74</v>
      </c>
      <c r="L1112" s="26">
        <f t="shared" si="51"/>
        <v>248222.17604076758</v>
      </c>
      <c r="M1112" s="26">
        <v>0</v>
      </c>
      <c r="N1112" s="26">
        <v>0</v>
      </c>
      <c r="O1112" s="26">
        <v>0</v>
      </c>
      <c r="P1112" s="26">
        <v>0</v>
      </c>
      <c r="Q1112" s="26">
        <f t="shared" si="52"/>
        <v>0</v>
      </c>
      <c r="R1112" s="27" t="str">
        <f t="shared" si="53"/>
        <v>1-30</v>
      </c>
      <c r="S1112" s="27" t="str">
        <f>+VLOOKUP(B1112,'[1]PORTFOLIO MAY16'!$B$7:$T$5083,19,0)</f>
        <v>MEXICO</v>
      </c>
      <c r="T1112" s="26">
        <v>0</v>
      </c>
      <c r="U1112" s="23" t="s">
        <v>37</v>
      </c>
      <c r="V1112" s="23" t="s">
        <v>37</v>
      </c>
      <c r="W1112" s="23" t="s">
        <v>37</v>
      </c>
      <c r="X1112" s="22">
        <v>5301493.2300000004</v>
      </c>
    </row>
    <row r="1113" spans="1:24" x14ac:dyDescent="0.25">
      <c r="A1113" s="22">
        <v>702</v>
      </c>
      <c r="B1113" s="23" t="s">
        <v>1153</v>
      </c>
      <c r="C1113" s="23"/>
      <c r="D1113" s="24">
        <v>316339</v>
      </c>
      <c r="E1113" s="25"/>
      <c r="F1113" s="23" t="s">
        <v>42</v>
      </c>
      <c r="G1113" s="23" t="s">
        <v>51</v>
      </c>
      <c r="H1113" s="24" t="s">
        <v>34</v>
      </c>
      <c r="I1113" s="24" t="s">
        <v>35</v>
      </c>
      <c r="J1113" s="23" t="s">
        <v>36</v>
      </c>
      <c r="K1113" s="26">
        <v>21437.91</v>
      </c>
      <c r="L1113" s="26">
        <f t="shared" si="51"/>
        <v>21437.91</v>
      </c>
      <c r="M1113" s="26">
        <v>0</v>
      </c>
      <c r="N1113" s="26">
        <v>0</v>
      </c>
      <c r="O1113" s="26">
        <v>0</v>
      </c>
      <c r="P1113" s="26">
        <v>0</v>
      </c>
      <c r="Q1113" s="26">
        <f t="shared" si="52"/>
        <v>0</v>
      </c>
      <c r="R1113" s="27" t="str">
        <f t="shared" si="53"/>
        <v>1-30</v>
      </c>
      <c r="S1113" s="27" t="str">
        <f>+VLOOKUP(B1113,'[1]PORTFOLIO MAY16'!$B$7:$T$5083,19,0)</f>
        <v>GUATEMALA</v>
      </c>
      <c r="T1113" s="26">
        <v>0</v>
      </c>
      <c r="U1113" s="23" t="s">
        <v>37</v>
      </c>
      <c r="V1113" s="23" t="s">
        <v>37</v>
      </c>
      <c r="W1113" s="23" t="s">
        <v>37</v>
      </c>
      <c r="X1113" s="22">
        <v>21597.51</v>
      </c>
    </row>
    <row r="1114" spans="1:24" x14ac:dyDescent="0.25">
      <c r="A1114" s="22">
        <v>702</v>
      </c>
      <c r="B1114" s="23" t="s">
        <v>1154</v>
      </c>
      <c r="C1114" s="23"/>
      <c r="D1114" s="24">
        <v>316339</v>
      </c>
      <c r="E1114" s="25"/>
      <c r="F1114" s="23" t="s">
        <v>42</v>
      </c>
      <c r="G1114" s="23" t="s">
        <v>51</v>
      </c>
      <c r="H1114" s="24" t="s">
        <v>34</v>
      </c>
      <c r="I1114" s="24" t="s">
        <v>35</v>
      </c>
      <c r="J1114" s="23" t="s">
        <v>36</v>
      </c>
      <c r="K1114" s="26">
        <v>842.47</v>
      </c>
      <c r="L1114" s="26">
        <f t="shared" si="51"/>
        <v>842.47</v>
      </c>
      <c r="M1114" s="26">
        <v>0</v>
      </c>
      <c r="N1114" s="26">
        <v>0</v>
      </c>
      <c r="O1114" s="26">
        <v>0</v>
      </c>
      <c r="P1114" s="26">
        <v>0</v>
      </c>
      <c r="Q1114" s="26">
        <f t="shared" si="52"/>
        <v>0</v>
      </c>
      <c r="R1114" s="27" t="str">
        <f t="shared" si="53"/>
        <v>1-30</v>
      </c>
      <c r="S1114" s="27" t="str">
        <f>+VLOOKUP(B1114,'[1]PORTFOLIO MAY16'!$B$7:$T$5083,19,0)</f>
        <v>GUATEMALA</v>
      </c>
      <c r="T1114" s="26">
        <v>0</v>
      </c>
      <c r="U1114" s="23" t="s">
        <v>37</v>
      </c>
      <c r="V1114" s="23" t="s">
        <v>37</v>
      </c>
      <c r="W1114" s="23" t="s">
        <v>37</v>
      </c>
      <c r="X1114" s="22">
        <v>848.73</v>
      </c>
    </row>
    <row r="1115" spans="1:24" x14ac:dyDescent="0.25">
      <c r="A1115" s="22">
        <v>702</v>
      </c>
      <c r="B1115" s="23" t="s">
        <v>1155</v>
      </c>
      <c r="C1115" s="23"/>
      <c r="D1115" s="24">
        <v>315704</v>
      </c>
      <c r="E1115" s="25"/>
      <c r="F1115" s="23" t="s">
        <v>42</v>
      </c>
      <c r="G1115" s="23" t="s">
        <v>33</v>
      </c>
      <c r="H1115" s="24" t="s">
        <v>34</v>
      </c>
      <c r="I1115" s="24" t="s">
        <v>35</v>
      </c>
      <c r="J1115" s="23" t="s">
        <v>36</v>
      </c>
      <c r="K1115" s="26">
        <v>55633.33</v>
      </c>
      <c r="L1115" s="26">
        <f t="shared" si="51"/>
        <v>55633.33</v>
      </c>
      <c r="M1115" s="26">
        <v>0</v>
      </c>
      <c r="N1115" s="26">
        <v>0</v>
      </c>
      <c r="O1115" s="26">
        <v>0</v>
      </c>
      <c r="P1115" s="26">
        <v>0</v>
      </c>
      <c r="Q1115" s="26">
        <f t="shared" si="52"/>
        <v>0</v>
      </c>
      <c r="R1115" s="27" t="str">
        <f t="shared" si="53"/>
        <v>1-30</v>
      </c>
      <c r="S1115" s="27" t="str">
        <f>+VLOOKUP(B1115,'[1]PORTFOLIO MAY16'!$B$7:$T$5083,19,0)</f>
        <v>NICARAGUA</v>
      </c>
      <c r="T1115" s="26">
        <v>0</v>
      </c>
      <c r="U1115" s="23" t="s">
        <v>37</v>
      </c>
      <c r="V1115" s="23" t="s">
        <v>37</v>
      </c>
      <c r="W1115" s="23" t="s">
        <v>37</v>
      </c>
      <c r="X1115" s="22">
        <v>58633.05</v>
      </c>
    </row>
    <row r="1116" spans="1:24" x14ac:dyDescent="0.25">
      <c r="A1116" s="22">
        <v>702</v>
      </c>
      <c r="B1116" s="23" t="s">
        <v>1156</v>
      </c>
      <c r="C1116" s="23"/>
      <c r="D1116" s="24">
        <v>316339</v>
      </c>
      <c r="E1116" s="25"/>
      <c r="F1116" s="23" t="s">
        <v>42</v>
      </c>
      <c r="G1116" s="23" t="s">
        <v>51</v>
      </c>
      <c r="H1116" s="24" t="s">
        <v>34</v>
      </c>
      <c r="I1116" s="24" t="s">
        <v>35</v>
      </c>
      <c r="J1116" s="23" t="s">
        <v>36</v>
      </c>
      <c r="K1116" s="26">
        <v>14444.94</v>
      </c>
      <c r="L1116" s="26">
        <f t="shared" si="51"/>
        <v>14444.94</v>
      </c>
      <c r="M1116" s="26">
        <v>0</v>
      </c>
      <c r="N1116" s="26">
        <v>0</v>
      </c>
      <c r="O1116" s="26">
        <v>0</v>
      </c>
      <c r="P1116" s="26">
        <v>0</v>
      </c>
      <c r="Q1116" s="26">
        <f t="shared" si="52"/>
        <v>0</v>
      </c>
      <c r="R1116" s="27" t="str">
        <f t="shared" si="53"/>
        <v>1-30</v>
      </c>
      <c r="S1116" s="27" t="str">
        <f>+VLOOKUP(B1116,'[1]PORTFOLIO MAY16'!$B$7:$T$5083,19,0)</f>
        <v>GUATEMALA</v>
      </c>
      <c r="T1116" s="26">
        <v>0</v>
      </c>
      <c r="U1116" s="23" t="s">
        <v>37</v>
      </c>
      <c r="V1116" s="23" t="s">
        <v>37</v>
      </c>
      <c r="W1116" s="23" t="s">
        <v>37</v>
      </c>
      <c r="X1116" s="22">
        <v>14444.94</v>
      </c>
    </row>
    <row r="1117" spans="1:24" x14ac:dyDescent="0.25">
      <c r="A1117" s="22">
        <v>702</v>
      </c>
      <c r="B1117" s="23" t="s">
        <v>1157</v>
      </c>
      <c r="C1117" s="23"/>
      <c r="D1117" s="24">
        <v>314376</v>
      </c>
      <c r="E1117" s="25"/>
      <c r="F1117" s="23" t="s">
        <v>42</v>
      </c>
      <c r="G1117" s="23" t="s">
        <v>33</v>
      </c>
      <c r="H1117" s="24" t="s">
        <v>34</v>
      </c>
      <c r="I1117" s="24" t="s">
        <v>35</v>
      </c>
      <c r="J1117" s="23" t="s">
        <v>36</v>
      </c>
      <c r="K1117" s="26">
        <v>186250.01</v>
      </c>
      <c r="L1117" s="26">
        <f t="shared" si="51"/>
        <v>186250.01</v>
      </c>
      <c r="M1117" s="26">
        <v>0</v>
      </c>
      <c r="N1117" s="26">
        <v>0</v>
      </c>
      <c r="O1117" s="26">
        <v>0</v>
      </c>
      <c r="P1117" s="26">
        <v>0</v>
      </c>
      <c r="Q1117" s="26">
        <f t="shared" si="52"/>
        <v>0</v>
      </c>
      <c r="R1117" s="27" t="str">
        <f t="shared" si="53"/>
        <v>1-30</v>
      </c>
      <c r="S1117" s="27" t="str">
        <f>+VLOOKUP(B1117,'[1]PORTFOLIO MAY16'!$B$7:$T$5083,19,0)</f>
        <v>COSTA RICA</v>
      </c>
      <c r="T1117" s="26">
        <v>0</v>
      </c>
      <c r="U1117" s="23" t="s">
        <v>37</v>
      </c>
      <c r="V1117" s="23" t="s">
        <v>37</v>
      </c>
      <c r="W1117" s="23" t="s">
        <v>37</v>
      </c>
      <c r="X1117" s="22">
        <v>193589.49</v>
      </c>
    </row>
    <row r="1118" spans="1:24" x14ac:dyDescent="0.25">
      <c r="A1118" s="22">
        <v>702</v>
      </c>
      <c r="B1118" s="23" t="s">
        <v>1158</v>
      </c>
      <c r="C1118" s="23"/>
      <c r="D1118" s="24">
        <v>319977</v>
      </c>
      <c r="E1118" s="25"/>
      <c r="F1118" s="23" t="s">
        <v>33</v>
      </c>
      <c r="G1118" s="23" t="s">
        <v>33</v>
      </c>
      <c r="H1118" s="24" t="s">
        <v>34</v>
      </c>
      <c r="I1118" s="24" t="s">
        <v>35</v>
      </c>
      <c r="J1118" s="23" t="s">
        <v>39</v>
      </c>
      <c r="K1118" s="26">
        <v>344426.85</v>
      </c>
      <c r="L1118" s="26">
        <f t="shared" si="51"/>
        <v>18561.16294292326</v>
      </c>
      <c r="M1118" s="26">
        <v>0</v>
      </c>
      <c r="N1118" s="26">
        <v>0</v>
      </c>
      <c r="O1118" s="26">
        <v>0</v>
      </c>
      <c r="P1118" s="26">
        <v>0</v>
      </c>
      <c r="Q1118" s="26">
        <f t="shared" si="52"/>
        <v>0</v>
      </c>
      <c r="R1118" s="27" t="str">
        <f t="shared" si="53"/>
        <v>1-30</v>
      </c>
      <c r="S1118" s="27" t="str">
        <f>+VLOOKUP(B1118,'[1]PORTFOLIO MAY16'!$B$7:$T$5083,19,0)</f>
        <v>MEXICO</v>
      </c>
      <c r="T1118" s="26">
        <v>0</v>
      </c>
      <c r="U1118" s="23" t="s">
        <v>37</v>
      </c>
      <c r="V1118" s="23" t="s">
        <v>37</v>
      </c>
      <c r="W1118" s="23" t="s">
        <v>37</v>
      </c>
      <c r="X1118" s="22">
        <v>396426.96</v>
      </c>
    </row>
    <row r="1119" spans="1:24" x14ac:dyDescent="0.25">
      <c r="A1119" s="22">
        <v>702</v>
      </c>
      <c r="B1119" s="23" t="s">
        <v>1159</v>
      </c>
      <c r="C1119" s="23"/>
      <c r="D1119" s="24">
        <v>316136</v>
      </c>
      <c r="E1119" s="25"/>
      <c r="F1119" s="23" t="s">
        <v>51</v>
      </c>
      <c r="G1119" s="23" t="s">
        <v>33</v>
      </c>
      <c r="H1119" s="24" t="s">
        <v>34</v>
      </c>
      <c r="I1119" s="24" t="s">
        <v>35</v>
      </c>
      <c r="J1119" s="23" t="s">
        <v>36</v>
      </c>
      <c r="K1119" s="26">
        <v>11970.15</v>
      </c>
      <c r="L1119" s="26">
        <f t="shared" si="51"/>
        <v>11970.15</v>
      </c>
      <c r="M1119" s="26">
        <v>11970.15</v>
      </c>
      <c r="N1119" s="26">
        <v>0</v>
      </c>
      <c r="O1119" s="26">
        <v>0</v>
      </c>
      <c r="P1119" s="26">
        <v>0</v>
      </c>
      <c r="Q1119" s="26">
        <f t="shared" si="52"/>
        <v>11970.15</v>
      </c>
      <c r="R1119" s="27" t="str">
        <f t="shared" si="53"/>
        <v>31-60</v>
      </c>
      <c r="S1119" s="27" t="str">
        <f>+VLOOKUP(B1119,'[1]PORTFOLIO MAY16'!$B$7:$T$5083,19,0)</f>
        <v>COSTA RICA</v>
      </c>
      <c r="T1119" s="26">
        <v>0</v>
      </c>
      <c r="U1119" s="23" t="s">
        <v>37</v>
      </c>
      <c r="V1119" s="23" t="s">
        <v>37</v>
      </c>
      <c r="W1119" s="23" t="s">
        <v>37</v>
      </c>
      <c r="X1119" s="22">
        <v>12079.75</v>
      </c>
    </row>
    <row r="1120" spans="1:24" x14ac:dyDescent="0.25">
      <c r="A1120" s="22">
        <v>702</v>
      </c>
      <c r="B1120" s="23" t="s">
        <v>1160</v>
      </c>
      <c r="C1120" s="23"/>
      <c r="D1120" s="24">
        <v>314376</v>
      </c>
      <c r="E1120" s="25"/>
      <c r="F1120" s="23" t="s">
        <v>42</v>
      </c>
      <c r="G1120" s="23" t="s">
        <v>33</v>
      </c>
      <c r="H1120" s="24" t="s">
        <v>34</v>
      </c>
      <c r="I1120" s="24" t="s">
        <v>35</v>
      </c>
      <c r="J1120" s="23" t="s">
        <v>36</v>
      </c>
      <c r="K1120" s="26">
        <v>50816.23</v>
      </c>
      <c r="L1120" s="26">
        <f t="shared" si="51"/>
        <v>50816.23</v>
      </c>
      <c r="M1120" s="26">
        <v>0</v>
      </c>
      <c r="N1120" s="26">
        <v>0</v>
      </c>
      <c r="O1120" s="26">
        <v>0</v>
      </c>
      <c r="P1120" s="26">
        <v>0</v>
      </c>
      <c r="Q1120" s="26">
        <f t="shared" si="52"/>
        <v>0</v>
      </c>
      <c r="R1120" s="27" t="str">
        <f t="shared" si="53"/>
        <v>1-30</v>
      </c>
      <c r="S1120" s="27" t="str">
        <f>+VLOOKUP(B1120,'[1]PORTFOLIO MAY16'!$B$7:$T$5083,19,0)</f>
        <v>COSTA RICA</v>
      </c>
      <c r="T1120" s="26">
        <v>0</v>
      </c>
      <c r="U1120" s="23" t="s">
        <v>37</v>
      </c>
      <c r="V1120" s="23" t="s">
        <v>37</v>
      </c>
      <c r="W1120" s="23" t="s">
        <v>37</v>
      </c>
      <c r="X1120" s="22">
        <v>51563.1</v>
      </c>
    </row>
    <row r="1121" spans="1:24" x14ac:dyDescent="0.25">
      <c r="A1121" s="22">
        <v>702</v>
      </c>
      <c r="B1121" s="23" t="s">
        <v>1161</v>
      </c>
      <c r="C1121" s="23"/>
      <c r="D1121" s="24">
        <v>315951</v>
      </c>
      <c r="E1121" s="25"/>
      <c r="F1121" s="23" t="s">
        <v>42</v>
      </c>
      <c r="G1121" s="23" t="s">
        <v>33</v>
      </c>
      <c r="H1121" s="24" t="s">
        <v>34</v>
      </c>
      <c r="I1121" s="24" t="s">
        <v>35</v>
      </c>
      <c r="J1121" s="23" t="s">
        <v>36</v>
      </c>
      <c r="K1121" s="26">
        <v>30641.96</v>
      </c>
      <c r="L1121" s="26">
        <f t="shared" ref="L1121:L1184" si="54">+IF(J1121="MXN",K1121/$L$2,K1121)</f>
        <v>30641.96</v>
      </c>
      <c r="M1121" s="26">
        <v>0</v>
      </c>
      <c r="N1121" s="26">
        <v>0</v>
      </c>
      <c r="O1121" s="26">
        <v>0</v>
      </c>
      <c r="P1121" s="26">
        <v>0</v>
      </c>
      <c r="Q1121" s="26">
        <f t="shared" si="52"/>
        <v>0</v>
      </c>
      <c r="R1121" s="27" t="str">
        <f t="shared" si="53"/>
        <v>1-30</v>
      </c>
      <c r="S1121" s="27" t="str">
        <f>+VLOOKUP(B1121,'[1]PORTFOLIO MAY16'!$B$7:$T$5083,19,0)</f>
        <v>REPUBLICA DOMINICANA</v>
      </c>
      <c r="T1121" s="26">
        <v>0</v>
      </c>
      <c r="U1121" s="23" t="s">
        <v>37</v>
      </c>
      <c r="V1121" s="23" t="s">
        <v>37</v>
      </c>
      <c r="W1121" s="23" t="s">
        <v>37</v>
      </c>
      <c r="X1121" s="22">
        <v>32482.59</v>
      </c>
    </row>
    <row r="1122" spans="1:24" x14ac:dyDescent="0.25">
      <c r="A1122" s="22">
        <v>702</v>
      </c>
      <c r="B1122" s="23" t="s">
        <v>1162</v>
      </c>
      <c r="C1122" s="23"/>
      <c r="D1122" s="24">
        <v>310968</v>
      </c>
      <c r="E1122" s="25"/>
      <c r="F1122" s="23" t="s">
        <v>42</v>
      </c>
      <c r="G1122" s="23" t="s">
        <v>33</v>
      </c>
      <c r="H1122" s="24" t="s">
        <v>34</v>
      </c>
      <c r="I1122" s="24" t="s">
        <v>35</v>
      </c>
      <c r="J1122" s="23" t="s">
        <v>36</v>
      </c>
      <c r="K1122" s="26">
        <v>123141.37</v>
      </c>
      <c r="L1122" s="26">
        <f t="shared" si="54"/>
        <v>123141.37</v>
      </c>
      <c r="M1122" s="26">
        <v>0</v>
      </c>
      <c r="N1122" s="26">
        <v>0</v>
      </c>
      <c r="O1122" s="26">
        <v>0</v>
      </c>
      <c r="P1122" s="26">
        <v>0</v>
      </c>
      <c r="Q1122" s="26">
        <f t="shared" si="52"/>
        <v>0</v>
      </c>
      <c r="R1122" s="27" t="str">
        <f t="shared" si="53"/>
        <v>1-30</v>
      </c>
      <c r="S1122" s="27" t="str">
        <f>+VLOOKUP(B1122,'[1]PORTFOLIO MAY16'!$B$7:$T$5083,19,0)</f>
        <v>REPUBLICA DOMINICANA</v>
      </c>
      <c r="T1122" s="26">
        <v>0</v>
      </c>
      <c r="U1122" s="23" t="s">
        <v>37</v>
      </c>
      <c r="V1122" s="23" t="s">
        <v>37</v>
      </c>
      <c r="W1122" s="23" t="s">
        <v>37</v>
      </c>
      <c r="X1122" s="22">
        <v>128244.22</v>
      </c>
    </row>
    <row r="1123" spans="1:24" x14ac:dyDescent="0.25">
      <c r="A1123" s="22">
        <v>702</v>
      </c>
      <c r="B1123" s="23" t="s">
        <v>1163</v>
      </c>
      <c r="C1123" s="23"/>
      <c r="D1123" s="24">
        <v>320022</v>
      </c>
      <c r="E1123" s="25"/>
      <c r="F1123" s="23" t="s">
        <v>42</v>
      </c>
      <c r="G1123" s="23" t="s">
        <v>33</v>
      </c>
      <c r="H1123" s="24" t="s">
        <v>34</v>
      </c>
      <c r="I1123" s="24" t="s">
        <v>35</v>
      </c>
      <c r="J1123" s="23" t="s">
        <v>36</v>
      </c>
      <c r="K1123" s="26">
        <v>60415.22</v>
      </c>
      <c r="L1123" s="26">
        <f t="shared" si="54"/>
        <v>60415.22</v>
      </c>
      <c r="M1123" s="26">
        <v>0</v>
      </c>
      <c r="N1123" s="26">
        <v>0</v>
      </c>
      <c r="O1123" s="26">
        <v>0</v>
      </c>
      <c r="P1123" s="26">
        <v>60415.22</v>
      </c>
      <c r="Q1123" s="26">
        <f t="shared" si="52"/>
        <v>60415.22</v>
      </c>
      <c r="R1123" s="27" t="str">
        <f t="shared" si="53"/>
        <v>120+</v>
      </c>
      <c r="S1123" s="27" t="str">
        <f>+VLOOKUP(B1123,'[1]PORTFOLIO MAY16'!$B$7:$T$5083,19,0)</f>
        <v>REPUBLICA DOMINICANA</v>
      </c>
      <c r="T1123" s="26">
        <v>60415.22</v>
      </c>
      <c r="U1123" s="23" t="s">
        <v>37</v>
      </c>
      <c r="V1123" s="23" t="s">
        <v>37</v>
      </c>
      <c r="W1123" s="23" t="s">
        <v>37</v>
      </c>
      <c r="X1123" s="22">
        <v>60415.22</v>
      </c>
    </row>
    <row r="1124" spans="1:24" x14ac:dyDescent="0.25">
      <c r="A1124" s="22">
        <v>702</v>
      </c>
      <c r="B1124" s="23" t="s">
        <v>1164</v>
      </c>
      <c r="C1124" s="23"/>
      <c r="D1124" s="24">
        <v>313548</v>
      </c>
      <c r="E1124" s="25"/>
      <c r="F1124" s="23" t="s">
        <v>51</v>
      </c>
      <c r="G1124" s="23" t="s">
        <v>51</v>
      </c>
      <c r="H1124" s="24" t="s">
        <v>34</v>
      </c>
      <c r="I1124" s="24" t="s">
        <v>35</v>
      </c>
      <c r="J1124" s="23" t="s">
        <v>36</v>
      </c>
      <c r="K1124" s="26">
        <v>2810.23</v>
      </c>
      <c r="L1124" s="26">
        <f t="shared" si="54"/>
        <v>2810.23</v>
      </c>
      <c r="M1124" s="26">
        <v>0</v>
      </c>
      <c r="N1124" s="26">
        <v>0</v>
      </c>
      <c r="O1124" s="26">
        <v>0</v>
      </c>
      <c r="P1124" s="26">
        <v>0</v>
      </c>
      <c r="Q1124" s="26">
        <f t="shared" si="52"/>
        <v>0</v>
      </c>
      <c r="R1124" s="27" t="str">
        <f t="shared" si="53"/>
        <v>1-30</v>
      </c>
      <c r="S1124" s="27" t="str">
        <f>+VLOOKUP(B1124,'[1]PORTFOLIO MAY16'!$B$7:$T$5083,19,0)</f>
        <v>NICARAGUA</v>
      </c>
      <c r="T1124" s="26">
        <v>0</v>
      </c>
      <c r="U1124" s="23" t="s">
        <v>37</v>
      </c>
      <c r="V1124" s="23" t="s">
        <v>37</v>
      </c>
      <c r="W1124" s="23" t="s">
        <v>37</v>
      </c>
      <c r="X1124" s="22">
        <v>2807.79</v>
      </c>
    </row>
    <row r="1125" spans="1:24" x14ac:dyDescent="0.25">
      <c r="A1125" s="22">
        <v>702</v>
      </c>
      <c r="B1125" s="23" t="s">
        <v>1165</v>
      </c>
      <c r="C1125" s="23"/>
      <c r="D1125" s="24">
        <v>316076</v>
      </c>
      <c r="E1125" s="25"/>
      <c r="F1125" s="23" t="s">
        <v>42</v>
      </c>
      <c r="G1125" s="23" t="s">
        <v>33</v>
      </c>
      <c r="H1125" s="24" t="s">
        <v>34</v>
      </c>
      <c r="I1125" s="24" t="s">
        <v>35</v>
      </c>
      <c r="J1125" s="23" t="s">
        <v>36</v>
      </c>
      <c r="K1125" s="26">
        <v>9569.1299999999992</v>
      </c>
      <c r="L1125" s="26">
        <f t="shared" si="54"/>
        <v>9569.1299999999992</v>
      </c>
      <c r="M1125" s="26">
        <v>0</v>
      </c>
      <c r="N1125" s="26">
        <v>0</v>
      </c>
      <c r="O1125" s="26">
        <v>9569.1299999999992</v>
      </c>
      <c r="P1125" s="26">
        <v>0</v>
      </c>
      <c r="Q1125" s="26">
        <f t="shared" si="52"/>
        <v>9569.1299999999992</v>
      </c>
      <c r="R1125" s="27" t="str">
        <f t="shared" si="53"/>
        <v>91-120</v>
      </c>
      <c r="S1125" s="27" t="str">
        <f>+VLOOKUP(B1125,'[1]PORTFOLIO MAY16'!$B$7:$T$5083,19,0)</f>
        <v>MEXICO</v>
      </c>
      <c r="T1125" s="26">
        <v>9569.1299999999992</v>
      </c>
      <c r="U1125" s="23" t="s">
        <v>37</v>
      </c>
      <c r="V1125" s="23" t="s">
        <v>37</v>
      </c>
      <c r="W1125" s="23" t="s">
        <v>37</v>
      </c>
      <c r="X1125" s="22">
        <v>9569.1299999999992</v>
      </c>
    </row>
    <row r="1126" spans="1:24" x14ac:dyDescent="0.25">
      <c r="A1126" s="22">
        <v>702</v>
      </c>
      <c r="B1126" s="23" t="s">
        <v>1166</v>
      </c>
      <c r="C1126" s="23"/>
      <c r="D1126" s="24">
        <v>318566</v>
      </c>
      <c r="E1126" s="25"/>
      <c r="F1126" s="23" t="s">
        <v>51</v>
      </c>
      <c r="G1126" s="23" t="s">
        <v>33</v>
      </c>
      <c r="H1126" s="24" t="s">
        <v>34</v>
      </c>
      <c r="I1126" s="24" t="s">
        <v>35</v>
      </c>
      <c r="J1126" s="23" t="s">
        <v>36</v>
      </c>
      <c r="K1126" s="26">
        <v>45642.41</v>
      </c>
      <c r="L1126" s="26">
        <f t="shared" si="54"/>
        <v>45642.41</v>
      </c>
      <c r="M1126" s="26">
        <v>0</v>
      </c>
      <c r="N1126" s="26">
        <v>0</v>
      </c>
      <c r="O1126" s="26">
        <v>0</v>
      </c>
      <c r="P1126" s="26">
        <v>0</v>
      </c>
      <c r="Q1126" s="26">
        <f t="shared" si="52"/>
        <v>0</v>
      </c>
      <c r="R1126" s="27" t="str">
        <f t="shared" si="53"/>
        <v>1-30</v>
      </c>
      <c r="S1126" s="27" t="str">
        <f>+VLOOKUP(B1126,'[1]PORTFOLIO MAY16'!$B$7:$T$5083,19,0)</f>
        <v>COSTA RICA</v>
      </c>
      <c r="T1126" s="26">
        <v>0</v>
      </c>
      <c r="U1126" s="23" t="s">
        <v>37</v>
      </c>
      <c r="V1126" s="23" t="s">
        <v>37</v>
      </c>
      <c r="W1126" s="23" t="s">
        <v>37</v>
      </c>
      <c r="X1126" s="22">
        <v>46500.31</v>
      </c>
    </row>
    <row r="1127" spans="1:24" x14ac:dyDescent="0.25">
      <c r="A1127" s="22">
        <v>702</v>
      </c>
      <c r="B1127" s="23" t="s">
        <v>1167</v>
      </c>
      <c r="C1127" s="23"/>
      <c r="D1127" s="24">
        <v>313548</v>
      </c>
      <c r="E1127" s="25"/>
      <c r="F1127" s="23" t="s">
        <v>51</v>
      </c>
      <c r="G1127" s="23" t="s">
        <v>51</v>
      </c>
      <c r="H1127" s="24" t="s">
        <v>34</v>
      </c>
      <c r="I1127" s="24" t="s">
        <v>35</v>
      </c>
      <c r="J1127" s="23" t="s">
        <v>36</v>
      </c>
      <c r="K1127" s="26">
        <v>3041.55</v>
      </c>
      <c r="L1127" s="26">
        <f t="shared" si="54"/>
        <v>3041.55</v>
      </c>
      <c r="M1127" s="26">
        <v>0</v>
      </c>
      <c r="N1127" s="26">
        <v>0</v>
      </c>
      <c r="O1127" s="26">
        <v>0</v>
      </c>
      <c r="P1127" s="26">
        <v>0</v>
      </c>
      <c r="Q1127" s="26">
        <f t="shared" si="52"/>
        <v>0</v>
      </c>
      <c r="R1127" s="27" t="str">
        <f t="shared" si="53"/>
        <v>1-30</v>
      </c>
      <c r="S1127" s="27" t="str">
        <f>+VLOOKUP(B1127,'[1]PORTFOLIO MAY16'!$B$7:$T$5083,19,0)</f>
        <v>NICARAGUA</v>
      </c>
      <c r="T1127" s="26">
        <v>0</v>
      </c>
      <c r="U1127" s="23" t="s">
        <v>37</v>
      </c>
      <c r="V1127" s="23" t="s">
        <v>37</v>
      </c>
      <c r="W1127" s="23" t="s">
        <v>37</v>
      </c>
      <c r="X1127" s="22">
        <v>3038.89</v>
      </c>
    </row>
    <row r="1128" spans="1:24" x14ac:dyDescent="0.25">
      <c r="A1128" s="22">
        <v>702</v>
      </c>
      <c r="B1128" s="23" t="s">
        <v>1168</v>
      </c>
      <c r="C1128" s="23"/>
      <c r="D1128" s="24">
        <v>312891</v>
      </c>
      <c r="E1128" s="25"/>
      <c r="F1128" s="23" t="s">
        <v>42</v>
      </c>
      <c r="G1128" s="23" t="s">
        <v>33</v>
      </c>
      <c r="H1128" s="24" t="s">
        <v>34</v>
      </c>
      <c r="I1128" s="24" t="s">
        <v>35</v>
      </c>
      <c r="J1128" s="23" t="s">
        <v>36</v>
      </c>
      <c r="K1128" s="26">
        <v>17199.66</v>
      </c>
      <c r="L1128" s="26">
        <f t="shared" si="54"/>
        <v>17199.66</v>
      </c>
      <c r="M1128" s="26">
        <v>0</v>
      </c>
      <c r="N1128" s="26">
        <v>0</v>
      </c>
      <c r="O1128" s="26">
        <v>0</v>
      </c>
      <c r="P1128" s="26">
        <v>0</v>
      </c>
      <c r="Q1128" s="26">
        <f t="shared" si="52"/>
        <v>0</v>
      </c>
      <c r="R1128" s="27" t="str">
        <f t="shared" si="53"/>
        <v>1-30</v>
      </c>
      <c r="S1128" s="27" t="str">
        <f>+VLOOKUP(B1128,'[1]PORTFOLIO MAY16'!$B$7:$T$5083,19,0)</f>
        <v>EL SALVADOR</v>
      </c>
      <c r="T1128" s="26">
        <v>0</v>
      </c>
      <c r="U1128" s="23" t="s">
        <v>37</v>
      </c>
      <c r="V1128" s="23" t="s">
        <v>37</v>
      </c>
      <c r="W1128" s="23" t="s">
        <v>37</v>
      </c>
      <c r="X1128" s="22">
        <v>17878.43</v>
      </c>
    </row>
    <row r="1129" spans="1:24" x14ac:dyDescent="0.25">
      <c r="A1129" s="22">
        <v>702</v>
      </c>
      <c r="B1129" s="23" t="s">
        <v>1169</v>
      </c>
      <c r="C1129" s="23"/>
      <c r="D1129" s="24">
        <v>313548</v>
      </c>
      <c r="E1129" s="25"/>
      <c r="F1129" s="23" t="s">
        <v>51</v>
      </c>
      <c r="G1129" s="23" t="s">
        <v>51</v>
      </c>
      <c r="H1129" s="24" t="s">
        <v>34</v>
      </c>
      <c r="I1129" s="24" t="s">
        <v>35</v>
      </c>
      <c r="J1129" s="23" t="s">
        <v>36</v>
      </c>
      <c r="K1129" s="26">
        <v>7301.32</v>
      </c>
      <c r="L1129" s="26">
        <f t="shared" si="54"/>
        <v>7301.32</v>
      </c>
      <c r="M1129" s="26">
        <v>0</v>
      </c>
      <c r="N1129" s="26">
        <v>0</v>
      </c>
      <c r="O1129" s="26">
        <v>0</v>
      </c>
      <c r="P1129" s="26">
        <v>0</v>
      </c>
      <c r="Q1129" s="26">
        <f t="shared" si="52"/>
        <v>0</v>
      </c>
      <c r="R1129" s="27" t="str">
        <f t="shared" si="53"/>
        <v>1-30</v>
      </c>
      <c r="S1129" s="27" t="str">
        <f>+VLOOKUP(B1129,'[1]PORTFOLIO MAY16'!$B$7:$T$5083,19,0)</f>
        <v>NICARAGUA</v>
      </c>
      <c r="T1129" s="26">
        <v>0</v>
      </c>
      <c r="U1129" s="23" t="s">
        <v>37</v>
      </c>
      <c r="V1129" s="23" t="s">
        <v>37</v>
      </c>
      <c r="W1129" s="23" t="s">
        <v>37</v>
      </c>
      <c r="X1129" s="22">
        <v>7294.94</v>
      </c>
    </row>
    <row r="1130" spans="1:24" x14ac:dyDescent="0.25">
      <c r="A1130" s="22">
        <v>702</v>
      </c>
      <c r="B1130" s="23" t="s">
        <v>1170</v>
      </c>
      <c r="C1130" s="23"/>
      <c r="D1130" s="24">
        <v>313547</v>
      </c>
      <c r="E1130" s="25"/>
      <c r="F1130" s="23" t="s">
        <v>42</v>
      </c>
      <c r="G1130" s="23" t="s">
        <v>33</v>
      </c>
      <c r="H1130" s="24" t="s">
        <v>34</v>
      </c>
      <c r="I1130" s="24" t="s">
        <v>35</v>
      </c>
      <c r="J1130" s="23" t="s">
        <v>36</v>
      </c>
      <c r="K1130" s="26">
        <v>59307.25</v>
      </c>
      <c r="L1130" s="26">
        <f t="shared" si="54"/>
        <v>59307.25</v>
      </c>
      <c r="M1130" s="26">
        <v>0</v>
      </c>
      <c r="N1130" s="26">
        <v>0</v>
      </c>
      <c r="O1130" s="26">
        <v>0</v>
      </c>
      <c r="P1130" s="26">
        <v>0</v>
      </c>
      <c r="Q1130" s="26">
        <f t="shared" si="52"/>
        <v>0</v>
      </c>
      <c r="R1130" s="27" t="str">
        <f t="shared" si="53"/>
        <v>1-30</v>
      </c>
      <c r="S1130" s="27" t="str">
        <f>+VLOOKUP(B1130,'[1]PORTFOLIO MAY16'!$B$7:$T$5083,19,0)</f>
        <v>ECUADOR</v>
      </c>
      <c r="T1130" s="26">
        <v>0</v>
      </c>
      <c r="U1130" s="23" t="s">
        <v>37</v>
      </c>
      <c r="V1130" s="23" t="s">
        <v>37</v>
      </c>
      <c r="W1130" s="23" t="s">
        <v>37</v>
      </c>
      <c r="X1130" s="22">
        <v>60153.43</v>
      </c>
    </row>
    <row r="1131" spans="1:24" x14ac:dyDescent="0.25">
      <c r="A1131" s="22">
        <v>702</v>
      </c>
      <c r="B1131" s="23" t="s">
        <v>1171</v>
      </c>
      <c r="C1131" s="23"/>
      <c r="D1131" s="24">
        <v>308393</v>
      </c>
      <c r="E1131" s="25"/>
      <c r="F1131" s="23" t="s">
        <v>51</v>
      </c>
      <c r="G1131" s="23" t="s">
        <v>33</v>
      </c>
      <c r="H1131" s="24" t="s">
        <v>34</v>
      </c>
      <c r="I1131" s="24" t="s">
        <v>35</v>
      </c>
      <c r="J1131" s="23" t="s">
        <v>36</v>
      </c>
      <c r="K1131" s="26">
        <v>44209.21</v>
      </c>
      <c r="L1131" s="26">
        <f t="shared" si="54"/>
        <v>44209.21</v>
      </c>
      <c r="M1131" s="26">
        <v>0</v>
      </c>
      <c r="N1131" s="26">
        <v>0</v>
      </c>
      <c r="O1131" s="26">
        <v>0</v>
      </c>
      <c r="P1131" s="26">
        <v>44209.21</v>
      </c>
      <c r="Q1131" s="26">
        <f t="shared" si="52"/>
        <v>44209.21</v>
      </c>
      <c r="R1131" s="27" t="str">
        <f t="shared" si="53"/>
        <v>120+</v>
      </c>
      <c r="S1131" s="27" t="str">
        <f>+VLOOKUP(B1131,'[1]PORTFOLIO MAY16'!$B$7:$T$5083,19,0)</f>
        <v>GUATEMALA</v>
      </c>
      <c r="T1131" s="26">
        <v>44209.21</v>
      </c>
      <c r="U1131" s="23" t="s">
        <v>37</v>
      </c>
      <c r="V1131" s="23" t="s">
        <v>37</v>
      </c>
      <c r="W1131" s="23" t="s">
        <v>37</v>
      </c>
      <c r="X1131" s="22">
        <v>53252.93</v>
      </c>
    </row>
    <row r="1132" spans="1:24" x14ac:dyDescent="0.25">
      <c r="A1132" s="22">
        <v>702</v>
      </c>
      <c r="B1132" s="23" t="s">
        <v>1172</v>
      </c>
      <c r="C1132" s="23"/>
      <c r="D1132" s="24">
        <v>309082</v>
      </c>
      <c r="E1132" s="25"/>
      <c r="F1132" s="23" t="s">
        <v>51</v>
      </c>
      <c r="G1132" s="23" t="s">
        <v>33</v>
      </c>
      <c r="H1132" s="24" t="s">
        <v>34</v>
      </c>
      <c r="I1132" s="24" t="s">
        <v>233</v>
      </c>
      <c r="J1132" s="23" t="s">
        <v>36</v>
      </c>
      <c r="K1132" s="26">
        <v>12890.27</v>
      </c>
      <c r="L1132" s="26">
        <f t="shared" si="54"/>
        <v>12890.27</v>
      </c>
      <c r="M1132" s="26">
        <v>0</v>
      </c>
      <c r="N1132" s="26">
        <v>0</v>
      </c>
      <c r="O1132" s="26">
        <v>0</v>
      </c>
      <c r="P1132" s="26">
        <v>12890.27</v>
      </c>
      <c r="Q1132" s="26">
        <f t="shared" si="52"/>
        <v>12890.27</v>
      </c>
      <c r="R1132" s="27" t="str">
        <f t="shared" si="53"/>
        <v>120+</v>
      </c>
      <c r="S1132" s="27" t="str">
        <f>+VLOOKUP(B1132,'[1]PORTFOLIO MAY16'!$B$7:$T$5083,19,0)</f>
        <v>GUATEMALA</v>
      </c>
      <c r="T1132" s="26">
        <v>0</v>
      </c>
      <c r="U1132" s="23" t="s">
        <v>37</v>
      </c>
      <c r="V1132" s="23" t="s">
        <v>37</v>
      </c>
      <c r="W1132" s="23" t="s">
        <v>37</v>
      </c>
      <c r="X1132" s="22">
        <v>18305.05</v>
      </c>
    </row>
    <row r="1133" spans="1:24" x14ac:dyDescent="0.25">
      <c r="A1133" s="22">
        <v>702</v>
      </c>
      <c r="B1133" s="23" t="s">
        <v>1173</v>
      </c>
      <c r="C1133" s="23"/>
      <c r="D1133" s="24">
        <v>313250</v>
      </c>
      <c r="E1133" s="25"/>
      <c r="F1133" s="23" t="s">
        <v>51</v>
      </c>
      <c r="G1133" s="23" t="s">
        <v>33</v>
      </c>
      <c r="H1133" s="24" t="s">
        <v>34</v>
      </c>
      <c r="I1133" s="24" t="s">
        <v>35</v>
      </c>
      <c r="J1133" s="23" t="s">
        <v>36</v>
      </c>
      <c r="K1133" s="26">
        <v>3161.52</v>
      </c>
      <c r="L1133" s="26">
        <f t="shared" si="54"/>
        <v>3161.52</v>
      </c>
      <c r="M1133" s="26">
        <v>0</v>
      </c>
      <c r="N1133" s="26">
        <v>0</v>
      </c>
      <c r="O1133" s="26">
        <v>0</v>
      </c>
      <c r="P1133" s="26">
        <v>0</v>
      </c>
      <c r="Q1133" s="26">
        <f t="shared" si="52"/>
        <v>0</v>
      </c>
      <c r="R1133" s="27" t="str">
        <f t="shared" si="53"/>
        <v>1-30</v>
      </c>
      <c r="S1133" s="27" t="str">
        <f>+VLOOKUP(B1133,'[1]PORTFOLIO MAY16'!$B$7:$T$5083,19,0)</f>
        <v>COSTA RICA</v>
      </c>
      <c r="T1133" s="26">
        <v>0</v>
      </c>
      <c r="U1133" s="23" t="s">
        <v>37</v>
      </c>
      <c r="V1133" s="23" t="s">
        <v>37</v>
      </c>
      <c r="W1133" s="23" t="s">
        <v>37</v>
      </c>
      <c r="X1133" s="22">
        <v>3158.56</v>
      </c>
    </row>
    <row r="1134" spans="1:24" x14ac:dyDescent="0.25">
      <c r="A1134" s="22">
        <v>702</v>
      </c>
      <c r="B1134" s="23" t="s">
        <v>1174</v>
      </c>
      <c r="C1134" s="23"/>
      <c r="D1134" s="24">
        <v>315112</v>
      </c>
      <c r="E1134" s="25"/>
      <c r="F1134" s="23" t="s">
        <v>33</v>
      </c>
      <c r="G1134" s="23" t="s">
        <v>33</v>
      </c>
      <c r="H1134" s="24" t="s">
        <v>34</v>
      </c>
      <c r="I1134" s="24" t="s">
        <v>233</v>
      </c>
      <c r="J1134" s="23" t="s">
        <v>36</v>
      </c>
      <c r="K1134" s="26">
        <v>159399</v>
      </c>
      <c r="L1134" s="26">
        <f t="shared" si="54"/>
        <v>159399</v>
      </c>
      <c r="M1134" s="26">
        <v>0</v>
      </c>
      <c r="N1134" s="26">
        <v>0</v>
      </c>
      <c r="O1134" s="26">
        <v>0</v>
      </c>
      <c r="P1134" s="26">
        <v>159399</v>
      </c>
      <c r="Q1134" s="26">
        <f t="shared" si="52"/>
        <v>159399</v>
      </c>
      <c r="R1134" s="27" t="str">
        <f t="shared" si="53"/>
        <v>120+</v>
      </c>
      <c r="S1134" s="27" t="str">
        <f>+VLOOKUP(B1134,'[1]PORTFOLIO MAY16'!$B$7:$T$5083,19,0)</f>
        <v>MEXICO</v>
      </c>
      <c r="T1134" s="26">
        <v>0</v>
      </c>
      <c r="U1134" s="23" t="s">
        <v>37</v>
      </c>
      <c r="V1134" s="23" t="s">
        <v>37</v>
      </c>
      <c r="W1134" s="23" t="s">
        <v>37</v>
      </c>
      <c r="X1134" s="22">
        <v>175838.64</v>
      </c>
    </row>
    <row r="1135" spans="1:24" x14ac:dyDescent="0.25">
      <c r="A1135" s="22">
        <v>702</v>
      </c>
      <c r="B1135" s="23" t="s">
        <v>1175</v>
      </c>
      <c r="C1135" s="23"/>
      <c r="D1135" s="24">
        <v>318632</v>
      </c>
      <c r="E1135" s="25"/>
      <c r="F1135" s="23" t="s">
        <v>59</v>
      </c>
      <c r="G1135" s="23" t="s">
        <v>59</v>
      </c>
      <c r="H1135" s="24" t="s">
        <v>34</v>
      </c>
      <c r="I1135" s="24" t="s">
        <v>35</v>
      </c>
      <c r="J1135" s="23" t="s">
        <v>36</v>
      </c>
      <c r="K1135" s="26">
        <v>13476.74</v>
      </c>
      <c r="L1135" s="26">
        <f t="shared" si="54"/>
        <v>13476.74</v>
      </c>
      <c r="M1135" s="26">
        <v>0</v>
      </c>
      <c r="N1135" s="26">
        <v>0</v>
      </c>
      <c r="O1135" s="26">
        <v>0</v>
      </c>
      <c r="P1135" s="26">
        <v>0</v>
      </c>
      <c r="Q1135" s="26">
        <f t="shared" si="52"/>
        <v>0</v>
      </c>
      <c r="R1135" s="27" t="str">
        <f t="shared" si="53"/>
        <v>1-30</v>
      </c>
      <c r="S1135" s="27" t="str">
        <f>+VLOOKUP(B1135,'[1]PORTFOLIO MAY16'!$B$7:$T$5083,19,0)</f>
        <v>EL SALVADOR</v>
      </c>
      <c r="T1135" s="26">
        <v>0</v>
      </c>
      <c r="U1135" s="23" t="s">
        <v>37</v>
      </c>
      <c r="V1135" s="23" t="s">
        <v>37</v>
      </c>
      <c r="W1135" s="23" t="s">
        <v>37</v>
      </c>
      <c r="X1135" s="22">
        <v>13802.45</v>
      </c>
    </row>
    <row r="1136" spans="1:24" x14ac:dyDescent="0.25">
      <c r="A1136" s="22">
        <v>702</v>
      </c>
      <c r="B1136" s="23" t="s">
        <v>1176</v>
      </c>
      <c r="C1136" s="23"/>
      <c r="D1136" s="24">
        <v>316978</v>
      </c>
      <c r="E1136" s="25"/>
      <c r="F1136" s="23" t="s">
        <v>42</v>
      </c>
      <c r="G1136" s="23" t="s">
        <v>33</v>
      </c>
      <c r="H1136" s="24" t="s">
        <v>34</v>
      </c>
      <c r="I1136" s="24" t="s">
        <v>35</v>
      </c>
      <c r="J1136" s="23" t="s">
        <v>36</v>
      </c>
      <c r="K1136" s="26">
        <v>546272.92000000004</v>
      </c>
      <c r="L1136" s="26">
        <f t="shared" si="54"/>
        <v>546272.92000000004</v>
      </c>
      <c r="M1136" s="26">
        <v>546272.92000000004</v>
      </c>
      <c r="N1136" s="26">
        <v>0</v>
      </c>
      <c r="O1136" s="26">
        <v>0</v>
      </c>
      <c r="P1136" s="26">
        <v>0</v>
      </c>
      <c r="Q1136" s="26">
        <f t="shared" si="52"/>
        <v>546272.92000000004</v>
      </c>
      <c r="R1136" s="27" t="str">
        <f t="shared" si="53"/>
        <v>31-60</v>
      </c>
      <c r="S1136" s="27" t="str">
        <f>+VLOOKUP(B1136,'[1]PORTFOLIO MAY16'!$B$7:$T$5083,19,0)</f>
        <v>REPUBLICA DOMINICANA</v>
      </c>
      <c r="T1136" s="26">
        <v>0</v>
      </c>
      <c r="U1136" s="23" t="s">
        <v>37</v>
      </c>
      <c r="V1136" s="23" t="s">
        <v>37</v>
      </c>
      <c r="W1136" s="23" t="s">
        <v>37</v>
      </c>
      <c r="X1136" s="22">
        <v>591034.31999999995</v>
      </c>
    </row>
    <row r="1137" spans="1:24" x14ac:dyDescent="0.25">
      <c r="A1137" s="22">
        <v>702</v>
      </c>
      <c r="B1137" s="23" t="s">
        <v>1177</v>
      </c>
      <c r="C1137" s="23"/>
      <c r="D1137" s="24">
        <v>312836</v>
      </c>
      <c r="E1137" s="25"/>
      <c r="F1137" s="23" t="s">
        <v>42</v>
      </c>
      <c r="G1137" s="23" t="s">
        <v>33</v>
      </c>
      <c r="H1137" s="24" t="s">
        <v>34</v>
      </c>
      <c r="I1137" s="24" t="s">
        <v>35</v>
      </c>
      <c r="J1137" s="23" t="s">
        <v>36</v>
      </c>
      <c r="K1137" s="26">
        <v>103355.12</v>
      </c>
      <c r="L1137" s="26">
        <f t="shared" si="54"/>
        <v>103355.12</v>
      </c>
      <c r="M1137" s="26">
        <v>0</v>
      </c>
      <c r="N1137" s="26">
        <v>0</v>
      </c>
      <c r="O1137" s="26">
        <v>0</v>
      </c>
      <c r="P1137" s="26">
        <v>0</v>
      </c>
      <c r="Q1137" s="26">
        <f t="shared" si="52"/>
        <v>0</v>
      </c>
      <c r="R1137" s="27" t="str">
        <f t="shared" si="53"/>
        <v>1-30</v>
      </c>
      <c r="S1137" s="27" t="str">
        <f>+VLOOKUP(B1137,'[1]PORTFOLIO MAY16'!$B$7:$T$5083,19,0)</f>
        <v>ECUADOR</v>
      </c>
      <c r="T1137" s="26">
        <v>0</v>
      </c>
      <c r="U1137" s="23" t="s">
        <v>37</v>
      </c>
      <c r="V1137" s="23" t="s">
        <v>37</v>
      </c>
      <c r="W1137" s="23" t="s">
        <v>37</v>
      </c>
      <c r="X1137" s="22">
        <v>113254.86</v>
      </c>
    </row>
    <row r="1138" spans="1:24" x14ac:dyDescent="0.25">
      <c r="A1138" s="22">
        <v>702</v>
      </c>
      <c r="B1138" s="23" t="s">
        <v>1178</v>
      </c>
      <c r="C1138" s="23"/>
      <c r="D1138" s="24">
        <v>312089</v>
      </c>
      <c r="E1138" s="25"/>
      <c r="F1138" s="23" t="s">
        <v>42</v>
      </c>
      <c r="G1138" s="23" t="s">
        <v>33</v>
      </c>
      <c r="H1138" s="24" t="s">
        <v>34</v>
      </c>
      <c r="I1138" s="24" t="s">
        <v>35</v>
      </c>
      <c r="J1138" s="23" t="s">
        <v>36</v>
      </c>
      <c r="K1138" s="26">
        <v>45427.32</v>
      </c>
      <c r="L1138" s="26">
        <f t="shared" si="54"/>
        <v>45427.32</v>
      </c>
      <c r="M1138" s="26">
        <v>0</v>
      </c>
      <c r="N1138" s="26">
        <v>0</v>
      </c>
      <c r="O1138" s="26">
        <v>0</v>
      </c>
      <c r="P1138" s="26">
        <v>0</v>
      </c>
      <c r="Q1138" s="26">
        <f t="shared" si="52"/>
        <v>0</v>
      </c>
      <c r="R1138" s="27" t="str">
        <f t="shared" si="53"/>
        <v>1-30</v>
      </c>
      <c r="S1138" s="27" t="str">
        <f>+VLOOKUP(B1138,'[1]PORTFOLIO MAY16'!$B$7:$T$5083,19,0)</f>
        <v>REPUBLICA DOMINICANA</v>
      </c>
      <c r="T1138" s="26">
        <v>0</v>
      </c>
      <c r="U1138" s="23" t="s">
        <v>37</v>
      </c>
      <c r="V1138" s="23" t="s">
        <v>37</v>
      </c>
      <c r="W1138" s="23" t="s">
        <v>37</v>
      </c>
      <c r="X1138" s="22">
        <v>45427.32</v>
      </c>
    </row>
    <row r="1139" spans="1:24" x14ac:dyDescent="0.25">
      <c r="A1139" s="22">
        <v>702</v>
      </c>
      <c r="B1139" s="23" t="s">
        <v>1179</v>
      </c>
      <c r="C1139" s="23"/>
      <c r="D1139" s="24">
        <v>310917</v>
      </c>
      <c r="E1139" s="25"/>
      <c r="F1139" s="23" t="s">
        <v>33</v>
      </c>
      <c r="G1139" s="23" t="s">
        <v>33</v>
      </c>
      <c r="H1139" s="24" t="s">
        <v>34</v>
      </c>
      <c r="I1139" s="24" t="s">
        <v>233</v>
      </c>
      <c r="J1139" s="23" t="s">
        <v>39</v>
      </c>
      <c r="K1139" s="26">
        <v>-42853.55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f t="shared" si="52"/>
        <v>0</v>
      </c>
      <c r="R1139" s="27" t="str">
        <f t="shared" si="53"/>
        <v>1-30</v>
      </c>
      <c r="S1139" s="27" t="str">
        <f>+VLOOKUP(B1139,'[1]PORTFOLIO MAY16'!$B$7:$T$5083,19,0)</f>
        <v>MEXICO</v>
      </c>
      <c r="T1139" s="26">
        <v>0</v>
      </c>
      <c r="U1139" s="23" t="s">
        <v>37</v>
      </c>
      <c r="V1139" s="23" t="s">
        <v>37</v>
      </c>
      <c r="W1139" s="23" t="s">
        <v>37</v>
      </c>
      <c r="X1139" s="22">
        <v>0</v>
      </c>
    </row>
    <row r="1140" spans="1:24" x14ac:dyDescent="0.25">
      <c r="A1140" s="22">
        <v>702</v>
      </c>
      <c r="B1140" s="23" t="s">
        <v>1180</v>
      </c>
      <c r="C1140" s="23"/>
      <c r="D1140" s="24">
        <v>320022</v>
      </c>
      <c r="E1140" s="25"/>
      <c r="F1140" s="23" t="s">
        <v>42</v>
      </c>
      <c r="G1140" s="23" t="s">
        <v>33</v>
      </c>
      <c r="H1140" s="24" t="s">
        <v>34</v>
      </c>
      <c r="I1140" s="24" t="s">
        <v>35</v>
      </c>
      <c r="J1140" s="23" t="s">
        <v>36</v>
      </c>
      <c r="K1140" s="26">
        <v>40118.199999999997</v>
      </c>
      <c r="L1140" s="26">
        <f t="shared" si="54"/>
        <v>40118.199999999997</v>
      </c>
      <c r="M1140" s="26">
        <v>0</v>
      </c>
      <c r="N1140" s="26">
        <v>0</v>
      </c>
      <c r="O1140" s="26">
        <v>0</v>
      </c>
      <c r="P1140" s="26">
        <v>40118.199999999997</v>
      </c>
      <c r="Q1140" s="26">
        <f t="shared" si="52"/>
        <v>40118.199999999997</v>
      </c>
      <c r="R1140" s="27" t="str">
        <f t="shared" si="53"/>
        <v>120+</v>
      </c>
      <c r="S1140" s="27" t="str">
        <f>+VLOOKUP(B1140,'[1]PORTFOLIO MAY16'!$B$7:$T$5083,19,0)</f>
        <v>REPUBLICA DOMINICANA</v>
      </c>
      <c r="T1140" s="26">
        <v>0</v>
      </c>
      <c r="U1140" s="23" t="s">
        <v>37</v>
      </c>
      <c r="V1140" s="23" t="s">
        <v>37</v>
      </c>
      <c r="W1140" s="23" t="s">
        <v>37</v>
      </c>
      <c r="X1140" s="22">
        <v>53277.97</v>
      </c>
    </row>
    <row r="1141" spans="1:24" x14ac:dyDescent="0.25">
      <c r="A1141" s="22">
        <v>702</v>
      </c>
      <c r="B1141" s="23" t="s">
        <v>1181</v>
      </c>
      <c r="C1141" s="23"/>
      <c r="D1141" s="24">
        <v>318173</v>
      </c>
      <c r="E1141" s="25"/>
      <c r="F1141" s="23" t="s">
        <v>33</v>
      </c>
      <c r="G1141" s="23" t="s">
        <v>33</v>
      </c>
      <c r="H1141" s="24" t="s">
        <v>34</v>
      </c>
      <c r="I1141" s="24" t="s">
        <v>35</v>
      </c>
      <c r="J1141" s="23" t="s">
        <v>36</v>
      </c>
      <c r="K1141" s="26">
        <v>13934.96</v>
      </c>
      <c r="L1141" s="26">
        <f t="shared" si="54"/>
        <v>13934.96</v>
      </c>
      <c r="M1141" s="26">
        <v>0</v>
      </c>
      <c r="N1141" s="26">
        <v>0</v>
      </c>
      <c r="O1141" s="26">
        <v>0</v>
      </c>
      <c r="P1141" s="26">
        <v>0</v>
      </c>
      <c r="Q1141" s="26">
        <f t="shared" si="52"/>
        <v>0</v>
      </c>
      <c r="R1141" s="27" t="str">
        <f t="shared" si="53"/>
        <v>1-30</v>
      </c>
      <c r="S1141" s="27" t="str">
        <f>+VLOOKUP(B1141,'[1]PORTFOLIO MAY16'!$B$7:$T$5083,19,0)</f>
        <v>MEXICO</v>
      </c>
      <c r="T1141" s="26">
        <v>0</v>
      </c>
      <c r="U1141" s="23" t="s">
        <v>37</v>
      </c>
      <c r="V1141" s="23" t="s">
        <v>37</v>
      </c>
      <c r="W1141" s="23" t="s">
        <v>37</v>
      </c>
      <c r="X1141" s="22">
        <v>15692.49</v>
      </c>
    </row>
    <row r="1142" spans="1:24" x14ac:dyDescent="0.25">
      <c r="A1142" s="22">
        <v>702</v>
      </c>
      <c r="B1142" s="23" t="s">
        <v>1182</v>
      </c>
      <c r="C1142" s="23"/>
      <c r="D1142" s="24">
        <v>314376</v>
      </c>
      <c r="E1142" s="25"/>
      <c r="F1142" s="23" t="s">
        <v>42</v>
      </c>
      <c r="G1142" s="23" t="s">
        <v>33</v>
      </c>
      <c r="H1142" s="24" t="s">
        <v>34</v>
      </c>
      <c r="I1142" s="24" t="s">
        <v>35</v>
      </c>
      <c r="J1142" s="23" t="s">
        <v>36</v>
      </c>
      <c r="K1142" s="26">
        <v>154524.54</v>
      </c>
      <c r="L1142" s="26">
        <f t="shared" si="54"/>
        <v>154524.54</v>
      </c>
      <c r="M1142" s="26">
        <v>0</v>
      </c>
      <c r="N1142" s="26">
        <v>0</v>
      </c>
      <c r="O1142" s="26">
        <v>0</v>
      </c>
      <c r="P1142" s="26">
        <v>0</v>
      </c>
      <c r="Q1142" s="26">
        <f t="shared" si="52"/>
        <v>0</v>
      </c>
      <c r="R1142" s="27" t="str">
        <f t="shared" si="53"/>
        <v>1-30</v>
      </c>
      <c r="S1142" s="27" t="str">
        <f>+VLOOKUP(B1142,'[1]PORTFOLIO MAY16'!$B$7:$T$5083,19,0)</f>
        <v>COSTA RICA</v>
      </c>
      <c r="T1142" s="26">
        <v>0</v>
      </c>
      <c r="U1142" s="23" t="s">
        <v>37</v>
      </c>
      <c r="V1142" s="23" t="s">
        <v>37</v>
      </c>
      <c r="W1142" s="23" t="s">
        <v>37</v>
      </c>
      <c r="X1142" s="22">
        <v>158770.23999999999</v>
      </c>
    </row>
    <row r="1143" spans="1:24" x14ac:dyDescent="0.25">
      <c r="A1143" s="22">
        <v>702</v>
      </c>
      <c r="B1143" s="23" t="s">
        <v>1183</v>
      </c>
      <c r="C1143" s="23"/>
      <c r="D1143" s="24">
        <v>315395</v>
      </c>
      <c r="E1143" s="25"/>
      <c r="F1143" s="23" t="s">
        <v>33</v>
      </c>
      <c r="G1143" s="23" t="s">
        <v>33</v>
      </c>
      <c r="H1143" s="24" t="s">
        <v>34</v>
      </c>
      <c r="I1143" s="24" t="s">
        <v>35</v>
      </c>
      <c r="J1143" s="23" t="s">
        <v>39</v>
      </c>
      <c r="K1143" s="26">
        <v>151252.4</v>
      </c>
      <c r="L1143" s="26">
        <f t="shared" si="54"/>
        <v>8150.9918344293028</v>
      </c>
      <c r="M1143" s="26">
        <v>0</v>
      </c>
      <c r="N1143" s="26">
        <v>0</v>
      </c>
      <c r="O1143" s="26">
        <v>0</v>
      </c>
      <c r="P1143" s="26">
        <v>0</v>
      </c>
      <c r="Q1143" s="26">
        <f t="shared" si="52"/>
        <v>0</v>
      </c>
      <c r="R1143" s="27" t="str">
        <f t="shared" si="53"/>
        <v>1-30</v>
      </c>
      <c r="S1143" s="27" t="str">
        <f>+VLOOKUP(B1143,'[1]PORTFOLIO MAY16'!$B$7:$T$5083,19,0)</f>
        <v>MEXICO</v>
      </c>
      <c r="T1143" s="26">
        <v>0</v>
      </c>
      <c r="U1143" s="23" t="s">
        <v>37</v>
      </c>
      <c r="V1143" s="23" t="s">
        <v>37</v>
      </c>
      <c r="W1143" s="23" t="s">
        <v>37</v>
      </c>
      <c r="X1143" s="22">
        <v>180340.77</v>
      </c>
    </row>
    <row r="1144" spans="1:24" x14ac:dyDescent="0.25">
      <c r="A1144" s="22">
        <v>702</v>
      </c>
      <c r="B1144" s="23" t="s">
        <v>1184</v>
      </c>
      <c r="C1144" s="23"/>
      <c r="D1144" s="24">
        <v>313250</v>
      </c>
      <c r="E1144" s="25"/>
      <c r="F1144" s="23" t="s">
        <v>51</v>
      </c>
      <c r="G1144" s="23" t="s">
        <v>33</v>
      </c>
      <c r="H1144" s="24" t="s">
        <v>34</v>
      </c>
      <c r="I1144" s="24" t="s">
        <v>35</v>
      </c>
      <c r="J1144" s="23" t="s">
        <v>36</v>
      </c>
      <c r="K1144" s="26">
        <v>7485.71</v>
      </c>
      <c r="L1144" s="26">
        <f t="shared" si="54"/>
        <v>7485.71</v>
      </c>
      <c r="M1144" s="26">
        <v>0</v>
      </c>
      <c r="N1144" s="26">
        <v>0</v>
      </c>
      <c r="O1144" s="26">
        <v>0</v>
      </c>
      <c r="P1144" s="26">
        <v>0</v>
      </c>
      <c r="Q1144" s="26">
        <f t="shared" si="52"/>
        <v>0</v>
      </c>
      <c r="R1144" s="27" t="str">
        <f t="shared" si="53"/>
        <v>1-30</v>
      </c>
      <c r="S1144" s="27" t="str">
        <f>+VLOOKUP(B1144,'[1]PORTFOLIO MAY16'!$B$7:$T$5083,19,0)</f>
        <v>COSTA RICA</v>
      </c>
      <c r="T1144" s="26">
        <v>0</v>
      </c>
      <c r="U1144" s="23" t="s">
        <v>37</v>
      </c>
      <c r="V1144" s="23" t="s">
        <v>37</v>
      </c>
      <c r="W1144" s="23" t="s">
        <v>37</v>
      </c>
      <c r="X1144" s="22">
        <v>7478.7</v>
      </c>
    </row>
    <row r="1145" spans="1:24" x14ac:dyDescent="0.25">
      <c r="A1145" s="22">
        <v>702</v>
      </c>
      <c r="B1145" s="23" t="s">
        <v>1185</v>
      </c>
      <c r="C1145" s="23"/>
      <c r="D1145" s="24">
        <v>320398</v>
      </c>
      <c r="E1145" s="25"/>
      <c r="F1145" s="23" t="s">
        <v>42</v>
      </c>
      <c r="G1145" s="23" t="s">
        <v>51</v>
      </c>
      <c r="H1145" s="24" t="s">
        <v>34</v>
      </c>
      <c r="I1145" s="24" t="s">
        <v>35</v>
      </c>
      <c r="J1145" s="23" t="s">
        <v>39</v>
      </c>
      <c r="K1145" s="26">
        <v>172349.82</v>
      </c>
      <c r="L1145" s="26">
        <f t="shared" si="54"/>
        <v>9287.9317980102151</v>
      </c>
      <c r="M1145" s="26">
        <v>0</v>
      </c>
      <c r="N1145" s="26">
        <v>0</v>
      </c>
      <c r="O1145" s="26">
        <v>0</v>
      </c>
      <c r="P1145" s="26">
        <v>0</v>
      </c>
      <c r="Q1145" s="26">
        <f t="shared" si="52"/>
        <v>0</v>
      </c>
      <c r="R1145" s="27" t="str">
        <f t="shared" si="53"/>
        <v>1-30</v>
      </c>
      <c r="S1145" s="27" t="str">
        <f>+VLOOKUP(B1145,'[1]PORTFOLIO MAY16'!$B$7:$T$5083,19,0)</f>
        <v>MEXICO</v>
      </c>
      <c r="T1145" s="26">
        <v>0</v>
      </c>
      <c r="U1145" s="23" t="s">
        <v>37</v>
      </c>
      <c r="V1145" s="23" t="s">
        <v>37</v>
      </c>
      <c r="W1145" s="23" t="s">
        <v>37</v>
      </c>
      <c r="X1145" s="22">
        <v>174565.38</v>
      </c>
    </row>
    <row r="1146" spans="1:24" x14ac:dyDescent="0.25">
      <c r="A1146" s="22">
        <v>702</v>
      </c>
      <c r="B1146" s="23" t="s">
        <v>1186</v>
      </c>
      <c r="C1146" s="23"/>
      <c r="D1146" s="24">
        <v>309099</v>
      </c>
      <c r="E1146" s="25"/>
      <c r="F1146" s="23" t="s">
        <v>42</v>
      </c>
      <c r="G1146" s="23" t="s">
        <v>33</v>
      </c>
      <c r="H1146" s="24" t="s">
        <v>34</v>
      </c>
      <c r="I1146" s="24" t="s">
        <v>35</v>
      </c>
      <c r="J1146" s="23" t="s">
        <v>36</v>
      </c>
      <c r="K1146" s="26">
        <v>43942.8</v>
      </c>
      <c r="L1146" s="26">
        <f t="shared" si="54"/>
        <v>43942.8</v>
      </c>
      <c r="M1146" s="26">
        <v>0</v>
      </c>
      <c r="N1146" s="26">
        <v>0</v>
      </c>
      <c r="O1146" s="26">
        <v>0</v>
      </c>
      <c r="P1146" s="26">
        <v>0</v>
      </c>
      <c r="Q1146" s="26">
        <f t="shared" si="52"/>
        <v>0</v>
      </c>
      <c r="R1146" s="27" t="str">
        <f t="shared" si="53"/>
        <v>1-30</v>
      </c>
      <c r="S1146" s="27" t="str">
        <f>+VLOOKUP(B1146,'[1]PORTFOLIO MAY16'!$B$7:$T$5083,19,0)</f>
        <v>REPUBLICA DOMINICANA</v>
      </c>
      <c r="T1146" s="26">
        <v>0</v>
      </c>
      <c r="U1146" s="23" t="s">
        <v>37</v>
      </c>
      <c r="V1146" s="23" t="s">
        <v>37</v>
      </c>
      <c r="W1146" s="23" t="s">
        <v>37</v>
      </c>
      <c r="X1146" s="22">
        <v>44206.83</v>
      </c>
    </row>
    <row r="1147" spans="1:24" x14ac:dyDescent="0.25">
      <c r="A1147" s="22">
        <v>702</v>
      </c>
      <c r="B1147" s="23" t="s">
        <v>1187</v>
      </c>
      <c r="C1147" s="23"/>
      <c r="D1147" s="24">
        <v>312089</v>
      </c>
      <c r="E1147" s="25"/>
      <c r="F1147" s="23" t="s">
        <v>42</v>
      </c>
      <c r="G1147" s="23" t="s">
        <v>33</v>
      </c>
      <c r="H1147" s="24" t="s">
        <v>34</v>
      </c>
      <c r="I1147" s="24" t="s">
        <v>35</v>
      </c>
      <c r="J1147" s="23" t="s">
        <v>36</v>
      </c>
      <c r="K1147" s="26">
        <v>21095.51</v>
      </c>
      <c r="L1147" s="26">
        <f t="shared" si="54"/>
        <v>21095.51</v>
      </c>
      <c r="M1147" s="26">
        <v>0</v>
      </c>
      <c r="N1147" s="26">
        <v>0</v>
      </c>
      <c r="O1147" s="26">
        <v>0</v>
      </c>
      <c r="P1147" s="26">
        <v>0</v>
      </c>
      <c r="Q1147" s="26">
        <f t="shared" si="52"/>
        <v>0</v>
      </c>
      <c r="R1147" s="27" t="str">
        <f t="shared" si="53"/>
        <v>1-30</v>
      </c>
      <c r="S1147" s="27" t="str">
        <f>+VLOOKUP(B1147,'[1]PORTFOLIO MAY16'!$B$7:$T$5083,19,0)</f>
        <v>REPUBLICA DOMINICANA</v>
      </c>
      <c r="T1147" s="26">
        <v>0</v>
      </c>
      <c r="U1147" s="23" t="s">
        <v>37</v>
      </c>
      <c r="V1147" s="23" t="s">
        <v>37</v>
      </c>
      <c r="W1147" s="23" t="s">
        <v>37</v>
      </c>
      <c r="X1147" s="22">
        <v>22367.86</v>
      </c>
    </row>
    <row r="1148" spans="1:24" x14ac:dyDescent="0.25">
      <c r="A1148" s="22">
        <v>702</v>
      </c>
      <c r="B1148" s="23" t="s">
        <v>1188</v>
      </c>
      <c r="C1148" s="23"/>
      <c r="D1148" s="24">
        <v>319306</v>
      </c>
      <c r="E1148" s="25"/>
      <c r="F1148" s="23" t="s">
        <v>51</v>
      </c>
      <c r="G1148" s="23" t="s">
        <v>33</v>
      </c>
      <c r="H1148" s="24" t="s">
        <v>34</v>
      </c>
      <c r="I1148" s="24" t="s">
        <v>35</v>
      </c>
      <c r="J1148" s="23" t="s">
        <v>36</v>
      </c>
      <c r="K1148" s="26">
        <v>798492.9</v>
      </c>
      <c r="L1148" s="26">
        <f t="shared" si="54"/>
        <v>798492.9</v>
      </c>
      <c r="M1148" s="26">
        <v>0</v>
      </c>
      <c r="N1148" s="26">
        <v>0</v>
      </c>
      <c r="O1148" s="26">
        <v>0</v>
      </c>
      <c r="P1148" s="26">
        <v>0</v>
      </c>
      <c r="Q1148" s="26">
        <f t="shared" si="52"/>
        <v>0</v>
      </c>
      <c r="R1148" s="27" t="str">
        <f t="shared" si="53"/>
        <v>1-30</v>
      </c>
      <c r="S1148" s="27" t="str">
        <f>+VLOOKUP(B1148,'[1]PORTFOLIO MAY16'!$B$7:$T$5083,19,0)</f>
        <v>NICARAGUA</v>
      </c>
      <c r="T1148" s="26">
        <v>0</v>
      </c>
      <c r="U1148" s="23" t="s">
        <v>37</v>
      </c>
      <c r="V1148" s="23" t="s">
        <v>37</v>
      </c>
      <c r="W1148" s="23" t="s">
        <v>37</v>
      </c>
      <c r="X1148" s="22">
        <v>827439.63</v>
      </c>
    </row>
    <row r="1149" spans="1:24" x14ac:dyDescent="0.25">
      <c r="A1149" s="22">
        <v>702</v>
      </c>
      <c r="B1149" s="23" t="s">
        <v>1189</v>
      </c>
      <c r="C1149" s="23"/>
      <c r="D1149" s="24">
        <v>311159</v>
      </c>
      <c r="E1149" s="25"/>
      <c r="F1149" s="23" t="s">
        <v>33</v>
      </c>
      <c r="G1149" s="23" t="s">
        <v>33</v>
      </c>
      <c r="H1149" s="24" t="s">
        <v>34</v>
      </c>
      <c r="I1149" s="24" t="s">
        <v>233</v>
      </c>
      <c r="J1149" s="23" t="s">
        <v>39</v>
      </c>
      <c r="K1149" s="26">
        <v>443170.4</v>
      </c>
      <c r="L1149" s="26">
        <f t="shared" si="54"/>
        <v>23882.452851397851</v>
      </c>
      <c r="M1149" s="26">
        <v>0</v>
      </c>
      <c r="N1149" s="26">
        <v>0</v>
      </c>
      <c r="O1149" s="26">
        <v>0</v>
      </c>
      <c r="P1149" s="26">
        <v>443170.4</v>
      </c>
      <c r="Q1149" s="26">
        <f t="shared" si="52"/>
        <v>443170.4</v>
      </c>
      <c r="R1149" s="27" t="str">
        <f t="shared" si="53"/>
        <v>120+</v>
      </c>
      <c r="S1149" s="27" t="str">
        <f>+VLOOKUP(B1149,'[1]PORTFOLIO MAY16'!$B$7:$T$5083,19,0)</f>
        <v>MEXICO</v>
      </c>
      <c r="T1149" s="26">
        <v>0</v>
      </c>
      <c r="U1149" s="23" t="s">
        <v>37</v>
      </c>
      <c r="V1149" s="23" t="s">
        <v>37</v>
      </c>
      <c r="W1149" s="23" t="s">
        <v>37</v>
      </c>
      <c r="X1149" s="22">
        <v>676745.1</v>
      </c>
    </row>
    <row r="1150" spans="1:24" x14ac:dyDescent="0.25">
      <c r="A1150" s="22">
        <v>702</v>
      </c>
      <c r="B1150" s="23" t="s">
        <v>1190</v>
      </c>
      <c r="C1150" s="23"/>
      <c r="D1150" s="24">
        <v>319404</v>
      </c>
      <c r="E1150" s="25"/>
      <c r="F1150" s="23" t="s">
        <v>33</v>
      </c>
      <c r="G1150" s="23" t="s">
        <v>33</v>
      </c>
      <c r="H1150" s="24" t="s">
        <v>34</v>
      </c>
      <c r="I1150" s="24" t="s">
        <v>233</v>
      </c>
      <c r="J1150" s="23" t="s">
        <v>39</v>
      </c>
      <c r="K1150" s="26">
        <v>949127.45</v>
      </c>
      <c r="L1150" s="26">
        <f t="shared" si="54"/>
        <v>51148.478270643682</v>
      </c>
      <c r="M1150" s="26">
        <v>0</v>
      </c>
      <c r="N1150" s="26">
        <v>0</v>
      </c>
      <c r="O1150" s="26">
        <v>0</v>
      </c>
      <c r="P1150" s="26">
        <v>949127.45</v>
      </c>
      <c r="Q1150" s="26">
        <f t="shared" si="52"/>
        <v>949127.45</v>
      </c>
      <c r="R1150" s="27" t="str">
        <f t="shared" si="53"/>
        <v>120+</v>
      </c>
      <c r="S1150" s="27" t="str">
        <f>+VLOOKUP(B1150,'[1]PORTFOLIO MAY16'!$B$7:$T$5083,19,0)</f>
        <v>MEXICO</v>
      </c>
      <c r="T1150" s="26">
        <v>0</v>
      </c>
      <c r="U1150" s="23" t="s">
        <v>37</v>
      </c>
      <c r="V1150" s="23" t="s">
        <v>37</v>
      </c>
      <c r="W1150" s="23" t="s">
        <v>37</v>
      </c>
      <c r="X1150" s="22">
        <v>1235116.1299999999</v>
      </c>
    </row>
    <row r="1151" spans="1:24" x14ac:dyDescent="0.25">
      <c r="A1151" s="22">
        <v>702</v>
      </c>
      <c r="B1151" s="23" t="s">
        <v>1191</v>
      </c>
      <c r="C1151" s="23"/>
      <c r="D1151" s="24">
        <v>311144</v>
      </c>
      <c r="E1151" s="25"/>
      <c r="F1151" s="23" t="s">
        <v>42</v>
      </c>
      <c r="G1151" s="23" t="s">
        <v>33</v>
      </c>
      <c r="H1151" s="24" t="s">
        <v>34</v>
      </c>
      <c r="I1151" s="24" t="s">
        <v>35</v>
      </c>
      <c r="J1151" s="23" t="s">
        <v>36</v>
      </c>
      <c r="K1151" s="26">
        <v>123051.86</v>
      </c>
      <c r="L1151" s="26">
        <f t="shared" si="54"/>
        <v>123051.86</v>
      </c>
      <c r="M1151" s="26">
        <v>0</v>
      </c>
      <c r="N1151" s="26">
        <v>0</v>
      </c>
      <c r="O1151" s="26">
        <v>0</v>
      </c>
      <c r="P1151" s="26">
        <v>0</v>
      </c>
      <c r="Q1151" s="26">
        <f t="shared" si="52"/>
        <v>0</v>
      </c>
      <c r="R1151" s="27" t="str">
        <f t="shared" si="53"/>
        <v>1-30</v>
      </c>
      <c r="S1151" s="27" t="str">
        <f>+VLOOKUP(B1151,'[1]PORTFOLIO MAY16'!$B$7:$T$5083,19,0)</f>
        <v>HONDURAS</v>
      </c>
      <c r="T1151" s="26">
        <v>0</v>
      </c>
      <c r="U1151" s="23" t="s">
        <v>37</v>
      </c>
      <c r="V1151" s="23" t="s">
        <v>37</v>
      </c>
      <c r="W1151" s="23" t="s">
        <v>37</v>
      </c>
      <c r="X1151" s="22">
        <v>128741.42</v>
      </c>
    </row>
    <row r="1152" spans="1:24" x14ac:dyDescent="0.25">
      <c r="A1152" s="22">
        <v>702</v>
      </c>
      <c r="B1152" s="23" t="s">
        <v>1192</v>
      </c>
      <c r="C1152" s="23"/>
      <c r="D1152" s="24">
        <v>320174</v>
      </c>
      <c r="E1152" s="25"/>
      <c r="F1152" s="23" t="s">
        <v>33</v>
      </c>
      <c r="G1152" s="23" t="s">
        <v>33</v>
      </c>
      <c r="H1152" s="24" t="s">
        <v>34</v>
      </c>
      <c r="I1152" s="24" t="s">
        <v>233</v>
      </c>
      <c r="J1152" s="23" t="s">
        <v>39</v>
      </c>
      <c r="K1152" s="26">
        <v>-167816.62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f t="shared" si="52"/>
        <v>0</v>
      </c>
      <c r="R1152" s="27" t="str">
        <f t="shared" si="53"/>
        <v>1-30</v>
      </c>
      <c r="S1152" s="27" t="str">
        <f>+VLOOKUP(B1152,'[1]PORTFOLIO MAY16'!$B$7:$T$5083,19,0)</f>
        <v>MEXICO</v>
      </c>
      <c r="T1152" s="26">
        <v>0</v>
      </c>
      <c r="U1152" s="23" t="s">
        <v>37</v>
      </c>
      <c r="V1152" s="23" t="s">
        <v>37</v>
      </c>
      <c r="W1152" s="23" t="s">
        <v>37</v>
      </c>
      <c r="X1152" s="22">
        <v>0</v>
      </c>
    </row>
    <row r="1153" spans="1:24" x14ac:dyDescent="0.25">
      <c r="A1153" s="22">
        <v>702</v>
      </c>
      <c r="B1153" s="23" t="s">
        <v>1193</v>
      </c>
      <c r="C1153" s="23"/>
      <c r="D1153" s="24">
        <v>310500</v>
      </c>
      <c r="E1153" s="25"/>
      <c r="F1153" s="23" t="s">
        <v>33</v>
      </c>
      <c r="G1153" s="23" t="s">
        <v>33</v>
      </c>
      <c r="H1153" s="24" t="s">
        <v>34</v>
      </c>
      <c r="I1153" s="24" t="s">
        <v>35</v>
      </c>
      <c r="J1153" s="23" t="s">
        <v>36</v>
      </c>
      <c r="K1153" s="26">
        <v>0</v>
      </c>
      <c r="L1153" s="26">
        <f t="shared" si="54"/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f t="shared" si="52"/>
        <v>0</v>
      </c>
      <c r="R1153" s="27" t="str">
        <f t="shared" si="53"/>
        <v>1-30</v>
      </c>
      <c r="S1153" s="27" t="str">
        <f>+VLOOKUP(B1153,'[1]PORTFOLIO MAY16'!$B$7:$T$5083,19,0)</f>
        <v>MEXICO</v>
      </c>
      <c r="T1153" s="26">
        <v>0</v>
      </c>
      <c r="U1153" s="23" t="s">
        <v>37</v>
      </c>
      <c r="V1153" s="23" t="s">
        <v>37</v>
      </c>
      <c r="W1153" s="23" t="s">
        <v>37</v>
      </c>
      <c r="X1153" s="22">
        <v>15009.17</v>
      </c>
    </row>
    <row r="1154" spans="1:24" x14ac:dyDescent="0.25">
      <c r="A1154" s="22">
        <v>702</v>
      </c>
      <c r="B1154" s="23" t="s">
        <v>1194</v>
      </c>
      <c r="C1154" s="23"/>
      <c r="D1154" s="24">
        <v>311580</v>
      </c>
      <c r="E1154" s="25"/>
      <c r="F1154" s="23" t="s">
        <v>33</v>
      </c>
      <c r="G1154" s="23" t="s">
        <v>33</v>
      </c>
      <c r="H1154" s="24" t="s">
        <v>34</v>
      </c>
      <c r="I1154" s="24" t="s">
        <v>233</v>
      </c>
      <c r="J1154" s="23" t="s">
        <v>39</v>
      </c>
      <c r="K1154" s="26">
        <v>5765.3</v>
      </c>
      <c r="L1154" s="26">
        <f t="shared" si="54"/>
        <v>310.69201694012963</v>
      </c>
      <c r="M1154" s="26">
        <v>0</v>
      </c>
      <c r="N1154" s="26">
        <v>0</v>
      </c>
      <c r="O1154" s="26">
        <v>0</v>
      </c>
      <c r="P1154" s="26">
        <v>5765.3</v>
      </c>
      <c r="Q1154" s="26">
        <f t="shared" si="52"/>
        <v>5765.3</v>
      </c>
      <c r="R1154" s="27" t="str">
        <f t="shared" si="53"/>
        <v>120+</v>
      </c>
      <c r="S1154" s="27" t="str">
        <f>+VLOOKUP(B1154,'[1]PORTFOLIO MAY16'!$B$7:$T$5083,19,0)</f>
        <v>MEXICO</v>
      </c>
      <c r="T1154" s="26">
        <v>0</v>
      </c>
      <c r="U1154" s="23" t="s">
        <v>37</v>
      </c>
      <c r="V1154" s="23" t="s">
        <v>37</v>
      </c>
      <c r="W1154" s="23" t="s">
        <v>37</v>
      </c>
      <c r="X1154" s="22">
        <v>68019.490000000005</v>
      </c>
    </row>
    <row r="1155" spans="1:24" x14ac:dyDescent="0.25">
      <c r="A1155" s="22">
        <v>702</v>
      </c>
      <c r="B1155" s="23" t="s">
        <v>1195</v>
      </c>
      <c r="C1155" s="23"/>
      <c r="D1155" s="24">
        <v>314798</v>
      </c>
      <c r="E1155" s="25"/>
      <c r="F1155" s="23" t="s">
        <v>59</v>
      </c>
      <c r="G1155" s="23" t="s">
        <v>59</v>
      </c>
      <c r="H1155" s="24" t="s">
        <v>34</v>
      </c>
      <c r="I1155" s="24" t="s">
        <v>35</v>
      </c>
      <c r="J1155" s="23" t="s">
        <v>36</v>
      </c>
      <c r="K1155" s="26">
        <v>98887.28</v>
      </c>
      <c r="L1155" s="26">
        <f t="shared" si="54"/>
        <v>98887.28</v>
      </c>
      <c r="M1155" s="26">
        <v>0</v>
      </c>
      <c r="N1155" s="26">
        <v>0</v>
      </c>
      <c r="O1155" s="26">
        <v>0</v>
      </c>
      <c r="P1155" s="26">
        <v>0</v>
      </c>
      <c r="Q1155" s="26">
        <f t="shared" si="52"/>
        <v>0</v>
      </c>
      <c r="R1155" s="27" t="str">
        <f t="shared" si="53"/>
        <v>1-30</v>
      </c>
      <c r="S1155" s="27" t="str">
        <f>+VLOOKUP(B1155,'[1]PORTFOLIO MAY16'!$B$7:$T$5083,19,0)</f>
        <v>COSTA RICA</v>
      </c>
      <c r="T1155" s="26">
        <v>0</v>
      </c>
      <c r="U1155" s="23" t="s">
        <v>37</v>
      </c>
      <c r="V1155" s="23" t="s">
        <v>37</v>
      </c>
      <c r="W1155" s="23" t="s">
        <v>37</v>
      </c>
      <c r="X1155" s="22">
        <v>100044.75</v>
      </c>
    </row>
    <row r="1156" spans="1:24" x14ac:dyDescent="0.25">
      <c r="A1156" s="22">
        <v>702</v>
      </c>
      <c r="B1156" s="23" t="s">
        <v>1196</v>
      </c>
      <c r="C1156" s="23"/>
      <c r="D1156" s="24">
        <v>314288</v>
      </c>
      <c r="E1156" s="25"/>
      <c r="F1156" s="23" t="s">
        <v>33</v>
      </c>
      <c r="G1156" s="23" t="s">
        <v>33</v>
      </c>
      <c r="H1156" s="24" t="s">
        <v>34</v>
      </c>
      <c r="I1156" s="24" t="s">
        <v>233</v>
      </c>
      <c r="J1156" s="23" t="s">
        <v>36</v>
      </c>
      <c r="K1156" s="26">
        <v>2814.59</v>
      </c>
      <c r="L1156" s="26">
        <f t="shared" si="54"/>
        <v>2814.59</v>
      </c>
      <c r="M1156" s="26">
        <v>0</v>
      </c>
      <c r="N1156" s="26">
        <v>0</v>
      </c>
      <c r="O1156" s="26">
        <v>0</v>
      </c>
      <c r="P1156" s="26">
        <v>2814.59</v>
      </c>
      <c r="Q1156" s="26">
        <f t="shared" si="52"/>
        <v>2814.59</v>
      </c>
      <c r="R1156" s="27" t="str">
        <f t="shared" si="53"/>
        <v>120+</v>
      </c>
      <c r="S1156" s="27" t="str">
        <f>+VLOOKUP(B1156,'[1]PORTFOLIO MAY16'!$B$7:$T$5083,19,0)</f>
        <v>MEXICO</v>
      </c>
      <c r="T1156" s="26">
        <v>2814.59</v>
      </c>
      <c r="U1156" s="23" t="s">
        <v>37</v>
      </c>
      <c r="V1156" s="23" t="s">
        <v>37</v>
      </c>
      <c r="W1156" s="23" t="s">
        <v>37</v>
      </c>
      <c r="X1156" s="22">
        <v>2814.59</v>
      </c>
    </row>
    <row r="1157" spans="1:24" x14ac:dyDescent="0.25">
      <c r="A1157" s="22">
        <v>702</v>
      </c>
      <c r="B1157" s="23" t="s">
        <v>1197</v>
      </c>
      <c r="C1157" s="23"/>
      <c r="D1157" s="24">
        <v>320398</v>
      </c>
      <c r="E1157" s="25"/>
      <c r="F1157" s="23" t="s">
        <v>42</v>
      </c>
      <c r="G1157" s="23" t="s">
        <v>51</v>
      </c>
      <c r="H1157" s="24" t="s">
        <v>34</v>
      </c>
      <c r="I1157" s="24" t="s">
        <v>35</v>
      </c>
      <c r="J1157" s="23" t="s">
        <v>39</v>
      </c>
      <c r="K1157" s="26">
        <v>223614.13</v>
      </c>
      <c r="L1157" s="26">
        <f t="shared" si="54"/>
        <v>12050.565463377856</v>
      </c>
      <c r="M1157" s="26">
        <v>0</v>
      </c>
      <c r="N1157" s="26">
        <v>0</v>
      </c>
      <c r="O1157" s="26">
        <v>0</v>
      </c>
      <c r="P1157" s="26">
        <v>0</v>
      </c>
      <c r="Q1157" s="26">
        <f t="shared" si="52"/>
        <v>0</v>
      </c>
      <c r="R1157" s="27" t="str">
        <f t="shared" si="53"/>
        <v>1-30</v>
      </c>
      <c r="S1157" s="27" t="str">
        <f>+VLOOKUP(B1157,'[1]PORTFOLIO MAY16'!$B$7:$T$5083,19,0)</f>
        <v>MEXICO</v>
      </c>
      <c r="T1157" s="26">
        <v>0</v>
      </c>
      <c r="U1157" s="23" t="s">
        <v>37</v>
      </c>
      <c r="V1157" s="23" t="s">
        <v>37</v>
      </c>
      <c r="W1157" s="23" t="s">
        <v>37</v>
      </c>
      <c r="X1157" s="22">
        <v>223614.13</v>
      </c>
    </row>
    <row r="1158" spans="1:24" x14ac:dyDescent="0.25">
      <c r="A1158" s="22">
        <v>702</v>
      </c>
      <c r="B1158" s="23" t="s">
        <v>1198</v>
      </c>
      <c r="C1158" s="23"/>
      <c r="D1158" s="24">
        <v>318405</v>
      </c>
      <c r="E1158" s="25"/>
      <c r="F1158" s="23" t="s">
        <v>33</v>
      </c>
      <c r="G1158" s="23" t="s">
        <v>33</v>
      </c>
      <c r="H1158" s="24" t="s">
        <v>34</v>
      </c>
      <c r="I1158" s="24" t="s">
        <v>233</v>
      </c>
      <c r="J1158" s="23" t="s">
        <v>36</v>
      </c>
      <c r="K1158" s="26">
        <v>-55218.49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f t="shared" si="52"/>
        <v>0</v>
      </c>
      <c r="R1158" s="27" t="str">
        <f t="shared" si="53"/>
        <v>1-30</v>
      </c>
      <c r="S1158" s="27" t="str">
        <f>+VLOOKUP(B1158,'[1]PORTFOLIO MAY16'!$B$7:$T$5083,19,0)</f>
        <v>MEXICO</v>
      </c>
      <c r="T1158" s="26">
        <v>0</v>
      </c>
      <c r="U1158" s="23" t="s">
        <v>37</v>
      </c>
      <c r="V1158" s="23" t="s">
        <v>37</v>
      </c>
      <c r="W1158" s="23" t="s">
        <v>37</v>
      </c>
      <c r="X1158" s="22">
        <v>0</v>
      </c>
    </row>
    <row r="1159" spans="1:24" x14ac:dyDescent="0.25">
      <c r="A1159" s="22">
        <v>702</v>
      </c>
      <c r="B1159" s="23" t="s">
        <v>1199</v>
      </c>
      <c r="C1159" s="23"/>
      <c r="D1159" s="24">
        <v>319423</v>
      </c>
      <c r="E1159" s="25"/>
      <c r="F1159" s="23" t="s">
        <v>42</v>
      </c>
      <c r="G1159" s="23" t="s">
        <v>33</v>
      </c>
      <c r="H1159" s="24" t="s">
        <v>34</v>
      </c>
      <c r="I1159" s="24" t="s">
        <v>35</v>
      </c>
      <c r="J1159" s="23" t="s">
        <v>39</v>
      </c>
      <c r="K1159" s="26">
        <v>2795472.64</v>
      </c>
      <c r="L1159" s="26">
        <f t="shared" si="54"/>
        <v>150648.02054057011</v>
      </c>
      <c r="M1159" s="26">
        <v>0</v>
      </c>
      <c r="N1159" s="26">
        <v>0</v>
      </c>
      <c r="O1159" s="26">
        <v>0</v>
      </c>
      <c r="P1159" s="26">
        <v>0</v>
      </c>
      <c r="Q1159" s="26">
        <f t="shared" ref="Q1159:Q1222" si="55">+P1159+O1159+N1159+M1159</f>
        <v>0</v>
      </c>
      <c r="R1159" s="27" t="str">
        <f t="shared" ref="R1159:R1222" si="56">+IF(P1159&gt;0,"120+",IF(O1159&gt;0,"91-120",IF(N1159&gt;0,"61-90",IF(M1159&gt;0,"31-60","1-30"))))</f>
        <v>1-30</v>
      </c>
      <c r="S1159" s="27" t="str">
        <f>+VLOOKUP(B1159,'[1]PORTFOLIO MAY16'!$B$7:$T$5083,19,0)</f>
        <v>MEXICO</v>
      </c>
      <c r="T1159" s="26">
        <v>0</v>
      </c>
      <c r="U1159" s="23" t="s">
        <v>37</v>
      </c>
      <c r="V1159" s="23" t="s">
        <v>37</v>
      </c>
      <c r="W1159" s="23" t="s">
        <v>37</v>
      </c>
      <c r="X1159" s="22">
        <v>2818157.25</v>
      </c>
    </row>
    <row r="1160" spans="1:24" x14ac:dyDescent="0.25">
      <c r="A1160" s="22">
        <v>702</v>
      </c>
      <c r="B1160" s="23" t="s">
        <v>1200</v>
      </c>
      <c r="C1160" s="23"/>
      <c r="D1160" s="24">
        <v>319423</v>
      </c>
      <c r="E1160" s="25"/>
      <c r="F1160" s="23" t="s">
        <v>42</v>
      </c>
      <c r="G1160" s="23" t="s">
        <v>33</v>
      </c>
      <c r="H1160" s="24" t="s">
        <v>34</v>
      </c>
      <c r="I1160" s="24" t="s">
        <v>35</v>
      </c>
      <c r="J1160" s="23" t="s">
        <v>39</v>
      </c>
      <c r="K1160" s="26">
        <v>4248517.71</v>
      </c>
      <c r="L1160" s="26">
        <f t="shared" si="54"/>
        <v>228952.61934778083</v>
      </c>
      <c r="M1160" s="26">
        <v>0</v>
      </c>
      <c r="N1160" s="26">
        <v>0</v>
      </c>
      <c r="O1160" s="26">
        <v>0</v>
      </c>
      <c r="P1160" s="26">
        <v>0</v>
      </c>
      <c r="Q1160" s="26">
        <f t="shared" si="55"/>
        <v>0</v>
      </c>
      <c r="R1160" s="27" t="str">
        <f t="shared" si="56"/>
        <v>1-30</v>
      </c>
      <c r="S1160" s="27" t="str">
        <f>+VLOOKUP(B1160,'[1]PORTFOLIO MAY16'!$B$7:$T$5083,19,0)</f>
        <v>MEXICO</v>
      </c>
      <c r="T1160" s="26">
        <v>0</v>
      </c>
      <c r="U1160" s="23" t="s">
        <v>37</v>
      </c>
      <c r="V1160" s="23" t="s">
        <v>37</v>
      </c>
      <c r="W1160" s="23" t="s">
        <v>37</v>
      </c>
      <c r="X1160" s="22">
        <v>4283112.6100000003</v>
      </c>
    </row>
    <row r="1161" spans="1:24" x14ac:dyDescent="0.25">
      <c r="A1161" s="22">
        <v>702</v>
      </c>
      <c r="B1161" s="23" t="s">
        <v>1201</v>
      </c>
      <c r="C1161" s="23"/>
      <c r="D1161" s="24">
        <v>316358</v>
      </c>
      <c r="E1161" s="25"/>
      <c r="F1161" s="23" t="s">
        <v>42</v>
      </c>
      <c r="G1161" s="23" t="s">
        <v>51</v>
      </c>
      <c r="H1161" s="24" t="s">
        <v>34</v>
      </c>
      <c r="I1161" s="24" t="s">
        <v>35</v>
      </c>
      <c r="J1161" s="23" t="s">
        <v>36</v>
      </c>
      <c r="K1161" s="26">
        <v>2196321.02</v>
      </c>
      <c r="L1161" s="26">
        <f t="shared" si="54"/>
        <v>2196321.02</v>
      </c>
      <c r="M1161" s="26">
        <v>0</v>
      </c>
      <c r="N1161" s="26">
        <v>0</v>
      </c>
      <c r="O1161" s="26">
        <v>0</v>
      </c>
      <c r="P1161" s="26">
        <v>0</v>
      </c>
      <c r="Q1161" s="26">
        <f t="shared" si="55"/>
        <v>0</v>
      </c>
      <c r="R1161" s="27" t="str">
        <f t="shared" si="56"/>
        <v>1-30</v>
      </c>
      <c r="S1161" s="27" t="str">
        <f>+VLOOKUP(B1161,'[1]PORTFOLIO MAY16'!$B$7:$T$5083,19,0)</f>
        <v>HONDURAS</v>
      </c>
      <c r="T1161" s="26">
        <v>0</v>
      </c>
      <c r="U1161" s="23" t="s">
        <v>37</v>
      </c>
      <c r="V1161" s="23" t="s">
        <v>37</v>
      </c>
      <c r="W1161" s="23" t="s">
        <v>37</v>
      </c>
      <c r="X1161" s="22">
        <v>3204058.92</v>
      </c>
    </row>
    <row r="1162" spans="1:24" x14ac:dyDescent="0.25">
      <c r="A1162" s="22">
        <v>702</v>
      </c>
      <c r="B1162" s="23" t="s">
        <v>1202</v>
      </c>
      <c r="C1162" s="23"/>
      <c r="D1162" s="24">
        <v>314168</v>
      </c>
      <c r="E1162" s="25"/>
      <c r="F1162" s="23" t="s">
        <v>51</v>
      </c>
      <c r="G1162" s="23" t="s">
        <v>33</v>
      </c>
      <c r="H1162" s="24" t="s">
        <v>34</v>
      </c>
      <c r="I1162" s="24" t="s">
        <v>233</v>
      </c>
      <c r="J1162" s="23" t="s">
        <v>36</v>
      </c>
      <c r="K1162" s="26">
        <v>35934.03</v>
      </c>
      <c r="L1162" s="26">
        <f t="shared" si="54"/>
        <v>35934.03</v>
      </c>
      <c r="M1162" s="26">
        <v>0</v>
      </c>
      <c r="N1162" s="26">
        <v>0</v>
      </c>
      <c r="O1162" s="26">
        <v>0</v>
      </c>
      <c r="P1162" s="26">
        <v>35934.03</v>
      </c>
      <c r="Q1162" s="26">
        <f t="shared" si="55"/>
        <v>35934.03</v>
      </c>
      <c r="R1162" s="27" t="str">
        <f t="shared" si="56"/>
        <v>120+</v>
      </c>
      <c r="S1162" s="27" t="str">
        <f>+VLOOKUP(B1162,'[1]PORTFOLIO MAY16'!$B$7:$T$5083,19,0)</f>
        <v>COSTA RICA</v>
      </c>
      <c r="T1162" s="26">
        <v>35934.03</v>
      </c>
      <c r="U1162" s="23" t="s">
        <v>37</v>
      </c>
      <c r="V1162" s="23" t="s">
        <v>37</v>
      </c>
      <c r="W1162" s="23" t="s">
        <v>37</v>
      </c>
      <c r="X1162" s="22">
        <v>36156.93</v>
      </c>
    </row>
    <row r="1163" spans="1:24" x14ac:dyDescent="0.25">
      <c r="A1163" s="22">
        <v>702</v>
      </c>
      <c r="B1163" s="23" t="s">
        <v>1203</v>
      </c>
      <c r="C1163" s="23"/>
      <c r="D1163" s="24">
        <v>308681</v>
      </c>
      <c r="E1163" s="25"/>
      <c r="F1163" s="23" t="s">
        <v>42</v>
      </c>
      <c r="G1163" s="23" t="s">
        <v>33</v>
      </c>
      <c r="H1163" s="24" t="s">
        <v>34</v>
      </c>
      <c r="I1163" s="24" t="s">
        <v>35</v>
      </c>
      <c r="J1163" s="23" t="s">
        <v>39</v>
      </c>
      <c r="K1163" s="26">
        <v>446730.16</v>
      </c>
      <c r="L1163" s="26">
        <f t="shared" si="54"/>
        <v>24074.288317760882</v>
      </c>
      <c r="M1163" s="26">
        <v>0</v>
      </c>
      <c r="N1163" s="26">
        <v>0</v>
      </c>
      <c r="O1163" s="26">
        <v>0</v>
      </c>
      <c r="P1163" s="26">
        <v>0</v>
      </c>
      <c r="Q1163" s="26">
        <f t="shared" si="55"/>
        <v>0</v>
      </c>
      <c r="R1163" s="27" t="str">
        <f t="shared" si="56"/>
        <v>1-30</v>
      </c>
      <c r="S1163" s="27" t="str">
        <f>+VLOOKUP(B1163,'[1]PORTFOLIO MAY16'!$B$7:$T$5083,19,0)</f>
        <v>MEXICO</v>
      </c>
      <c r="T1163" s="26">
        <v>0</v>
      </c>
      <c r="U1163" s="23" t="s">
        <v>37</v>
      </c>
      <c r="V1163" s="23" t="s">
        <v>37</v>
      </c>
      <c r="W1163" s="23" t="s">
        <v>37</v>
      </c>
      <c r="X1163" s="22">
        <v>526072.32999999996</v>
      </c>
    </row>
    <row r="1164" spans="1:24" x14ac:dyDescent="0.25">
      <c r="A1164" s="22">
        <v>702</v>
      </c>
      <c r="B1164" s="23" t="s">
        <v>1204</v>
      </c>
      <c r="C1164" s="23"/>
      <c r="D1164" s="24">
        <v>320022</v>
      </c>
      <c r="E1164" s="25"/>
      <c r="F1164" s="23" t="s">
        <v>42</v>
      </c>
      <c r="G1164" s="23" t="s">
        <v>33</v>
      </c>
      <c r="H1164" s="24" t="s">
        <v>34</v>
      </c>
      <c r="I1164" s="24" t="s">
        <v>35</v>
      </c>
      <c r="J1164" s="23" t="s">
        <v>36</v>
      </c>
      <c r="K1164" s="26">
        <v>51692.58</v>
      </c>
      <c r="L1164" s="26">
        <f t="shared" si="54"/>
        <v>51692.58</v>
      </c>
      <c r="M1164" s="26">
        <v>0</v>
      </c>
      <c r="N1164" s="26">
        <v>0</v>
      </c>
      <c r="O1164" s="26">
        <v>0</v>
      </c>
      <c r="P1164" s="26">
        <v>51692.58</v>
      </c>
      <c r="Q1164" s="26">
        <f t="shared" si="55"/>
        <v>51692.58</v>
      </c>
      <c r="R1164" s="27" t="str">
        <f t="shared" si="56"/>
        <v>120+</v>
      </c>
      <c r="S1164" s="27" t="str">
        <f>+VLOOKUP(B1164,'[1]PORTFOLIO MAY16'!$B$7:$T$5083,19,0)</f>
        <v>REPUBLICA DOMINICANA</v>
      </c>
      <c r="T1164" s="26">
        <v>51692.58</v>
      </c>
      <c r="U1164" s="23" t="s">
        <v>37</v>
      </c>
      <c r="V1164" s="23" t="s">
        <v>37</v>
      </c>
      <c r="W1164" s="23" t="s">
        <v>37</v>
      </c>
      <c r="X1164" s="22">
        <v>51692.58</v>
      </c>
    </row>
    <row r="1165" spans="1:24" x14ac:dyDescent="0.25">
      <c r="A1165" s="22">
        <v>702</v>
      </c>
      <c r="B1165" s="23" t="s">
        <v>1205</v>
      </c>
      <c r="C1165" s="23"/>
      <c r="D1165" s="24">
        <v>316358</v>
      </c>
      <c r="E1165" s="25"/>
      <c r="F1165" s="23" t="s">
        <v>42</v>
      </c>
      <c r="G1165" s="23" t="s">
        <v>51</v>
      </c>
      <c r="H1165" s="24" t="s">
        <v>34</v>
      </c>
      <c r="I1165" s="24" t="s">
        <v>35</v>
      </c>
      <c r="J1165" s="23" t="s">
        <v>36</v>
      </c>
      <c r="K1165" s="26">
        <v>652772.85</v>
      </c>
      <c r="L1165" s="26">
        <f t="shared" si="54"/>
        <v>652772.85</v>
      </c>
      <c r="M1165" s="26">
        <v>0</v>
      </c>
      <c r="N1165" s="26">
        <v>0</v>
      </c>
      <c r="O1165" s="26">
        <v>0</v>
      </c>
      <c r="P1165" s="26">
        <v>0</v>
      </c>
      <c r="Q1165" s="26">
        <f t="shared" si="55"/>
        <v>0</v>
      </c>
      <c r="R1165" s="27" t="str">
        <f t="shared" si="56"/>
        <v>1-30</v>
      </c>
      <c r="S1165" s="27" t="str">
        <f>+VLOOKUP(B1165,'[1]PORTFOLIO MAY16'!$B$7:$T$5083,19,0)</f>
        <v>HONDURAS</v>
      </c>
      <c r="T1165" s="26">
        <v>0</v>
      </c>
      <c r="U1165" s="23" t="s">
        <v>37</v>
      </c>
      <c r="V1165" s="23" t="s">
        <v>37</v>
      </c>
      <c r="W1165" s="23" t="s">
        <v>37</v>
      </c>
      <c r="X1165" s="22">
        <v>880268.34</v>
      </c>
    </row>
    <row r="1166" spans="1:24" x14ac:dyDescent="0.25">
      <c r="A1166" s="22">
        <v>702</v>
      </c>
      <c r="B1166" s="23" t="s">
        <v>1206</v>
      </c>
      <c r="C1166" s="23"/>
      <c r="D1166" s="24">
        <v>311314</v>
      </c>
      <c r="E1166" s="25"/>
      <c r="F1166" s="23" t="s">
        <v>42</v>
      </c>
      <c r="G1166" s="23" t="s">
        <v>33</v>
      </c>
      <c r="H1166" s="24" t="s">
        <v>34</v>
      </c>
      <c r="I1166" s="24" t="s">
        <v>35</v>
      </c>
      <c r="J1166" s="23" t="s">
        <v>36</v>
      </c>
      <c r="K1166" s="26">
        <v>6219.82</v>
      </c>
      <c r="L1166" s="26">
        <f t="shared" si="54"/>
        <v>6219.82</v>
      </c>
      <c r="M1166" s="26">
        <v>0</v>
      </c>
      <c r="N1166" s="26">
        <v>6219.82</v>
      </c>
      <c r="O1166" s="26">
        <v>0</v>
      </c>
      <c r="P1166" s="26">
        <v>0</v>
      </c>
      <c r="Q1166" s="26">
        <f t="shared" si="55"/>
        <v>6219.82</v>
      </c>
      <c r="R1166" s="27" t="str">
        <f t="shared" si="56"/>
        <v>61-90</v>
      </c>
      <c r="S1166" s="27" t="str">
        <f>+VLOOKUP(B1166,'[1]PORTFOLIO MAY16'!$B$7:$T$5083,19,0)</f>
        <v>ECUADOR</v>
      </c>
      <c r="T1166" s="26">
        <v>0</v>
      </c>
      <c r="U1166" s="23" t="s">
        <v>37</v>
      </c>
      <c r="V1166" s="23" t="s">
        <v>37</v>
      </c>
      <c r="W1166" s="23" t="s">
        <v>37</v>
      </c>
      <c r="X1166" s="22">
        <v>6232.76</v>
      </c>
    </row>
    <row r="1167" spans="1:24" x14ac:dyDescent="0.25">
      <c r="A1167" s="22">
        <v>702</v>
      </c>
      <c r="B1167" s="23" t="s">
        <v>1207</v>
      </c>
      <c r="C1167" s="23"/>
      <c r="D1167" s="24">
        <v>320462</v>
      </c>
      <c r="E1167" s="25"/>
      <c r="F1167" s="23" t="s">
        <v>42</v>
      </c>
      <c r="G1167" s="23" t="s">
        <v>33</v>
      </c>
      <c r="H1167" s="24" t="s">
        <v>34</v>
      </c>
      <c r="I1167" s="24" t="s">
        <v>35</v>
      </c>
      <c r="J1167" s="23" t="s">
        <v>36</v>
      </c>
      <c r="K1167" s="26">
        <v>885998.51</v>
      </c>
      <c r="L1167" s="26">
        <f t="shared" si="54"/>
        <v>885998.51</v>
      </c>
      <c r="M1167" s="26">
        <v>0</v>
      </c>
      <c r="N1167" s="26">
        <v>0</v>
      </c>
      <c r="O1167" s="26">
        <v>0</v>
      </c>
      <c r="P1167" s="26">
        <v>0</v>
      </c>
      <c r="Q1167" s="26">
        <f t="shared" si="55"/>
        <v>0</v>
      </c>
      <c r="R1167" s="27" t="str">
        <f t="shared" si="56"/>
        <v>1-30</v>
      </c>
      <c r="S1167" s="27" t="str">
        <f>+VLOOKUP(B1167,'[1]PORTFOLIO MAY16'!$B$7:$T$5083,19,0)</f>
        <v>MEXICO</v>
      </c>
      <c r="T1167" s="26">
        <v>0</v>
      </c>
      <c r="U1167" s="23" t="s">
        <v>37</v>
      </c>
      <c r="V1167" s="23" t="s">
        <v>37</v>
      </c>
      <c r="W1167" s="23" t="s">
        <v>37</v>
      </c>
      <c r="X1167" s="22">
        <v>990963.85</v>
      </c>
    </row>
    <row r="1168" spans="1:24" x14ac:dyDescent="0.25">
      <c r="A1168" s="22">
        <v>702</v>
      </c>
      <c r="B1168" s="23" t="s">
        <v>1208</v>
      </c>
      <c r="C1168" s="23"/>
      <c r="D1168" s="24">
        <v>315951</v>
      </c>
      <c r="E1168" s="25"/>
      <c r="F1168" s="23" t="s">
        <v>42</v>
      </c>
      <c r="G1168" s="23" t="s">
        <v>33</v>
      </c>
      <c r="H1168" s="24" t="s">
        <v>34</v>
      </c>
      <c r="I1168" s="24" t="s">
        <v>35</v>
      </c>
      <c r="J1168" s="23" t="s">
        <v>36</v>
      </c>
      <c r="K1168" s="26">
        <v>58778.04</v>
      </c>
      <c r="L1168" s="26">
        <f t="shared" si="54"/>
        <v>58778.04</v>
      </c>
      <c r="M1168" s="26">
        <v>0</v>
      </c>
      <c r="N1168" s="26">
        <v>0</v>
      </c>
      <c r="O1168" s="26">
        <v>0</v>
      </c>
      <c r="P1168" s="26">
        <v>0</v>
      </c>
      <c r="Q1168" s="26">
        <f t="shared" si="55"/>
        <v>0</v>
      </c>
      <c r="R1168" s="27" t="str">
        <f t="shared" si="56"/>
        <v>1-30</v>
      </c>
      <c r="S1168" s="27" t="str">
        <f>+VLOOKUP(B1168,'[1]PORTFOLIO MAY16'!$B$7:$T$5083,19,0)</f>
        <v>REPUBLICA DOMINICANA</v>
      </c>
      <c r="T1168" s="26">
        <v>0</v>
      </c>
      <c r="U1168" s="23" t="s">
        <v>37</v>
      </c>
      <c r="V1168" s="23" t="s">
        <v>37</v>
      </c>
      <c r="W1168" s="23" t="s">
        <v>37</v>
      </c>
      <c r="X1168" s="22">
        <v>61098.95</v>
      </c>
    </row>
    <row r="1169" spans="1:24" x14ac:dyDescent="0.25">
      <c r="A1169" s="22">
        <v>702</v>
      </c>
      <c r="B1169" s="23" t="s">
        <v>1209</v>
      </c>
      <c r="C1169" s="23"/>
      <c r="D1169" s="24">
        <v>315396</v>
      </c>
      <c r="E1169" s="25"/>
      <c r="F1169" s="23" t="s">
        <v>42</v>
      </c>
      <c r="G1169" s="23" t="s">
        <v>33</v>
      </c>
      <c r="H1169" s="24" t="s">
        <v>34</v>
      </c>
      <c r="I1169" s="24" t="s">
        <v>35</v>
      </c>
      <c r="J1169" s="23" t="s">
        <v>36</v>
      </c>
      <c r="K1169" s="26">
        <v>9926.8799999999992</v>
      </c>
      <c r="L1169" s="26">
        <f t="shared" si="54"/>
        <v>9926.8799999999992</v>
      </c>
      <c r="M1169" s="26">
        <v>0</v>
      </c>
      <c r="N1169" s="26">
        <v>0</v>
      </c>
      <c r="O1169" s="26">
        <v>0</v>
      </c>
      <c r="P1169" s="26">
        <v>0</v>
      </c>
      <c r="Q1169" s="26">
        <f t="shared" si="55"/>
        <v>0</v>
      </c>
      <c r="R1169" s="27" t="str">
        <f t="shared" si="56"/>
        <v>1-30</v>
      </c>
      <c r="S1169" s="27" t="str">
        <f>+VLOOKUP(B1169,'[1]PORTFOLIO MAY16'!$B$7:$T$5083,19,0)</f>
        <v>EL SALVADOR</v>
      </c>
      <c r="T1169" s="26">
        <v>0</v>
      </c>
      <c r="U1169" s="23" t="s">
        <v>37</v>
      </c>
      <c r="V1169" s="23" t="s">
        <v>37</v>
      </c>
      <c r="W1169" s="23" t="s">
        <v>37</v>
      </c>
      <c r="X1169" s="22">
        <v>10611.63</v>
      </c>
    </row>
    <row r="1170" spans="1:24" x14ac:dyDescent="0.25">
      <c r="A1170" s="22">
        <v>702</v>
      </c>
      <c r="B1170" s="23" t="s">
        <v>1210</v>
      </c>
      <c r="C1170" s="23"/>
      <c r="D1170" s="24">
        <v>314376</v>
      </c>
      <c r="E1170" s="25"/>
      <c r="F1170" s="23" t="s">
        <v>42</v>
      </c>
      <c r="G1170" s="23" t="s">
        <v>33</v>
      </c>
      <c r="H1170" s="24" t="s">
        <v>34</v>
      </c>
      <c r="I1170" s="24" t="s">
        <v>35</v>
      </c>
      <c r="J1170" s="23" t="s">
        <v>36</v>
      </c>
      <c r="K1170" s="26">
        <v>43965.47</v>
      </c>
      <c r="L1170" s="26">
        <f t="shared" si="54"/>
        <v>43965.47</v>
      </c>
      <c r="M1170" s="26">
        <v>0</v>
      </c>
      <c r="N1170" s="26">
        <v>0</v>
      </c>
      <c r="O1170" s="26">
        <v>0</v>
      </c>
      <c r="P1170" s="26">
        <v>0</v>
      </c>
      <c r="Q1170" s="26">
        <f t="shared" si="55"/>
        <v>0</v>
      </c>
      <c r="R1170" s="27" t="str">
        <f t="shared" si="56"/>
        <v>1-30</v>
      </c>
      <c r="S1170" s="27" t="str">
        <f>+VLOOKUP(B1170,'[1]PORTFOLIO MAY16'!$B$7:$T$5083,19,0)</f>
        <v>COSTA RICA</v>
      </c>
      <c r="T1170" s="26">
        <v>0</v>
      </c>
      <c r="U1170" s="23" t="s">
        <v>37</v>
      </c>
      <c r="V1170" s="23" t="s">
        <v>37</v>
      </c>
      <c r="W1170" s="23" t="s">
        <v>37</v>
      </c>
      <c r="X1170" s="22">
        <v>43965.47</v>
      </c>
    </row>
    <row r="1171" spans="1:24" x14ac:dyDescent="0.25">
      <c r="A1171" s="22">
        <v>702</v>
      </c>
      <c r="B1171" s="23" t="s">
        <v>1211</v>
      </c>
      <c r="C1171" s="23"/>
      <c r="D1171" s="24">
        <v>320209</v>
      </c>
      <c r="E1171" s="25"/>
      <c r="F1171" s="23" t="s">
        <v>33</v>
      </c>
      <c r="G1171" s="23" t="s">
        <v>33</v>
      </c>
      <c r="H1171" s="24" t="s">
        <v>34</v>
      </c>
      <c r="I1171" s="24" t="s">
        <v>35</v>
      </c>
      <c r="J1171" s="23" t="s">
        <v>39</v>
      </c>
      <c r="K1171" s="26">
        <v>68689.149999999994</v>
      </c>
      <c r="L1171" s="26">
        <f t="shared" si="54"/>
        <v>3701.6582927866898</v>
      </c>
      <c r="M1171" s="26">
        <v>0</v>
      </c>
      <c r="N1171" s="26">
        <v>0</v>
      </c>
      <c r="O1171" s="26">
        <v>0</v>
      </c>
      <c r="P1171" s="26">
        <v>0</v>
      </c>
      <c r="Q1171" s="26">
        <f t="shared" si="55"/>
        <v>0</v>
      </c>
      <c r="R1171" s="27" t="str">
        <f t="shared" si="56"/>
        <v>1-30</v>
      </c>
      <c r="S1171" s="27" t="str">
        <f>+VLOOKUP(B1171,'[1]PORTFOLIO MAY16'!$B$7:$T$5083,19,0)</f>
        <v>MEXICO</v>
      </c>
      <c r="T1171" s="26">
        <v>0</v>
      </c>
      <c r="U1171" s="23" t="s">
        <v>37</v>
      </c>
      <c r="V1171" s="23" t="s">
        <v>37</v>
      </c>
      <c r="W1171" s="23" t="s">
        <v>37</v>
      </c>
      <c r="X1171" s="22">
        <v>104162.16</v>
      </c>
    </row>
    <row r="1172" spans="1:24" x14ac:dyDescent="0.25">
      <c r="A1172" s="22">
        <v>702</v>
      </c>
      <c r="B1172" s="23" t="s">
        <v>1212</v>
      </c>
      <c r="C1172" s="23"/>
      <c r="D1172" s="24">
        <v>314376</v>
      </c>
      <c r="E1172" s="25"/>
      <c r="F1172" s="23" t="s">
        <v>42</v>
      </c>
      <c r="G1172" s="23" t="s">
        <v>33</v>
      </c>
      <c r="H1172" s="24" t="s">
        <v>34</v>
      </c>
      <c r="I1172" s="24" t="s">
        <v>35</v>
      </c>
      <c r="J1172" s="23" t="s">
        <v>36</v>
      </c>
      <c r="K1172" s="26">
        <v>238910.04</v>
      </c>
      <c r="L1172" s="26">
        <f t="shared" si="54"/>
        <v>238910.04</v>
      </c>
      <c r="M1172" s="26">
        <v>0</v>
      </c>
      <c r="N1172" s="26">
        <v>0</v>
      </c>
      <c r="O1172" s="26">
        <v>0</v>
      </c>
      <c r="P1172" s="26">
        <v>0</v>
      </c>
      <c r="Q1172" s="26">
        <f t="shared" si="55"/>
        <v>0</v>
      </c>
      <c r="R1172" s="27" t="str">
        <f t="shared" si="56"/>
        <v>1-30</v>
      </c>
      <c r="S1172" s="27" t="str">
        <f>+VLOOKUP(B1172,'[1]PORTFOLIO MAY16'!$B$7:$T$5083,19,0)</f>
        <v>COSTA RICA</v>
      </c>
      <c r="T1172" s="26">
        <v>0</v>
      </c>
      <c r="U1172" s="23" t="s">
        <v>37</v>
      </c>
      <c r="V1172" s="23" t="s">
        <v>37</v>
      </c>
      <c r="W1172" s="23" t="s">
        <v>37</v>
      </c>
      <c r="X1172" s="22">
        <v>251063.58</v>
      </c>
    </row>
    <row r="1173" spans="1:24" x14ac:dyDescent="0.25">
      <c r="A1173" s="22">
        <v>702</v>
      </c>
      <c r="B1173" s="23" t="s">
        <v>1213</v>
      </c>
      <c r="C1173" s="23"/>
      <c r="D1173" s="24">
        <v>317806</v>
      </c>
      <c r="E1173" s="25"/>
      <c r="F1173" s="23" t="s">
        <v>42</v>
      </c>
      <c r="G1173" s="23" t="s">
        <v>33</v>
      </c>
      <c r="H1173" s="24" t="s">
        <v>34</v>
      </c>
      <c r="I1173" s="24" t="s">
        <v>35</v>
      </c>
      <c r="J1173" s="23" t="s">
        <v>36</v>
      </c>
      <c r="K1173" s="26">
        <v>29673.27</v>
      </c>
      <c r="L1173" s="26">
        <f t="shared" si="54"/>
        <v>29673.27</v>
      </c>
      <c r="M1173" s="26">
        <v>0</v>
      </c>
      <c r="N1173" s="26">
        <v>0</v>
      </c>
      <c r="O1173" s="26">
        <v>0</v>
      </c>
      <c r="P1173" s="26">
        <v>0</v>
      </c>
      <c r="Q1173" s="26">
        <f t="shared" si="55"/>
        <v>0</v>
      </c>
      <c r="R1173" s="27" t="str">
        <f t="shared" si="56"/>
        <v>1-30</v>
      </c>
      <c r="S1173" s="27" t="str">
        <f>+VLOOKUP(B1173,'[1]PORTFOLIO MAY16'!$B$7:$T$5083,19,0)</f>
        <v>MEXICO</v>
      </c>
      <c r="T1173" s="26">
        <v>0</v>
      </c>
      <c r="U1173" s="23" t="s">
        <v>37</v>
      </c>
      <c r="V1173" s="23" t="s">
        <v>37</v>
      </c>
      <c r="W1173" s="23" t="s">
        <v>37</v>
      </c>
      <c r="X1173" s="22">
        <v>33336.400000000001</v>
      </c>
    </row>
    <row r="1174" spans="1:24" x14ac:dyDescent="0.25">
      <c r="A1174" s="22">
        <v>702</v>
      </c>
      <c r="B1174" s="23" t="s">
        <v>1214</v>
      </c>
      <c r="C1174" s="23"/>
      <c r="D1174" s="24">
        <v>309847</v>
      </c>
      <c r="E1174" s="25"/>
      <c r="F1174" s="23" t="s">
        <v>59</v>
      </c>
      <c r="G1174" s="23" t="s">
        <v>59</v>
      </c>
      <c r="H1174" s="24" t="s">
        <v>34</v>
      </c>
      <c r="I1174" s="24" t="s">
        <v>35</v>
      </c>
      <c r="J1174" s="23" t="s">
        <v>36</v>
      </c>
      <c r="K1174" s="26">
        <v>83286.62</v>
      </c>
      <c r="L1174" s="26">
        <f t="shared" si="54"/>
        <v>83286.62</v>
      </c>
      <c r="M1174" s="26">
        <v>0</v>
      </c>
      <c r="N1174" s="26">
        <v>0</v>
      </c>
      <c r="O1174" s="26">
        <v>0</v>
      </c>
      <c r="P1174" s="26">
        <v>0</v>
      </c>
      <c r="Q1174" s="26">
        <f t="shared" si="55"/>
        <v>0</v>
      </c>
      <c r="R1174" s="27" t="str">
        <f t="shared" si="56"/>
        <v>1-30</v>
      </c>
      <c r="S1174" s="27" t="str">
        <f>+VLOOKUP(B1174,'[1]PORTFOLIO MAY16'!$B$7:$T$5083,19,0)</f>
        <v>MEXICO</v>
      </c>
      <c r="T1174" s="26">
        <v>0</v>
      </c>
      <c r="U1174" s="23" t="s">
        <v>37</v>
      </c>
      <c r="V1174" s="23" t="s">
        <v>37</v>
      </c>
      <c r="W1174" s="23" t="s">
        <v>37</v>
      </c>
      <c r="X1174" s="22">
        <v>83806.58</v>
      </c>
    </row>
    <row r="1175" spans="1:24" x14ac:dyDescent="0.25">
      <c r="A1175" s="22">
        <v>702</v>
      </c>
      <c r="B1175" s="23" t="s">
        <v>1215</v>
      </c>
      <c r="C1175" s="23"/>
      <c r="D1175" s="24">
        <v>320022</v>
      </c>
      <c r="E1175" s="25"/>
      <c r="F1175" s="23" t="s">
        <v>42</v>
      </c>
      <c r="G1175" s="23" t="s">
        <v>33</v>
      </c>
      <c r="H1175" s="24" t="s">
        <v>34</v>
      </c>
      <c r="I1175" s="24" t="s">
        <v>35</v>
      </c>
      <c r="J1175" s="23" t="s">
        <v>36</v>
      </c>
      <c r="K1175" s="26">
        <v>640345.5</v>
      </c>
      <c r="L1175" s="26">
        <f t="shared" si="54"/>
        <v>640345.5</v>
      </c>
      <c r="M1175" s="26">
        <v>0</v>
      </c>
      <c r="N1175" s="26">
        <v>0</v>
      </c>
      <c r="O1175" s="26">
        <v>0</v>
      </c>
      <c r="P1175" s="26">
        <v>640345.5</v>
      </c>
      <c r="Q1175" s="26">
        <f t="shared" si="55"/>
        <v>640345.5</v>
      </c>
      <c r="R1175" s="27" t="str">
        <f t="shared" si="56"/>
        <v>120+</v>
      </c>
      <c r="S1175" s="27" t="str">
        <f>+VLOOKUP(B1175,'[1]PORTFOLIO MAY16'!$B$7:$T$5083,19,0)</f>
        <v>REPUBLICA DOMINICANA</v>
      </c>
      <c r="T1175" s="26">
        <v>640345.5</v>
      </c>
      <c r="U1175" s="23" t="s">
        <v>37</v>
      </c>
      <c r="V1175" s="23" t="s">
        <v>37</v>
      </c>
      <c r="W1175" s="23" t="s">
        <v>37</v>
      </c>
      <c r="X1175" s="22">
        <v>640345.5</v>
      </c>
    </row>
    <row r="1176" spans="1:24" x14ac:dyDescent="0.25">
      <c r="A1176" s="22">
        <v>702</v>
      </c>
      <c r="B1176" s="23" t="s">
        <v>1216</v>
      </c>
      <c r="C1176" s="23"/>
      <c r="D1176" s="24">
        <v>308882</v>
      </c>
      <c r="E1176" s="25"/>
      <c r="F1176" s="23" t="s">
        <v>33</v>
      </c>
      <c r="G1176" s="23" t="s">
        <v>33</v>
      </c>
      <c r="H1176" s="24" t="s">
        <v>34</v>
      </c>
      <c r="I1176" s="24" t="s">
        <v>35</v>
      </c>
      <c r="J1176" s="23" t="s">
        <v>39</v>
      </c>
      <c r="K1176" s="26">
        <v>356084.69</v>
      </c>
      <c r="L1176" s="26">
        <f t="shared" si="54"/>
        <v>19189.403940402201</v>
      </c>
      <c r="M1176" s="26">
        <v>0</v>
      </c>
      <c r="N1176" s="26">
        <v>356084.69</v>
      </c>
      <c r="O1176" s="26">
        <v>0</v>
      </c>
      <c r="P1176" s="26">
        <v>0</v>
      </c>
      <c r="Q1176" s="26">
        <f t="shared" si="55"/>
        <v>356084.69</v>
      </c>
      <c r="R1176" s="27" t="str">
        <f t="shared" si="56"/>
        <v>61-90</v>
      </c>
      <c r="S1176" s="27" t="str">
        <f>+VLOOKUP(B1176,'[1]PORTFOLIO MAY16'!$B$7:$T$5083,19,0)</f>
        <v>MEXICO</v>
      </c>
      <c r="T1176" s="26">
        <v>0</v>
      </c>
      <c r="U1176" s="23" t="s">
        <v>37</v>
      </c>
      <c r="V1176" s="23" t="s">
        <v>37</v>
      </c>
      <c r="W1176" s="23" t="s">
        <v>37</v>
      </c>
      <c r="X1176" s="22">
        <v>398770.05</v>
      </c>
    </row>
    <row r="1177" spans="1:24" x14ac:dyDescent="0.25">
      <c r="A1177" s="22">
        <v>702</v>
      </c>
      <c r="B1177" s="23" t="s">
        <v>1217</v>
      </c>
      <c r="C1177" s="23"/>
      <c r="D1177" s="24">
        <v>311337</v>
      </c>
      <c r="E1177" s="25"/>
      <c r="F1177" s="23" t="s">
        <v>42</v>
      </c>
      <c r="G1177" s="23" t="s">
        <v>51</v>
      </c>
      <c r="H1177" s="24" t="s">
        <v>34</v>
      </c>
      <c r="I1177" s="24" t="s">
        <v>35</v>
      </c>
      <c r="J1177" s="23" t="s">
        <v>36</v>
      </c>
      <c r="K1177" s="26">
        <v>1050649.48</v>
      </c>
      <c r="L1177" s="26">
        <f t="shared" si="54"/>
        <v>1050649.48</v>
      </c>
      <c r="M1177" s="26">
        <v>0</v>
      </c>
      <c r="N1177" s="26">
        <v>0</v>
      </c>
      <c r="O1177" s="26">
        <v>0</v>
      </c>
      <c r="P1177" s="26">
        <v>0</v>
      </c>
      <c r="Q1177" s="26">
        <f t="shared" si="55"/>
        <v>0</v>
      </c>
      <c r="R1177" s="27" t="str">
        <f t="shared" si="56"/>
        <v>1-30</v>
      </c>
      <c r="S1177" s="27" t="str">
        <f>+VLOOKUP(B1177,'[1]PORTFOLIO MAY16'!$B$7:$T$5083,19,0)</f>
        <v>SURINAME</v>
      </c>
      <c r="T1177" s="26">
        <v>0</v>
      </c>
      <c r="U1177" s="23" t="s">
        <v>37</v>
      </c>
      <c r="V1177" s="23" t="s">
        <v>37</v>
      </c>
      <c r="W1177" s="23" t="s">
        <v>37</v>
      </c>
      <c r="X1177" s="22">
        <v>1091781.92</v>
      </c>
    </row>
    <row r="1178" spans="1:24" x14ac:dyDescent="0.25">
      <c r="A1178" s="22">
        <v>702</v>
      </c>
      <c r="B1178" s="23" t="s">
        <v>1218</v>
      </c>
      <c r="C1178" s="23"/>
      <c r="D1178" s="24">
        <v>311289</v>
      </c>
      <c r="E1178" s="25"/>
      <c r="F1178" s="23" t="s">
        <v>42</v>
      </c>
      <c r="G1178" s="23" t="s">
        <v>33</v>
      </c>
      <c r="H1178" s="24" t="s">
        <v>34</v>
      </c>
      <c r="I1178" s="24" t="s">
        <v>35</v>
      </c>
      <c r="J1178" s="23" t="s">
        <v>36</v>
      </c>
      <c r="K1178" s="26">
        <v>194519.06</v>
      </c>
      <c r="L1178" s="26">
        <f t="shared" si="54"/>
        <v>194519.06</v>
      </c>
      <c r="M1178" s="26">
        <v>0</v>
      </c>
      <c r="N1178" s="26">
        <v>0</v>
      </c>
      <c r="O1178" s="26">
        <v>0</v>
      </c>
      <c r="P1178" s="26">
        <v>0</v>
      </c>
      <c r="Q1178" s="26">
        <f t="shared" si="55"/>
        <v>0</v>
      </c>
      <c r="R1178" s="27" t="str">
        <f t="shared" si="56"/>
        <v>1-30</v>
      </c>
      <c r="S1178" s="27" t="str">
        <f>+VLOOKUP(B1178,'[1]PORTFOLIO MAY16'!$B$7:$T$5083,19,0)</f>
        <v>ECUADOR</v>
      </c>
      <c r="T1178" s="26">
        <v>0</v>
      </c>
      <c r="U1178" s="23" t="s">
        <v>37</v>
      </c>
      <c r="V1178" s="23" t="s">
        <v>37</v>
      </c>
      <c r="W1178" s="23" t="s">
        <v>37</v>
      </c>
      <c r="X1178" s="22">
        <v>207021.6</v>
      </c>
    </row>
    <row r="1179" spans="1:24" x14ac:dyDescent="0.25">
      <c r="A1179" s="22">
        <v>702</v>
      </c>
      <c r="B1179" s="23" t="s">
        <v>1219</v>
      </c>
      <c r="C1179" s="23"/>
      <c r="D1179" s="24">
        <v>320073</v>
      </c>
      <c r="E1179" s="25"/>
      <c r="F1179" s="23" t="s">
        <v>33</v>
      </c>
      <c r="G1179" s="23" t="s">
        <v>33</v>
      </c>
      <c r="H1179" s="24" t="s">
        <v>34</v>
      </c>
      <c r="I1179" s="24" t="s">
        <v>35</v>
      </c>
      <c r="J1179" s="23" t="s">
        <v>39</v>
      </c>
      <c r="K1179" s="26">
        <v>189966.25</v>
      </c>
      <c r="L1179" s="26">
        <f t="shared" si="54"/>
        <v>10237.281210527275</v>
      </c>
      <c r="M1179" s="26">
        <v>0</v>
      </c>
      <c r="N1179" s="26">
        <v>0</v>
      </c>
      <c r="O1179" s="26">
        <v>0</v>
      </c>
      <c r="P1179" s="26">
        <v>0</v>
      </c>
      <c r="Q1179" s="26">
        <f t="shared" si="55"/>
        <v>0</v>
      </c>
      <c r="R1179" s="27" t="str">
        <f t="shared" si="56"/>
        <v>1-30</v>
      </c>
      <c r="S1179" s="27" t="str">
        <f>+VLOOKUP(B1179,'[1]PORTFOLIO MAY16'!$B$7:$T$5083,19,0)</f>
        <v>MEXICO</v>
      </c>
      <c r="T1179" s="26">
        <v>0</v>
      </c>
      <c r="U1179" s="23" t="s">
        <v>37</v>
      </c>
      <c r="V1179" s="23" t="s">
        <v>37</v>
      </c>
      <c r="W1179" s="23" t="s">
        <v>37</v>
      </c>
      <c r="X1179" s="22">
        <v>234997.8</v>
      </c>
    </row>
    <row r="1180" spans="1:24" x14ac:dyDescent="0.25">
      <c r="A1180" s="22">
        <v>702</v>
      </c>
      <c r="B1180" s="23" t="s">
        <v>1220</v>
      </c>
      <c r="C1180" s="23"/>
      <c r="D1180" s="24">
        <v>313547</v>
      </c>
      <c r="E1180" s="25"/>
      <c r="F1180" s="23" t="s">
        <v>42</v>
      </c>
      <c r="G1180" s="23" t="s">
        <v>33</v>
      </c>
      <c r="H1180" s="24" t="s">
        <v>34</v>
      </c>
      <c r="I1180" s="24" t="s">
        <v>35</v>
      </c>
      <c r="J1180" s="23" t="s">
        <v>36</v>
      </c>
      <c r="K1180" s="26">
        <v>238932.08</v>
      </c>
      <c r="L1180" s="26">
        <f t="shared" si="54"/>
        <v>238932.08</v>
      </c>
      <c r="M1180" s="26">
        <v>0</v>
      </c>
      <c r="N1180" s="26">
        <v>0</v>
      </c>
      <c r="O1180" s="26">
        <v>0</v>
      </c>
      <c r="P1180" s="26">
        <v>0</v>
      </c>
      <c r="Q1180" s="26">
        <f t="shared" si="55"/>
        <v>0</v>
      </c>
      <c r="R1180" s="27" t="str">
        <f t="shared" si="56"/>
        <v>1-30</v>
      </c>
      <c r="S1180" s="27" t="str">
        <f>+VLOOKUP(B1180,'[1]PORTFOLIO MAY16'!$B$7:$T$5083,19,0)</f>
        <v>ECUADOR</v>
      </c>
      <c r="T1180" s="26">
        <v>0</v>
      </c>
      <c r="U1180" s="23" t="s">
        <v>37</v>
      </c>
      <c r="V1180" s="23" t="s">
        <v>37</v>
      </c>
      <c r="W1180" s="23" t="s">
        <v>37</v>
      </c>
      <c r="X1180" s="22">
        <v>256489.48</v>
      </c>
    </row>
    <row r="1181" spans="1:24" x14ac:dyDescent="0.25">
      <c r="A1181" s="22">
        <v>702</v>
      </c>
      <c r="B1181" s="23" t="s">
        <v>1221</v>
      </c>
      <c r="C1181" s="23"/>
      <c r="D1181" s="24">
        <v>320248</v>
      </c>
      <c r="E1181" s="25"/>
      <c r="F1181" s="23" t="s">
        <v>33</v>
      </c>
      <c r="G1181" s="23" t="s">
        <v>33</v>
      </c>
      <c r="H1181" s="24" t="s">
        <v>34</v>
      </c>
      <c r="I1181" s="24" t="s">
        <v>35</v>
      </c>
      <c r="J1181" s="23" t="s">
        <v>36</v>
      </c>
      <c r="K1181" s="26">
        <v>46747.83</v>
      </c>
      <c r="L1181" s="26">
        <f t="shared" si="54"/>
        <v>46747.83</v>
      </c>
      <c r="M1181" s="26">
        <v>0</v>
      </c>
      <c r="N1181" s="26">
        <v>0</v>
      </c>
      <c r="O1181" s="26">
        <v>0</v>
      </c>
      <c r="P1181" s="26">
        <v>46747.83</v>
      </c>
      <c r="Q1181" s="26">
        <f t="shared" si="55"/>
        <v>46747.83</v>
      </c>
      <c r="R1181" s="27" t="str">
        <f t="shared" si="56"/>
        <v>120+</v>
      </c>
      <c r="S1181" s="27" t="str">
        <f>+VLOOKUP(B1181,'[1]PORTFOLIO MAY16'!$B$7:$T$5083,19,0)</f>
        <v>MEXICO</v>
      </c>
      <c r="T1181" s="26">
        <v>0</v>
      </c>
      <c r="U1181" s="23" t="s">
        <v>37</v>
      </c>
      <c r="V1181" s="23" t="s">
        <v>37</v>
      </c>
      <c r="W1181" s="23" t="s">
        <v>37</v>
      </c>
      <c r="X1181" s="22">
        <v>54901.01</v>
      </c>
    </row>
    <row r="1182" spans="1:24" x14ac:dyDescent="0.25">
      <c r="A1182" s="22">
        <v>702</v>
      </c>
      <c r="B1182" s="23" t="s">
        <v>1222</v>
      </c>
      <c r="C1182" s="23"/>
      <c r="D1182" s="24">
        <v>340533</v>
      </c>
      <c r="E1182" s="25"/>
      <c r="F1182" s="23" t="s">
        <v>33</v>
      </c>
      <c r="G1182" s="23" t="s">
        <v>33</v>
      </c>
      <c r="H1182" s="24" t="s">
        <v>34</v>
      </c>
      <c r="I1182" s="24" t="s">
        <v>35</v>
      </c>
      <c r="J1182" s="23" t="s">
        <v>39</v>
      </c>
      <c r="K1182" s="26">
        <v>327889.56</v>
      </c>
      <c r="L1182" s="26">
        <f t="shared" si="54"/>
        <v>17669.968384994994</v>
      </c>
      <c r="M1182" s="26">
        <v>0</v>
      </c>
      <c r="N1182" s="26">
        <v>0</v>
      </c>
      <c r="O1182" s="26">
        <v>0</v>
      </c>
      <c r="P1182" s="26">
        <v>0</v>
      </c>
      <c r="Q1182" s="26">
        <f t="shared" si="55"/>
        <v>0</v>
      </c>
      <c r="R1182" s="27" t="str">
        <f t="shared" si="56"/>
        <v>1-30</v>
      </c>
      <c r="S1182" s="27" t="str">
        <f>+VLOOKUP(B1182,'[1]PORTFOLIO MAY16'!$B$7:$T$5083,19,0)</f>
        <v>MEXICO</v>
      </c>
      <c r="T1182" s="26">
        <v>0</v>
      </c>
      <c r="U1182" s="23" t="s">
        <v>37</v>
      </c>
      <c r="V1182" s="23" t="s">
        <v>37</v>
      </c>
      <c r="W1182" s="23" t="s">
        <v>37</v>
      </c>
      <c r="X1182" s="22">
        <v>389087.14</v>
      </c>
    </row>
    <row r="1183" spans="1:24" x14ac:dyDescent="0.25">
      <c r="A1183" s="22">
        <v>702</v>
      </c>
      <c r="B1183" s="23" t="s">
        <v>1223</v>
      </c>
      <c r="C1183" s="23"/>
      <c r="D1183" s="24">
        <v>315701</v>
      </c>
      <c r="E1183" s="25"/>
      <c r="F1183" s="23" t="s">
        <v>33</v>
      </c>
      <c r="G1183" s="23" t="s">
        <v>33</v>
      </c>
      <c r="H1183" s="24" t="s">
        <v>34</v>
      </c>
      <c r="I1183" s="24" t="s">
        <v>35</v>
      </c>
      <c r="J1183" s="23" t="s">
        <v>36</v>
      </c>
      <c r="K1183" s="26">
        <v>182523.32</v>
      </c>
      <c r="L1183" s="26">
        <f t="shared" si="54"/>
        <v>182523.32</v>
      </c>
      <c r="M1183" s="26">
        <v>0</v>
      </c>
      <c r="N1183" s="26">
        <v>0</v>
      </c>
      <c r="O1183" s="26">
        <v>0</v>
      </c>
      <c r="P1183" s="26">
        <v>0</v>
      </c>
      <c r="Q1183" s="26">
        <f t="shared" si="55"/>
        <v>0</v>
      </c>
      <c r="R1183" s="27" t="str">
        <f t="shared" si="56"/>
        <v>1-30</v>
      </c>
      <c r="S1183" s="27" t="str">
        <f>+VLOOKUP(B1183,'[1]PORTFOLIO MAY16'!$B$7:$T$5083,19,0)</f>
        <v>MEXICO</v>
      </c>
      <c r="T1183" s="26">
        <v>0</v>
      </c>
      <c r="U1183" s="23" t="s">
        <v>37</v>
      </c>
      <c r="V1183" s="23" t="s">
        <v>37</v>
      </c>
      <c r="W1183" s="23" t="s">
        <v>37</v>
      </c>
      <c r="X1183" s="22">
        <v>201787.3</v>
      </c>
    </row>
    <row r="1184" spans="1:24" x14ac:dyDescent="0.25">
      <c r="A1184" s="22">
        <v>702</v>
      </c>
      <c r="B1184" s="23" t="s">
        <v>1224</v>
      </c>
      <c r="C1184" s="23"/>
      <c r="D1184" s="24">
        <v>319670</v>
      </c>
      <c r="E1184" s="25"/>
      <c r="F1184" s="23" t="s">
        <v>33</v>
      </c>
      <c r="G1184" s="23" t="s">
        <v>33</v>
      </c>
      <c r="H1184" s="24" t="s">
        <v>34</v>
      </c>
      <c r="I1184" s="24" t="s">
        <v>35</v>
      </c>
      <c r="J1184" s="23" t="s">
        <v>39</v>
      </c>
      <c r="K1184" s="26">
        <v>1261033.99</v>
      </c>
      <c r="L1184" s="26">
        <f t="shared" si="54"/>
        <v>67957.121708004663</v>
      </c>
      <c r="M1184" s="26">
        <v>0</v>
      </c>
      <c r="N1184" s="26">
        <v>0</v>
      </c>
      <c r="O1184" s="26">
        <v>0</v>
      </c>
      <c r="P1184" s="26">
        <v>0</v>
      </c>
      <c r="Q1184" s="26">
        <f t="shared" si="55"/>
        <v>0</v>
      </c>
      <c r="R1184" s="27" t="str">
        <f t="shared" si="56"/>
        <v>1-30</v>
      </c>
      <c r="S1184" s="27" t="str">
        <f>+VLOOKUP(B1184,'[1]PORTFOLIO MAY16'!$B$7:$T$5083,19,0)</f>
        <v>MEXICO</v>
      </c>
      <c r="T1184" s="26">
        <v>0</v>
      </c>
      <c r="U1184" s="23" t="s">
        <v>37</v>
      </c>
      <c r="V1184" s="23" t="s">
        <v>37</v>
      </c>
      <c r="W1184" s="23" t="s">
        <v>37</v>
      </c>
      <c r="X1184" s="22">
        <v>1335212.46</v>
      </c>
    </row>
    <row r="1185" spans="1:24" x14ac:dyDescent="0.25">
      <c r="A1185" s="22">
        <v>702</v>
      </c>
      <c r="B1185" s="23" t="s">
        <v>1225</v>
      </c>
      <c r="C1185" s="23"/>
      <c r="D1185" s="24">
        <v>315112</v>
      </c>
      <c r="E1185" s="25"/>
      <c r="F1185" s="23" t="s">
        <v>33</v>
      </c>
      <c r="G1185" s="23" t="s">
        <v>33</v>
      </c>
      <c r="H1185" s="24" t="s">
        <v>34</v>
      </c>
      <c r="I1185" s="24" t="s">
        <v>233</v>
      </c>
      <c r="J1185" s="23" t="s">
        <v>36</v>
      </c>
      <c r="K1185" s="26">
        <v>198015.3</v>
      </c>
      <c r="L1185" s="26">
        <f t="shared" ref="L1185:L1248" si="57">+IF(J1185="MXN",K1185/$L$2,K1185)</f>
        <v>198015.3</v>
      </c>
      <c r="M1185" s="26">
        <v>0</v>
      </c>
      <c r="N1185" s="26">
        <v>0</v>
      </c>
      <c r="O1185" s="26">
        <v>0</v>
      </c>
      <c r="P1185" s="26">
        <v>198015.3</v>
      </c>
      <c r="Q1185" s="26">
        <f t="shared" si="55"/>
        <v>198015.3</v>
      </c>
      <c r="R1185" s="27" t="str">
        <f t="shared" si="56"/>
        <v>120+</v>
      </c>
      <c r="S1185" s="27" t="str">
        <f>+VLOOKUP(B1185,'[1]PORTFOLIO MAY16'!$B$7:$T$5083,19,0)</f>
        <v>MEXICO</v>
      </c>
      <c r="T1185" s="26">
        <v>0</v>
      </c>
      <c r="U1185" s="23" t="s">
        <v>37</v>
      </c>
      <c r="V1185" s="23" t="s">
        <v>37</v>
      </c>
      <c r="W1185" s="23" t="s">
        <v>37</v>
      </c>
      <c r="X1185" s="22">
        <v>212224.1</v>
      </c>
    </row>
    <row r="1186" spans="1:24" x14ac:dyDescent="0.25">
      <c r="A1186" s="22">
        <v>702</v>
      </c>
      <c r="B1186" s="23" t="s">
        <v>1226</v>
      </c>
      <c r="C1186" s="23"/>
      <c r="D1186" s="24">
        <v>312275</v>
      </c>
      <c r="E1186" s="25"/>
      <c r="F1186" s="23" t="s">
        <v>33</v>
      </c>
      <c r="G1186" s="23" t="s">
        <v>33</v>
      </c>
      <c r="H1186" s="24" t="s">
        <v>34</v>
      </c>
      <c r="I1186" s="24" t="s">
        <v>233</v>
      </c>
      <c r="J1186" s="23" t="s">
        <v>39</v>
      </c>
      <c r="K1186" s="26">
        <v>3744343.43</v>
      </c>
      <c r="L1186" s="26">
        <f t="shared" si="57"/>
        <v>201782.66740381648</v>
      </c>
      <c r="M1186" s="26">
        <v>0</v>
      </c>
      <c r="N1186" s="26">
        <v>0</v>
      </c>
      <c r="O1186" s="26">
        <v>0</v>
      </c>
      <c r="P1186" s="26">
        <v>3744343.43</v>
      </c>
      <c r="Q1186" s="26">
        <f t="shared" si="55"/>
        <v>3744343.43</v>
      </c>
      <c r="R1186" s="27" t="str">
        <f t="shared" si="56"/>
        <v>120+</v>
      </c>
      <c r="S1186" s="27" t="str">
        <f>+VLOOKUP(B1186,'[1]PORTFOLIO MAY16'!$B$7:$T$5083,19,0)</f>
        <v>MEXICO</v>
      </c>
      <c r="T1186" s="26">
        <v>0</v>
      </c>
      <c r="U1186" s="23" t="s">
        <v>37</v>
      </c>
      <c r="V1186" s="23" t="s">
        <v>37</v>
      </c>
      <c r="W1186" s="23" t="s">
        <v>37</v>
      </c>
      <c r="X1186" s="22">
        <v>5248054.51</v>
      </c>
    </row>
    <row r="1187" spans="1:24" x14ac:dyDescent="0.25">
      <c r="A1187" s="22">
        <v>702</v>
      </c>
      <c r="B1187" s="23" t="s">
        <v>1227</v>
      </c>
      <c r="C1187" s="23"/>
      <c r="D1187" s="24">
        <v>318984</v>
      </c>
      <c r="E1187" s="25"/>
      <c r="F1187" s="23" t="s">
        <v>98</v>
      </c>
      <c r="G1187" s="23" t="s">
        <v>98</v>
      </c>
      <c r="H1187" s="24" t="s">
        <v>34</v>
      </c>
      <c r="I1187" s="24" t="s">
        <v>35</v>
      </c>
      <c r="J1187" s="23" t="s">
        <v>36</v>
      </c>
      <c r="K1187" s="26">
        <v>156236.25</v>
      </c>
      <c r="L1187" s="26">
        <f t="shared" si="57"/>
        <v>156236.25</v>
      </c>
      <c r="M1187" s="26">
        <v>0</v>
      </c>
      <c r="N1187" s="26">
        <v>0</v>
      </c>
      <c r="O1187" s="26">
        <v>0</v>
      </c>
      <c r="P1187" s="26">
        <v>0</v>
      </c>
      <c r="Q1187" s="26">
        <f t="shared" si="55"/>
        <v>0</v>
      </c>
      <c r="R1187" s="27" t="str">
        <f t="shared" si="56"/>
        <v>1-30</v>
      </c>
      <c r="S1187" s="27" t="str">
        <f>+VLOOKUP(B1187,'[1]PORTFOLIO MAY16'!$B$7:$T$5083,19,0)</f>
        <v>MEXICO</v>
      </c>
      <c r="T1187" s="26">
        <v>0</v>
      </c>
      <c r="U1187" s="23" t="s">
        <v>37</v>
      </c>
      <c r="V1187" s="23" t="s">
        <v>37</v>
      </c>
      <c r="W1187" s="23" t="s">
        <v>37</v>
      </c>
      <c r="X1187" s="22">
        <v>19451.25</v>
      </c>
    </row>
    <row r="1188" spans="1:24" x14ac:dyDescent="0.25">
      <c r="A1188" s="22">
        <v>702</v>
      </c>
      <c r="B1188" s="23" t="s">
        <v>1228</v>
      </c>
      <c r="C1188" s="23"/>
      <c r="D1188" s="24">
        <v>315701</v>
      </c>
      <c r="E1188" s="25"/>
      <c r="F1188" s="23" t="s">
        <v>33</v>
      </c>
      <c r="G1188" s="23" t="s">
        <v>33</v>
      </c>
      <c r="H1188" s="24" t="s">
        <v>34</v>
      </c>
      <c r="I1188" s="24" t="s">
        <v>35</v>
      </c>
      <c r="J1188" s="23" t="s">
        <v>36</v>
      </c>
      <c r="K1188" s="26">
        <v>742192.48</v>
      </c>
      <c r="L1188" s="26">
        <f t="shared" si="57"/>
        <v>742192.48</v>
      </c>
      <c r="M1188" s="26">
        <v>0</v>
      </c>
      <c r="N1188" s="26">
        <v>0</v>
      </c>
      <c r="O1188" s="26">
        <v>0</v>
      </c>
      <c r="P1188" s="26">
        <v>0</v>
      </c>
      <c r="Q1188" s="26">
        <f t="shared" si="55"/>
        <v>0</v>
      </c>
      <c r="R1188" s="27" t="str">
        <f t="shared" si="56"/>
        <v>1-30</v>
      </c>
      <c r="S1188" s="27" t="str">
        <f>+VLOOKUP(B1188,'[1]PORTFOLIO MAY16'!$B$7:$T$5083,19,0)</f>
        <v>MEXICO</v>
      </c>
      <c r="T1188" s="26">
        <v>0</v>
      </c>
      <c r="U1188" s="23" t="s">
        <v>37</v>
      </c>
      <c r="V1188" s="23" t="s">
        <v>37</v>
      </c>
      <c r="W1188" s="23" t="s">
        <v>37</v>
      </c>
      <c r="X1188" s="22">
        <v>818222.56</v>
      </c>
    </row>
    <row r="1189" spans="1:24" x14ac:dyDescent="0.25">
      <c r="A1189" s="22">
        <v>702</v>
      </c>
      <c r="B1189" s="23" t="s">
        <v>1229</v>
      </c>
      <c r="C1189" s="23"/>
      <c r="D1189" s="24">
        <v>315701</v>
      </c>
      <c r="E1189" s="25"/>
      <c r="F1189" s="23" t="s">
        <v>33</v>
      </c>
      <c r="G1189" s="23" t="s">
        <v>33</v>
      </c>
      <c r="H1189" s="24" t="s">
        <v>34</v>
      </c>
      <c r="I1189" s="24" t="s">
        <v>35</v>
      </c>
      <c r="J1189" s="23" t="s">
        <v>36</v>
      </c>
      <c r="K1189" s="26">
        <v>697308.12</v>
      </c>
      <c r="L1189" s="26">
        <f t="shared" si="57"/>
        <v>697308.12</v>
      </c>
      <c r="M1189" s="26">
        <v>0</v>
      </c>
      <c r="N1189" s="26">
        <v>0</v>
      </c>
      <c r="O1189" s="26">
        <v>0</v>
      </c>
      <c r="P1189" s="26">
        <v>0</v>
      </c>
      <c r="Q1189" s="26">
        <f t="shared" si="55"/>
        <v>0</v>
      </c>
      <c r="R1189" s="27" t="str">
        <f t="shared" si="56"/>
        <v>1-30</v>
      </c>
      <c r="S1189" s="27" t="str">
        <f>+VLOOKUP(B1189,'[1]PORTFOLIO MAY16'!$B$7:$T$5083,19,0)</f>
        <v>MEXICO</v>
      </c>
      <c r="T1189" s="26">
        <v>0</v>
      </c>
      <c r="U1189" s="23" t="s">
        <v>37</v>
      </c>
      <c r="V1189" s="23" t="s">
        <v>37</v>
      </c>
      <c r="W1189" s="23" t="s">
        <v>37</v>
      </c>
      <c r="X1189" s="22">
        <v>770091.78</v>
      </c>
    </row>
    <row r="1190" spans="1:24" x14ac:dyDescent="0.25">
      <c r="A1190" s="22">
        <v>702</v>
      </c>
      <c r="B1190" s="23" t="s">
        <v>1230</v>
      </c>
      <c r="C1190" s="23"/>
      <c r="D1190" s="24">
        <v>311159</v>
      </c>
      <c r="E1190" s="25"/>
      <c r="F1190" s="23" t="s">
        <v>33</v>
      </c>
      <c r="G1190" s="23" t="s">
        <v>33</v>
      </c>
      <c r="H1190" s="24" t="s">
        <v>34</v>
      </c>
      <c r="I1190" s="24" t="s">
        <v>233</v>
      </c>
      <c r="J1190" s="23" t="s">
        <v>39</v>
      </c>
      <c r="K1190" s="26">
        <v>3137931.83</v>
      </c>
      <c r="L1190" s="26">
        <f t="shared" si="57"/>
        <v>169103.14628611383</v>
      </c>
      <c r="M1190" s="26">
        <v>0</v>
      </c>
      <c r="N1190" s="26">
        <v>0</v>
      </c>
      <c r="O1190" s="26">
        <v>0</v>
      </c>
      <c r="P1190" s="26">
        <v>3137931.83</v>
      </c>
      <c r="Q1190" s="26">
        <f t="shared" si="55"/>
        <v>3137931.83</v>
      </c>
      <c r="R1190" s="27" t="str">
        <f t="shared" si="56"/>
        <v>120+</v>
      </c>
      <c r="S1190" s="27" t="str">
        <f>+VLOOKUP(B1190,'[1]PORTFOLIO MAY16'!$B$7:$T$5083,19,0)</f>
        <v>MEXICO</v>
      </c>
      <c r="T1190" s="26">
        <v>0</v>
      </c>
      <c r="U1190" s="23" t="s">
        <v>37</v>
      </c>
      <c r="V1190" s="23" t="s">
        <v>37</v>
      </c>
      <c r="W1190" s="23" t="s">
        <v>37</v>
      </c>
      <c r="X1190" s="22">
        <v>4891066.54</v>
      </c>
    </row>
    <row r="1191" spans="1:24" x14ac:dyDescent="0.25">
      <c r="A1191" s="22">
        <v>702</v>
      </c>
      <c r="B1191" s="23" t="s">
        <v>1231</v>
      </c>
      <c r="C1191" s="23"/>
      <c r="D1191" s="24">
        <v>312758</v>
      </c>
      <c r="E1191" s="25"/>
      <c r="F1191" s="23" t="s">
        <v>33</v>
      </c>
      <c r="G1191" s="23" t="s">
        <v>33</v>
      </c>
      <c r="H1191" s="24" t="s">
        <v>34</v>
      </c>
      <c r="I1191" s="24" t="s">
        <v>233</v>
      </c>
      <c r="J1191" s="23" t="s">
        <v>39</v>
      </c>
      <c r="K1191" s="26">
        <v>-30657.58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f t="shared" si="55"/>
        <v>0</v>
      </c>
      <c r="R1191" s="27" t="str">
        <f t="shared" si="56"/>
        <v>1-30</v>
      </c>
      <c r="S1191" s="27" t="str">
        <f>+VLOOKUP(B1191,'[1]PORTFOLIO MAY16'!$B$7:$T$5083,19,0)</f>
        <v>MEXICO</v>
      </c>
      <c r="T1191" s="26">
        <v>0</v>
      </c>
      <c r="U1191" s="23" t="s">
        <v>37</v>
      </c>
      <c r="V1191" s="23" t="s">
        <v>37</v>
      </c>
      <c r="W1191" s="23" t="s">
        <v>37</v>
      </c>
      <c r="X1191" s="22">
        <v>0</v>
      </c>
    </row>
    <row r="1192" spans="1:24" x14ac:dyDescent="0.25">
      <c r="A1192" s="22">
        <v>702</v>
      </c>
      <c r="B1192" s="23" t="s">
        <v>1232</v>
      </c>
      <c r="C1192" s="23"/>
      <c r="D1192" s="24">
        <v>313166</v>
      </c>
      <c r="E1192" s="25"/>
      <c r="F1192" s="23" t="s">
        <v>33</v>
      </c>
      <c r="G1192" s="23" t="s">
        <v>33</v>
      </c>
      <c r="H1192" s="24" t="s">
        <v>34</v>
      </c>
      <c r="I1192" s="24" t="s">
        <v>35</v>
      </c>
      <c r="J1192" s="23" t="s">
        <v>39</v>
      </c>
      <c r="K1192" s="26">
        <v>154863.93</v>
      </c>
      <c r="L1192" s="26">
        <f t="shared" si="57"/>
        <v>8345.6171860917984</v>
      </c>
      <c r="M1192" s="26">
        <v>0</v>
      </c>
      <c r="N1192" s="26">
        <v>0</v>
      </c>
      <c r="O1192" s="26">
        <v>0</v>
      </c>
      <c r="P1192" s="26">
        <v>0</v>
      </c>
      <c r="Q1192" s="26">
        <f t="shared" si="55"/>
        <v>0</v>
      </c>
      <c r="R1192" s="27" t="str">
        <f t="shared" si="56"/>
        <v>1-30</v>
      </c>
      <c r="S1192" s="27" t="str">
        <f>+VLOOKUP(B1192,'[1]PORTFOLIO MAY16'!$B$7:$T$5083,19,0)</f>
        <v>MEXICO</v>
      </c>
      <c r="T1192" s="26">
        <v>0</v>
      </c>
      <c r="U1192" s="23" t="s">
        <v>37</v>
      </c>
      <c r="V1192" s="23" t="s">
        <v>37</v>
      </c>
      <c r="W1192" s="23" t="s">
        <v>37</v>
      </c>
      <c r="X1192" s="22">
        <v>154863.93</v>
      </c>
    </row>
    <row r="1193" spans="1:24" x14ac:dyDescent="0.25">
      <c r="A1193" s="22">
        <v>702</v>
      </c>
      <c r="B1193" s="23" t="s">
        <v>1233</v>
      </c>
      <c r="C1193" s="23"/>
      <c r="D1193" s="24">
        <v>315701</v>
      </c>
      <c r="E1193" s="25"/>
      <c r="F1193" s="23" t="s">
        <v>42</v>
      </c>
      <c r="G1193" s="23" t="s">
        <v>33</v>
      </c>
      <c r="H1193" s="24" t="s">
        <v>34</v>
      </c>
      <c r="I1193" s="24" t="s">
        <v>35</v>
      </c>
      <c r="J1193" s="23" t="s">
        <v>36</v>
      </c>
      <c r="K1193" s="26">
        <v>373208.1</v>
      </c>
      <c r="L1193" s="26">
        <f t="shared" si="57"/>
        <v>373208.1</v>
      </c>
      <c r="M1193" s="26">
        <v>0</v>
      </c>
      <c r="N1193" s="26">
        <v>0</v>
      </c>
      <c r="O1193" s="26">
        <v>0</v>
      </c>
      <c r="P1193" s="26">
        <v>0</v>
      </c>
      <c r="Q1193" s="26">
        <f t="shared" si="55"/>
        <v>0</v>
      </c>
      <c r="R1193" s="27" t="str">
        <f t="shared" si="56"/>
        <v>1-30</v>
      </c>
      <c r="S1193" s="27" t="str">
        <f>+VLOOKUP(B1193,'[1]PORTFOLIO MAY16'!$B$7:$T$5083,19,0)</f>
        <v>MEXICO</v>
      </c>
      <c r="T1193" s="26">
        <v>0</v>
      </c>
      <c r="U1193" s="23" t="s">
        <v>37</v>
      </c>
      <c r="V1193" s="23" t="s">
        <v>37</v>
      </c>
      <c r="W1193" s="23" t="s">
        <v>37</v>
      </c>
      <c r="X1193" s="22">
        <v>410599.46</v>
      </c>
    </row>
    <row r="1194" spans="1:24" x14ac:dyDescent="0.25">
      <c r="A1194" s="22">
        <v>702</v>
      </c>
      <c r="B1194" s="23" t="s">
        <v>1234</v>
      </c>
      <c r="C1194" s="23"/>
      <c r="D1194" s="24">
        <v>333003</v>
      </c>
      <c r="E1194" s="25"/>
      <c r="F1194" s="23" t="s">
        <v>33</v>
      </c>
      <c r="G1194" s="23" t="s">
        <v>33</v>
      </c>
      <c r="H1194" s="24" t="s">
        <v>34</v>
      </c>
      <c r="I1194" s="24" t="s">
        <v>35</v>
      </c>
      <c r="J1194" s="23" t="s">
        <v>39</v>
      </c>
      <c r="K1194" s="26">
        <v>95151.69</v>
      </c>
      <c r="L1194" s="26">
        <f t="shared" si="57"/>
        <v>5127.7245731118874</v>
      </c>
      <c r="M1194" s="26">
        <v>0</v>
      </c>
      <c r="N1194" s="26">
        <v>0</v>
      </c>
      <c r="O1194" s="26">
        <v>0</v>
      </c>
      <c r="P1194" s="26">
        <v>0</v>
      </c>
      <c r="Q1194" s="26">
        <f t="shared" si="55"/>
        <v>0</v>
      </c>
      <c r="R1194" s="27" t="str">
        <f t="shared" si="56"/>
        <v>1-30</v>
      </c>
      <c r="S1194" s="27" t="str">
        <f>+VLOOKUP(B1194,'[1]PORTFOLIO MAY16'!$B$7:$T$5083,19,0)</f>
        <v>MEXICO</v>
      </c>
      <c r="T1194" s="26">
        <v>0</v>
      </c>
      <c r="U1194" s="23" t="s">
        <v>37</v>
      </c>
      <c r="V1194" s="23" t="s">
        <v>37</v>
      </c>
      <c r="W1194" s="23" t="s">
        <v>37</v>
      </c>
      <c r="X1194" s="22">
        <v>142727.51</v>
      </c>
    </row>
    <row r="1195" spans="1:24" x14ac:dyDescent="0.25">
      <c r="A1195" s="22">
        <v>702</v>
      </c>
      <c r="B1195" s="23" t="s">
        <v>1235</v>
      </c>
      <c r="C1195" s="23"/>
      <c r="D1195" s="24">
        <v>308390</v>
      </c>
      <c r="E1195" s="25"/>
      <c r="F1195" s="23" t="s">
        <v>42</v>
      </c>
      <c r="G1195" s="23" t="s">
        <v>33</v>
      </c>
      <c r="H1195" s="24" t="s">
        <v>34</v>
      </c>
      <c r="I1195" s="24" t="s">
        <v>35</v>
      </c>
      <c r="J1195" s="23" t="s">
        <v>36</v>
      </c>
      <c r="K1195" s="26">
        <v>63404.480000000003</v>
      </c>
      <c r="L1195" s="26">
        <f t="shared" si="57"/>
        <v>63404.480000000003</v>
      </c>
      <c r="M1195" s="26">
        <v>0</v>
      </c>
      <c r="N1195" s="26">
        <v>0</v>
      </c>
      <c r="O1195" s="26">
        <v>0</v>
      </c>
      <c r="P1195" s="26">
        <v>0</v>
      </c>
      <c r="Q1195" s="26">
        <f t="shared" si="55"/>
        <v>0</v>
      </c>
      <c r="R1195" s="27" t="str">
        <f t="shared" si="56"/>
        <v>1-30</v>
      </c>
      <c r="S1195" s="27" t="str">
        <f>+VLOOKUP(B1195,'[1]PORTFOLIO MAY16'!$B$7:$T$5083,19,0)</f>
        <v>GUATEMALA</v>
      </c>
      <c r="T1195" s="26">
        <v>0</v>
      </c>
      <c r="U1195" s="23" t="s">
        <v>37</v>
      </c>
      <c r="V1195" s="23" t="s">
        <v>37</v>
      </c>
      <c r="W1195" s="23" t="s">
        <v>37</v>
      </c>
      <c r="X1195" s="22">
        <v>68389.08</v>
      </c>
    </row>
    <row r="1196" spans="1:24" x14ac:dyDescent="0.25">
      <c r="A1196" s="22">
        <v>702</v>
      </c>
      <c r="B1196" s="23" t="s">
        <v>1236</v>
      </c>
      <c r="C1196" s="23"/>
      <c r="D1196" s="24">
        <v>308390</v>
      </c>
      <c r="E1196" s="25"/>
      <c r="F1196" s="23" t="s">
        <v>42</v>
      </c>
      <c r="G1196" s="23" t="s">
        <v>33</v>
      </c>
      <c r="H1196" s="24" t="s">
        <v>34</v>
      </c>
      <c r="I1196" s="24" t="s">
        <v>35</v>
      </c>
      <c r="J1196" s="23" t="s">
        <v>36</v>
      </c>
      <c r="K1196" s="26">
        <v>152602.76999999999</v>
      </c>
      <c r="L1196" s="26">
        <f t="shared" si="57"/>
        <v>152602.76999999999</v>
      </c>
      <c r="M1196" s="26">
        <v>0</v>
      </c>
      <c r="N1196" s="26">
        <v>0</v>
      </c>
      <c r="O1196" s="26">
        <v>0</v>
      </c>
      <c r="P1196" s="26">
        <v>0</v>
      </c>
      <c r="Q1196" s="26">
        <f t="shared" si="55"/>
        <v>0</v>
      </c>
      <c r="R1196" s="27" t="str">
        <f t="shared" si="56"/>
        <v>1-30</v>
      </c>
      <c r="S1196" s="27" t="str">
        <f>+VLOOKUP(B1196,'[1]PORTFOLIO MAY16'!$B$7:$T$5083,19,0)</f>
        <v>GUATEMALA</v>
      </c>
      <c r="T1196" s="26">
        <v>0</v>
      </c>
      <c r="U1196" s="23" t="s">
        <v>37</v>
      </c>
      <c r="V1196" s="23" t="s">
        <v>37</v>
      </c>
      <c r="W1196" s="23" t="s">
        <v>37</v>
      </c>
      <c r="X1196" s="22">
        <v>164597.28</v>
      </c>
    </row>
    <row r="1197" spans="1:24" x14ac:dyDescent="0.25">
      <c r="A1197" s="22">
        <v>702</v>
      </c>
      <c r="B1197" s="23" t="s">
        <v>1237</v>
      </c>
      <c r="C1197" s="23"/>
      <c r="D1197" s="24">
        <v>315558</v>
      </c>
      <c r="E1197" s="25"/>
      <c r="F1197" s="23" t="s">
        <v>33</v>
      </c>
      <c r="G1197" s="23" t="s">
        <v>33</v>
      </c>
      <c r="H1197" s="24" t="s">
        <v>34</v>
      </c>
      <c r="I1197" s="24" t="s">
        <v>35</v>
      </c>
      <c r="J1197" s="23" t="s">
        <v>39</v>
      </c>
      <c r="K1197" s="26">
        <v>24022.93</v>
      </c>
      <c r="L1197" s="26">
        <f t="shared" si="57"/>
        <v>1294.5956974505314</v>
      </c>
      <c r="M1197" s="26">
        <v>0</v>
      </c>
      <c r="N1197" s="26">
        <v>0</v>
      </c>
      <c r="O1197" s="26">
        <v>0</v>
      </c>
      <c r="P1197" s="26">
        <v>0</v>
      </c>
      <c r="Q1197" s="26">
        <f t="shared" si="55"/>
        <v>0</v>
      </c>
      <c r="R1197" s="27" t="str">
        <f t="shared" si="56"/>
        <v>1-30</v>
      </c>
      <c r="S1197" s="27" t="str">
        <f>+VLOOKUP(B1197,'[1]PORTFOLIO MAY16'!$B$7:$T$5083,19,0)</f>
        <v>MEXICO</v>
      </c>
      <c r="T1197" s="26">
        <v>0</v>
      </c>
      <c r="U1197" s="23" t="s">
        <v>37</v>
      </c>
      <c r="V1197" s="23" t="s">
        <v>37</v>
      </c>
      <c r="W1197" s="23" t="s">
        <v>37</v>
      </c>
      <c r="X1197" s="22">
        <v>48206</v>
      </c>
    </row>
    <row r="1198" spans="1:24" x14ac:dyDescent="0.25">
      <c r="A1198" s="22">
        <v>702</v>
      </c>
      <c r="B1198" s="23" t="s">
        <v>1238</v>
      </c>
      <c r="C1198" s="23"/>
      <c r="D1198" s="24">
        <v>332519</v>
      </c>
      <c r="E1198" s="25"/>
      <c r="F1198" s="23" t="s">
        <v>42</v>
      </c>
      <c r="G1198" s="23" t="s">
        <v>33</v>
      </c>
      <c r="H1198" s="24" t="s">
        <v>34</v>
      </c>
      <c r="I1198" s="24" t="s">
        <v>35</v>
      </c>
      <c r="J1198" s="23" t="s">
        <v>36</v>
      </c>
      <c r="K1198" s="26">
        <v>63583.41</v>
      </c>
      <c r="L1198" s="26">
        <f t="shared" si="57"/>
        <v>63583.41</v>
      </c>
      <c r="M1198" s="26">
        <v>0</v>
      </c>
      <c r="N1198" s="26">
        <v>0</v>
      </c>
      <c r="O1198" s="26">
        <v>0</v>
      </c>
      <c r="P1198" s="26">
        <v>0</v>
      </c>
      <c r="Q1198" s="26">
        <f t="shared" si="55"/>
        <v>0</v>
      </c>
      <c r="R1198" s="27" t="str">
        <f t="shared" si="56"/>
        <v>1-30</v>
      </c>
      <c r="S1198" s="27" t="str">
        <f>+VLOOKUP(B1198,'[1]PORTFOLIO MAY16'!$B$7:$T$5083,19,0)</f>
        <v>GUATEMALA</v>
      </c>
      <c r="T1198" s="26">
        <v>0</v>
      </c>
      <c r="U1198" s="23" t="s">
        <v>37</v>
      </c>
      <c r="V1198" s="23" t="s">
        <v>37</v>
      </c>
      <c r="W1198" s="23" t="s">
        <v>37</v>
      </c>
      <c r="X1198" s="22">
        <v>64457</v>
      </c>
    </row>
    <row r="1199" spans="1:24" x14ac:dyDescent="0.25">
      <c r="A1199" s="22">
        <v>702</v>
      </c>
      <c r="B1199" s="23" t="s">
        <v>1239</v>
      </c>
      <c r="C1199" s="23"/>
      <c r="D1199" s="24">
        <v>332598</v>
      </c>
      <c r="E1199" s="25"/>
      <c r="F1199" s="23" t="s">
        <v>42</v>
      </c>
      <c r="G1199" s="23" t="s">
        <v>33</v>
      </c>
      <c r="H1199" s="24" t="s">
        <v>34</v>
      </c>
      <c r="I1199" s="24" t="s">
        <v>35</v>
      </c>
      <c r="J1199" s="23" t="s">
        <v>36</v>
      </c>
      <c r="K1199" s="26">
        <v>61480.3</v>
      </c>
      <c r="L1199" s="26">
        <f t="shared" si="57"/>
        <v>61480.3</v>
      </c>
      <c r="M1199" s="26">
        <v>0</v>
      </c>
      <c r="N1199" s="26">
        <v>0</v>
      </c>
      <c r="O1199" s="26">
        <v>0</v>
      </c>
      <c r="P1199" s="26">
        <v>0</v>
      </c>
      <c r="Q1199" s="26">
        <f t="shared" si="55"/>
        <v>0</v>
      </c>
      <c r="R1199" s="27" t="str">
        <f t="shared" si="56"/>
        <v>1-30</v>
      </c>
      <c r="S1199" s="27" t="str">
        <f>+VLOOKUP(B1199,'[1]PORTFOLIO MAY16'!$B$7:$T$5083,19,0)</f>
        <v>GUATEMALA</v>
      </c>
      <c r="T1199" s="26">
        <v>0</v>
      </c>
      <c r="U1199" s="23" t="s">
        <v>37</v>
      </c>
      <c r="V1199" s="23" t="s">
        <v>37</v>
      </c>
      <c r="W1199" s="23" t="s">
        <v>37</v>
      </c>
      <c r="X1199" s="22">
        <v>63477.75</v>
      </c>
    </row>
    <row r="1200" spans="1:24" x14ac:dyDescent="0.25">
      <c r="A1200" s="22">
        <v>702</v>
      </c>
      <c r="B1200" s="23" t="s">
        <v>1240</v>
      </c>
      <c r="C1200" s="23"/>
      <c r="D1200" s="24">
        <v>332414</v>
      </c>
      <c r="E1200" s="25"/>
      <c r="F1200" s="23" t="s">
        <v>42</v>
      </c>
      <c r="G1200" s="23" t="s">
        <v>33</v>
      </c>
      <c r="H1200" s="24" t="s">
        <v>34</v>
      </c>
      <c r="I1200" s="24" t="s">
        <v>35</v>
      </c>
      <c r="J1200" s="23" t="s">
        <v>36</v>
      </c>
      <c r="K1200" s="26">
        <v>9108.99</v>
      </c>
      <c r="L1200" s="26">
        <f t="shared" si="57"/>
        <v>9108.99</v>
      </c>
      <c r="M1200" s="26">
        <v>0</v>
      </c>
      <c r="N1200" s="26">
        <v>0</v>
      </c>
      <c r="O1200" s="26">
        <v>0</v>
      </c>
      <c r="P1200" s="26">
        <v>0</v>
      </c>
      <c r="Q1200" s="26">
        <f t="shared" si="55"/>
        <v>0</v>
      </c>
      <c r="R1200" s="27" t="str">
        <f t="shared" si="56"/>
        <v>1-30</v>
      </c>
      <c r="S1200" s="27" t="str">
        <f>+VLOOKUP(B1200,'[1]PORTFOLIO MAY16'!$B$7:$T$5083,19,0)</f>
        <v>COSTA RICA</v>
      </c>
      <c r="T1200" s="26">
        <v>0</v>
      </c>
      <c r="U1200" s="23" t="s">
        <v>37</v>
      </c>
      <c r="V1200" s="23" t="s">
        <v>37</v>
      </c>
      <c r="W1200" s="23" t="s">
        <v>37</v>
      </c>
      <c r="X1200" s="22">
        <v>9427.75</v>
      </c>
    </row>
    <row r="1201" spans="1:24" x14ac:dyDescent="0.25">
      <c r="A1201" s="22">
        <v>702</v>
      </c>
      <c r="B1201" s="23" t="s">
        <v>1241</v>
      </c>
      <c r="C1201" s="23"/>
      <c r="D1201" s="24">
        <v>332142</v>
      </c>
      <c r="E1201" s="25"/>
      <c r="F1201" s="23" t="s">
        <v>33</v>
      </c>
      <c r="G1201" s="23" t="s">
        <v>33</v>
      </c>
      <c r="H1201" s="24" t="s">
        <v>34</v>
      </c>
      <c r="I1201" s="24" t="s">
        <v>35</v>
      </c>
      <c r="J1201" s="23" t="s">
        <v>39</v>
      </c>
      <c r="K1201" s="26">
        <v>0</v>
      </c>
      <c r="L1201" s="26">
        <f t="shared" si="57"/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f t="shared" si="55"/>
        <v>0</v>
      </c>
      <c r="R1201" s="27" t="str">
        <f t="shared" si="56"/>
        <v>1-30</v>
      </c>
      <c r="S1201" s="27" t="str">
        <f>+VLOOKUP(B1201,'[1]PORTFOLIO MAY16'!$B$7:$T$5083,19,0)</f>
        <v>MEXICO</v>
      </c>
      <c r="T1201" s="26">
        <v>0</v>
      </c>
      <c r="U1201" s="23" t="s">
        <v>37</v>
      </c>
      <c r="V1201" s="23" t="s">
        <v>37</v>
      </c>
      <c r="W1201" s="23" t="s">
        <v>37</v>
      </c>
      <c r="X1201" s="22">
        <v>99450</v>
      </c>
    </row>
    <row r="1202" spans="1:24" x14ac:dyDescent="0.25">
      <c r="A1202" s="22">
        <v>702</v>
      </c>
      <c r="B1202" s="23" t="s">
        <v>1242</v>
      </c>
      <c r="C1202" s="23"/>
      <c r="D1202" s="24">
        <v>308390</v>
      </c>
      <c r="E1202" s="25"/>
      <c r="F1202" s="23" t="s">
        <v>42</v>
      </c>
      <c r="G1202" s="23" t="s">
        <v>33</v>
      </c>
      <c r="H1202" s="24" t="s">
        <v>34</v>
      </c>
      <c r="I1202" s="24" t="s">
        <v>35</v>
      </c>
      <c r="J1202" s="23" t="s">
        <v>36</v>
      </c>
      <c r="K1202" s="26">
        <v>170330.63</v>
      </c>
      <c r="L1202" s="26">
        <f t="shared" si="57"/>
        <v>170330.63</v>
      </c>
      <c r="M1202" s="26">
        <v>0</v>
      </c>
      <c r="N1202" s="26">
        <v>0</v>
      </c>
      <c r="O1202" s="26">
        <v>0</v>
      </c>
      <c r="P1202" s="26">
        <v>0</v>
      </c>
      <c r="Q1202" s="26">
        <f t="shared" si="55"/>
        <v>0</v>
      </c>
      <c r="R1202" s="27" t="str">
        <f t="shared" si="56"/>
        <v>1-30</v>
      </c>
      <c r="S1202" s="27" t="str">
        <f>+VLOOKUP(B1202,'[1]PORTFOLIO MAY16'!$B$7:$T$5083,19,0)</f>
        <v>GUATEMALA</v>
      </c>
      <c r="T1202" s="26">
        <v>0</v>
      </c>
      <c r="U1202" s="23" t="s">
        <v>37</v>
      </c>
      <c r="V1202" s="23" t="s">
        <v>37</v>
      </c>
      <c r="W1202" s="23" t="s">
        <v>37</v>
      </c>
      <c r="X1202" s="22">
        <v>183723</v>
      </c>
    </row>
    <row r="1203" spans="1:24" x14ac:dyDescent="0.25">
      <c r="A1203" s="22">
        <v>702</v>
      </c>
      <c r="B1203" s="23" t="s">
        <v>1243</v>
      </c>
      <c r="C1203" s="23"/>
      <c r="D1203" s="24">
        <v>313548</v>
      </c>
      <c r="E1203" s="25"/>
      <c r="F1203" s="23" t="s">
        <v>59</v>
      </c>
      <c r="G1203" s="23" t="s">
        <v>59</v>
      </c>
      <c r="H1203" s="24" t="s">
        <v>34</v>
      </c>
      <c r="I1203" s="24" t="s">
        <v>35</v>
      </c>
      <c r="J1203" s="23" t="s">
        <v>36</v>
      </c>
      <c r="K1203" s="26">
        <v>63394.8</v>
      </c>
      <c r="L1203" s="26">
        <f t="shared" si="57"/>
        <v>63394.8</v>
      </c>
      <c r="M1203" s="26">
        <v>0</v>
      </c>
      <c r="N1203" s="26">
        <v>0</v>
      </c>
      <c r="O1203" s="26">
        <v>0</v>
      </c>
      <c r="P1203" s="26">
        <v>0</v>
      </c>
      <c r="Q1203" s="26">
        <f t="shared" si="55"/>
        <v>0</v>
      </c>
      <c r="R1203" s="27" t="str">
        <f t="shared" si="56"/>
        <v>1-30</v>
      </c>
      <c r="S1203" s="27" t="str">
        <f>+VLOOKUP(B1203,'[1]PORTFOLIO MAY16'!$B$7:$T$5083,19,0)</f>
        <v>NICARAGUA</v>
      </c>
      <c r="T1203" s="26">
        <v>0</v>
      </c>
      <c r="U1203" s="23" t="s">
        <v>37</v>
      </c>
      <c r="V1203" s="23" t="s">
        <v>37</v>
      </c>
      <c r="W1203" s="23" t="s">
        <v>37</v>
      </c>
      <c r="X1203" s="22">
        <v>64504.07</v>
      </c>
    </row>
    <row r="1204" spans="1:24" x14ac:dyDescent="0.25">
      <c r="A1204" s="22">
        <v>702</v>
      </c>
      <c r="B1204" s="23" t="s">
        <v>1244</v>
      </c>
      <c r="C1204" s="23"/>
      <c r="D1204" s="24">
        <v>308390</v>
      </c>
      <c r="E1204" s="25"/>
      <c r="F1204" s="23" t="s">
        <v>42</v>
      </c>
      <c r="G1204" s="23" t="s">
        <v>33</v>
      </c>
      <c r="H1204" s="24" t="s">
        <v>34</v>
      </c>
      <c r="I1204" s="24" t="s">
        <v>35</v>
      </c>
      <c r="J1204" s="23" t="s">
        <v>36</v>
      </c>
      <c r="K1204" s="26">
        <v>63668.59</v>
      </c>
      <c r="L1204" s="26">
        <f t="shared" si="57"/>
        <v>63668.59</v>
      </c>
      <c r="M1204" s="26">
        <v>0</v>
      </c>
      <c r="N1204" s="26">
        <v>0</v>
      </c>
      <c r="O1204" s="26">
        <v>0</v>
      </c>
      <c r="P1204" s="26">
        <v>0</v>
      </c>
      <c r="Q1204" s="26">
        <f t="shared" si="55"/>
        <v>0</v>
      </c>
      <c r="R1204" s="27" t="str">
        <f t="shared" si="56"/>
        <v>1-30</v>
      </c>
      <c r="S1204" s="27" t="str">
        <f>+VLOOKUP(B1204,'[1]PORTFOLIO MAY16'!$B$7:$T$5083,19,0)</f>
        <v>GUATEMALA</v>
      </c>
      <c r="T1204" s="26">
        <v>0</v>
      </c>
      <c r="U1204" s="23" t="s">
        <v>37</v>
      </c>
      <c r="V1204" s="23" t="s">
        <v>37</v>
      </c>
      <c r="W1204" s="23" t="s">
        <v>37</v>
      </c>
      <c r="X1204" s="22">
        <v>68389.08</v>
      </c>
    </row>
    <row r="1205" spans="1:24" x14ac:dyDescent="0.25">
      <c r="A1205" s="22">
        <v>702</v>
      </c>
      <c r="B1205" s="23" t="s">
        <v>1245</v>
      </c>
      <c r="C1205" s="23"/>
      <c r="D1205" s="24">
        <v>313548</v>
      </c>
      <c r="E1205" s="25"/>
      <c r="F1205" s="23" t="s">
        <v>51</v>
      </c>
      <c r="G1205" s="23" t="s">
        <v>51</v>
      </c>
      <c r="H1205" s="24" t="s">
        <v>34</v>
      </c>
      <c r="I1205" s="24" t="s">
        <v>35</v>
      </c>
      <c r="J1205" s="23" t="s">
        <v>36</v>
      </c>
      <c r="K1205" s="26">
        <v>16290.34</v>
      </c>
      <c r="L1205" s="26">
        <f t="shared" si="57"/>
        <v>16290.34</v>
      </c>
      <c r="M1205" s="26">
        <v>0</v>
      </c>
      <c r="N1205" s="26">
        <v>0</v>
      </c>
      <c r="O1205" s="26">
        <v>0</v>
      </c>
      <c r="P1205" s="26">
        <v>0</v>
      </c>
      <c r="Q1205" s="26">
        <f t="shared" si="55"/>
        <v>0</v>
      </c>
      <c r="R1205" s="27" t="str">
        <f t="shared" si="56"/>
        <v>1-30</v>
      </c>
      <c r="S1205" s="27" t="str">
        <f>+VLOOKUP(B1205,'[1]PORTFOLIO MAY16'!$B$7:$T$5083,19,0)</f>
        <v>NICARAGUA</v>
      </c>
      <c r="T1205" s="26">
        <v>0</v>
      </c>
      <c r="U1205" s="23" t="s">
        <v>37</v>
      </c>
      <c r="V1205" s="23" t="s">
        <v>37</v>
      </c>
      <c r="W1205" s="23" t="s">
        <v>37</v>
      </c>
      <c r="X1205" s="22">
        <v>16575.38</v>
      </c>
    </row>
    <row r="1206" spans="1:24" x14ac:dyDescent="0.25">
      <c r="A1206" s="22">
        <v>702</v>
      </c>
      <c r="B1206" s="23" t="s">
        <v>1246</v>
      </c>
      <c r="C1206" s="23"/>
      <c r="D1206" s="24">
        <v>313548</v>
      </c>
      <c r="E1206" s="25"/>
      <c r="F1206" s="23" t="s">
        <v>51</v>
      </c>
      <c r="G1206" s="23" t="s">
        <v>51</v>
      </c>
      <c r="H1206" s="24" t="s">
        <v>34</v>
      </c>
      <c r="I1206" s="24" t="s">
        <v>35</v>
      </c>
      <c r="J1206" s="23" t="s">
        <v>36</v>
      </c>
      <c r="K1206" s="26">
        <v>5055.1499999999996</v>
      </c>
      <c r="L1206" s="26">
        <f t="shared" si="57"/>
        <v>5055.1499999999996</v>
      </c>
      <c r="M1206" s="26">
        <v>0</v>
      </c>
      <c r="N1206" s="26">
        <v>0</v>
      </c>
      <c r="O1206" s="26">
        <v>0</v>
      </c>
      <c r="P1206" s="26">
        <v>0</v>
      </c>
      <c r="Q1206" s="26">
        <f t="shared" si="55"/>
        <v>0</v>
      </c>
      <c r="R1206" s="27" t="str">
        <f t="shared" si="56"/>
        <v>1-30</v>
      </c>
      <c r="S1206" s="27" t="str">
        <f>+VLOOKUP(B1206,'[1]PORTFOLIO MAY16'!$B$7:$T$5083,19,0)</f>
        <v>NICARAGUA</v>
      </c>
      <c r="T1206" s="26">
        <v>0</v>
      </c>
      <c r="U1206" s="23" t="s">
        <v>37</v>
      </c>
      <c r="V1206" s="23" t="s">
        <v>37</v>
      </c>
      <c r="W1206" s="23" t="s">
        <v>37</v>
      </c>
      <c r="X1206" s="22">
        <v>5143.6099999999997</v>
      </c>
    </row>
    <row r="1207" spans="1:24" x14ac:dyDescent="0.25">
      <c r="A1207" s="22">
        <v>702</v>
      </c>
      <c r="B1207" s="23" t="s">
        <v>1247</v>
      </c>
      <c r="C1207" s="23"/>
      <c r="D1207" s="24">
        <v>314798</v>
      </c>
      <c r="E1207" s="25"/>
      <c r="F1207" s="23" t="s">
        <v>59</v>
      </c>
      <c r="G1207" s="23" t="s">
        <v>59</v>
      </c>
      <c r="H1207" s="24" t="s">
        <v>34</v>
      </c>
      <c r="I1207" s="24" t="s">
        <v>35</v>
      </c>
      <c r="J1207" s="23" t="s">
        <v>36</v>
      </c>
      <c r="K1207" s="26">
        <v>171157.75</v>
      </c>
      <c r="L1207" s="26">
        <f t="shared" si="57"/>
        <v>171157.75</v>
      </c>
      <c r="M1207" s="26">
        <v>0</v>
      </c>
      <c r="N1207" s="26">
        <v>0</v>
      </c>
      <c r="O1207" s="26">
        <v>0</v>
      </c>
      <c r="P1207" s="26">
        <v>0</v>
      </c>
      <c r="Q1207" s="26">
        <f t="shared" si="55"/>
        <v>0</v>
      </c>
      <c r="R1207" s="27" t="str">
        <f t="shared" si="56"/>
        <v>1-30</v>
      </c>
      <c r="S1207" s="27" t="str">
        <f>+VLOOKUP(B1207,'[1]PORTFOLIO MAY16'!$B$7:$T$5083,19,0)</f>
        <v>COSTA RICA</v>
      </c>
      <c r="T1207" s="26">
        <v>0</v>
      </c>
      <c r="U1207" s="23" t="s">
        <v>37</v>
      </c>
      <c r="V1207" s="23" t="s">
        <v>37</v>
      </c>
      <c r="W1207" s="23" t="s">
        <v>37</v>
      </c>
      <c r="X1207" s="22">
        <v>174152.61</v>
      </c>
    </row>
    <row r="1208" spans="1:24" x14ac:dyDescent="0.25">
      <c r="A1208" s="22">
        <v>702</v>
      </c>
      <c r="B1208" s="23" t="s">
        <v>1248</v>
      </c>
      <c r="C1208" s="23"/>
      <c r="D1208" s="24">
        <v>318185</v>
      </c>
      <c r="E1208" s="25"/>
      <c r="F1208" s="23" t="s">
        <v>42</v>
      </c>
      <c r="G1208" s="23" t="s">
        <v>33</v>
      </c>
      <c r="H1208" s="24" t="s">
        <v>34</v>
      </c>
      <c r="I1208" s="24" t="s">
        <v>35</v>
      </c>
      <c r="J1208" s="23" t="s">
        <v>36</v>
      </c>
      <c r="K1208" s="26">
        <v>10858.98</v>
      </c>
      <c r="L1208" s="26">
        <f t="shared" si="57"/>
        <v>10858.98</v>
      </c>
      <c r="M1208" s="26">
        <v>0</v>
      </c>
      <c r="N1208" s="26">
        <v>0</v>
      </c>
      <c r="O1208" s="26">
        <v>0</v>
      </c>
      <c r="P1208" s="26">
        <v>0</v>
      </c>
      <c r="Q1208" s="26">
        <f t="shared" si="55"/>
        <v>0</v>
      </c>
      <c r="R1208" s="27" t="str">
        <f t="shared" si="56"/>
        <v>1-30</v>
      </c>
      <c r="S1208" s="27" t="str">
        <f>+VLOOKUP(B1208,'[1]PORTFOLIO MAY16'!$B$7:$T$5083,19,0)</f>
        <v>MEXICO</v>
      </c>
      <c r="T1208" s="26">
        <v>0</v>
      </c>
      <c r="U1208" s="23" t="s">
        <v>37</v>
      </c>
      <c r="V1208" s="23" t="s">
        <v>37</v>
      </c>
      <c r="W1208" s="23" t="s">
        <v>37</v>
      </c>
      <c r="X1208" s="22">
        <v>10858.98</v>
      </c>
    </row>
    <row r="1209" spans="1:24" x14ac:dyDescent="0.25">
      <c r="A1209" s="22">
        <v>702</v>
      </c>
      <c r="B1209" s="23" t="s">
        <v>1249</v>
      </c>
      <c r="C1209" s="23"/>
      <c r="D1209" s="24">
        <v>314376</v>
      </c>
      <c r="E1209" s="25"/>
      <c r="F1209" s="23" t="s">
        <v>42</v>
      </c>
      <c r="G1209" s="23" t="s">
        <v>33</v>
      </c>
      <c r="H1209" s="24" t="s">
        <v>34</v>
      </c>
      <c r="I1209" s="24" t="s">
        <v>35</v>
      </c>
      <c r="J1209" s="23" t="s">
        <v>36</v>
      </c>
      <c r="K1209" s="26">
        <v>30291.48</v>
      </c>
      <c r="L1209" s="26">
        <f t="shared" si="57"/>
        <v>30291.48</v>
      </c>
      <c r="M1209" s="26">
        <v>0</v>
      </c>
      <c r="N1209" s="26">
        <v>0</v>
      </c>
      <c r="O1209" s="26">
        <v>0</v>
      </c>
      <c r="P1209" s="26">
        <v>0</v>
      </c>
      <c r="Q1209" s="26">
        <f t="shared" si="55"/>
        <v>0</v>
      </c>
      <c r="R1209" s="27" t="str">
        <f t="shared" si="56"/>
        <v>1-30</v>
      </c>
      <c r="S1209" s="27" t="str">
        <f>+VLOOKUP(B1209,'[1]PORTFOLIO MAY16'!$B$7:$T$5083,19,0)</f>
        <v>COSTA RICA</v>
      </c>
      <c r="T1209" s="26">
        <v>0</v>
      </c>
      <c r="U1209" s="23" t="s">
        <v>37</v>
      </c>
      <c r="V1209" s="23" t="s">
        <v>37</v>
      </c>
      <c r="W1209" s="23" t="s">
        <v>37</v>
      </c>
      <c r="X1209" s="22">
        <v>31445.64</v>
      </c>
    </row>
    <row r="1210" spans="1:24" x14ac:dyDescent="0.25">
      <c r="A1210" s="22">
        <v>702</v>
      </c>
      <c r="B1210" s="23" t="s">
        <v>1250</v>
      </c>
      <c r="C1210" s="23"/>
      <c r="D1210" s="24">
        <v>313463</v>
      </c>
      <c r="E1210" s="25"/>
      <c r="F1210" s="23" t="s">
        <v>42</v>
      </c>
      <c r="G1210" s="23" t="s">
        <v>33</v>
      </c>
      <c r="H1210" s="24" t="s">
        <v>34</v>
      </c>
      <c r="I1210" s="24" t="s">
        <v>35</v>
      </c>
      <c r="J1210" s="23" t="s">
        <v>36</v>
      </c>
      <c r="K1210" s="26">
        <v>43098.17</v>
      </c>
      <c r="L1210" s="26">
        <f t="shared" si="57"/>
        <v>43098.17</v>
      </c>
      <c r="M1210" s="26">
        <v>0</v>
      </c>
      <c r="N1210" s="26">
        <v>0</v>
      </c>
      <c r="O1210" s="26">
        <v>0</v>
      </c>
      <c r="P1210" s="26">
        <v>0</v>
      </c>
      <c r="Q1210" s="26">
        <f t="shared" si="55"/>
        <v>0</v>
      </c>
      <c r="R1210" s="27" t="str">
        <f t="shared" si="56"/>
        <v>1-30</v>
      </c>
      <c r="S1210" s="27" t="str">
        <f>+VLOOKUP(B1210,'[1]PORTFOLIO MAY16'!$B$7:$T$5083,19,0)</f>
        <v>NICARAGUA</v>
      </c>
      <c r="T1210" s="26">
        <v>0</v>
      </c>
      <c r="U1210" s="23" t="s">
        <v>37</v>
      </c>
      <c r="V1210" s="23" t="s">
        <v>37</v>
      </c>
      <c r="W1210" s="23" t="s">
        <v>37</v>
      </c>
      <c r="X1210" s="22">
        <v>47965.2</v>
      </c>
    </row>
    <row r="1211" spans="1:24" x14ac:dyDescent="0.25">
      <c r="A1211" s="22">
        <v>702</v>
      </c>
      <c r="B1211" s="23" t="s">
        <v>1251</v>
      </c>
      <c r="C1211" s="23"/>
      <c r="D1211" s="24">
        <v>319362</v>
      </c>
      <c r="E1211" s="25"/>
      <c r="F1211" s="23" t="s">
        <v>33</v>
      </c>
      <c r="G1211" s="23" t="s">
        <v>33</v>
      </c>
      <c r="H1211" s="24" t="s">
        <v>34</v>
      </c>
      <c r="I1211" s="24" t="s">
        <v>35</v>
      </c>
      <c r="J1211" s="23" t="s">
        <v>39</v>
      </c>
      <c r="K1211" s="26">
        <v>17347.689999999999</v>
      </c>
      <c r="L1211" s="26">
        <f t="shared" si="57"/>
        <v>934.86701391985105</v>
      </c>
      <c r="M1211" s="26">
        <v>0</v>
      </c>
      <c r="N1211" s="26">
        <v>0</v>
      </c>
      <c r="O1211" s="26">
        <v>0</v>
      </c>
      <c r="P1211" s="26">
        <v>0</v>
      </c>
      <c r="Q1211" s="26">
        <f t="shared" si="55"/>
        <v>0</v>
      </c>
      <c r="R1211" s="27" t="str">
        <f t="shared" si="56"/>
        <v>1-30</v>
      </c>
      <c r="S1211" s="27" t="str">
        <f>+VLOOKUP(B1211,'[1]PORTFOLIO MAY16'!$B$7:$T$5083,19,0)</f>
        <v>MEXICO</v>
      </c>
      <c r="T1211" s="26">
        <v>0</v>
      </c>
      <c r="U1211" s="23" t="s">
        <v>37</v>
      </c>
      <c r="V1211" s="23" t="s">
        <v>37</v>
      </c>
      <c r="W1211" s="23" t="s">
        <v>37</v>
      </c>
      <c r="X1211" s="22">
        <v>17347.689999999999</v>
      </c>
    </row>
    <row r="1212" spans="1:24" x14ac:dyDescent="0.25">
      <c r="A1212" s="22">
        <v>702</v>
      </c>
      <c r="B1212" s="23" t="s">
        <v>1252</v>
      </c>
      <c r="C1212" s="23"/>
      <c r="D1212" s="24">
        <v>309151</v>
      </c>
      <c r="E1212" s="25"/>
      <c r="F1212" s="23" t="s">
        <v>33</v>
      </c>
      <c r="G1212" s="23" t="s">
        <v>33</v>
      </c>
      <c r="H1212" s="24" t="s">
        <v>34</v>
      </c>
      <c r="I1212" s="24" t="s">
        <v>233</v>
      </c>
      <c r="J1212" s="23" t="s">
        <v>39</v>
      </c>
      <c r="K1212" s="26">
        <v>365985.09</v>
      </c>
      <c r="L1212" s="26">
        <f t="shared" si="57"/>
        <v>19722.93649629939</v>
      </c>
      <c r="M1212" s="26">
        <v>0</v>
      </c>
      <c r="N1212" s="26">
        <v>0</v>
      </c>
      <c r="O1212" s="26">
        <v>0</v>
      </c>
      <c r="P1212" s="26">
        <v>365985.09</v>
      </c>
      <c r="Q1212" s="26">
        <f t="shared" si="55"/>
        <v>365985.09</v>
      </c>
      <c r="R1212" s="27" t="str">
        <f t="shared" si="56"/>
        <v>120+</v>
      </c>
      <c r="S1212" s="27" t="str">
        <f>+VLOOKUP(B1212,'[1]PORTFOLIO MAY16'!$B$7:$T$5083,19,0)</f>
        <v>MEXICO</v>
      </c>
      <c r="T1212" s="26">
        <v>0</v>
      </c>
      <c r="U1212" s="23" t="s">
        <v>37</v>
      </c>
      <c r="V1212" s="23" t="s">
        <v>37</v>
      </c>
      <c r="W1212" s="23" t="s">
        <v>37</v>
      </c>
      <c r="X1212" s="22">
        <v>505872.07</v>
      </c>
    </row>
    <row r="1213" spans="1:24" x14ac:dyDescent="0.25">
      <c r="A1213" s="22">
        <v>702</v>
      </c>
      <c r="B1213" s="23" t="s">
        <v>1253</v>
      </c>
      <c r="C1213" s="23"/>
      <c r="D1213" s="24">
        <v>326589</v>
      </c>
      <c r="E1213" s="25"/>
      <c r="F1213" s="23" t="s">
        <v>33</v>
      </c>
      <c r="G1213" s="23" t="s">
        <v>33</v>
      </c>
      <c r="H1213" s="24" t="s">
        <v>34</v>
      </c>
      <c r="I1213" s="24" t="s">
        <v>35</v>
      </c>
      <c r="J1213" s="23" t="s">
        <v>39</v>
      </c>
      <c r="K1213" s="26">
        <v>1284421.4099999999</v>
      </c>
      <c r="L1213" s="26">
        <f t="shared" si="57"/>
        <v>69217.46977156178</v>
      </c>
      <c r="M1213" s="26">
        <v>0</v>
      </c>
      <c r="N1213" s="26">
        <v>0</v>
      </c>
      <c r="O1213" s="26">
        <v>0</v>
      </c>
      <c r="P1213" s="26">
        <v>0</v>
      </c>
      <c r="Q1213" s="26">
        <f t="shared" si="55"/>
        <v>0</v>
      </c>
      <c r="R1213" s="27" t="str">
        <f t="shared" si="56"/>
        <v>1-30</v>
      </c>
      <c r="S1213" s="27" t="str">
        <f>+VLOOKUP(B1213,'[1]PORTFOLIO MAY16'!$B$7:$T$5083,19,0)</f>
        <v>MEXICO</v>
      </c>
      <c r="T1213" s="26">
        <v>0</v>
      </c>
      <c r="U1213" s="23" t="s">
        <v>37</v>
      </c>
      <c r="V1213" s="23" t="s">
        <v>37</v>
      </c>
      <c r="W1213" s="23" t="s">
        <v>37</v>
      </c>
      <c r="X1213" s="22">
        <v>1458381.04</v>
      </c>
    </row>
    <row r="1214" spans="1:24" x14ac:dyDescent="0.25">
      <c r="A1214" s="22">
        <v>702</v>
      </c>
      <c r="B1214" s="23" t="s">
        <v>1254</v>
      </c>
      <c r="C1214" s="23"/>
      <c r="D1214" s="24">
        <v>316779</v>
      </c>
      <c r="E1214" s="25"/>
      <c r="F1214" s="23" t="s">
        <v>33</v>
      </c>
      <c r="G1214" s="23" t="s">
        <v>33</v>
      </c>
      <c r="H1214" s="24" t="s">
        <v>34</v>
      </c>
      <c r="I1214" s="24" t="s">
        <v>35</v>
      </c>
      <c r="J1214" s="23" t="s">
        <v>36</v>
      </c>
      <c r="K1214" s="26">
        <v>14528.97</v>
      </c>
      <c r="L1214" s="26">
        <f t="shared" si="57"/>
        <v>14528.97</v>
      </c>
      <c r="M1214" s="26">
        <v>0</v>
      </c>
      <c r="N1214" s="26">
        <v>0</v>
      </c>
      <c r="O1214" s="26">
        <v>0</v>
      </c>
      <c r="P1214" s="26">
        <v>0</v>
      </c>
      <c r="Q1214" s="26">
        <f t="shared" si="55"/>
        <v>0</v>
      </c>
      <c r="R1214" s="27" t="str">
        <f t="shared" si="56"/>
        <v>1-30</v>
      </c>
      <c r="S1214" s="27" t="str">
        <f>+VLOOKUP(B1214,'[1]PORTFOLIO MAY16'!$B$7:$T$5083,19,0)</f>
        <v>MEXICO</v>
      </c>
      <c r="T1214" s="26">
        <v>0</v>
      </c>
      <c r="U1214" s="23" t="s">
        <v>37</v>
      </c>
      <c r="V1214" s="23" t="s">
        <v>37</v>
      </c>
      <c r="W1214" s="23" t="s">
        <v>37</v>
      </c>
      <c r="X1214" s="22">
        <v>14528.97</v>
      </c>
    </row>
    <row r="1215" spans="1:24" x14ac:dyDescent="0.25">
      <c r="A1215" s="22">
        <v>702</v>
      </c>
      <c r="B1215" s="23" t="s">
        <v>1255</v>
      </c>
      <c r="C1215" s="23"/>
      <c r="D1215" s="24">
        <v>325447</v>
      </c>
      <c r="E1215" s="25"/>
      <c r="F1215" s="23" t="s">
        <v>42</v>
      </c>
      <c r="G1215" s="23" t="s">
        <v>33</v>
      </c>
      <c r="H1215" s="24" t="s">
        <v>34</v>
      </c>
      <c r="I1215" s="24" t="s">
        <v>35</v>
      </c>
      <c r="J1215" s="23" t="s">
        <v>36</v>
      </c>
      <c r="K1215" s="26">
        <v>153960.9</v>
      </c>
      <c r="L1215" s="26">
        <f t="shared" si="57"/>
        <v>153960.9</v>
      </c>
      <c r="M1215" s="26">
        <v>0</v>
      </c>
      <c r="N1215" s="26">
        <v>0</v>
      </c>
      <c r="O1215" s="26">
        <v>0</v>
      </c>
      <c r="P1215" s="26">
        <v>0</v>
      </c>
      <c r="Q1215" s="26">
        <f t="shared" si="55"/>
        <v>0</v>
      </c>
      <c r="R1215" s="27" t="str">
        <f t="shared" si="56"/>
        <v>1-30</v>
      </c>
      <c r="S1215" s="27" t="str">
        <f>+VLOOKUP(B1215,'[1]PORTFOLIO MAY16'!$B$7:$T$5083,19,0)</f>
        <v>COSTA RICA</v>
      </c>
      <c r="T1215" s="26">
        <v>0</v>
      </c>
      <c r="U1215" s="23" t="s">
        <v>37</v>
      </c>
      <c r="V1215" s="23" t="s">
        <v>37</v>
      </c>
      <c r="W1215" s="23" t="s">
        <v>37</v>
      </c>
      <c r="X1215" s="22">
        <v>171779.14</v>
      </c>
    </row>
    <row r="1216" spans="1:24" x14ac:dyDescent="0.25">
      <c r="A1216" s="22">
        <v>702</v>
      </c>
      <c r="B1216" s="23" t="s">
        <v>1256</v>
      </c>
      <c r="C1216" s="23"/>
      <c r="D1216" s="24">
        <v>334690</v>
      </c>
      <c r="E1216" s="25"/>
      <c r="F1216" s="23" t="s">
        <v>33</v>
      </c>
      <c r="G1216" s="23" t="s">
        <v>33</v>
      </c>
      <c r="H1216" s="24" t="s">
        <v>34</v>
      </c>
      <c r="I1216" s="24" t="s">
        <v>35</v>
      </c>
      <c r="J1216" s="23" t="s">
        <v>39</v>
      </c>
      <c r="K1216" s="26">
        <v>97106.4</v>
      </c>
      <c r="L1216" s="26">
        <f t="shared" si="57"/>
        <v>5233.0638949915883</v>
      </c>
      <c r="M1216" s="26">
        <v>0</v>
      </c>
      <c r="N1216" s="26">
        <v>0</v>
      </c>
      <c r="O1216" s="26">
        <v>0</v>
      </c>
      <c r="P1216" s="26">
        <v>0</v>
      </c>
      <c r="Q1216" s="26">
        <f t="shared" si="55"/>
        <v>0</v>
      </c>
      <c r="R1216" s="27" t="str">
        <f t="shared" si="56"/>
        <v>1-30</v>
      </c>
      <c r="S1216" s="27" t="str">
        <f>+VLOOKUP(B1216,'[1]PORTFOLIO MAY16'!$B$7:$T$5083,19,0)</f>
        <v>MEXICO</v>
      </c>
      <c r="T1216" s="26">
        <v>0</v>
      </c>
      <c r="U1216" s="23" t="s">
        <v>37</v>
      </c>
      <c r="V1216" s="23" t="s">
        <v>37</v>
      </c>
      <c r="W1216" s="23" t="s">
        <v>37</v>
      </c>
      <c r="X1216" s="22">
        <v>146396.25</v>
      </c>
    </row>
    <row r="1217" spans="1:24" x14ac:dyDescent="0.25">
      <c r="A1217" s="22">
        <v>702</v>
      </c>
      <c r="B1217" s="23" t="s">
        <v>1257</v>
      </c>
      <c r="C1217" s="23"/>
      <c r="D1217" s="24">
        <v>334448</v>
      </c>
      <c r="E1217" s="25"/>
      <c r="F1217" s="23" t="s">
        <v>33</v>
      </c>
      <c r="G1217" s="23" t="s">
        <v>33</v>
      </c>
      <c r="H1217" s="24" t="s">
        <v>34</v>
      </c>
      <c r="I1217" s="24" t="s">
        <v>35</v>
      </c>
      <c r="J1217" s="23" t="s">
        <v>39</v>
      </c>
      <c r="K1217" s="26">
        <v>178995.82</v>
      </c>
      <c r="L1217" s="26">
        <f t="shared" si="57"/>
        <v>9646.0847379411989</v>
      </c>
      <c r="M1217" s="26">
        <v>0</v>
      </c>
      <c r="N1217" s="26">
        <v>0</v>
      </c>
      <c r="O1217" s="26">
        <v>0</v>
      </c>
      <c r="P1217" s="26">
        <v>0</v>
      </c>
      <c r="Q1217" s="26">
        <f t="shared" si="55"/>
        <v>0</v>
      </c>
      <c r="R1217" s="27" t="str">
        <f t="shared" si="56"/>
        <v>1-30</v>
      </c>
      <c r="S1217" s="27" t="str">
        <f>+VLOOKUP(B1217,'[1]PORTFOLIO MAY16'!$B$7:$T$5083,19,0)</f>
        <v>MEXICO</v>
      </c>
      <c r="T1217" s="26">
        <v>0</v>
      </c>
      <c r="U1217" s="23" t="s">
        <v>37</v>
      </c>
      <c r="V1217" s="23" t="s">
        <v>37</v>
      </c>
      <c r="W1217" s="23" t="s">
        <v>37</v>
      </c>
      <c r="X1217" s="22">
        <v>357991.67999999999</v>
      </c>
    </row>
    <row r="1218" spans="1:24" x14ac:dyDescent="0.25">
      <c r="A1218" s="22">
        <v>702</v>
      </c>
      <c r="B1218" s="23" t="s">
        <v>1258</v>
      </c>
      <c r="C1218" s="23"/>
      <c r="D1218" s="24">
        <v>308247</v>
      </c>
      <c r="E1218" s="25"/>
      <c r="F1218" s="23" t="s">
        <v>42</v>
      </c>
      <c r="G1218" s="23" t="s">
        <v>33</v>
      </c>
      <c r="H1218" s="24" t="s">
        <v>34</v>
      </c>
      <c r="I1218" s="24" t="s">
        <v>35</v>
      </c>
      <c r="J1218" s="23" t="s">
        <v>36</v>
      </c>
      <c r="K1218" s="26">
        <v>163993.41</v>
      </c>
      <c r="L1218" s="26">
        <f t="shared" si="57"/>
        <v>163993.41</v>
      </c>
      <c r="M1218" s="26">
        <v>0</v>
      </c>
      <c r="N1218" s="26">
        <v>0</v>
      </c>
      <c r="O1218" s="26">
        <v>0</v>
      </c>
      <c r="P1218" s="26">
        <v>163993.41</v>
      </c>
      <c r="Q1218" s="26">
        <f t="shared" si="55"/>
        <v>163993.41</v>
      </c>
      <c r="R1218" s="27" t="str">
        <f t="shared" si="56"/>
        <v>120+</v>
      </c>
      <c r="S1218" s="27" t="str">
        <f>+VLOOKUP(B1218,'[1]PORTFOLIO MAY16'!$B$7:$T$5083,19,0)</f>
        <v>GUATEMALA</v>
      </c>
      <c r="T1218" s="26">
        <v>0</v>
      </c>
      <c r="U1218" s="23" t="s">
        <v>37</v>
      </c>
      <c r="V1218" s="23" t="s">
        <v>37</v>
      </c>
      <c r="W1218" s="23" t="s">
        <v>37</v>
      </c>
      <c r="X1218" s="22">
        <v>183828.18</v>
      </c>
    </row>
    <row r="1219" spans="1:24" x14ac:dyDescent="0.25">
      <c r="A1219" s="22">
        <v>702</v>
      </c>
      <c r="B1219" s="23" t="s">
        <v>1259</v>
      </c>
      <c r="C1219" s="23"/>
      <c r="D1219" s="24">
        <v>308247</v>
      </c>
      <c r="E1219" s="25"/>
      <c r="F1219" s="23" t="s">
        <v>42</v>
      </c>
      <c r="G1219" s="23" t="s">
        <v>33</v>
      </c>
      <c r="H1219" s="24" t="s">
        <v>34</v>
      </c>
      <c r="I1219" s="24" t="s">
        <v>35</v>
      </c>
      <c r="J1219" s="23" t="s">
        <v>36</v>
      </c>
      <c r="K1219" s="26">
        <v>261684.7</v>
      </c>
      <c r="L1219" s="26">
        <f t="shared" si="57"/>
        <v>261684.7</v>
      </c>
      <c r="M1219" s="26">
        <v>0</v>
      </c>
      <c r="N1219" s="26">
        <v>0</v>
      </c>
      <c r="O1219" s="26">
        <v>0</v>
      </c>
      <c r="P1219" s="26">
        <v>261684.7</v>
      </c>
      <c r="Q1219" s="26">
        <f t="shared" si="55"/>
        <v>261684.7</v>
      </c>
      <c r="R1219" s="27" t="str">
        <f t="shared" si="56"/>
        <v>120+</v>
      </c>
      <c r="S1219" s="27" t="str">
        <f>+VLOOKUP(B1219,'[1]PORTFOLIO MAY16'!$B$7:$T$5083,19,0)</f>
        <v>GUATEMALA</v>
      </c>
      <c r="T1219" s="26">
        <v>0</v>
      </c>
      <c r="U1219" s="23" t="s">
        <v>37</v>
      </c>
      <c r="V1219" s="23" t="s">
        <v>37</v>
      </c>
      <c r="W1219" s="23" t="s">
        <v>37</v>
      </c>
      <c r="X1219" s="22">
        <v>293409.25</v>
      </c>
    </row>
    <row r="1220" spans="1:24" x14ac:dyDescent="0.25">
      <c r="A1220" s="22">
        <v>702</v>
      </c>
      <c r="B1220" s="23" t="s">
        <v>1260</v>
      </c>
      <c r="C1220" s="23"/>
      <c r="D1220" s="24">
        <v>333802</v>
      </c>
      <c r="E1220" s="25"/>
      <c r="F1220" s="23" t="s">
        <v>42</v>
      </c>
      <c r="G1220" s="23" t="s">
        <v>33</v>
      </c>
      <c r="H1220" s="24" t="s">
        <v>34</v>
      </c>
      <c r="I1220" s="24" t="s">
        <v>35</v>
      </c>
      <c r="J1220" s="23" t="s">
        <v>36</v>
      </c>
      <c r="K1220" s="26">
        <v>4562.6400000000003</v>
      </c>
      <c r="L1220" s="26">
        <f t="shared" si="57"/>
        <v>4562.6400000000003</v>
      </c>
      <c r="M1220" s="26">
        <v>0</v>
      </c>
      <c r="N1220" s="26">
        <v>0</v>
      </c>
      <c r="O1220" s="26">
        <v>0</v>
      </c>
      <c r="P1220" s="26">
        <v>0</v>
      </c>
      <c r="Q1220" s="26">
        <f t="shared" si="55"/>
        <v>0</v>
      </c>
      <c r="R1220" s="27" t="str">
        <f t="shared" si="56"/>
        <v>1-30</v>
      </c>
      <c r="S1220" s="27" t="str">
        <f>+VLOOKUP(B1220,'[1]PORTFOLIO MAY16'!$B$7:$T$5083,19,0)</f>
        <v>GUATEMALA</v>
      </c>
      <c r="T1220" s="26">
        <v>0</v>
      </c>
      <c r="U1220" s="23" t="s">
        <v>37</v>
      </c>
      <c r="V1220" s="23" t="s">
        <v>37</v>
      </c>
      <c r="W1220" s="23" t="s">
        <v>37</v>
      </c>
      <c r="X1220" s="22">
        <v>4562.6400000000003</v>
      </c>
    </row>
    <row r="1221" spans="1:24" x14ac:dyDescent="0.25">
      <c r="A1221" s="22">
        <v>702</v>
      </c>
      <c r="B1221" s="23" t="s">
        <v>1261</v>
      </c>
      <c r="C1221" s="23"/>
      <c r="D1221" s="24">
        <v>318631</v>
      </c>
      <c r="E1221" s="25"/>
      <c r="F1221" s="23" t="s">
        <v>42</v>
      </c>
      <c r="G1221" s="23" t="s">
        <v>33</v>
      </c>
      <c r="H1221" s="24" t="s">
        <v>34</v>
      </c>
      <c r="I1221" s="24" t="s">
        <v>35</v>
      </c>
      <c r="J1221" s="23" t="s">
        <v>36</v>
      </c>
      <c r="K1221" s="26">
        <v>138929.53</v>
      </c>
      <c r="L1221" s="26">
        <f t="shared" si="57"/>
        <v>138929.53</v>
      </c>
      <c r="M1221" s="26">
        <v>0</v>
      </c>
      <c r="N1221" s="26">
        <v>0</v>
      </c>
      <c r="O1221" s="26">
        <v>0</v>
      </c>
      <c r="P1221" s="26">
        <v>0</v>
      </c>
      <c r="Q1221" s="26">
        <f t="shared" si="55"/>
        <v>0</v>
      </c>
      <c r="R1221" s="27" t="str">
        <f t="shared" si="56"/>
        <v>1-30</v>
      </c>
      <c r="S1221" s="27" t="str">
        <f>+VLOOKUP(B1221,'[1]PORTFOLIO MAY16'!$B$7:$T$5083,19,0)</f>
        <v>EL SALVADOR</v>
      </c>
      <c r="T1221" s="26">
        <v>0</v>
      </c>
      <c r="U1221" s="23" t="s">
        <v>37</v>
      </c>
      <c r="V1221" s="23" t="s">
        <v>37</v>
      </c>
      <c r="W1221" s="23" t="s">
        <v>37</v>
      </c>
      <c r="X1221" s="22">
        <v>150057.44</v>
      </c>
    </row>
    <row r="1222" spans="1:24" x14ac:dyDescent="0.25">
      <c r="A1222" s="22">
        <v>702</v>
      </c>
      <c r="B1222" s="23" t="s">
        <v>1262</v>
      </c>
      <c r="C1222" s="23"/>
      <c r="D1222" s="24">
        <v>313548</v>
      </c>
      <c r="E1222" s="25"/>
      <c r="F1222" s="23" t="s">
        <v>51</v>
      </c>
      <c r="G1222" s="23" t="s">
        <v>51</v>
      </c>
      <c r="H1222" s="24" t="s">
        <v>34</v>
      </c>
      <c r="I1222" s="24" t="s">
        <v>35</v>
      </c>
      <c r="J1222" s="23" t="s">
        <v>36</v>
      </c>
      <c r="K1222" s="26">
        <v>10793.81</v>
      </c>
      <c r="L1222" s="26">
        <f t="shared" si="57"/>
        <v>10793.81</v>
      </c>
      <c r="M1222" s="26">
        <v>0</v>
      </c>
      <c r="N1222" s="26">
        <v>0</v>
      </c>
      <c r="O1222" s="26">
        <v>0</v>
      </c>
      <c r="P1222" s="26">
        <v>0</v>
      </c>
      <c r="Q1222" s="26">
        <f t="shared" si="55"/>
        <v>0</v>
      </c>
      <c r="R1222" s="27" t="str">
        <f t="shared" si="56"/>
        <v>1-30</v>
      </c>
      <c r="S1222" s="27" t="str">
        <f>+VLOOKUP(B1222,'[1]PORTFOLIO MAY16'!$B$7:$T$5083,19,0)</f>
        <v>NICARAGUA</v>
      </c>
      <c r="T1222" s="26">
        <v>0</v>
      </c>
      <c r="U1222" s="23" t="s">
        <v>37</v>
      </c>
      <c r="V1222" s="23" t="s">
        <v>37</v>
      </c>
      <c r="W1222" s="23" t="s">
        <v>37</v>
      </c>
      <c r="X1222" s="22">
        <v>11057.72</v>
      </c>
    </row>
    <row r="1223" spans="1:24" x14ac:dyDescent="0.25">
      <c r="A1223" s="22">
        <v>702</v>
      </c>
      <c r="B1223" s="23" t="s">
        <v>1263</v>
      </c>
      <c r="C1223" s="23"/>
      <c r="D1223" s="24">
        <v>313548</v>
      </c>
      <c r="E1223" s="25"/>
      <c r="F1223" s="23" t="s">
        <v>59</v>
      </c>
      <c r="G1223" s="23" t="s">
        <v>59</v>
      </c>
      <c r="H1223" s="24" t="s">
        <v>34</v>
      </c>
      <c r="I1223" s="24" t="s">
        <v>35</v>
      </c>
      <c r="J1223" s="23" t="s">
        <v>36</v>
      </c>
      <c r="K1223" s="26">
        <v>115627.66</v>
      </c>
      <c r="L1223" s="26">
        <f t="shared" si="57"/>
        <v>115627.66</v>
      </c>
      <c r="M1223" s="26">
        <v>0</v>
      </c>
      <c r="N1223" s="26">
        <v>0</v>
      </c>
      <c r="O1223" s="26">
        <v>0</v>
      </c>
      <c r="P1223" s="26">
        <v>0</v>
      </c>
      <c r="Q1223" s="26">
        <f t="shared" ref="Q1223:Q1286" si="58">+P1223+O1223+N1223+M1223</f>
        <v>0</v>
      </c>
      <c r="R1223" s="27" t="str">
        <f t="shared" ref="R1223:R1286" si="59">+IF(P1223&gt;0,"120+",IF(O1223&gt;0,"91-120",IF(N1223&gt;0,"61-90",IF(M1223&gt;0,"31-60","1-30"))))</f>
        <v>1-30</v>
      </c>
      <c r="S1223" s="27" t="str">
        <f>+VLOOKUP(B1223,'[1]PORTFOLIO MAY16'!$B$7:$T$5083,19,0)</f>
        <v>NICARAGUA</v>
      </c>
      <c r="T1223" s="26">
        <v>0</v>
      </c>
      <c r="U1223" s="23" t="s">
        <v>37</v>
      </c>
      <c r="V1223" s="23" t="s">
        <v>37</v>
      </c>
      <c r="W1223" s="23" t="s">
        <v>37</v>
      </c>
      <c r="X1223" s="22">
        <v>118454.84</v>
      </c>
    </row>
    <row r="1224" spans="1:24" x14ac:dyDescent="0.25">
      <c r="A1224" s="22">
        <v>702</v>
      </c>
      <c r="B1224" s="23" t="s">
        <v>1264</v>
      </c>
      <c r="C1224" s="23"/>
      <c r="D1224" s="24">
        <v>317406</v>
      </c>
      <c r="E1224" s="25"/>
      <c r="F1224" s="23" t="s">
        <v>33</v>
      </c>
      <c r="G1224" s="23" t="s">
        <v>33</v>
      </c>
      <c r="H1224" s="24" t="s">
        <v>34</v>
      </c>
      <c r="I1224" s="24" t="s">
        <v>35</v>
      </c>
      <c r="J1224" s="23" t="s">
        <v>39</v>
      </c>
      <c r="K1224" s="26">
        <v>115760.52</v>
      </c>
      <c r="L1224" s="26">
        <f t="shared" si="57"/>
        <v>6238.3344215978732</v>
      </c>
      <c r="M1224" s="26">
        <v>0</v>
      </c>
      <c r="N1224" s="26">
        <v>0</v>
      </c>
      <c r="O1224" s="26">
        <v>0</v>
      </c>
      <c r="P1224" s="26">
        <v>0</v>
      </c>
      <c r="Q1224" s="26">
        <f t="shared" si="58"/>
        <v>0</v>
      </c>
      <c r="R1224" s="27" t="str">
        <f t="shared" si="59"/>
        <v>1-30</v>
      </c>
      <c r="S1224" s="27" t="str">
        <f>+VLOOKUP(B1224,'[1]PORTFOLIO MAY16'!$B$7:$T$5083,19,0)</f>
        <v>MEXICO</v>
      </c>
      <c r="T1224" s="26">
        <v>0</v>
      </c>
      <c r="U1224" s="23" t="s">
        <v>37</v>
      </c>
      <c r="V1224" s="23" t="s">
        <v>37</v>
      </c>
      <c r="W1224" s="23" t="s">
        <v>37</v>
      </c>
      <c r="X1224" s="22">
        <v>156085.68</v>
      </c>
    </row>
    <row r="1225" spans="1:24" x14ac:dyDescent="0.25">
      <c r="A1225" s="22">
        <v>702</v>
      </c>
      <c r="B1225" s="23" t="s">
        <v>1265</v>
      </c>
      <c r="C1225" s="23"/>
      <c r="D1225" s="24">
        <v>314798</v>
      </c>
      <c r="E1225" s="25"/>
      <c r="F1225" s="23" t="s">
        <v>59</v>
      </c>
      <c r="G1225" s="23" t="s">
        <v>59</v>
      </c>
      <c r="H1225" s="24" t="s">
        <v>34</v>
      </c>
      <c r="I1225" s="24" t="s">
        <v>35</v>
      </c>
      <c r="J1225" s="23" t="s">
        <v>36</v>
      </c>
      <c r="K1225" s="26">
        <v>147454.20000000001</v>
      </c>
      <c r="L1225" s="26">
        <f t="shared" si="57"/>
        <v>147454.20000000001</v>
      </c>
      <c r="M1225" s="26">
        <v>0</v>
      </c>
      <c r="N1225" s="26">
        <v>0</v>
      </c>
      <c r="O1225" s="26">
        <v>0</v>
      </c>
      <c r="P1225" s="26">
        <v>0</v>
      </c>
      <c r="Q1225" s="26">
        <f t="shared" si="58"/>
        <v>0</v>
      </c>
      <c r="R1225" s="27" t="str">
        <f t="shared" si="59"/>
        <v>1-30</v>
      </c>
      <c r="S1225" s="27" t="str">
        <f>+VLOOKUP(B1225,'[1]PORTFOLIO MAY16'!$B$7:$T$5083,19,0)</f>
        <v>COSTA RICA</v>
      </c>
      <c r="T1225" s="26">
        <v>0</v>
      </c>
      <c r="U1225" s="23" t="s">
        <v>37</v>
      </c>
      <c r="V1225" s="23" t="s">
        <v>37</v>
      </c>
      <c r="W1225" s="23" t="s">
        <v>37</v>
      </c>
      <c r="X1225" s="22">
        <v>150543.75</v>
      </c>
    </row>
    <row r="1226" spans="1:24" x14ac:dyDescent="0.25">
      <c r="A1226" s="22">
        <v>702</v>
      </c>
      <c r="B1226" s="23" t="s">
        <v>1266</v>
      </c>
      <c r="C1226" s="23"/>
      <c r="D1226" s="24">
        <v>314798</v>
      </c>
      <c r="E1226" s="25"/>
      <c r="F1226" s="23" t="s">
        <v>51</v>
      </c>
      <c r="G1226" s="23" t="s">
        <v>51</v>
      </c>
      <c r="H1226" s="24" t="s">
        <v>34</v>
      </c>
      <c r="I1226" s="24" t="s">
        <v>35</v>
      </c>
      <c r="J1226" s="23" t="s">
        <v>36</v>
      </c>
      <c r="K1226" s="26">
        <v>33233.24</v>
      </c>
      <c r="L1226" s="26">
        <f t="shared" si="57"/>
        <v>33233.24</v>
      </c>
      <c r="M1226" s="26">
        <v>0</v>
      </c>
      <c r="N1226" s="26">
        <v>0</v>
      </c>
      <c r="O1226" s="26">
        <v>0</v>
      </c>
      <c r="P1226" s="26">
        <v>0</v>
      </c>
      <c r="Q1226" s="26">
        <f t="shared" si="58"/>
        <v>0</v>
      </c>
      <c r="R1226" s="27" t="str">
        <f t="shared" si="59"/>
        <v>1-30</v>
      </c>
      <c r="S1226" s="27" t="str">
        <f>+VLOOKUP(B1226,'[1]PORTFOLIO MAY16'!$B$7:$T$5083,19,0)</f>
        <v>COSTA RICA</v>
      </c>
      <c r="T1226" s="26">
        <v>0</v>
      </c>
      <c r="U1226" s="23" t="s">
        <v>37</v>
      </c>
      <c r="V1226" s="23" t="s">
        <v>37</v>
      </c>
      <c r="W1226" s="23" t="s">
        <v>37</v>
      </c>
      <c r="X1226" s="22">
        <v>34045.74</v>
      </c>
    </row>
    <row r="1227" spans="1:24" x14ac:dyDescent="0.25">
      <c r="A1227" s="22">
        <v>702</v>
      </c>
      <c r="B1227" s="23" t="s">
        <v>1267</v>
      </c>
      <c r="C1227" s="23"/>
      <c r="D1227" s="24">
        <v>330242</v>
      </c>
      <c r="E1227" s="25"/>
      <c r="F1227" s="23" t="s">
        <v>33</v>
      </c>
      <c r="G1227" s="23" t="s">
        <v>33</v>
      </c>
      <c r="H1227" s="24" t="s">
        <v>34</v>
      </c>
      <c r="I1227" s="24" t="s">
        <v>35</v>
      </c>
      <c r="J1227" s="23" t="s">
        <v>39</v>
      </c>
      <c r="K1227" s="26">
        <v>69097.320000000007</v>
      </c>
      <c r="L1227" s="26">
        <f t="shared" si="57"/>
        <v>3723.6545740824517</v>
      </c>
      <c r="M1227" s="26">
        <v>0</v>
      </c>
      <c r="N1227" s="26">
        <v>0</v>
      </c>
      <c r="O1227" s="26">
        <v>0</v>
      </c>
      <c r="P1227" s="26">
        <v>0</v>
      </c>
      <c r="Q1227" s="26">
        <f t="shared" si="58"/>
        <v>0</v>
      </c>
      <c r="R1227" s="27" t="str">
        <f t="shared" si="59"/>
        <v>1-30</v>
      </c>
      <c r="S1227" s="27" t="str">
        <f>+VLOOKUP(B1227,'[1]PORTFOLIO MAY16'!$B$7:$T$5083,19,0)</f>
        <v>MEXICO</v>
      </c>
      <c r="T1227" s="26">
        <v>0</v>
      </c>
      <c r="U1227" s="23" t="s">
        <v>37</v>
      </c>
      <c r="V1227" s="23" t="s">
        <v>37</v>
      </c>
      <c r="W1227" s="23" t="s">
        <v>37</v>
      </c>
      <c r="X1227" s="22">
        <v>69097.320000000007</v>
      </c>
    </row>
    <row r="1228" spans="1:24" x14ac:dyDescent="0.25">
      <c r="A1228" s="22">
        <v>702</v>
      </c>
      <c r="B1228" s="23" t="s">
        <v>1268</v>
      </c>
      <c r="C1228" s="23"/>
      <c r="D1228" s="24">
        <v>333899</v>
      </c>
      <c r="E1228" s="25"/>
      <c r="F1228" s="23" t="s">
        <v>33</v>
      </c>
      <c r="G1228" s="23" t="s">
        <v>33</v>
      </c>
      <c r="H1228" s="24" t="s">
        <v>34</v>
      </c>
      <c r="I1228" s="24" t="s">
        <v>35</v>
      </c>
      <c r="J1228" s="23" t="s">
        <v>39</v>
      </c>
      <c r="K1228" s="26">
        <v>715930.75</v>
      </c>
      <c r="L1228" s="26">
        <f t="shared" si="57"/>
        <v>38581.508110065341</v>
      </c>
      <c r="M1228" s="26">
        <v>0</v>
      </c>
      <c r="N1228" s="26">
        <v>0</v>
      </c>
      <c r="O1228" s="26">
        <v>0</v>
      </c>
      <c r="P1228" s="26">
        <v>0</v>
      </c>
      <c r="Q1228" s="26">
        <f t="shared" si="58"/>
        <v>0</v>
      </c>
      <c r="R1228" s="27" t="str">
        <f t="shared" si="59"/>
        <v>1-30</v>
      </c>
      <c r="S1228" s="27" t="str">
        <f>+VLOOKUP(B1228,'[1]PORTFOLIO MAY16'!$B$7:$T$5083,19,0)</f>
        <v>MEXICO</v>
      </c>
      <c r="T1228" s="26">
        <v>0</v>
      </c>
      <c r="U1228" s="23" t="s">
        <v>37</v>
      </c>
      <c r="V1228" s="23" t="s">
        <v>37</v>
      </c>
      <c r="W1228" s="23" t="s">
        <v>37</v>
      </c>
      <c r="X1228" s="22">
        <v>809666.55</v>
      </c>
    </row>
    <row r="1229" spans="1:24" x14ac:dyDescent="0.25">
      <c r="A1229" s="22">
        <v>702</v>
      </c>
      <c r="B1229" s="23" t="s">
        <v>1269</v>
      </c>
      <c r="C1229" s="23"/>
      <c r="D1229" s="24">
        <v>333885</v>
      </c>
      <c r="E1229" s="25"/>
      <c r="F1229" s="23" t="s">
        <v>33</v>
      </c>
      <c r="G1229" s="23" t="s">
        <v>33</v>
      </c>
      <c r="H1229" s="24" t="s">
        <v>34</v>
      </c>
      <c r="I1229" s="24" t="s">
        <v>233</v>
      </c>
      <c r="J1229" s="23" t="s">
        <v>39</v>
      </c>
      <c r="K1229" s="26">
        <v>684201.87</v>
      </c>
      <c r="L1229" s="26">
        <f t="shared" si="57"/>
        <v>36871.638767194832</v>
      </c>
      <c r="M1229" s="26">
        <v>0</v>
      </c>
      <c r="N1229" s="26">
        <v>0</v>
      </c>
      <c r="O1229" s="26">
        <v>0</v>
      </c>
      <c r="P1229" s="26">
        <v>684201.87</v>
      </c>
      <c r="Q1229" s="26">
        <f t="shared" si="58"/>
        <v>684201.87</v>
      </c>
      <c r="R1229" s="27" t="str">
        <f t="shared" si="59"/>
        <v>120+</v>
      </c>
      <c r="S1229" s="27" t="str">
        <f>+VLOOKUP(B1229,'[1]PORTFOLIO MAY16'!$B$7:$T$5083,19,0)</f>
        <v>MEXICO</v>
      </c>
      <c r="T1229" s="26">
        <v>0</v>
      </c>
      <c r="U1229" s="23" t="s">
        <v>37</v>
      </c>
      <c r="V1229" s="23" t="s">
        <v>37</v>
      </c>
      <c r="W1229" s="23" t="s">
        <v>37</v>
      </c>
      <c r="X1229" s="22">
        <v>795168.81</v>
      </c>
    </row>
    <row r="1230" spans="1:24" x14ac:dyDescent="0.25">
      <c r="A1230" s="22">
        <v>702</v>
      </c>
      <c r="B1230" s="23" t="s">
        <v>1270</v>
      </c>
      <c r="C1230" s="23"/>
      <c r="D1230" s="24">
        <v>333882</v>
      </c>
      <c r="E1230" s="25"/>
      <c r="F1230" s="23" t="s">
        <v>33</v>
      </c>
      <c r="G1230" s="23" t="s">
        <v>33</v>
      </c>
      <c r="H1230" s="24" t="s">
        <v>34</v>
      </c>
      <c r="I1230" s="24" t="s">
        <v>35</v>
      </c>
      <c r="J1230" s="23" t="s">
        <v>39</v>
      </c>
      <c r="K1230" s="26">
        <v>161550.31</v>
      </c>
      <c r="L1230" s="26">
        <f t="shared" si="57"/>
        <v>8705.946204222364</v>
      </c>
      <c r="M1230" s="26">
        <v>161550.31</v>
      </c>
      <c r="N1230" s="26">
        <v>0</v>
      </c>
      <c r="O1230" s="26">
        <v>0</v>
      </c>
      <c r="P1230" s="26">
        <v>0</v>
      </c>
      <c r="Q1230" s="26">
        <f t="shared" si="58"/>
        <v>161550.31</v>
      </c>
      <c r="R1230" s="27" t="str">
        <f t="shared" si="59"/>
        <v>31-60</v>
      </c>
      <c r="S1230" s="27" t="str">
        <f>+VLOOKUP(B1230,'[1]PORTFOLIO MAY16'!$B$7:$T$5083,19,0)</f>
        <v>MEXICO</v>
      </c>
      <c r="T1230" s="26">
        <v>0</v>
      </c>
      <c r="U1230" s="23" t="s">
        <v>37</v>
      </c>
      <c r="V1230" s="23" t="s">
        <v>37</v>
      </c>
      <c r="W1230" s="23" t="s">
        <v>37</v>
      </c>
      <c r="X1230" s="22">
        <v>201937.83</v>
      </c>
    </row>
    <row r="1231" spans="1:24" x14ac:dyDescent="0.25">
      <c r="A1231" s="22">
        <v>702</v>
      </c>
      <c r="B1231" s="23" t="s">
        <v>1271</v>
      </c>
      <c r="C1231" s="23"/>
      <c r="D1231" s="24">
        <v>318099</v>
      </c>
      <c r="E1231" s="25"/>
      <c r="F1231" s="23" t="s">
        <v>33</v>
      </c>
      <c r="G1231" s="23" t="s">
        <v>33</v>
      </c>
      <c r="H1231" s="24" t="s">
        <v>34</v>
      </c>
      <c r="I1231" s="24" t="s">
        <v>35</v>
      </c>
      <c r="J1231" s="23" t="s">
        <v>36</v>
      </c>
      <c r="K1231" s="26">
        <v>67060.539999999994</v>
      </c>
      <c r="L1231" s="26">
        <f t="shared" si="57"/>
        <v>67060.539999999994</v>
      </c>
      <c r="M1231" s="26">
        <v>0</v>
      </c>
      <c r="N1231" s="26">
        <v>0</v>
      </c>
      <c r="O1231" s="26">
        <v>0</v>
      </c>
      <c r="P1231" s="26">
        <v>0</v>
      </c>
      <c r="Q1231" s="26">
        <f t="shared" si="58"/>
        <v>0</v>
      </c>
      <c r="R1231" s="27" t="str">
        <f t="shared" si="59"/>
        <v>1-30</v>
      </c>
      <c r="S1231" s="27" t="str">
        <f>+VLOOKUP(B1231,'[1]PORTFOLIO MAY16'!$B$7:$T$5083,19,0)</f>
        <v>MEXICO</v>
      </c>
      <c r="T1231" s="26">
        <v>0</v>
      </c>
      <c r="U1231" s="23" t="s">
        <v>37</v>
      </c>
      <c r="V1231" s="23" t="s">
        <v>37</v>
      </c>
      <c r="W1231" s="23" t="s">
        <v>37</v>
      </c>
      <c r="X1231" s="22">
        <v>73891.350000000006</v>
      </c>
    </row>
    <row r="1232" spans="1:24" x14ac:dyDescent="0.25">
      <c r="A1232" s="22">
        <v>702</v>
      </c>
      <c r="B1232" s="23" t="s">
        <v>1272</v>
      </c>
      <c r="C1232" s="23"/>
      <c r="D1232" s="24">
        <v>308390</v>
      </c>
      <c r="E1232" s="25"/>
      <c r="F1232" s="23" t="s">
        <v>42</v>
      </c>
      <c r="G1232" s="23" t="s">
        <v>33</v>
      </c>
      <c r="H1232" s="24" t="s">
        <v>34</v>
      </c>
      <c r="I1232" s="24" t="s">
        <v>35</v>
      </c>
      <c r="J1232" s="23" t="s">
        <v>36</v>
      </c>
      <c r="K1232" s="26">
        <v>46468.18</v>
      </c>
      <c r="L1232" s="26">
        <f t="shared" si="57"/>
        <v>46468.18</v>
      </c>
      <c r="M1232" s="26">
        <v>0</v>
      </c>
      <c r="N1232" s="26">
        <v>0</v>
      </c>
      <c r="O1232" s="26">
        <v>0</v>
      </c>
      <c r="P1232" s="26">
        <v>0</v>
      </c>
      <c r="Q1232" s="26">
        <f t="shared" si="58"/>
        <v>0</v>
      </c>
      <c r="R1232" s="27" t="str">
        <f t="shared" si="59"/>
        <v>1-30</v>
      </c>
      <c r="S1232" s="27" t="str">
        <f>+VLOOKUP(B1232,'[1]PORTFOLIO MAY16'!$B$7:$T$5083,19,0)</f>
        <v>GUATEMALA</v>
      </c>
      <c r="T1232" s="26">
        <v>0</v>
      </c>
      <c r="U1232" s="23" t="s">
        <v>37</v>
      </c>
      <c r="V1232" s="23" t="s">
        <v>37</v>
      </c>
      <c r="W1232" s="23" t="s">
        <v>37</v>
      </c>
      <c r="X1232" s="22">
        <v>50229.27</v>
      </c>
    </row>
    <row r="1233" spans="1:24" x14ac:dyDescent="0.25">
      <c r="A1233" s="22">
        <v>702</v>
      </c>
      <c r="B1233" s="23" t="s">
        <v>1273</v>
      </c>
      <c r="C1233" s="23"/>
      <c r="D1233" s="24">
        <v>312896</v>
      </c>
      <c r="E1233" s="25"/>
      <c r="F1233" s="23" t="s">
        <v>42</v>
      </c>
      <c r="G1233" s="23" t="s">
        <v>33</v>
      </c>
      <c r="H1233" s="24" t="s">
        <v>34</v>
      </c>
      <c r="I1233" s="24" t="s">
        <v>35</v>
      </c>
      <c r="J1233" s="23" t="s">
        <v>36</v>
      </c>
      <c r="K1233" s="26">
        <v>60406.53</v>
      </c>
      <c r="L1233" s="26">
        <f t="shared" si="57"/>
        <v>60406.53</v>
      </c>
      <c r="M1233" s="26">
        <v>0</v>
      </c>
      <c r="N1233" s="26">
        <v>0</v>
      </c>
      <c r="O1233" s="26">
        <v>0</v>
      </c>
      <c r="P1233" s="26">
        <v>0</v>
      </c>
      <c r="Q1233" s="26">
        <f t="shared" si="58"/>
        <v>0</v>
      </c>
      <c r="R1233" s="27" t="str">
        <f t="shared" si="59"/>
        <v>1-30</v>
      </c>
      <c r="S1233" s="27" t="str">
        <f>+VLOOKUP(B1233,'[1]PORTFOLIO MAY16'!$B$7:$T$5083,19,0)</f>
        <v>GUATEMALA</v>
      </c>
      <c r="T1233" s="26">
        <v>0</v>
      </c>
      <c r="U1233" s="23" t="s">
        <v>37</v>
      </c>
      <c r="V1233" s="23" t="s">
        <v>37</v>
      </c>
      <c r="W1233" s="23" t="s">
        <v>37</v>
      </c>
      <c r="X1233" s="22">
        <v>62366.9</v>
      </c>
    </row>
    <row r="1234" spans="1:24" x14ac:dyDescent="0.25">
      <c r="A1234" s="22">
        <v>702</v>
      </c>
      <c r="B1234" s="23" t="s">
        <v>1274</v>
      </c>
      <c r="C1234" s="23"/>
      <c r="D1234" s="24">
        <v>308390</v>
      </c>
      <c r="E1234" s="25"/>
      <c r="F1234" s="23" t="s">
        <v>42</v>
      </c>
      <c r="G1234" s="23" t="s">
        <v>33</v>
      </c>
      <c r="H1234" s="24" t="s">
        <v>34</v>
      </c>
      <c r="I1234" s="24" t="s">
        <v>35</v>
      </c>
      <c r="J1234" s="23" t="s">
        <v>36</v>
      </c>
      <c r="K1234" s="26">
        <v>184938.63</v>
      </c>
      <c r="L1234" s="26">
        <f t="shared" si="57"/>
        <v>184938.63</v>
      </c>
      <c r="M1234" s="26">
        <v>0</v>
      </c>
      <c r="N1234" s="26">
        <v>0</v>
      </c>
      <c r="O1234" s="26">
        <v>0</v>
      </c>
      <c r="P1234" s="26">
        <v>0</v>
      </c>
      <c r="Q1234" s="26">
        <f t="shared" si="58"/>
        <v>0</v>
      </c>
      <c r="R1234" s="27" t="str">
        <f t="shared" si="59"/>
        <v>1-30</v>
      </c>
      <c r="S1234" s="27" t="str">
        <f>+VLOOKUP(B1234,'[1]PORTFOLIO MAY16'!$B$7:$T$5083,19,0)</f>
        <v>GUATEMALA</v>
      </c>
      <c r="T1234" s="26">
        <v>0</v>
      </c>
      <c r="U1234" s="23" t="s">
        <v>37</v>
      </c>
      <c r="V1234" s="23" t="s">
        <v>37</v>
      </c>
      <c r="W1234" s="23" t="s">
        <v>37</v>
      </c>
      <c r="X1234" s="22">
        <v>199033.25</v>
      </c>
    </row>
    <row r="1235" spans="1:24" x14ac:dyDescent="0.25">
      <c r="A1235" s="22">
        <v>702</v>
      </c>
      <c r="B1235" s="23" t="s">
        <v>1275</v>
      </c>
      <c r="C1235" s="23"/>
      <c r="D1235" s="24">
        <v>308390</v>
      </c>
      <c r="E1235" s="25"/>
      <c r="F1235" s="23" t="s">
        <v>42</v>
      </c>
      <c r="G1235" s="23" t="s">
        <v>33</v>
      </c>
      <c r="H1235" s="24" t="s">
        <v>34</v>
      </c>
      <c r="I1235" s="24" t="s">
        <v>35</v>
      </c>
      <c r="J1235" s="23" t="s">
        <v>36</v>
      </c>
      <c r="K1235" s="26">
        <v>54806.86</v>
      </c>
      <c r="L1235" s="26">
        <f t="shared" si="57"/>
        <v>54806.86</v>
      </c>
      <c r="M1235" s="26">
        <v>0</v>
      </c>
      <c r="N1235" s="26">
        <v>0</v>
      </c>
      <c r="O1235" s="26">
        <v>0</v>
      </c>
      <c r="P1235" s="26">
        <v>0</v>
      </c>
      <c r="Q1235" s="26">
        <f t="shared" si="58"/>
        <v>0</v>
      </c>
      <c r="R1235" s="27" t="str">
        <f t="shared" si="59"/>
        <v>1-30</v>
      </c>
      <c r="S1235" s="27" t="str">
        <f>+VLOOKUP(B1235,'[1]PORTFOLIO MAY16'!$B$7:$T$5083,19,0)</f>
        <v>GUATEMALA</v>
      </c>
      <c r="T1235" s="26">
        <v>0</v>
      </c>
      <c r="U1235" s="23" t="s">
        <v>37</v>
      </c>
      <c r="V1235" s="23" t="s">
        <v>37</v>
      </c>
      <c r="W1235" s="23" t="s">
        <v>37</v>
      </c>
      <c r="X1235" s="22">
        <v>59115.96</v>
      </c>
    </row>
    <row r="1236" spans="1:24" x14ac:dyDescent="0.25">
      <c r="A1236" s="22">
        <v>702</v>
      </c>
      <c r="B1236" s="23" t="s">
        <v>1276</v>
      </c>
      <c r="C1236" s="23"/>
      <c r="D1236" s="24">
        <v>315560</v>
      </c>
      <c r="E1236" s="25"/>
      <c r="F1236" s="23" t="s">
        <v>42</v>
      </c>
      <c r="G1236" s="23" t="s">
        <v>33</v>
      </c>
      <c r="H1236" s="24" t="s">
        <v>34</v>
      </c>
      <c r="I1236" s="24" t="s">
        <v>35</v>
      </c>
      <c r="J1236" s="23" t="s">
        <v>39</v>
      </c>
      <c r="K1236" s="26">
        <v>6533230.25</v>
      </c>
      <c r="L1236" s="26">
        <f t="shared" si="57"/>
        <v>352075.77810465498</v>
      </c>
      <c r="M1236" s="26">
        <v>0</v>
      </c>
      <c r="N1236" s="26">
        <v>6533230.25</v>
      </c>
      <c r="O1236" s="26">
        <v>0</v>
      </c>
      <c r="P1236" s="26">
        <v>0</v>
      </c>
      <c r="Q1236" s="26">
        <f t="shared" si="58"/>
        <v>6533230.25</v>
      </c>
      <c r="R1236" s="27" t="str">
        <f t="shared" si="59"/>
        <v>61-90</v>
      </c>
      <c r="S1236" s="27" t="str">
        <f>+VLOOKUP(B1236,'[1]PORTFOLIO MAY16'!$B$7:$T$5083,19,0)</f>
        <v>MEXICO</v>
      </c>
      <c r="T1236" s="26">
        <v>0</v>
      </c>
      <c r="U1236" s="23" t="s">
        <v>37</v>
      </c>
      <c r="V1236" s="23" t="s">
        <v>37</v>
      </c>
      <c r="W1236" s="23" t="s">
        <v>37</v>
      </c>
      <c r="X1236" s="22">
        <v>7600930.25</v>
      </c>
    </row>
    <row r="1237" spans="1:24" x14ac:dyDescent="0.25">
      <c r="A1237" s="22">
        <v>702</v>
      </c>
      <c r="B1237" s="23" t="s">
        <v>1277</v>
      </c>
      <c r="C1237" s="23"/>
      <c r="D1237" s="24">
        <v>334208</v>
      </c>
      <c r="E1237" s="25"/>
      <c r="F1237" s="23" t="s">
        <v>42</v>
      </c>
      <c r="G1237" s="23" t="s">
        <v>33</v>
      </c>
      <c r="H1237" s="24" t="s">
        <v>34</v>
      </c>
      <c r="I1237" s="24" t="s">
        <v>35</v>
      </c>
      <c r="J1237" s="23" t="s">
        <v>36</v>
      </c>
      <c r="K1237" s="26">
        <v>7690</v>
      </c>
      <c r="L1237" s="26">
        <f t="shared" si="57"/>
        <v>7690</v>
      </c>
      <c r="M1237" s="26">
        <v>0</v>
      </c>
      <c r="N1237" s="26">
        <v>0</v>
      </c>
      <c r="O1237" s="26">
        <v>0</v>
      </c>
      <c r="P1237" s="26">
        <v>0</v>
      </c>
      <c r="Q1237" s="26">
        <f t="shared" si="58"/>
        <v>0</v>
      </c>
      <c r="R1237" s="27" t="str">
        <f t="shared" si="59"/>
        <v>1-30</v>
      </c>
      <c r="S1237" s="27" t="str">
        <f>+VLOOKUP(B1237,'[1]PORTFOLIO MAY16'!$B$7:$T$5083,19,0)</f>
        <v>NICARAGUA</v>
      </c>
      <c r="T1237" s="26">
        <v>0</v>
      </c>
      <c r="U1237" s="23" t="s">
        <v>37</v>
      </c>
      <c r="V1237" s="23" t="s">
        <v>37</v>
      </c>
      <c r="W1237" s="23" t="s">
        <v>37</v>
      </c>
      <c r="X1237" s="22">
        <v>7690</v>
      </c>
    </row>
    <row r="1238" spans="1:24" x14ac:dyDescent="0.25">
      <c r="A1238" s="22">
        <v>702</v>
      </c>
      <c r="B1238" s="23" t="s">
        <v>1278</v>
      </c>
      <c r="C1238" s="23"/>
      <c r="D1238" s="24">
        <v>312065</v>
      </c>
      <c r="E1238" s="25"/>
      <c r="F1238" s="23" t="s">
        <v>51</v>
      </c>
      <c r="G1238" s="23" t="s">
        <v>33</v>
      </c>
      <c r="H1238" s="24" t="s">
        <v>34</v>
      </c>
      <c r="I1238" s="24" t="s">
        <v>35</v>
      </c>
      <c r="J1238" s="23" t="s">
        <v>36</v>
      </c>
      <c r="K1238" s="26">
        <v>28509.33</v>
      </c>
      <c r="L1238" s="26">
        <f t="shared" si="57"/>
        <v>28509.33</v>
      </c>
      <c r="M1238" s="26">
        <v>0</v>
      </c>
      <c r="N1238" s="26">
        <v>0</v>
      </c>
      <c r="O1238" s="26">
        <v>0</v>
      </c>
      <c r="P1238" s="26">
        <v>0</v>
      </c>
      <c r="Q1238" s="26">
        <f t="shared" si="58"/>
        <v>0</v>
      </c>
      <c r="R1238" s="27" t="str">
        <f t="shared" si="59"/>
        <v>1-30</v>
      </c>
      <c r="S1238" s="27" t="str">
        <f>+VLOOKUP(B1238,'[1]PORTFOLIO MAY16'!$B$7:$T$5083,19,0)</f>
        <v>GUATEMALA</v>
      </c>
      <c r="T1238" s="26">
        <v>0</v>
      </c>
      <c r="U1238" s="23" t="s">
        <v>37</v>
      </c>
      <c r="V1238" s="23" t="s">
        <v>37</v>
      </c>
      <c r="W1238" s="23" t="s">
        <v>37</v>
      </c>
      <c r="X1238" s="22">
        <v>28915.88</v>
      </c>
    </row>
    <row r="1239" spans="1:24" x14ac:dyDescent="0.25">
      <c r="A1239" s="22">
        <v>702</v>
      </c>
      <c r="B1239" s="23" t="s">
        <v>1279</v>
      </c>
      <c r="C1239" s="23"/>
      <c r="D1239" s="24">
        <v>320209</v>
      </c>
      <c r="E1239" s="25"/>
      <c r="F1239" s="23" t="s">
        <v>33</v>
      </c>
      <c r="G1239" s="23" t="s">
        <v>33</v>
      </c>
      <c r="H1239" s="24" t="s">
        <v>34</v>
      </c>
      <c r="I1239" s="24" t="s">
        <v>35</v>
      </c>
      <c r="J1239" s="23" t="s">
        <v>39</v>
      </c>
      <c r="K1239" s="26">
        <v>546436.6</v>
      </c>
      <c r="L1239" s="26">
        <f t="shared" si="57"/>
        <v>29447.46836832547</v>
      </c>
      <c r="M1239" s="26">
        <v>0</v>
      </c>
      <c r="N1239" s="26">
        <v>0</v>
      </c>
      <c r="O1239" s="26">
        <v>0</v>
      </c>
      <c r="P1239" s="26">
        <v>0</v>
      </c>
      <c r="Q1239" s="26">
        <f t="shared" si="58"/>
        <v>0</v>
      </c>
      <c r="R1239" s="27" t="str">
        <f t="shared" si="59"/>
        <v>1-30</v>
      </c>
      <c r="S1239" s="27" t="str">
        <f>+VLOOKUP(B1239,'[1]PORTFOLIO MAY16'!$B$7:$T$5083,19,0)</f>
        <v>MEXICO</v>
      </c>
      <c r="T1239" s="26">
        <v>0</v>
      </c>
      <c r="U1239" s="23" t="s">
        <v>37</v>
      </c>
      <c r="V1239" s="23" t="s">
        <v>37</v>
      </c>
      <c r="W1239" s="23" t="s">
        <v>37</v>
      </c>
      <c r="X1239" s="22">
        <v>677981.79</v>
      </c>
    </row>
    <row r="1240" spans="1:24" x14ac:dyDescent="0.25">
      <c r="A1240" s="22">
        <v>702</v>
      </c>
      <c r="B1240" s="23" t="s">
        <v>1280</v>
      </c>
      <c r="C1240" s="23"/>
      <c r="D1240" s="24">
        <v>314395</v>
      </c>
      <c r="E1240" s="25"/>
      <c r="F1240" s="23" t="s">
        <v>42</v>
      </c>
      <c r="G1240" s="23" t="s">
        <v>33</v>
      </c>
      <c r="H1240" s="24" t="s">
        <v>34</v>
      </c>
      <c r="I1240" s="24" t="s">
        <v>35</v>
      </c>
      <c r="J1240" s="23" t="s">
        <v>36</v>
      </c>
      <c r="K1240" s="26">
        <v>68405.440000000002</v>
      </c>
      <c r="L1240" s="26">
        <f t="shared" si="57"/>
        <v>68405.440000000002</v>
      </c>
      <c r="M1240" s="26">
        <v>0</v>
      </c>
      <c r="N1240" s="26">
        <v>0</v>
      </c>
      <c r="O1240" s="26">
        <v>0</v>
      </c>
      <c r="P1240" s="26">
        <v>0</v>
      </c>
      <c r="Q1240" s="26">
        <f t="shared" si="58"/>
        <v>0</v>
      </c>
      <c r="R1240" s="27" t="str">
        <f t="shared" si="59"/>
        <v>1-30</v>
      </c>
      <c r="S1240" s="27" t="str">
        <f>+VLOOKUP(B1240,'[1]PORTFOLIO MAY16'!$B$7:$T$5083,19,0)</f>
        <v>REPUBLICA DOMINICANA</v>
      </c>
      <c r="T1240" s="26">
        <v>0</v>
      </c>
      <c r="U1240" s="23" t="s">
        <v>37</v>
      </c>
      <c r="V1240" s="23" t="s">
        <v>37</v>
      </c>
      <c r="W1240" s="23" t="s">
        <v>37</v>
      </c>
      <c r="X1240" s="22">
        <v>73350</v>
      </c>
    </row>
    <row r="1241" spans="1:24" x14ac:dyDescent="0.25">
      <c r="A1241" s="22">
        <v>702</v>
      </c>
      <c r="B1241" s="23" t="s">
        <v>1281</v>
      </c>
      <c r="C1241" s="23"/>
      <c r="D1241" s="24">
        <v>312762</v>
      </c>
      <c r="E1241" s="25"/>
      <c r="F1241" s="23" t="s">
        <v>42</v>
      </c>
      <c r="G1241" s="23" t="s">
        <v>33</v>
      </c>
      <c r="H1241" s="24" t="s">
        <v>34</v>
      </c>
      <c r="I1241" s="24" t="s">
        <v>35</v>
      </c>
      <c r="J1241" s="23" t="s">
        <v>36</v>
      </c>
      <c r="K1241" s="26">
        <v>51912.84</v>
      </c>
      <c r="L1241" s="26">
        <f t="shared" si="57"/>
        <v>51912.84</v>
      </c>
      <c r="M1241" s="26">
        <v>0</v>
      </c>
      <c r="N1241" s="26">
        <v>0</v>
      </c>
      <c r="O1241" s="26">
        <v>0</v>
      </c>
      <c r="P1241" s="26">
        <v>0</v>
      </c>
      <c r="Q1241" s="26">
        <f t="shared" si="58"/>
        <v>0</v>
      </c>
      <c r="R1241" s="27" t="str">
        <f t="shared" si="59"/>
        <v>1-30</v>
      </c>
      <c r="S1241" s="27" t="str">
        <f>+VLOOKUP(B1241,'[1]PORTFOLIO MAY16'!$B$7:$T$5083,19,0)</f>
        <v>ECUADOR</v>
      </c>
      <c r="T1241" s="26">
        <v>0</v>
      </c>
      <c r="U1241" s="23" t="s">
        <v>37</v>
      </c>
      <c r="V1241" s="23" t="s">
        <v>37</v>
      </c>
      <c r="W1241" s="23" t="s">
        <v>37</v>
      </c>
      <c r="X1241" s="22">
        <v>53303.25</v>
      </c>
    </row>
    <row r="1242" spans="1:24" x14ac:dyDescent="0.25">
      <c r="A1242" s="22">
        <v>702</v>
      </c>
      <c r="B1242" s="23" t="s">
        <v>1282</v>
      </c>
      <c r="C1242" s="23"/>
      <c r="D1242" s="24">
        <v>316651</v>
      </c>
      <c r="E1242" s="25"/>
      <c r="F1242" s="23" t="s">
        <v>33</v>
      </c>
      <c r="G1242" s="23" t="s">
        <v>33</v>
      </c>
      <c r="H1242" s="24" t="s">
        <v>34</v>
      </c>
      <c r="I1242" s="24" t="s">
        <v>35</v>
      </c>
      <c r="J1242" s="23" t="s">
        <v>39</v>
      </c>
      <c r="K1242" s="26">
        <v>438828.83</v>
      </c>
      <c r="L1242" s="26">
        <f t="shared" si="57"/>
        <v>23648.485644142937</v>
      </c>
      <c r="M1242" s="26">
        <v>0</v>
      </c>
      <c r="N1242" s="26">
        <v>0</v>
      </c>
      <c r="O1242" s="26">
        <v>0</v>
      </c>
      <c r="P1242" s="26">
        <v>0</v>
      </c>
      <c r="Q1242" s="26">
        <f t="shared" si="58"/>
        <v>0</v>
      </c>
      <c r="R1242" s="27" t="str">
        <f t="shared" si="59"/>
        <v>1-30</v>
      </c>
      <c r="S1242" s="27" t="str">
        <f>+VLOOKUP(B1242,'[1]PORTFOLIO MAY16'!$B$7:$T$5083,19,0)</f>
        <v>MEXICO</v>
      </c>
      <c r="T1242" s="26">
        <v>0</v>
      </c>
      <c r="U1242" s="23" t="s">
        <v>37</v>
      </c>
      <c r="V1242" s="23" t="s">
        <v>37</v>
      </c>
      <c r="W1242" s="23" t="s">
        <v>37</v>
      </c>
      <c r="X1242" s="22">
        <v>517431.75</v>
      </c>
    </row>
    <row r="1243" spans="1:24" x14ac:dyDescent="0.25">
      <c r="A1243" s="22">
        <v>702</v>
      </c>
      <c r="B1243" s="23" t="s">
        <v>1283</v>
      </c>
      <c r="C1243" s="23"/>
      <c r="D1243" s="24">
        <v>309847</v>
      </c>
      <c r="E1243" s="25"/>
      <c r="F1243" s="23" t="s">
        <v>33</v>
      </c>
      <c r="G1243" s="23" t="s">
        <v>51</v>
      </c>
      <c r="H1243" s="24" t="s">
        <v>34</v>
      </c>
      <c r="I1243" s="24" t="s">
        <v>35</v>
      </c>
      <c r="J1243" s="23" t="s">
        <v>36</v>
      </c>
      <c r="K1243" s="26">
        <v>407235.33</v>
      </c>
      <c r="L1243" s="26">
        <f t="shared" si="57"/>
        <v>407235.33</v>
      </c>
      <c r="M1243" s="26">
        <v>0</v>
      </c>
      <c r="N1243" s="26">
        <v>0</v>
      </c>
      <c r="O1243" s="26">
        <v>0</v>
      </c>
      <c r="P1243" s="26">
        <v>0</v>
      </c>
      <c r="Q1243" s="26">
        <f t="shared" si="58"/>
        <v>0</v>
      </c>
      <c r="R1243" s="27" t="str">
        <f t="shared" si="59"/>
        <v>1-30</v>
      </c>
      <c r="S1243" s="27" t="str">
        <f>+VLOOKUP(B1243,'[1]PORTFOLIO MAY16'!$B$7:$T$5083,19,0)</f>
        <v>MEXICO</v>
      </c>
      <c r="T1243" s="26">
        <v>0</v>
      </c>
      <c r="U1243" s="23" t="s">
        <v>37</v>
      </c>
      <c r="V1243" s="23" t="s">
        <v>37</v>
      </c>
      <c r="W1243" s="23" t="s">
        <v>37</v>
      </c>
      <c r="X1243" s="22">
        <v>415042.24</v>
      </c>
    </row>
    <row r="1244" spans="1:24" x14ac:dyDescent="0.25">
      <c r="A1244" s="22">
        <v>702</v>
      </c>
      <c r="B1244" s="23" t="s">
        <v>1284</v>
      </c>
      <c r="C1244" s="23"/>
      <c r="D1244" s="24">
        <v>308530</v>
      </c>
      <c r="E1244" s="25"/>
      <c r="F1244" s="23" t="s">
        <v>33</v>
      </c>
      <c r="G1244" s="23" t="s">
        <v>33</v>
      </c>
      <c r="H1244" s="24" t="s">
        <v>34</v>
      </c>
      <c r="I1244" s="24" t="s">
        <v>233</v>
      </c>
      <c r="J1244" s="23" t="s">
        <v>39</v>
      </c>
      <c r="K1244" s="26">
        <v>402939.74</v>
      </c>
      <c r="L1244" s="26">
        <f t="shared" si="57"/>
        <v>21714.422584415628</v>
      </c>
      <c r="M1244" s="26">
        <v>0</v>
      </c>
      <c r="N1244" s="26">
        <v>0</v>
      </c>
      <c r="O1244" s="26">
        <v>0</v>
      </c>
      <c r="P1244" s="26">
        <v>402939.74</v>
      </c>
      <c r="Q1244" s="26">
        <f t="shared" si="58"/>
        <v>402939.74</v>
      </c>
      <c r="R1244" s="27" t="str">
        <f t="shared" si="59"/>
        <v>120+</v>
      </c>
      <c r="S1244" s="27" t="str">
        <f>+VLOOKUP(B1244,'[1]PORTFOLIO MAY16'!$B$7:$T$5083,19,0)</f>
        <v>MEXICO</v>
      </c>
      <c r="T1244" s="26">
        <v>0</v>
      </c>
      <c r="U1244" s="23" t="s">
        <v>37</v>
      </c>
      <c r="V1244" s="23" t="s">
        <v>37</v>
      </c>
      <c r="W1244" s="23" t="s">
        <v>37</v>
      </c>
      <c r="X1244" s="22">
        <v>520112.67</v>
      </c>
    </row>
    <row r="1245" spans="1:24" x14ac:dyDescent="0.25">
      <c r="A1245" s="22">
        <v>702</v>
      </c>
      <c r="B1245" s="23" t="s">
        <v>1285</v>
      </c>
      <c r="C1245" s="23"/>
      <c r="D1245" s="24">
        <v>314017</v>
      </c>
      <c r="E1245" s="25"/>
      <c r="F1245" s="23" t="s">
        <v>51</v>
      </c>
      <c r="G1245" s="23" t="s">
        <v>33</v>
      </c>
      <c r="H1245" s="24" t="s">
        <v>34</v>
      </c>
      <c r="I1245" s="24" t="s">
        <v>35</v>
      </c>
      <c r="J1245" s="23" t="s">
        <v>36</v>
      </c>
      <c r="K1245" s="26">
        <v>23791.37</v>
      </c>
      <c r="L1245" s="26">
        <f t="shared" si="57"/>
        <v>23791.37</v>
      </c>
      <c r="M1245" s="26">
        <v>0</v>
      </c>
      <c r="N1245" s="26">
        <v>0</v>
      </c>
      <c r="O1245" s="26">
        <v>0</v>
      </c>
      <c r="P1245" s="26">
        <v>0</v>
      </c>
      <c r="Q1245" s="26">
        <f t="shared" si="58"/>
        <v>0</v>
      </c>
      <c r="R1245" s="27" t="str">
        <f t="shared" si="59"/>
        <v>1-30</v>
      </c>
      <c r="S1245" s="27" t="str">
        <f>+VLOOKUP(B1245,'[1]PORTFOLIO MAY16'!$B$7:$T$5083,19,0)</f>
        <v>COSTA RICA</v>
      </c>
      <c r="T1245" s="26">
        <v>0</v>
      </c>
      <c r="U1245" s="23" t="s">
        <v>37</v>
      </c>
      <c r="V1245" s="23" t="s">
        <v>37</v>
      </c>
      <c r="W1245" s="23" t="s">
        <v>37</v>
      </c>
      <c r="X1245" s="22">
        <v>25739.24</v>
      </c>
    </row>
    <row r="1246" spans="1:24" x14ac:dyDescent="0.25">
      <c r="A1246" s="22">
        <v>702</v>
      </c>
      <c r="B1246" s="23" t="s">
        <v>1286</v>
      </c>
      <c r="C1246" s="23"/>
      <c r="D1246" s="24">
        <v>317994</v>
      </c>
      <c r="E1246" s="25"/>
      <c r="F1246" s="23" t="s">
        <v>42</v>
      </c>
      <c r="G1246" s="23" t="s">
        <v>33</v>
      </c>
      <c r="H1246" s="24" t="s">
        <v>34</v>
      </c>
      <c r="I1246" s="24" t="s">
        <v>35</v>
      </c>
      <c r="J1246" s="23" t="s">
        <v>36</v>
      </c>
      <c r="K1246" s="26">
        <v>211803.07</v>
      </c>
      <c r="L1246" s="26">
        <f t="shared" si="57"/>
        <v>211803.07</v>
      </c>
      <c r="M1246" s="26">
        <v>0</v>
      </c>
      <c r="N1246" s="26">
        <v>0</v>
      </c>
      <c r="O1246" s="26">
        <v>0</v>
      </c>
      <c r="P1246" s="26">
        <v>0</v>
      </c>
      <c r="Q1246" s="26">
        <f t="shared" si="58"/>
        <v>0</v>
      </c>
      <c r="R1246" s="27" t="str">
        <f t="shared" si="59"/>
        <v>1-30</v>
      </c>
      <c r="S1246" s="27" t="str">
        <f>+VLOOKUP(B1246,'[1]PORTFOLIO MAY16'!$B$7:$T$5083,19,0)</f>
        <v>REPUBLICA DOMINICANA</v>
      </c>
      <c r="T1246" s="26">
        <v>0</v>
      </c>
      <c r="U1246" s="23" t="s">
        <v>37</v>
      </c>
      <c r="V1246" s="23" t="s">
        <v>37</v>
      </c>
      <c r="W1246" s="23" t="s">
        <v>37</v>
      </c>
      <c r="X1246" s="22">
        <v>228532.96</v>
      </c>
    </row>
    <row r="1247" spans="1:24" x14ac:dyDescent="0.25">
      <c r="A1247" s="22">
        <v>702</v>
      </c>
      <c r="B1247" s="23" t="s">
        <v>1287</v>
      </c>
      <c r="C1247" s="23"/>
      <c r="D1247" s="24">
        <v>317994</v>
      </c>
      <c r="E1247" s="25"/>
      <c r="F1247" s="23" t="s">
        <v>42</v>
      </c>
      <c r="G1247" s="23" t="s">
        <v>33</v>
      </c>
      <c r="H1247" s="24" t="s">
        <v>34</v>
      </c>
      <c r="I1247" s="24" t="s">
        <v>35</v>
      </c>
      <c r="J1247" s="23" t="s">
        <v>36</v>
      </c>
      <c r="K1247" s="26">
        <v>211803.14</v>
      </c>
      <c r="L1247" s="26">
        <f t="shared" si="57"/>
        <v>211803.14</v>
      </c>
      <c r="M1247" s="26">
        <v>0</v>
      </c>
      <c r="N1247" s="26">
        <v>0</v>
      </c>
      <c r="O1247" s="26">
        <v>0</v>
      </c>
      <c r="P1247" s="26">
        <v>0</v>
      </c>
      <c r="Q1247" s="26">
        <f t="shared" si="58"/>
        <v>0</v>
      </c>
      <c r="R1247" s="27" t="str">
        <f t="shared" si="59"/>
        <v>1-30</v>
      </c>
      <c r="S1247" s="27" t="str">
        <f>+VLOOKUP(B1247,'[1]PORTFOLIO MAY16'!$B$7:$T$5083,19,0)</f>
        <v>REPUBLICA DOMINICANA</v>
      </c>
      <c r="T1247" s="26">
        <v>0</v>
      </c>
      <c r="U1247" s="23" t="s">
        <v>37</v>
      </c>
      <c r="V1247" s="23" t="s">
        <v>37</v>
      </c>
      <c r="W1247" s="23" t="s">
        <v>37</v>
      </c>
      <c r="X1247" s="22">
        <v>228532.96</v>
      </c>
    </row>
    <row r="1248" spans="1:24" x14ac:dyDescent="0.25">
      <c r="A1248" s="22">
        <v>702</v>
      </c>
      <c r="B1248" s="23" t="s">
        <v>1288</v>
      </c>
      <c r="C1248" s="23"/>
      <c r="D1248" s="24">
        <v>314798</v>
      </c>
      <c r="E1248" s="25"/>
      <c r="F1248" s="23" t="s">
        <v>51</v>
      </c>
      <c r="G1248" s="23" t="s">
        <v>51</v>
      </c>
      <c r="H1248" s="24" t="s">
        <v>34</v>
      </c>
      <c r="I1248" s="24" t="s">
        <v>35</v>
      </c>
      <c r="J1248" s="23" t="s">
        <v>36</v>
      </c>
      <c r="K1248" s="26">
        <v>2558.94</v>
      </c>
      <c r="L1248" s="26">
        <f t="shared" si="57"/>
        <v>2558.94</v>
      </c>
      <c r="M1248" s="26">
        <v>0</v>
      </c>
      <c r="N1248" s="26">
        <v>0</v>
      </c>
      <c r="O1248" s="26">
        <v>0</v>
      </c>
      <c r="P1248" s="26">
        <v>0</v>
      </c>
      <c r="Q1248" s="26">
        <f t="shared" si="58"/>
        <v>0</v>
      </c>
      <c r="R1248" s="27" t="str">
        <f t="shared" si="59"/>
        <v>1-30</v>
      </c>
      <c r="S1248" s="27" t="str">
        <f>+VLOOKUP(B1248,'[1]PORTFOLIO MAY16'!$B$7:$T$5083,19,0)</f>
        <v>COSTA RICA</v>
      </c>
      <c r="T1248" s="26">
        <v>0</v>
      </c>
      <c r="U1248" s="23" t="s">
        <v>37</v>
      </c>
      <c r="V1248" s="23" t="s">
        <v>37</v>
      </c>
      <c r="W1248" s="23" t="s">
        <v>37</v>
      </c>
      <c r="X1248" s="22">
        <v>2603.66</v>
      </c>
    </row>
    <row r="1249" spans="1:24" x14ac:dyDescent="0.25">
      <c r="A1249" s="22">
        <v>702</v>
      </c>
      <c r="B1249" s="23" t="s">
        <v>1289</v>
      </c>
      <c r="C1249" s="23"/>
      <c r="D1249" s="24">
        <v>312893</v>
      </c>
      <c r="E1249" s="25"/>
      <c r="F1249" s="23" t="s">
        <v>42</v>
      </c>
      <c r="G1249" s="23" t="s">
        <v>33</v>
      </c>
      <c r="H1249" s="24" t="s">
        <v>34</v>
      </c>
      <c r="I1249" s="24" t="s">
        <v>35</v>
      </c>
      <c r="J1249" s="23" t="s">
        <v>36</v>
      </c>
      <c r="K1249" s="26">
        <v>63132.59</v>
      </c>
      <c r="L1249" s="26">
        <f t="shared" ref="L1249:L1312" si="60">+IF(J1249="MXN",K1249/$L$2,K1249)</f>
        <v>63132.59</v>
      </c>
      <c r="M1249" s="26">
        <v>63132.59</v>
      </c>
      <c r="N1249" s="26">
        <v>0</v>
      </c>
      <c r="O1249" s="26">
        <v>0</v>
      </c>
      <c r="P1249" s="26">
        <v>0</v>
      </c>
      <c r="Q1249" s="26">
        <f t="shared" si="58"/>
        <v>63132.59</v>
      </c>
      <c r="R1249" s="27" t="str">
        <f t="shared" si="59"/>
        <v>31-60</v>
      </c>
      <c r="S1249" s="27" t="str">
        <f>+VLOOKUP(B1249,'[1]PORTFOLIO MAY16'!$B$7:$T$5083,19,0)</f>
        <v>GUATEMALA</v>
      </c>
      <c r="T1249" s="26">
        <v>0</v>
      </c>
      <c r="U1249" s="23" t="s">
        <v>37</v>
      </c>
      <c r="V1249" s="23" t="s">
        <v>37</v>
      </c>
      <c r="W1249" s="23" t="s">
        <v>37</v>
      </c>
      <c r="X1249" s="22">
        <v>70369.539999999994</v>
      </c>
    </row>
    <row r="1250" spans="1:24" x14ac:dyDescent="0.25">
      <c r="A1250" s="22">
        <v>702</v>
      </c>
      <c r="B1250" s="23" t="s">
        <v>1290</v>
      </c>
      <c r="C1250" s="23"/>
      <c r="D1250" s="24">
        <v>313548</v>
      </c>
      <c r="E1250" s="25"/>
      <c r="F1250" s="23" t="s">
        <v>59</v>
      </c>
      <c r="G1250" s="23" t="s">
        <v>59</v>
      </c>
      <c r="H1250" s="24" t="s">
        <v>34</v>
      </c>
      <c r="I1250" s="24" t="s">
        <v>35</v>
      </c>
      <c r="J1250" s="23" t="s">
        <v>36</v>
      </c>
      <c r="K1250" s="26">
        <v>18329.919999999998</v>
      </c>
      <c r="L1250" s="26">
        <f t="shared" si="60"/>
        <v>18329.919999999998</v>
      </c>
      <c r="M1250" s="26">
        <v>0</v>
      </c>
      <c r="N1250" s="26">
        <v>0</v>
      </c>
      <c r="O1250" s="26">
        <v>0</v>
      </c>
      <c r="P1250" s="26">
        <v>0</v>
      </c>
      <c r="Q1250" s="26">
        <f t="shared" si="58"/>
        <v>0</v>
      </c>
      <c r="R1250" s="27" t="str">
        <f t="shared" si="59"/>
        <v>1-30</v>
      </c>
      <c r="S1250" s="27" t="str">
        <f>+VLOOKUP(B1250,'[1]PORTFOLIO MAY16'!$B$7:$T$5083,19,0)</f>
        <v>NICARAGUA</v>
      </c>
      <c r="T1250" s="26">
        <v>0</v>
      </c>
      <c r="U1250" s="23" t="s">
        <v>37</v>
      </c>
      <c r="V1250" s="23" t="s">
        <v>37</v>
      </c>
      <c r="W1250" s="23" t="s">
        <v>37</v>
      </c>
      <c r="X1250" s="22">
        <v>18607.509999999998</v>
      </c>
    </row>
    <row r="1251" spans="1:24" x14ac:dyDescent="0.25">
      <c r="A1251" s="22">
        <v>702</v>
      </c>
      <c r="B1251" s="23" t="s">
        <v>1291</v>
      </c>
      <c r="C1251" s="23"/>
      <c r="D1251" s="24">
        <v>312836</v>
      </c>
      <c r="E1251" s="25"/>
      <c r="F1251" s="23" t="s">
        <v>42</v>
      </c>
      <c r="G1251" s="23" t="s">
        <v>33</v>
      </c>
      <c r="H1251" s="24" t="s">
        <v>34</v>
      </c>
      <c r="I1251" s="24" t="s">
        <v>35</v>
      </c>
      <c r="J1251" s="23" t="s">
        <v>36</v>
      </c>
      <c r="K1251" s="26">
        <v>47697.77</v>
      </c>
      <c r="L1251" s="26">
        <f t="shared" si="60"/>
        <v>47697.77</v>
      </c>
      <c r="M1251" s="26">
        <v>0</v>
      </c>
      <c r="N1251" s="26">
        <v>0</v>
      </c>
      <c r="O1251" s="26">
        <v>0</v>
      </c>
      <c r="P1251" s="26">
        <v>0</v>
      </c>
      <c r="Q1251" s="26">
        <f t="shared" si="58"/>
        <v>0</v>
      </c>
      <c r="R1251" s="27" t="str">
        <f t="shared" si="59"/>
        <v>1-30</v>
      </c>
      <c r="S1251" s="27" t="str">
        <f>+VLOOKUP(B1251,'[1]PORTFOLIO MAY16'!$B$7:$T$5083,19,0)</f>
        <v>ECUADOR</v>
      </c>
      <c r="T1251" s="26">
        <v>0</v>
      </c>
      <c r="U1251" s="23" t="s">
        <v>37</v>
      </c>
      <c r="V1251" s="23" t="s">
        <v>37</v>
      </c>
      <c r="W1251" s="23" t="s">
        <v>37</v>
      </c>
      <c r="X1251" s="22">
        <v>51597</v>
      </c>
    </row>
    <row r="1252" spans="1:24" x14ac:dyDescent="0.25">
      <c r="A1252" s="22">
        <v>702</v>
      </c>
      <c r="B1252" s="23" t="s">
        <v>1292</v>
      </c>
      <c r="C1252" s="23"/>
      <c r="D1252" s="24">
        <v>313205</v>
      </c>
      <c r="E1252" s="25"/>
      <c r="F1252" s="23" t="s">
        <v>51</v>
      </c>
      <c r="G1252" s="23" t="s">
        <v>33</v>
      </c>
      <c r="H1252" s="24" t="s">
        <v>34</v>
      </c>
      <c r="I1252" s="24" t="s">
        <v>35</v>
      </c>
      <c r="J1252" s="23" t="s">
        <v>36</v>
      </c>
      <c r="K1252" s="26">
        <v>56144.31</v>
      </c>
      <c r="L1252" s="26">
        <f t="shared" si="60"/>
        <v>56144.31</v>
      </c>
      <c r="M1252" s="26">
        <v>0</v>
      </c>
      <c r="N1252" s="26">
        <v>0</v>
      </c>
      <c r="O1252" s="26">
        <v>0</v>
      </c>
      <c r="P1252" s="26">
        <v>0</v>
      </c>
      <c r="Q1252" s="26">
        <f t="shared" si="58"/>
        <v>0</v>
      </c>
      <c r="R1252" s="27" t="str">
        <f t="shared" si="59"/>
        <v>1-30</v>
      </c>
      <c r="S1252" s="27" t="str">
        <f>+VLOOKUP(B1252,'[1]PORTFOLIO MAY16'!$B$7:$T$5083,19,0)</f>
        <v>COSTA RICA</v>
      </c>
      <c r="T1252" s="26">
        <v>0</v>
      </c>
      <c r="U1252" s="23" t="s">
        <v>37</v>
      </c>
      <c r="V1252" s="23" t="s">
        <v>37</v>
      </c>
      <c r="W1252" s="23" t="s">
        <v>37</v>
      </c>
      <c r="X1252" s="22">
        <v>60063.13</v>
      </c>
    </row>
    <row r="1253" spans="1:24" x14ac:dyDescent="0.25">
      <c r="A1253" s="22">
        <v>702</v>
      </c>
      <c r="B1253" s="23" t="s">
        <v>1293</v>
      </c>
      <c r="C1253" s="23"/>
      <c r="D1253" s="24">
        <v>312895</v>
      </c>
      <c r="E1253" s="25"/>
      <c r="F1253" s="23" t="s">
        <v>51</v>
      </c>
      <c r="G1253" s="23" t="s">
        <v>33</v>
      </c>
      <c r="H1253" s="24" t="s">
        <v>34</v>
      </c>
      <c r="I1253" s="24" t="s">
        <v>35</v>
      </c>
      <c r="J1253" s="23" t="s">
        <v>36</v>
      </c>
      <c r="K1253" s="26">
        <v>18566.7</v>
      </c>
      <c r="L1253" s="26">
        <f t="shared" si="60"/>
        <v>18566.7</v>
      </c>
      <c r="M1253" s="26">
        <v>0</v>
      </c>
      <c r="N1253" s="26">
        <v>0</v>
      </c>
      <c r="O1253" s="26">
        <v>0</v>
      </c>
      <c r="P1253" s="26">
        <v>0</v>
      </c>
      <c r="Q1253" s="26">
        <f t="shared" si="58"/>
        <v>0</v>
      </c>
      <c r="R1253" s="27" t="str">
        <f t="shared" si="59"/>
        <v>1-30</v>
      </c>
      <c r="S1253" s="27" t="str">
        <f>+VLOOKUP(B1253,'[1]PORTFOLIO MAY16'!$B$7:$T$5083,19,0)</f>
        <v>COSTA RICA</v>
      </c>
      <c r="T1253" s="26">
        <v>0</v>
      </c>
      <c r="U1253" s="23" t="s">
        <v>37</v>
      </c>
      <c r="V1253" s="23" t="s">
        <v>37</v>
      </c>
      <c r="W1253" s="23" t="s">
        <v>37</v>
      </c>
      <c r="X1253" s="22">
        <v>18830.89</v>
      </c>
    </row>
    <row r="1254" spans="1:24" x14ac:dyDescent="0.25">
      <c r="A1254" s="22">
        <v>702</v>
      </c>
      <c r="B1254" s="23" t="s">
        <v>1294</v>
      </c>
      <c r="C1254" s="23"/>
      <c r="D1254" s="24">
        <v>309141</v>
      </c>
      <c r="E1254" s="25"/>
      <c r="F1254" s="23" t="s">
        <v>51</v>
      </c>
      <c r="G1254" s="23" t="s">
        <v>33</v>
      </c>
      <c r="H1254" s="24" t="s">
        <v>34</v>
      </c>
      <c r="I1254" s="24" t="s">
        <v>35</v>
      </c>
      <c r="J1254" s="23" t="s">
        <v>36</v>
      </c>
      <c r="K1254" s="26">
        <v>14668.24</v>
      </c>
      <c r="L1254" s="26">
        <f t="shared" si="60"/>
        <v>14668.24</v>
      </c>
      <c r="M1254" s="26">
        <v>0</v>
      </c>
      <c r="N1254" s="26">
        <v>0</v>
      </c>
      <c r="O1254" s="26">
        <v>14668.24</v>
      </c>
      <c r="P1254" s="26">
        <v>0</v>
      </c>
      <c r="Q1254" s="26">
        <f t="shared" si="58"/>
        <v>14668.24</v>
      </c>
      <c r="R1254" s="27" t="str">
        <f t="shared" si="59"/>
        <v>91-120</v>
      </c>
      <c r="S1254" s="27" t="str">
        <f>+VLOOKUP(B1254,'[1]PORTFOLIO MAY16'!$B$7:$T$5083,19,0)</f>
        <v>GUATEMALA</v>
      </c>
      <c r="T1254" s="26">
        <v>0</v>
      </c>
      <c r="U1254" s="23" t="s">
        <v>37</v>
      </c>
      <c r="V1254" s="23" t="s">
        <v>37</v>
      </c>
      <c r="W1254" s="23" t="s">
        <v>37</v>
      </c>
      <c r="X1254" s="22">
        <v>14796.84</v>
      </c>
    </row>
    <row r="1255" spans="1:24" x14ac:dyDescent="0.25">
      <c r="A1255" s="22">
        <v>702</v>
      </c>
      <c r="B1255" s="23" t="s">
        <v>1295</v>
      </c>
      <c r="C1255" s="23"/>
      <c r="D1255" s="24">
        <v>320416</v>
      </c>
      <c r="E1255" s="25"/>
      <c r="F1255" s="23" t="s">
        <v>51</v>
      </c>
      <c r="G1255" s="23" t="s">
        <v>33</v>
      </c>
      <c r="H1255" s="24" t="s">
        <v>34</v>
      </c>
      <c r="I1255" s="24" t="s">
        <v>35</v>
      </c>
      <c r="J1255" s="23" t="s">
        <v>36</v>
      </c>
      <c r="K1255" s="26">
        <v>55856.74</v>
      </c>
      <c r="L1255" s="26">
        <f t="shared" si="60"/>
        <v>55856.74</v>
      </c>
      <c r="M1255" s="26">
        <v>0</v>
      </c>
      <c r="N1255" s="26">
        <v>0</v>
      </c>
      <c r="O1255" s="26">
        <v>0</v>
      </c>
      <c r="P1255" s="26">
        <v>0</v>
      </c>
      <c r="Q1255" s="26">
        <f t="shared" si="58"/>
        <v>0</v>
      </c>
      <c r="R1255" s="27" t="str">
        <f t="shared" si="59"/>
        <v>1-30</v>
      </c>
      <c r="S1255" s="27" t="str">
        <f>+VLOOKUP(B1255,'[1]PORTFOLIO MAY16'!$B$7:$T$5083,19,0)</f>
        <v>COSTA RICA</v>
      </c>
      <c r="T1255" s="26">
        <v>0</v>
      </c>
      <c r="U1255" s="23" t="s">
        <v>37</v>
      </c>
      <c r="V1255" s="23" t="s">
        <v>37</v>
      </c>
      <c r="W1255" s="23" t="s">
        <v>37</v>
      </c>
      <c r="X1255" s="22">
        <v>59407.32</v>
      </c>
    </row>
    <row r="1256" spans="1:24" x14ac:dyDescent="0.25">
      <c r="A1256" s="22">
        <v>702</v>
      </c>
      <c r="B1256" s="23" t="s">
        <v>1296</v>
      </c>
      <c r="C1256" s="23"/>
      <c r="D1256" s="24">
        <v>309836</v>
      </c>
      <c r="E1256" s="25"/>
      <c r="F1256" s="23" t="s">
        <v>42</v>
      </c>
      <c r="G1256" s="23" t="s">
        <v>33</v>
      </c>
      <c r="H1256" s="24" t="s">
        <v>34</v>
      </c>
      <c r="I1256" s="24" t="s">
        <v>35</v>
      </c>
      <c r="J1256" s="23" t="s">
        <v>36</v>
      </c>
      <c r="K1256" s="26">
        <v>115566.34</v>
      </c>
      <c r="L1256" s="26">
        <f t="shared" si="60"/>
        <v>115566.34</v>
      </c>
      <c r="M1256" s="26">
        <v>0</v>
      </c>
      <c r="N1256" s="26">
        <v>0</v>
      </c>
      <c r="O1256" s="26">
        <v>0</v>
      </c>
      <c r="P1256" s="26">
        <v>0</v>
      </c>
      <c r="Q1256" s="26">
        <f t="shared" si="58"/>
        <v>0</v>
      </c>
      <c r="R1256" s="27" t="str">
        <f t="shared" si="59"/>
        <v>1-30</v>
      </c>
      <c r="S1256" s="27" t="str">
        <f>+VLOOKUP(B1256,'[1]PORTFOLIO MAY16'!$B$7:$T$5083,19,0)</f>
        <v>REPUBLICA DOMINICANA</v>
      </c>
      <c r="T1256" s="26">
        <v>0</v>
      </c>
      <c r="U1256" s="23" t="s">
        <v>37</v>
      </c>
      <c r="V1256" s="23" t="s">
        <v>37</v>
      </c>
      <c r="W1256" s="23" t="s">
        <v>37</v>
      </c>
      <c r="X1256" s="22">
        <v>123984.88</v>
      </c>
    </row>
    <row r="1257" spans="1:24" x14ac:dyDescent="0.25">
      <c r="A1257" s="22">
        <v>702</v>
      </c>
      <c r="B1257" s="23" t="s">
        <v>1297</v>
      </c>
      <c r="C1257" s="23"/>
      <c r="D1257" s="24">
        <v>315704</v>
      </c>
      <c r="E1257" s="25"/>
      <c r="F1257" s="23" t="s">
        <v>42</v>
      </c>
      <c r="G1257" s="23" t="s">
        <v>33</v>
      </c>
      <c r="H1257" s="24" t="s">
        <v>34</v>
      </c>
      <c r="I1257" s="24" t="s">
        <v>35</v>
      </c>
      <c r="J1257" s="23" t="s">
        <v>36</v>
      </c>
      <c r="K1257" s="26">
        <v>74888.83</v>
      </c>
      <c r="L1257" s="26">
        <f t="shared" si="60"/>
        <v>74888.83</v>
      </c>
      <c r="M1257" s="26">
        <v>0</v>
      </c>
      <c r="N1257" s="26">
        <v>0</v>
      </c>
      <c r="O1257" s="26">
        <v>0</v>
      </c>
      <c r="P1257" s="26">
        <v>0</v>
      </c>
      <c r="Q1257" s="26">
        <f t="shared" si="58"/>
        <v>0</v>
      </c>
      <c r="R1257" s="27" t="str">
        <f t="shared" si="59"/>
        <v>1-30</v>
      </c>
      <c r="S1257" s="27" t="str">
        <f>+VLOOKUP(B1257,'[1]PORTFOLIO MAY16'!$B$7:$T$5083,19,0)</f>
        <v>NICARAGUA</v>
      </c>
      <c r="T1257" s="26">
        <v>0</v>
      </c>
      <c r="U1257" s="23" t="s">
        <v>37</v>
      </c>
      <c r="V1257" s="23" t="s">
        <v>37</v>
      </c>
      <c r="W1257" s="23" t="s">
        <v>37</v>
      </c>
      <c r="X1257" s="22">
        <v>81416.17</v>
      </c>
    </row>
    <row r="1258" spans="1:24" x14ac:dyDescent="0.25">
      <c r="A1258" s="22">
        <v>702</v>
      </c>
      <c r="B1258" s="23" t="s">
        <v>1298</v>
      </c>
      <c r="C1258" s="23"/>
      <c r="D1258" s="24">
        <v>314798</v>
      </c>
      <c r="E1258" s="25"/>
      <c r="F1258" s="23" t="s">
        <v>59</v>
      </c>
      <c r="G1258" s="23" t="s">
        <v>59</v>
      </c>
      <c r="H1258" s="24" t="s">
        <v>34</v>
      </c>
      <c r="I1258" s="24" t="s">
        <v>35</v>
      </c>
      <c r="J1258" s="23" t="s">
        <v>36</v>
      </c>
      <c r="K1258" s="26">
        <v>50390.62</v>
      </c>
      <c r="L1258" s="26">
        <f t="shared" si="60"/>
        <v>50390.62</v>
      </c>
      <c r="M1258" s="26">
        <v>0</v>
      </c>
      <c r="N1258" s="26">
        <v>0</v>
      </c>
      <c r="O1258" s="26">
        <v>0</v>
      </c>
      <c r="P1258" s="26">
        <v>0</v>
      </c>
      <c r="Q1258" s="26">
        <f t="shared" si="58"/>
        <v>0</v>
      </c>
      <c r="R1258" s="27" t="str">
        <f t="shared" si="59"/>
        <v>1-30</v>
      </c>
      <c r="S1258" s="27" t="str">
        <f>+VLOOKUP(B1258,'[1]PORTFOLIO MAY16'!$B$7:$T$5083,19,0)</f>
        <v>COSTA RICA</v>
      </c>
      <c r="T1258" s="26">
        <v>0</v>
      </c>
      <c r="U1258" s="23" t="s">
        <v>37</v>
      </c>
      <c r="V1258" s="23" t="s">
        <v>37</v>
      </c>
      <c r="W1258" s="23" t="s">
        <v>37</v>
      </c>
      <c r="X1258" s="22">
        <v>50980.77</v>
      </c>
    </row>
    <row r="1259" spans="1:24" x14ac:dyDescent="0.25">
      <c r="A1259" s="22">
        <v>702</v>
      </c>
      <c r="B1259" s="23" t="s">
        <v>1299</v>
      </c>
      <c r="C1259" s="23"/>
      <c r="D1259" s="24">
        <v>313548</v>
      </c>
      <c r="E1259" s="25"/>
      <c r="F1259" s="23" t="s">
        <v>59</v>
      </c>
      <c r="G1259" s="23" t="s">
        <v>59</v>
      </c>
      <c r="H1259" s="24" t="s">
        <v>34</v>
      </c>
      <c r="I1259" s="24" t="s">
        <v>35</v>
      </c>
      <c r="J1259" s="23" t="s">
        <v>36</v>
      </c>
      <c r="K1259" s="26">
        <v>75727.73</v>
      </c>
      <c r="L1259" s="26">
        <f t="shared" si="60"/>
        <v>75727.73</v>
      </c>
      <c r="M1259" s="26">
        <v>0</v>
      </c>
      <c r="N1259" s="26">
        <v>0</v>
      </c>
      <c r="O1259" s="26">
        <v>0</v>
      </c>
      <c r="P1259" s="26">
        <v>0</v>
      </c>
      <c r="Q1259" s="26">
        <f t="shared" si="58"/>
        <v>0</v>
      </c>
      <c r="R1259" s="27" t="str">
        <f t="shared" si="59"/>
        <v>1-30</v>
      </c>
      <c r="S1259" s="27" t="str">
        <f>+VLOOKUP(B1259,'[1]PORTFOLIO MAY16'!$B$7:$T$5083,19,0)</f>
        <v>NICARAGUA</v>
      </c>
      <c r="T1259" s="26">
        <v>0</v>
      </c>
      <c r="U1259" s="23" t="s">
        <v>37</v>
      </c>
      <c r="V1259" s="23" t="s">
        <v>37</v>
      </c>
      <c r="W1259" s="23" t="s">
        <v>37</v>
      </c>
      <c r="X1259" s="22">
        <v>76614.13</v>
      </c>
    </row>
    <row r="1260" spans="1:24" x14ac:dyDescent="0.25">
      <c r="A1260" s="22">
        <v>702</v>
      </c>
      <c r="B1260" s="23" t="s">
        <v>1300</v>
      </c>
      <c r="C1260" s="23"/>
      <c r="D1260" s="24">
        <v>313205</v>
      </c>
      <c r="E1260" s="25"/>
      <c r="F1260" s="23" t="s">
        <v>51</v>
      </c>
      <c r="G1260" s="23" t="s">
        <v>33</v>
      </c>
      <c r="H1260" s="24" t="s">
        <v>34</v>
      </c>
      <c r="I1260" s="24" t="s">
        <v>35</v>
      </c>
      <c r="J1260" s="23" t="s">
        <v>36</v>
      </c>
      <c r="K1260" s="26">
        <v>9506.49</v>
      </c>
      <c r="L1260" s="26">
        <f t="shared" si="60"/>
        <v>9506.49</v>
      </c>
      <c r="M1260" s="26">
        <v>0</v>
      </c>
      <c r="N1260" s="26">
        <v>0</v>
      </c>
      <c r="O1260" s="26">
        <v>0</v>
      </c>
      <c r="P1260" s="26">
        <v>0</v>
      </c>
      <c r="Q1260" s="26">
        <f t="shared" si="58"/>
        <v>0</v>
      </c>
      <c r="R1260" s="27" t="str">
        <f t="shared" si="59"/>
        <v>1-30</v>
      </c>
      <c r="S1260" s="27" t="str">
        <f>+VLOOKUP(B1260,'[1]PORTFOLIO MAY16'!$B$7:$T$5083,19,0)</f>
        <v>COSTA RICA</v>
      </c>
      <c r="T1260" s="26">
        <v>0</v>
      </c>
      <c r="U1260" s="23" t="s">
        <v>37</v>
      </c>
      <c r="V1260" s="23" t="s">
        <v>37</v>
      </c>
      <c r="W1260" s="23" t="s">
        <v>37</v>
      </c>
      <c r="X1260" s="22">
        <v>9688.83</v>
      </c>
    </row>
    <row r="1261" spans="1:24" x14ac:dyDescent="0.25">
      <c r="A1261" s="22">
        <v>702</v>
      </c>
      <c r="B1261" s="23" t="s">
        <v>1301</v>
      </c>
      <c r="C1261" s="23"/>
      <c r="D1261" s="24">
        <v>310925</v>
      </c>
      <c r="E1261" s="25"/>
      <c r="F1261" s="23" t="s">
        <v>33</v>
      </c>
      <c r="G1261" s="23" t="s">
        <v>33</v>
      </c>
      <c r="H1261" s="24" t="s">
        <v>34</v>
      </c>
      <c r="I1261" s="24" t="s">
        <v>35</v>
      </c>
      <c r="J1261" s="23" t="s">
        <v>39</v>
      </c>
      <c r="K1261" s="26">
        <v>-19964.349999999999</v>
      </c>
      <c r="L1261" s="26">
        <v>1575.1561986964673</v>
      </c>
      <c r="M1261" s="26">
        <v>29229.1</v>
      </c>
      <c r="N1261" s="26">
        <v>0</v>
      </c>
      <c r="O1261" s="26">
        <v>0</v>
      </c>
      <c r="P1261" s="26">
        <v>0</v>
      </c>
      <c r="Q1261" s="26">
        <f t="shared" si="58"/>
        <v>29229.1</v>
      </c>
      <c r="R1261" s="27" t="str">
        <f t="shared" si="59"/>
        <v>31-60</v>
      </c>
      <c r="S1261" s="27" t="str">
        <f>+VLOOKUP(B1261,'[1]PORTFOLIO MAY16'!$B$7:$T$5083,19,0)</f>
        <v>MEXICO</v>
      </c>
      <c r="T1261" s="26">
        <v>0</v>
      </c>
      <c r="U1261" s="23" t="s">
        <v>37</v>
      </c>
      <c r="V1261" s="23" t="s">
        <v>37</v>
      </c>
      <c r="W1261" s="23" t="s">
        <v>37</v>
      </c>
      <c r="X1261" s="22">
        <v>25203.98</v>
      </c>
    </row>
    <row r="1262" spans="1:24" x14ac:dyDescent="0.25">
      <c r="A1262" s="22">
        <v>702</v>
      </c>
      <c r="B1262" s="23" t="s">
        <v>1302</v>
      </c>
      <c r="C1262" s="23"/>
      <c r="D1262" s="24">
        <v>318822</v>
      </c>
      <c r="E1262" s="25"/>
      <c r="F1262" s="23" t="s">
        <v>33</v>
      </c>
      <c r="G1262" s="23" t="s">
        <v>33</v>
      </c>
      <c r="H1262" s="24" t="s">
        <v>34</v>
      </c>
      <c r="I1262" s="24" t="s">
        <v>35</v>
      </c>
      <c r="J1262" s="23" t="s">
        <v>36</v>
      </c>
      <c r="K1262" s="26">
        <v>31884.36</v>
      </c>
      <c r="L1262" s="26">
        <f t="shared" si="60"/>
        <v>31884.36</v>
      </c>
      <c r="M1262" s="26">
        <v>0</v>
      </c>
      <c r="N1262" s="26">
        <v>0</v>
      </c>
      <c r="O1262" s="26">
        <v>0</v>
      </c>
      <c r="P1262" s="26">
        <v>0</v>
      </c>
      <c r="Q1262" s="26">
        <f t="shared" si="58"/>
        <v>0</v>
      </c>
      <c r="R1262" s="27" t="str">
        <f t="shared" si="59"/>
        <v>1-30</v>
      </c>
      <c r="S1262" s="27" t="str">
        <f>+VLOOKUP(B1262,'[1]PORTFOLIO MAY16'!$B$7:$T$5083,19,0)</f>
        <v>MEXICO</v>
      </c>
      <c r="T1262" s="26">
        <v>0</v>
      </c>
      <c r="U1262" s="23" t="s">
        <v>37</v>
      </c>
      <c r="V1262" s="23" t="s">
        <v>37</v>
      </c>
      <c r="W1262" s="23" t="s">
        <v>37</v>
      </c>
      <c r="X1262" s="22">
        <v>34940.089999999997</v>
      </c>
    </row>
    <row r="1263" spans="1:24" x14ac:dyDescent="0.25">
      <c r="A1263" s="22">
        <v>702</v>
      </c>
      <c r="B1263" s="23" t="s">
        <v>1303</v>
      </c>
      <c r="C1263" s="23"/>
      <c r="D1263" s="24">
        <v>329545</v>
      </c>
      <c r="E1263" s="25"/>
      <c r="F1263" s="23" t="s">
        <v>42</v>
      </c>
      <c r="G1263" s="23" t="s">
        <v>33</v>
      </c>
      <c r="H1263" s="24" t="s">
        <v>34</v>
      </c>
      <c r="I1263" s="24" t="s">
        <v>35</v>
      </c>
      <c r="J1263" s="23" t="s">
        <v>36</v>
      </c>
      <c r="K1263" s="26">
        <v>10631.68</v>
      </c>
      <c r="L1263" s="26">
        <f t="shared" si="60"/>
        <v>10631.68</v>
      </c>
      <c r="M1263" s="26">
        <v>0</v>
      </c>
      <c r="N1263" s="26">
        <v>0</v>
      </c>
      <c r="O1263" s="26">
        <v>0</v>
      </c>
      <c r="P1263" s="26">
        <v>0</v>
      </c>
      <c r="Q1263" s="26">
        <f t="shared" si="58"/>
        <v>0</v>
      </c>
      <c r="R1263" s="27" t="str">
        <f t="shared" si="59"/>
        <v>1-30</v>
      </c>
      <c r="S1263" s="27" t="str">
        <f>+VLOOKUP(B1263,'[1]PORTFOLIO MAY16'!$B$7:$T$5083,19,0)</f>
        <v>COSTA RICA</v>
      </c>
      <c r="T1263" s="26">
        <v>0</v>
      </c>
      <c r="U1263" s="23" t="s">
        <v>37</v>
      </c>
      <c r="V1263" s="23" t="s">
        <v>37</v>
      </c>
      <c r="W1263" s="23" t="s">
        <v>37</v>
      </c>
      <c r="X1263" s="22">
        <v>10948.8</v>
      </c>
    </row>
    <row r="1264" spans="1:24" x14ac:dyDescent="0.25">
      <c r="A1264" s="22">
        <v>702</v>
      </c>
      <c r="B1264" s="23" t="s">
        <v>1304</v>
      </c>
      <c r="C1264" s="23"/>
      <c r="D1264" s="24">
        <v>312088</v>
      </c>
      <c r="E1264" s="25"/>
      <c r="F1264" s="23" t="s">
        <v>51</v>
      </c>
      <c r="G1264" s="23" t="s">
        <v>51</v>
      </c>
      <c r="H1264" s="24" t="s">
        <v>34</v>
      </c>
      <c r="I1264" s="24" t="s">
        <v>35</v>
      </c>
      <c r="J1264" s="23" t="s">
        <v>36</v>
      </c>
      <c r="K1264" s="26">
        <v>85759.76</v>
      </c>
      <c r="L1264" s="26">
        <f t="shared" si="60"/>
        <v>85759.76</v>
      </c>
      <c r="M1264" s="26">
        <v>0</v>
      </c>
      <c r="N1264" s="26">
        <v>0</v>
      </c>
      <c r="O1264" s="26">
        <v>0</v>
      </c>
      <c r="P1264" s="26">
        <v>0</v>
      </c>
      <c r="Q1264" s="26">
        <f t="shared" si="58"/>
        <v>0</v>
      </c>
      <c r="R1264" s="27" t="str">
        <f t="shared" si="59"/>
        <v>1-30</v>
      </c>
      <c r="S1264" s="27" t="str">
        <f>+VLOOKUP(B1264,'[1]PORTFOLIO MAY16'!$B$7:$T$5083,19,0)</f>
        <v>REPUBLICA DOMINICANA</v>
      </c>
      <c r="T1264" s="26">
        <v>0</v>
      </c>
      <c r="U1264" s="23" t="s">
        <v>37</v>
      </c>
      <c r="V1264" s="23" t="s">
        <v>37</v>
      </c>
      <c r="W1264" s="23" t="s">
        <v>37</v>
      </c>
      <c r="X1264" s="22">
        <v>91176.55</v>
      </c>
    </row>
    <row r="1265" spans="1:24" x14ac:dyDescent="0.25">
      <c r="A1265" s="22">
        <v>702</v>
      </c>
      <c r="B1265" s="23" t="s">
        <v>1305</v>
      </c>
      <c r="C1265" s="23"/>
      <c r="D1265" s="24">
        <v>314609</v>
      </c>
      <c r="E1265" s="25"/>
      <c r="F1265" s="23" t="s">
        <v>33</v>
      </c>
      <c r="G1265" s="23" t="s">
        <v>33</v>
      </c>
      <c r="H1265" s="24" t="s">
        <v>34</v>
      </c>
      <c r="I1265" s="24" t="s">
        <v>35</v>
      </c>
      <c r="J1265" s="23" t="s">
        <v>39</v>
      </c>
      <c r="K1265" s="26">
        <v>16374.64</v>
      </c>
      <c r="L1265" s="26">
        <f t="shared" si="60"/>
        <v>882.42934942995578</v>
      </c>
      <c r="M1265" s="26">
        <v>0</v>
      </c>
      <c r="N1265" s="26">
        <v>0</v>
      </c>
      <c r="O1265" s="26">
        <v>0</v>
      </c>
      <c r="P1265" s="26">
        <v>0</v>
      </c>
      <c r="Q1265" s="26">
        <f t="shared" si="58"/>
        <v>0</v>
      </c>
      <c r="R1265" s="27" t="str">
        <f t="shared" si="59"/>
        <v>1-30</v>
      </c>
      <c r="S1265" s="27" t="str">
        <f>+VLOOKUP(B1265,'[1]PORTFOLIO MAY16'!$B$7:$T$5083,19,0)</f>
        <v>MEXICO</v>
      </c>
      <c r="T1265" s="26">
        <v>0</v>
      </c>
      <c r="U1265" s="23" t="s">
        <v>37</v>
      </c>
      <c r="V1265" s="23" t="s">
        <v>37</v>
      </c>
      <c r="W1265" s="23" t="s">
        <v>37</v>
      </c>
      <c r="X1265" s="22">
        <v>16374.64</v>
      </c>
    </row>
    <row r="1266" spans="1:24" x14ac:dyDescent="0.25">
      <c r="A1266" s="22">
        <v>702</v>
      </c>
      <c r="B1266" s="23" t="s">
        <v>1306</v>
      </c>
      <c r="C1266" s="23"/>
      <c r="D1266" s="24">
        <v>328586</v>
      </c>
      <c r="E1266" s="25"/>
      <c r="F1266" s="23" t="s">
        <v>33</v>
      </c>
      <c r="G1266" s="23" t="s">
        <v>33</v>
      </c>
      <c r="H1266" s="24" t="s">
        <v>34</v>
      </c>
      <c r="I1266" s="24" t="s">
        <v>233</v>
      </c>
      <c r="J1266" s="23" t="s">
        <v>39</v>
      </c>
      <c r="K1266" s="26">
        <v>606542.28</v>
      </c>
      <c r="L1266" s="26">
        <f t="shared" si="60"/>
        <v>32686.5634629013</v>
      </c>
      <c r="M1266" s="26">
        <v>0</v>
      </c>
      <c r="N1266" s="26">
        <v>0</v>
      </c>
      <c r="O1266" s="26">
        <v>0</v>
      </c>
      <c r="P1266" s="26">
        <v>606542.28</v>
      </c>
      <c r="Q1266" s="26">
        <f t="shared" si="58"/>
        <v>606542.28</v>
      </c>
      <c r="R1266" s="27" t="str">
        <f t="shared" si="59"/>
        <v>120+</v>
      </c>
      <c r="S1266" s="27" t="str">
        <f>+VLOOKUP(B1266,'[1]PORTFOLIO MAY16'!$B$7:$T$5083,19,0)</f>
        <v>MEXICO</v>
      </c>
      <c r="T1266" s="26">
        <v>0</v>
      </c>
      <c r="U1266" s="23" t="s">
        <v>37</v>
      </c>
      <c r="V1266" s="23" t="s">
        <v>37</v>
      </c>
      <c r="W1266" s="23" t="s">
        <v>37</v>
      </c>
      <c r="X1266" s="22">
        <v>615084.4</v>
      </c>
    </row>
    <row r="1267" spans="1:24" x14ac:dyDescent="0.25">
      <c r="A1267" s="22">
        <v>702</v>
      </c>
      <c r="B1267" s="23" t="s">
        <v>1307</v>
      </c>
      <c r="C1267" s="23"/>
      <c r="D1267" s="24">
        <v>312091</v>
      </c>
      <c r="E1267" s="25"/>
      <c r="F1267" s="23" t="s">
        <v>42</v>
      </c>
      <c r="G1267" s="23" t="s">
        <v>33</v>
      </c>
      <c r="H1267" s="24" t="s">
        <v>34</v>
      </c>
      <c r="I1267" s="24" t="s">
        <v>35</v>
      </c>
      <c r="J1267" s="23" t="s">
        <v>36</v>
      </c>
      <c r="K1267" s="26">
        <v>136630.17000000001</v>
      </c>
      <c r="L1267" s="26">
        <f t="shared" si="60"/>
        <v>136630.17000000001</v>
      </c>
      <c r="M1267" s="26">
        <v>0</v>
      </c>
      <c r="N1267" s="26">
        <v>0</v>
      </c>
      <c r="O1267" s="26">
        <v>0</v>
      </c>
      <c r="P1267" s="26">
        <v>0</v>
      </c>
      <c r="Q1267" s="26">
        <f t="shared" si="58"/>
        <v>0</v>
      </c>
      <c r="R1267" s="27" t="str">
        <f t="shared" si="59"/>
        <v>1-30</v>
      </c>
      <c r="S1267" s="27" t="str">
        <f>+VLOOKUP(B1267,'[1]PORTFOLIO MAY16'!$B$7:$T$5083,19,0)</f>
        <v>REPUBLICA DOMINICANA</v>
      </c>
      <c r="T1267" s="26">
        <v>0</v>
      </c>
      <c r="U1267" s="23" t="s">
        <v>37</v>
      </c>
      <c r="V1267" s="23" t="s">
        <v>37</v>
      </c>
      <c r="W1267" s="23" t="s">
        <v>37</v>
      </c>
      <c r="X1267" s="22">
        <v>138227.28</v>
      </c>
    </row>
    <row r="1268" spans="1:24" x14ac:dyDescent="0.25">
      <c r="A1268" s="22">
        <v>702</v>
      </c>
      <c r="B1268" s="23" t="s">
        <v>1308</v>
      </c>
      <c r="C1268" s="23"/>
      <c r="D1268" s="24">
        <v>316978</v>
      </c>
      <c r="E1268" s="25"/>
      <c r="F1268" s="23" t="s">
        <v>42</v>
      </c>
      <c r="G1268" s="23" t="s">
        <v>33</v>
      </c>
      <c r="H1268" s="24" t="s">
        <v>34</v>
      </c>
      <c r="I1268" s="24" t="s">
        <v>35</v>
      </c>
      <c r="J1268" s="23" t="s">
        <v>36</v>
      </c>
      <c r="K1268" s="26">
        <v>117396.75</v>
      </c>
      <c r="L1268" s="26">
        <f t="shared" si="60"/>
        <v>117396.75</v>
      </c>
      <c r="M1268" s="26">
        <v>0</v>
      </c>
      <c r="N1268" s="26">
        <v>0</v>
      </c>
      <c r="O1268" s="26">
        <v>0</v>
      </c>
      <c r="P1268" s="26">
        <v>0</v>
      </c>
      <c r="Q1268" s="26">
        <f t="shared" si="58"/>
        <v>0</v>
      </c>
      <c r="R1268" s="27" t="str">
        <f t="shared" si="59"/>
        <v>1-30</v>
      </c>
      <c r="S1268" s="27" t="str">
        <f>+VLOOKUP(B1268,'[1]PORTFOLIO MAY16'!$B$7:$T$5083,19,0)</f>
        <v>REPUBLICA DOMINICANA</v>
      </c>
      <c r="T1268" s="26">
        <v>0</v>
      </c>
      <c r="U1268" s="23" t="s">
        <v>37</v>
      </c>
      <c r="V1268" s="23" t="s">
        <v>37</v>
      </c>
      <c r="W1268" s="23" t="s">
        <v>37</v>
      </c>
      <c r="X1268" s="22">
        <v>128639.16</v>
      </c>
    </row>
    <row r="1269" spans="1:24" x14ac:dyDescent="0.25">
      <c r="A1269" s="22">
        <v>702</v>
      </c>
      <c r="B1269" s="23" t="s">
        <v>1309</v>
      </c>
      <c r="C1269" s="23"/>
      <c r="D1269" s="24">
        <v>317806</v>
      </c>
      <c r="E1269" s="25"/>
      <c r="F1269" s="23" t="s">
        <v>42</v>
      </c>
      <c r="G1269" s="23" t="s">
        <v>33</v>
      </c>
      <c r="H1269" s="24" t="s">
        <v>34</v>
      </c>
      <c r="I1269" s="24" t="s">
        <v>35</v>
      </c>
      <c r="J1269" s="23" t="s">
        <v>36</v>
      </c>
      <c r="K1269" s="26">
        <v>54368.14</v>
      </c>
      <c r="L1269" s="26">
        <f t="shared" si="60"/>
        <v>54368.14</v>
      </c>
      <c r="M1269" s="26">
        <v>0</v>
      </c>
      <c r="N1269" s="26">
        <v>0</v>
      </c>
      <c r="O1269" s="26">
        <v>0</v>
      </c>
      <c r="P1269" s="26">
        <v>0</v>
      </c>
      <c r="Q1269" s="26">
        <f t="shared" si="58"/>
        <v>0</v>
      </c>
      <c r="R1269" s="27" t="str">
        <f t="shared" si="59"/>
        <v>1-30</v>
      </c>
      <c r="S1269" s="27" t="str">
        <f>+VLOOKUP(B1269,'[1]PORTFOLIO MAY16'!$B$7:$T$5083,19,0)</f>
        <v>MEXICO</v>
      </c>
      <c r="T1269" s="26">
        <v>0</v>
      </c>
      <c r="U1269" s="23" t="s">
        <v>37</v>
      </c>
      <c r="V1269" s="23" t="s">
        <v>37</v>
      </c>
      <c r="W1269" s="23" t="s">
        <v>37</v>
      </c>
      <c r="X1269" s="22">
        <v>64970.400000000001</v>
      </c>
    </row>
    <row r="1270" spans="1:24" x14ac:dyDescent="0.25">
      <c r="A1270" s="22">
        <v>702</v>
      </c>
      <c r="B1270" s="23" t="s">
        <v>1310</v>
      </c>
      <c r="C1270" s="23"/>
      <c r="D1270" s="24">
        <v>318359</v>
      </c>
      <c r="E1270" s="25"/>
      <c r="F1270" s="23" t="s">
        <v>42</v>
      </c>
      <c r="G1270" s="23" t="s">
        <v>51</v>
      </c>
      <c r="H1270" s="24" t="s">
        <v>34</v>
      </c>
      <c r="I1270" s="24" t="s">
        <v>35</v>
      </c>
      <c r="J1270" s="23" t="s">
        <v>39</v>
      </c>
      <c r="K1270" s="26">
        <v>580374.56000000006</v>
      </c>
      <c r="L1270" s="26">
        <f t="shared" si="60"/>
        <v>31276.38503237304</v>
      </c>
      <c r="M1270" s="26">
        <v>0</v>
      </c>
      <c r="N1270" s="26">
        <v>0</v>
      </c>
      <c r="O1270" s="26">
        <v>0</v>
      </c>
      <c r="P1270" s="26">
        <v>0</v>
      </c>
      <c r="Q1270" s="26">
        <f t="shared" si="58"/>
        <v>0</v>
      </c>
      <c r="R1270" s="27" t="str">
        <f t="shared" si="59"/>
        <v>1-30</v>
      </c>
      <c r="S1270" s="27" t="str">
        <f>+VLOOKUP(B1270,'[1]PORTFOLIO MAY16'!$B$7:$T$5083,19,0)</f>
        <v>MEXICO</v>
      </c>
      <c r="T1270" s="26">
        <v>0</v>
      </c>
      <c r="U1270" s="23" t="s">
        <v>37</v>
      </c>
      <c r="V1270" s="23" t="s">
        <v>37</v>
      </c>
      <c r="W1270" s="23" t="s">
        <v>37</v>
      </c>
      <c r="X1270" s="22">
        <v>601183.9</v>
      </c>
    </row>
    <row r="1271" spans="1:24" x14ac:dyDescent="0.25">
      <c r="A1271" s="22">
        <v>702</v>
      </c>
      <c r="B1271" s="23" t="s">
        <v>1311</v>
      </c>
      <c r="C1271" s="23"/>
      <c r="D1271" s="24">
        <v>319362</v>
      </c>
      <c r="E1271" s="25"/>
      <c r="F1271" s="23" t="s">
        <v>33</v>
      </c>
      <c r="G1271" s="23" t="s">
        <v>33</v>
      </c>
      <c r="H1271" s="24" t="s">
        <v>34</v>
      </c>
      <c r="I1271" s="24" t="s">
        <v>35</v>
      </c>
      <c r="J1271" s="23" t="s">
        <v>39</v>
      </c>
      <c r="K1271" s="26">
        <v>104929.24</v>
      </c>
      <c r="L1271" s="26">
        <f t="shared" si="60"/>
        <v>5654.6367425103517</v>
      </c>
      <c r="M1271" s="26">
        <v>0</v>
      </c>
      <c r="N1271" s="26">
        <v>0</v>
      </c>
      <c r="O1271" s="26">
        <v>0</v>
      </c>
      <c r="P1271" s="26">
        <v>0</v>
      </c>
      <c r="Q1271" s="26">
        <f t="shared" si="58"/>
        <v>0</v>
      </c>
      <c r="R1271" s="27" t="str">
        <f t="shared" si="59"/>
        <v>1-30</v>
      </c>
      <c r="S1271" s="27" t="str">
        <f>+VLOOKUP(B1271,'[1]PORTFOLIO MAY16'!$B$7:$T$5083,19,0)</f>
        <v>MEXICO</v>
      </c>
      <c r="T1271" s="26">
        <v>0</v>
      </c>
      <c r="U1271" s="23" t="s">
        <v>37</v>
      </c>
      <c r="V1271" s="23" t="s">
        <v>37</v>
      </c>
      <c r="W1271" s="23" t="s">
        <v>37</v>
      </c>
      <c r="X1271" s="22">
        <v>121377.96</v>
      </c>
    </row>
    <row r="1272" spans="1:24" x14ac:dyDescent="0.25">
      <c r="A1272" s="22">
        <v>702</v>
      </c>
      <c r="B1272" s="23" t="s">
        <v>1312</v>
      </c>
      <c r="C1272" s="23"/>
      <c r="D1272" s="24">
        <v>313548</v>
      </c>
      <c r="E1272" s="25"/>
      <c r="F1272" s="23" t="s">
        <v>51</v>
      </c>
      <c r="G1272" s="23" t="s">
        <v>51</v>
      </c>
      <c r="H1272" s="24" t="s">
        <v>34</v>
      </c>
      <c r="I1272" s="24" t="s">
        <v>35</v>
      </c>
      <c r="J1272" s="23" t="s">
        <v>36</v>
      </c>
      <c r="K1272" s="26">
        <v>17941.099999999999</v>
      </c>
      <c r="L1272" s="26">
        <f t="shared" si="60"/>
        <v>17941.099999999999</v>
      </c>
      <c r="M1272" s="26">
        <v>0</v>
      </c>
      <c r="N1272" s="26">
        <v>0</v>
      </c>
      <c r="O1272" s="26">
        <v>0</v>
      </c>
      <c r="P1272" s="26">
        <v>0</v>
      </c>
      <c r="Q1272" s="26">
        <f t="shared" si="58"/>
        <v>0</v>
      </c>
      <c r="R1272" s="27" t="str">
        <f t="shared" si="59"/>
        <v>1-30</v>
      </c>
      <c r="S1272" s="27" t="str">
        <f>+VLOOKUP(B1272,'[1]PORTFOLIO MAY16'!$B$7:$T$5083,19,0)</f>
        <v>NICARAGUA</v>
      </c>
      <c r="T1272" s="26">
        <v>0</v>
      </c>
      <c r="U1272" s="23" t="s">
        <v>37</v>
      </c>
      <c r="V1272" s="23" t="s">
        <v>37</v>
      </c>
      <c r="W1272" s="23" t="s">
        <v>37</v>
      </c>
      <c r="X1272" s="22">
        <v>18233.18</v>
      </c>
    </row>
    <row r="1273" spans="1:24" x14ac:dyDescent="0.25">
      <c r="A1273" s="22">
        <v>702</v>
      </c>
      <c r="B1273" s="23" t="s">
        <v>1313</v>
      </c>
      <c r="C1273" s="23"/>
      <c r="D1273" s="24">
        <v>316242</v>
      </c>
      <c r="E1273" s="25"/>
      <c r="F1273" s="23" t="s">
        <v>51</v>
      </c>
      <c r="G1273" s="23" t="s">
        <v>33</v>
      </c>
      <c r="H1273" s="24" t="s">
        <v>34</v>
      </c>
      <c r="I1273" s="24" t="s">
        <v>35</v>
      </c>
      <c r="J1273" s="23" t="s">
        <v>36</v>
      </c>
      <c r="K1273" s="26">
        <v>46524.24</v>
      </c>
      <c r="L1273" s="26">
        <f t="shared" si="60"/>
        <v>46524.24</v>
      </c>
      <c r="M1273" s="26">
        <v>46524.24</v>
      </c>
      <c r="N1273" s="26">
        <v>0</v>
      </c>
      <c r="O1273" s="26">
        <v>0</v>
      </c>
      <c r="P1273" s="26">
        <v>0</v>
      </c>
      <c r="Q1273" s="26">
        <f t="shared" si="58"/>
        <v>46524.24</v>
      </c>
      <c r="R1273" s="27" t="str">
        <f t="shared" si="59"/>
        <v>31-60</v>
      </c>
      <c r="S1273" s="27" t="str">
        <f>+VLOOKUP(B1273,'[1]PORTFOLIO MAY16'!$B$7:$T$5083,19,0)</f>
        <v>COSTA RICA</v>
      </c>
      <c r="T1273" s="26">
        <v>0</v>
      </c>
      <c r="U1273" s="23" t="s">
        <v>37</v>
      </c>
      <c r="V1273" s="23" t="s">
        <v>37</v>
      </c>
      <c r="W1273" s="23" t="s">
        <v>37</v>
      </c>
      <c r="X1273" s="22">
        <v>52636.59</v>
      </c>
    </row>
    <row r="1274" spans="1:24" x14ac:dyDescent="0.25">
      <c r="A1274" s="22">
        <v>702</v>
      </c>
      <c r="B1274" s="23" t="s">
        <v>1314</v>
      </c>
      <c r="C1274" s="23"/>
      <c r="D1274" s="24">
        <v>318822</v>
      </c>
      <c r="E1274" s="25"/>
      <c r="F1274" s="23" t="s">
        <v>33</v>
      </c>
      <c r="G1274" s="23" t="s">
        <v>33</v>
      </c>
      <c r="H1274" s="24" t="s">
        <v>34</v>
      </c>
      <c r="I1274" s="24" t="s">
        <v>35</v>
      </c>
      <c r="J1274" s="23" t="s">
        <v>36</v>
      </c>
      <c r="K1274" s="26">
        <v>202499.65</v>
      </c>
      <c r="L1274" s="26">
        <f t="shared" si="60"/>
        <v>202499.65</v>
      </c>
      <c r="M1274" s="26">
        <v>0</v>
      </c>
      <c r="N1274" s="26">
        <v>0</v>
      </c>
      <c r="O1274" s="26">
        <v>0</v>
      </c>
      <c r="P1274" s="26">
        <v>0</v>
      </c>
      <c r="Q1274" s="26">
        <f t="shared" si="58"/>
        <v>0</v>
      </c>
      <c r="R1274" s="27" t="str">
        <f t="shared" si="59"/>
        <v>1-30</v>
      </c>
      <c r="S1274" s="27" t="str">
        <f>+VLOOKUP(B1274,'[1]PORTFOLIO MAY16'!$B$7:$T$5083,19,0)</f>
        <v>MEXICO</v>
      </c>
      <c r="T1274" s="26">
        <v>0</v>
      </c>
      <c r="U1274" s="23" t="s">
        <v>37</v>
      </c>
      <c r="V1274" s="23" t="s">
        <v>37</v>
      </c>
      <c r="W1274" s="23" t="s">
        <v>37</v>
      </c>
      <c r="X1274" s="22">
        <v>223103.4</v>
      </c>
    </row>
    <row r="1275" spans="1:24" x14ac:dyDescent="0.25">
      <c r="A1275" s="22">
        <v>702</v>
      </c>
      <c r="B1275" s="23" t="s">
        <v>1315</v>
      </c>
      <c r="C1275" s="23"/>
      <c r="D1275" s="24">
        <v>308390</v>
      </c>
      <c r="E1275" s="25"/>
      <c r="F1275" s="23" t="s">
        <v>42</v>
      </c>
      <c r="G1275" s="23" t="s">
        <v>33</v>
      </c>
      <c r="H1275" s="24" t="s">
        <v>34</v>
      </c>
      <c r="I1275" s="24" t="s">
        <v>35</v>
      </c>
      <c r="J1275" s="23" t="s">
        <v>36</v>
      </c>
      <c r="K1275" s="26">
        <v>131385.39000000001</v>
      </c>
      <c r="L1275" s="26">
        <f t="shared" si="60"/>
        <v>131385.39000000001</v>
      </c>
      <c r="M1275" s="26">
        <v>0</v>
      </c>
      <c r="N1275" s="26">
        <v>0</v>
      </c>
      <c r="O1275" s="26">
        <v>0</v>
      </c>
      <c r="P1275" s="26">
        <v>0</v>
      </c>
      <c r="Q1275" s="26">
        <f t="shared" si="58"/>
        <v>0</v>
      </c>
      <c r="R1275" s="27" t="str">
        <f t="shared" si="59"/>
        <v>1-30</v>
      </c>
      <c r="S1275" s="27" t="str">
        <f>+VLOOKUP(B1275,'[1]PORTFOLIO MAY16'!$B$7:$T$5083,19,0)</f>
        <v>GUATEMALA</v>
      </c>
      <c r="T1275" s="26">
        <v>0</v>
      </c>
      <c r="U1275" s="23" t="s">
        <v>37</v>
      </c>
      <c r="V1275" s="23" t="s">
        <v>37</v>
      </c>
      <c r="W1275" s="23" t="s">
        <v>37</v>
      </c>
      <c r="X1275" s="22">
        <v>140545.20000000001</v>
      </c>
    </row>
    <row r="1276" spans="1:24" x14ac:dyDescent="0.25">
      <c r="A1276" s="22">
        <v>702</v>
      </c>
      <c r="B1276" s="23" t="s">
        <v>1316</v>
      </c>
      <c r="C1276" s="23"/>
      <c r="D1276" s="24">
        <v>308390</v>
      </c>
      <c r="E1276" s="25"/>
      <c r="F1276" s="23" t="s">
        <v>42</v>
      </c>
      <c r="G1276" s="23" t="s">
        <v>33</v>
      </c>
      <c r="H1276" s="24" t="s">
        <v>34</v>
      </c>
      <c r="I1276" s="24" t="s">
        <v>35</v>
      </c>
      <c r="J1276" s="23" t="s">
        <v>36</v>
      </c>
      <c r="K1276" s="26">
        <v>131385.39000000001</v>
      </c>
      <c r="L1276" s="26">
        <f t="shared" si="60"/>
        <v>131385.39000000001</v>
      </c>
      <c r="M1276" s="26">
        <v>0</v>
      </c>
      <c r="N1276" s="26">
        <v>0</v>
      </c>
      <c r="O1276" s="26">
        <v>0</v>
      </c>
      <c r="P1276" s="26">
        <v>0</v>
      </c>
      <c r="Q1276" s="26">
        <f t="shared" si="58"/>
        <v>0</v>
      </c>
      <c r="R1276" s="27" t="str">
        <f t="shared" si="59"/>
        <v>1-30</v>
      </c>
      <c r="S1276" s="27" t="str">
        <f>+VLOOKUP(B1276,'[1]PORTFOLIO MAY16'!$B$7:$T$5083,19,0)</f>
        <v>GUATEMALA</v>
      </c>
      <c r="T1276" s="26">
        <v>0</v>
      </c>
      <c r="U1276" s="23" t="s">
        <v>37</v>
      </c>
      <c r="V1276" s="23" t="s">
        <v>37</v>
      </c>
      <c r="W1276" s="23" t="s">
        <v>37</v>
      </c>
      <c r="X1276" s="22">
        <v>140545.20000000001</v>
      </c>
    </row>
    <row r="1277" spans="1:24" x14ac:dyDescent="0.25">
      <c r="A1277" s="22">
        <v>702</v>
      </c>
      <c r="B1277" s="23" t="s">
        <v>1317</v>
      </c>
      <c r="C1277" s="23"/>
      <c r="D1277" s="24">
        <v>308390</v>
      </c>
      <c r="E1277" s="25"/>
      <c r="F1277" s="23" t="s">
        <v>42</v>
      </c>
      <c r="G1277" s="23" t="s">
        <v>33</v>
      </c>
      <c r="H1277" s="24" t="s">
        <v>34</v>
      </c>
      <c r="I1277" s="24" t="s">
        <v>35</v>
      </c>
      <c r="J1277" s="23" t="s">
        <v>36</v>
      </c>
      <c r="K1277" s="26">
        <v>131385.39000000001</v>
      </c>
      <c r="L1277" s="26">
        <f t="shared" si="60"/>
        <v>131385.39000000001</v>
      </c>
      <c r="M1277" s="26">
        <v>0</v>
      </c>
      <c r="N1277" s="26">
        <v>0</v>
      </c>
      <c r="O1277" s="26">
        <v>0</v>
      </c>
      <c r="P1277" s="26">
        <v>0</v>
      </c>
      <c r="Q1277" s="26">
        <f t="shared" si="58"/>
        <v>0</v>
      </c>
      <c r="R1277" s="27" t="str">
        <f t="shared" si="59"/>
        <v>1-30</v>
      </c>
      <c r="S1277" s="27" t="str">
        <f>+VLOOKUP(B1277,'[1]PORTFOLIO MAY16'!$B$7:$T$5083,19,0)</f>
        <v>GUATEMALA</v>
      </c>
      <c r="T1277" s="26">
        <v>0</v>
      </c>
      <c r="U1277" s="23" t="s">
        <v>37</v>
      </c>
      <c r="V1277" s="23" t="s">
        <v>37</v>
      </c>
      <c r="W1277" s="23" t="s">
        <v>37</v>
      </c>
      <c r="X1277" s="22">
        <v>140545.20000000001</v>
      </c>
    </row>
    <row r="1278" spans="1:24" x14ac:dyDescent="0.25">
      <c r="A1278" s="22">
        <v>702</v>
      </c>
      <c r="B1278" s="23" t="s">
        <v>1318</v>
      </c>
      <c r="C1278" s="23"/>
      <c r="D1278" s="24">
        <v>318185</v>
      </c>
      <c r="E1278" s="25"/>
      <c r="F1278" s="23" t="s">
        <v>42</v>
      </c>
      <c r="G1278" s="23" t="s">
        <v>33</v>
      </c>
      <c r="H1278" s="24" t="s">
        <v>34</v>
      </c>
      <c r="I1278" s="24" t="s">
        <v>35</v>
      </c>
      <c r="J1278" s="23" t="s">
        <v>36</v>
      </c>
      <c r="K1278" s="26">
        <v>86952.06</v>
      </c>
      <c r="L1278" s="26">
        <f t="shared" si="60"/>
        <v>86952.06</v>
      </c>
      <c r="M1278" s="26">
        <v>0</v>
      </c>
      <c r="N1278" s="26">
        <v>0</v>
      </c>
      <c r="O1278" s="26">
        <v>0</v>
      </c>
      <c r="P1278" s="26">
        <v>0</v>
      </c>
      <c r="Q1278" s="26">
        <f t="shared" si="58"/>
        <v>0</v>
      </c>
      <c r="R1278" s="27" t="str">
        <f t="shared" si="59"/>
        <v>1-30</v>
      </c>
      <c r="S1278" s="27" t="str">
        <f>+VLOOKUP(B1278,'[1]PORTFOLIO MAY16'!$B$7:$T$5083,19,0)</f>
        <v>MEXICO</v>
      </c>
      <c r="T1278" s="26">
        <v>0</v>
      </c>
      <c r="U1278" s="23" t="s">
        <v>37</v>
      </c>
      <c r="V1278" s="23" t="s">
        <v>37</v>
      </c>
      <c r="W1278" s="23" t="s">
        <v>37</v>
      </c>
      <c r="X1278" s="22">
        <v>98246.8</v>
      </c>
    </row>
    <row r="1279" spans="1:24" x14ac:dyDescent="0.25">
      <c r="A1279" s="22">
        <v>702</v>
      </c>
      <c r="B1279" s="23" t="s">
        <v>1319</v>
      </c>
      <c r="C1279" s="23"/>
      <c r="D1279" s="24">
        <v>318359</v>
      </c>
      <c r="E1279" s="25"/>
      <c r="F1279" s="23" t="s">
        <v>42</v>
      </c>
      <c r="G1279" s="23" t="s">
        <v>51</v>
      </c>
      <c r="H1279" s="24" t="s">
        <v>34</v>
      </c>
      <c r="I1279" s="24" t="s">
        <v>35</v>
      </c>
      <c r="J1279" s="23" t="s">
        <v>39</v>
      </c>
      <c r="K1279" s="26">
        <v>348263.85</v>
      </c>
      <c r="L1279" s="26">
        <f t="shared" si="60"/>
        <v>18767.938872883416</v>
      </c>
      <c r="M1279" s="26">
        <v>0</v>
      </c>
      <c r="N1279" s="26">
        <v>0</v>
      </c>
      <c r="O1279" s="26">
        <v>0</v>
      </c>
      <c r="P1279" s="26">
        <v>0</v>
      </c>
      <c r="Q1279" s="26">
        <f t="shared" si="58"/>
        <v>0</v>
      </c>
      <c r="R1279" s="27" t="str">
        <f t="shared" si="59"/>
        <v>1-30</v>
      </c>
      <c r="S1279" s="27" t="str">
        <f>+VLOOKUP(B1279,'[1]PORTFOLIO MAY16'!$B$7:$T$5083,19,0)</f>
        <v>MEXICO</v>
      </c>
      <c r="T1279" s="26">
        <v>0</v>
      </c>
      <c r="U1279" s="23" t="s">
        <v>37</v>
      </c>
      <c r="V1279" s="23" t="s">
        <v>37</v>
      </c>
      <c r="W1279" s="23" t="s">
        <v>37</v>
      </c>
      <c r="X1279" s="22">
        <v>381716.37</v>
      </c>
    </row>
    <row r="1280" spans="1:24" x14ac:dyDescent="0.25">
      <c r="A1280" s="22">
        <v>702</v>
      </c>
      <c r="B1280" s="23" t="s">
        <v>1320</v>
      </c>
      <c r="C1280" s="23"/>
      <c r="D1280" s="24">
        <v>314604</v>
      </c>
      <c r="E1280" s="25"/>
      <c r="F1280" s="23" t="s">
        <v>33</v>
      </c>
      <c r="G1280" s="23" t="s">
        <v>33</v>
      </c>
      <c r="H1280" s="24" t="s">
        <v>34</v>
      </c>
      <c r="I1280" s="24" t="s">
        <v>35</v>
      </c>
      <c r="J1280" s="23" t="s">
        <v>39</v>
      </c>
      <c r="K1280" s="26">
        <v>280990.94</v>
      </c>
      <c r="L1280" s="26">
        <f t="shared" si="60"/>
        <v>15142.60175368202</v>
      </c>
      <c r="M1280" s="26">
        <v>0</v>
      </c>
      <c r="N1280" s="26">
        <v>0</v>
      </c>
      <c r="O1280" s="26">
        <v>280990.94</v>
      </c>
      <c r="P1280" s="26">
        <v>0</v>
      </c>
      <c r="Q1280" s="26">
        <f t="shared" si="58"/>
        <v>280990.94</v>
      </c>
      <c r="R1280" s="27" t="str">
        <f t="shared" si="59"/>
        <v>91-120</v>
      </c>
      <c r="S1280" s="27" t="str">
        <f>+VLOOKUP(B1280,'[1]PORTFOLIO MAY16'!$B$7:$T$5083,19,0)</f>
        <v>MEXICO</v>
      </c>
      <c r="T1280" s="26">
        <v>0</v>
      </c>
      <c r="U1280" s="23" t="s">
        <v>37</v>
      </c>
      <c r="V1280" s="23" t="s">
        <v>37</v>
      </c>
      <c r="W1280" s="23" t="s">
        <v>37</v>
      </c>
      <c r="X1280" s="22">
        <v>281358.76</v>
      </c>
    </row>
    <row r="1281" spans="1:24" x14ac:dyDescent="0.25">
      <c r="A1281" s="22">
        <v>702</v>
      </c>
      <c r="B1281" s="23" t="s">
        <v>1321</v>
      </c>
      <c r="C1281" s="23"/>
      <c r="D1281" s="24">
        <v>314798</v>
      </c>
      <c r="E1281" s="25"/>
      <c r="F1281" s="23" t="s">
        <v>59</v>
      </c>
      <c r="G1281" s="23" t="s">
        <v>59</v>
      </c>
      <c r="H1281" s="24" t="s">
        <v>34</v>
      </c>
      <c r="I1281" s="24" t="s">
        <v>35</v>
      </c>
      <c r="J1281" s="23" t="s">
        <v>36</v>
      </c>
      <c r="K1281" s="26">
        <v>70738.2</v>
      </c>
      <c r="L1281" s="26">
        <f t="shared" si="60"/>
        <v>70738.2</v>
      </c>
      <c r="M1281" s="26">
        <v>0</v>
      </c>
      <c r="N1281" s="26">
        <v>0</v>
      </c>
      <c r="O1281" s="26">
        <v>0</v>
      </c>
      <c r="P1281" s="26">
        <v>0</v>
      </c>
      <c r="Q1281" s="26">
        <f t="shared" si="58"/>
        <v>0</v>
      </c>
      <c r="R1281" s="27" t="str">
        <f t="shared" si="59"/>
        <v>1-30</v>
      </c>
      <c r="S1281" s="27" t="str">
        <f>+VLOOKUP(B1281,'[1]PORTFOLIO MAY16'!$B$7:$T$5083,19,0)</f>
        <v>COSTA RICA</v>
      </c>
      <c r="T1281" s="26">
        <v>0</v>
      </c>
      <c r="U1281" s="23" t="s">
        <v>37</v>
      </c>
      <c r="V1281" s="23" t="s">
        <v>37</v>
      </c>
      <c r="W1281" s="23" t="s">
        <v>37</v>
      </c>
      <c r="X1281" s="22">
        <v>71650.559999999998</v>
      </c>
    </row>
    <row r="1282" spans="1:24" x14ac:dyDescent="0.25">
      <c r="A1282" s="22">
        <v>702</v>
      </c>
      <c r="B1282" s="23" t="s">
        <v>1322</v>
      </c>
      <c r="C1282" s="23"/>
      <c r="D1282" s="24">
        <v>308390</v>
      </c>
      <c r="E1282" s="25"/>
      <c r="F1282" s="23" t="s">
        <v>42</v>
      </c>
      <c r="G1282" s="23" t="s">
        <v>33</v>
      </c>
      <c r="H1282" s="24" t="s">
        <v>34</v>
      </c>
      <c r="I1282" s="24" t="s">
        <v>35</v>
      </c>
      <c r="J1282" s="23" t="s">
        <v>36</v>
      </c>
      <c r="K1282" s="26">
        <v>121411.33</v>
      </c>
      <c r="L1282" s="26">
        <f t="shared" si="60"/>
        <v>121411.33</v>
      </c>
      <c r="M1282" s="26">
        <v>0</v>
      </c>
      <c r="N1282" s="26">
        <v>0</v>
      </c>
      <c r="O1282" s="26">
        <v>0</v>
      </c>
      <c r="P1282" s="26">
        <v>0</v>
      </c>
      <c r="Q1282" s="26">
        <f t="shared" si="58"/>
        <v>0</v>
      </c>
      <c r="R1282" s="27" t="str">
        <f t="shared" si="59"/>
        <v>1-30</v>
      </c>
      <c r="S1282" s="27" t="str">
        <f>+VLOOKUP(B1282,'[1]PORTFOLIO MAY16'!$B$7:$T$5083,19,0)</f>
        <v>GUATEMALA</v>
      </c>
      <c r="T1282" s="26">
        <v>0</v>
      </c>
      <c r="U1282" s="23" t="s">
        <v>37</v>
      </c>
      <c r="V1282" s="23" t="s">
        <v>37</v>
      </c>
      <c r="W1282" s="23" t="s">
        <v>37</v>
      </c>
      <c r="X1282" s="22">
        <v>130161.35</v>
      </c>
    </row>
    <row r="1283" spans="1:24" x14ac:dyDescent="0.25">
      <c r="A1283" s="22">
        <v>702</v>
      </c>
      <c r="B1283" s="23" t="s">
        <v>1323</v>
      </c>
      <c r="C1283" s="23"/>
      <c r="D1283" s="24">
        <v>330546</v>
      </c>
      <c r="E1283" s="25"/>
      <c r="F1283" s="23" t="s">
        <v>33</v>
      </c>
      <c r="G1283" s="23" t="s">
        <v>33</v>
      </c>
      <c r="H1283" s="24" t="s">
        <v>34</v>
      </c>
      <c r="I1283" s="24" t="s">
        <v>35</v>
      </c>
      <c r="J1283" s="23" t="s">
        <v>39</v>
      </c>
      <c r="K1283" s="26">
        <v>678884.94</v>
      </c>
      <c r="L1283" s="26">
        <f t="shared" si="60"/>
        <v>36585.109409550045</v>
      </c>
      <c r="M1283" s="26">
        <v>0</v>
      </c>
      <c r="N1283" s="26">
        <v>0</v>
      </c>
      <c r="O1283" s="26">
        <v>0</v>
      </c>
      <c r="P1283" s="26">
        <v>0</v>
      </c>
      <c r="Q1283" s="26">
        <f t="shared" si="58"/>
        <v>0</v>
      </c>
      <c r="R1283" s="27" t="str">
        <f t="shared" si="59"/>
        <v>1-30</v>
      </c>
      <c r="S1283" s="27" t="str">
        <f>+VLOOKUP(B1283,'[1]PORTFOLIO MAY16'!$B$7:$T$5083,19,0)</f>
        <v>MEXICO</v>
      </c>
      <c r="T1283" s="26">
        <v>0</v>
      </c>
      <c r="U1283" s="23" t="s">
        <v>37</v>
      </c>
      <c r="V1283" s="23" t="s">
        <v>37</v>
      </c>
      <c r="W1283" s="23" t="s">
        <v>37</v>
      </c>
      <c r="X1283" s="22">
        <v>810479.45</v>
      </c>
    </row>
    <row r="1284" spans="1:24" x14ac:dyDescent="0.25">
      <c r="A1284" s="22">
        <v>702</v>
      </c>
      <c r="B1284" s="23" t="s">
        <v>1324</v>
      </c>
      <c r="C1284" s="23"/>
      <c r="D1284" s="24">
        <v>327845</v>
      </c>
      <c r="E1284" s="25"/>
      <c r="F1284" s="23" t="s">
        <v>42</v>
      </c>
      <c r="G1284" s="23" t="s">
        <v>33</v>
      </c>
      <c r="H1284" s="24" t="s">
        <v>34</v>
      </c>
      <c r="I1284" s="24" t="s">
        <v>35</v>
      </c>
      <c r="J1284" s="23" t="s">
        <v>36</v>
      </c>
      <c r="K1284" s="26">
        <v>30998.42</v>
      </c>
      <c r="L1284" s="26">
        <f t="shared" si="60"/>
        <v>30998.42</v>
      </c>
      <c r="M1284" s="26">
        <v>0</v>
      </c>
      <c r="N1284" s="26">
        <v>30998.42</v>
      </c>
      <c r="O1284" s="26">
        <v>0</v>
      </c>
      <c r="P1284" s="26">
        <v>0</v>
      </c>
      <c r="Q1284" s="26">
        <f t="shared" si="58"/>
        <v>30998.42</v>
      </c>
      <c r="R1284" s="27" t="str">
        <f t="shared" si="59"/>
        <v>61-90</v>
      </c>
      <c r="S1284" s="27" t="str">
        <f>+VLOOKUP(B1284,'[1]PORTFOLIO MAY16'!$B$7:$T$5083,19,0)</f>
        <v>GUATEMALA</v>
      </c>
      <c r="T1284" s="26">
        <v>0</v>
      </c>
      <c r="U1284" s="23" t="s">
        <v>37</v>
      </c>
      <c r="V1284" s="23" t="s">
        <v>37</v>
      </c>
      <c r="W1284" s="23" t="s">
        <v>37</v>
      </c>
      <c r="X1284" s="22">
        <v>32005.75</v>
      </c>
    </row>
    <row r="1285" spans="1:24" x14ac:dyDescent="0.25">
      <c r="A1285" s="22">
        <v>702</v>
      </c>
      <c r="B1285" s="23" t="s">
        <v>1325</v>
      </c>
      <c r="C1285" s="23"/>
      <c r="D1285" s="24">
        <v>319893</v>
      </c>
      <c r="E1285" s="25"/>
      <c r="F1285" s="23" t="s">
        <v>42</v>
      </c>
      <c r="G1285" s="23" t="s">
        <v>33</v>
      </c>
      <c r="H1285" s="24" t="s">
        <v>34</v>
      </c>
      <c r="I1285" s="24" t="s">
        <v>35</v>
      </c>
      <c r="J1285" s="23" t="s">
        <v>36</v>
      </c>
      <c r="K1285" s="26">
        <v>197529.2</v>
      </c>
      <c r="L1285" s="26">
        <f t="shared" si="60"/>
        <v>197529.2</v>
      </c>
      <c r="M1285" s="26">
        <v>0</v>
      </c>
      <c r="N1285" s="26">
        <v>0</v>
      </c>
      <c r="O1285" s="26">
        <v>0</v>
      </c>
      <c r="P1285" s="26">
        <v>0</v>
      </c>
      <c r="Q1285" s="26">
        <f t="shared" si="58"/>
        <v>0</v>
      </c>
      <c r="R1285" s="27" t="str">
        <f t="shared" si="59"/>
        <v>1-30</v>
      </c>
      <c r="S1285" s="27" t="str">
        <f>+VLOOKUP(B1285,'[1]PORTFOLIO MAY16'!$B$7:$T$5083,19,0)</f>
        <v>NICARAGUA</v>
      </c>
      <c r="T1285" s="26">
        <v>0</v>
      </c>
      <c r="U1285" s="23" t="s">
        <v>37</v>
      </c>
      <c r="V1285" s="23" t="s">
        <v>37</v>
      </c>
      <c r="W1285" s="23" t="s">
        <v>37</v>
      </c>
      <c r="X1285" s="22">
        <v>215092.9</v>
      </c>
    </row>
    <row r="1286" spans="1:24" x14ac:dyDescent="0.25">
      <c r="A1286" s="22">
        <v>702</v>
      </c>
      <c r="B1286" s="23" t="s">
        <v>1326</v>
      </c>
      <c r="C1286" s="23"/>
      <c r="D1286" s="24">
        <v>318595</v>
      </c>
      <c r="E1286" s="25"/>
      <c r="F1286" s="23" t="s">
        <v>42</v>
      </c>
      <c r="G1286" s="23" t="s">
        <v>33</v>
      </c>
      <c r="H1286" s="24" t="s">
        <v>34</v>
      </c>
      <c r="I1286" s="24" t="s">
        <v>35</v>
      </c>
      <c r="J1286" s="23" t="s">
        <v>39</v>
      </c>
      <c r="K1286" s="26">
        <v>434136.27</v>
      </c>
      <c r="L1286" s="26">
        <f t="shared" si="60"/>
        <v>23395.603585791669</v>
      </c>
      <c r="M1286" s="26">
        <v>0</v>
      </c>
      <c r="N1286" s="26">
        <v>0</v>
      </c>
      <c r="O1286" s="26">
        <v>0</v>
      </c>
      <c r="P1286" s="26">
        <v>0</v>
      </c>
      <c r="Q1286" s="26">
        <f t="shared" si="58"/>
        <v>0</v>
      </c>
      <c r="R1286" s="27" t="str">
        <f t="shared" si="59"/>
        <v>1-30</v>
      </c>
      <c r="S1286" s="27" t="str">
        <f>+VLOOKUP(B1286,'[1]PORTFOLIO MAY16'!$B$7:$T$5083,19,0)</f>
        <v>MEXICO</v>
      </c>
      <c r="T1286" s="26">
        <v>0</v>
      </c>
      <c r="U1286" s="23" t="s">
        <v>37</v>
      </c>
      <c r="V1286" s="23" t="s">
        <v>37</v>
      </c>
      <c r="W1286" s="23" t="s">
        <v>37</v>
      </c>
      <c r="X1286" s="22">
        <v>434136.27</v>
      </c>
    </row>
    <row r="1287" spans="1:24" x14ac:dyDescent="0.25">
      <c r="A1287" s="22">
        <v>702</v>
      </c>
      <c r="B1287" s="23" t="s">
        <v>1327</v>
      </c>
      <c r="C1287" s="23"/>
      <c r="D1287" s="24">
        <v>318185</v>
      </c>
      <c r="E1287" s="25"/>
      <c r="F1287" s="23" t="s">
        <v>42</v>
      </c>
      <c r="G1287" s="23" t="s">
        <v>33</v>
      </c>
      <c r="H1287" s="24" t="s">
        <v>34</v>
      </c>
      <c r="I1287" s="24" t="s">
        <v>35</v>
      </c>
      <c r="J1287" s="23" t="s">
        <v>36</v>
      </c>
      <c r="K1287" s="26">
        <v>1269406.99</v>
      </c>
      <c r="L1287" s="26">
        <f t="shared" si="60"/>
        <v>1269406.99</v>
      </c>
      <c r="M1287" s="26">
        <v>0</v>
      </c>
      <c r="N1287" s="26">
        <v>0</v>
      </c>
      <c r="O1287" s="26">
        <v>0</v>
      </c>
      <c r="P1287" s="26">
        <v>0</v>
      </c>
      <c r="Q1287" s="26">
        <f t="shared" ref="Q1287:Q1350" si="61">+P1287+O1287+N1287+M1287</f>
        <v>0</v>
      </c>
      <c r="R1287" s="27" t="str">
        <f t="shared" ref="R1287:R1350" si="62">+IF(P1287&gt;0,"120+",IF(O1287&gt;0,"91-120",IF(N1287&gt;0,"61-90",IF(M1287&gt;0,"31-60","1-30"))))</f>
        <v>1-30</v>
      </c>
      <c r="S1287" s="27" t="str">
        <f>+VLOOKUP(B1287,'[1]PORTFOLIO MAY16'!$B$7:$T$5083,19,0)</f>
        <v>MEXICO</v>
      </c>
      <c r="T1287" s="26">
        <v>0</v>
      </c>
      <c r="U1287" s="23" t="s">
        <v>37</v>
      </c>
      <c r="V1287" s="23" t="s">
        <v>37</v>
      </c>
      <c r="W1287" s="23" t="s">
        <v>37</v>
      </c>
      <c r="X1287" s="22">
        <v>1430185.05</v>
      </c>
    </row>
    <row r="1288" spans="1:24" x14ac:dyDescent="0.25">
      <c r="A1288" s="22">
        <v>702</v>
      </c>
      <c r="B1288" s="23" t="s">
        <v>1328</v>
      </c>
      <c r="C1288" s="23"/>
      <c r="D1288" s="24">
        <v>314798</v>
      </c>
      <c r="E1288" s="25"/>
      <c r="F1288" s="23" t="s">
        <v>59</v>
      </c>
      <c r="G1288" s="23" t="s">
        <v>59</v>
      </c>
      <c r="H1288" s="24" t="s">
        <v>34</v>
      </c>
      <c r="I1288" s="24" t="s">
        <v>35</v>
      </c>
      <c r="J1288" s="23" t="s">
        <v>36</v>
      </c>
      <c r="K1288" s="26">
        <v>204940.54</v>
      </c>
      <c r="L1288" s="26">
        <f t="shared" si="60"/>
        <v>204940.54</v>
      </c>
      <c r="M1288" s="26">
        <v>0</v>
      </c>
      <c r="N1288" s="26">
        <v>0</v>
      </c>
      <c r="O1288" s="26">
        <v>0</v>
      </c>
      <c r="P1288" s="26">
        <v>0</v>
      </c>
      <c r="Q1288" s="26">
        <f t="shared" si="61"/>
        <v>0</v>
      </c>
      <c r="R1288" s="27" t="str">
        <f t="shared" si="62"/>
        <v>1-30</v>
      </c>
      <c r="S1288" s="27" t="str">
        <f>+VLOOKUP(B1288,'[1]PORTFOLIO MAY16'!$B$7:$T$5083,19,0)</f>
        <v>COSTA RICA</v>
      </c>
      <c r="T1288" s="26">
        <v>0</v>
      </c>
      <c r="U1288" s="23" t="s">
        <v>37</v>
      </c>
      <c r="V1288" s="23" t="s">
        <v>37</v>
      </c>
      <c r="W1288" s="23" t="s">
        <v>37</v>
      </c>
      <c r="X1288" s="22">
        <v>214088.77</v>
      </c>
    </row>
    <row r="1289" spans="1:24" x14ac:dyDescent="0.25">
      <c r="A1289" s="22">
        <v>702</v>
      </c>
      <c r="B1289" s="23" t="s">
        <v>1329</v>
      </c>
      <c r="C1289" s="23"/>
      <c r="D1289" s="24">
        <v>362569</v>
      </c>
      <c r="E1289" s="25"/>
      <c r="F1289" s="23" t="s">
        <v>42</v>
      </c>
      <c r="G1289" s="23" t="s">
        <v>33</v>
      </c>
      <c r="H1289" s="24" t="s">
        <v>34</v>
      </c>
      <c r="I1289" s="24" t="s">
        <v>35</v>
      </c>
      <c r="J1289" s="23" t="s">
        <v>36</v>
      </c>
      <c r="K1289" s="26">
        <v>10377.64</v>
      </c>
      <c r="L1289" s="26">
        <f t="shared" si="60"/>
        <v>10377.64</v>
      </c>
      <c r="M1289" s="26">
        <v>0</v>
      </c>
      <c r="N1289" s="26">
        <v>0</v>
      </c>
      <c r="O1289" s="26">
        <v>0</v>
      </c>
      <c r="P1289" s="26">
        <v>0</v>
      </c>
      <c r="Q1289" s="26">
        <f t="shared" si="61"/>
        <v>0</v>
      </c>
      <c r="R1289" s="27" t="str">
        <f t="shared" si="62"/>
        <v>1-30</v>
      </c>
      <c r="S1289" s="27" t="str">
        <f>+VLOOKUP(B1289,'[1]PORTFOLIO MAY16'!$B$7:$T$5083,19,0)</f>
        <v>EL SALVADOR</v>
      </c>
      <c r="T1289" s="26">
        <v>0</v>
      </c>
      <c r="U1289" s="23" t="s">
        <v>37</v>
      </c>
      <c r="V1289" s="23" t="s">
        <v>37</v>
      </c>
      <c r="W1289" s="23" t="s">
        <v>37</v>
      </c>
      <c r="X1289" s="22">
        <v>11474.54</v>
      </c>
    </row>
    <row r="1290" spans="1:24" x14ac:dyDescent="0.25">
      <c r="A1290" s="22">
        <v>702</v>
      </c>
      <c r="B1290" s="23" t="s">
        <v>1330</v>
      </c>
      <c r="C1290" s="23"/>
      <c r="D1290" s="24">
        <v>308768</v>
      </c>
      <c r="E1290" s="25"/>
      <c r="F1290" s="23" t="s">
        <v>42</v>
      </c>
      <c r="G1290" s="23" t="s">
        <v>33</v>
      </c>
      <c r="H1290" s="24" t="s">
        <v>34</v>
      </c>
      <c r="I1290" s="24" t="s">
        <v>35</v>
      </c>
      <c r="J1290" s="23" t="s">
        <v>39</v>
      </c>
      <c r="K1290" s="26">
        <v>1727500</v>
      </c>
      <c r="L1290" s="26">
        <f t="shared" si="60"/>
        <v>93094.974982060594</v>
      </c>
      <c r="M1290" s="26">
        <v>0</v>
      </c>
      <c r="N1290" s="26">
        <v>0</v>
      </c>
      <c r="O1290" s="26">
        <v>1727500</v>
      </c>
      <c r="P1290" s="26">
        <v>0</v>
      </c>
      <c r="Q1290" s="26">
        <f t="shared" si="61"/>
        <v>1727500</v>
      </c>
      <c r="R1290" s="27" t="str">
        <f t="shared" si="62"/>
        <v>91-120</v>
      </c>
      <c r="S1290" s="27" t="str">
        <f>+VLOOKUP(B1290,'[1]PORTFOLIO MAY16'!$B$7:$T$5083,19,0)</f>
        <v>MEXICO</v>
      </c>
      <c r="T1290" s="26">
        <v>0</v>
      </c>
      <c r="U1290" s="23" t="s">
        <v>37</v>
      </c>
      <c r="V1290" s="23" t="s">
        <v>37</v>
      </c>
      <c r="W1290" s="23" t="s">
        <v>37</v>
      </c>
      <c r="X1290" s="22">
        <v>1727500</v>
      </c>
    </row>
    <row r="1291" spans="1:24" x14ac:dyDescent="0.25">
      <c r="A1291" s="22">
        <v>702</v>
      </c>
      <c r="B1291" s="23" t="s">
        <v>1331</v>
      </c>
      <c r="C1291" s="23"/>
      <c r="D1291" s="24">
        <v>362498</v>
      </c>
      <c r="E1291" s="25"/>
      <c r="F1291" s="23" t="s">
        <v>42</v>
      </c>
      <c r="G1291" s="23" t="s">
        <v>33</v>
      </c>
      <c r="H1291" s="24" t="s">
        <v>34</v>
      </c>
      <c r="I1291" s="24" t="s">
        <v>35</v>
      </c>
      <c r="J1291" s="23" t="s">
        <v>36</v>
      </c>
      <c r="K1291" s="26">
        <v>46917.32</v>
      </c>
      <c r="L1291" s="26">
        <f t="shared" si="60"/>
        <v>46917.32</v>
      </c>
      <c r="M1291" s="26">
        <v>0</v>
      </c>
      <c r="N1291" s="26">
        <v>0</v>
      </c>
      <c r="O1291" s="26">
        <v>0</v>
      </c>
      <c r="P1291" s="26">
        <v>0</v>
      </c>
      <c r="Q1291" s="26">
        <f t="shared" si="61"/>
        <v>0</v>
      </c>
      <c r="R1291" s="27" t="str">
        <f t="shared" si="62"/>
        <v>1-30</v>
      </c>
      <c r="S1291" s="27" t="str">
        <f>+VLOOKUP(B1291,'[1]PORTFOLIO MAY16'!$B$7:$T$5083,19,0)</f>
        <v>EL SALVADOR</v>
      </c>
      <c r="T1291" s="26">
        <v>0</v>
      </c>
      <c r="U1291" s="23" t="s">
        <v>37</v>
      </c>
      <c r="V1291" s="23" t="s">
        <v>37</v>
      </c>
      <c r="W1291" s="23" t="s">
        <v>37</v>
      </c>
      <c r="X1291" s="22">
        <v>55929.16</v>
      </c>
    </row>
    <row r="1292" spans="1:24" x14ac:dyDescent="0.25">
      <c r="A1292" s="22">
        <v>702</v>
      </c>
      <c r="B1292" s="23" t="s">
        <v>1332</v>
      </c>
      <c r="C1292" s="23"/>
      <c r="D1292" s="24">
        <v>320022</v>
      </c>
      <c r="E1292" s="25"/>
      <c r="F1292" s="23" t="s">
        <v>42</v>
      </c>
      <c r="G1292" s="23" t="s">
        <v>33</v>
      </c>
      <c r="H1292" s="24" t="s">
        <v>34</v>
      </c>
      <c r="I1292" s="24" t="s">
        <v>35</v>
      </c>
      <c r="J1292" s="23" t="s">
        <v>36</v>
      </c>
      <c r="K1292" s="26">
        <v>19934.22</v>
      </c>
      <c r="L1292" s="26">
        <f t="shared" si="60"/>
        <v>19934.22</v>
      </c>
      <c r="M1292" s="26">
        <v>0</v>
      </c>
      <c r="N1292" s="26">
        <v>0</v>
      </c>
      <c r="O1292" s="26">
        <v>0</v>
      </c>
      <c r="P1292" s="26">
        <v>19934.22</v>
      </c>
      <c r="Q1292" s="26">
        <f t="shared" si="61"/>
        <v>19934.22</v>
      </c>
      <c r="R1292" s="27" t="str">
        <f t="shared" si="62"/>
        <v>120+</v>
      </c>
      <c r="S1292" s="27" t="str">
        <f>+VLOOKUP(B1292,'[1]PORTFOLIO MAY16'!$B$7:$T$5083,19,0)</f>
        <v>REPUBLICA DOMINICANA</v>
      </c>
      <c r="T1292" s="26">
        <v>19934.22</v>
      </c>
      <c r="U1292" s="23" t="s">
        <v>37</v>
      </c>
      <c r="V1292" s="23" t="s">
        <v>37</v>
      </c>
      <c r="W1292" s="23" t="s">
        <v>37</v>
      </c>
      <c r="X1292" s="22">
        <v>19934.22</v>
      </c>
    </row>
    <row r="1293" spans="1:24" x14ac:dyDescent="0.25">
      <c r="A1293" s="22">
        <v>702</v>
      </c>
      <c r="B1293" s="23" t="s">
        <v>1333</v>
      </c>
      <c r="C1293" s="23"/>
      <c r="D1293" s="24">
        <v>362257</v>
      </c>
      <c r="E1293" s="25"/>
      <c r="F1293" s="23" t="s">
        <v>33</v>
      </c>
      <c r="G1293" s="23" t="s">
        <v>33</v>
      </c>
      <c r="H1293" s="24" t="s">
        <v>34</v>
      </c>
      <c r="I1293" s="24" t="s">
        <v>35</v>
      </c>
      <c r="J1293" s="23" t="s">
        <v>39</v>
      </c>
      <c r="K1293" s="26">
        <v>677788.8</v>
      </c>
      <c r="L1293" s="26">
        <f t="shared" si="60"/>
        <v>36526.038424961436</v>
      </c>
      <c r="M1293" s="26">
        <v>0</v>
      </c>
      <c r="N1293" s="26">
        <v>0</v>
      </c>
      <c r="O1293" s="26">
        <v>0</v>
      </c>
      <c r="P1293" s="26">
        <v>0</v>
      </c>
      <c r="Q1293" s="26">
        <f t="shared" si="61"/>
        <v>0</v>
      </c>
      <c r="R1293" s="27" t="str">
        <f t="shared" si="62"/>
        <v>1-30</v>
      </c>
      <c r="S1293" s="27" t="str">
        <f>+VLOOKUP(B1293,'[1]PORTFOLIO MAY16'!$B$7:$T$5083,19,0)</f>
        <v>MEXICO</v>
      </c>
      <c r="T1293" s="26">
        <v>0</v>
      </c>
      <c r="U1293" s="23" t="s">
        <v>37</v>
      </c>
      <c r="V1293" s="23" t="s">
        <v>37</v>
      </c>
      <c r="W1293" s="23" t="s">
        <v>37</v>
      </c>
      <c r="X1293" s="22">
        <v>726202.29</v>
      </c>
    </row>
    <row r="1294" spans="1:24" x14ac:dyDescent="0.25">
      <c r="A1294" s="22">
        <v>702</v>
      </c>
      <c r="B1294" s="23" t="s">
        <v>1334</v>
      </c>
      <c r="C1294" s="23"/>
      <c r="D1294" s="24">
        <v>309847</v>
      </c>
      <c r="E1294" s="25"/>
      <c r="F1294" s="23" t="s">
        <v>33</v>
      </c>
      <c r="G1294" s="23" t="s">
        <v>51</v>
      </c>
      <c r="H1294" s="24" t="s">
        <v>34</v>
      </c>
      <c r="I1294" s="24" t="s">
        <v>35</v>
      </c>
      <c r="J1294" s="23" t="s">
        <v>36</v>
      </c>
      <c r="K1294" s="26">
        <v>64241.71</v>
      </c>
      <c r="L1294" s="26">
        <f t="shared" si="60"/>
        <v>64241.71</v>
      </c>
      <c r="M1294" s="26">
        <v>0</v>
      </c>
      <c r="N1294" s="26">
        <v>0</v>
      </c>
      <c r="O1294" s="26">
        <v>0</v>
      </c>
      <c r="P1294" s="26">
        <v>0</v>
      </c>
      <c r="Q1294" s="26">
        <f t="shared" si="61"/>
        <v>0</v>
      </c>
      <c r="R1294" s="27" t="str">
        <f t="shared" si="62"/>
        <v>1-30</v>
      </c>
      <c r="S1294" s="27" t="str">
        <f>+VLOOKUP(B1294,'[1]PORTFOLIO MAY16'!$B$7:$T$5083,19,0)</f>
        <v>MEXICO</v>
      </c>
      <c r="T1294" s="26">
        <v>0</v>
      </c>
      <c r="U1294" s="23" t="s">
        <v>37</v>
      </c>
      <c r="V1294" s="23" t="s">
        <v>37</v>
      </c>
      <c r="W1294" s="23" t="s">
        <v>37</v>
      </c>
      <c r="X1294" s="22">
        <v>64778.57</v>
      </c>
    </row>
    <row r="1295" spans="1:24" x14ac:dyDescent="0.25">
      <c r="A1295" s="22">
        <v>702</v>
      </c>
      <c r="B1295" s="23" t="s">
        <v>1335</v>
      </c>
      <c r="C1295" s="23"/>
      <c r="D1295" s="24">
        <v>311050</v>
      </c>
      <c r="E1295" s="25"/>
      <c r="F1295" s="23" t="s">
        <v>42</v>
      </c>
      <c r="G1295" s="23" t="s">
        <v>33</v>
      </c>
      <c r="H1295" s="24" t="s">
        <v>34</v>
      </c>
      <c r="I1295" s="24" t="s">
        <v>35</v>
      </c>
      <c r="J1295" s="23" t="s">
        <v>36</v>
      </c>
      <c r="K1295" s="26">
        <v>70961.11</v>
      </c>
      <c r="L1295" s="26">
        <f t="shared" si="60"/>
        <v>70961.11</v>
      </c>
      <c r="M1295" s="26">
        <v>0</v>
      </c>
      <c r="N1295" s="26">
        <v>0</v>
      </c>
      <c r="O1295" s="26">
        <v>0</v>
      </c>
      <c r="P1295" s="26">
        <v>0</v>
      </c>
      <c r="Q1295" s="26">
        <f t="shared" si="61"/>
        <v>0</v>
      </c>
      <c r="R1295" s="27" t="str">
        <f t="shared" si="62"/>
        <v>1-30</v>
      </c>
      <c r="S1295" s="27" t="str">
        <f>+VLOOKUP(B1295,'[1]PORTFOLIO MAY16'!$B$7:$T$5083,19,0)</f>
        <v>REPUBLICA DOMINICANA</v>
      </c>
      <c r="T1295" s="26">
        <v>0</v>
      </c>
      <c r="U1295" s="23" t="s">
        <v>37</v>
      </c>
      <c r="V1295" s="23" t="s">
        <v>37</v>
      </c>
      <c r="W1295" s="23" t="s">
        <v>37</v>
      </c>
      <c r="X1295" s="22">
        <v>79051.05</v>
      </c>
    </row>
    <row r="1296" spans="1:24" x14ac:dyDescent="0.25">
      <c r="A1296" s="22">
        <v>702</v>
      </c>
      <c r="B1296" s="23" t="s">
        <v>1336</v>
      </c>
      <c r="C1296" s="23"/>
      <c r="D1296" s="24">
        <v>319027</v>
      </c>
      <c r="E1296" s="25"/>
      <c r="F1296" s="23" t="s">
        <v>33</v>
      </c>
      <c r="G1296" s="23" t="s">
        <v>33</v>
      </c>
      <c r="H1296" s="24" t="s">
        <v>34</v>
      </c>
      <c r="I1296" s="24" t="s">
        <v>35</v>
      </c>
      <c r="J1296" s="23" t="s">
        <v>39</v>
      </c>
      <c r="K1296" s="26">
        <v>1093380.08</v>
      </c>
      <c r="L1296" s="26">
        <f t="shared" si="60"/>
        <v>58922.252499845679</v>
      </c>
      <c r="M1296" s="26">
        <v>0</v>
      </c>
      <c r="N1296" s="26">
        <v>0</v>
      </c>
      <c r="O1296" s="26">
        <v>0</v>
      </c>
      <c r="P1296" s="26">
        <v>0</v>
      </c>
      <c r="Q1296" s="26">
        <f t="shared" si="61"/>
        <v>0</v>
      </c>
      <c r="R1296" s="27" t="str">
        <f t="shared" si="62"/>
        <v>1-30</v>
      </c>
      <c r="S1296" s="27" t="str">
        <f>+VLOOKUP(B1296,'[1]PORTFOLIO MAY16'!$B$7:$T$5083,19,0)</f>
        <v>MEXICO</v>
      </c>
      <c r="T1296" s="26">
        <v>0</v>
      </c>
      <c r="U1296" s="23" t="s">
        <v>37</v>
      </c>
      <c r="V1296" s="23" t="s">
        <v>37</v>
      </c>
      <c r="W1296" s="23" t="s">
        <v>37</v>
      </c>
      <c r="X1296" s="22">
        <v>1148049.08</v>
      </c>
    </row>
    <row r="1297" spans="1:24" x14ac:dyDescent="0.25">
      <c r="A1297" s="22">
        <v>702</v>
      </c>
      <c r="B1297" s="23" t="s">
        <v>1337</v>
      </c>
      <c r="C1297" s="23"/>
      <c r="D1297" s="24">
        <v>314798</v>
      </c>
      <c r="E1297" s="25"/>
      <c r="F1297" s="23" t="s">
        <v>59</v>
      </c>
      <c r="G1297" s="23" t="s">
        <v>59</v>
      </c>
      <c r="H1297" s="24" t="s">
        <v>34</v>
      </c>
      <c r="I1297" s="24" t="s">
        <v>35</v>
      </c>
      <c r="J1297" s="23" t="s">
        <v>36</v>
      </c>
      <c r="K1297" s="26">
        <v>379011.02</v>
      </c>
      <c r="L1297" s="26">
        <f t="shared" si="60"/>
        <v>379011.02</v>
      </c>
      <c r="M1297" s="26">
        <v>0</v>
      </c>
      <c r="N1297" s="26">
        <v>0</v>
      </c>
      <c r="O1297" s="26">
        <v>0</v>
      </c>
      <c r="P1297" s="26">
        <v>0</v>
      </c>
      <c r="Q1297" s="26">
        <f t="shared" si="61"/>
        <v>0</v>
      </c>
      <c r="R1297" s="27" t="str">
        <f t="shared" si="62"/>
        <v>1-30</v>
      </c>
      <c r="S1297" s="27" t="str">
        <f>+VLOOKUP(B1297,'[1]PORTFOLIO MAY16'!$B$7:$T$5083,19,0)</f>
        <v>COSTA RICA</v>
      </c>
      <c r="T1297" s="26">
        <v>0</v>
      </c>
      <c r="U1297" s="23" t="s">
        <v>37</v>
      </c>
      <c r="V1297" s="23" t="s">
        <v>37</v>
      </c>
      <c r="W1297" s="23" t="s">
        <v>37</v>
      </c>
      <c r="X1297" s="22">
        <v>395934.96</v>
      </c>
    </row>
    <row r="1298" spans="1:24" x14ac:dyDescent="0.25">
      <c r="A1298" s="22">
        <v>702</v>
      </c>
      <c r="B1298" s="23" t="s">
        <v>1338</v>
      </c>
      <c r="C1298" s="23"/>
      <c r="D1298" s="24">
        <v>316241</v>
      </c>
      <c r="E1298" s="25"/>
      <c r="F1298" s="23" t="s">
        <v>42</v>
      </c>
      <c r="G1298" s="23" t="s">
        <v>33</v>
      </c>
      <c r="H1298" s="24" t="s">
        <v>34</v>
      </c>
      <c r="I1298" s="24" t="s">
        <v>35</v>
      </c>
      <c r="J1298" s="23" t="s">
        <v>36</v>
      </c>
      <c r="K1298" s="26">
        <v>134052.32</v>
      </c>
      <c r="L1298" s="26">
        <f t="shared" si="60"/>
        <v>134052.32</v>
      </c>
      <c r="M1298" s="26">
        <v>0</v>
      </c>
      <c r="N1298" s="26">
        <v>0</v>
      </c>
      <c r="O1298" s="26">
        <v>0</v>
      </c>
      <c r="P1298" s="26">
        <v>0</v>
      </c>
      <c r="Q1298" s="26">
        <f t="shared" si="61"/>
        <v>0</v>
      </c>
      <c r="R1298" s="27" t="str">
        <f t="shared" si="62"/>
        <v>1-30</v>
      </c>
      <c r="S1298" s="27" t="str">
        <f>+VLOOKUP(B1298,'[1]PORTFOLIO MAY16'!$B$7:$T$5083,19,0)</f>
        <v>COSTA RICA</v>
      </c>
      <c r="T1298" s="26">
        <v>0</v>
      </c>
      <c r="U1298" s="23" t="s">
        <v>37</v>
      </c>
      <c r="V1298" s="23" t="s">
        <v>37</v>
      </c>
      <c r="W1298" s="23" t="s">
        <v>37</v>
      </c>
      <c r="X1298" s="22">
        <v>150517.04999999999</v>
      </c>
    </row>
    <row r="1299" spans="1:24" x14ac:dyDescent="0.25">
      <c r="A1299" s="22">
        <v>702</v>
      </c>
      <c r="B1299" s="23" t="s">
        <v>1339</v>
      </c>
      <c r="C1299" s="23"/>
      <c r="D1299" s="24">
        <v>320134</v>
      </c>
      <c r="E1299" s="25"/>
      <c r="F1299" s="23" t="s">
        <v>42</v>
      </c>
      <c r="G1299" s="23" t="s">
        <v>51</v>
      </c>
      <c r="H1299" s="24" t="s">
        <v>34</v>
      </c>
      <c r="I1299" s="24" t="s">
        <v>35</v>
      </c>
      <c r="J1299" s="23" t="s">
        <v>36</v>
      </c>
      <c r="K1299" s="26">
        <v>500473.42</v>
      </c>
      <c r="L1299" s="26">
        <f t="shared" si="60"/>
        <v>500473.42</v>
      </c>
      <c r="M1299" s="26">
        <v>0</v>
      </c>
      <c r="N1299" s="26">
        <v>0</v>
      </c>
      <c r="O1299" s="26">
        <v>0</v>
      </c>
      <c r="P1299" s="26">
        <v>0</v>
      </c>
      <c r="Q1299" s="26">
        <f t="shared" si="61"/>
        <v>0</v>
      </c>
      <c r="R1299" s="27" t="str">
        <f t="shared" si="62"/>
        <v>1-30</v>
      </c>
      <c r="S1299" s="27" t="str">
        <f>+VLOOKUP(B1299,'[1]PORTFOLIO MAY16'!$B$7:$T$5083,19,0)</f>
        <v>PANAMA</v>
      </c>
      <c r="T1299" s="26">
        <v>0</v>
      </c>
      <c r="U1299" s="23" t="s">
        <v>37</v>
      </c>
      <c r="V1299" s="23" t="s">
        <v>37</v>
      </c>
      <c r="W1299" s="23" t="s">
        <v>37</v>
      </c>
      <c r="X1299" s="22">
        <v>513625</v>
      </c>
    </row>
    <row r="1300" spans="1:24" x14ac:dyDescent="0.25">
      <c r="A1300" s="22">
        <v>702</v>
      </c>
      <c r="B1300" s="23" t="s">
        <v>1340</v>
      </c>
      <c r="C1300" s="23"/>
      <c r="D1300" s="24">
        <v>361764</v>
      </c>
      <c r="E1300" s="25"/>
      <c r="F1300" s="23" t="s">
        <v>33</v>
      </c>
      <c r="G1300" s="23" t="s">
        <v>33</v>
      </c>
      <c r="H1300" s="24" t="s">
        <v>34</v>
      </c>
      <c r="I1300" s="24" t="s">
        <v>35</v>
      </c>
      <c r="J1300" s="23" t="s">
        <v>39</v>
      </c>
      <c r="K1300" s="26">
        <v>1134244.21</v>
      </c>
      <c r="L1300" s="26">
        <f t="shared" si="60"/>
        <v>61124.420465121322</v>
      </c>
      <c r="M1300" s="26">
        <v>0</v>
      </c>
      <c r="N1300" s="26">
        <v>0</v>
      </c>
      <c r="O1300" s="26">
        <v>0</v>
      </c>
      <c r="P1300" s="26">
        <v>0</v>
      </c>
      <c r="Q1300" s="26">
        <f t="shared" si="61"/>
        <v>0</v>
      </c>
      <c r="R1300" s="27" t="str">
        <f t="shared" si="62"/>
        <v>1-30</v>
      </c>
      <c r="S1300" s="27" t="str">
        <f>+VLOOKUP(B1300,'[1]PORTFOLIO MAY16'!$B$7:$T$5083,19,0)</f>
        <v>MEXICO</v>
      </c>
      <c r="T1300" s="26">
        <v>0</v>
      </c>
      <c r="U1300" s="23" t="s">
        <v>37</v>
      </c>
      <c r="V1300" s="23" t="s">
        <v>37</v>
      </c>
      <c r="W1300" s="23" t="s">
        <v>37</v>
      </c>
      <c r="X1300" s="22">
        <v>1272522.3999999999</v>
      </c>
    </row>
    <row r="1301" spans="1:24" x14ac:dyDescent="0.25">
      <c r="A1301" s="22">
        <v>702</v>
      </c>
      <c r="B1301" s="23" t="s">
        <v>1341</v>
      </c>
      <c r="C1301" s="23"/>
      <c r="D1301" s="24">
        <v>313548</v>
      </c>
      <c r="E1301" s="25"/>
      <c r="F1301" s="23" t="s">
        <v>59</v>
      </c>
      <c r="G1301" s="23" t="s">
        <v>59</v>
      </c>
      <c r="H1301" s="24" t="s">
        <v>34</v>
      </c>
      <c r="I1301" s="24" t="s">
        <v>35</v>
      </c>
      <c r="J1301" s="23" t="s">
        <v>36</v>
      </c>
      <c r="K1301" s="26">
        <v>117133.2</v>
      </c>
      <c r="L1301" s="26">
        <f t="shared" si="60"/>
        <v>117133.2</v>
      </c>
      <c r="M1301" s="26">
        <v>0</v>
      </c>
      <c r="N1301" s="26">
        <v>0</v>
      </c>
      <c r="O1301" s="26">
        <v>0</v>
      </c>
      <c r="P1301" s="26">
        <v>0</v>
      </c>
      <c r="Q1301" s="26">
        <f t="shared" si="61"/>
        <v>0</v>
      </c>
      <c r="R1301" s="27" t="str">
        <f t="shared" si="62"/>
        <v>1-30</v>
      </c>
      <c r="S1301" s="27" t="str">
        <f>+VLOOKUP(B1301,'[1]PORTFOLIO MAY16'!$B$7:$T$5083,19,0)</f>
        <v>NICARAGUA</v>
      </c>
      <c r="T1301" s="26">
        <v>0</v>
      </c>
      <c r="U1301" s="23" t="s">
        <v>37</v>
      </c>
      <c r="V1301" s="23" t="s">
        <v>37</v>
      </c>
      <c r="W1301" s="23" t="s">
        <v>37</v>
      </c>
      <c r="X1301" s="22">
        <v>123343.24</v>
      </c>
    </row>
    <row r="1302" spans="1:24" x14ac:dyDescent="0.25">
      <c r="A1302" s="22">
        <v>702</v>
      </c>
      <c r="B1302" s="23" t="s">
        <v>1342</v>
      </c>
      <c r="C1302" s="23"/>
      <c r="D1302" s="24">
        <v>309847</v>
      </c>
      <c r="E1302" s="25"/>
      <c r="F1302" s="23" t="s">
        <v>51</v>
      </c>
      <c r="G1302" s="23" t="s">
        <v>51</v>
      </c>
      <c r="H1302" s="24" t="s">
        <v>34</v>
      </c>
      <c r="I1302" s="24" t="s">
        <v>35</v>
      </c>
      <c r="J1302" s="23" t="s">
        <v>36</v>
      </c>
      <c r="K1302" s="26">
        <v>3060291.37</v>
      </c>
      <c r="L1302" s="26">
        <f t="shared" si="60"/>
        <v>3060291.37</v>
      </c>
      <c r="M1302" s="26">
        <v>0</v>
      </c>
      <c r="N1302" s="26">
        <v>0</v>
      </c>
      <c r="O1302" s="26">
        <v>0</v>
      </c>
      <c r="P1302" s="26">
        <v>0</v>
      </c>
      <c r="Q1302" s="26">
        <f t="shared" si="61"/>
        <v>0</v>
      </c>
      <c r="R1302" s="27" t="str">
        <f t="shared" si="62"/>
        <v>1-30</v>
      </c>
      <c r="S1302" s="27" t="str">
        <f>+VLOOKUP(B1302,'[1]PORTFOLIO MAY16'!$B$7:$T$5083,19,0)</f>
        <v>MEXICO</v>
      </c>
      <c r="T1302" s="26">
        <v>0</v>
      </c>
      <c r="U1302" s="23" t="s">
        <v>37</v>
      </c>
      <c r="V1302" s="23" t="s">
        <v>37</v>
      </c>
      <c r="W1302" s="23" t="s">
        <v>37</v>
      </c>
      <c r="X1302" s="22">
        <v>3157132.18</v>
      </c>
    </row>
    <row r="1303" spans="1:24" x14ac:dyDescent="0.25">
      <c r="A1303" s="22">
        <v>702</v>
      </c>
      <c r="B1303" s="23" t="s">
        <v>1343</v>
      </c>
      <c r="C1303" s="23"/>
      <c r="D1303" s="24">
        <v>316241</v>
      </c>
      <c r="E1303" s="25"/>
      <c r="F1303" s="23" t="s">
        <v>42</v>
      </c>
      <c r="G1303" s="23" t="s">
        <v>33</v>
      </c>
      <c r="H1303" s="24" t="s">
        <v>34</v>
      </c>
      <c r="I1303" s="24" t="s">
        <v>35</v>
      </c>
      <c r="J1303" s="23" t="s">
        <v>36</v>
      </c>
      <c r="K1303" s="26">
        <v>134052.32</v>
      </c>
      <c r="L1303" s="26">
        <f t="shared" si="60"/>
        <v>134052.32</v>
      </c>
      <c r="M1303" s="26">
        <v>0</v>
      </c>
      <c r="N1303" s="26">
        <v>0</v>
      </c>
      <c r="O1303" s="26">
        <v>0</v>
      </c>
      <c r="P1303" s="26">
        <v>0</v>
      </c>
      <c r="Q1303" s="26">
        <f t="shared" si="61"/>
        <v>0</v>
      </c>
      <c r="R1303" s="27" t="str">
        <f t="shared" si="62"/>
        <v>1-30</v>
      </c>
      <c r="S1303" s="27" t="str">
        <f>+VLOOKUP(B1303,'[1]PORTFOLIO MAY16'!$B$7:$T$5083,19,0)</f>
        <v>COSTA RICA</v>
      </c>
      <c r="T1303" s="26">
        <v>0</v>
      </c>
      <c r="U1303" s="23" t="s">
        <v>37</v>
      </c>
      <c r="V1303" s="23" t="s">
        <v>37</v>
      </c>
      <c r="W1303" s="23" t="s">
        <v>37</v>
      </c>
      <c r="X1303" s="22">
        <v>150517.04999999999</v>
      </c>
    </row>
    <row r="1304" spans="1:24" x14ac:dyDescent="0.25">
      <c r="A1304" s="22">
        <v>702</v>
      </c>
      <c r="B1304" s="23" t="s">
        <v>1344</v>
      </c>
      <c r="C1304" s="23"/>
      <c r="D1304" s="24">
        <v>314798</v>
      </c>
      <c r="E1304" s="25"/>
      <c r="F1304" s="23" t="s">
        <v>51</v>
      </c>
      <c r="G1304" s="23" t="s">
        <v>51</v>
      </c>
      <c r="H1304" s="24" t="s">
        <v>34</v>
      </c>
      <c r="I1304" s="24" t="s">
        <v>35</v>
      </c>
      <c r="J1304" s="23" t="s">
        <v>36</v>
      </c>
      <c r="K1304" s="26">
        <v>648342.06000000006</v>
      </c>
      <c r="L1304" s="26">
        <f t="shared" si="60"/>
        <v>648342.06000000006</v>
      </c>
      <c r="M1304" s="26">
        <v>0</v>
      </c>
      <c r="N1304" s="26">
        <v>0</v>
      </c>
      <c r="O1304" s="26">
        <v>0</v>
      </c>
      <c r="P1304" s="26">
        <v>0</v>
      </c>
      <c r="Q1304" s="26">
        <f t="shared" si="61"/>
        <v>0</v>
      </c>
      <c r="R1304" s="27" t="str">
        <f t="shared" si="62"/>
        <v>1-30</v>
      </c>
      <c r="S1304" s="27" t="str">
        <f>+VLOOKUP(B1304,'[1]PORTFOLIO MAY16'!$B$7:$T$5083,19,0)</f>
        <v>COSTA RICA</v>
      </c>
      <c r="T1304" s="26">
        <v>0</v>
      </c>
      <c r="U1304" s="23" t="s">
        <v>37</v>
      </c>
      <c r="V1304" s="23" t="s">
        <v>37</v>
      </c>
      <c r="W1304" s="23" t="s">
        <v>37</v>
      </c>
      <c r="X1304" s="22">
        <v>678462.6</v>
      </c>
    </row>
    <row r="1305" spans="1:24" x14ac:dyDescent="0.25">
      <c r="A1305" s="22">
        <v>702</v>
      </c>
      <c r="B1305" s="23" t="s">
        <v>1345</v>
      </c>
      <c r="C1305" s="23"/>
      <c r="D1305" s="24">
        <v>361517</v>
      </c>
      <c r="E1305" s="25"/>
      <c r="F1305" s="23" t="s">
        <v>33</v>
      </c>
      <c r="G1305" s="23" t="s">
        <v>33</v>
      </c>
      <c r="H1305" s="24" t="s">
        <v>34</v>
      </c>
      <c r="I1305" s="24" t="s">
        <v>35</v>
      </c>
      <c r="J1305" s="23" t="s">
        <v>39</v>
      </c>
      <c r="K1305" s="26">
        <v>880209.61</v>
      </c>
      <c r="L1305" s="26">
        <f t="shared" si="60"/>
        <v>47434.49587375937</v>
      </c>
      <c r="M1305" s="26">
        <v>0</v>
      </c>
      <c r="N1305" s="26">
        <v>0</v>
      </c>
      <c r="O1305" s="26">
        <v>0</v>
      </c>
      <c r="P1305" s="26">
        <v>0</v>
      </c>
      <c r="Q1305" s="26">
        <f t="shared" si="61"/>
        <v>0</v>
      </c>
      <c r="R1305" s="27" t="str">
        <f t="shared" si="62"/>
        <v>1-30</v>
      </c>
      <c r="S1305" s="27" t="str">
        <f>+VLOOKUP(B1305,'[1]PORTFOLIO MAY16'!$B$7:$T$5083,19,0)</f>
        <v>MEXICO</v>
      </c>
      <c r="T1305" s="26">
        <v>0</v>
      </c>
      <c r="U1305" s="23" t="s">
        <v>37</v>
      </c>
      <c r="V1305" s="23" t="s">
        <v>37</v>
      </c>
      <c r="W1305" s="23" t="s">
        <v>37</v>
      </c>
      <c r="X1305" s="22">
        <v>926536.43</v>
      </c>
    </row>
    <row r="1306" spans="1:24" x14ac:dyDescent="0.25">
      <c r="A1306" s="22">
        <v>702</v>
      </c>
      <c r="B1306" s="23" t="s">
        <v>1346</v>
      </c>
      <c r="C1306" s="23"/>
      <c r="D1306" s="24">
        <v>309758</v>
      </c>
      <c r="E1306" s="25"/>
      <c r="F1306" s="23" t="s">
        <v>33</v>
      </c>
      <c r="G1306" s="23" t="s">
        <v>33</v>
      </c>
      <c r="H1306" s="24" t="s">
        <v>34</v>
      </c>
      <c r="I1306" s="24" t="s">
        <v>35</v>
      </c>
      <c r="J1306" s="23" t="s">
        <v>39</v>
      </c>
      <c r="K1306" s="26">
        <v>8184926.0199999996</v>
      </c>
      <c r="L1306" s="26">
        <f t="shared" si="60"/>
        <v>441085.66313280276</v>
      </c>
      <c r="M1306" s="26">
        <v>0</v>
      </c>
      <c r="N1306" s="26">
        <v>0</v>
      </c>
      <c r="O1306" s="26">
        <v>0</v>
      </c>
      <c r="P1306" s="26">
        <v>0</v>
      </c>
      <c r="Q1306" s="26">
        <f t="shared" si="61"/>
        <v>0</v>
      </c>
      <c r="R1306" s="27" t="str">
        <f t="shared" si="62"/>
        <v>1-30</v>
      </c>
      <c r="S1306" s="27" t="str">
        <f>+VLOOKUP(B1306,'[1]PORTFOLIO MAY16'!$B$7:$T$5083,19,0)</f>
        <v>MEXICO</v>
      </c>
      <c r="T1306" s="26">
        <v>0</v>
      </c>
      <c r="U1306" s="23" t="s">
        <v>37</v>
      </c>
      <c r="V1306" s="23" t="s">
        <v>37</v>
      </c>
      <c r="W1306" s="23" t="s">
        <v>37</v>
      </c>
      <c r="X1306" s="22">
        <v>8906976.9600000009</v>
      </c>
    </row>
    <row r="1307" spans="1:24" x14ac:dyDescent="0.25">
      <c r="A1307" s="22">
        <v>702</v>
      </c>
      <c r="B1307" s="23" t="s">
        <v>1347</v>
      </c>
      <c r="C1307" s="23"/>
      <c r="D1307" s="24">
        <v>319893</v>
      </c>
      <c r="E1307" s="25"/>
      <c r="F1307" s="23" t="s">
        <v>42</v>
      </c>
      <c r="G1307" s="23" t="s">
        <v>33</v>
      </c>
      <c r="H1307" s="24" t="s">
        <v>34</v>
      </c>
      <c r="I1307" s="24" t="s">
        <v>35</v>
      </c>
      <c r="J1307" s="23" t="s">
        <v>36</v>
      </c>
      <c r="K1307" s="26">
        <v>64030.25</v>
      </c>
      <c r="L1307" s="26">
        <f t="shared" si="60"/>
        <v>64030.25</v>
      </c>
      <c r="M1307" s="26">
        <v>0</v>
      </c>
      <c r="N1307" s="26">
        <v>0</v>
      </c>
      <c r="O1307" s="26">
        <v>0</v>
      </c>
      <c r="P1307" s="26">
        <v>0</v>
      </c>
      <c r="Q1307" s="26">
        <f t="shared" si="61"/>
        <v>0</v>
      </c>
      <c r="R1307" s="27" t="str">
        <f t="shared" si="62"/>
        <v>1-30</v>
      </c>
      <c r="S1307" s="27" t="str">
        <f>+VLOOKUP(B1307,'[1]PORTFOLIO MAY16'!$B$7:$T$5083,19,0)</f>
        <v>NICARAGUA</v>
      </c>
      <c r="T1307" s="26">
        <v>0</v>
      </c>
      <c r="U1307" s="23" t="s">
        <v>37</v>
      </c>
      <c r="V1307" s="23" t="s">
        <v>37</v>
      </c>
      <c r="W1307" s="23" t="s">
        <v>37</v>
      </c>
      <c r="X1307" s="22">
        <v>64030.25</v>
      </c>
    </row>
    <row r="1308" spans="1:24" x14ac:dyDescent="0.25">
      <c r="A1308" s="22">
        <v>702</v>
      </c>
      <c r="B1308" s="23" t="s">
        <v>1348</v>
      </c>
      <c r="C1308" s="23"/>
      <c r="D1308" s="24">
        <v>324927</v>
      </c>
      <c r="E1308" s="25"/>
      <c r="F1308" s="23" t="s">
        <v>33</v>
      </c>
      <c r="G1308" s="23" t="s">
        <v>33</v>
      </c>
      <c r="H1308" s="24" t="s">
        <v>34</v>
      </c>
      <c r="I1308" s="24" t="s">
        <v>35</v>
      </c>
      <c r="J1308" s="23" t="s">
        <v>39</v>
      </c>
      <c r="K1308" s="26">
        <v>3340766.18</v>
      </c>
      <c r="L1308" s="26">
        <f t="shared" si="60"/>
        <v>180033.88940550748</v>
      </c>
      <c r="M1308" s="26">
        <v>0</v>
      </c>
      <c r="N1308" s="26">
        <v>0</v>
      </c>
      <c r="O1308" s="26">
        <v>0</v>
      </c>
      <c r="P1308" s="26">
        <v>0</v>
      </c>
      <c r="Q1308" s="26">
        <f t="shared" si="61"/>
        <v>0</v>
      </c>
      <c r="R1308" s="27" t="str">
        <f t="shared" si="62"/>
        <v>1-30</v>
      </c>
      <c r="S1308" s="27" t="str">
        <f>+VLOOKUP(B1308,'[1]PORTFOLIO MAY16'!$B$7:$T$5083,19,0)</f>
        <v>MEXICO</v>
      </c>
      <c r="T1308" s="26">
        <v>0</v>
      </c>
      <c r="U1308" s="23" t="s">
        <v>37</v>
      </c>
      <c r="V1308" s="23" t="s">
        <v>37</v>
      </c>
      <c r="W1308" s="23" t="s">
        <v>37</v>
      </c>
      <c r="X1308" s="22">
        <v>4443100.37</v>
      </c>
    </row>
    <row r="1309" spans="1:24" x14ac:dyDescent="0.25">
      <c r="A1309" s="22">
        <v>702</v>
      </c>
      <c r="B1309" s="23" t="s">
        <v>1349</v>
      </c>
      <c r="C1309" s="23"/>
      <c r="D1309" s="24">
        <v>313548</v>
      </c>
      <c r="E1309" s="25"/>
      <c r="F1309" s="23" t="s">
        <v>51</v>
      </c>
      <c r="G1309" s="23" t="s">
        <v>51</v>
      </c>
      <c r="H1309" s="24" t="s">
        <v>34</v>
      </c>
      <c r="I1309" s="24" t="s">
        <v>35</v>
      </c>
      <c r="J1309" s="23" t="s">
        <v>36</v>
      </c>
      <c r="K1309" s="26">
        <v>88921.29</v>
      </c>
      <c r="L1309" s="26">
        <f t="shared" si="60"/>
        <v>88921.29</v>
      </c>
      <c r="M1309" s="26">
        <v>0</v>
      </c>
      <c r="N1309" s="26">
        <v>0</v>
      </c>
      <c r="O1309" s="26">
        <v>0</v>
      </c>
      <c r="P1309" s="26">
        <v>0</v>
      </c>
      <c r="Q1309" s="26">
        <f t="shared" si="61"/>
        <v>0</v>
      </c>
      <c r="R1309" s="27" t="str">
        <f t="shared" si="62"/>
        <v>1-30</v>
      </c>
      <c r="S1309" s="27" t="str">
        <f>+VLOOKUP(B1309,'[1]PORTFOLIO MAY16'!$B$7:$T$5083,19,0)</f>
        <v>NICARAGUA</v>
      </c>
      <c r="T1309" s="26">
        <v>0</v>
      </c>
      <c r="U1309" s="23" t="s">
        <v>37</v>
      </c>
      <c r="V1309" s="23" t="s">
        <v>37</v>
      </c>
      <c r="W1309" s="23" t="s">
        <v>37</v>
      </c>
      <c r="X1309" s="22">
        <v>93774.02</v>
      </c>
    </row>
    <row r="1310" spans="1:24" x14ac:dyDescent="0.25">
      <c r="A1310" s="22">
        <v>702</v>
      </c>
      <c r="B1310" s="23" t="s">
        <v>1350</v>
      </c>
      <c r="C1310" s="23"/>
      <c r="D1310" s="24">
        <v>313548</v>
      </c>
      <c r="E1310" s="25"/>
      <c r="F1310" s="23" t="s">
        <v>51</v>
      </c>
      <c r="G1310" s="23" t="s">
        <v>51</v>
      </c>
      <c r="H1310" s="24" t="s">
        <v>34</v>
      </c>
      <c r="I1310" s="24" t="s">
        <v>35</v>
      </c>
      <c r="J1310" s="23" t="s">
        <v>36</v>
      </c>
      <c r="K1310" s="26">
        <v>25763.65</v>
      </c>
      <c r="L1310" s="26">
        <f t="shared" si="60"/>
        <v>25763.65</v>
      </c>
      <c r="M1310" s="26">
        <v>0</v>
      </c>
      <c r="N1310" s="26">
        <v>0</v>
      </c>
      <c r="O1310" s="26">
        <v>0</v>
      </c>
      <c r="P1310" s="26">
        <v>0</v>
      </c>
      <c r="Q1310" s="26">
        <f t="shared" si="61"/>
        <v>0</v>
      </c>
      <c r="R1310" s="27" t="str">
        <f t="shared" si="62"/>
        <v>1-30</v>
      </c>
      <c r="S1310" s="27" t="str">
        <f>+VLOOKUP(B1310,'[1]PORTFOLIO MAY16'!$B$7:$T$5083,19,0)</f>
        <v>NICARAGUA</v>
      </c>
      <c r="T1310" s="26">
        <v>0</v>
      </c>
      <c r="U1310" s="23" t="s">
        <v>37</v>
      </c>
      <c r="V1310" s="23" t="s">
        <v>37</v>
      </c>
      <c r="W1310" s="23" t="s">
        <v>37</v>
      </c>
      <c r="X1310" s="22">
        <v>27169.65</v>
      </c>
    </row>
    <row r="1311" spans="1:24" x14ac:dyDescent="0.25">
      <c r="A1311" s="22">
        <v>702</v>
      </c>
      <c r="B1311" s="23" t="s">
        <v>1351</v>
      </c>
      <c r="C1311" s="23"/>
      <c r="D1311" s="24">
        <v>312218</v>
      </c>
      <c r="E1311" s="25"/>
      <c r="F1311" s="23" t="s">
        <v>33</v>
      </c>
      <c r="G1311" s="23" t="s">
        <v>33</v>
      </c>
      <c r="H1311" s="24" t="s">
        <v>34</v>
      </c>
      <c r="I1311" s="24" t="s">
        <v>35</v>
      </c>
      <c r="J1311" s="23" t="s">
        <v>39</v>
      </c>
      <c r="K1311" s="26">
        <v>1597808.48</v>
      </c>
      <c r="L1311" s="26">
        <f t="shared" si="60"/>
        <v>86105.898970607392</v>
      </c>
      <c r="M1311" s="26">
        <v>0</v>
      </c>
      <c r="N1311" s="26">
        <v>0</v>
      </c>
      <c r="O1311" s="26">
        <v>0</v>
      </c>
      <c r="P1311" s="26">
        <v>0</v>
      </c>
      <c r="Q1311" s="26">
        <f t="shared" si="61"/>
        <v>0</v>
      </c>
      <c r="R1311" s="27" t="str">
        <f t="shared" si="62"/>
        <v>1-30</v>
      </c>
      <c r="S1311" s="27" t="str">
        <f>+VLOOKUP(B1311,'[1]PORTFOLIO MAY16'!$B$7:$T$5083,19,0)</f>
        <v>MEXICO</v>
      </c>
      <c r="T1311" s="26">
        <v>0</v>
      </c>
      <c r="U1311" s="23" t="s">
        <v>37</v>
      </c>
      <c r="V1311" s="23" t="s">
        <v>37</v>
      </c>
      <c r="W1311" s="23" t="s">
        <v>37</v>
      </c>
      <c r="X1311" s="22">
        <v>1742287.89</v>
      </c>
    </row>
    <row r="1312" spans="1:24" x14ac:dyDescent="0.25">
      <c r="A1312" s="22">
        <v>702</v>
      </c>
      <c r="B1312" s="23" t="s">
        <v>1352</v>
      </c>
      <c r="C1312" s="23"/>
      <c r="D1312" s="24">
        <v>364091</v>
      </c>
      <c r="E1312" s="25"/>
      <c r="F1312" s="23" t="s">
        <v>42</v>
      </c>
      <c r="G1312" s="23" t="s">
        <v>33</v>
      </c>
      <c r="H1312" s="24" t="s">
        <v>34</v>
      </c>
      <c r="I1312" s="24" t="s">
        <v>35</v>
      </c>
      <c r="J1312" s="23" t="s">
        <v>36</v>
      </c>
      <c r="K1312" s="26">
        <v>56767.93</v>
      </c>
      <c r="L1312" s="26">
        <f t="shared" si="60"/>
        <v>56767.93</v>
      </c>
      <c r="M1312" s="26">
        <v>0</v>
      </c>
      <c r="N1312" s="26">
        <v>0</v>
      </c>
      <c r="O1312" s="26">
        <v>0</v>
      </c>
      <c r="P1312" s="26">
        <v>0</v>
      </c>
      <c r="Q1312" s="26">
        <f t="shared" si="61"/>
        <v>0</v>
      </c>
      <c r="R1312" s="27" t="str">
        <f t="shared" si="62"/>
        <v>1-30</v>
      </c>
      <c r="S1312" s="27" t="str">
        <f>+VLOOKUP(B1312,'[1]PORTFOLIO MAY16'!$B$7:$T$5083,19,0)</f>
        <v>HONDURAS</v>
      </c>
      <c r="T1312" s="26">
        <v>0</v>
      </c>
      <c r="U1312" s="23" t="s">
        <v>37</v>
      </c>
      <c r="V1312" s="23" t="s">
        <v>37</v>
      </c>
      <c r="W1312" s="23" t="s">
        <v>37</v>
      </c>
      <c r="X1312" s="22">
        <v>65401.35</v>
      </c>
    </row>
    <row r="1313" spans="1:24" x14ac:dyDescent="0.25">
      <c r="A1313" s="22">
        <v>702</v>
      </c>
      <c r="B1313" s="23" t="s">
        <v>1353</v>
      </c>
      <c r="C1313" s="23"/>
      <c r="D1313" s="24">
        <v>340873</v>
      </c>
      <c r="E1313" s="25"/>
      <c r="F1313" s="23" t="s">
        <v>33</v>
      </c>
      <c r="G1313" s="23" t="s">
        <v>33</v>
      </c>
      <c r="H1313" s="24" t="s">
        <v>34</v>
      </c>
      <c r="I1313" s="24" t="s">
        <v>35</v>
      </c>
      <c r="J1313" s="23" t="s">
        <v>39</v>
      </c>
      <c r="K1313" s="26">
        <v>4414040.0599999996</v>
      </c>
      <c r="L1313" s="26">
        <f t="shared" ref="L1313:L1376" si="63">+IF(J1313="MXN",K1313/$L$2,K1313)</f>
        <v>237872.61878756192</v>
      </c>
      <c r="M1313" s="26">
        <v>4414040.0599999996</v>
      </c>
      <c r="N1313" s="26">
        <v>0</v>
      </c>
      <c r="O1313" s="26">
        <v>0</v>
      </c>
      <c r="P1313" s="26">
        <v>0</v>
      </c>
      <c r="Q1313" s="26">
        <f t="shared" si="61"/>
        <v>4414040.0599999996</v>
      </c>
      <c r="R1313" s="27" t="str">
        <f t="shared" si="62"/>
        <v>31-60</v>
      </c>
      <c r="S1313" s="27" t="str">
        <f>+VLOOKUP(B1313,'[1]PORTFOLIO MAY16'!$B$7:$T$5083,19,0)</f>
        <v>MEXICO</v>
      </c>
      <c r="T1313" s="26">
        <v>0</v>
      </c>
      <c r="U1313" s="23" t="s">
        <v>37</v>
      </c>
      <c r="V1313" s="23" t="s">
        <v>37</v>
      </c>
      <c r="W1313" s="23" t="s">
        <v>37</v>
      </c>
      <c r="X1313" s="22">
        <v>5436615.7800000003</v>
      </c>
    </row>
    <row r="1314" spans="1:24" x14ac:dyDescent="0.25">
      <c r="A1314" s="22">
        <v>702</v>
      </c>
      <c r="B1314" s="23" t="s">
        <v>1354</v>
      </c>
      <c r="C1314" s="23"/>
      <c r="D1314" s="24">
        <v>312218</v>
      </c>
      <c r="E1314" s="25"/>
      <c r="F1314" s="23" t="s">
        <v>33</v>
      </c>
      <c r="G1314" s="23" t="s">
        <v>33</v>
      </c>
      <c r="H1314" s="24" t="s">
        <v>34</v>
      </c>
      <c r="I1314" s="24" t="s">
        <v>35</v>
      </c>
      <c r="J1314" s="23" t="s">
        <v>39</v>
      </c>
      <c r="K1314" s="26">
        <v>16387658.279999999</v>
      </c>
      <c r="L1314" s="26">
        <f t="shared" si="63"/>
        <v>883130.90453902062</v>
      </c>
      <c r="M1314" s="26">
        <v>0</v>
      </c>
      <c r="N1314" s="26">
        <v>0</v>
      </c>
      <c r="O1314" s="26">
        <v>0</v>
      </c>
      <c r="P1314" s="26">
        <v>0</v>
      </c>
      <c r="Q1314" s="26">
        <f t="shared" si="61"/>
        <v>0</v>
      </c>
      <c r="R1314" s="27" t="str">
        <f t="shared" si="62"/>
        <v>1-30</v>
      </c>
      <c r="S1314" s="27" t="str">
        <f>+VLOOKUP(B1314,'[1]PORTFOLIO MAY16'!$B$7:$T$5083,19,0)</f>
        <v>MEXICO</v>
      </c>
      <c r="T1314" s="26">
        <v>0</v>
      </c>
      <c r="U1314" s="23" t="s">
        <v>37</v>
      </c>
      <c r="V1314" s="23" t="s">
        <v>37</v>
      </c>
      <c r="W1314" s="23" t="s">
        <v>37</v>
      </c>
      <c r="X1314" s="22">
        <v>17869488.210000001</v>
      </c>
    </row>
    <row r="1315" spans="1:24" x14ac:dyDescent="0.25">
      <c r="A1315" s="22">
        <v>702</v>
      </c>
      <c r="B1315" s="23" t="s">
        <v>1355</v>
      </c>
      <c r="C1315" s="23"/>
      <c r="D1315" s="24">
        <v>326185</v>
      </c>
      <c r="E1315" s="25"/>
      <c r="F1315" s="23" t="s">
        <v>33</v>
      </c>
      <c r="G1315" s="23" t="s">
        <v>33</v>
      </c>
      <c r="H1315" s="24" t="s">
        <v>34</v>
      </c>
      <c r="I1315" s="24" t="s">
        <v>35</v>
      </c>
      <c r="J1315" s="23" t="s">
        <v>39</v>
      </c>
      <c r="K1315" s="26">
        <v>1153051.2</v>
      </c>
      <c r="L1315" s="26">
        <f t="shared" si="63"/>
        <v>62137.929156026017</v>
      </c>
      <c r="M1315" s="26">
        <v>0</v>
      </c>
      <c r="N1315" s="26">
        <v>0</v>
      </c>
      <c r="O1315" s="26">
        <v>0</v>
      </c>
      <c r="P1315" s="26">
        <v>0</v>
      </c>
      <c r="Q1315" s="26">
        <f t="shared" si="61"/>
        <v>0</v>
      </c>
      <c r="R1315" s="27" t="str">
        <f t="shared" si="62"/>
        <v>1-30</v>
      </c>
      <c r="S1315" s="27" t="str">
        <f>+VLOOKUP(B1315,'[1]PORTFOLIO MAY16'!$B$7:$T$5083,19,0)</f>
        <v>MEXICO</v>
      </c>
      <c r="T1315" s="26">
        <v>0</v>
      </c>
      <c r="U1315" s="23" t="s">
        <v>37</v>
      </c>
      <c r="V1315" s="23" t="s">
        <v>37</v>
      </c>
      <c r="W1315" s="23" t="s">
        <v>37</v>
      </c>
      <c r="X1315" s="22">
        <v>1229921.28</v>
      </c>
    </row>
    <row r="1316" spans="1:24" x14ac:dyDescent="0.25">
      <c r="A1316" s="22">
        <v>702</v>
      </c>
      <c r="B1316" s="23" t="s">
        <v>1356</v>
      </c>
      <c r="C1316" s="23"/>
      <c r="D1316" s="24">
        <v>340980</v>
      </c>
      <c r="E1316" s="25"/>
      <c r="F1316" s="23" t="s">
        <v>33</v>
      </c>
      <c r="G1316" s="23" t="s">
        <v>33</v>
      </c>
      <c r="H1316" s="24" t="s">
        <v>34</v>
      </c>
      <c r="I1316" s="24" t="s">
        <v>35</v>
      </c>
      <c r="J1316" s="23" t="s">
        <v>39</v>
      </c>
      <c r="K1316" s="26">
        <v>1089936.8</v>
      </c>
      <c r="L1316" s="26">
        <f t="shared" si="63"/>
        <v>58736.694140681437</v>
      </c>
      <c r="M1316" s="26">
        <v>0</v>
      </c>
      <c r="N1316" s="26">
        <v>0</v>
      </c>
      <c r="O1316" s="26">
        <v>0</v>
      </c>
      <c r="P1316" s="26">
        <v>0</v>
      </c>
      <c r="Q1316" s="26">
        <f t="shared" si="61"/>
        <v>0</v>
      </c>
      <c r="R1316" s="27" t="str">
        <f t="shared" si="62"/>
        <v>1-30</v>
      </c>
      <c r="S1316" s="27" t="str">
        <f>+VLOOKUP(B1316,'[1]PORTFOLIO MAY16'!$B$7:$T$5083,19,0)</f>
        <v>MEXICO</v>
      </c>
      <c r="T1316" s="26">
        <v>0</v>
      </c>
      <c r="U1316" s="23" t="s">
        <v>37</v>
      </c>
      <c r="V1316" s="23" t="s">
        <v>37</v>
      </c>
      <c r="W1316" s="23" t="s">
        <v>37</v>
      </c>
      <c r="X1316" s="22">
        <v>1141838.55</v>
      </c>
    </row>
    <row r="1317" spans="1:24" x14ac:dyDescent="0.25">
      <c r="A1317" s="22">
        <v>702</v>
      </c>
      <c r="B1317" s="23" t="s">
        <v>1357</v>
      </c>
      <c r="C1317" s="23"/>
      <c r="D1317" s="24">
        <v>363486</v>
      </c>
      <c r="E1317" s="25"/>
      <c r="F1317" s="23" t="s">
        <v>33</v>
      </c>
      <c r="G1317" s="23" t="s">
        <v>33</v>
      </c>
      <c r="H1317" s="24" t="s">
        <v>34</v>
      </c>
      <c r="I1317" s="24" t="s">
        <v>35</v>
      </c>
      <c r="J1317" s="23" t="s">
        <v>39</v>
      </c>
      <c r="K1317" s="26">
        <v>1011561.75</v>
      </c>
      <c r="L1317" s="26">
        <f t="shared" si="63"/>
        <v>54513.06269699533</v>
      </c>
      <c r="M1317" s="26">
        <v>0</v>
      </c>
      <c r="N1317" s="26">
        <v>0</v>
      </c>
      <c r="O1317" s="26">
        <v>0</v>
      </c>
      <c r="P1317" s="26">
        <v>0</v>
      </c>
      <c r="Q1317" s="26">
        <f t="shared" si="61"/>
        <v>0</v>
      </c>
      <c r="R1317" s="27" t="str">
        <f t="shared" si="62"/>
        <v>1-30</v>
      </c>
      <c r="S1317" s="27" t="str">
        <f>+VLOOKUP(B1317,'[1]PORTFOLIO MAY16'!$B$7:$T$5083,19,0)</f>
        <v>MEXICO</v>
      </c>
      <c r="T1317" s="26">
        <v>0</v>
      </c>
      <c r="U1317" s="23" t="s">
        <v>37</v>
      </c>
      <c r="V1317" s="23" t="s">
        <v>37</v>
      </c>
      <c r="W1317" s="23" t="s">
        <v>37</v>
      </c>
      <c r="X1317" s="22">
        <v>1173386.6100000001</v>
      </c>
    </row>
    <row r="1318" spans="1:24" x14ac:dyDescent="0.25">
      <c r="A1318" s="22">
        <v>702</v>
      </c>
      <c r="B1318" s="23" t="s">
        <v>1358</v>
      </c>
      <c r="C1318" s="23"/>
      <c r="D1318" s="24">
        <v>317406</v>
      </c>
      <c r="E1318" s="25"/>
      <c r="F1318" s="23" t="s">
        <v>33</v>
      </c>
      <c r="G1318" s="23" t="s">
        <v>33</v>
      </c>
      <c r="H1318" s="24" t="s">
        <v>34</v>
      </c>
      <c r="I1318" s="24" t="s">
        <v>35</v>
      </c>
      <c r="J1318" s="23" t="s">
        <v>39</v>
      </c>
      <c r="K1318" s="26">
        <v>2062867.03</v>
      </c>
      <c r="L1318" s="26">
        <f t="shared" si="63"/>
        <v>111167.90422527795</v>
      </c>
      <c r="M1318" s="26">
        <v>0</v>
      </c>
      <c r="N1318" s="26">
        <v>0</v>
      </c>
      <c r="O1318" s="26">
        <v>0</v>
      </c>
      <c r="P1318" s="26">
        <v>0</v>
      </c>
      <c r="Q1318" s="26">
        <f t="shared" si="61"/>
        <v>0</v>
      </c>
      <c r="R1318" s="27" t="str">
        <f t="shared" si="62"/>
        <v>1-30</v>
      </c>
      <c r="S1318" s="27" t="str">
        <f>+VLOOKUP(B1318,'[1]PORTFOLIO MAY16'!$B$7:$T$5083,19,0)</f>
        <v>MEXICO</v>
      </c>
      <c r="T1318" s="26">
        <v>0</v>
      </c>
      <c r="U1318" s="23" t="s">
        <v>37</v>
      </c>
      <c r="V1318" s="23" t="s">
        <v>37</v>
      </c>
      <c r="W1318" s="23" t="s">
        <v>37</v>
      </c>
      <c r="X1318" s="22">
        <v>2210214.67</v>
      </c>
    </row>
    <row r="1319" spans="1:24" x14ac:dyDescent="0.25">
      <c r="A1319" s="22">
        <v>702</v>
      </c>
      <c r="B1319" s="23" t="s">
        <v>1359</v>
      </c>
      <c r="C1319" s="23"/>
      <c r="D1319" s="24">
        <v>318752</v>
      </c>
      <c r="E1319" s="25"/>
      <c r="F1319" s="23" t="s">
        <v>33</v>
      </c>
      <c r="G1319" s="23" t="s">
        <v>33</v>
      </c>
      <c r="H1319" s="24" t="s">
        <v>34</v>
      </c>
      <c r="I1319" s="24" t="s">
        <v>35</v>
      </c>
      <c r="J1319" s="23" t="s">
        <v>39</v>
      </c>
      <c r="K1319" s="26">
        <v>1120282.18</v>
      </c>
      <c r="L1319" s="26">
        <f t="shared" si="63"/>
        <v>60372.006668566304</v>
      </c>
      <c r="M1319" s="26">
        <v>0</v>
      </c>
      <c r="N1319" s="26">
        <v>0</v>
      </c>
      <c r="O1319" s="26">
        <v>0</v>
      </c>
      <c r="P1319" s="26">
        <v>0</v>
      </c>
      <c r="Q1319" s="26">
        <f t="shared" si="61"/>
        <v>0</v>
      </c>
      <c r="R1319" s="27" t="str">
        <f t="shared" si="62"/>
        <v>1-30</v>
      </c>
      <c r="S1319" s="27" t="str">
        <f>+VLOOKUP(B1319,'[1]PORTFOLIO MAY16'!$B$7:$T$5083,19,0)</f>
        <v>MEXICO</v>
      </c>
      <c r="T1319" s="26">
        <v>0</v>
      </c>
      <c r="U1319" s="23" t="s">
        <v>37</v>
      </c>
      <c r="V1319" s="23" t="s">
        <v>37</v>
      </c>
      <c r="W1319" s="23" t="s">
        <v>37</v>
      </c>
      <c r="X1319" s="22">
        <v>1304575.1399999999</v>
      </c>
    </row>
    <row r="1320" spans="1:24" x14ac:dyDescent="0.25">
      <c r="A1320" s="22">
        <v>702</v>
      </c>
      <c r="B1320" s="23" t="s">
        <v>1360</v>
      </c>
      <c r="C1320" s="23"/>
      <c r="D1320" s="24">
        <v>313548</v>
      </c>
      <c r="E1320" s="25"/>
      <c r="F1320" s="23" t="s">
        <v>59</v>
      </c>
      <c r="G1320" s="23" t="s">
        <v>59</v>
      </c>
      <c r="H1320" s="24" t="s">
        <v>34</v>
      </c>
      <c r="I1320" s="24" t="s">
        <v>35</v>
      </c>
      <c r="J1320" s="23" t="s">
        <v>36</v>
      </c>
      <c r="K1320" s="26">
        <v>58583.12</v>
      </c>
      <c r="L1320" s="26">
        <f t="shared" si="63"/>
        <v>58583.12</v>
      </c>
      <c r="M1320" s="26">
        <v>0</v>
      </c>
      <c r="N1320" s="26">
        <v>0</v>
      </c>
      <c r="O1320" s="26">
        <v>0</v>
      </c>
      <c r="P1320" s="26">
        <v>0</v>
      </c>
      <c r="Q1320" s="26">
        <f t="shared" si="61"/>
        <v>0</v>
      </c>
      <c r="R1320" s="27" t="str">
        <f t="shared" si="62"/>
        <v>1-30</v>
      </c>
      <c r="S1320" s="27" t="str">
        <f>+VLOOKUP(B1320,'[1]PORTFOLIO MAY16'!$B$7:$T$5083,19,0)</f>
        <v>NICARAGUA</v>
      </c>
      <c r="T1320" s="26">
        <v>0</v>
      </c>
      <c r="U1320" s="23" t="s">
        <v>37</v>
      </c>
      <c r="V1320" s="23" t="s">
        <v>37</v>
      </c>
      <c r="W1320" s="23" t="s">
        <v>37</v>
      </c>
      <c r="X1320" s="22">
        <v>61396.06</v>
      </c>
    </row>
    <row r="1321" spans="1:24" x14ac:dyDescent="0.25">
      <c r="A1321" s="22">
        <v>702</v>
      </c>
      <c r="B1321" s="23" t="s">
        <v>1361</v>
      </c>
      <c r="C1321" s="23"/>
      <c r="D1321" s="24">
        <v>309640</v>
      </c>
      <c r="E1321" s="25"/>
      <c r="F1321" s="23" t="s">
        <v>33</v>
      </c>
      <c r="G1321" s="23" t="s">
        <v>33</v>
      </c>
      <c r="H1321" s="24" t="s">
        <v>34</v>
      </c>
      <c r="I1321" s="24" t="s">
        <v>35</v>
      </c>
      <c r="J1321" s="23" t="s">
        <v>39</v>
      </c>
      <c r="K1321" s="26">
        <v>11274060.880000001</v>
      </c>
      <c r="L1321" s="26">
        <f t="shared" si="63"/>
        <v>607559.14070612332</v>
      </c>
      <c r="M1321" s="26">
        <v>0</v>
      </c>
      <c r="N1321" s="26">
        <v>0</v>
      </c>
      <c r="O1321" s="26">
        <v>0</v>
      </c>
      <c r="P1321" s="26">
        <v>0</v>
      </c>
      <c r="Q1321" s="26">
        <f t="shared" si="61"/>
        <v>0</v>
      </c>
      <c r="R1321" s="27" t="str">
        <f t="shared" si="62"/>
        <v>1-30</v>
      </c>
      <c r="S1321" s="27" t="str">
        <f>+VLOOKUP(B1321,'[1]PORTFOLIO MAY16'!$B$7:$T$5083,19,0)</f>
        <v>MEXICO</v>
      </c>
      <c r="T1321" s="26">
        <v>0</v>
      </c>
      <c r="U1321" s="23" t="s">
        <v>37</v>
      </c>
      <c r="V1321" s="23" t="s">
        <v>37</v>
      </c>
      <c r="W1321" s="23" t="s">
        <v>37</v>
      </c>
      <c r="X1321" s="22">
        <v>11810920.92</v>
      </c>
    </row>
    <row r="1322" spans="1:24" x14ac:dyDescent="0.25">
      <c r="A1322" s="22">
        <v>702</v>
      </c>
      <c r="B1322" s="23" t="s">
        <v>1362</v>
      </c>
      <c r="C1322" s="23"/>
      <c r="D1322" s="24">
        <v>363200</v>
      </c>
      <c r="E1322" s="25"/>
      <c r="F1322" s="23" t="s">
        <v>42</v>
      </c>
      <c r="G1322" s="23" t="s">
        <v>33</v>
      </c>
      <c r="H1322" s="24" t="s">
        <v>34</v>
      </c>
      <c r="I1322" s="24" t="s">
        <v>35</v>
      </c>
      <c r="J1322" s="23" t="s">
        <v>36</v>
      </c>
      <c r="K1322" s="26">
        <v>853955</v>
      </c>
      <c r="L1322" s="26">
        <f t="shared" si="63"/>
        <v>853955</v>
      </c>
      <c r="M1322" s="26">
        <v>0</v>
      </c>
      <c r="N1322" s="26">
        <v>0</v>
      </c>
      <c r="O1322" s="26">
        <v>0</v>
      </c>
      <c r="P1322" s="26">
        <v>0</v>
      </c>
      <c r="Q1322" s="26">
        <f t="shared" si="61"/>
        <v>0</v>
      </c>
      <c r="R1322" s="27" t="str">
        <f t="shared" si="62"/>
        <v>1-30</v>
      </c>
      <c r="S1322" s="27" t="str">
        <f>+VLOOKUP(B1322,'[1]PORTFOLIO MAY16'!$B$7:$T$5083,19,0)</f>
        <v>MEXICO</v>
      </c>
      <c r="T1322" s="26">
        <v>0</v>
      </c>
      <c r="U1322" s="23" t="s">
        <v>37</v>
      </c>
      <c r="V1322" s="23" t="s">
        <v>37</v>
      </c>
      <c r="W1322" s="23" t="s">
        <v>37</v>
      </c>
      <c r="X1322" s="22">
        <v>1007522.8</v>
      </c>
    </row>
    <row r="1323" spans="1:24" x14ac:dyDescent="0.25">
      <c r="A1323" s="22">
        <v>702</v>
      </c>
      <c r="B1323" s="23" t="s">
        <v>1363</v>
      </c>
      <c r="C1323" s="23"/>
      <c r="D1323" s="24">
        <v>355871</v>
      </c>
      <c r="E1323" s="25"/>
      <c r="F1323" s="23" t="s">
        <v>33</v>
      </c>
      <c r="G1323" s="23" t="s">
        <v>33</v>
      </c>
      <c r="H1323" s="24" t="s">
        <v>34</v>
      </c>
      <c r="I1323" s="24" t="s">
        <v>35</v>
      </c>
      <c r="J1323" s="23" t="s">
        <v>39</v>
      </c>
      <c r="K1323" s="26">
        <v>9601136.2100000009</v>
      </c>
      <c r="L1323" s="26">
        <f t="shared" si="63"/>
        <v>517405.230257196</v>
      </c>
      <c r="M1323" s="26">
        <v>0</v>
      </c>
      <c r="N1323" s="26">
        <v>0</v>
      </c>
      <c r="O1323" s="26">
        <v>0</v>
      </c>
      <c r="P1323" s="26">
        <v>0</v>
      </c>
      <c r="Q1323" s="26">
        <f t="shared" si="61"/>
        <v>0</v>
      </c>
      <c r="R1323" s="27" t="str">
        <f t="shared" si="62"/>
        <v>1-30</v>
      </c>
      <c r="S1323" s="27" t="str">
        <f>+VLOOKUP(B1323,'[1]PORTFOLIO MAY16'!$B$7:$T$5083,19,0)</f>
        <v>MEXICO</v>
      </c>
      <c r="T1323" s="26">
        <v>0</v>
      </c>
      <c r="U1323" s="23" t="s">
        <v>37</v>
      </c>
      <c r="V1323" s="23" t="s">
        <v>37</v>
      </c>
      <c r="W1323" s="23" t="s">
        <v>37</v>
      </c>
      <c r="X1323" s="22">
        <v>11094917.439999999</v>
      </c>
    </row>
    <row r="1324" spans="1:24" x14ac:dyDescent="0.25">
      <c r="A1324" s="22">
        <v>702</v>
      </c>
      <c r="B1324" s="23" t="s">
        <v>1364</v>
      </c>
      <c r="C1324" s="23"/>
      <c r="D1324" s="24">
        <v>318173</v>
      </c>
      <c r="E1324" s="25"/>
      <c r="F1324" s="23" t="s">
        <v>33</v>
      </c>
      <c r="G1324" s="23" t="s">
        <v>33</v>
      </c>
      <c r="H1324" s="24" t="s">
        <v>34</v>
      </c>
      <c r="I1324" s="24" t="s">
        <v>35</v>
      </c>
      <c r="J1324" s="23" t="s">
        <v>36</v>
      </c>
      <c r="K1324" s="26">
        <v>646471.64</v>
      </c>
      <c r="L1324" s="26">
        <f t="shared" si="63"/>
        <v>646471.64</v>
      </c>
      <c r="M1324" s="26">
        <v>0</v>
      </c>
      <c r="N1324" s="26">
        <v>0</v>
      </c>
      <c r="O1324" s="26">
        <v>0</v>
      </c>
      <c r="P1324" s="26">
        <v>0</v>
      </c>
      <c r="Q1324" s="26">
        <f t="shared" si="61"/>
        <v>0</v>
      </c>
      <c r="R1324" s="27" t="str">
        <f t="shared" si="62"/>
        <v>1-30</v>
      </c>
      <c r="S1324" s="27" t="str">
        <f>+VLOOKUP(B1324,'[1]PORTFOLIO MAY16'!$B$7:$T$5083,19,0)</f>
        <v>MEXICO</v>
      </c>
      <c r="T1324" s="26">
        <v>0</v>
      </c>
      <c r="U1324" s="23" t="s">
        <v>37</v>
      </c>
      <c r="V1324" s="23" t="s">
        <v>37</v>
      </c>
      <c r="W1324" s="23" t="s">
        <v>37</v>
      </c>
      <c r="X1324" s="22">
        <v>745924.52</v>
      </c>
    </row>
    <row r="1325" spans="1:24" x14ac:dyDescent="0.25">
      <c r="A1325" s="22">
        <v>702</v>
      </c>
      <c r="B1325" s="23" t="s">
        <v>1365</v>
      </c>
      <c r="C1325" s="23"/>
      <c r="D1325" s="24">
        <v>313548</v>
      </c>
      <c r="E1325" s="25"/>
      <c r="F1325" s="23" t="s">
        <v>51</v>
      </c>
      <c r="G1325" s="23" t="s">
        <v>51</v>
      </c>
      <c r="H1325" s="24" t="s">
        <v>34</v>
      </c>
      <c r="I1325" s="24" t="s">
        <v>35</v>
      </c>
      <c r="J1325" s="23" t="s">
        <v>36</v>
      </c>
      <c r="K1325" s="26">
        <v>47367.55</v>
      </c>
      <c r="L1325" s="26">
        <f t="shared" si="63"/>
        <v>47367.55</v>
      </c>
      <c r="M1325" s="26">
        <v>0</v>
      </c>
      <c r="N1325" s="26">
        <v>0</v>
      </c>
      <c r="O1325" s="26">
        <v>0</v>
      </c>
      <c r="P1325" s="26">
        <v>0</v>
      </c>
      <c r="Q1325" s="26">
        <f t="shared" si="61"/>
        <v>0</v>
      </c>
      <c r="R1325" s="27" t="str">
        <f t="shared" si="62"/>
        <v>1-30</v>
      </c>
      <c r="S1325" s="27" t="str">
        <f>+VLOOKUP(B1325,'[1]PORTFOLIO MAY16'!$B$7:$T$5083,19,0)</f>
        <v>NICARAGUA</v>
      </c>
      <c r="T1325" s="26">
        <v>0</v>
      </c>
      <c r="U1325" s="23" t="s">
        <v>37</v>
      </c>
      <c r="V1325" s="23" t="s">
        <v>37</v>
      </c>
      <c r="W1325" s="23" t="s">
        <v>37</v>
      </c>
      <c r="X1325" s="22">
        <v>49770.99</v>
      </c>
    </row>
    <row r="1326" spans="1:24" x14ac:dyDescent="0.25">
      <c r="A1326" s="22">
        <v>702</v>
      </c>
      <c r="B1326" s="23" t="s">
        <v>1366</v>
      </c>
      <c r="C1326" s="23"/>
      <c r="D1326" s="24">
        <v>313548</v>
      </c>
      <c r="E1326" s="25"/>
      <c r="F1326" s="23" t="s">
        <v>51</v>
      </c>
      <c r="G1326" s="23" t="s">
        <v>51</v>
      </c>
      <c r="H1326" s="24" t="s">
        <v>34</v>
      </c>
      <c r="I1326" s="24" t="s">
        <v>35</v>
      </c>
      <c r="J1326" s="23" t="s">
        <v>36</v>
      </c>
      <c r="K1326" s="26">
        <v>27962.93</v>
      </c>
      <c r="L1326" s="26">
        <f t="shared" si="63"/>
        <v>27962.93</v>
      </c>
      <c r="M1326" s="26">
        <v>0</v>
      </c>
      <c r="N1326" s="26">
        <v>0</v>
      </c>
      <c r="O1326" s="26">
        <v>0</v>
      </c>
      <c r="P1326" s="26">
        <v>0</v>
      </c>
      <c r="Q1326" s="26">
        <f t="shared" si="61"/>
        <v>0</v>
      </c>
      <c r="R1326" s="27" t="str">
        <f t="shared" si="62"/>
        <v>1-30</v>
      </c>
      <c r="S1326" s="27" t="str">
        <f>+VLOOKUP(B1326,'[1]PORTFOLIO MAY16'!$B$7:$T$5083,19,0)</f>
        <v>NICARAGUA</v>
      </c>
      <c r="T1326" s="26">
        <v>0</v>
      </c>
      <c r="U1326" s="23" t="s">
        <v>37</v>
      </c>
      <c r="V1326" s="23" t="s">
        <v>37</v>
      </c>
      <c r="W1326" s="23" t="s">
        <v>37</v>
      </c>
      <c r="X1326" s="22">
        <v>29381.78</v>
      </c>
    </row>
    <row r="1327" spans="1:24" x14ac:dyDescent="0.25">
      <c r="A1327" s="22">
        <v>702</v>
      </c>
      <c r="B1327" s="23" t="s">
        <v>1367</v>
      </c>
      <c r="C1327" s="23"/>
      <c r="D1327" s="24">
        <v>313548</v>
      </c>
      <c r="E1327" s="25"/>
      <c r="F1327" s="23" t="s">
        <v>59</v>
      </c>
      <c r="G1327" s="23" t="s">
        <v>59</v>
      </c>
      <c r="H1327" s="24" t="s">
        <v>34</v>
      </c>
      <c r="I1327" s="24" t="s">
        <v>35</v>
      </c>
      <c r="J1327" s="23" t="s">
        <v>36</v>
      </c>
      <c r="K1327" s="26">
        <v>52958.36</v>
      </c>
      <c r="L1327" s="26">
        <f t="shared" si="63"/>
        <v>52958.36</v>
      </c>
      <c r="M1327" s="26">
        <v>0</v>
      </c>
      <c r="N1327" s="26">
        <v>0</v>
      </c>
      <c r="O1327" s="26">
        <v>0</v>
      </c>
      <c r="P1327" s="26">
        <v>0</v>
      </c>
      <c r="Q1327" s="26">
        <f t="shared" si="61"/>
        <v>0</v>
      </c>
      <c r="R1327" s="27" t="str">
        <f t="shared" si="62"/>
        <v>1-30</v>
      </c>
      <c r="S1327" s="27" t="str">
        <f>+VLOOKUP(B1327,'[1]PORTFOLIO MAY16'!$B$7:$T$5083,19,0)</f>
        <v>NICARAGUA</v>
      </c>
      <c r="T1327" s="26">
        <v>0</v>
      </c>
      <c r="U1327" s="23" t="s">
        <v>37</v>
      </c>
      <c r="V1327" s="23" t="s">
        <v>37</v>
      </c>
      <c r="W1327" s="23" t="s">
        <v>37</v>
      </c>
      <c r="X1327" s="22">
        <v>55645.49</v>
      </c>
    </row>
    <row r="1328" spans="1:24" x14ac:dyDescent="0.25">
      <c r="A1328" s="22">
        <v>702</v>
      </c>
      <c r="B1328" s="23" t="s">
        <v>1368</v>
      </c>
      <c r="C1328" s="23"/>
      <c r="D1328" s="24">
        <v>313429</v>
      </c>
      <c r="E1328" s="25"/>
      <c r="F1328" s="23" t="s">
        <v>33</v>
      </c>
      <c r="G1328" s="23" t="s">
        <v>33</v>
      </c>
      <c r="H1328" s="24" t="s">
        <v>34</v>
      </c>
      <c r="I1328" s="24" t="s">
        <v>35</v>
      </c>
      <c r="J1328" s="23" t="s">
        <v>36</v>
      </c>
      <c r="K1328" s="26">
        <v>197549.99</v>
      </c>
      <c r="L1328" s="26">
        <f t="shared" si="63"/>
        <v>197549.99</v>
      </c>
      <c r="M1328" s="26">
        <v>0</v>
      </c>
      <c r="N1328" s="26">
        <v>0</v>
      </c>
      <c r="O1328" s="26">
        <v>0</v>
      </c>
      <c r="P1328" s="26">
        <v>0</v>
      </c>
      <c r="Q1328" s="26">
        <f t="shared" si="61"/>
        <v>0</v>
      </c>
      <c r="R1328" s="27" t="str">
        <f t="shared" si="62"/>
        <v>1-30</v>
      </c>
      <c r="S1328" s="27" t="str">
        <f>+VLOOKUP(B1328,'[1]PORTFOLIO MAY16'!$B$7:$T$5083,19,0)</f>
        <v>MEXICO</v>
      </c>
      <c r="T1328" s="26">
        <v>0</v>
      </c>
      <c r="U1328" s="23" t="s">
        <v>37</v>
      </c>
      <c r="V1328" s="23" t="s">
        <v>37</v>
      </c>
      <c r="W1328" s="23" t="s">
        <v>37</v>
      </c>
      <c r="X1328" s="22">
        <v>204866.66</v>
      </c>
    </row>
    <row r="1329" spans="1:24" x14ac:dyDescent="0.25">
      <c r="A1329" s="22">
        <v>702</v>
      </c>
      <c r="B1329" s="23" t="s">
        <v>1369</v>
      </c>
      <c r="C1329" s="23"/>
      <c r="D1329" s="24">
        <v>316198</v>
      </c>
      <c r="E1329" s="25"/>
      <c r="F1329" s="23" t="s">
        <v>33</v>
      </c>
      <c r="G1329" s="23" t="s">
        <v>33</v>
      </c>
      <c r="H1329" s="24" t="s">
        <v>34</v>
      </c>
      <c r="I1329" s="24" t="s">
        <v>35</v>
      </c>
      <c r="J1329" s="23" t="s">
        <v>39</v>
      </c>
      <c r="K1329" s="26">
        <v>6784913.0499999998</v>
      </c>
      <c r="L1329" s="26">
        <f t="shared" si="63"/>
        <v>365638.96419404133</v>
      </c>
      <c r="M1329" s="26">
        <v>0</v>
      </c>
      <c r="N1329" s="26">
        <v>0</v>
      </c>
      <c r="O1329" s="26">
        <v>0</v>
      </c>
      <c r="P1329" s="26">
        <v>0</v>
      </c>
      <c r="Q1329" s="26">
        <f t="shared" si="61"/>
        <v>0</v>
      </c>
      <c r="R1329" s="27" t="str">
        <f t="shared" si="62"/>
        <v>1-30</v>
      </c>
      <c r="S1329" s="27" t="str">
        <f>+VLOOKUP(B1329,'[1]PORTFOLIO MAY16'!$B$7:$T$5083,19,0)</f>
        <v>MEXICO</v>
      </c>
      <c r="T1329" s="26">
        <v>0</v>
      </c>
      <c r="U1329" s="23" t="s">
        <v>37</v>
      </c>
      <c r="V1329" s="23" t="s">
        <v>37</v>
      </c>
      <c r="W1329" s="23" t="s">
        <v>37</v>
      </c>
      <c r="X1329" s="22">
        <v>7633027.1799999997</v>
      </c>
    </row>
    <row r="1330" spans="1:24" x14ac:dyDescent="0.25">
      <c r="A1330" s="22">
        <v>702</v>
      </c>
      <c r="B1330" s="23" t="s">
        <v>1370</v>
      </c>
      <c r="C1330" s="23"/>
      <c r="D1330" s="24">
        <v>313548</v>
      </c>
      <c r="E1330" s="25"/>
      <c r="F1330" s="23" t="s">
        <v>59</v>
      </c>
      <c r="G1330" s="23" t="s">
        <v>59</v>
      </c>
      <c r="H1330" s="24" t="s">
        <v>34</v>
      </c>
      <c r="I1330" s="24" t="s">
        <v>35</v>
      </c>
      <c r="J1330" s="23" t="s">
        <v>36</v>
      </c>
      <c r="K1330" s="26">
        <v>116935.92</v>
      </c>
      <c r="L1330" s="26">
        <f t="shared" si="63"/>
        <v>116935.92</v>
      </c>
      <c r="M1330" s="26">
        <v>0</v>
      </c>
      <c r="N1330" s="26">
        <v>0</v>
      </c>
      <c r="O1330" s="26">
        <v>0</v>
      </c>
      <c r="P1330" s="26">
        <v>0</v>
      </c>
      <c r="Q1330" s="26">
        <f t="shared" si="61"/>
        <v>0</v>
      </c>
      <c r="R1330" s="27" t="str">
        <f t="shared" si="62"/>
        <v>1-30</v>
      </c>
      <c r="S1330" s="27" t="str">
        <f>+VLOOKUP(B1330,'[1]PORTFOLIO MAY16'!$B$7:$T$5083,19,0)</f>
        <v>NICARAGUA</v>
      </c>
      <c r="T1330" s="26">
        <v>0</v>
      </c>
      <c r="U1330" s="23" t="s">
        <v>37</v>
      </c>
      <c r="V1330" s="23" t="s">
        <v>37</v>
      </c>
      <c r="W1330" s="23" t="s">
        <v>37</v>
      </c>
      <c r="X1330" s="22">
        <v>122883.07</v>
      </c>
    </row>
    <row r="1331" spans="1:24" x14ac:dyDescent="0.25">
      <c r="A1331" s="22">
        <v>702</v>
      </c>
      <c r="B1331" s="23" t="s">
        <v>1371</v>
      </c>
      <c r="C1331" s="23"/>
      <c r="D1331" s="24">
        <v>319934</v>
      </c>
      <c r="E1331" s="25"/>
      <c r="F1331" s="23" t="s">
        <v>42</v>
      </c>
      <c r="G1331" s="23" t="s">
        <v>33</v>
      </c>
      <c r="H1331" s="24" t="s">
        <v>34</v>
      </c>
      <c r="I1331" s="24" t="s">
        <v>35</v>
      </c>
      <c r="J1331" s="23" t="s">
        <v>36</v>
      </c>
      <c r="K1331" s="26">
        <v>282819.48</v>
      </c>
      <c r="L1331" s="26">
        <f t="shared" si="63"/>
        <v>282819.48</v>
      </c>
      <c r="M1331" s="26">
        <v>0</v>
      </c>
      <c r="N1331" s="26">
        <v>0</v>
      </c>
      <c r="O1331" s="26">
        <v>0</v>
      </c>
      <c r="P1331" s="26">
        <v>0</v>
      </c>
      <c r="Q1331" s="26">
        <f t="shared" si="61"/>
        <v>0</v>
      </c>
      <c r="R1331" s="27" t="str">
        <f t="shared" si="62"/>
        <v>1-30</v>
      </c>
      <c r="S1331" s="27" t="str">
        <f>+VLOOKUP(B1331,'[1]PORTFOLIO MAY16'!$B$7:$T$5083,19,0)</f>
        <v>MEXICO</v>
      </c>
      <c r="T1331" s="26">
        <v>0</v>
      </c>
      <c r="U1331" s="23" t="s">
        <v>37</v>
      </c>
      <c r="V1331" s="23" t="s">
        <v>37</v>
      </c>
      <c r="W1331" s="23" t="s">
        <v>37</v>
      </c>
      <c r="X1331" s="22">
        <v>285235.76</v>
      </c>
    </row>
    <row r="1332" spans="1:24" x14ac:dyDescent="0.25">
      <c r="A1332" s="22">
        <v>702</v>
      </c>
      <c r="B1332" s="23" t="s">
        <v>1372</v>
      </c>
      <c r="C1332" s="23"/>
      <c r="D1332" s="24">
        <v>317780</v>
      </c>
      <c r="E1332" s="25"/>
      <c r="F1332" s="23" t="s">
        <v>33</v>
      </c>
      <c r="G1332" s="23" t="s">
        <v>33</v>
      </c>
      <c r="H1332" s="24" t="s">
        <v>34</v>
      </c>
      <c r="I1332" s="24" t="s">
        <v>35</v>
      </c>
      <c r="J1332" s="23" t="s">
        <v>39</v>
      </c>
      <c r="K1332" s="26">
        <v>4161287.98</v>
      </c>
      <c r="L1332" s="26">
        <f t="shared" si="63"/>
        <v>224251.80919898665</v>
      </c>
      <c r="M1332" s="26">
        <v>0</v>
      </c>
      <c r="N1332" s="26">
        <v>0</v>
      </c>
      <c r="O1332" s="26">
        <v>0</v>
      </c>
      <c r="P1332" s="26">
        <v>0</v>
      </c>
      <c r="Q1332" s="26">
        <f t="shared" si="61"/>
        <v>0</v>
      </c>
      <c r="R1332" s="27" t="str">
        <f t="shared" si="62"/>
        <v>1-30</v>
      </c>
      <c r="S1332" s="27" t="str">
        <f>+VLOOKUP(B1332,'[1]PORTFOLIO MAY16'!$B$7:$T$5083,19,0)</f>
        <v>MEXICO</v>
      </c>
      <c r="T1332" s="26">
        <v>0</v>
      </c>
      <c r="U1332" s="23" t="s">
        <v>37</v>
      </c>
      <c r="V1332" s="23" t="s">
        <v>37</v>
      </c>
      <c r="W1332" s="23" t="s">
        <v>37</v>
      </c>
      <c r="X1332" s="22">
        <v>4392470.6500000004</v>
      </c>
    </row>
    <row r="1333" spans="1:24" x14ac:dyDescent="0.25">
      <c r="A1333" s="22">
        <v>702</v>
      </c>
      <c r="B1333" s="23" t="s">
        <v>1373</v>
      </c>
      <c r="C1333" s="23"/>
      <c r="D1333" s="24">
        <v>319934</v>
      </c>
      <c r="E1333" s="25"/>
      <c r="F1333" s="23" t="s">
        <v>98</v>
      </c>
      <c r="G1333" s="23" t="s">
        <v>98</v>
      </c>
      <c r="H1333" s="24" t="s">
        <v>34</v>
      </c>
      <c r="I1333" s="24" t="s">
        <v>35</v>
      </c>
      <c r="J1333" s="23" t="s">
        <v>36</v>
      </c>
      <c r="K1333" s="26">
        <v>378400</v>
      </c>
      <c r="L1333" s="26">
        <f t="shared" si="63"/>
        <v>378400</v>
      </c>
      <c r="M1333" s="26">
        <v>0</v>
      </c>
      <c r="N1333" s="26">
        <v>0</v>
      </c>
      <c r="O1333" s="26">
        <v>0</v>
      </c>
      <c r="P1333" s="26">
        <v>0</v>
      </c>
      <c r="Q1333" s="26">
        <f t="shared" si="61"/>
        <v>0</v>
      </c>
      <c r="R1333" s="27" t="str">
        <f t="shared" si="62"/>
        <v>1-30</v>
      </c>
      <c r="S1333" s="27" t="str">
        <f>+VLOOKUP(B1333,'[1]PORTFOLIO MAY16'!$B$7:$T$5083,19,0)</f>
        <v>MEXICO</v>
      </c>
      <c r="T1333" s="26">
        <v>0</v>
      </c>
      <c r="U1333" s="23" t="s">
        <v>37</v>
      </c>
      <c r="V1333" s="23" t="s">
        <v>37</v>
      </c>
      <c r="W1333" s="23" t="s">
        <v>37</v>
      </c>
      <c r="X1333" s="22">
        <v>0</v>
      </c>
    </row>
    <row r="1334" spans="1:24" x14ac:dyDescent="0.25">
      <c r="A1334" s="22">
        <v>702</v>
      </c>
      <c r="B1334" s="23" t="s">
        <v>1374</v>
      </c>
      <c r="C1334" s="23"/>
      <c r="D1334" s="24">
        <v>318126</v>
      </c>
      <c r="E1334" s="25"/>
      <c r="F1334" s="23" t="s">
        <v>42</v>
      </c>
      <c r="G1334" s="23" t="s">
        <v>33</v>
      </c>
      <c r="H1334" s="24" t="s">
        <v>34</v>
      </c>
      <c r="I1334" s="24" t="s">
        <v>35</v>
      </c>
      <c r="J1334" s="23" t="s">
        <v>39</v>
      </c>
      <c r="K1334" s="26">
        <v>3558813.26</v>
      </c>
      <c r="L1334" s="26">
        <f t="shared" si="63"/>
        <v>191784.44654444311</v>
      </c>
      <c r="M1334" s="26">
        <v>0</v>
      </c>
      <c r="N1334" s="26">
        <v>0</v>
      </c>
      <c r="O1334" s="26">
        <v>0</v>
      </c>
      <c r="P1334" s="26">
        <v>0</v>
      </c>
      <c r="Q1334" s="26">
        <f t="shared" si="61"/>
        <v>0</v>
      </c>
      <c r="R1334" s="27" t="str">
        <f t="shared" si="62"/>
        <v>1-30</v>
      </c>
      <c r="S1334" s="27" t="str">
        <f>+VLOOKUP(B1334,'[1]PORTFOLIO MAY16'!$B$7:$T$5083,19,0)</f>
        <v>MEXICO</v>
      </c>
      <c r="T1334" s="26">
        <v>0</v>
      </c>
      <c r="U1334" s="23" t="s">
        <v>37</v>
      </c>
      <c r="V1334" s="23" t="s">
        <v>37</v>
      </c>
      <c r="W1334" s="23" t="s">
        <v>37</v>
      </c>
      <c r="X1334" s="22">
        <v>4119192</v>
      </c>
    </row>
    <row r="1335" spans="1:24" x14ac:dyDescent="0.25">
      <c r="A1335" s="22">
        <v>702</v>
      </c>
      <c r="B1335" s="23" t="s">
        <v>1375</v>
      </c>
      <c r="C1335" s="23"/>
      <c r="D1335" s="24">
        <v>320302</v>
      </c>
      <c r="E1335" s="25"/>
      <c r="F1335" s="23" t="s">
        <v>33</v>
      </c>
      <c r="G1335" s="23" t="s">
        <v>33</v>
      </c>
      <c r="H1335" s="24" t="s">
        <v>34</v>
      </c>
      <c r="I1335" s="24" t="s">
        <v>35</v>
      </c>
      <c r="J1335" s="23" t="s">
        <v>39</v>
      </c>
      <c r="K1335" s="26">
        <v>608419.35</v>
      </c>
      <c r="L1335" s="26">
        <f t="shared" si="63"/>
        <v>32787.718765181802</v>
      </c>
      <c r="M1335" s="26">
        <v>0</v>
      </c>
      <c r="N1335" s="26">
        <v>0</v>
      </c>
      <c r="O1335" s="26">
        <v>0</v>
      </c>
      <c r="P1335" s="26">
        <v>0</v>
      </c>
      <c r="Q1335" s="26">
        <f t="shared" si="61"/>
        <v>0</v>
      </c>
      <c r="R1335" s="27" t="str">
        <f t="shared" si="62"/>
        <v>1-30</v>
      </c>
      <c r="S1335" s="27" t="str">
        <f>+VLOOKUP(B1335,'[1]PORTFOLIO MAY16'!$B$7:$T$5083,19,0)</f>
        <v>MEXICO</v>
      </c>
      <c r="T1335" s="26">
        <v>0</v>
      </c>
      <c r="U1335" s="23" t="s">
        <v>37</v>
      </c>
      <c r="V1335" s="23" t="s">
        <v>37</v>
      </c>
      <c r="W1335" s="23" t="s">
        <v>37</v>
      </c>
      <c r="X1335" s="22">
        <v>730103.23</v>
      </c>
    </row>
    <row r="1336" spans="1:24" x14ac:dyDescent="0.25">
      <c r="A1336" s="22">
        <v>702</v>
      </c>
      <c r="B1336" s="23" t="s">
        <v>1376</v>
      </c>
      <c r="C1336" s="23"/>
      <c r="D1336" s="24">
        <v>326413</v>
      </c>
      <c r="E1336" s="25"/>
      <c r="F1336" s="23" t="s">
        <v>33</v>
      </c>
      <c r="G1336" s="23" t="s">
        <v>33</v>
      </c>
      <c r="H1336" s="24" t="s">
        <v>34</v>
      </c>
      <c r="I1336" s="24" t="s">
        <v>35</v>
      </c>
      <c r="J1336" s="23" t="s">
        <v>39</v>
      </c>
      <c r="K1336" s="26">
        <v>1147814.31</v>
      </c>
      <c r="L1336" s="26">
        <f t="shared" si="63"/>
        <v>61855.713153980403</v>
      </c>
      <c r="M1336" s="26">
        <v>0</v>
      </c>
      <c r="N1336" s="26">
        <v>0</v>
      </c>
      <c r="O1336" s="26">
        <v>0</v>
      </c>
      <c r="P1336" s="26">
        <v>0</v>
      </c>
      <c r="Q1336" s="26">
        <f t="shared" si="61"/>
        <v>0</v>
      </c>
      <c r="R1336" s="27" t="str">
        <f t="shared" si="62"/>
        <v>1-30</v>
      </c>
      <c r="S1336" s="27" t="str">
        <f>+VLOOKUP(B1336,'[1]PORTFOLIO MAY16'!$B$7:$T$5083,19,0)</f>
        <v>MEXICO</v>
      </c>
      <c r="T1336" s="26">
        <v>0</v>
      </c>
      <c r="U1336" s="23" t="s">
        <v>37</v>
      </c>
      <c r="V1336" s="23" t="s">
        <v>37</v>
      </c>
      <c r="W1336" s="23" t="s">
        <v>37</v>
      </c>
      <c r="X1336" s="22">
        <v>1197719.28</v>
      </c>
    </row>
    <row r="1337" spans="1:24" x14ac:dyDescent="0.25">
      <c r="A1337" s="22">
        <v>702</v>
      </c>
      <c r="B1337" s="23" t="s">
        <v>1377</v>
      </c>
      <c r="C1337" s="23"/>
      <c r="D1337" s="24">
        <v>312141</v>
      </c>
      <c r="E1337" s="25"/>
      <c r="F1337" s="23" t="s">
        <v>42</v>
      </c>
      <c r="G1337" s="23" t="s">
        <v>33</v>
      </c>
      <c r="H1337" s="24" t="s">
        <v>34</v>
      </c>
      <c r="I1337" s="24" t="s">
        <v>35</v>
      </c>
      <c r="J1337" s="23" t="s">
        <v>36</v>
      </c>
      <c r="K1337" s="26">
        <v>88001.49</v>
      </c>
      <c r="L1337" s="26">
        <f t="shared" si="63"/>
        <v>88001.49</v>
      </c>
      <c r="M1337" s="26">
        <v>0</v>
      </c>
      <c r="N1337" s="26">
        <v>0</v>
      </c>
      <c r="O1337" s="26">
        <v>0</v>
      </c>
      <c r="P1337" s="26">
        <v>0</v>
      </c>
      <c r="Q1337" s="26">
        <f t="shared" si="61"/>
        <v>0</v>
      </c>
      <c r="R1337" s="27" t="str">
        <f t="shared" si="62"/>
        <v>1-30</v>
      </c>
      <c r="S1337" s="27" t="str">
        <f>+VLOOKUP(B1337,'[1]PORTFOLIO MAY16'!$B$7:$T$5083,19,0)</f>
        <v>GUATEMALA</v>
      </c>
      <c r="T1337" s="26">
        <v>0</v>
      </c>
      <c r="U1337" s="23" t="s">
        <v>37</v>
      </c>
      <c r="V1337" s="23" t="s">
        <v>37</v>
      </c>
      <c r="W1337" s="23" t="s">
        <v>37</v>
      </c>
      <c r="X1337" s="22">
        <v>98552.48</v>
      </c>
    </row>
    <row r="1338" spans="1:24" x14ac:dyDescent="0.25">
      <c r="A1338" s="22">
        <v>702</v>
      </c>
      <c r="B1338" s="23" t="s">
        <v>1378</v>
      </c>
      <c r="C1338" s="23"/>
      <c r="D1338" s="24">
        <v>313548</v>
      </c>
      <c r="E1338" s="25"/>
      <c r="F1338" s="23" t="s">
        <v>51</v>
      </c>
      <c r="G1338" s="23" t="s">
        <v>51</v>
      </c>
      <c r="H1338" s="24" t="s">
        <v>34</v>
      </c>
      <c r="I1338" s="24" t="s">
        <v>35</v>
      </c>
      <c r="J1338" s="23" t="s">
        <v>36</v>
      </c>
      <c r="K1338" s="26">
        <v>65473.79</v>
      </c>
      <c r="L1338" s="26">
        <f t="shared" si="63"/>
        <v>65473.79</v>
      </c>
      <c r="M1338" s="26">
        <v>0</v>
      </c>
      <c r="N1338" s="26">
        <v>0</v>
      </c>
      <c r="O1338" s="26">
        <v>0</v>
      </c>
      <c r="P1338" s="26">
        <v>0</v>
      </c>
      <c r="Q1338" s="26">
        <f t="shared" si="61"/>
        <v>0</v>
      </c>
      <c r="R1338" s="27" t="str">
        <f t="shared" si="62"/>
        <v>1-30</v>
      </c>
      <c r="S1338" s="27" t="str">
        <f>+VLOOKUP(B1338,'[1]PORTFOLIO MAY16'!$B$7:$T$5083,19,0)</f>
        <v>NICARAGUA</v>
      </c>
      <c r="T1338" s="26">
        <v>0</v>
      </c>
      <c r="U1338" s="23" t="s">
        <v>37</v>
      </c>
      <c r="V1338" s="23" t="s">
        <v>37</v>
      </c>
      <c r="W1338" s="23" t="s">
        <v>37</v>
      </c>
      <c r="X1338" s="22">
        <v>68248.240000000005</v>
      </c>
    </row>
    <row r="1339" spans="1:24" x14ac:dyDescent="0.25">
      <c r="A1339" s="22">
        <v>702</v>
      </c>
      <c r="B1339" s="23" t="s">
        <v>1379</v>
      </c>
      <c r="C1339" s="23"/>
      <c r="D1339" s="24">
        <v>319934</v>
      </c>
      <c r="E1339" s="25"/>
      <c r="F1339" s="23" t="s">
        <v>98</v>
      </c>
      <c r="G1339" s="23" t="s">
        <v>98</v>
      </c>
      <c r="H1339" s="24" t="s">
        <v>34</v>
      </c>
      <c r="I1339" s="24" t="s">
        <v>35</v>
      </c>
      <c r="J1339" s="23" t="s">
        <v>36</v>
      </c>
      <c r="K1339" s="26">
        <v>148109.35999999999</v>
      </c>
      <c r="L1339" s="26">
        <f t="shared" si="63"/>
        <v>148109.35999999999</v>
      </c>
      <c r="M1339" s="26">
        <v>0</v>
      </c>
      <c r="N1339" s="26">
        <v>0</v>
      </c>
      <c r="O1339" s="26">
        <v>0</v>
      </c>
      <c r="P1339" s="26">
        <v>0</v>
      </c>
      <c r="Q1339" s="26">
        <f t="shared" si="61"/>
        <v>0</v>
      </c>
      <c r="R1339" s="27" t="str">
        <f t="shared" si="62"/>
        <v>1-30</v>
      </c>
      <c r="S1339" s="27" t="str">
        <f>+VLOOKUP(B1339,'[1]PORTFOLIO MAY16'!$B$7:$T$5083,19,0)</f>
        <v>MEXICO</v>
      </c>
      <c r="T1339" s="26">
        <v>0</v>
      </c>
      <c r="U1339" s="23" t="s">
        <v>37</v>
      </c>
      <c r="V1339" s="23" t="s">
        <v>37</v>
      </c>
      <c r="W1339" s="23" t="s">
        <v>37</v>
      </c>
      <c r="X1339" s="22">
        <v>49524.6</v>
      </c>
    </row>
    <row r="1340" spans="1:24" x14ac:dyDescent="0.25">
      <c r="A1340" s="22">
        <v>702</v>
      </c>
      <c r="B1340" s="23" t="s">
        <v>1380</v>
      </c>
      <c r="C1340" s="23"/>
      <c r="D1340" s="24">
        <v>319934</v>
      </c>
      <c r="E1340" s="25"/>
      <c r="F1340" s="23" t="s">
        <v>98</v>
      </c>
      <c r="G1340" s="23" t="s">
        <v>98</v>
      </c>
      <c r="H1340" s="24" t="s">
        <v>34</v>
      </c>
      <c r="I1340" s="24" t="s">
        <v>35</v>
      </c>
      <c r="J1340" s="23" t="s">
        <v>36</v>
      </c>
      <c r="K1340" s="26">
        <v>197894.81</v>
      </c>
      <c r="L1340" s="26">
        <f t="shared" si="63"/>
        <v>197894.81</v>
      </c>
      <c r="M1340" s="26">
        <v>0</v>
      </c>
      <c r="N1340" s="26">
        <v>0</v>
      </c>
      <c r="O1340" s="26">
        <v>0</v>
      </c>
      <c r="P1340" s="26">
        <v>0</v>
      </c>
      <c r="Q1340" s="26">
        <f t="shared" si="61"/>
        <v>0</v>
      </c>
      <c r="R1340" s="27" t="str">
        <f t="shared" si="62"/>
        <v>1-30</v>
      </c>
      <c r="S1340" s="27" t="str">
        <f>+VLOOKUP(B1340,'[1]PORTFOLIO MAY16'!$B$7:$T$5083,19,0)</f>
        <v>MEXICO</v>
      </c>
      <c r="T1340" s="26">
        <v>0</v>
      </c>
      <c r="U1340" s="23" t="s">
        <v>37</v>
      </c>
      <c r="V1340" s="23" t="s">
        <v>37</v>
      </c>
      <c r="W1340" s="23" t="s">
        <v>37</v>
      </c>
      <c r="X1340" s="22">
        <v>22358.27</v>
      </c>
    </row>
    <row r="1341" spans="1:24" x14ac:dyDescent="0.25">
      <c r="A1341" s="22">
        <v>702</v>
      </c>
      <c r="B1341" s="23" t="s">
        <v>1381</v>
      </c>
      <c r="C1341" s="23"/>
      <c r="D1341" s="24">
        <v>318916</v>
      </c>
      <c r="E1341" s="25"/>
      <c r="F1341" s="23" t="s">
        <v>33</v>
      </c>
      <c r="G1341" s="23" t="s">
        <v>33</v>
      </c>
      <c r="H1341" s="24" t="s">
        <v>34</v>
      </c>
      <c r="I1341" s="24" t="s">
        <v>35</v>
      </c>
      <c r="J1341" s="23" t="s">
        <v>39</v>
      </c>
      <c r="K1341" s="26">
        <v>1257408.06</v>
      </c>
      <c r="L1341" s="26">
        <f t="shared" si="63"/>
        <v>67761.720340342319</v>
      </c>
      <c r="M1341" s="26">
        <v>0</v>
      </c>
      <c r="N1341" s="26">
        <v>0</v>
      </c>
      <c r="O1341" s="26">
        <v>0</v>
      </c>
      <c r="P1341" s="26">
        <v>0</v>
      </c>
      <c r="Q1341" s="26">
        <f t="shared" si="61"/>
        <v>0</v>
      </c>
      <c r="R1341" s="27" t="str">
        <f t="shared" si="62"/>
        <v>1-30</v>
      </c>
      <c r="S1341" s="27" t="str">
        <f>+VLOOKUP(B1341,'[1]PORTFOLIO MAY16'!$B$7:$T$5083,19,0)</f>
        <v>MEXICO</v>
      </c>
      <c r="T1341" s="26">
        <v>0</v>
      </c>
      <c r="U1341" s="23" t="s">
        <v>37</v>
      </c>
      <c r="V1341" s="23" t="s">
        <v>37</v>
      </c>
      <c r="W1341" s="23" t="s">
        <v>37</v>
      </c>
      <c r="X1341" s="22">
        <v>1425484.5</v>
      </c>
    </row>
    <row r="1342" spans="1:24" x14ac:dyDescent="0.25">
      <c r="A1342" s="22">
        <v>702</v>
      </c>
      <c r="B1342" s="23" t="s">
        <v>1382</v>
      </c>
      <c r="C1342" s="23"/>
      <c r="D1342" s="24">
        <v>359090</v>
      </c>
      <c r="E1342" s="25"/>
      <c r="F1342" s="23" t="s">
        <v>42</v>
      </c>
      <c r="G1342" s="23" t="s">
        <v>33</v>
      </c>
      <c r="H1342" s="24" t="s">
        <v>34</v>
      </c>
      <c r="I1342" s="24" t="s">
        <v>35</v>
      </c>
      <c r="J1342" s="23" t="s">
        <v>36</v>
      </c>
      <c r="K1342" s="26">
        <v>64574.62</v>
      </c>
      <c r="L1342" s="26">
        <f t="shared" si="63"/>
        <v>64574.62</v>
      </c>
      <c r="M1342" s="26">
        <v>64574.62</v>
      </c>
      <c r="N1342" s="26">
        <v>0</v>
      </c>
      <c r="O1342" s="26">
        <v>0</v>
      </c>
      <c r="P1342" s="26">
        <v>0</v>
      </c>
      <c r="Q1342" s="26">
        <f t="shared" si="61"/>
        <v>64574.62</v>
      </c>
      <c r="R1342" s="27" t="str">
        <f t="shared" si="62"/>
        <v>31-60</v>
      </c>
      <c r="S1342" s="27" t="str">
        <f>+VLOOKUP(B1342,'[1]PORTFOLIO MAY16'!$B$7:$T$5083,19,0)</f>
        <v>COSTA RICA</v>
      </c>
      <c r="T1342" s="26">
        <v>0</v>
      </c>
      <c r="U1342" s="23" t="s">
        <v>37</v>
      </c>
      <c r="V1342" s="23" t="s">
        <v>37</v>
      </c>
      <c r="W1342" s="23" t="s">
        <v>37</v>
      </c>
      <c r="X1342" s="22">
        <v>75112.59</v>
      </c>
    </row>
    <row r="1343" spans="1:24" x14ac:dyDescent="0.25">
      <c r="A1343" s="22">
        <v>702</v>
      </c>
      <c r="B1343" s="23" t="s">
        <v>1383</v>
      </c>
      <c r="C1343" s="23"/>
      <c r="D1343" s="24">
        <v>337988</v>
      </c>
      <c r="E1343" s="25"/>
      <c r="F1343" s="23" t="s">
        <v>42</v>
      </c>
      <c r="G1343" s="23" t="s">
        <v>33</v>
      </c>
      <c r="H1343" s="24" t="s">
        <v>34</v>
      </c>
      <c r="I1343" s="24" t="s">
        <v>35</v>
      </c>
      <c r="J1343" s="23" t="s">
        <v>36</v>
      </c>
      <c r="K1343" s="26">
        <v>81120.91</v>
      </c>
      <c r="L1343" s="26">
        <f t="shared" si="63"/>
        <v>81120.91</v>
      </c>
      <c r="M1343" s="26">
        <v>0</v>
      </c>
      <c r="N1343" s="26">
        <v>0</v>
      </c>
      <c r="O1343" s="26">
        <v>0</v>
      </c>
      <c r="P1343" s="26">
        <v>0</v>
      </c>
      <c r="Q1343" s="26">
        <f t="shared" si="61"/>
        <v>0</v>
      </c>
      <c r="R1343" s="27" t="str">
        <f t="shared" si="62"/>
        <v>1-30</v>
      </c>
      <c r="S1343" s="27" t="str">
        <f>+VLOOKUP(B1343,'[1]PORTFOLIO MAY16'!$B$7:$T$5083,19,0)</f>
        <v>ECUADOR</v>
      </c>
      <c r="T1343" s="26">
        <v>0</v>
      </c>
      <c r="U1343" s="23" t="s">
        <v>37</v>
      </c>
      <c r="V1343" s="23" t="s">
        <v>37</v>
      </c>
      <c r="W1343" s="23" t="s">
        <v>37</v>
      </c>
      <c r="X1343" s="22">
        <v>85193.46</v>
      </c>
    </row>
    <row r="1344" spans="1:24" x14ac:dyDescent="0.25">
      <c r="A1344" s="22">
        <v>702</v>
      </c>
      <c r="B1344" s="23" t="s">
        <v>1384</v>
      </c>
      <c r="C1344" s="23"/>
      <c r="D1344" s="24">
        <v>313693</v>
      </c>
      <c r="E1344" s="25"/>
      <c r="F1344" s="23" t="s">
        <v>33</v>
      </c>
      <c r="G1344" s="23" t="s">
        <v>33</v>
      </c>
      <c r="H1344" s="24" t="s">
        <v>34</v>
      </c>
      <c r="I1344" s="24" t="s">
        <v>35</v>
      </c>
      <c r="J1344" s="23" t="s">
        <v>39</v>
      </c>
      <c r="K1344" s="26">
        <v>1542764.92</v>
      </c>
      <c r="L1344" s="26">
        <f t="shared" si="63"/>
        <v>83139.60152277899</v>
      </c>
      <c r="M1344" s="26">
        <v>0</v>
      </c>
      <c r="N1344" s="26">
        <v>0</v>
      </c>
      <c r="O1344" s="26">
        <v>0</v>
      </c>
      <c r="P1344" s="26">
        <v>0</v>
      </c>
      <c r="Q1344" s="26">
        <f t="shared" si="61"/>
        <v>0</v>
      </c>
      <c r="R1344" s="27" t="str">
        <f t="shared" si="62"/>
        <v>1-30</v>
      </c>
      <c r="S1344" s="27" t="str">
        <f>+VLOOKUP(B1344,'[1]PORTFOLIO MAY16'!$B$7:$T$5083,19,0)</f>
        <v>MEXICO</v>
      </c>
      <c r="T1344" s="26">
        <v>0</v>
      </c>
      <c r="U1344" s="23" t="s">
        <v>37</v>
      </c>
      <c r="V1344" s="23" t="s">
        <v>37</v>
      </c>
      <c r="W1344" s="23" t="s">
        <v>37</v>
      </c>
      <c r="X1344" s="22">
        <v>1873495.82</v>
      </c>
    </row>
    <row r="1345" spans="1:24" x14ac:dyDescent="0.25">
      <c r="A1345" s="22">
        <v>702</v>
      </c>
      <c r="B1345" s="23" t="s">
        <v>1385</v>
      </c>
      <c r="C1345" s="23"/>
      <c r="D1345" s="24">
        <v>314798</v>
      </c>
      <c r="E1345" s="25"/>
      <c r="F1345" s="23" t="s">
        <v>51</v>
      </c>
      <c r="G1345" s="23" t="s">
        <v>51</v>
      </c>
      <c r="H1345" s="24" t="s">
        <v>34</v>
      </c>
      <c r="I1345" s="24" t="s">
        <v>35</v>
      </c>
      <c r="J1345" s="23" t="s">
        <v>36</v>
      </c>
      <c r="K1345" s="26">
        <v>150837.88</v>
      </c>
      <c r="L1345" s="26">
        <f t="shared" si="63"/>
        <v>150837.88</v>
      </c>
      <c r="M1345" s="26">
        <v>0</v>
      </c>
      <c r="N1345" s="26">
        <v>0</v>
      </c>
      <c r="O1345" s="26">
        <v>0</v>
      </c>
      <c r="P1345" s="26">
        <v>0</v>
      </c>
      <c r="Q1345" s="26">
        <f t="shared" si="61"/>
        <v>0</v>
      </c>
      <c r="R1345" s="27" t="str">
        <f t="shared" si="62"/>
        <v>1-30</v>
      </c>
      <c r="S1345" s="27" t="str">
        <f>+VLOOKUP(B1345,'[1]PORTFOLIO MAY16'!$B$7:$T$5083,19,0)</f>
        <v>COSTA RICA</v>
      </c>
      <c r="T1345" s="26">
        <v>0</v>
      </c>
      <c r="U1345" s="23" t="s">
        <v>37</v>
      </c>
      <c r="V1345" s="23" t="s">
        <v>37</v>
      </c>
      <c r="W1345" s="23" t="s">
        <v>37</v>
      </c>
      <c r="X1345" s="22">
        <v>156612.84</v>
      </c>
    </row>
    <row r="1346" spans="1:24" x14ac:dyDescent="0.25">
      <c r="A1346" s="22">
        <v>702</v>
      </c>
      <c r="B1346" s="23" t="s">
        <v>1386</v>
      </c>
      <c r="C1346" s="23"/>
      <c r="D1346" s="24">
        <v>358325</v>
      </c>
      <c r="E1346" s="25"/>
      <c r="F1346" s="23" t="s">
        <v>42</v>
      </c>
      <c r="G1346" s="23" t="s">
        <v>33</v>
      </c>
      <c r="H1346" s="24" t="s">
        <v>34</v>
      </c>
      <c r="I1346" s="24" t="s">
        <v>35</v>
      </c>
      <c r="J1346" s="23" t="s">
        <v>36</v>
      </c>
      <c r="K1346" s="26">
        <v>66867</v>
      </c>
      <c r="L1346" s="26">
        <f t="shared" si="63"/>
        <v>66867</v>
      </c>
      <c r="M1346" s="26">
        <v>0</v>
      </c>
      <c r="N1346" s="26">
        <v>0</v>
      </c>
      <c r="O1346" s="26">
        <v>0</v>
      </c>
      <c r="P1346" s="26">
        <v>0</v>
      </c>
      <c r="Q1346" s="26">
        <f t="shared" si="61"/>
        <v>0</v>
      </c>
      <c r="R1346" s="27" t="str">
        <f t="shared" si="62"/>
        <v>1-30</v>
      </c>
      <c r="S1346" s="27" t="str">
        <f>+VLOOKUP(B1346,'[1]PORTFOLIO MAY16'!$B$7:$T$5083,19,0)</f>
        <v>REPUBLICA DOMINICANA</v>
      </c>
      <c r="T1346" s="26">
        <v>0</v>
      </c>
      <c r="U1346" s="23" t="s">
        <v>37</v>
      </c>
      <c r="V1346" s="23" t="s">
        <v>37</v>
      </c>
      <c r="W1346" s="23" t="s">
        <v>37</v>
      </c>
      <c r="X1346" s="22">
        <v>76419.899999999994</v>
      </c>
    </row>
    <row r="1347" spans="1:24" x14ac:dyDescent="0.25">
      <c r="A1347" s="22">
        <v>702</v>
      </c>
      <c r="B1347" s="23" t="s">
        <v>1387</v>
      </c>
      <c r="C1347" s="23"/>
      <c r="D1347" s="24">
        <v>314798</v>
      </c>
      <c r="E1347" s="25"/>
      <c r="F1347" s="23" t="s">
        <v>51</v>
      </c>
      <c r="G1347" s="23" t="s">
        <v>51</v>
      </c>
      <c r="H1347" s="24" t="s">
        <v>34</v>
      </c>
      <c r="I1347" s="24" t="s">
        <v>35</v>
      </c>
      <c r="J1347" s="23" t="s">
        <v>36</v>
      </c>
      <c r="K1347" s="26">
        <v>82602.009999999995</v>
      </c>
      <c r="L1347" s="26">
        <f t="shared" si="63"/>
        <v>82602.009999999995</v>
      </c>
      <c r="M1347" s="26">
        <v>0</v>
      </c>
      <c r="N1347" s="26">
        <v>0</v>
      </c>
      <c r="O1347" s="26">
        <v>0</v>
      </c>
      <c r="P1347" s="26">
        <v>0</v>
      </c>
      <c r="Q1347" s="26">
        <f t="shared" si="61"/>
        <v>0</v>
      </c>
      <c r="R1347" s="27" t="str">
        <f t="shared" si="62"/>
        <v>1-30</v>
      </c>
      <c r="S1347" s="27" t="str">
        <f>+VLOOKUP(B1347,'[1]PORTFOLIO MAY16'!$B$7:$T$5083,19,0)</f>
        <v>COSTA RICA</v>
      </c>
      <c r="T1347" s="26">
        <v>0</v>
      </c>
      <c r="U1347" s="23" t="s">
        <v>37</v>
      </c>
      <c r="V1347" s="23" t="s">
        <v>37</v>
      </c>
      <c r="W1347" s="23" t="s">
        <v>37</v>
      </c>
      <c r="X1347" s="22">
        <v>85768.24</v>
      </c>
    </row>
    <row r="1348" spans="1:24" x14ac:dyDescent="0.25">
      <c r="A1348" s="22">
        <v>702</v>
      </c>
      <c r="B1348" s="23" t="s">
        <v>1388</v>
      </c>
      <c r="C1348" s="23"/>
      <c r="D1348" s="24">
        <v>314798</v>
      </c>
      <c r="E1348" s="25"/>
      <c r="F1348" s="23" t="s">
        <v>51</v>
      </c>
      <c r="G1348" s="23" t="s">
        <v>51</v>
      </c>
      <c r="H1348" s="24" t="s">
        <v>34</v>
      </c>
      <c r="I1348" s="24" t="s">
        <v>35</v>
      </c>
      <c r="J1348" s="23" t="s">
        <v>36</v>
      </c>
      <c r="K1348" s="26">
        <v>214392.07</v>
      </c>
      <c r="L1348" s="26">
        <f t="shared" si="63"/>
        <v>214392.07</v>
      </c>
      <c r="M1348" s="26">
        <v>0</v>
      </c>
      <c r="N1348" s="26">
        <v>0</v>
      </c>
      <c r="O1348" s="26">
        <v>0</v>
      </c>
      <c r="P1348" s="26">
        <v>0</v>
      </c>
      <c r="Q1348" s="26">
        <f t="shared" si="61"/>
        <v>0</v>
      </c>
      <c r="R1348" s="27" t="str">
        <f t="shared" si="62"/>
        <v>1-30</v>
      </c>
      <c r="S1348" s="27" t="str">
        <f>+VLOOKUP(B1348,'[1]PORTFOLIO MAY16'!$B$7:$T$5083,19,0)</f>
        <v>COSTA RICA</v>
      </c>
      <c r="T1348" s="26">
        <v>0</v>
      </c>
      <c r="U1348" s="23" t="s">
        <v>37</v>
      </c>
      <c r="V1348" s="23" t="s">
        <v>37</v>
      </c>
      <c r="W1348" s="23" t="s">
        <v>37</v>
      </c>
      <c r="X1348" s="22">
        <v>222609.84</v>
      </c>
    </row>
    <row r="1349" spans="1:24" x14ac:dyDescent="0.25">
      <c r="A1349" s="22">
        <v>702</v>
      </c>
      <c r="B1349" s="23" t="s">
        <v>1389</v>
      </c>
      <c r="C1349" s="23"/>
      <c r="D1349" s="24">
        <v>316978</v>
      </c>
      <c r="E1349" s="25"/>
      <c r="F1349" s="23" t="s">
        <v>42</v>
      </c>
      <c r="G1349" s="23" t="s">
        <v>33</v>
      </c>
      <c r="H1349" s="24" t="s">
        <v>34</v>
      </c>
      <c r="I1349" s="24" t="s">
        <v>35</v>
      </c>
      <c r="J1349" s="23" t="s">
        <v>36</v>
      </c>
      <c r="K1349" s="26">
        <v>420289.4</v>
      </c>
      <c r="L1349" s="26">
        <f t="shared" si="63"/>
        <v>420289.4</v>
      </c>
      <c r="M1349" s="26">
        <v>420289.4</v>
      </c>
      <c r="N1349" s="26">
        <v>0</v>
      </c>
      <c r="O1349" s="26">
        <v>0</v>
      </c>
      <c r="P1349" s="26">
        <v>0</v>
      </c>
      <c r="Q1349" s="26">
        <f t="shared" si="61"/>
        <v>420289.4</v>
      </c>
      <c r="R1349" s="27" t="str">
        <f t="shared" si="62"/>
        <v>31-60</v>
      </c>
      <c r="S1349" s="27" t="str">
        <f>+VLOOKUP(B1349,'[1]PORTFOLIO MAY16'!$B$7:$T$5083,19,0)</f>
        <v>REPUBLICA DOMINICANA</v>
      </c>
      <c r="T1349" s="26">
        <v>0</v>
      </c>
      <c r="U1349" s="23" t="s">
        <v>37</v>
      </c>
      <c r="V1349" s="23" t="s">
        <v>37</v>
      </c>
      <c r="W1349" s="23" t="s">
        <v>37</v>
      </c>
      <c r="X1349" s="22">
        <v>489256.04</v>
      </c>
    </row>
    <row r="1350" spans="1:24" x14ac:dyDescent="0.25">
      <c r="A1350" s="22">
        <v>702</v>
      </c>
      <c r="B1350" s="23" t="s">
        <v>1390</v>
      </c>
      <c r="C1350" s="23"/>
      <c r="D1350" s="24">
        <v>316522</v>
      </c>
      <c r="E1350" s="25"/>
      <c r="F1350" s="23" t="s">
        <v>42</v>
      </c>
      <c r="G1350" s="23" t="s">
        <v>33</v>
      </c>
      <c r="H1350" s="24" t="s">
        <v>34</v>
      </c>
      <c r="I1350" s="24" t="s">
        <v>35</v>
      </c>
      <c r="J1350" s="23" t="s">
        <v>39</v>
      </c>
      <c r="K1350" s="26">
        <v>2357530.02</v>
      </c>
      <c r="L1350" s="26">
        <f t="shared" si="63"/>
        <v>127047.29275331798</v>
      </c>
      <c r="M1350" s="26">
        <v>0</v>
      </c>
      <c r="N1350" s="26">
        <v>0</v>
      </c>
      <c r="O1350" s="26">
        <v>0</v>
      </c>
      <c r="P1350" s="26">
        <v>0</v>
      </c>
      <c r="Q1350" s="26">
        <f t="shared" si="61"/>
        <v>0</v>
      </c>
      <c r="R1350" s="27" t="str">
        <f t="shared" si="62"/>
        <v>1-30</v>
      </c>
      <c r="S1350" s="27" t="str">
        <f>+VLOOKUP(B1350,'[1]PORTFOLIO MAY16'!$B$7:$T$5083,19,0)</f>
        <v>MEXICO</v>
      </c>
      <c r="T1350" s="26">
        <v>0</v>
      </c>
      <c r="U1350" s="23" t="s">
        <v>37</v>
      </c>
      <c r="V1350" s="23" t="s">
        <v>37</v>
      </c>
      <c r="W1350" s="23" t="s">
        <v>37</v>
      </c>
      <c r="X1350" s="22">
        <v>2357530.02</v>
      </c>
    </row>
    <row r="1351" spans="1:24" x14ac:dyDescent="0.25">
      <c r="A1351" s="22">
        <v>702</v>
      </c>
      <c r="B1351" s="23" t="s">
        <v>1391</v>
      </c>
      <c r="C1351" s="23"/>
      <c r="D1351" s="24">
        <v>318359</v>
      </c>
      <c r="E1351" s="25"/>
      <c r="F1351" s="23" t="s">
        <v>42</v>
      </c>
      <c r="G1351" s="23" t="s">
        <v>51</v>
      </c>
      <c r="H1351" s="24" t="s">
        <v>34</v>
      </c>
      <c r="I1351" s="24" t="s">
        <v>35</v>
      </c>
      <c r="J1351" s="23" t="s">
        <v>39</v>
      </c>
      <c r="K1351" s="26">
        <v>182582.21</v>
      </c>
      <c r="L1351" s="26">
        <f t="shared" si="63"/>
        <v>9839.3552950039557</v>
      </c>
      <c r="M1351" s="26">
        <v>0</v>
      </c>
      <c r="N1351" s="26">
        <v>0</v>
      </c>
      <c r="O1351" s="26">
        <v>0</v>
      </c>
      <c r="P1351" s="26">
        <v>0</v>
      </c>
      <c r="Q1351" s="26">
        <f t="shared" ref="Q1351:Q1414" si="64">+P1351+O1351+N1351+M1351</f>
        <v>0</v>
      </c>
      <c r="R1351" s="27" t="str">
        <f t="shared" ref="R1351:R1414" si="65">+IF(P1351&gt;0,"120+",IF(O1351&gt;0,"91-120",IF(N1351&gt;0,"61-90",IF(M1351&gt;0,"31-60","1-30"))))</f>
        <v>1-30</v>
      </c>
      <c r="S1351" s="27" t="str">
        <f>+VLOOKUP(B1351,'[1]PORTFOLIO MAY16'!$B$7:$T$5083,19,0)</f>
        <v>MEXICO</v>
      </c>
      <c r="T1351" s="26">
        <v>0</v>
      </c>
      <c r="U1351" s="23" t="s">
        <v>37</v>
      </c>
      <c r="V1351" s="23" t="s">
        <v>37</v>
      </c>
      <c r="W1351" s="23" t="s">
        <v>37</v>
      </c>
      <c r="X1351" s="22">
        <v>184371.8</v>
      </c>
    </row>
    <row r="1352" spans="1:24" x14ac:dyDescent="0.25">
      <c r="A1352" s="22">
        <v>702</v>
      </c>
      <c r="B1352" s="23" t="s">
        <v>1392</v>
      </c>
      <c r="C1352" s="23"/>
      <c r="D1352" s="24">
        <v>312754</v>
      </c>
      <c r="E1352" s="25"/>
      <c r="F1352" s="23" t="s">
        <v>33</v>
      </c>
      <c r="G1352" s="23" t="s">
        <v>33</v>
      </c>
      <c r="H1352" s="24" t="s">
        <v>34</v>
      </c>
      <c r="I1352" s="24" t="s">
        <v>35</v>
      </c>
      <c r="J1352" s="23" t="s">
        <v>39</v>
      </c>
      <c r="K1352" s="26">
        <v>535607.6</v>
      </c>
      <c r="L1352" s="26">
        <f t="shared" si="63"/>
        <v>28863.893558437925</v>
      </c>
      <c r="M1352" s="26">
        <v>0</v>
      </c>
      <c r="N1352" s="26">
        <v>0</v>
      </c>
      <c r="O1352" s="26">
        <v>0</v>
      </c>
      <c r="P1352" s="26">
        <v>0</v>
      </c>
      <c r="Q1352" s="26">
        <f t="shared" si="64"/>
        <v>0</v>
      </c>
      <c r="R1352" s="27" t="str">
        <f t="shared" si="65"/>
        <v>1-30</v>
      </c>
      <c r="S1352" s="27" t="str">
        <f>+VLOOKUP(B1352,'[1]PORTFOLIO MAY16'!$B$7:$T$5083,19,0)</f>
        <v>MEXICO</v>
      </c>
      <c r="T1352" s="26">
        <v>0</v>
      </c>
      <c r="U1352" s="23" t="s">
        <v>37</v>
      </c>
      <c r="V1352" s="23" t="s">
        <v>37</v>
      </c>
      <c r="W1352" s="23" t="s">
        <v>37</v>
      </c>
      <c r="X1352" s="22">
        <v>569083.06999999995</v>
      </c>
    </row>
    <row r="1353" spans="1:24" x14ac:dyDescent="0.25">
      <c r="A1353" s="22">
        <v>702</v>
      </c>
      <c r="B1353" s="23" t="s">
        <v>1393</v>
      </c>
      <c r="C1353" s="23"/>
      <c r="D1353" s="24">
        <v>314376</v>
      </c>
      <c r="E1353" s="25"/>
      <c r="F1353" s="23" t="s">
        <v>42</v>
      </c>
      <c r="G1353" s="23" t="s">
        <v>33</v>
      </c>
      <c r="H1353" s="24" t="s">
        <v>34</v>
      </c>
      <c r="I1353" s="24" t="s">
        <v>35</v>
      </c>
      <c r="J1353" s="23" t="s">
        <v>36</v>
      </c>
      <c r="K1353" s="26">
        <v>118062.02</v>
      </c>
      <c r="L1353" s="26">
        <f t="shared" si="63"/>
        <v>118062.02</v>
      </c>
      <c r="M1353" s="26">
        <v>0</v>
      </c>
      <c r="N1353" s="26">
        <v>0</v>
      </c>
      <c r="O1353" s="26">
        <v>0</v>
      </c>
      <c r="P1353" s="26">
        <v>0</v>
      </c>
      <c r="Q1353" s="26">
        <f t="shared" si="64"/>
        <v>0</v>
      </c>
      <c r="R1353" s="27" t="str">
        <f t="shared" si="65"/>
        <v>1-30</v>
      </c>
      <c r="S1353" s="27" t="str">
        <f>+VLOOKUP(B1353,'[1]PORTFOLIO MAY16'!$B$7:$T$5083,19,0)</f>
        <v>COSTA RICA</v>
      </c>
      <c r="T1353" s="26">
        <v>0</v>
      </c>
      <c r="U1353" s="23" t="s">
        <v>37</v>
      </c>
      <c r="V1353" s="23" t="s">
        <v>37</v>
      </c>
      <c r="W1353" s="23" t="s">
        <v>37</v>
      </c>
      <c r="X1353" s="22">
        <v>135651.6</v>
      </c>
    </row>
    <row r="1354" spans="1:24" x14ac:dyDescent="0.25">
      <c r="A1354" s="22">
        <v>702</v>
      </c>
      <c r="B1354" s="23" t="s">
        <v>1394</v>
      </c>
      <c r="C1354" s="23"/>
      <c r="D1354" s="24">
        <v>313548</v>
      </c>
      <c r="E1354" s="25"/>
      <c r="F1354" s="23" t="s">
        <v>59</v>
      </c>
      <c r="G1354" s="23" t="s">
        <v>59</v>
      </c>
      <c r="H1354" s="24" t="s">
        <v>34</v>
      </c>
      <c r="I1354" s="24" t="s">
        <v>35</v>
      </c>
      <c r="J1354" s="23" t="s">
        <v>36</v>
      </c>
      <c r="K1354" s="26">
        <v>138141.44</v>
      </c>
      <c r="L1354" s="26">
        <f t="shared" si="63"/>
        <v>138141.44</v>
      </c>
      <c r="M1354" s="26">
        <v>0</v>
      </c>
      <c r="N1354" s="26">
        <v>0</v>
      </c>
      <c r="O1354" s="26">
        <v>0</v>
      </c>
      <c r="P1354" s="26">
        <v>0</v>
      </c>
      <c r="Q1354" s="26">
        <f t="shared" si="64"/>
        <v>0</v>
      </c>
      <c r="R1354" s="27" t="str">
        <f t="shared" si="65"/>
        <v>1-30</v>
      </c>
      <c r="S1354" s="27" t="str">
        <f>+VLOOKUP(B1354,'[1]PORTFOLIO MAY16'!$B$7:$T$5083,19,0)</f>
        <v>NICARAGUA</v>
      </c>
      <c r="T1354" s="26">
        <v>0</v>
      </c>
      <c r="U1354" s="23" t="s">
        <v>37</v>
      </c>
      <c r="V1354" s="23" t="s">
        <v>37</v>
      </c>
      <c r="W1354" s="23" t="s">
        <v>37</v>
      </c>
      <c r="X1354" s="22">
        <v>144697.5</v>
      </c>
    </row>
    <row r="1355" spans="1:24" x14ac:dyDescent="0.25">
      <c r="A1355" s="22">
        <v>702</v>
      </c>
      <c r="B1355" s="23" t="s">
        <v>1395</v>
      </c>
      <c r="C1355" s="23"/>
      <c r="D1355" s="24">
        <v>313490</v>
      </c>
      <c r="E1355" s="25"/>
      <c r="F1355" s="23" t="s">
        <v>42</v>
      </c>
      <c r="G1355" s="23" t="s">
        <v>33</v>
      </c>
      <c r="H1355" s="24" t="s">
        <v>34</v>
      </c>
      <c r="I1355" s="24" t="s">
        <v>35</v>
      </c>
      <c r="J1355" s="23" t="s">
        <v>36</v>
      </c>
      <c r="K1355" s="26">
        <v>135890.71</v>
      </c>
      <c r="L1355" s="26">
        <f t="shared" si="63"/>
        <v>135890.71</v>
      </c>
      <c r="M1355" s="26">
        <v>0</v>
      </c>
      <c r="N1355" s="26">
        <v>0</v>
      </c>
      <c r="O1355" s="26">
        <v>0</v>
      </c>
      <c r="P1355" s="26">
        <v>0</v>
      </c>
      <c r="Q1355" s="26">
        <f t="shared" si="64"/>
        <v>0</v>
      </c>
      <c r="R1355" s="27" t="str">
        <f t="shared" si="65"/>
        <v>1-30</v>
      </c>
      <c r="S1355" s="27" t="str">
        <f>+VLOOKUP(B1355,'[1]PORTFOLIO MAY16'!$B$7:$T$5083,19,0)</f>
        <v>GUATEMALA</v>
      </c>
      <c r="T1355" s="26">
        <v>0</v>
      </c>
      <c r="U1355" s="23" t="s">
        <v>37</v>
      </c>
      <c r="V1355" s="23" t="s">
        <v>37</v>
      </c>
      <c r="W1355" s="23" t="s">
        <v>37</v>
      </c>
      <c r="X1355" s="22">
        <v>142397.70000000001</v>
      </c>
    </row>
    <row r="1356" spans="1:24" x14ac:dyDescent="0.25">
      <c r="A1356" s="22">
        <v>702</v>
      </c>
      <c r="B1356" s="23" t="s">
        <v>1396</v>
      </c>
      <c r="C1356" s="23"/>
      <c r="D1356" s="24">
        <v>313548</v>
      </c>
      <c r="E1356" s="25"/>
      <c r="F1356" s="23" t="s">
        <v>59</v>
      </c>
      <c r="G1356" s="23" t="s">
        <v>59</v>
      </c>
      <c r="H1356" s="24" t="s">
        <v>34</v>
      </c>
      <c r="I1356" s="24" t="s">
        <v>35</v>
      </c>
      <c r="J1356" s="23" t="s">
        <v>36</v>
      </c>
      <c r="K1356" s="26">
        <v>58583.12</v>
      </c>
      <c r="L1356" s="26">
        <f t="shared" si="63"/>
        <v>58583.12</v>
      </c>
      <c r="M1356" s="26">
        <v>0</v>
      </c>
      <c r="N1356" s="26">
        <v>0</v>
      </c>
      <c r="O1356" s="26">
        <v>0</v>
      </c>
      <c r="P1356" s="26">
        <v>0</v>
      </c>
      <c r="Q1356" s="26">
        <f t="shared" si="64"/>
        <v>0</v>
      </c>
      <c r="R1356" s="27" t="str">
        <f t="shared" si="65"/>
        <v>1-30</v>
      </c>
      <c r="S1356" s="27" t="str">
        <f>+VLOOKUP(B1356,'[1]PORTFOLIO MAY16'!$B$7:$T$5083,19,0)</f>
        <v>NICARAGUA</v>
      </c>
      <c r="T1356" s="26">
        <v>0</v>
      </c>
      <c r="U1356" s="23" t="s">
        <v>37</v>
      </c>
      <c r="V1356" s="23" t="s">
        <v>37</v>
      </c>
      <c r="W1356" s="23" t="s">
        <v>37</v>
      </c>
      <c r="X1356" s="22">
        <v>61396.06</v>
      </c>
    </row>
    <row r="1357" spans="1:24" x14ac:dyDescent="0.25">
      <c r="A1357" s="22">
        <v>702</v>
      </c>
      <c r="B1357" s="23" t="s">
        <v>1397</v>
      </c>
      <c r="C1357" s="23"/>
      <c r="D1357" s="24">
        <v>313548</v>
      </c>
      <c r="E1357" s="25"/>
      <c r="F1357" s="23" t="s">
        <v>59</v>
      </c>
      <c r="G1357" s="23" t="s">
        <v>59</v>
      </c>
      <c r="H1357" s="24" t="s">
        <v>34</v>
      </c>
      <c r="I1357" s="24" t="s">
        <v>35</v>
      </c>
      <c r="J1357" s="23" t="s">
        <v>36</v>
      </c>
      <c r="K1357" s="26">
        <v>58583.12</v>
      </c>
      <c r="L1357" s="26">
        <f t="shared" si="63"/>
        <v>58583.12</v>
      </c>
      <c r="M1357" s="26">
        <v>0</v>
      </c>
      <c r="N1357" s="26">
        <v>0</v>
      </c>
      <c r="O1357" s="26">
        <v>0</v>
      </c>
      <c r="P1357" s="26">
        <v>0</v>
      </c>
      <c r="Q1357" s="26">
        <f t="shared" si="64"/>
        <v>0</v>
      </c>
      <c r="R1357" s="27" t="str">
        <f t="shared" si="65"/>
        <v>1-30</v>
      </c>
      <c r="S1357" s="27" t="str">
        <f>+VLOOKUP(B1357,'[1]PORTFOLIO MAY16'!$B$7:$T$5083,19,0)</f>
        <v>NICARAGUA</v>
      </c>
      <c r="T1357" s="26">
        <v>0</v>
      </c>
      <c r="U1357" s="23" t="s">
        <v>37</v>
      </c>
      <c r="V1357" s="23" t="s">
        <v>37</v>
      </c>
      <c r="W1357" s="23" t="s">
        <v>37</v>
      </c>
      <c r="X1357" s="22">
        <v>61396.06</v>
      </c>
    </row>
    <row r="1358" spans="1:24" x14ac:dyDescent="0.25">
      <c r="A1358" s="22">
        <v>702</v>
      </c>
      <c r="B1358" s="23" t="s">
        <v>1398</v>
      </c>
      <c r="C1358" s="23"/>
      <c r="D1358" s="24">
        <v>309847</v>
      </c>
      <c r="E1358" s="25"/>
      <c r="F1358" s="23" t="s">
        <v>42</v>
      </c>
      <c r="G1358" s="23" t="s">
        <v>51</v>
      </c>
      <c r="H1358" s="24" t="s">
        <v>34</v>
      </c>
      <c r="I1358" s="24" t="s">
        <v>35</v>
      </c>
      <c r="J1358" s="23" t="s">
        <v>36</v>
      </c>
      <c r="K1358" s="26">
        <v>6307.4</v>
      </c>
      <c r="L1358" s="26">
        <f t="shared" si="63"/>
        <v>6307.4</v>
      </c>
      <c r="M1358" s="26">
        <v>0</v>
      </c>
      <c r="N1358" s="26">
        <v>0</v>
      </c>
      <c r="O1358" s="26">
        <v>0</v>
      </c>
      <c r="P1358" s="26">
        <v>0</v>
      </c>
      <c r="Q1358" s="26">
        <f t="shared" si="64"/>
        <v>0</v>
      </c>
      <c r="R1358" s="27" t="str">
        <f t="shared" si="65"/>
        <v>1-30</v>
      </c>
      <c r="S1358" s="27" t="str">
        <f>+VLOOKUP(B1358,'[1]PORTFOLIO MAY16'!$B$7:$T$5083,19,0)</f>
        <v>MEXICO</v>
      </c>
      <c r="T1358" s="26">
        <v>0</v>
      </c>
      <c r="U1358" s="23" t="s">
        <v>37</v>
      </c>
      <c r="V1358" s="23" t="s">
        <v>37</v>
      </c>
      <c r="W1358" s="23" t="s">
        <v>37</v>
      </c>
      <c r="X1358" s="22">
        <v>6536.18</v>
      </c>
    </row>
    <row r="1359" spans="1:24" x14ac:dyDescent="0.25">
      <c r="A1359" s="22">
        <v>702</v>
      </c>
      <c r="B1359" s="23" t="s">
        <v>1399</v>
      </c>
      <c r="C1359" s="23"/>
      <c r="D1359" s="24">
        <v>314798</v>
      </c>
      <c r="E1359" s="25"/>
      <c r="F1359" s="23" t="s">
        <v>59</v>
      </c>
      <c r="G1359" s="23" t="s">
        <v>59</v>
      </c>
      <c r="H1359" s="24" t="s">
        <v>34</v>
      </c>
      <c r="I1359" s="24" t="s">
        <v>35</v>
      </c>
      <c r="J1359" s="23" t="s">
        <v>36</v>
      </c>
      <c r="K1359" s="26">
        <v>57107.62</v>
      </c>
      <c r="L1359" s="26">
        <f t="shared" si="63"/>
        <v>57107.62</v>
      </c>
      <c r="M1359" s="26">
        <v>0</v>
      </c>
      <c r="N1359" s="26">
        <v>0</v>
      </c>
      <c r="O1359" s="26">
        <v>0</v>
      </c>
      <c r="P1359" s="26">
        <v>0</v>
      </c>
      <c r="Q1359" s="26">
        <f t="shared" si="64"/>
        <v>0</v>
      </c>
      <c r="R1359" s="27" t="str">
        <f t="shared" si="65"/>
        <v>1-30</v>
      </c>
      <c r="S1359" s="27" t="str">
        <f>+VLOOKUP(B1359,'[1]PORTFOLIO MAY16'!$B$7:$T$5083,19,0)</f>
        <v>COSTA RICA</v>
      </c>
      <c r="T1359" s="26">
        <v>0</v>
      </c>
      <c r="U1359" s="23" t="s">
        <v>37</v>
      </c>
      <c r="V1359" s="23" t="s">
        <v>37</v>
      </c>
      <c r="W1359" s="23" t="s">
        <v>37</v>
      </c>
      <c r="X1359" s="22">
        <v>59509.06</v>
      </c>
    </row>
    <row r="1360" spans="1:24" x14ac:dyDescent="0.25">
      <c r="A1360" s="22">
        <v>702</v>
      </c>
      <c r="B1360" s="23" t="s">
        <v>1400</v>
      </c>
      <c r="C1360" s="23"/>
      <c r="D1360" s="24">
        <v>360770</v>
      </c>
      <c r="E1360" s="25"/>
      <c r="F1360" s="23" t="s">
        <v>42</v>
      </c>
      <c r="G1360" s="23" t="s">
        <v>33</v>
      </c>
      <c r="H1360" s="24" t="s">
        <v>34</v>
      </c>
      <c r="I1360" s="24" t="s">
        <v>35</v>
      </c>
      <c r="J1360" s="23" t="s">
        <v>36</v>
      </c>
      <c r="K1360" s="26">
        <v>168218.37</v>
      </c>
      <c r="L1360" s="26">
        <f t="shared" si="63"/>
        <v>168218.37</v>
      </c>
      <c r="M1360" s="26">
        <v>0</v>
      </c>
      <c r="N1360" s="26">
        <v>0</v>
      </c>
      <c r="O1360" s="26">
        <v>0</v>
      </c>
      <c r="P1360" s="26">
        <v>0</v>
      </c>
      <c r="Q1360" s="26">
        <f t="shared" si="64"/>
        <v>0</v>
      </c>
      <c r="R1360" s="27" t="str">
        <f t="shared" si="65"/>
        <v>1-30</v>
      </c>
      <c r="S1360" s="27" t="str">
        <f>+VLOOKUP(B1360,'[1]PORTFOLIO MAY16'!$B$7:$T$5083,19,0)</f>
        <v>COSTA RICA</v>
      </c>
      <c r="T1360" s="26">
        <v>0</v>
      </c>
      <c r="U1360" s="23" t="s">
        <v>37</v>
      </c>
      <c r="V1360" s="23" t="s">
        <v>37</v>
      </c>
      <c r="W1360" s="23" t="s">
        <v>37</v>
      </c>
      <c r="X1360" s="22">
        <v>196833.42</v>
      </c>
    </row>
    <row r="1361" spans="1:24" x14ac:dyDescent="0.25">
      <c r="A1361" s="22">
        <v>702</v>
      </c>
      <c r="B1361" s="23" t="s">
        <v>1401</v>
      </c>
      <c r="C1361" s="23"/>
      <c r="D1361" s="24">
        <v>360689</v>
      </c>
      <c r="E1361" s="25"/>
      <c r="F1361" s="23" t="s">
        <v>42</v>
      </c>
      <c r="G1361" s="23" t="s">
        <v>33</v>
      </c>
      <c r="H1361" s="24" t="s">
        <v>34</v>
      </c>
      <c r="I1361" s="24" t="s">
        <v>35</v>
      </c>
      <c r="J1361" s="23" t="s">
        <v>36</v>
      </c>
      <c r="K1361" s="26">
        <v>25319.58</v>
      </c>
      <c r="L1361" s="26">
        <f t="shared" si="63"/>
        <v>25319.58</v>
      </c>
      <c r="M1361" s="26">
        <v>0</v>
      </c>
      <c r="N1361" s="26">
        <v>0</v>
      </c>
      <c r="O1361" s="26">
        <v>0</v>
      </c>
      <c r="P1361" s="26">
        <v>0</v>
      </c>
      <c r="Q1361" s="26">
        <f t="shared" si="64"/>
        <v>0</v>
      </c>
      <c r="R1361" s="27" t="str">
        <f t="shared" si="65"/>
        <v>1-30</v>
      </c>
      <c r="S1361" s="27" t="str">
        <f>+VLOOKUP(B1361,'[1]PORTFOLIO MAY16'!$B$7:$T$5083,19,0)</f>
        <v>COSTA RICA</v>
      </c>
      <c r="T1361" s="26">
        <v>0</v>
      </c>
      <c r="U1361" s="23" t="s">
        <v>37</v>
      </c>
      <c r="V1361" s="23" t="s">
        <v>37</v>
      </c>
      <c r="W1361" s="23" t="s">
        <v>37</v>
      </c>
      <c r="X1361" s="22">
        <v>27487.599999999999</v>
      </c>
    </row>
    <row r="1362" spans="1:24" x14ac:dyDescent="0.25">
      <c r="A1362" s="22">
        <v>702</v>
      </c>
      <c r="B1362" s="23" t="s">
        <v>1402</v>
      </c>
      <c r="C1362" s="23"/>
      <c r="D1362" s="24">
        <v>312089</v>
      </c>
      <c r="E1362" s="25"/>
      <c r="F1362" s="23" t="s">
        <v>42</v>
      </c>
      <c r="G1362" s="23" t="s">
        <v>33</v>
      </c>
      <c r="H1362" s="24" t="s">
        <v>34</v>
      </c>
      <c r="I1362" s="24" t="s">
        <v>35</v>
      </c>
      <c r="J1362" s="23" t="s">
        <v>36</v>
      </c>
      <c r="K1362" s="26">
        <v>46244</v>
      </c>
      <c r="L1362" s="26">
        <f t="shared" si="63"/>
        <v>46244</v>
      </c>
      <c r="M1362" s="26">
        <v>0</v>
      </c>
      <c r="N1362" s="26">
        <v>0</v>
      </c>
      <c r="O1362" s="26">
        <v>0</v>
      </c>
      <c r="P1362" s="26">
        <v>0</v>
      </c>
      <c r="Q1362" s="26">
        <f t="shared" si="64"/>
        <v>0</v>
      </c>
      <c r="R1362" s="27" t="str">
        <f t="shared" si="65"/>
        <v>1-30</v>
      </c>
      <c r="S1362" s="27" t="str">
        <f>+VLOOKUP(B1362,'[1]PORTFOLIO MAY16'!$B$7:$T$5083,19,0)</f>
        <v>REPUBLICA DOMINICANA</v>
      </c>
      <c r="T1362" s="26">
        <v>0</v>
      </c>
      <c r="U1362" s="23" t="s">
        <v>37</v>
      </c>
      <c r="V1362" s="23" t="s">
        <v>37</v>
      </c>
      <c r="W1362" s="23" t="s">
        <v>37</v>
      </c>
      <c r="X1362" s="22">
        <v>46244</v>
      </c>
    </row>
    <row r="1363" spans="1:24" x14ac:dyDescent="0.25">
      <c r="A1363" s="22">
        <v>702</v>
      </c>
      <c r="B1363" s="23" t="s">
        <v>1403</v>
      </c>
      <c r="C1363" s="23"/>
      <c r="D1363" s="24">
        <v>310863</v>
      </c>
      <c r="E1363" s="25"/>
      <c r="F1363" s="23" t="s">
        <v>33</v>
      </c>
      <c r="G1363" s="23" t="s">
        <v>33</v>
      </c>
      <c r="H1363" s="24" t="s">
        <v>34</v>
      </c>
      <c r="I1363" s="24" t="s">
        <v>35</v>
      </c>
      <c r="J1363" s="23" t="s">
        <v>39</v>
      </c>
      <c r="K1363" s="26">
        <v>1839435.98</v>
      </c>
      <c r="L1363" s="26">
        <f t="shared" si="63"/>
        <v>99127.204943098186</v>
      </c>
      <c r="M1363" s="26">
        <v>0</v>
      </c>
      <c r="N1363" s="26">
        <v>0</v>
      </c>
      <c r="O1363" s="26">
        <v>0</v>
      </c>
      <c r="P1363" s="26">
        <v>0</v>
      </c>
      <c r="Q1363" s="26">
        <f t="shared" si="64"/>
        <v>0</v>
      </c>
      <c r="R1363" s="27" t="str">
        <f t="shared" si="65"/>
        <v>1-30</v>
      </c>
      <c r="S1363" s="27" t="str">
        <f>+VLOOKUP(B1363,'[1]PORTFOLIO MAY16'!$B$7:$T$5083,19,0)</f>
        <v>MEXICO</v>
      </c>
      <c r="T1363" s="26">
        <v>0</v>
      </c>
      <c r="U1363" s="23" t="s">
        <v>37</v>
      </c>
      <c r="V1363" s="23" t="s">
        <v>37</v>
      </c>
      <c r="W1363" s="23" t="s">
        <v>37</v>
      </c>
      <c r="X1363" s="22">
        <v>2155370.56</v>
      </c>
    </row>
    <row r="1364" spans="1:24" x14ac:dyDescent="0.25">
      <c r="A1364" s="22">
        <v>702</v>
      </c>
      <c r="B1364" s="23" t="s">
        <v>1404</v>
      </c>
      <c r="C1364" s="23"/>
      <c r="D1364" s="24">
        <v>337988</v>
      </c>
      <c r="E1364" s="25"/>
      <c r="F1364" s="23" t="s">
        <v>42</v>
      </c>
      <c r="G1364" s="23" t="s">
        <v>33</v>
      </c>
      <c r="H1364" s="24" t="s">
        <v>34</v>
      </c>
      <c r="I1364" s="24" t="s">
        <v>35</v>
      </c>
      <c r="J1364" s="23" t="s">
        <v>36</v>
      </c>
      <c r="K1364" s="26">
        <v>463953.47</v>
      </c>
      <c r="L1364" s="26">
        <f t="shared" si="63"/>
        <v>463953.47</v>
      </c>
      <c r="M1364" s="26">
        <v>0</v>
      </c>
      <c r="N1364" s="26">
        <v>0</v>
      </c>
      <c r="O1364" s="26">
        <v>0</v>
      </c>
      <c r="P1364" s="26">
        <v>0</v>
      </c>
      <c r="Q1364" s="26">
        <f t="shared" si="64"/>
        <v>0</v>
      </c>
      <c r="R1364" s="27" t="str">
        <f t="shared" si="65"/>
        <v>1-30</v>
      </c>
      <c r="S1364" s="27" t="str">
        <f>+VLOOKUP(B1364,'[1]PORTFOLIO MAY16'!$B$7:$T$5083,19,0)</f>
        <v>ECUADOR</v>
      </c>
      <c r="T1364" s="26">
        <v>0</v>
      </c>
      <c r="U1364" s="23" t="s">
        <v>37</v>
      </c>
      <c r="V1364" s="23" t="s">
        <v>37</v>
      </c>
      <c r="W1364" s="23" t="s">
        <v>37</v>
      </c>
      <c r="X1364" s="22">
        <v>510936.94</v>
      </c>
    </row>
    <row r="1365" spans="1:24" x14ac:dyDescent="0.25">
      <c r="A1365" s="22">
        <v>702</v>
      </c>
      <c r="B1365" s="23" t="s">
        <v>1405</v>
      </c>
      <c r="C1365" s="23"/>
      <c r="D1365" s="24">
        <v>360509</v>
      </c>
      <c r="E1365" s="25"/>
      <c r="F1365" s="23" t="s">
        <v>33</v>
      </c>
      <c r="G1365" s="23" t="s">
        <v>33</v>
      </c>
      <c r="H1365" s="24" t="s">
        <v>34</v>
      </c>
      <c r="I1365" s="24" t="s">
        <v>35</v>
      </c>
      <c r="J1365" s="23" t="s">
        <v>39</v>
      </c>
      <c r="K1365" s="26">
        <v>301445.11</v>
      </c>
      <c r="L1365" s="26">
        <f t="shared" si="63"/>
        <v>16244.87697476961</v>
      </c>
      <c r="M1365" s="26">
        <v>0</v>
      </c>
      <c r="N1365" s="26">
        <v>0</v>
      </c>
      <c r="O1365" s="26">
        <v>0</v>
      </c>
      <c r="P1365" s="26">
        <v>0</v>
      </c>
      <c r="Q1365" s="26">
        <f t="shared" si="64"/>
        <v>0</v>
      </c>
      <c r="R1365" s="27" t="str">
        <f t="shared" si="65"/>
        <v>1-30</v>
      </c>
      <c r="S1365" s="27" t="str">
        <f>+VLOOKUP(B1365,'[1]PORTFOLIO MAY16'!$B$7:$T$5083,19,0)</f>
        <v>MEXICO</v>
      </c>
      <c r="T1365" s="26">
        <v>0</v>
      </c>
      <c r="U1365" s="23" t="s">
        <v>37</v>
      </c>
      <c r="V1365" s="23" t="s">
        <v>37</v>
      </c>
      <c r="W1365" s="23" t="s">
        <v>37</v>
      </c>
      <c r="X1365" s="22">
        <v>352245.25</v>
      </c>
    </row>
    <row r="1366" spans="1:24" x14ac:dyDescent="0.25">
      <c r="A1366" s="22">
        <v>702</v>
      </c>
      <c r="B1366" s="23" t="s">
        <v>1406</v>
      </c>
      <c r="C1366" s="23"/>
      <c r="D1366" s="24">
        <v>360025</v>
      </c>
      <c r="E1366" s="25"/>
      <c r="F1366" s="23" t="s">
        <v>33</v>
      </c>
      <c r="G1366" s="23" t="s">
        <v>33</v>
      </c>
      <c r="H1366" s="24" t="s">
        <v>34</v>
      </c>
      <c r="I1366" s="24" t="s">
        <v>35</v>
      </c>
      <c r="J1366" s="23" t="s">
        <v>39</v>
      </c>
      <c r="K1366" s="26">
        <v>1920840.6</v>
      </c>
      <c r="L1366" s="26">
        <f t="shared" si="63"/>
        <v>103514.09991405283</v>
      </c>
      <c r="M1366" s="26">
        <v>0</v>
      </c>
      <c r="N1366" s="26">
        <v>0</v>
      </c>
      <c r="O1366" s="26">
        <v>0</v>
      </c>
      <c r="P1366" s="26">
        <v>0</v>
      </c>
      <c r="Q1366" s="26">
        <f t="shared" si="64"/>
        <v>0</v>
      </c>
      <c r="R1366" s="27" t="str">
        <f t="shared" si="65"/>
        <v>1-30</v>
      </c>
      <c r="S1366" s="27" t="str">
        <f>+VLOOKUP(B1366,'[1]PORTFOLIO MAY16'!$B$7:$T$5083,19,0)</f>
        <v>MEXICO</v>
      </c>
      <c r="T1366" s="26">
        <v>0</v>
      </c>
      <c r="U1366" s="23" t="s">
        <v>37</v>
      </c>
      <c r="V1366" s="23" t="s">
        <v>37</v>
      </c>
      <c r="W1366" s="23" t="s">
        <v>37</v>
      </c>
      <c r="X1366" s="22">
        <v>2021937.48</v>
      </c>
    </row>
    <row r="1367" spans="1:24" x14ac:dyDescent="0.25">
      <c r="A1367" s="22">
        <v>702</v>
      </c>
      <c r="B1367" s="23" t="s">
        <v>1407</v>
      </c>
      <c r="C1367" s="23"/>
      <c r="D1367" s="24">
        <v>313548</v>
      </c>
      <c r="E1367" s="25"/>
      <c r="F1367" s="23" t="s">
        <v>51</v>
      </c>
      <c r="G1367" s="23" t="s">
        <v>51</v>
      </c>
      <c r="H1367" s="24" t="s">
        <v>34</v>
      </c>
      <c r="I1367" s="24" t="s">
        <v>35</v>
      </c>
      <c r="J1367" s="23" t="s">
        <v>36</v>
      </c>
      <c r="K1367" s="26">
        <v>34805.79</v>
      </c>
      <c r="L1367" s="26">
        <f t="shared" si="63"/>
        <v>34805.79</v>
      </c>
      <c r="M1367" s="26">
        <v>0</v>
      </c>
      <c r="N1367" s="26">
        <v>0</v>
      </c>
      <c r="O1367" s="26">
        <v>0</v>
      </c>
      <c r="P1367" s="26">
        <v>0</v>
      </c>
      <c r="Q1367" s="26">
        <f t="shared" si="64"/>
        <v>0</v>
      </c>
      <c r="R1367" s="27" t="str">
        <f t="shared" si="65"/>
        <v>1-30</v>
      </c>
      <c r="S1367" s="27" t="str">
        <f>+VLOOKUP(B1367,'[1]PORTFOLIO MAY16'!$B$7:$T$5083,19,0)</f>
        <v>NICARAGUA</v>
      </c>
      <c r="T1367" s="26">
        <v>0</v>
      </c>
      <c r="U1367" s="23" t="s">
        <v>37</v>
      </c>
      <c r="V1367" s="23" t="s">
        <v>37</v>
      </c>
      <c r="W1367" s="23" t="s">
        <v>37</v>
      </c>
      <c r="X1367" s="22">
        <v>36457.64</v>
      </c>
    </row>
    <row r="1368" spans="1:24" x14ac:dyDescent="0.25">
      <c r="A1368" s="22">
        <v>702</v>
      </c>
      <c r="B1368" s="23" t="s">
        <v>1408</v>
      </c>
      <c r="C1368" s="23"/>
      <c r="D1368" s="24">
        <v>313548</v>
      </c>
      <c r="E1368" s="25"/>
      <c r="F1368" s="23" t="s">
        <v>51</v>
      </c>
      <c r="G1368" s="23" t="s">
        <v>51</v>
      </c>
      <c r="H1368" s="24" t="s">
        <v>34</v>
      </c>
      <c r="I1368" s="24" t="s">
        <v>35</v>
      </c>
      <c r="J1368" s="23" t="s">
        <v>36</v>
      </c>
      <c r="K1368" s="26">
        <v>12232.08</v>
      </c>
      <c r="L1368" s="26">
        <f t="shared" si="63"/>
        <v>12232.08</v>
      </c>
      <c r="M1368" s="26">
        <v>0</v>
      </c>
      <c r="N1368" s="26">
        <v>0</v>
      </c>
      <c r="O1368" s="26">
        <v>0</v>
      </c>
      <c r="P1368" s="26">
        <v>0</v>
      </c>
      <c r="Q1368" s="26">
        <f t="shared" si="64"/>
        <v>0</v>
      </c>
      <c r="R1368" s="27" t="str">
        <f t="shared" si="65"/>
        <v>1-30</v>
      </c>
      <c r="S1368" s="27" t="str">
        <f>+VLOOKUP(B1368,'[1]PORTFOLIO MAY16'!$B$7:$T$5083,19,0)</f>
        <v>NICARAGUA</v>
      </c>
      <c r="T1368" s="26">
        <v>0</v>
      </c>
      <c r="U1368" s="23" t="s">
        <v>37</v>
      </c>
      <c r="V1368" s="23" t="s">
        <v>37</v>
      </c>
      <c r="W1368" s="23" t="s">
        <v>37</v>
      </c>
      <c r="X1368" s="22">
        <v>12812.59</v>
      </c>
    </row>
    <row r="1369" spans="1:24" x14ac:dyDescent="0.25">
      <c r="A1369" s="22">
        <v>702</v>
      </c>
      <c r="B1369" s="23" t="s">
        <v>1409</v>
      </c>
      <c r="C1369" s="23"/>
      <c r="D1369" s="24">
        <v>339690</v>
      </c>
      <c r="E1369" s="25"/>
      <c r="F1369" s="23" t="s">
        <v>33</v>
      </c>
      <c r="G1369" s="23" t="s">
        <v>33</v>
      </c>
      <c r="H1369" s="24" t="s">
        <v>34</v>
      </c>
      <c r="I1369" s="24" t="s">
        <v>35</v>
      </c>
      <c r="J1369" s="23" t="s">
        <v>39</v>
      </c>
      <c r="K1369" s="26">
        <v>424471.54</v>
      </c>
      <c r="L1369" s="26">
        <f t="shared" si="63"/>
        <v>22874.77128619203</v>
      </c>
      <c r="M1369" s="26">
        <v>0</v>
      </c>
      <c r="N1369" s="26">
        <v>0</v>
      </c>
      <c r="O1369" s="26">
        <v>0</v>
      </c>
      <c r="P1369" s="26">
        <v>0</v>
      </c>
      <c r="Q1369" s="26">
        <f t="shared" si="64"/>
        <v>0</v>
      </c>
      <c r="R1369" s="27" t="str">
        <f t="shared" si="65"/>
        <v>1-30</v>
      </c>
      <c r="S1369" s="27" t="str">
        <f>+VLOOKUP(B1369,'[1]PORTFOLIO MAY16'!$B$7:$T$5083,19,0)</f>
        <v>MEXICO</v>
      </c>
      <c r="T1369" s="26">
        <v>0</v>
      </c>
      <c r="U1369" s="23" t="s">
        <v>37</v>
      </c>
      <c r="V1369" s="23" t="s">
        <v>37</v>
      </c>
      <c r="W1369" s="23" t="s">
        <v>37</v>
      </c>
      <c r="X1369" s="22">
        <v>472370.4</v>
      </c>
    </row>
    <row r="1370" spans="1:24" x14ac:dyDescent="0.25">
      <c r="A1370" s="22">
        <v>702</v>
      </c>
      <c r="B1370" s="23" t="s">
        <v>1410</v>
      </c>
      <c r="C1370" s="23"/>
      <c r="D1370" s="24">
        <v>360370</v>
      </c>
      <c r="E1370" s="25"/>
      <c r="F1370" s="23" t="s">
        <v>42</v>
      </c>
      <c r="G1370" s="23" t="s">
        <v>33</v>
      </c>
      <c r="H1370" s="24" t="s">
        <v>34</v>
      </c>
      <c r="I1370" s="24" t="s">
        <v>35</v>
      </c>
      <c r="J1370" s="23" t="s">
        <v>39</v>
      </c>
      <c r="K1370" s="26">
        <v>632796.43000000005</v>
      </c>
      <c r="L1370" s="26">
        <f t="shared" si="63"/>
        <v>34101.39960612866</v>
      </c>
      <c r="M1370" s="26">
        <v>0</v>
      </c>
      <c r="N1370" s="26">
        <v>0</v>
      </c>
      <c r="O1370" s="26">
        <v>0</v>
      </c>
      <c r="P1370" s="26">
        <v>0</v>
      </c>
      <c r="Q1370" s="26">
        <f t="shared" si="64"/>
        <v>0</v>
      </c>
      <c r="R1370" s="27" t="str">
        <f t="shared" si="65"/>
        <v>1-30</v>
      </c>
      <c r="S1370" s="27" t="str">
        <f>+VLOOKUP(B1370,'[1]PORTFOLIO MAY16'!$B$7:$T$5083,19,0)</f>
        <v>MEXICO</v>
      </c>
      <c r="T1370" s="26">
        <v>0</v>
      </c>
      <c r="U1370" s="23" t="s">
        <v>37</v>
      </c>
      <c r="V1370" s="23" t="s">
        <v>37</v>
      </c>
      <c r="W1370" s="23" t="s">
        <v>37</v>
      </c>
      <c r="X1370" s="22">
        <v>681473.08</v>
      </c>
    </row>
    <row r="1371" spans="1:24" x14ac:dyDescent="0.25">
      <c r="A1371" s="22">
        <v>702</v>
      </c>
      <c r="B1371" s="23" t="s">
        <v>1411</v>
      </c>
      <c r="C1371" s="23"/>
      <c r="D1371" s="24">
        <v>360349</v>
      </c>
      <c r="E1371" s="25"/>
      <c r="F1371" s="23" t="s">
        <v>42</v>
      </c>
      <c r="G1371" s="23" t="s">
        <v>33</v>
      </c>
      <c r="H1371" s="24" t="s">
        <v>34</v>
      </c>
      <c r="I1371" s="24" t="s">
        <v>35</v>
      </c>
      <c r="J1371" s="23" t="s">
        <v>36</v>
      </c>
      <c r="K1371" s="26">
        <v>70826.350000000006</v>
      </c>
      <c r="L1371" s="26">
        <f t="shared" si="63"/>
        <v>70826.350000000006</v>
      </c>
      <c r="M1371" s="26">
        <v>0</v>
      </c>
      <c r="N1371" s="26">
        <v>0</v>
      </c>
      <c r="O1371" s="26">
        <v>0</v>
      </c>
      <c r="P1371" s="26">
        <v>0</v>
      </c>
      <c r="Q1371" s="26">
        <f t="shared" si="64"/>
        <v>0</v>
      </c>
      <c r="R1371" s="27" t="str">
        <f t="shared" si="65"/>
        <v>1-30</v>
      </c>
      <c r="S1371" s="27" t="str">
        <f>+VLOOKUP(B1371,'[1]PORTFOLIO MAY16'!$B$7:$T$5083,19,0)</f>
        <v>COSTA RICA</v>
      </c>
      <c r="T1371" s="26">
        <v>0</v>
      </c>
      <c r="U1371" s="23" t="s">
        <v>37</v>
      </c>
      <c r="V1371" s="23" t="s">
        <v>37</v>
      </c>
      <c r="W1371" s="23" t="s">
        <v>37</v>
      </c>
      <c r="X1371" s="22">
        <v>82140.990000000005</v>
      </c>
    </row>
    <row r="1372" spans="1:24" x14ac:dyDescent="0.25">
      <c r="A1372" s="22">
        <v>702</v>
      </c>
      <c r="B1372" s="23" t="s">
        <v>1412</v>
      </c>
      <c r="C1372" s="23"/>
      <c r="D1372" s="24">
        <v>311796</v>
      </c>
      <c r="E1372" s="25"/>
      <c r="F1372" s="23" t="s">
        <v>42</v>
      </c>
      <c r="G1372" s="23" t="s">
        <v>51</v>
      </c>
      <c r="H1372" s="24" t="s">
        <v>34</v>
      </c>
      <c r="I1372" s="24" t="s">
        <v>35</v>
      </c>
      <c r="J1372" s="23" t="s">
        <v>39</v>
      </c>
      <c r="K1372" s="26">
        <v>263899.61</v>
      </c>
      <c r="L1372" s="26">
        <f t="shared" si="63"/>
        <v>14221.549980159505</v>
      </c>
      <c r="M1372" s="26">
        <v>0</v>
      </c>
      <c r="N1372" s="26">
        <v>0</v>
      </c>
      <c r="O1372" s="26">
        <v>0</v>
      </c>
      <c r="P1372" s="26">
        <v>0</v>
      </c>
      <c r="Q1372" s="26">
        <f t="shared" si="64"/>
        <v>0</v>
      </c>
      <c r="R1372" s="27" t="str">
        <f t="shared" si="65"/>
        <v>1-30</v>
      </c>
      <c r="S1372" s="27" t="str">
        <f>+VLOOKUP(B1372,'[1]PORTFOLIO MAY16'!$B$7:$T$5083,19,0)</f>
        <v>MEXICO</v>
      </c>
      <c r="T1372" s="26">
        <v>0</v>
      </c>
      <c r="U1372" s="23" t="s">
        <v>37</v>
      </c>
      <c r="V1372" s="23" t="s">
        <v>37</v>
      </c>
      <c r="W1372" s="23" t="s">
        <v>37</v>
      </c>
      <c r="X1372" s="22">
        <v>293089.3</v>
      </c>
    </row>
    <row r="1373" spans="1:24" x14ac:dyDescent="0.25">
      <c r="A1373" s="22">
        <v>702</v>
      </c>
      <c r="B1373" s="23" t="s">
        <v>1413</v>
      </c>
      <c r="C1373" s="23"/>
      <c r="D1373" s="24">
        <v>315591</v>
      </c>
      <c r="E1373" s="25"/>
      <c r="F1373" s="23" t="s">
        <v>33</v>
      </c>
      <c r="G1373" s="23" t="s">
        <v>33</v>
      </c>
      <c r="H1373" s="24" t="s">
        <v>34</v>
      </c>
      <c r="I1373" s="24" t="s">
        <v>35</v>
      </c>
      <c r="J1373" s="23" t="s">
        <v>39</v>
      </c>
      <c r="K1373" s="26">
        <v>4966762.5</v>
      </c>
      <c r="L1373" s="26">
        <f t="shared" si="63"/>
        <v>267658.8310734221</v>
      </c>
      <c r="M1373" s="26">
        <v>0</v>
      </c>
      <c r="N1373" s="26">
        <v>0</v>
      </c>
      <c r="O1373" s="26">
        <v>0</v>
      </c>
      <c r="P1373" s="26">
        <v>0</v>
      </c>
      <c r="Q1373" s="26">
        <f t="shared" si="64"/>
        <v>0</v>
      </c>
      <c r="R1373" s="27" t="str">
        <f t="shared" si="65"/>
        <v>1-30</v>
      </c>
      <c r="S1373" s="27" t="str">
        <f>+VLOOKUP(B1373,'[1]PORTFOLIO MAY16'!$B$7:$T$5083,19,0)</f>
        <v>MEXICO</v>
      </c>
      <c r="T1373" s="26">
        <v>0</v>
      </c>
      <c r="U1373" s="23" t="s">
        <v>37</v>
      </c>
      <c r="V1373" s="23" t="s">
        <v>37</v>
      </c>
      <c r="W1373" s="23" t="s">
        <v>37</v>
      </c>
      <c r="X1373" s="22">
        <v>5242693.75</v>
      </c>
    </row>
    <row r="1374" spans="1:24" x14ac:dyDescent="0.25">
      <c r="A1374" s="22">
        <v>702</v>
      </c>
      <c r="B1374" s="23" t="s">
        <v>1414</v>
      </c>
      <c r="C1374" s="23"/>
      <c r="D1374" s="24">
        <v>319707</v>
      </c>
      <c r="E1374" s="25"/>
      <c r="F1374" s="23" t="s">
        <v>33</v>
      </c>
      <c r="G1374" s="23" t="s">
        <v>33</v>
      </c>
      <c r="H1374" s="24" t="s">
        <v>34</v>
      </c>
      <c r="I1374" s="24" t="s">
        <v>35</v>
      </c>
      <c r="J1374" s="23" t="s">
        <v>39</v>
      </c>
      <c r="K1374" s="26">
        <v>1119121.19</v>
      </c>
      <c r="L1374" s="26">
        <f t="shared" si="63"/>
        <v>60309.440917478365</v>
      </c>
      <c r="M1374" s="26">
        <v>1119121.19</v>
      </c>
      <c r="N1374" s="26">
        <v>0</v>
      </c>
      <c r="O1374" s="26">
        <v>0</v>
      </c>
      <c r="P1374" s="26">
        <v>0</v>
      </c>
      <c r="Q1374" s="26">
        <f t="shared" si="64"/>
        <v>1119121.19</v>
      </c>
      <c r="R1374" s="27" t="str">
        <f t="shared" si="65"/>
        <v>31-60</v>
      </c>
      <c r="S1374" s="27" t="str">
        <f>+VLOOKUP(B1374,'[1]PORTFOLIO MAY16'!$B$7:$T$5083,19,0)</f>
        <v>MEXICO</v>
      </c>
      <c r="T1374" s="26">
        <v>0</v>
      </c>
      <c r="U1374" s="23" t="s">
        <v>37</v>
      </c>
      <c r="V1374" s="23" t="s">
        <v>37</v>
      </c>
      <c r="W1374" s="23" t="s">
        <v>37</v>
      </c>
      <c r="X1374" s="22">
        <v>1171551.75</v>
      </c>
    </row>
    <row r="1375" spans="1:24" x14ac:dyDescent="0.25">
      <c r="A1375" s="22">
        <v>702</v>
      </c>
      <c r="B1375" s="23" t="s">
        <v>1415</v>
      </c>
      <c r="C1375" s="23"/>
      <c r="D1375" s="24">
        <v>360028</v>
      </c>
      <c r="E1375" s="25"/>
      <c r="F1375" s="23" t="s">
        <v>33</v>
      </c>
      <c r="G1375" s="23" t="s">
        <v>33</v>
      </c>
      <c r="H1375" s="24" t="s">
        <v>34</v>
      </c>
      <c r="I1375" s="24" t="s">
        <v>35</v>
      </c>
      <c r="J1375" s="23" t="s">
        <v>39</v>
      </c>
      <c r="K1375" s="26">
        <v>2141489.98</v>
      </c>
      <c r="L1375" s="26">
        <f t="shared" si="63"/>
        <v>115404.89499996147</v>
      </c>
      <c r="M1375" s="26">
        <v>0</v>
      </c>
      <c r="N1375" s="26">
        <v>0</v>
      </c>
      <c r="O1375" s="26">
        <v>0</v>
      </c>
      <c r="P1375" s="26">
        <v>0</v>
      </c>
      <c r="Q1375" s="26">
        <f t="shared" si="64"/>
        <v>0</v>
      </c>
      <c r="R1375" s="27" t="str">
        <f t="shared" si="65"/>
        <v>1-30</v>
      </c>
      <c r="S1375" s="27" t="str">
        <f>+VLOOKUP(B1375,'[1]PORTFOLIO MAY16'!$B$7:$T$5083,19,0)</f>
        <v>MEXICO</v>
      </c>
      <c r="T1375" s="26">
        <v>0</v>
      </c>
      <c r="U1375" s="23" t="s">
        <v>37</v>
      </c>
      <c r="V1375" s="23" t="s">
        <v>37</v>
      </c>
      <c r="W1375" s="23" t="s">
        <v>37</v>
      </c>
      <c r="X1375" s="22">
        <v>2260461.65</v>
      </c>
    </row>
    <row r="1376" spans="1:24" x14ac:dyDescent="0.25">
      <c r="A1376" s="22">
        <v>702</v>
      </c>
      <c r="B1376" s="23" t="s">
        <v>1416</v>
      </c>
      <c r="C1376" s="23"/>
      <c r="D1376" s="24">
        <v>313548</v>
      </c>
      <c r="E1376" s="25"/>
      <c r="F1376" s="23" t="s">
        <v>59</v>
      </c>
      <c r="G1376" s="23" t="s">
        <v>59</v>
      </c>
      <c r="H1376" s="24" t="s">
        <v>34</v>
      </c>
      <c r="I1376" s="24" t="s">
        <v>35</v>
      </c>
      <c r="J1376" s="23" t="s">
        <v>36</v>
      </c>
      <c r="K1376" s="26">
        <v>58583.12</v>
      </c>
      <c r="L1376" s="26">
        <f t="shared" si="63"/>
        <v>58583.12</v>
      </c>
      <c r="M1376" s="26">
        <v>0</v>
      </c>
      <c r="N1376" s="26">
        <v>0</v>
      </c>
      <c r="O1376" s="26">
        <v>0</v>
      </c>
      <c r="P1376" s="26">
        <v>0</v>
      </c>
      <c r="Q1376" s="26">
        <f t="shared" si="64"/>
        <v>0</v>
      </c>
      <c r="R1376" s="27" t="str">
        <f t="shared" si="65"/>
        <v>1-30</v>
      </c>
      <c r="S1376" s="27" t="str">
        <f>+VLOOKUP(B1376,'[1]PORTFOLIO MAY16'!$B$7:$T$5083,19,0)</f>
        <v>NICARAGUA</v>
      </c>
      <c r="T1376" s="26">
        <v>0</v>
      </c>
      <c r="U1376" s="23" t="s">
        <v>37</v>
      </c>
      <c r="V1376" s="23" t="s">
        <v>37</v>
      </c>
      <c r="W1376" s="23" t="s">
        <v>37</v>
      </c>
      <c r="X1376" s="22">
        <v>61396.06</v>
      </c>
    </row>
    <row r="1377" spans="1:24" x14ac:dyDescent="0.25">
      <c r="A1377" s="22">
        <v>702</v>
      </c>
      <c r="B1377" s="23" t="s">
        <v>1417</v>
      </c>
      <c r="C1377" s="23"/>
      <c r="D1377" s="24">
        <v>342620</v>
      </c>
      <c r="E1377" s="25"/>
      <c r="F1377" s="23" t="s">
        <v>33</v>
      </c>
      <c r="G1377" s="23" t="s">
        <v>33</v>
      </c>
      <c r="H1377" s="24" t="s">
        <v>34</v>
      </c>
      <c r="I1377" s="24" t="s">
        <v>35</v>
      </c>
      <c r="J1377" s="23" t="s">
        <v>39</v>
      </c>
      <c r="K1377" s="26">
        <v>1001152.5</v>
      </c>
      <c r="L1377" s="26">
        <f t="shared" ref="L1377:L1440" si="66">+IF(J1377="MXN",K1377/$L$2,K1377)</f>
        <v>53952.108214603424</v>
      </c>
      <c r="M1377" s="26">
        <v>0</v>
      </c>
      <c r="N1377" s="26">
        <v>0</v>
      </c>
      <c r="O1377" s="26">
        <v>0</v>
      </c>
      <c r="P1377" s="26">
        <v>0</v>
      </c>
      <c r="Q1377" s="26">
        <f t="shared" si="64"/>
        <v>0</v>
      </c>
      <c r="R1377" s="27" t="str">
        <f t="shared" si="65"/>
        <v>1-30</v>
      </c>
      <c r="S1377" s="27" t="str">
        <f>+VLOOKUP(B1377,'[1]PORTFOLIO MAY16'!$B$7:$T$5083,19,0)</f>
        <v>MEXICO</v>
      </c>
      <c r="T1377" s="26">
        <v>0</v>
      </c>
      <c r="U1377" s="23" t="s">
        <v>37</v>
      </c>
      <c r="V1377" s="23" t="s">
        <v>37</v>
      </c>
      <c r="W1377" s="23" t="s">
        <v>37</v>
      </c>
      <c r="X1377" s="22">
        <v>1209863.04</v>
      </c>
    </row>
    <row r="1378" spans="1:24" x14ac:dyDescent="0.25">
      <c r="A1378" s="22">
        <v>702</v>
      </c>
      <c r="B1378" s="23" t="s">
        <v>1418</v>
      </c>
      <c r="C1378" s="23"/>
      <c r="D1378" s="24">
        <v>308514</v>
      </c>
      <c r="E1378" s="25"/>
      <c r="F1378" s="23" t="s">
        <v>33</v>
      </c>
      <c r="G1378" s="23" t="s">
        <v>33</v>
      </c>
      <c r="H1378" s="24" t="s">
        <v>34</v>
      </c>
      <c r="I1378" s="24" t="s">
        <v>35</v>
      </c>
      <c r="J1378" s="23" t="s">
        <v>39</v>
      </c>
      <c r="K1378" s="26">
        <v>1323783.6200000001</v>
      </c>
      <c r="L1378" s="26">
        <f t="shared" si="66"/>
        <v>71338.699268053038</v>
      </c>
      <c r="M1378" s="26">
        <v>0</v>
      </c>
      <c r="N1378" s="26">
        <v>0</v>
      </c>
      <c r="O1378" s="26">
        <v>0</v>
      </c>
      <c r="P1378" s="26">
        <v>0</v>
      </c>
      <c r="Q1378" s="26">
        <f t="shared" si="64"/>
        <v>0</v>
      </c>
      <c r="R1378" s="27" t="str">
        <f t="shared" si="65"/>
        <v>1-30</v>
      </c>
      <c r="S1378" s="28" t="s">
        <v>160</v>
      </c>
      <c r="T1378" s="26">
        <v>0</v>
      </c>
      <c r="U1378" s="23" t="s">
        <v>37</v>
      </c>
      <c r="V1378" s="23" t="s">
        <v>37</v>
      </c>
      <c r="W1378" s="23" t="s">
        <v>37</v>
      </c>
      <c r="X1378" s="22">
        <v>1529290.94</v>
      </c>
    </row>
    <row r="1379" spans="1:24" x14ac:dyDescent="0.25">
      <c r="A1379" s="22">
        <v>702</v>
      </c>
      <c r="B1379" s="23" t="s">
        <v>1419</v>
      </c>
      <c r="C1379" s="23"/>
      <c r="D1379" s="24">
        <v>313548</v>
      </c>
      <c r="E1379" s="25"/>
      <c r="F1379" s="23" t="s">
        <v>51</v>
      </c>
      <c r="G1379" s="23" t="s">
        <v>51</v>
      </c>
      <c r="H1379" s="24" t="s">
        <v>34</v>
      </c>
      <c r="I1379" s="24" t="s">
        <v>35</v>
      </c>
      <c r="J1379" s="23" t="s">
        <v>36</v>
      </c>
      <c r="K1379" s="26">
        <v>118962.07</v>
      </c>
      <c r="L1379" s="26">
        <f t="shared" si="66"/>
        <v>118962.07</v>
      </c>
      <c r="M1379" s="26">
        <v>0</v>
      </c>
      <c r="N1379" s="26">
        <v>0</v>
      </c>
      <c r="O1379" s="26">
        <v>0</v>
      </c>
      <c r="P1379" s="26">
        <v>0</v>
      </c>
      <c r="Q1379" s="26">
        <f t="shared" si="64"/>
        <v>0</v>
      </c>
      <c r="R1379" s="27" t="str">
        <f t="shared" si="65"/>
        <v>1-30</v>
      </c>
      <c r="S1379" s="28" t="s">
        <v>626</v>
      </c>
      <c r="T1379" s="26">
        <v>0</v>
      </c>
      <c r="U1379" s="23" t="s">
        <v>37</v>
      </c>
      <c r="V1379" s="23" t="s">
        <v>37</v>
      </c>
      <c r="W1379" s="23" t="s">
        <v>37</v>
      </c>
      <c r="X1379" s="22">
        <v>126765.62</v>
      </c>
    </row>
    <row r="1380" spans="1:24" x14ac:dyDescent="0.25">
      <c r="A1380" s="22">
        <v>702</v>
      </c>
      <c r="B1380" s="23" t="s">
        <v>1420</v>
      </c>
      <c r="C1380" s="23"/>
      <c r="D1380" s="24">
        <v>313548</v>
      </c>
      <c r="E1380" s="25"/>
      <c r="F1380" s="23" t="s">
        <v>51</v>
      </c>
      <c r="G1380" s="23" t="s">
        <v>51</v>
      </c>
      <c r="H1380" s="24" t="s">
        <v>34</v>
      </c>
      <c r="I1380" s="24" t="s">
        <v>35</v>
      </c>
      <c r="J1380" s="23" t="s">
        <v>36</v>
      </c>
      <c r="K1380" s="26">
        <v>118962.07</v>
      </c>
      <c r="L1380" s="26">
        <f t="shared" si="66"/>
        <v>118962.07</v>
      </c>
      <c r="M1380" s="26">
        <v>0</v>
      </c>
      <c r="N1380" s="26">
        <v>0</v>
      </c>
      <c r="O1380" s="26">
        <v>0</v>
      </c>
      <c r="P1380" s="26">
        <v>0</v>
      </c>
      <c r="Q1380" s="26">
        <f t="shared" si="64"/>
        <v>0</v>
      </c>
      <c r="R1380" s="27" t="str">
        <f t="shared" si="65"/>
        <v>1-30</v>
      </c>
      <c r="S1380" s="28" t="s">
        <v>626</v>
      </c>
      <c r="T1380" s="26">
        <v>0</v>
      </c>
      <c r="U1380" s="23" t="s">
        <v>37</v>
      </c>
      <c r="V1380" s="23" t="s">
        <v>37</v>
      </c>
      <c r="W1380" s="23" t="s">
        <v>37</v>
      </c>
      <c r="X1380" s="22">
        <v>126765.62</v>
      </c>
    </row>
    <row r="1381" spans="1:24" x14ac:dyDescent="0.25">
      <c r="A1381" s="22">
        <v>702</v>
      </c>
      <c r="B1381" s="23" t="s">
        <v>1421</v>
      </c>
      <c r="C1381" s="23"/>
      <c r="D1381" s="24">
        <v>313548</v>
      </c>
      <c r="E1381" s="25"/>
      <c r="F1381" s="23" t="s">
        <v>59</v>
      </c>
      <c r="G1381" s="23" t="s">
        <v>59</v>
      </c>
      <c r="H1381" s="24" t="s">
        <v>34</v>
      </c>
      <c r="I1381" s="24" t="s">
        <v>35</v>
      </c>
      <c r="J1381" s="23" t="s">
        <v>36</v>
      </c>
      <c r="K1381" s="26">
        <v>63026.49</v>
      </c>
      <c r="L1381" s="26">
        <f t="shared" si="66"/>
        <v>63026.49</v>
      </c>
      <c r="M1381" s="26">
        <v>0</v>
      </c>
      <c r="N1381" s="26">
        <v>0</v>
      </c>
      <c r="O1381" s="26">
        <v>0</v>
      </c>
      <c r="P1381" s="26">
        <v>0</v>
      </c>
      <c r="Q1381" s="26">
        <f t="shared" si="64"/>
        <v>0</v>
      </c>
      <c r="R1381" s="27" t="str">
        <f t="shared" si="65"/>
        <v>1-30</v>
      </c>
      <c r="S1381" s="28" t="s">
        <v>626</v>
      </c>
      <c r="T1381" s="26">
        <v>0</v>
      </c>
      <c r="U1381" s="23" t="s">
        <v>37</v>
      </c>
      <c r="V1381" s="23" t="s">
        <v>37</v>
      </c>
      <c r="W1381" s="23" t="s">
        <v>37</v>
      </c>
      <c r="X1381" s="22">
        <v>67170.09</v>
      </c>
    </row>
    <row r="1382" spans="1:24" x14ac:dyDescent="0.25">
      <c r="A1382" s="22">
        <v>702</v>
      </c>
      <c r="B1382" s="23" t="s">
        <v>1422</v>
      </c>
      <c r="C1382" s="23"/>
      <c r="D1382" s="24">
        <v>318359</v>
      </c>
      <c r="E1382" s="25"/>
      <c r="F1382" s="23" t="s">
        <v>42</v>
      </c>
      <c r="G1382" s="23" t="s">
        <v>51</v>
      </c>
      <c r="H1382" s="24" t="s">
        <v>34</v>
      </c>
      <c r="I1382" s="24" t="s">
        <v>35</v>
      </c>
      <c r="J1382" s="23" t="s">
        <v>39</v>
      </c>
      <c r="K1382" s="26">
        <v>1088888.1200000001</v>
      </c>
      <c r="L1382" s="26">
        <f t="shared" si="66"/>
        <v>58680.180775492328</v>
      </c>
      <c r="M1382" s="26">
        <v>0</v>
      </c>
      <c r="N1382" s="26">
        <v>0</v>
      </c>
      <c r="O1382" s="26">
        <v>0</v>
      </c>
      <c r="P1382" s="26">
        <v>0</v>
      </c>
      <c r="Q1382" s="26">
        <f t="shared" si="64"/>
        <v>0</v>
      </c>
      <c r="R1382" s="27" t="str">
        <f t="shared" si="65"/>
        <v>1-30</v>
      </c>
      <c r="S1382" s="28" t="s">
        <v>160</v>
      </c>
      <c r="T1382" s="26">
        <v>0</v>
      </c>
      <c r="U1382" s="23" t="s">
        <v>37</v>
      </c>
      <c r="V1382" s="23" t="s">
        <v>37</v>
      </c>
      <c r="W1382" s="23" t="s">
        <v>37</v>
      </c>
      <c r="X1382" s="22">
        <v>1128549.6599999999</v>
      </c>
    </row>
    <row r="1383" spans="1:24" x14ac:dyDescent="0.25">
      <c r="A1383" s="22">
        <v>702</v>
      </c>
      <c r="B1383" s="23" t="s">
        <v>1423</v>
      </c>
      <c r="C1383" s="23"/>
      <c r="D1383" s="24">
        <v>313548</v>
      </c>
      <c r="E1383" s="25"/>
      <c r="F1383" s="23" t="s">
        <v>59</v>
      </c>
      <c r="G1383" s="23" t="s">
        <v>59</v>
      </c>
      <c r="H1383" s="24" t="s">
        <v>34</v>
      </c>
      <c r="I1383" s="24" t="s">
        <v>35</v>
      </c>
      <c r="J1383" s="23" t="s">
        <v>36</v>
      </c>
      <c r="K1383" s="26">
        <v>54080.66</v>
      </c>
      <c r="L1383" s="26">
        <f t="shared" si="66"/>
        <v>54080.66</v>
      </c>
      <c r="M1383" s="26">
        <v>0</v>
      </c>
      <c r="N1383" s="26">
        <v>0</v>
      </c>
      <c r="O1383" s="26">
        <v>0</v>
      </c>
      <c r="P1383" s="26">
        <v>0</v>
      </c>
      <c r="Q1383" s="26">
        <f t="shared" si="64"/>
        <v>0</v>
      </c>
      <c r="R1383" s="27" t="str">
        <f t="shared" si="65"/>
        <v>1-30</v>
      </c>
      <c r="S1383" s="28" t="s">
        <v>626</v>
      </c>
      <c r="T1383" s="26">
        <v>0</v>
      </c>
      <c r="U1383" s="23" t="s">
        <v>37</v>
      </c>
      <c r="V1383" s="23" t="s">
        <v>37</v>
      </c>
      <c r="W1383" s="23" t="s">
        <v>37</v>
      </c>
      <c r="X1383" s="22">
        <v>57636.14</v>
      </c>
    </row>
    <row r="1384" spans="1:24" x14ac:dyDescent="0.25">
      <c r="A1384" s="22">
        <v>702</v>
      </c>
      <c r="B1384" s="23" t="s">
        <v>1424</v>
      </c>
      <c r="C1384" s="23"/>
      <c r="D1384" s="24">
        <v>313548</v>
      </c>
      <c r="E1384" s="25"/>
      <c r="F1384" s="23" t="s">
        <v>59</v>
      </c>
      <c r="G1384" s="23" t="s">
        <v>59</v>
      </c>
      <c r="H1384" s="24" t="s">
        <v>34</v>
      </c>
      <c r="I1384" s="24" t="s">
        <v>35</v>
      </c>
      <c r="J1384" s="23" t="s">
        <v>36</v>
      </c>
      <c r="K1384" s="26">
        <v>54080.66</v>
      </c>
      <c r="L1384" s="26">
        <f t="shared" si="66"/>
        <v>54080.66</v>
      </c>
      <c r="M1384" s="26">
        <v>0</v>
      </c>
      <c r="N1384" s="26">
        <v>0</v>
      </c>
      <c r="O1384" s="26">
        <v>0</v>
      </c>
      <c r="P1384" s="26">
        <v>0</v>
      </c>
      <c r="Q1384" s="26">
        <f t="shared" si="64"/>
        <v>0</v>
      </c>
      <c r="R1384" s="27" t="str">
        <f t="shared" si="65"/>
        <v>1-30</v>
      </c>
      <c r="S1384" s="28" t="s">
        <v>626</v>
      </c>
      <c r="T1384" s="26">
        <v>0</v>
      </c>
      <c r="U1384" s="23" t="s">
        <v>37</v>
      </c>
      <c r="V1384" s="23" t="s">
        <v>37</v>
      </c>
      <c r="W1384" s="23" t="s">
        <v>37</v>
      </c>
      <c r="X1384" s="22">
        <v>57636.14</v>
      </c>
    </row>
    <row r="1385" spans="1:24" x14ac:dyDescent="0.25">
      <c r="A1385" s="22">
        <v>702</v>
      </c>
      <c r="B1385" s="23" t="s">
        <v>1425</v>
      </c>
      <c r="C1385" s="23"/>
      <c r="D1385" s="24">
        <v>317033</v>
      </c>
      <c r="E1385" s="25"/>
      <c r="F1385" s="23" t="s">
        <v>59</v>
      </c>
      <c r="G1385" s="23" t="s">
        <v>59</v>
      </c>
      <c r="H1385" s="24" t="s">
        <v>34</v>
      </c>
      <c r="I1385" s="24" t="s">
        <v>35</v>
      </c>
      <c r="J1385" s="23" t="s">
        <v>36</v>
      </c>
      <c r="K1385" s="26">
        <v>227244.7</v>
      </c>
      <c r="L1385" s="26">
        <f t="shared" si="66"/>
        <v>227244.7</v>
      </c>
      <c r="M1385" s="26">
        <v>0</v>
      </c>
      <c r="N1385" s="26">
        <v>0</v>
      </c>
      <c r="O1385" s="26">
        <v>0</v>
      </c>
      <c r="P1385" s="26">
        <v>0</v>
      </c>
      <c r="Q1385" s="26">
        <f t="shared" si="64"/>
        <v>0</v>
      </c>
      <c r="R1385" s="27" t="str">
        <f t="shared" si="65"/>
        <v>1-30</v>
      </c>
      <c r="S1385" s="28" t="s">
        <v>1426</v>
      </c>
      <c r="T1385" s="26">
        <v>0</v>
      </c>
      <c r="U1385" s="23" t="s">
        <v>37</v>
      </c>
      <c r="V1385" s="23" t="s">
        <v>37</v>
      </c>
      <c r="W1385" s="23" t="s">
        <v>37</v>
      </c>
      <c r="X1385" s="22">
        <v>250097.4</v>
      </c>
    </row>
    <row r="1386" spans="1:24" x14ac:dyDescent="0.25">
      <c r="A1386" s="22">
        <v>702</v>
      </c>
      <c r="B1386" s="23" t="s">
        <v>1427</v>
      </c>
      <c r="C1386" s="23"/>
      <c r="D1386" s="24">
        <v>313548</v>
      </c>
      <c r="E1386" s="25"/>
      <c r="F1386" s="23" t="s">
        <v>59</v>
      </c>
      <c r="G1386" s="23" t="s">
        <v>59</v>
      </c>
      <c r="H1386" s="24" t="s">
        <v>34</v>
      </c>
      <c r="I1386" s="24" t="s">
        <v>35</v>
      </c>
      <c r="J1386" s="23" t="s">
        <v>36</v>
      </c>
      <c r="K1386" s="26">
        <v>63026.49</v>
      </c>
      <c r="L1386" s="26">
        <f t="shared" si="66"/>
        <v>63026.49</v>
      </c>
      <c r="M1386" s="26">
        <v>0</v>
      </c>
      <c r="N1386" s="26">
        <v>0</v>
      </c>
      <c r="O1386" s="26">
        <v>0</v>
      </c>
      <c r="P1386" s="26">
        <v>0</v>
      </c>
      <c r="Q1386" s="26">
        <f t="shared" si="64"/>
        <v>0</v>
      </c>
      <c r="R1386" s="27" t="str">
        <f t="shared" si="65"/>
        <v>1-30</v>
      </c>
      <c r="S1386" s="28" t="s">
        <v>626</v>
      </c>
      <c r="T1386" s="26">
        <v>0</v>
      </c>
      <c r="U1386" s="23" t="s">
        <v>37</v>
      </c>
      <c r="V1386" s="23" t="s">
        <v>37</v>
      </c>
      <c r="W1386" s="23" t="s">
        <v>37</v>
      </c>
      <c r="X1386" s="22">
        <v>67170.09</v>
      </c>
    </row>
    <row r="1387" spans="1:24" x14ac:dyDescent="0.25">
      <c r="A1387" s="22">
        <v>702</v>
      </c>
      <c r="B1387" s="23" t="s">
        <v>1428</v>
      </c>
      <c r="C1387" s="23"/>
      <c r="D1387" s="24">
        <v>318099</v>
      </c>
      <c r="E1387" s="25"/>
      <c r="F1387" s="23" t="s">
        <v>33</v>
      </c>
      <c r="G1387" s="23" t="s">
        <v>33</v>
      </c>
      <c r="H1387" s="24" t="s">
        <v>34</v>
      </c>
      <c r="I1387" s="24" t="s">
        <v>35</v>
      </c>
      <c r="J1387" s="23" t="s">
        <v>36</v>
      </c>
      <c r="K1387" s="26">
        <v>423788.68</v>
      </c>
      <c r="L1387" s="26">
        <f t="shared" si="66"/>
        <v>423788.68</v>
      </c>
      <c r="M1387" s="26">
        <v>0</v>
      </c>
      <c r="N1387" s="26">
        <v>0</v>
      </c>
      <c r="O1387" s="26">
        <v>0</v>
      </c>
      <c r="P1387" s="26">
        <v>0</v>
      </c>
      <c r="Q1387" s="26">
        <f t="shared" si="64"/>
        <v>0</v>
      </c>
      <c r="R1387" s="27" t="str">
        <f t="shared" si="65"/>
        <v>1-30</v>
      </c>
      <c r="S1387" s="28" t="s">
        <v>160</v>
      </c>
      <c r="T1387" s="26">
        <v>0</v>
      </c>
      <c r="U1387" s="23" t="s">
        <v>37</v>
      </c>
      <c r="V1387" s="23" t="s">
        <v>37</v>
      </c>
      <c r="W1387" s="23" t="s">
        <v>37</v>
      </c>
      <c r="X1387" s="22">
        <v>474791.61</v>
      </c>
    </row>
    <row r="1388" spans="1:24" x14ac:dyDescent="0.25">
      <c r="A1388" s="22">
        <v>702</v>
      </c>
      <c r="B1388" s="23" t="s">
        <v>1429</v>
      </c>
      <c r="C1388" s="23"/>
      <c r="D1388" s="24">
        <v>361277</v>
      </c>
      <c r="E1388" s="25"/>
      <c r="F1388" s="23" t="s">
        <v>33</v>
      </c>
      <c r="G1388" s="23" t="s">
        <v>33</v>
      </c>
      <c r="H1388" s="24" t="s">
        <v>34</v>
      </c>
      <c r="I1388" s="24" t="s">
        <v>35</v>
      </c>
      <c r="J1388" s="23" t="s">
        <v>39</v>
      </c>
      <c r="K1388" s="26">
        <v>9919798.8399999999</v>
      </c>
      <c r="L1388" s="26">
        <f t="shared" si="66"/>
        <v>534577.95938458678</v>
      </c>
      <c r="M1388" s="26">
        <v>0</v>
      </c>
      <c r="N1388" s="26">
        <v>0</v>
      </c>
      <c r="O1388" s="26">
        <v>0</v>
      </c>
      <c r="P1388" s="26">
        <v>0</v>
      </c>
      <c r="Q1388" s="26">
        <f t="shared" si="64"/>
        <v>0</v>
      </c>
      <c r="R1388" s="27" t="str">
        <f t="shared" si="65"/>
        <v>1-30</v>
      </c>
      <c r="S1388" s="28" t="s">
        <v>160</v>
      </c>
      <c r="T1388" s="26">
        <v>0</v>
      </c>
      <c r="U1388" s="23" t="s">
        <v>37</v>
      </c>
      <c r="V1388" s="23" t="s">
        <v>37</v>
      </c>
      <c r="W1388" s="23" t="s">
        <v>37</v>
      </c>
      <c r="X1388" s="22">
        <v>12162386.699999999</v>
      </c>
    </row>
    <row r="1389" spans="1:24" x14ac:dyDescent="0.25">
      <c r="A1389" s="22">
        <v>702</v>
      </c>
      <c r="B1389" s="23" t="s">
        <v>1430</v>
      </c>
      <c r="C1389" s="23"/>
      <c r="D1389" s="24">
        <v>314798</v>
      </c>
      <c r="E1389" s="25"/>
      <c r="F1389" s="23" t="s">
        <v>51</v>
      </c>
      <c r="G1389" s="23" t="s">
        <v>51</v>
      </c>
      <c r="H1389" s="24" t="s">
        <v>34</v>
      </c>
      <c r="I1389" s="24" t="s">
        <v>35</v>
      </c>
      <c r="J1389" s="23" t="s">
        <v>36</v>
      </c>
      <c r="K1389" s="26">
        <v>2020069.59</v>
      </c>
      <c r="L1389" s="26">
        <f t="shared" si="66"/>
        <v>2020069.59</v>
      </c>
      <c r="M1389" s="26">
        <v>0</v>
      </c>
      <c r="N1389" s="26">
        <v>0</v>
      </c>
      <c r="O1389" s="26">
        <v>0</v>
      </c>
      <c r="P1389" s="26">
        <v>0</v>
      </c>
      <c r="Q1389" s="26">
        <f t="shared" si="64"/>
        <v>0</v>
      </c>
      <c r="R1389" s="27" t="str">
        <f t="shared" si="65"/>
        <v>1-30</v>
      </c>
      <c r="S1389" s="27" t="str">
        <f>+VLOOKUP(B1389,'[1]PORTFOLIO MAY16'!$B$7:$T$5083,19,0)</f>
        <v>COSTA RICA</v>
      </c>
      <c r="T1389" s="26">
        <v>0</v>
      </c>
      <c r="U1389" s="23" t="s">
        <v>37</v>
      </c>
      <c r="V1389" s="23" t="s">
        <v>37</v>
      </c>
      <c r="W1389" s="23" t="s">
        <v>37</v>
      </c>
      <c r="X1389" s="22">
        <v>2054474.58</v>
      </c>
    </row>
    <row r="1390" spans="1:24" x14ac:dyDescent="0.25">
      <c r="A1390" s="22">
        <v>702</v>
      </c>
      <c r="B1390" s="23" t="s">
        <v>1431</v>
      </c>
      <c r="C1390" s="23"/>
      <c r="D1390" s="24">
        <v>368568</v>
      </c>
      <c r="E1390" s="25"/>
      <c r="F1390" s="23" t="s">
        <v>33</v>
      </c>
      <c r="G1390" s="23" t="s">
        <v>33</v>
      </c>
      <c r="H1390" s="24" t="s">
        <v>34</v>
      </c>
      <c r="I1390" s="24" t="s">
        <v>35</v>
      </c>
      <c r="J1390" s="23" t="s">
        <v>39</v>
      </c>
      <c r="K1390" s="26">
        <v>801585.16</v>
      </c>
      <c r="L1390" s="26">
        <f t="shared" si="66"/>
        <v>43197.424264075853</v>
      </c>
      <c r="M1390" s="26">
        <v>0</v>
      </c>
      <c r="N1390" s="26">
        <v>0</v>
      </c>
      <c r="O1390" s="26">
        <v>0</v>
      </c>
      <c r="P1390" s="26">
        <v>0</v>
      </c>
      <c r="Q1390" s="26">
        <f t="shared" si="64"/>
        <v>0</v>
      </c>
      <c r="R1390" s="27" t="str">
        <f t="shared" si="65"/>
        <v>1-30</v>
      </c>
      <c r="S1390" s="28" t="s">
        <v>160</v>
      </c>
      <c r="T1390" s="26">
        <v>0</v>
      </c>
      <c r="U1390" s="23" t="s">
        <v>37</v>
      </c>
      <c r="V1390" s="23" t="s">
        <v>37</v>
      </c>
      <c r="W1390" s="23" t="s">
        <v>37</v>
      </c>
      <c r="X1390" s="22">
        <v>836436.69</v>
      </c>
    </row>
    <row r="1391" spans="1:24" x14ac:dyDescent="0.25">
      <c r="A1391" s="22">
        <v>702</v>
      </c>
      <c r="B1391" s="23" t="s">
        <v>1432</v>
      </c>
      <c r="C1391" s="23"/>
      <c r="D1391" s="24">
        <v>364088</v>
      </c>
      <c r="E1391" s="25"/>
      <c r="F1391" s="23" t="s">
        <v>98</v>
      </c>
      <c r="G1391" s="23" t="s">
        <v>98</v>
      </c>
      <c r="H1391" s="24" t="s">
        <v>34</v>
      </c>
      <c r="I1391" s="24" t="s">
        <v>35</v>
      </c>
      <c r="J1391" s="23" t="s">
        <v>36</v>
      </c>
      <c r="K1391" s="26">
        <v>264633.07</v>
      </c>
      <c r="L1391" s="26">
        <f t="shared" si="66"/>
        <v>264633.07</v>
      </c>
      <c r="M1391" s="26">
        <v>0</v>
      </c>
      <c r="N1391" s="26">
        <v>0</v>
      </c>
      <c r="O1391" s="26">
        <v>0</v>
      </c>
      <c r="P1391" s="26">
        <v>0</v>
      </c>
      <c r="Q1391" s="26">
        <f t="shared" si="64"/>
        <v>0</v>
      </c>
      <c r="R1391" s="27" t="str">
        <f t="shared" si="65"/>
        <v>1-30</v>
      </c>
      <c r="S1391" s="28" t="s">
        <v>160</v>
      </c>
      <c r="T1391" s="26">
        <v>0</v>
      </c>
      <c r="U1391" s="23" t="s">
        <v>37</v>
      </c>
      <c r="V1391" s="23" t="s">
        <v>37</v>
      </c>
      <c r="W1391" s="23" t="s">
        <v>37</v>
      </c>
      <c r="X1391" s="22">
        <v>171577.49</v>
      </c>
    </row>
    <row r="1392" spans="1:24" x14ac:dyDescent="0.25">
      <c r="A1392" s="22">
        <v>702</v>
      </c>
      <c r="B1392" s="23" t="s">
        <v>1433</v>
      </c>
      <c r="C1392" s="23"/>
      <c r="D1392" s="24">
        <v>308399</v>
      </c>
      <c r="E1392" s="25"/>
      <c r="F1392" s="23" t="s">
        <v>42</v>
      </c>
      <c r="G1392" s="23" t="s">
        <v>33</v>
      </c>
      <c r="H1392" s="24" t="s">
        <v>34</v>
      </c>
      <c r="I1392" s="24" t="s">
        <v>35</v>
      </c>
      <c r="J1392" s="23" t="s">
        <v>36</v>
      </c>
      <c r="K1392" s="26">
        <v>58930.21</v>
      </c>
      <c r="L1392" s="26">
        <f t="shared" si="66"/>
        <v>58930.21</v>
      </c>
      <c r="M1392" s="26">
        <v>0</v>
      </c>
      <c r="N1392" s="26">
        <v>0</v>
      </c>
      <c r="O1392" s="26">
        <v>0</v>
      </c>
      <c r="P1392" s="26">
        <v>0</v>
      </c>
      <c r="Q1392" s="26">
        <f t="shared" si="64"/>
        <v>0</v>
      </c>
      <c r="R1392" s="27" t="str">
        <f t="shared" si="65"/>
        <v>1-30</v>
      </c>
      <c r="S1392" s="28" t="s">
        <v>158</v>
      </c>
      <c r="T1392" s="26">
        <v>0</v>
      </c>
      <c r="U1392" s="23" t="s">
        <v>37</v>
      </c>
      <c r="V1392" s="23" t="s">
        <v>37</v>
      </c>
      <c r="W1392" s="23" t="s">
        <v>37</v>
      </c>
      <c r="X1392" s="22">
        <v>65456.92</v>
      </c>
    </row>
    <row r="1393" spans="1:24" x14ac:dyDescent="0.25">
      <c r="A1393" s="22">
        <v>702</v>
      </c>
      <c r="B1393" s="23" t="s">
        <v>1434</v>
      </c>
      <c r="C1393" s="23"/>
      <c r="D1393" s="24">
        <v>314798</v>
      </c>
      <c r="E1393" s="25"/>
      <c r="F1393" s="23" t="s">
        <v>51</v>
      </c>
      <c r="G1393" s="23" t="s">
        <v>51</v>
      </c>
      <c r="H1393" s="24" t="s">
        <v>34</v>
      </c>
      <c r="I1393" s="24" t="s">
        <v>35</v>
      </c>
      <c r="J1393" s="23" t="s">
        <v>36</v>
      </c>
      <c r="K1393" s="26">
        <v>47011.22</v>
      </c>
      <c r="L1393" s="26">
        <f t="shared" si="66"/>
        <v>47011.22</v>
      </c>
      <c r="M1393" s="26">
        <v>0</v>
      </c>
      <c r="N1393" s="26">
        <v>0</v>
      </c>
      <c r="O1393" s="26">
        <v>0</v>
      </c>
      <c r="P1393" s="26">
        <v>0</v>
      </c>
      <c r="Q1393" s="26">
        <f t="shared" si="64"/>
        <v>0</v>
      </c>
      <c r="R1393" s="27" t="str">
        <f t="shared" si="65"/>
        <v>1-30</v>
      </c>
      <c r="S1393" s="28" t="s">
        <v>158</v>
      </c>
      <c r="T1393" s="26">
        <v>0</v>
      </c>
      <c r="U1393" s="23" t="s">
        <v>37</v>
      </c>
      <c r="V1393" s="23" t="s">
        <v>37</v>
      </c>
      <c r="W1393" s="23" t="s">
        <v>37</v>
      </c>
      <c r="X1393" s="22">
        <v>49604.23</v>
      </c>
    </row>
    <row r="1394" spans="1:24" x14ac:dyDescent="0.25">
      <c r="A1394" s="22">
        <v>702</v>
      </c>
      <c r="B1394" s="23" t="s">
        <v>1435</v>
      </c>
      <c r="C1394" s="23"/>
      <c r="D1394" s="24">
        <v>317549</v>
      </c>
      <c r="E1394" s="25"/>
      <c r="F1394" s="23" t="s">
        <v>33</v>
      </c>
      <c r="G1394" s="23" t="s">
        <v>33</v>
      </c>
      <c r="H1394" s="24" t="s">
        <v>34</v>
      </c>
      <c r="I1394" s="24" t="s">
        <v>35</v>
      </c>
      <c r="J1394" s="23" t="s">
        <v>39</v>
      </c>
      <c r="K1394" s="26">
        <v>1373457.26</v>
      </c>
      <c r="L1394" s="26">
        <f t="shared" si="66"/>
        <v>74015.611727137191</v>
      </c>
      <c r="M1394" s="26">
        <v>0</v>
      </c>
      <c r="N1394" s="26">
        <v>0</v>
      </c>
      <c r="O1394" s="26">
        <v>0</v>
      </c>
      <c r="P1394" s="26">
        <v>0</v>
      </c>
      <c r="Q1394" s="26">
        <f t="shared" si="64"/>
        <v>0</v>
      </c>
      <c r="R1394" s="27" t="str">
        <f t="shared" si="65"/>
        <v>1-30</v>
      </c>
      <c r="S1394" s="28" t="s">
        <v>160</v>
      </c>
      <c r="T1394" s="26">
        <v>0</v>
      </c>
      <c r="U1394" s="23" t="s">
        <v>37</v>
      </c>
      <c r="V1394" s="23" t="s">
        <v>37</v>
      </c>
      <c r="W1394" s="23" t="s">
        <v>37</v>
      </c>
      <c r="X1394" s="22">
        <v>1498317.03</v>
      </c>
    </row>
    <row r="1395" spans="1:24" x14ac:dyDescent="0.25">
      <c r="A1395" s="22">
        <v>702</v>
      </c>
      <c r="B1395" s="23" t="s">
        <v>1436</v>
      </c>
      <c r="C1395" s="23"/>
      <c r="D1395" s="24">
        <v>315150</v>
      </c>
      <c r="E1395" s="25"/>
      <c r="F1395" s="23" t="s">
        <v>33</v>
      </c>
      <c r="G1395" s="23" t="s">
        <v>33</v>
      </c>
      <c r="H1395" s="24" t="s">
        <v>34</v>
      </c>
      <c r="I1395" s="24" t="s">
        <v>35</v>
      </c>
      <c r="J1395" s="23" t="s">
        <v>39</v>
      </c>
      <c r="K1395" s="26">
        <v>6018460.7000000002</v>
      </c>
      <c r="L1395" s="26">
        <f t="shared" si="66"/>
        <v>324334.84706050064</v>
      </c>
      <c r="M1395" s="26">
        <v>0</v>
      </c>
      <c r="N1395" s="26">
        <v>0</v>
      </c>
      <c r="O1395" s="26">
        <v>0</v>
      </c>
      <c r="P1395" s="26">
        <v>0</v>
      </c>
      <c r="Q1395" s="26">
        <f t="shared" si="64"/>
        <v>0</v>
      </c>
      <c r="R1395" s="27" t="str">
        <f t="shared" si="65"/>
        <v>1-30</v>
      </c>
      <c r="S1395" s="28" t="s">
        <v>160</v>
      </c>
      <c r="T1395" s="26">
        <v>0</v>
      </c>
      <c r="U1395" s="23" t="s">
        <v>37</v>
      </c>
      <c r="V1395" s="23" t="s">
        <v>37</v>
      </c>
      <c r="W1395" s="23" t="s">
        <v>37</v>
      </c>
      <c r="X1395" s="22">
        <v>6280132.9000000004</v>
      </c>
    </row>
    <row r="1396" spans="1:24" x14ac:dyDescent="0.25">
      <c r="A1396" s="22">
        <v>702</v>
      </c>
      <c r="B1396" s="23" t="s">
        <v>1437</v>
      </c>
      <c r="C1396" s="23"/>
      <c r="D1396" s="24">
        <v>316502</v>
      </c>
      <c r="E1396" s="25"/>
      <c r="F1396" s="23" t="s">
        <v>33</v>
      </c>
      <c r="G1396" s="23" t="s">
        <v>33</v>
      </c>
      <c r="H1396" s="24" t="s">
        <v>34</v>
      </c>
      <c r="I1396" s="24" t="s">
        <v>35</v>
      </c>
      <c r="J1396" s="23" t="s">
        <v>39</v>
      </c>
      <c r="K1396" s="26">
        <v>249223.91</v>
      </c>
      <c r="L1396" s="26">
        <f t="shared" si="66"/>
        <v>13430.676507311908</v>
      </c>
      <c r="M1396" s="26">
        <v>0</v>
      </c>
      <c r="N1396" s="26">
        <v>0</v>
      </c>
      <c r="O1396" s="26">
        <v>0</v>
      </c>
      <c r="P1396" s="26">
        <v>0</v>
      </c>
      <c r="Q1396" s="26">
        <f t="shared" si="64"/>
        <v>0</v>
      </c>
      <c r="R1396" s="27" t="str">
        <f t="shared" si="65"/>
        <v>1-30</v>
      </c>
      <c r="S1396" s="28" t="s">
        <v>160</v>
      </c>
      <c r="T1396" s="26">
        <v>0</v>
      </c>
      <c r="U1396" s="23" t="s">
        <v>37</v>
      </c>
      <c r="V1396" s="23" t="s">
        <v>37</v>
      </c>
      <c r="W1396" s="23" t="s">
        <v>37</v>
      </c>
      <c r="X1396" s="22">
        <v>295577.49</v>
      </c>
    </row>
    <row r="1397" spans="1:24" x14ac:dyDescent="0.25">
      <c r="A1397" s="22">
        <v>702</v>
      </c>
      <c r="B1397" s="23" t="s">
        <v>1438</v>
      </c>
      <c r="C1397" s="23"/>
      <c r="D1397" s="24">
        <v>318566</v>
      </c>
      <c r="E1397" s="25"/>
      <c r="F1397" s="23" t="s">
        <v>42</v>
      </c>
      <c r="G1397" s="23" t="s">
        <v>33</v>
      </c>
      <c r="H1397" s="24" t="s">
        <v>34</v>
      </c>
      <c r="I1397" s="24" t="s">
        <v>35</v>
      </c>
      <c r="J1397" s="23" t="s">
        <v>36</v>
      </c>
      <c r="K1397" s="26">
        <v>123125.27</v>
      </c>
      <c r="L1397" s="26">
        <f t="shared" si="66"/>
        <v>123125.27</v>
      </c>
      <c r="M1397" s="26">
        <v>0</v>
      </c>
      <c r="N1397" s="26">
        <v>0</v>
      </c>
      <c r="O1397" s="26">
        <v>0</v>
      </c>
      <c r="P1397" s="26">
        <v>0</v>
      </c>
      <c r="Q1397" s="26">
        <f t="shared" si="64"/>
        <v>0</v>
      </c>
      <c r="R1397" s="27" t="str">
        <f t="shared" si="65"/>
        <v>1-30</v>
      </c>
      <c r="S1397" s="28" t="s">
        <v>158</v>
      </c>
      <c r="T1397" s="26">
        <v>0</v>
      </c>
      <c r="U1397" s="23" t="s">
        <v>37</v>
      </c>
      <c r="V1397" s="23" t="s">
        <v>37</v>
      </c>
      <c r="W1397" s="23" t="s">
        <v>37</v>
      </c>
      <c r="X1397" s="22">
        <v>136764.31</v>
      </c>
    </row>
    <row r="1398" spans="1:24" x14ac:dyDescent="0.25">
      <c r="A1398" s="22">
        <v>702</v>
      </c>
      <c r="B1398" s="23" t="s">
        <v>1439</v>
      </c>
      <c r="C1398" s="23"/>
      <c r="D1398" s="24">
        <v>368198</v>
      </c>
      <c r="E1398" s="25"/>
      <c r="F1398" s="23" t="s">
        <v>42</v>
      </c>
      <c r="G1398" s="23" t="s">
        <v>33</v>
      </c>
      <c r="H1398" s="24" t="s">
        <v>34</v>
      </c>
      <c r="I1398" s="24" t="s">
        <v>35</v>
      </c>
      <c r="J1398" s="23" t="s">
        <v>39</v>
      </c>
      <c r="K1398" s="26">
        <v>592638.71999999997</v>
      </c>
      <c r="L1398" s="26">
        <f t="shared" si="66"/>
        <v>31937.300614645679</v>
      </c>
      <c r="M1398" s="26">
        <v>0</v>
      </c>
      <c r="N1398" s="26">
        <v>0</v>
      </c>
      <c r="O1398" s="26">
        <v>0</v>
      </c>
      <c r="P1398" s="26">
        <v>0</v>
      </c>
      <c r="Q1398" s="26">
        <f t="shared" si="64"/>
        <v>0</v>
      </c>
      <c r="R1398" s="27" t="str">
        <f t="shared" si="65"/>
        <v>1-30</v>
      </c>
      <c r="S1398" s="28" t="s">
        <v>160</v>
      </c>
      <c r="T1398" s="26">
        <v>0</v>
      </c>
      <c r="U1398" s="23" t="s">
        <v>37</v>
      </c>
      <c r="V1398" s="23" t="s">
        <v>37</v>
      </c>
      <c r="W1398" s="23" t="s">
        <v>37</v>
      </c>
      <c r="X1398" s="22">
        <v>592638.73</v>
      </c>
    </row>
    <row r="1399" spans="1:24" x14ac:dyDescent="0.25">
      <c r="A1399" s="22">
        <v>702</v>
      </c>
      <c r="B1399" s="23" t="s">
        <v>1440</v>
      </c>
      <c r="C1399" s="23"/>
      <c r="D1399" s="24">
        <v>318185</v>
      </c>
      <c r="E1399" s="25"/>
      <c r="F1399" s="23" t="s">
        <v>42</v>
      </c>
      <c r="G1399" s="23" t="s">
        <v>33</v>
      </c>
      <c r="H1399" s="24" t="s">
        <v>34</v>
      </c>
      <c r="I1399" s="24" t="s">
        <v>35</v>
      </c>
      <c r="J1399" s="23" t="s">
        <v>36</v>
      </c>
      <c r="K1399" s="26">
        <v>99264</v>
      </c>
      <c r="L1399" s="26">
        <f t="shared" si="66"/>
        <v>99264</v>
      </c>
      <c r="M1399" s="26">
        <v>0</v>
      </c>
      <c r="N1399" s="26">
        <v>0</v>
      </c>
      <c r="O1399" s="26">
        <v>0</v>
      </c>
      <c r="P1399" s="26">
        <v>0</v>
      </c>
      <c r="Q1399" s="26">
        <f t="shared" si="64"/>
        <v>0</v>
      </c>
      <c r="R1399" s="27" t="str">
        <f t="shared" si="65"/>
        <v>1-30</v>
      </c>
      <c r="S1399" s="28" t="s">
        <v>160</v>
      </c>
      <c r="T1399" s="26">
        <v>0</v>
      </c>
      <c r="U1399" s="23" t="s">
        <v>37</v>
      </c>
      <c r="V1399" s="23" t="s">
        <v>37</v>
      </c>
      <c r="W1399" s="23" t="s">
        <v>37</v>
      </c>
      <c r="X1399" s="22">
        <v>99264.05</v>
      </c>
    </row>
    <row r="1400" spans="1:24" x14ac:dyDescent="0.25">
      <c r="A1400" s="22">
        <v>702</v>
      </c>
      <c r="B1400" s="23" t="s">
        <v>1441</v>
      </c>
      <c r="C1400" s="23"/>
      <c r="D1400" s="24">
        <v>316339</v>
      </c>
      <c r="E1400" s="25"/>
      <c r="F1400" s="23" t="s">
        <v>42</v>
      </c>
      <c r="G1400" s="23" t="s">
        <v>51</v>
      </c>
      <c r="H1400" s="24" t="s">
        <v>34</v>
      </c>
      <c r="I1400" s="24" t="s">
        <v>35</v>
      </c>
      <c r="J1400" s="23" t="s">
        <v>36</v>
      </c>
      <c r="K1400" s="26">
        <v>13047.06</v>
      </c>
      <c r="L1400" s="26">
        <f t="shared" si="66"/>
        <v>13047.06</v>
      </c>
      <c r="M1400" s="26">
        <v>0</v>
      </c>
      <c r="N1400" s="26">
        <v>0</v>
      </c>
      <c r="O1400" s="26">
        <v>0</v>
      </c>
      <c r="P1400" s="26">
        <v>0</v>
      </c>
      <c r="Q1400" s="26">
        <f t="shared" si="64"/>
        <v>0</v>
      </c>
      <c r="R1400" s="27" t="str">
        <f t="shared" si="65"/>
        <v>1-30</v>
      </c>
      <c r="S1400" s="27" t="str">
        <f>+VLOOKUP(B1400,'[1]PORTFOLIO MAY16'!$B$7:$T$5083,19,0)</f>
        <v>GUATEMALA</v>
      </c>
      <c r="T1400" s="26">
        <v>0</v>
      </c>
      <c r="U1400" s="23" t="s">
        <v>37</v>
      </c>
      <c r="V1400" s="23" t="s">
        <v>37</v>
      </c>
      <c r="W1400" s="23" t="s">
        <v>37</v>
      </c>
      <c r="X1400" s="22">
        <v>13047.06</v>
      </c>
    </row>
    <row r="1401" spans="1:24" x14ac:dyDescent="0.25">
      <c r="A1401" s="22">
        <v>702</v>
      </c>
      <c r="B1401" s="23" t="s">
        <v>1442</v>
      </c>
      <c r="C1401" s="23"/>
      <c r="D1401" s="24">
        <v>311130</v>
      </c>
      <c r="E1401" s="25"/>
      <c r="F1401" s="23" t="s">
        <v>42</v>
      </c>
      <c r="G1401" s="23" t="s">
        <v>33</v>
      </c>
      <c r="H1401" s="24" t="s">
        <v>34</v>
      </c>
      <c r="I1401" s="24" t="s">
        <v>35</v>
      </c>
      <c r="J1401" s="23" t="s">
        <v>36</v>
      </c>
      <c r="K1401" s="26">
        <v>113156.49</v>
      </c>
      <c r="L1401" s="26">
        <f t="shared" si="66"/>
        <v>113156.49</v>
      </c>
      <c r="M1401" s="26">
        <v>0</v>
      </c>
      <c r="N1401" s="26">
        <v>0</v>
      </c>
      <c r="O1401" s="26">
        <v>0</v>
      </c>
      <c r="P1401" s="26">
        <v>0</v>
      </c>
      <c r="Q1401" s="26">
        <f t="shared" si="64"/>
        <v>0</v>
      </c>
      <c r="R1401" s="27" t="str">
        <f t="shared" si="65"/>
        <v>1-30</v>
      </c>
      <c r="S1401" s="27" t="str">
        <f>+VLOOKUP(B1401,'[1]PORTFOLIO MAY16'!$B$7:$T$5083,19,0)</f>
        <v>REPUBLICA DOMINICANA</v>
      </c>
      <c r="T1401" s="26">
        <v>0</v>
      </c>
      <c r="U1401" s="23" t="s">
        <v>37</v>
      </c>
      <c r="V1401" s="23" t="s">
        <v>37</v>
      </c>
      <c r="W1401" s="23" t="s">
        <v>37</v>
      </c>
      <c r="X1401" s="22">
        <v>120649.63</v>
      </c>
    </row>
    <row r="1402" spans="1:24" x14ac:dyDescent="0.25">
      <c r="A1402" s="22">
        <v>702</v>
      </c>
      <c r="B1402" s="23" t="s">
        <v>1443</v>
      </c>
      <c r="C1402" s="23"/>
      <c r="D1402" s="24">
        <v>314293</v>
      </c>
      <c r="E1402" s="25"/>
      <c r="F1402" s="23" t="s">
        <v>42</v>
      </c>
      <c r="G1402" s="23" t="s">
        <v>33</v>
      </c>
      <c r="H1402" s="24" t="s">
        <v>34</v>
      </c>
      <c r="I1402" s="24" t="s">
        <v>35</v>
      </c>
      <c r="J1402" s="23" t="s">
        <v>36</v>
      </c>
      <c r="K1402" s="26">
        <v>111687.95</v>
      </c>
      <c r="L1402" s="26">
        <f t="shared" si="66"/>
        <v>111687.95</v>
      </c>
      <c r="M1402" s="26">
        <v>0</v>
      </c>
      <c r="N1402" s="26">
        <v>0</v>
      </c>
      <c r="O1402" s="26">
        <v>0</v>
      </c>
      <c r="P1402" s="26">
        <v>0</v>
      </c>
      <c r="Q1402" s="26">
        <f t="shared" si="64"/>
        <v>0</v>
      </c>
      <c r="R1402" s="27" t="str">
        <f t="shared" si="65"/>
        <v>1-30</v>
      </c>
      <c r="S1402" s="27" t="str">
        <f>+VLOOKUP(B1402,'[1]PORTFOLIO MAY16'!$B$7:$T$5083,19,0)</f>
        <v>REPUBLICA DOMINICANA</v>
      </c>
      <c r="T1402" s="26">
        <v>0</v>
      </c>
      <c r="U1402" s="23" t="s">
        <v>37</v>
      </c>
      <c r="V1402" s="23" t="s">
        <v>37</v>
      </c>
      <c r="W1402" s="23" t="s">
        <v>37</v>
      </c>
      <c r="X1402" s="22">
        <v>120443.81</v>
      </c>
    </row>
    <row r="1403" spans="1:24" x14ac:dyDescent="0.25">
      <c r="A1403" s="22">
        <v>702</v>
      </c>
      <c r="B1403" s="23" t="s">
        <v>1444</v>
      </c>
      <c r="C1403" s="23"/>
      <c r="D1403" s="24">
        <v>309615</v>
      </c>
      <c r="E1403" s="25"/>
      <c r="F1403" s="23" t="s">
        <v>42</v>
      </c>
      <c r="G1403" s="23" t="s">
        <v>33</v>
      </c>
      <c r="H1403" s="24" t="s">
        <v>34</v>
      </c>
      <c r="I1403" s="24" t="s">
        <v>35</v>
      </c>
      <c r="J1403" s="23" t="s">
        <v>36</v>
      </c>
      <c r="K1403" s="26">
        <v>6065.7</v>
      </c>
      <c r="L1403" s="26">
        <f t="shared" si="66"/>
        <v>6065.7</v>
      </c>
      <c r="M1403" s="26">
        <v>6065.7</v>
      </c>
      <c r="N1403" s="26">
        <v>0</v>
      </c>
      <c r="O1403" s="26">
        <v>0</v>
      </c>
      <c r="P1403" s="26">
        <v>0</v>
      </c>
      <c r="Q1403" s="26">
        <f t="shared" si="64"/>
        <v>6065.7</v>
      </c>
      <c r="R1403" s="27" t="str">
        <f t="shared" si="65"/>
        <v>31-60</v>
      </c>
      <c r="S1403" s="27" t="str">
        <f>+VLOOKUP(B1403,'[1]PORTFOLIO MAY16'!$B$7:$T$5083,19,0)</f>
        <v>ECUADOR</v>
      </c>
      <c r="T1403" s="26">
        <v>0</v>
      </c>
      <c r="U1403" s="23" t="s">
        <v>37</v>
      </c>
      <c r="V1403" s="23" t="s">
        <v>37</v>
      </c>
      <c r="W1403" s="23" t="s">
        <v>37</v>
      </c>
      <c r="X1403" s="22">
        <v>6065.7</v>
      </c>
    </row>
    <row r="1404" spans="1:24" x14ac:dyDescent="0.25">
      <c r="A1404" s="22">
        <v>702</v>
      </c>
      <c r="B1404" s="23" t="s">
        <v>1445</v>
      </c>
      <c r="C1404" s="23"/>
      <c r="D1404" s="24">
        <v>319210</v>
      </c>
      <c r="E1404" s="25"/>
      <c r="F1404" s="23" t="s">
        <v>33</v>
      </c>
      <c r="G1404" s="23" t="s">
        <v>33</v>
      </c>
      <c r="H1404" s="24" t="s">
        <v>34</v>
      </c>
      <c r="I1404" s="24" t="s">
        <v>35</v>
      </c>
      <c r="J1404" s="23" t="s">
        <v>39</v>
      </c>
      <c r="K1404" s="26">
        <v>23127.57</v>
      </c>
      <c r="L1404" s="26">
        <f t="shared" si="66"/>
        <v>1246.3447470598294</v>
      </c>
      <c r="M1404" s="26">
        <v>0</v>
      </c>
      <c r="N1404" s="26">
        <v>0</v>
      </c>
      <c r="O1404" s="26">
        <v>0</v>
      </c>
      <c r="P1404" s="26">
        <v>23127.57</v>
      </c>
      <c r="Q1404" s="26">
        <f t="shared" si="64"/>
        <v>23127.57</v>
      </c>
      <c r="R1404" s="27" t="str">
        <f t="shared" si="65"/>
        <v>120+</v>
      </c>
      <c r="S1404" s="27" t="str">
        <f>+VLOOKUP(B1404,'[1]PORTFOLIO MAY16'!$B$7:$T$5083,19,0)</f>
        <v>MEXICO</v>
      </c>
      <c r="T1404" s="26">
        <v>0</v>
      </c>
      <c r="U1404" s="23" t="s">
        <v>37</v>
      </c>
      <c r="V1404" s="23" t="s">
        <v>37</v>
      </c>
      <c r="W1404" s="23" t="s">
        <v>37</v>
      </c>
      <c r="X1404" s="22">
        <v>53111.05</v>
      </c>
    </row>
    <row r="1405" spans="1:24" x14ac:dyDescent="0.25">
      <c r="A1405" s="22">
        <v>702</v>
      </c>
      <c r="B1405" s="23" t="s">
        <v>1446</v>
      </c>
      <c r="C1405" s="23"/>
      <c r="D1405" s="24">
        <v>315441</v>
      </c>
      <c r="E1405" s="25"/>
      <c r="F1405" s="23" t="s">
        <v>33</v>
      </c>
      <c r="G1405" s="23" t="s">
        <v>33</v>
      </c>
      <c r="H1405" s="24" t="s">
        <v>34</v>
      </c>
      <c r="I1405" s="24" t="s">
        <v>35</v>
      </c>
      <c r="J1405" s="23" t="s">
        <v>39</v>
      </c>
      <c r="K1405" s="26">
        <v>-48426.03</v>
      </c>
      <c r="L1405" s="26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f t="shared" si="64"/>
        <v>0</v>
      </c>
      <c r="R1405" s="27" t="str">
        <f t="shared" si="65"/>
        <v>1-30</v>
      </c>
      <c r="S1405" s="27" t="str">
        <f>+VLOOKUP(B1405,'[1]PORTFOLIO MAY16'!$B$7:$T$5083,19,0)</f>
        <v>MEXICO</v>
      </c>
      <c r="T1405" s="26">
        <v>0</v>
      </c>
      <c r="U1405" s="23" t="s">
        <v>37</v>
      </c>
      <c r="V1405" s="23" t="s">
        <v>37</v>
      </c>
      <c r="W1405" s="23" t="s">
        <v>37</v>
      </c>
      <c r="X1405" s="22">
        <v>0</v>
      </c>
    </row>
    <row r="1406" spans="1:24" x14ac:dyDescent="0.25">
      <c r="A1406" s="22">
        <v>702</v>
      </c>
      <c r="B1406" s="23" t="s">
        <v>1447</v>
      </c>
      <c r="C1406" s="23"/>
      <c r="D1406" s="24">
        <v>316339</v>
      </c>
      <c r="E1406" s="25"/>
      <c r="F1406" s="23" t="s">
        <v>42</v>
      </c>
      <c r="G1406" s="23" t="s">
        <v>51</v>
      </c>
      <c r="H1406" s="24" t="s">
        <v>34</v>
      </c>
      <c r="I1406" s="24" t="s">
        <v>35</v>
      </c>
      <c r="J1406" s="23" t="s">
        <v>36</v>
      </c>
      <c r="K1406" s="26">
        <v>13379.56</v>
      </c>
      <c r="L1406" s="26">
        <f t="shared" si="66"/>
        <v>13379.56</v>
      </c>
      <c r="M1406" s="26">
        <v>0</v>
      </c>
      <c r="N1406" s="26">
        <v>0</v>
      </c>
      <c r="O1406" s="26">
        <v>0</v>
      </c>
      <c r="P1406" s="26">
        <v>0</v>
      </c>
      <c r="Q1406" s="26">
        <f t="shared" si="64"/>
        <v>0</v>
      </c>
      <c r="R1406" s="27" t="str">
        <f t="shared" si="65"/>
        <v>1-30</v>
      </c>
      <c r="S1406" s="27" t="str">
        <f>+VLOOKUP(B1406,'[1]PORTFOLIO MAY16'!$B$7:$T$5083,19,0)</f>
        <v>GUATEMALA</v>
      </c>
      <c r="T1406" s="26">
        <v>0</v>
      </c>
      <c r="U1406" s="23" t="s">
        <v>37</v>
      </c>
      <c r="V1406" s="23" t="s">
        <v>37</v>
      </c>
      <c r="W1406" s="23" t="s">
        <v>37</v>
      </c>
      <c r="X1406" s="22">
        <v>13513.01</v>
      </c>
    </row>
    <row r="1407" spans="1:24" x14ac:dyDescent="0.25">
      <c r="A1407" s="22">
        <v>702</v>
      </c>
      <c r="B1407" s="23" t="s">
        <v>1448</v>
      </c>
      <c r="C1407" s="23"/>
      <c r="D1407" s="24">
        <v>317605</v>
      </c>
      <c r="E1407" s="25"/>
      <c r="F1407" s="23" t="s">
        <v>51</v>
      </c>
      <c r="G1407" s="23" t="s">
        <v>33</v>
      </c>
      <c r="H1407" s="24" t="s">
        <v>34</v>
      </c>
      <c r="I1407" s="24" t="s">
        <v>35</v>
      </c>
      <c r="J1407" s="23" t="s">
        <v>36</v>
      </c>
      <c r="K1407" s="26">
        <v>20810.82</v>
      </c>
      <c r="L1407" s="26">
        <f t="shared" si="66"/>
        <v>20810.82</v>
      </c>
      <c r="M1407" s="26">
        <v>0</v>
      </c>
      <c r="N1407" s="26">
        <v>0</v>
      </c>
      <c r="O1407" s="26">
        <v>0</v>
      </c>
      <c r="P1407" s="26">
        <v>0</v>
      </c>
      <c r="Q1407" s="26">
        <f t="shared" si="64"/>
        <v>0</v>
      </c>
      <c r="R1407" s="27" t="str">
        <f t="shared" si="65"/>
        <v>1-30</v>
      </c>
      <c r="S1407" s="27" t="str">
        <f>+VLOOKUP(B1407,'[1]PORTFOLIO MAY16'!$B$7:$T$5083,19,0)</f>
        <v>COSTA RICA</v>
      </c>
      <c r="T1407" s="26">
        <v>0</v>
      </c>
      <c r="U1407" s="23" t="s">
        <v>37</v>
      </c>
      <c r="V1407" s="23" t="s">
        <v>37</v>
      </c>
      <c r="W1407" s="23" t="s">
        <v>37</v>
      </c>
      <c r="X1407" s="22">
        <v>21514.02</v>
      </c>
    </row>
    <row r="1408" spans="1:24" x14ac:dyDescent="0.25">
      <c r="A1408" s="22">
        <v>702</v>
      </c>
      <c r="B1408" s="23" t="s">
        <v>1449</v>
      </c>
      <c r="C1408" s="23"/>
      <c r="D1408" s="24">
        <v>314750</v>
      </c>
      <c r="E1408" s="25"/>
      <c r="F1408" s="23" t="s">
        <v>51</v>
      </c>
      <c r="G1408" s="23" t="s">
        <v>51</v>
      </c>
      <c r="H1408" s="24" t="s">
        <v>34</v>
      </c>
      <c r="I1408" s="24" t="s">
        <v>35</v>
      </c>
      <c r="J1408" s="23" t="s">
        <v>36</v>
      </c>
      <c r="K1408" s="26">
        <v>27960.46</v>
      </c>
      <c r="L1408" s="26">
        <f t="shared" si="66"/>
        <v>27960.46</v>
      </c>
      <c r="M1408" s="26">
        <v>0</v>
      </c>
      <c r="N1408" s="26">
        <v>0</v>
      </c>
      <c r="O1408" s="26">
        <v>0</v>
      </c>
      <c r="P1408" s="26">
        <v>0</v>
      </c>
      <c r="Q1408" s="26">
        <f t="shared" si="64"/>
        <v>0</v>
      </c>
      <c r="R1408" s="27" t="str">
        <f t="shared" si="65"/>
        <v>1-30</v>
      </c>
      <c r="S1408" s="27" t="str">
        <f>+VLOOKUP(B1408,'[1]PORTFOLIO MAY16'!$B$7:$T$5083,19,0)</f>
        <v>COSTA RICA</v>
      </c>
      <c r="T1408" s="26">
        <v>0</v>
      </c>
      <c r="U1408" s="23" t="s">
        <v>37</v>
      </c>
      <c r="V1408" s="23" t="s">
        <v>37</v>
      </c>
      <c r="W1408" s="23" t="s">
        <v>37</v>
      </c>
      <c r="X1408" s="22">
        <v>28263.72</v>
      </c>
    </row>
    <row r="1409" spans="1:24" x14ac:dyDescent="0.25">
      <c r="A1409" s="22">
        <v>702</v>
      </c>
      <c r="B1409" s="23" t="s">
        <v>1450</v>
      </c>
      <c r="C1409" s="23"/>
      <c r="D1409" s="24">
        <v>318913</v>
      </c>
      <c r="E1409" s="25"/>
      <c r="F1409" s="23" t="s">
        <v>42</v>
      </c>
      <c r="G1409" s="23" t="s">
        <v>33</v>
      </c>
      <c r="H1409" s="24" t="s">
        <v>34</v>
      </c>
      <c r="I1409" s="24" t="s">
        <v>35</v>
      </c>
      <c r="J1409" s="23" t="s">
        <v>36</v>
      </c>
      <c r="K1409" s="26">
        <v>26565.360000000001</v>
      </c>
      <c r="L1409" s="26">
        <f t="shared" si="66"/>
        <v>26565.360000000001</v>
      </c>
      <c r="M1409" s="26">
        <v>0</v>
      </c>
      <c r="N1409" s="26">
        <v>0</v>
      </c>
      <c r="O1409" s="26">
        <v>0</v>
      </c>
      <c r="P1409" s="26">
        <v>0</v>
      </c>
      <c r="Q1409" s="26">
        <f t="shared" si="64"/>
        <v>0</v>
      </c>
      <c r="R1409" s="27" t="str">
        <f t="shared" si="65"/>
        <v>1-30</v>
      </c>
      <c r="S1409" s="27" t="str">
        <f>+VLOOKUP(B1409,'[1]PORTFOLIO MAY16'!$B$7:$T$5083,19,0)</f>
        <v>REPUBLICA DOMINICANA</v>
      </c>
      <c r="T1409" s="26">
        <v>0</v>
      </c>
      <c r="U1409" s="23" t="s">
        <v>37</v>
      </c>
      <c r="V1409" s="23" t="s">
        <v>37</v>
      </c>
      <c r="W1409" s="23" t="s">
        <v>37</v>
      </c>
      <c r="X1409" s="22">
        <v>27987.21</v>
      </c>
    </row>
    <row r="1410" spans="1:24" x14ac:dyDescent="0.25">
      <c r="A1410" s="22">
        <v>702</v>
      </c>
      <c r="B1410" s="23" t="s">
        <v>1451</v>
      </c>
      <c r="C1410" s="23"/>
      <c r="D1410" s="24">
        <v>316737</v>
      </c>
      <c r="E1410" s="25"/>
      <c r="F1410" s="23" t="s">
        <v>33</v>
      </c>
      <c r="G1410" s="23" t="s">
        <v>33</v>
      </c>
      <c r="H1410" s="24" t="s">
        <v>34</v>
      </c>
      <c r="I1410" s="24" t="s">
        <v>35</v>
      </c>
      <c r="J1410" s="23" t="s">
        <v>39</v>
      </c>
      <c r="K1410" s="26">
        <v>5859873.5700000003</v>
      </c>
      <c r="L1410" s="26">
        <f t="shared" si="66"/>
        <v>315788.58662644756</v>
      </c>
      <c r="M1410" s="26">
        <v>0</v>
      </c>
      <c r="N1410" s="26">
        <v>0</v>
      </c>
      <c r="O1410" s="26">
        <v>0</v>
      </c>
      <c r="P1410" s="26">
        <v>0</v>
      </c>
      <c r="Q1410" s="26">
        <f t="shared" si="64"/>
        <v>0</v>
      </c>
      <c r="R1410" s="27" t="str">
        <f t="shared" si="65"/>
        <v>1-30</v>
      </c>
      <c r="S1410" s="28" t="s">
        <v>160</v>
      </c>
      <c r="T1410" s="26">
        <v>0</v>
      </c>
      <c r="U1410" s="23" t="s">
        <v>37</v>
      </c>
      <c r="V1410" s="23" t="s">
        <v>37</v>
      </c>
      <c r="W1410" s="23" t="s">
        <v>37</v>
      </c>
      <c r="X1410" s="22">
        <v>6853966.4400000004</v>
      </c>
    </row>
    <row r="1411" spans="1:24" x14ac:dyDescent="0.25">
      <c r="A1411" s="22">
        <v>702</v>
      </c>
      <c r="B1411" s="23" t="s">
        <v>1452</v>
      </c>
      <c r="C1411" s="23"/>
      <c r="D1411" s="24">
        <v>310871</v>
      </c>
      <c r="E1411" s="25"/>
      <c r="F1411" s="23" t="s">
        <v>42</v>
      </c>
      <c r="G1411" s="23" t="s">
        <v>33</v>
      </c>
      <c r="H1411" s="24" t="s">
        <v>34</v>
      </c>
      <c r="I1411" s="24" t="s">
        <v>35</v>
      </c>
      <c r="J1411" s="23" t="s">
        <v>36</v>
      </c>
      <c r="K1411" s="26">
        <v>18025.46</v>
      </c>
      <c r="L1411" s="26">
        <f t="shared" si="66"/>
        <v>18025.46</v>
      </c>
      <c r="M1411" s="26">
        <v>0</v>
      </c>
      <c r="N1411" s="26">
        <v>18025.46</v>
      </c>
      <c r="O1411" s="26">
        <v>0</v>
      </c>
      <c r="P1411" s="26">
        <v>0</v>
      </c>
      <c r="Q1411" s="26">
        <f t="shared" si="64"/>
        <v>18025.46</v>
      </c>
      <c r="R1411" s="27" t="str">
        <f t="shared" si="65"/>
        <v>61-90</v>
      </c>
      <c r="S1411" s="27" t="str">
        <f>+VLOOKUP(B1411,'[1]PORTFOLIO MAY16'!$B$7:$T$5083,19,0)</f>
        <v>NICARAGUA</v>
      </c>
      <c r="T1411" s="26">
        <v>0</v>
      </c>
      <c r="U1411" s="23" t="s">
        <v>37</v>
      </c>
      <c r="V1411" s="23" t="s">
        <v>37</v>
      </c>
      <c r="W1411" s="23" t="s">
        <v>37</v>
      </c>
      <c r="X1411" s="22">
        <v>18617.12</v>
      </c>
    </row>
    <row r="1412" spans="1:24" x14ac:dyDescent="0.25">
      <c r="A1412" s="22">
        <v>702</v>
      </c>
      <c r="B1412" s="23" t="s">
        <v>1453</v>
      </c>
      <c r="C1412" s="23"/>
      <c r="D1412" s="24">
        <v>320022</v>
      </c>
      <c r="E1412" s="25"/>
      <c r="F1412" s="23" t="s">
        <v>42</v>
      </c>
      <c r="G1412" s="23" t="s">
        <v>33</v>
      </c>
      <c r="H1412" s="24" t="s">
        <v>34</v>
      </c>
      <c r="I1412" s="24" t="s">
        <v>35</v>
      </c>
      <c r="J1412" s="23" t="s">
        <v>36</v>
      </c>
      <c r="K1412" s="26">
        <v>21994.21</v>
      </c>
      <c r="L1412" s="26">
        <f t="shared" si="66"/>
        <v>21994.21</v>
      </c>
      <c r="M1412" s="26">
        <v>0</v>
      </c>
      <c r="N1412" s="26">
        <v>0</v>
      </c>
      <c r="O1412" s="26">
        <v>0</v>
      </c>
      <c r="P1412" s="26">
        <v>21994.21</v>
      </c>
      <c r="Q1412" s="26">
        <f t="shared" si="64"/>
        <v>21994.21</v>
      </c>
      <c r="R1412" s="27" t="str">
        <f t="shared" si="65"/>
        <v>120+</v>
      </c>
      <c r="S1412" s="27" t="str">
        <f>+VLOOKUP(B1412,'[1]PORTFOLIO MAY16'!$B$7:$T$5083,19,0)</f>
        <v>REPUBLICA DOMINICANA</v>
      </c>
      <c r="T1412" s="26">
        <v>21994.21</v>
      </c>
      <c r="U1412" s="23" t="s">
        <v>37</v>
      </c>
      <c r="V1412" s="23" t="s">
        <v>37</v>
      </c>
      <c r="W1412" s="23" t="s">
        <v>37</v>
      </c>
      <c r="X1412" s="22">
        <v>21994.21</v>
      </c>
    </row>
    <row r="1413" spans="1:24" x14ac:dyDescent="0.25">
      <c r="A1413" s="22">
        <v>702</v>
      </c>
      <c r="B1413" s="23" t="s">
        <v>1454</v>
      </c>
      <c r="C1413" s="23"/>
      <c r="D1413" s="24">
        <v>318566</v>
      </c>
      <c r="E1413" s="25"/>
      <c r="F1413" s="23" t="s">
        <v>51</v>
      </c>
      <c r="G1413" s="23" t="s">
        <v>33</v>
      </c>
      <c r="H1413" s="24" t="s">
        <v>34</v>
      </c>
      <c r="I1413" s="24" t="s">
        <v>35</v>
      </c>
      <c r="J1413" s="23" t="s">
        <v>36</v>
      </c>
      <c r="K1413" s="26">
        <v>92283.57</v>
      </c>
      <c r="L1413" s="26">
        <f t="shared" si="66"/>
        <v>92283.57</v>
      </c>
      <c r="M1413" s="26">
        <v>0</v>
      </c>
      <c r="N1413" s="26">
        <v>0</v>
      </c>
      <c r="O1413" s="26">
        <v>0</v>
      </c>
      <c r="P1413" s="26">
        <v>0</v>
      </c>
      <c r="Q1413" s="26">
        <f t="shared" si="64"/>
        <v>0</v>
      </c>
      <c r="R1413" s="27" t="str">
        <f t="shared" si="65"/>
        <v>1-30</v>
      </c>
      <c r="S1413" s="27" t="str">
        <f>+VLOOKUP(B1413,'[1]PORTFOLIO MAY16'!$B$7:$T$5083,19,0)</f>
        <v>COSTA RICA</v>
      </c>
      <c r="T1413" s="26">
        <v>0</v>
      </c>
      <c r="U1413" s="23" t="s">
        <v>37</v>
      </c>
      <c r="V1413" s="23" t="s">
        <v>37</v>
      </c>
      <c r="W1413" s="23" t="s">
        <v>37</v>
      </c>
      <c r="X1413" s="22">
        <v>94453.02</v>
      </c>
    </row>
    <row r="1414" spans="1:24" x14ac:dyDescent="0.25">
      <c r="A1414" s="22">
        <v>702</v>
      </c>
      <c r="B1414" s="23" t="s">
        <v>1455</v>
      </c>
      <c r="C1414" s="23"/>
      <c r="D1414" s="24">
        <v>317650</v>
      </c>
      <c r="E1414" s="25"/>
      <c r="F1414" s="23" t="s">
        <v>33</v>
      </c>
      <c r="G1414" s="23" t="s">
        <v>33</v>
      </c>
      <c r="H1414" s="24" t="s">
        <v>34</v>
      </c>
      <c r="I1414" s="24" t="s">
        <v>35</v>
      </c>
      <c r="J1414" s="23" t="s">
        <v>39</v>
      </c>
      <c r="K1414" s="26">
        <v>120666.57</v>
      </c>
      <c r="L1414" s="26">
        <f t="shared" si="66"/>
        <v>6502.7214560469256</v>
      </c>
      <c r="M1414" s="26">
        <v>0</v>
      </c>
      <c r="N1414" s="26">
        <v>0</v>
      </c>
      <c r="O1414" s="26">
        <v>0</v>
      </c>
      <c r="P1414" s="26">
        <v>0</v>
      </c>
      <c r="Q1414" s="26">
        <f t="shared" si="64"/>
        <v>0</v>
      </c>
      <c r="R1414" s="27" t="str">
        <f t="shared" si="65"/>
        <v>1-30</v>
      </c>
      <c r="S1414" s="27" t="str">
        <f>+VLOOKUP(B1414,'[1]PORTFOLIO MAY16'!$B$7:$T$5083,19,0)</f>
        <v>MEXICO</v>
      </c>
      <c r="T1414" s="26">
        <v>0</v>
      </c>
      <c r="U1414" s="23" t="s">
        <v>37</v>
      </c>
      <c r="V1414" s="23" t="s">
        <v>37</v>
      </c>
      <c r="W1414" s="23" t="s">
        <v>37</v>
      </c>
      <c r="X1414" s="22">
        <v>140758.96</v>
      </c>
    </row>
    <row r="1415" spans="1:24" x14ac:dyDescent="0.25">
      <c r="A1415" s="22">
        <v>702</v>
      </c>
      <c r="B1415" s="23" t="s">
        <v>1456</v>
      </c>
      <c r="C1415" s="23"/>
      <c r="D1415" s="24">
        <v>313958</v>
      </c>
      <c r="E1415" s="25"/>
      <c r="F1415" s="23" t="s">
        <v>33</v>
      </c>
      <c r="G1415" s="23" t="s">
        <v>33</v>
      </c>
      <c r="H1415" s="24" t="s">
        <v>34</v>
      </c>
      <c r="I1415" s="24" t="s">
        <v>35</v>
      </c>
      <c r="J1415" s="23" t="s">
        <v>39</v>
      </c>
      <c r="K1415" s="26">
        <v>444442.51</v>
      </c>
      <c r="L1415" s="26">
        <f t="shared" si="66"/>
        <v>23951.00685928464</v>
      </c>
      <c r="M1415" s="26">
        <v>0</v>
      </c>
      <c r="N1415" s="26">
        <v>0</v>
      </c>
      <c r="O1415" s="26">
        <v>0</v>
      </c>
      <c r="P1415" s="26">
        <v>0</v>
      </c>
      <c r="Q1415" s="26">
        <f t="shared" ref="Q1415:Q1478" si="67">+P1415+O1415+N1415+M1415</f>
        <v>0</v>
      </c>
      <c r="R1415" s="27" t="str">
        <f t="shared" ref="R1415:R1478" si="68">+IF(P1415&gt;0,"120+",IF(O1415&gt;0,"91-120",IF(N1415&gt;0,"61-90",IF(M1415&gt;0,"31-60","1-30"))))</f>
        <v>1-30</v>
      </c>
      <c r="S1415" s="27" t="str">
        <f>+VLOOKUP(B1415,'[1]PORTFOLIO MAY16'!$B$7:$T$5083,19,0)</f>
        <v>MEXICO</v>
      </c>
      <c r="T1415" s="26">
        <v>0</v>
      </c>
      <c r="U1415" s="23" t="s">
        <v>37</v>
      </c>
      <c r="V1415" s="23" t="s">
        <v>37</v>
      </c>
      <c r="W1415" s="23" t="s">
        <v>37</v>
      </c>
      <c r="X1415" s="22">
        <v>507574.45</v>
      </c>
    </row>
    <row r="1416" spans="1:24" x14ac:dyDescent="0.25">
      <c r="A1416" s="22">
        <v>702</v>
      </c>
      <c r="B1416" s="23" t="s">
        <v>1457</v>
      </c>
      <c r="C1416" s="23"/>
      <c r="D1416" s="24">
        <v>308393</v>
      </c>
      <c r="E1416" s="25"/>
      <c r="F1416" s="23" t="s">
        <v>51</v>
      </c>
      <c r="G1416" s="23" t="s">
        <v>33</v>
      </c>
      <c r="H1416" s="24" t="s">
        <v>34</v>
      </c>
      <c r="I1416" s="24" t="s">
        <v>35</v>
      </c>
      <c r="J1416" s="23" t="s">
        <v>36</v>
      </c>
      <c r="K1416" s="26">
        <v>44209.21</v>
      </c>
      <c r="L1416" s="26">
        <f t="shared" si="66"/>
        <v>44209.21</v>
      </c>
      <c r="M1416" s="26">
        <v>0</v>
      </c>
      <c r="N1416" s="26">
        <v>0</v>
      </c>
      <c r="O1416" s="26">
        <v>0</v>
      </c>
      <c r="P1416" s="26">
        <v>44209.21</v>
      </c>
      <c r="Q1416" s="26">
        <f t="shared" si="67"/>
        <v>44209.21</v>
      </c>
      <c r="R1416" s="27" t="str">
        <f t="shared" si="68"/>
        <v>120+</v>
      </c>
      <c r="S1416" s="27" t="str">
        <f>+VLOOKUP(B1416,'[1]PORTFOLIO MAY16'!$B$7:$T$5083,19,0)</f>
        <v>GUATEMALA</v>
      </c>
      <c r="T1416" s="26">
        <v>44209.21</v>
      </c>
      <c r="U1416" s="23" t="s">
        <v>37</v>
      </c>
      <c r="V1416" s="23" t="s">
        <v>37</v>
      </c>
      <c r="W1416" s="23" t="s">
        <v>37</v>
      </c>
      <c r="X1416" s="22">
        <v>53252.93</v>
      </c>
    </row>
    <row r="1417" spans="1:24" x14ac:dyDescent="0.25">
      <c r="A1417" s="22">
        <v>702</v>
      </c>
      <c r="B1417" s="23" t="s">
        <v>1458</v>
      </c>
      <c r="C1417" s="23"/>
      <c r="D1417" s="24">
        <v>308900</v>
      </c>
      <c r="E1417" s="25"/>
      <c r="F1417" s="23" t="s">
        <v>42</v>
      </c>
      <c r="G1417" s="23" t="s">
        <v>33</v>
      </c>
      <c r="H1417" s="24" t="s">
        <v>34</v>
      </c>
      <c r="I1417" s="24" t="s">
        <v>35</v>
      </c>
      <c r="J1417" s="23" t="s">
        <v>36</v>
      </c>
      <c r="K1417" s="26">
        <v>87409.69</v>
      </c>
      <c r="L1417" s="26">
        <f t="shared" si="66"/>
        <v>87409.69</v>
      </c>
      <c r="M1417" s="26">
        <v>0</v>
      </c>
      <c r="N1417" s="26">
        <v>0</v>
      </c>
      <c r="O1417" s="26">
        <v>0</v>
      </c>
      <c r="P1417" s="26">
        <v>0</v>
      </c>
      <c r="Q1417" s="26">
        <f t="shared" si="67"/>
        <v>0</v>
      </c>
      <c r="R1417" s="27" t="str">
        <f t="shared" si="68"/>
        <v>1-30</v>
      </c>
      <c r="S1417" s="27" t="str">
        <f>+VLOOKUP(B1417,'[1]PORTFOLIO MAY16'!$B$7:$T$5083,19,0)</f>
        <v>COSTA RICA</v>
      </c>
      <c r="T1417" s="26">
        <v>0</v>
      </c>
      <c r="U1417" s="23" t="s">
        <v>37</v>
      </c>
      <c r="V1417" s="23" t="s">
        <v>37</v>
      </c>
      <c r="W1417" s="23" t="s">
        <v>37</v>
      </c>
      <c r="X1417" s="22">
        <v>89488.73</v>
      </c>
    </row>
    <row r="1418" spans="1:24" x14ac:dyDescent="0.25">
      <c r="A1418" s="22">
        <v>702</v>
      </c>
      <c r="B1418" s="23" t="s">
        <v>1459</v>
      </c>
      <c r="C1418" s="23"/>
      <c r="D1418" s="24">
        <v>320022</v>
      </c>
      <c r="E1418" s="25"/>
      <c r="F1418" s="23" t="s">
        <v>42</v>
      </c>
      <c r="G1418" s="23" t="s">
        <v>33</v>
      </c>
      <c r="H1418" s="24" t="s">
        <v>34</v>
      </c>
      <c r="I1418" s="24" t="s">
        <v>35</v>
      </c>
      <c r="J1418" s="23" t="s">
        <v>36</v>
      </c>
      <c r="K1418" s="26">
        <v>12926.11</v>
      </c>
      <c r="L1418" s="26">
        <f t="shared" si="66"/>
        <v>12926.11</v>
      </c>
      <c r="M1418" s="26">
        <v>0</v>
      </c>
      <c r="N1418" s="26">
        <v>0</v>
      </c>
      <c r="O1418" s="26">
        <v>0</v>
      </c>
      <c r="P1418" s="26">
        <v>12926.11</v>
      </c>
      <c r="Q1418" s="26">
        <f t="shared" si="67"/>
        <v>12926.11</v>
      </c>
      <c r="R1418" s="27" t="str">
        <f t="shared" si="68"/>
        <v>120+</v>
      </c>
      <c r="S1418" s="27" t="str">
        <f>+VLOOKUP(B1418,'[1]PORTFOLIO MAY16'!$B$7:$T$5083,19,0)</f>
        <v>REPUBLICA DOMINICANA</v>
      </c>
      <c r="T1418" s="26">
        <v>0</v>
      </c>
      <c r="U1418" s="23" t="s">
        <v>37</v>
      </c>
      <c r="V1418" s="23" t="s">
        <v>37</v>
      </c>
      <c r="W1418" s="23" t="s">
        <v>37</v>
      </c>
      <c r="X1418" s="22">
        <v>20273.11</v>
      </c>
    </row>
    <row r="1419" spans="1:24" x14ac:dyDescent="0.25">
      <c r="A1419" s="22">
        <v>702</v>
      </c>
      <c r="B1419" s="23" t="s">
        <v>1460</v>
      </c>
      <c r="C1419" s="23"/>
      <c r="D1419" s="24">
        <v>309306</v>
      </c>
      <c r="E1419" s="25"/>
      <c r="F1419" s="23" t="s">
        <v>51</v>
      </c>
      <c r="G1419" s="23" t="s">
        <v>51</v>
      </c>
      <c r="H1419" s="24" t="s">
        <v>34</v>
      </c>
      <c r="I1419" s="24" t="s">
        <v>35</v>
      </c>
      <c r="J1419" s="23" t="s">
        <v>36</v>
      </c>
      <c r="K1419" s="26">
        <v>17525543.969999999</v>
      </c>
      <c r="L1419" s="26">
        <f t="shared" si="66"/>
        <v>17525543.969999999</v>
      </c>
      <c r="M1419" s="26">
        <v>0</v>
      </c>
      <c r="N1419" s="26">
        <v>0</v>
      </c>
      <c r="O1419" s="26">
        <v>0</v>
      </c>
      <c r="P1419" s="26">
        <v>0</v>
      </c>
      <c r="Q1419" s="26">
        <f t="shared" si="67"/>
        <v>0</v>
      </c>
      <c r="R1419" s="27" t="str">
        <f t="shared" si="68"/>
        <v>1-30</v>
      </c>
      <c r="S1419" s="27" t="str">
        <f>+VLOOKUP(B1419,'[1]PORTFOLIO MAY16'!$B$7:$T$5083,19,0)</f>
        <v>MEXICO</v>
      </c>
      <c r="T1419" s="26">
        <v>0</v>
      </c>
      <c r="U1419" s="23" t="s">
        <v>37</v>
      </c>
      <c r="V1419" s="23" t="s">
        <v>37</v>
      </c>
      <c r="W1419" s="23" t="s">
        <v>37</v>
      </c>
      <c r="X1419" s="22">
        <v>19425312.449999999</v>
      </c>
    </row>
    <row r="1420" spans="1:24" x14ac:dyDescent="0.25">
      <c r="A1420" s="22">
        <v>702</v>
      </c>
      <c r="B1420" s="23" t="s">
        <v>1461</v>
      </c>
      <c r="C1420" s="23"/>
      <c r="D1420" s="24">
        <v>341199</v>
      </c>
      <c r="E1420" s="25"/>
      <c r="F1420" s="23" t="s">
        <v>42</v>
      </c>
      <c r="G1420" s="23" t="s">
        <v>33</v>
      </c>
      <c r="H1420" s="24" t="s">
        <v>34</v>
      </c>
      <c r="I1420" s="24" t="s">
        <v>35</v>
      </c>
      <c r="J1420" s="23" t="s">
        <v>36</v>
      </c>
      <c r="K1420" s="26">
        <v>79625</v>
      </c>
      <c r="L1420" s="26">
        <f t="shared" si="66"/>
        <v>79625</v>
      </c>
      <c r="M1420" s="26">
        <v>0</v>
      </c>
      <c r="N1420" s="26">
        <v>0</v>
      </c>
      <c r="O1420" s="26">
        <v>0</v>
      </c>
      <c r="P1420" s="26">
        <v>0</v>
      </c>
      <c r="Q1420" s="26">
        <f t="shared" si="67"/>
        <v>0</v>
      </c>
      <c r="R1420" s="27" t="str">
        <f t="shared" si="68"/>
        <v>1-30</v>
      </c>
      <c r="S1420" s="27" t="str">
        <f>+VLOOKUP(B1420,'[1]PORTFOLIO MAY16'!$B$7:$T$5083,19,0)</f>
        <v>GUATEMALA</v>
      </c>
      <c r="T1420" s="26">
        <v>0</v>
      </c>
      <c r="U1420" s="23" t="s">
        <v>37</v>
      </c>
      <c r="V1420" s="23" t="s">
        <v>37</v>
      </c>
      <c r="W1420" s="23" t="s">
        <v>37</v>
      </c>
      <c r="X1420" s="22">
        <v>79625</v>
      </c>
    </row>
    <row r="1421" spans="1:24" x14ac:dyDescent="0.25">
      <c r="A1421" s="22">
        <v>702</v>
      </c>
      <c r="B1421" s="23" t="s">
        <v>1462</v>
      </c>
      <c r="C1421" s="23"/>
      <c r="D1421" s="24">
        <v>314376</v>
      </c>
      <c r="E1421" s="25"/>
      <c r="F1421" s="23" t="s">
        <v>42</v>
      </c>
      <c r="G1421" s="23" t="s">
        <v>33</v>
      </c>
      <c r="H1421" s="24" t="s">
        <v>34</v>
      </c>
      <c r="I1421" s="24" t="s">
        <v>35</v>
      </c>
      <c r="J1421" s="23" t="s">
        <v>36</v>
      </c>
      <c r="K1421" s="26">
        <v>14658.91</v>
      </c>
      <c r="L1421" s="26">
        <f t="shared" si="66"/>
        <v>14658.91</v>
      </c>
      <c r="M1421" s="26">
        <v>0</v>
      </c>
      <c r="N1421" s="26">
        <v>0</v>
      </c>
      <c r="O1421" s="26">
        <v>0</v>
      </c>
      <c r="P1421" s="26">
        <v>0</v>
      </c>
      <c r="Q1421" s="26">
        <f t="shared" si="67"/>
        <v>0</v>
      </c>
      <c r="R1421" s="27" t="str">
        <f t="shared" si="68"/>
        <v>1-30</v>
      </c>
      <c r="S1421" s="27" t="str">
        <f>+VLOOKUP(B1421,'[1]PORTFOLIO MAY16'!$B$7:$T$5083,19,0)</f>
        <v>COSTA RICA</v>
      </c>
      <c r="T1421" s="26">
        <v>0</v>
      </c>
      <c r="U1421" s="23" t="s">
        <v>37</v>
      </c>
      <c r="V1421" s="23" t="s">
        <v>37</v>
      </c>
      <c r="W1421" s="23" t="s">
        <v>37</v>
      </c>
      <c r="X1421" s="22">
        <v>14658.91</v>
      </c>
    </row>
    <row r="1422" spans="1:24" x14ac:dyDescent="0.25">
      <c r="A1422" s="22">
        <v>702</v>
      </c>
      <c r="B1422" s="23" t="s">
        <v>1463</v>
      </c>
      <c r="C1422" s="23"/>
      <c r="D1422" s="24">
        <v>320022</v>
      </c>
      <c r="E1422" s="25"/>
      <c r="F1422" s="23" t="s">
        <v>42</v>
      </c>
      <c r="G1422" s="23" t="s">
        <v>33</v>
      </c>
      <c r="H1422" s="24" t="s">
        <v>34</v>
      </c>
      <c r="I1422" s="24" t="s">
        <v>35</v>
      </c>
      <c r="J1422" s="23" t="s">
        <v>36</v>
      </c>
      <c r="K1422" s="26">
        <v>35445.11</v>
      </c>
      <c r="L1422" s="26">
        <f t="shared" si="66"/>
        <v>35445.11</v>
      </c>
      <c r="M1422" s="26">
        <v>0</v>
      </c>
      <c r="N1422" s="26">
        <v>0</v>
      </c>
      <c r="O1422" s="26">
        <v>0</v>
      </c>
      <c r="P1422" s="26">
        <v>35445.11</v>
      </c>
      <c r="Q1422" s="26">
        <f t="shared" si="67"/>
        <v>35445.11</v>
      </c>
      <c r="R1422" s="27" t="str">
        <f t="shared" si="68"/>
        <v>120+</v>
      </c>
      <c r="S1422" s="27" t="str">
        <f>+VLOOKUP(B1422,'[1]PORTFOLIO MAY16'!$B$7:$T$5083,19,0)</f>
        <v>REPUBLICA DOMINICANA</v>
      </c>
      <c r="T1422" s="26">
        <v>35445.11</v>
      </c>
      <c r="U1422" s="23" t="s">
        <v>37</v>
      </c>
      <c r="V1422" s="23" t="s">
        <v>37</v>
      </c>
      <c r="W1422" s="23" t="s">
        <v>37</v>
      </c>
      <c r="X1422" s="22">
        <v>35445.11</v>
      </c>
    </row>
    <row r="1423" spans="1:24" x14ac:dyDescent="0.25">
      <c r="A1423" s="22">
        <v>702</v>
      </c>
      <c r="B1423" s="23" t="s">
        <v>1464</v>
      </c>
      <c r="C1423" s="23"/>
      <c r="D1423" s="24">
        <v>316339</v>
      </c>
      <c r="E1423" s="25"/>
      <c r="F1423" s="23" t="s">
        <v>42</v>
      </c>
      <c r="G1423" s="23" t="s">
        <v>51</v>
      </c>
      <c r="H1423" s="24" t="s">
        <v>34</v>
      </c>
      <c r="I1423" s="24" t="s">
        <v>35</v>
      </c>
      <c r="J1423" s="23" t="s">
        <v>36</v>
      </c>
      <c r="K1423" s="26">
        <v>13379.56</v>
      </c>
      <c r="L1423" s="26">
        <f t="shared" si="66"/>
        <v>13379.56</v>
      </c>
      <c r="M1423" s="26">
        <v>0</v>
      </c>
      <c r="N1423" s="26">
        <v>0</v>
      </c>
      <c r="O1423" s="26">
        <v>0</v>
      </c>
      <c r="P1423" s="26">
        <v>0</v>
      </c>
      <c r="Q1423" s="26">
        <f t="shared" si="67"/>
        <v>0</v>
      </c>
      <c r="R1423" s="27" t="str">
        <f t="shared" si="68"/>
        <v>1-30</v>
      </c>
      <c r="S1423" s="27" t="str">
        <f>+VLOOKUP(B1423,'[1]PORTFOLIO MAY16'!$B$7:$T$5083,19,0)</f>
        <v>GUATEMALA</v>
      </c>
      <c r="T1423" s="26">
        <v>0</v>
      </c>
      <c r="U1423" s="23" t="s">
        <v>37</v>
      </c>
      <c r="V1423" s="23" t="s">
        <v>37</v>
      </c>
      <c r="W1423" s="23" t="s">
        <v>37</v>
      </c>
      <c r="X1423" s="22">
        <v>13513.01</v>
      </c>
    </row>
    <row r="1424" spans="1:24" x14ac:dyDescent="0.25">
      <c r="A1424" s="22">
        <v>702</v>
      </c>
      <c r="B1424" s="23" t="s">
        <v>1465</v>
      </c>
      <c r="C1424" s="23"/>
      <c r="D1424" s="24">
        <v>316391</v>
      </c>
      <c r="E1424" s="25"/>
      <c r="F1424" s="23" t="s">
        <v>42</v>
      </c>
      <c r="G1424" s="23" t="s">
        <v>33</v>
      </c>
      <c r="H1424" s="24" t="s">
        <v>34</v>
      </c>
      <c r="I1424" s="24" t="s">
        <v>35</v>
      </c>
      <c r="J1424" s="23" t="s">
        <v>36</v>
      </c>
      <c r="K1424" s="26">
        <v>753425.14</v>
      </c>
      <c r="L1424" s="26">
        <f t="shared" si="66"/>
        <v>753425.14</v>
      </c>
      <c r="M1424" s="26">
        <v>0</v>
      </c>
      <c r="N1424" s="26">
        <v>0</v>
      </c>
      <c r="O1424" s="26">
        <v>0</v>
      </c>
      <c r="P1424" s="26">
        <v>0</v>
      </c>
      <c r="Q1424" s="26">
        <f t="shared" si="67"/>
        <v>0</v>
      </c>
      <c r="R1424" s="27" t="str">
        <f t="shared" si="68"/>
        <v>1-30</v>
      </c>
      <c r="S1424" s="27" t="str">
        <f>+VLOOKUP(B1424,'[1]PORTFOLIO MAY16'!$B$7:$T$5083,19,0)</f>
        <v>MEXICO</v>
      </c>
      <c r="T1424" s="26">
        <v>0</v>
      </c>
      <c r="U1424" s="23" t="s">
        <v>37</v>
      </c>
      <c r="V1424" s="23" t="s">
        <v>37</v>
      </c>
      <c r="W1424" s="23" t="s">
        <v>37</v>
      </c>
      <c r="X1424" s="22">
        <v>792602.74</v>
      </c>
    </row>
    <row r="1425" spans="1:24" x14ac:dyDescent="0.25">
      <c r="A1425" s="22">
        <v>702</v>
      </c>
      <c r="B1425" s="23" t="s">
        <v>1466</v>
      </c>
      <c r="C1425" s="23"/>
      <c r="D1425" s="24">
        <v>313199</v>
      </c>
      <c r="E1425" s="25"/>
      <c r="F1425" s="23" t="s">
        <v>51</v>
      </c>
      <c r="G1425" s="23" t="s">
        <v>33</v>
      </c>
      <c r="H1425" s="24" t="s">
        <v>34</v>
      </c>
      <c r="I1425" s="24" t="s">
        <v>35</v>
      </c>
      <c r="J1425" s="23" t="s">
        <v>36</v>
      </c>
      <c r="K1425" s="26">
        <v>89731.41</v>
      </c>
      <c r="L1425" s="26">
        <f t="shared" si="66"/>
        <v>89731.41</v>
      </c>
      <c r="M1425" s="26">
        <v>0</v>
      </c>
      <c r="N1425" s="26">
        <v>0</v>
      </c>
      <c r="O1425" s="26">
        <v>0</v>
      </c>
      <c r="P1425" s="26">
        <v>0</v>
      </c>
      <c r="Q1425" s="26">
        <f t="shared" si="67"/>
        <v>0</v>
      </c>
      <c r="R1425" s="27" t="str">
        <f t="shared" si="68"/>
        <v>1-30</v>
      </c>
      <c r="S1425" s="27" t="str">
        <f>+VLOOKUP(B1425,'[1]PORTFOLIO MAY16'!$B$7:$T$5083,19,0)</f>
        <v>COSTA RICA</v>
      </c>
      <c r="T1425" s="26">
        <v>0</v>
      </c>
      <c r="U1425" s="23" t="s">
        <v>37</v>
      </c>
      <c r="V1425" s="23" t="s">
        <v>37</v>
      </c>
      <c r="W1425" s="23" t="s">
        <v>37</v>
      </c>
      <c r="X1425" s="22">
        <v>101543.5</v>
      </c>
    </row>
    <row r="1426" spans="1:24" x14ac:dyDescent="0.25">
      <c r="A1426" s="22">
        <v>702</v>
      </c>
      <c r="B1426" s="23" t="s">
        <v>1467</v>
      </c>
      <c r="C1426" s="23"/>
      <c r="D1426" s="24">
        <v>313199</v>
      </c>
      <c r="E1426" s="25"/>
      <c r="F1426" s="23" t="s">
        <v>51</v>
      </c>
      <c r="G1426" s="23" t="s">
        <v>33</v>
      </c>
      <c r="H1426" s="24" t="s">
        <v>34</v>
      </c>
      <c r="I1426" s="24" t="s">
        <v>35</v>
      </c>
      <c r="J1426" s="23" t="s">
        <v>36</v>
      </c>
      <c r="K1426" s="26">
        <v>97486.23</v>
      </c>
      <c r="L1426" s="26">
        <f t="shared" si="66"/>
        <v>97486.23</v>
      </c>
      <c r="M1426" s="26">
        <v>0</v>
      </c>
      <c r="N1426" s="26">
        <v>0</v>
      </c>
      <c r="O1426" s="26">
        <v>0</v>
      </c>
      <c r="P1426" s="26">
        <v>0</v>
      </c>
      <c r="Q1426" s="26">
        <f t="shared" si="67"/>
        <v>0</v>
      </c>
      <c r="R1426" s="27" t="str">
        <f t="shared" si="68"/>
        <v>1-30</v>
      </c>
      <c r="S1426" s="27" t="str">
        <f>+VLOOKUP(B1426,'[1]PORTFOLIO MAY16'!$B$7:$T$5083,19,0)</f>
        <v>COSTA RICA</v>
      </c>
      <c r="T1426" s="26">
        <v>0</v>
      </c>
      <c r="U1426" s="23" t="s">
        <v>37</v>
      </c>
      <c r="V1426" s="23" t="s">
        <v>37</v>
      </c>
      <c r="W1426" s="23" t="s">
        <v>37</v>
      </c>
      <c r="X1426" s="22">
        <v>108042.28</v>
      </c>
    </row>
    <row r="1427" spans="1:24" x14ac:dyDescent="0.25">
      <c r="A1427" s="22">
        <v>702</v>
      </c>
      <c r="B1427" s="23" t="s">
        <v>1468</v>
      </c>
      <c r="C1427" s="23"/>
      <c r="D1427" s="24">
        <v>313199</v>
      </c>
      <c r="E1427" s="25"/>
      <c r="F1427" s="23" t="s">
        <v>51</v>
      </c>
      <c r="G1427" s="23" t="s">
        <v>33</v>
      </c>
      <c r="H1427" s="24" t="s">
        <v>34</v>
      </c>
      <c r="I1427" s="24" t="s">
        <v>35</v>
      </c>
      <c r="J1427" s="23" t="s">
        <v>36</v>
      </c>
      <c r="K1427" s="26">
        <v>29387.98</v>
      </c>
      <c r="L1427" s="26">
        <f t="shared" si="66"/>
        <v>29387.98</v>
      </c>
      <c r="M1427" s="26">
        <v>0</v>
      </c>
      <c r="N1427" s="26">
        <v>0</v>
      </c>
      <c r="O1427" s="26">
        <v>0</v>
      </c>
      <c r="P1427" s="26">
        <v>0</v>
      </c>
      <c r="Q1427" s="26">
        <f t="shared" si="67"/>
        <v>0</v>
      </c>
      <c r="R1427" s="27" t="str">
        <f t="shared" si="68"/>
        <v>1-30</v>
      </c>
      <c r="S1427" s="27" t="str">
        <f>+VLOOKUP(B1427,'[1]PORTFOLIO MAY16'!$B$7:$T$5083,19,0)</f>
        <v>COSTA RICA</v>
      </c>
      <c r="T1427" s="26">
        <v>0</v>
      </c>
      <c r="U1427" s="23" t="s">
        <v>37</v>
      </c>
      <c r="V1427" s="23" t="s">
        <v>37</v>
      </c>
      <c r="W1427" s="23" t="s">
        <v>37</v>
      </c>
      <c r="X1427" s="22">
        <v>30982.799999999999</v>
      </c>
    </row>
    <row r="1428" spans="1:24" x14ac:dyDescent="0.25">
      <c r="A1428" s="22">
        <v>702</v>
      </c>
      <c r="B1428" s="23" t="s">
        <v>1469</v>
      </c>
      <c r="C1428" s="23"/>
      <c r="D1428" s="24">
        <v>313199</v>
      </c>
      <c r="E1428" s="25"/>
      <c r="F1428" s="23" t="s">
        <v>51</v>
      </c>
      <c r="G1428" s="23" t="s">
        <v>33</v>
      </c>
      <c r="H1428" s="24" t="s">
        <v>34</v>
      </c>
      <c r="I1428" s="24" t="s">
        <v>35</v>
      </c>
      <c r="J1428" s="23" t="s">
        <v>36</v>
      </c>
      <c r="K1428" s="26">
        <v>47840.9</v>
      </c>
      <c r="L1428" s="26">
        <f t="shared" si="66"/>
        <v>47840.9</v>
      </c>
      <c r="M1428" s="26">
        <v>0</v>
      </c>
      <c r="N1428" s="26">
        <v>0</v>
      </c>
      <c r="O1428" s="26">
        <v>0</v>
      </c>
      <c r="P1428" s="26">
        <v>0</v>
      </c>
      <c r="Q1428" s="26">
        <f t="shared" si="67"/>
        <v>0</v>
      </c>
      <c r="R1428" s="27" t="str">
        <f t="shared" si="68"/>
        <v>1-30</v>
      </c>
      <c r="S1428" s="27" t="str">
        <f>+VLOOKUP(B1428,'[1]PORTFOLIO MAY16'!$B$7:$T$5083,19,0)</f>
        <v>COSTA RICA</v>
      </c>
      <c r="T1428" s="26">
        <v>0</v>
      </c>
      <c r="U1428" s="23" t="s">
        <v>37</v>
      </c>
      <c r="V1428" s="23" t="s">
        <v>37</v>
      </c>
      <c r="W1428" s="23" t="s">
        <v>37</v>
      </c>
      <c r="X1428" s="22">
        <v>50434.09</v>
      </c>
    </row>
    <row r="1429" spans="1:24" x14ac:dyDescent="0.25">
      <c r="A1429" s="22">
        <v>702</v>
      </c>
      <c r="B1429" s="23" t="s">
        <v>1470</v>
      </c>
      <c r="C1429" s="23"/>
      <c r="D1429" s="24">
        <v>320416</v>
      </c>
      <c r="E1429" s="25"/>
      <c r="F1429" s="23" t="s">
        <v>42</v>
      </c>
      <c r="G1429" s="23" t="s">
        <v>33</v>
      </c>
      <c r="H1429" s="24" t="s">
        <v>34</v>
      </c>
      <c r="I1429" s="24" t="s">
        <v>35</v>
      </c>
      <c r="J1429" s="23" t="s">
        <v>36</v>
      </c>
      <c r="K1429" s="26">
        <v>124211.99</v>
      </c>
      <c r="L1429" s="26">
        <f t="shared" si="66"/>
        <v>124211.99</v>
      </c>
      <c r="M1429" s="26">
        <v>0</v>
      </c>
      <c r="N1429" s="26">
        <v>0</v>
      </c>
      <c r="O1429" s="26">
        <v>0</v>
      </c>
      <c r="P1429" s="26">
        <v>0</v>
      </c>
      <c r="Q1429" s="26">
        <f t="shared" si="67"/>
        <v>0</v>
      </c>
      <c r="R1429" s="27" t="str">
        <f t="shared" si="68"/>
        <v>1-30</v>
      </c>
      <c r="S1429" s="27" t="str">
        <f>+VLOOKUP(B1429,'[1]PORTFOLIO MAY16'!$B$7:$T$5083,19,0)</f>
        <v>COSTA RICA</v>
      </c>
      <c r="T1429" s="26">
        <v>0</v>
      </c>
      <c r="U1429" s="23" t="s">
        <v>37</v>
      </c>
      <c r="V1429" s="23" t="s">
        <v>37</v>
      </c>
      <c r="W1429" s="23" t="s">
        <v>37</v>
      </c>
      <c r="X1429" s="22">
        <v>143896.70000000001</v>
      </c>
    </row>
    <row r="1430" spans="1:24" x14ac:dyDescent="0.25">
      <c r="A1430" s="22">
        <v>702</v>
      </c>
      <c r="B1430" s="23" t="s">
        <v>1471</v>
      </c>
      <c r="C1430" s="23"/>
      <c r="D1430" s="24">
        <v>313548</v>
      </c>
      <c r="E1430" s="25"/>
      <c r="F1430" s="23" t="s">
        <v>51</v>
      </c>
      <c r="G1430" s="23" t="s">
        <v>51</v>
      </c>
      <c r="H1430" s="24" t="s">
        <v>34</v>
      </c>
      <c r="I1430" s="24" t="s">
        <v>35</v>
      </c>
      <c r="J1430" s="23" t="s">
        <v>36</v>
      </c>
      <c r="K1430" s="26">
        <v>491881.54</v>
      </c>
      <c r="L1430" s="26">
        <f t="shared" si="66"/>
        <v>491881.54</v>
      </c>
      <c r="M1430" s="26">
        <v>0</v>
      </c>
      <c r="N1430" s="26">
        <v>0</v>
      </c>
      <c r="O1430" s="26">
        <v>0</v>
      </c>
      <c r="P1430" s="26">
        <v>0</v>
      </c>
      <c r="Q1430" s="26">
        <f t="shared" si="67"/>
        <v>0</v>
      </c>
      <c r="R1430" s="27" t="str">
        <f t="shared" si="68"/>
        <v>1-30</v>
      </c>
      <c r="S1430" s="27" t="str">
        <f>+VLOOKUP(B1430,'[1]PORTFOLIO MAY16'!$B$7:$T$5083,19,0)</f>
        <v>NICARAGUA</v>
      </c>
      <c r="T1430" s="26">
        <v>0</v>
      </c>
      <c r="U1430" s="23" t="s">
        <v>37</v>
      </c>
      <c r="V1430" s="23" t="s">
        <v>37</v>
      </c>
      <c r="W1430" s="23" t="s">
        <v>37</v>
      </c>
      <c r="X1430" s="22">
        <v>520406.15</v>
      </c>
    </row>
    <row r="1431" spans="1:24" x14ac:dyDescent="0.25">
      <c r="A1431" s="22">
        <v>702</v>
      </c>
      <c r="B1431" s="23" t="s">
        <v>1472</v>
      </c>
      <c r="C1431" s="23"/>
      <c r="D1431" s="24">
        <v>365728</v>
      </c>
      <c r="E1431" s="25"/>
      <c r="F1431" s="23" t="s">
        <v>42</v>
      </c>
      <c r="G1431" s="23" t="s">
        <v>33</v>
      </c>
      <c r="H1431" s="24" t="s">
        <v>34</v>
      </c>
      <c r="I1431" s="24" t="s">
        <v>35</v>
      </c>
      <c r="J1431" s="23" t="s">
        <v>36</v>
      </c>
      <c r="K1431" s="26">
        <v>78523.63</v>
      </c>
      <c r="L1431" s="26">
        <f t="shared" si="66"/>
        <v>78523.63</v>
      </c>
      <c r="M1431" s="26">
        <v>0</v>
      </c>
      <c r="N1431" s="26">
        <v>0</v>
      </c>
      <c r="O1431" s="26">
        <v>0</v>
      </c>
      <c r="P1431" s="26">
        <v>0</v>
      </c>
      <c r="Q1431" s="26">
        <f t="shared" si="67"/>
        <v>0</v>
      </c>
      <c r="R1431" s="27" t="str">
        <f t="shared" si="68"/>
        <v>1-30</v>
      </c>
      <c r="S1431" s="27" t="str">
        <f>+VLOOKUP(B1431,'[1]PORTFOLIO MAY16'!$B$7:$T$5083,19,0)</f>
        <v>COSTA RICA</v>
      </c>
      <c r="T1431" s="26">
        <v>0</v>
      </c>
      <c r="U1431" s="23" t="s">
        <v>37</v>
      </c>
      <c r="V1431" s="23" t="s">
        <v>37</v>
      </c>
      <c r="W1431" s="23" t="s">
        <v>37</v>
      </c>
      <c r="X1431" s="22">
        <v>90079.03</v>
      </c>
    </row>
    <row r="1432" spans="1:24" x14ac:dyDescent="0.25">
      <c r="A1432" s="22">
        <v>702</v>
      </c>
      <c r="B1432" s="23" t="s">
        <v>1473</v>
      </c>
      <c r="C1432" s="23"/>
      <c r="D1432" s="24">
        <v>316391</v>
      </c>
      <c r="E1432" s="25"/>
      <c r="F1432" s="23" t="s">
        <v>42</v>
      </c>
      <c r="G1432" s="23" t="s">
        <v>33</v>
      </c>
      <c r="H1432" s="24" t="s">
        <v>34</v>
      </c>
      <c r="I1432" s="24" t="s">
        <v>35</v>
      </c>
      <c r="J1432" s="23" t="s">
        <v>36</v>
      </c>
      <c r="K1432" s="26">
        <v>917239.39</v>
      </c>
      <c r="L1432" s="26">
        <f t="shared" si="66"/>
        <v>917239.39</v>
      </c>
      <c r="M1432" s="26">
        <v>0</v>
      </c>
      <c r="N1432" s="26">
        <v>0</v>
      </c>
      <c r="O1432" s="26">
        <v>0</v>
      </c>
      <c r="P1432" s="26">
        <v>0</v>
      </c>
      <c r="Q1432" s="26">
        <f t="shared" si="67"/>
        <v>0</v>
      </c>
      <c r="R1432" s="27" t="str">
        <f t="shared" si="68"/>
        <v>1-30</v>
      </c>
      <c r="S1432" s="27" t="str">
        <f>+VLOOKUP(B1432,'[1]PORTFOLIO MAY16'!$B$7:$T$5083,19,0)</f>
        <v>MEXICO</v>
      </c>
      <c r="T1432" s="26">
        <v>0</v>
      </c>
      <c r="U1432" s="23" t="s">
        <v>37</v>
      </c>
      <c r="V1432" s="23" t="s">
        <v>37</v>
      </c>
      <c r="W1432" s="23" t="s">
        <v>37</v>
      </c>
      <c r="X1432" s="22">
        <v>972691.03</v>
      </c>
    </row>
    <row r="1433" spans="1:24" x14ac:dyDescent="0.25">
      <c r="A1433" s="22">
        <v>702</v>
      </c>
      <c r="B1433" s="23" t="s">
        <v>1474</v>
      </c>
      <c r="C1433" s="23"/>
      <c r="D1433" s="24">
        <v>324889</v>
      </c>
      <c r="E1433" s="25"/>
      <c r="F1433" s="23" t="s">
        <v>33</v>
      </c>
      <c r="G1433" s="23" t="s">
        <v>33</v>
      </c>
      <c r="H1433" s="24" t="s">
        <v>34</v>
      </c>
      <c r="I1433" s="24" t="s">
        <v>35</v>
      </c>
      <c r="J1433" s="23" t="s">
        <v>36</v>
      </c>
      <c r="K1433" s="26">
        <v>6291183.3899999997</v>
      </c>
      <c r="L1433" s="26">
        <f t="shared" si="66"/>
        <v>6291183.3899999997</v>
      </c>
      <c r="M1433" s="26">
        <v>0</v>
      </c>
      <c r="N1433" s="26">
        <v>0</v>
      </c>
      <c r="O1433" s="26">
        <v>0</v>
      </c>
      <c r="P1433" s="26">
        <v>0</v>
      </c>
      <c r="Q1433" s="26">
        <f t="shared" si="67"/>
        <v>0</v>
      </c>
      <c r="R1433" s="27" t="str">
        <f t="shared" si="68"/>
        <v>1-30</v>
      </c>
      <c r="S1433" s="27" t="str">
        <f>+VLOOKUP(B1433,'[1]PORTFOLIO MAY16'!$B$7:$T$5083,19,0)</f>
        <v>MEXICO</v>
      </c>
      <c r="T1433" s="26">
        <v>0</v>
      </c>
      <c r="U1433" s="23" t="s">
        <v>37</v>
      </c>
      <c r="V1433" s="23" t="s">
        <v>37</v>
      </c>
      <c r="W1433" s="23" t="s">
        <v>37</v>
      </c>
      <c r="X1433" s="22">
        <v>7192746.8600000003</v>
      </c>
    </row>
    <row r="1434" spans="1:24" x14ac:dyDescent="0.25">
      <c r="A1434" s="22">
        <v>702</v>
      </c>
      <c r="B1434" s="23" t="s">
        <v>1475</v>
      </c>
      <c r="C1434" s="23"/>
      <c r="D1434" s="24">
        <v>366395</v>
      </c>
      <c r="E1434" s="25"/>
      <c r="F1434" s="23" t="s">
        <v>33</v>
      </c>
      <c r="G1434" s="23" t="s">
        <v>33</v>
      </c>
      <c r="H1434" s="24" t="s">
        <v>34</v>
      </c>
      <c r="I1434" s="24" t="s">
        <v>35</v>
      </c>
      <c r="J1434" s="23" t="s">
        <v>39</v>
      </c>
      <c r="K1434" s="26">
        <v>3455705.29</v>
      </c>
      <c r="L1434" s="26">
        <f t="shared" si="66"/>
        <v>186227.95804221387</v>
      </c>
      <c r="M1434" s="26">
        <v>0</v>
      </c>
      <c r="N1434" s="26">
        <v>0</v>
      </c>
      <c r="O1434" s="26">
        <v>0</v>
      </c>
      <c r="P1434" s="26">
        <v>0</v>
      </c>
      <c r="Q1434" s="26">
        <f t="shared" si="67"/>
        <v>0</v>
      </c>
      <c r="R1434" s="27" t="str">
        <f t="shared" si="68"/>
        <v>1-30</v>
      </c>
      <c r="S1434" s="27" t="str">
        <f>+VLOOKUP(B1434,'[1]PORTFOLIO MAY16'!$B$7:$T$5083,19,0)</f>
        <v>MEXICO</v>
      </c>
      <c r="T1434" s="26">
        <v>0</v>
      </c>
      <c r="U1434" s="23" t="s">
        <v>37</v>
      </c>
      <c r="V1434" s="23" t="s">
        <v>37</v>
      </c>
      <c r="W1434" s="23" t="s">
        <v>37</v>
      </c>
      <c r="X1434" s="22">
        <v>3612042.51</v>
      </c>
    </row>
    <row r="1435" spans="1:24" x14ac:dyDescent="0.25">
      <c r="A1435" s="22">
        <v>702</v>
      </c>
      <c r="B1435" s="23" t="s">
        <v>1476</v>
      </c>
      <c r="C1435" s="23"/>
      <c r="D1435" s="24">
        <v>316391</v>
      </c>
      <c r="E1435" s="25"/>
      <c r="F1435" s="23" t="s">
        <v>42</v>
      </c>
      <c r="G1435" s="23" t="s">
        <v>33</v>
      </c>
      <c r="H1435" s="24" t="s">
        <v>34</v>
      </c>
      <c r="I1435" s="24" t="s">
        <v>35</v>
      </c>
      <c r="J1435" s="23" t="s">
        <v>36</v>
      </c>
      <c r="K1435" s="26">
        <v>876712.76</v>
      </c>
      <c r="L1435" s="26">
        <f t="shared" si="66"/>
        <v>876712.76</v>
      </c>
      <c r="M1435" s="26">
        <v>0</v>
      </c>
      <c r="N1435" s="26">
        <v>0</v>
      </c>
      <c r="O1435" s="26">
        <v>0</v>
      </c>
      <c r="P1435" s="26">
        <v>0</v>
      </c>
      <c r="Q1435" s="26">
        <f t="shared" si="67"/>
        <v>0</v>
      </c>
      <c r="R1435" s="27" t="str">
        <f t="shared" si="68"/>
        <v>1-30</v>
      </c>
      <c r="S1435" s="27" t="str">
        <f>+VLOOKUP(B1435,'[1]PORTFOLIO MAY16'!$B$7:$T$5083,19,0)</f>
        <v>MEXICO</v>
      </c>
      <c r="T1435" s="26">
        <v>0</v>
      </c>
      <c r="U1435" s="23" t="s">
        <v>37</v>
      </c>
      <c r="V1435" s="23" t="s">
        <v>37</v>
      </c>
      <c r="W1435" s="23" t="s">
        <v>37</v>
      </c>
      <c r="X1435" s="22">
        <v>926002.63</v>
      </c>
    </row>
    <row r="1436" spans="1:24" x14ac:dyDescent="0.25">
      <c r="A1436" s="22">
        <v>702</v>
      </c>
      <c r="B1436" s="23" t="s">
        <v>1477</v>
      </c>
      <c r="C1436" s="23"/>
      <c r="D1436" s="24">
        <v>316391</v>
      </c>
      <c r="E1436" s="25"/>
      <c r="F1436" s="23" t="s">
        <v>42</v>
      </c>
      <c r="G1436" s="23" t="s">
        <v>33</v>
      </c>
      <c r="H1436" s="24" t="s">
        <v>34</v>
      </c>
      <c r="I1436" s="24" t="s">
        <v>35</v>
      </c>
      <c r="J1436" s="23" t="s">
        <v>36</v>
      </c>
      <c r="K1436" s="26">
        <v>1016818.42</v>
      </c>
      <c r="L1436" s="26">
        <f t="shared" si="66"/>
        <v>1016818.42</v>
      </c>
      <c r="M1436" s="26">
        <v>0</v>
      </c>
      <c r="N1436" s="26">
        <v>0</v>
      </c>
      <c r="O1436" s="26">
        <v>0</v>
      </c>
      <c r="P1436" s="26">
        <v>0</v>
      </c>
      <c r="Q1436" s="26">
        <f t="shared" si="67"/>
        <v>0</v>
      </c>
      <c r="R1436" s="27" t="str">
        <f t="shared" si="68"/>
        <v>1-30</v>
      </c>
      <c r="S1436" s="27" t="str">
        <f>+VLOOKUP(B1436,'[1]PORTFOLIO MAY16'!$B$7:$T$5083,19,0)</f>
        <v>MEXICO</v>
      </c>
      <c r="T1436" s="26">
        <v>0</v>
      </c>
      <c r="U1436" s="23" t="s">
        <v>37</v>
      </c>
      <c r="V1436" s="23" t="s">
        <v>37</v>
      </c>
      <c r="W1436" s="23" t="s">
        <v>37</v>
      </c>
      <c r="X1436" s="22">
        <v>1084269.18</v>
      </c>
    </row>
    <row r="1437" spans="1:24" x14ac:dyDescent="0.25">
      <c r="A1437" s="22">
        <v>702</v>
      </c>
      <c r="B1437" s="23" t="s">
        <v>1478</v>
      </c>
      <c r="C1437" s="23"/>
      <c r="D1437" s="24">
        <v>316391</v>
      </c>
      <c r="E1437" s="25"/>
      <c r="F1437" s="23" t="s">
        <v>42</v>
      </c>
      <c r="G1437" s="23" t="s">
        <v>33</v>
      </c>
      <c r="H1437" s="24" t="s">
        <v>34</v>
      </c>
      <c r="I1437" s="24" t="s">
        <v>35</v>
      </c>
      <c r="J1437" s="23" t="s">
        <v>36</v>
      </c>
      <c r="K1437" s="26">
        <v>543213.48</v>
      </c>
      <c r="L1437" s="26">
        <f t="shared" si="66"/>
        <v>543213.48</v>
      </c>
      <c r="M1437" s="26">
        <v>0</v>
      </c>
      <c r="N1437" s="26">
        <v>0</v>
      </c>
      <c r="O1437" s="26">
        <v>0</v>
      </c>
      <c r="P1437" s="26">
        <v>0</v>
      </c>
      <c r="Q1437" s="26">
        <f t="shared" si="67"/>
        <v>0</v>
      </c>
      <c r="R1437" s="27" t="str">
        <f t="shared" si="68"/>
        <v>1-30</v>
      </c>
      <c r="S1437" s="27" t="str">
        <f>+VLOOKUP(B1437,'[1]PORTFOLIO MAY16'!$B$7:$T$5083,19,0)</f>
        <v>MEXICO</v>
      </c>
      <c r="T1437" s="26">
        <v>0</v>
      </c>
      <c r="U1437" s="23" t="s">
        <v>37</v>
      </c>
      <c r="V1437" s="23" t="s">
        <v>37</v>
      </c>
      <c r="W1437" s="23" t="s">
        <v>37</v>
      </c>
      <c r="X1437" s="22">
        <v>571460.16</v>
      </c>
    </row>
    <row r="1438" spans="1:24" x14ac:dyDescent="0.25">
      <c r="A1438" s="22">
        <v>702</v>
      </c>
      <c r="B1438" s="23" t="s">
        <v>1479</v>
      </c>
      <c r="C1438" s="23"/>
      <c r="D1438" s="24">
        <v>365454</v>
      </c>
      <c r="E1438" s="25"/>
      <c r="F1438" s="23" t="s">
        <v>33</v>
      </c>
      <c r="G1438" s="23" t="s">
        <v>33</v>
      </c>
      <c r="H1438" s="24" t="s">
        <v>34</v>
      </c>
      <c r="I1438" s="24" t="s">
        <v>35</v>
      </c>
      <c r="J1438" s="23" t="s">
        <v>39</v>
      </c>
      <c r="K1438" s="26">
        <v>1310518.8500000001</v>
      </c>
      <c r="L1438" s="26">
        <f t="shared" si="66"/>
        <v>70623.86081289078</v>
      </c>
      <c r="M1438" s="26">
        <v>0</v>
      </c>
      <c r="N1438" s="26">
        <v>0</v>
      </c>
      <c r="O1438" s="26">
        <v>0</v>
      </c>
      <c r="P1438" s="26">
        <v>0</v>
      </c>
      <c r="Q1438" s="26">
        <f t="shared" si="67"/>
        <v>0</v>
      </c>
      <c r="R1438" s="27" t="str">
        <f t="shared" si="68"/>
        <v>1-30</v>
      </c>
      <c r="S1438" s="27" t="str">
        <f>+VLOOKUP(B1438,'[1]PORTFOLIO MAY16'!$B$7:$T$5083,19,0)</f>
        <v>MEXICO</v>
      </c>
      <c r="T1438" s="26">
        <v>0</v>
      </c>
      <c r="U1438" s="23" t="s">
        <v>37</v>
      </c>
      <c r="V1438" s="23" t="s">
        <v>37</v>
      </c>
      <c r="W1438" s="23" t="s">
        <v>37</v>
      </c>
      <c r="X1438" s="22">
        <v>1369716.74</v>
      </c>
    </row>
    <row r="1439" spans="1:24" x14ac:dyDescent="0.25">
      <c r="A1439" s="22">
        <v>702</v>
      </c>
      <c r="B1439" s="23" t="s">
        <v>1480</v>
      </c>
      <c r="C1439" s="23"/>
      <c r="D1439" s="24">
        <v>318359</v>
      </c>
      <c r="E1439" s="25"/>
      <c r="F1439" s="23" t="s">
        <v>42</v>
      </c>
      <c r="G1439" s="23" t="s">
        <v>51</v>
      </c>
      <c r="H1439" s="24" t="s">
        <v>34</v>
      </c>
      <c r="I1439" s="24" t="s">
        <v>35</v>
      </c>
      <c r="J1439" s="23" t="s">
        <v>39</v>
      </c>
      <c r="K1439" s="26">
        <v>2717087.7</v>
      </c>
      <c r="L1439" s="26">
        <f t="shared" si="66"/>
        <v>146423.85612478413</v>
      </c>
      <c r="M1439" s="26">
        <v>0</v>
      </c>
      <c r="N1439" s="26">
        <v>0</v>
      </c>
      <c r="O1439" s="26">
        <v>0</v>
      </c>
      <c r="P1439" s="26">
        <v>0</v>
      </c>
      <c r="Q1439" s="26">
        <f t="shared" si="67"/>
        <v>0</v>
      </c>
      <c r="R1439" s="27" t="str">
        <f t="shared" si="68"/>
        <v>1-30</v>
      </c>
      <c r="S1439" s="27" t="str">
        <f>+VLOOKUP(B1439,'[1]PORTFOLIO MAY16'!$B$7:$T$5083,19,0)</f>
        <v>MEXICO</v>
      </c>
      <c r="T1439" s="26">
        <v>0</v>
      </c>
      <c r="U1439" s="23" t="s">
        <v>37</v>
      </c>
      <c r="V1439" s="23" t="s">
        <v>37</v>
      </c>
      <c r="W1439" s="23" t="s">
        <v>37</v>
      </c>
      <c r="X1439" s="22">
        <v>3091506.12</v>
      </c>
    </row>
    <row r="1440" spans="1:24" x14ac:dyDescent="0.25">
      <c r="A1440" s="22">
        <v>702</v>
      </c>
      <c r="B1440" s="23" t="s">
        <v>1481</v>
      </c>
      <c r="C1440" s="23"/>
      <c r="D1440" s="24">
        <v>311796</v>
      </c>
      <c r="E1440" s="25"/>
      <c r="F1440" s="23" t="s">
        <v>42</v>
      </c>
      <c r="G1440" s="23" t="s">
        <v>51</v>
      </c>
      <c r="H1440" s="24" t="s">
        <v>34</v>
      </c>
      <c r="I1440" s="24" t="s">
        <v>35</v>
      </c>
      <c r="J1440" s="23" t="s">
        <v>39</v>
      </c>
      <c r="K1440" s="26">
        <v>302014.21000000002</v>
      </c>
      <c r="L1440" s="26">
        <f t="shared" si="66"/>
        <v>16275.545773763703</v>
      </c>
      <c r="M1440" s="26">
        <v>0</v>
      </c>
      <c r="N1440" s="26">
        <v>0</v>
      </c>
      <c r="O1440" s="26">
        <v>0</v>
      </c>
      <c r="P1440" s="26">
        <v>0</v>
      </c>
      <c r="Q1440" s="26">
        <f t="shared" si="67"/>
        <v>0</v>
      </c>
      <c r="R1440" s="27" t="str">
        <f t="shared" si="68"/>
        <v>1-30</v>
      </c>
      <c r="S1440" s="27" t="str">
        <f>+VLOOKUP(B1440,'[1]PORTFOLIO MAY16'!$B$7:$T$5083,19,0)</f>
        <v>MEXICO</v>
      </c>
      <c r="T1440" s="26">
        <v>0</v>
      </c>
      <c r="U1440" s="23" t="s">
        <v>37</v>
      </c>
      <c r="V1440" s="23" t="s">
        <v>37</v>
      </c>
      <c r="W1440" s="23" t="s">
        <v>37</v>
      </c>
      <c r="X1440" s="22">
        <v>335466.26</v>
      </c>
    </row>
    <row r="1441" spans="1:24" x14ac:dyDescent="0.25">
      <c r="A1441" s="22">
        <v>702</v>
      </c>
      <c r="B1441" s="23" t="s">
        <v>1482</v>
      </c>
      <c r="C1441" s="23"/>
      <c r="D1441" s="24">
        <v>318626</v>
      </c>
      <c r="E1441" s="25"/>
      <c r="F1441" s="23" t="s">
        <v>33</v>
      </c>
      <c r="G1441" s="23" t="s">
        <v>33</v>
      </c>
      <c r="H1441" s="24" t="s">
        <v>34</v>
      </c>
      <c r="I1441" s="24" t="s">
        <v>35</v>
      </c>
      <c r="J1441" s="23" t="s">
        <v>39</v>
      </c>
      <c r="K1441" s="26">
        <v>1187439.73</v>
      </c>
      <c r="L1441" s="26">
        <f t="shared" ref="L1441:L1504" si="69">+IF(J1441="MXN",K1441/$L$2,K1441)</f>
        <v>63991.127037368904</v>
      </c>
      <c r="M1441" s="26">
        <v>0</v>
      </c>
      <c r="N1441" s="26">
        <v>0</v>
      </c>
      <c r="O1441" s="26">
        <v>0</v>
      </c>
      <c r="P1441" s="26">
        <v>0</v>
      </c>
      <c r="Q1441" s="26">
        <f t="shared" si="67"/>
        <v>0</v>
      </c>
      <c r="R1441" s="27" t="str">
        <f t="shared" si="68"/>
        <v>1-30</v>
      </c>
      <c r="S1441" s="27" t="str">
        <f>+VLOOKUP(B1441,'[1]PORTFOLIO MAY16'!$B$7:$T$5083,19,0)</f>
        <v>MEXICO</v>
      </c>
      <c r="T1441" s="26">
        <v>0</v>
      </c>
      <c r="U1441" s="23" t="s">
        <v>37</v>
      </c>
      <c r="V1441" s="23" t="s">
        <v>37</v>
      </c>
      <c r="W1441" s="23" t="s">
        <v>37</v>
      </c>
      <c r="X1441" s="22">
        <v>1540072.18</v>
      </c>
    </row>
    <row r="1442" spans="1:24" x14ac:dyDescent="0.25">
      <c r="A1442" s="22">
        <v>702</v>
      </c>
      <c r="B1442" s="23" t="s">
        <v>1483</v>
      </c>
      <c r="C1442" s="23"/>
      <c r="D1442" s="24">
        <v>364949</v>
      </c>
      <c r="E1442" s="25"/>
      <c r="F1442" s="23" t="s">
        <v>42</v>
      </c>
      <c r="G1442" s="23" t="s">
        <v>33</v>
      </c>
      <c r="H1442" s="24" t="s">
        <v>34</v>
      </c>
      <c r="I1442" s="24" t="s">
        <v>35</v>
      </c>
      <c r="J1442" s="23" t="s">
        <v>36</v>
      </c>
      <c r="K1442" s="26">
        <v>684184.52</v>
      </c>
      <c r="L1442" s="26">
        <f t="shared" si="69"/>
        <v>684184.52</v>
      </c>
      <c r="M1442" s="26">
        <v>0</v>
      </c>
      <c r="N1442" s="26">
        <v>0</v>
      </c>
      <c r="O1442" s="26">
        <v>0</v>
      </c>
      <c r="P1442" s="26">
        <v>0</v>
      </c>
      <c r="Q1442" s="26">
        <f t="shared" si="67"/>
        <v>0</v>
      </c>
      <c r="R1442" s="27" t="str">
        <f t="shared" si="68"/>
        <v>1-30</v>
      </c>
      <c r="S1442" s="27" t="str">
        <f>+VLOOKUP(B1442,'[1]PORTFOLIO MAY16'!$B$7:$T$5083,19,0)</f>
        <v>MEXICO</v>
      </c>
      <c r="T1442" s="26">
        <v>0</v>
      </c>
      <c r="U1442" s="23" t="s">
        <v>37</v>
      </c>
      <c r="V1442" s="23" t="s">
        <v>37</v>
      </c>
      <c r="W1442" s="23" t="s">
        <v>37</v>
      </c>
      <c r="X1442" s="22">
        <v>779016.48</v>
      </c>
    </row>
    <row r="1443" spans="1:24" x14ac:dyDescent="0.25">
      <c r="A1443" s="22">
        <v>702</v>
      </c>
      <c r="B1443" s="23" t="s">
        <v>1484</v>
      </c>
      <c r="C1443" s="23"/>
      <c r="D1443" s="24">
        <v>319214</v>
      </c>
      <c r="E1443" s="25"/>
      <c r="F1443" s="23" t="s">
        <v>33</v>
      </c>
      <c r="G1443" s="23" t="s">
        <v>33</v>
      </c>
      <c r="H1443" s="24" t="s">
        <v>34</v>
      </c>
      <c r="I1443" s="24" t="s">
        <v>35</v>
      </c>
      <c r="J1443" s="23" t="s">
        <v>39</v>
      </c>
      <c r="K1443" s="26">
        <v>2656675</v>
      </c>
      <c r="L1443" s="26">
        <f t="shared" si="69"/>
        <v>143168.21572241146</v>
      </c>
      <c r="M1443" s="26">
        <v>0</v>
      </c>
      <c r="N1443" s="26">
        <v>0</v>
      </c>
      <c r="O1443" s="26">
        <v>0</v>
      </c>
      <c r="P1443" s="26">
        <v>0</v>
      </c>
      <c r="Q1443" s="26">
        <f t="shared" si="67"/>
        <v>0</v>
      </c>
      <c r="R1443" s="27" t="str">
        <f t="shared" si="68"/>
        <v>1-30</v>
      </c>
      <c r="S1443" s="27" t="str">
        <f>+VLOOKUP(B1443,'[1]PORTFOLIO MAY16'!$B$7:$T$5083,19,0)</f>
        <v>MEXICO</v>
      </c>
      <c r="T1443" s="26">
        <v>0</v>
      </c>
      <c r="U1443" s="23" t="s">
        <v>37</v>
      </c>
      <c r="V1443" s="23" t="s">
        <v>37</v>
      </c>
      <c r="W1443" s="23" t="s">
        <v>37</v>
      </c>
      <c r="X1443" s="22">
        <v>2936325</v>
      </c>
    </row>
    <row r="1444" spans="1:24" x14ac:dyDescent="0.25">
      <c r="A1444" s="22">
        <v>702</v>
      </c>
      <c r="B1444" s="23" t="s">
        <v>1485</v>
      </c>
      <c r="C1444" s="23"/>
      <c r="D1444" s="24">
        <v>317994</v>
      </c>
      <c r="E1444" s="25"/>
      <c r="F1444" s="23" t="s">
        <v>42</v>
      </c>
      <c r="G1444" s="23" t="s">
        <v>33</v>
      </c>
      <c r="H1444" s="24" t="s">
        <v>34</v>
      </c>
      <c r="I1444" s="24" t="s">
        <v>35</v>
      </c>
      <c r="J1444" s="23" t="s">
        <v>36</v>
      </c>
      <c r="K1444" s="26">
        <v>168373.54</v>
      </c>
      <c r="L1444" s="26">
        <f t="shared" si="69"/>
        <v>168373.54</v>
      </c>
      <c r="M1444" s="26">
        <v>0</v>
      </c>
      <c r="N1444" s="26">
        <v>0</v>
      </c>
      <c r="O1444" s="26">
        <v>0</v>
      </c>
      <c r="P1444" s="26">
        <v>0</v>
      </c>
      <c r="Q1444" s="26">
        <f t="shared" si="67"/>
        <v>0</v>
      </c>
      <c r="R1444" s="27" t="str">
        <f t="shared" si="68"/>
        <v>1-30</v>
      </c>
      <c r="S1444" s="27" t="str">
        <f>+VLOOKUP(B1444,'[1]PORTFOLIO MAY16'!$B$7:$T$5083,19,0)</f>
        <v>REPUBLICA DOMINICANA</v>
      </c>
      <c r="T1444" s="26">
        <v>0</v>
      </c>
      <c r="U1444" s="23" t="s">
        <v>37</v>
      </c>
      <c r="V1444" s="23" t="s">
        <v>37</v>
      </c>
      <c r="W1444" s="23" t="s">
        <v>37</v>
      </c>
      <c r="X1444" s="22">
        <v>192837.08</v>
      </c>
    </row>
    <row r="1445" spans="1:24" x14ac:dyDescent="0.25">
      <c r="A1445" s="22">
        <v>702</v>
      </c>
      <c r="B1445" s="23" t="s">
        <v>1486</v>
      </c>
      <c r="C1445" s="23"/>
      <c r="D1445" s="24">
        <v>318359</v>
      </c>
      <c r="E1445" s="25"/>
      <c r="F1445" s="23" t="s">
        <v>42</v>
      </c>
      <c r="G1445" s="23" t="s">
        <v>51</v>
      </c>
      <c r="H1445" s="24" t="s">
        <v>34</v>
      </c>
      <c r="I1445" s="24" t="s">
        <v>35</v>
      </c>
      <c r="J1445" s="23" t="s">
        <v>39</v>
      </c>
      <c r="K1445" s="26">
        <v>1947845.01</v>
      </c>
      <c r="L1445" s="26">
        <f t="shared" si="69"/>
        <v>104969.3675686724</v>
      </c>
      <c r="M1445" s="26">
        <v>0</v>
      </c>
      <c r="N1445" s="26">
        <v>0</v>
      </c>
      <c r="O1445" s="26">
        <v>0</v>
      </c>
      <c r="P1445" s="26">
        <v>0</v>
      </c>
      <c r="Q1445" s="26">
        <f t="shared" si="67"/>
        <v>0</v>
      </c>
      <c r="R1445" s="27" t="str">
        <f t="shared" si="68"/>
        <v>1-30</v>
      </c>
      <c r="S1445" s="27" t="str">
        <f>+VLOOKUP(B1445,'[1]PORTFOLIO MAY16'!$B$7:$T$5083,19,0)</f>
        <v>MEXICO</v>
      </c>
      <c r="T1445" s="26">
        <v>0</v>
      </c>
      <c r="U1445" s="23" t="s">
        <v>37</v>
      </c>
      <c r="V1445" s="23" t="s">
        <v>37</v>
      </c>
      <c r="W1445" s="23" t="s">
        <v>37</v>
      </c>
      <c r="X1445" s="22">
        <v>2192435.85</v>
      </c>
    </row>
    <row r="1446" spans="1:24" x14ac:dyDescent="0.25">
      <c r="A1446" s="22">
        <v>702</v>
      </c>
      <c r="B1446" s="23" t="s">
        <v>1487</v>
      </c>
      <c r="C1446" s="23"/>
      <c r="D1446" s="24">
        <v>314798</v>
      </c>
      <c r="E1446" s="25"/>
      <c r="F1446" s="23" t="s">
        <v>51</v>
      </c>
      <c r="G1446" s="23" t="s">
        <v>51</v>
      </c>
      <c r="H1446" s="24" t="s">
        <v>34</v>
      </c>
      <c r="I1446" s="24" t="s">
        <v>35</v>
      </c>
      <c r="J1446" s="23" t="s">
        <v>36</v>
      </c>
      <c r="K1446" s="26">
        <v>59516.73</v>
      </c>
      <c r="L1446" s="26">
        <f t="shared" si="69"/>
        <v>59516.73</v>
      </c>
      <c r="M1446" s="26">
        <v>0</v>
      </c>
      <c r="N1446" s="26">
        <v>0</v>
      </c>
      <c r="O1446" s="26">
        <v>0</v>
      </c>
      <c r="P1446" s="26">
        <v>0</v>
      </c>
      <c r="Q1446" s="26">
        <f t="shared" si="67"/>
        <v>0</v>
      </c>
      <c r="R1446" s="27" t="str">
        <f t="shared" si="68"/>
        <v>1-30</v>
      </c>
      <c r="S1446" s="27" t="str">
        <f>+VLOOKUP(B1446,'[1]PORTFOLIO MAY16'!$B$7:$T$5083,19,0)</f>
        <v>COSTA RICA</v>
      </c>
      <c r="T1446" s="26">
        <v>0</v>
      </c>
      <c r="U1446" s="23" t="s">
        <v>37</v>
      </c>
      <c r="V1446" s="23" t="s">
        <v>37</v>
      </c>
      <c r="W1446" s="23" t="s">
        <v>37</v>
      </c>
      <c r="X1446" s="22">
        <v>62376.32</v>
      </c>
    </row>
    <row r="1447" spans="1:24" x14ac:dyDescent="0.25">
      <c r="A1447" s="22">
        <v>702</v>
      </c>
      <c r="B1447" s="23" t="s">
        <v>1488</v>
      </c>
      <c r="C1447" s="23"/>
      <c r="D1447" s="24">
        <v>316241</v>
      </c>
      <c r="E1447" s="25"/>
      <c r="F1447" s="23" t="s">
        <v>42</v>
      </c>
      <c r="G1447" s="23" t="s">
        <v>33</v>
      </c>
      <c r="H1447" s="24" t="s">
        <v>34</v>
      </c>
      <c r="I1447" s="24" t="s">
        <v>35</v>
      </c>
      <c r="J1447" s="23" t="s">
        <v>36</v>
      </c>
      <c r="K1447" s="26">
        <v>89258.8</v>
      </c>
      <c r="L1447" s="26">
        <f t="shared" si="69"/>
        <v>89258.8</v>
      </c>
      <c r="M1447" s="26">
        <v>0</v>
      </c>
      <c r="N1447" s="26">
        <v>0</v>
      </c>
      <c r="O1447" s="26">
        <v>0</v>
      </c>
      <c r="P1447" s="26">
        <v>0</v>
      </c>
      <c r="Q1447" s="26">
        <f t="shared" si="67"/>
        <v>0</v>
      </c>
      <c r="R1447" s="27" t="str">
        <f t="shared" si="68"/>
        <v>1-30</v>
      </c>
      <c r="S1447" s="27" t="str">
        <f>+VLOOKUP(B1447,'[1]PORTFOLIO MAY16'!$B$7:$T$5083,19,0)</f>
        <v>COSTA RICA</v>
      </c>
      <c r="T1447" s="26">
        <v>0</v>
      </c>
      <c r="U1447" s="23" t="s">
        <v>37</v>
      </c>
      <c r="V1447" s="23" t="s">
        <v>37</v>
      </c>
      <c r="W1447" s="23" t="s">
        <v>37</v>
      </c>
      <c r="X1447" s="22">
        <v>101109.83</v>
      </c>
    </row>
    <row r="1448" spans="1:24" x14ac:dyDescent="0.25">
      <c r="A1448" s="22">
        <v>702</v>
      </c>
      <c r="B1448" s="23" t="s">
        <v>1489</v>
      </c>
      <c r="C1448" s="23"/>
      <c r="D1448" s="24">
        <v>314798</v>
      </c>
      <c r="E1448" s="25"/>
      <c r="F1448" s="23" t="s">
        <v>59</v>
      </c>
      <c r="G1448" s="23" t="s">
        <v>59</v>
      </c>
      <c r="H1448" s="24" t="s">
        <v>34</v>
      </c>
      <c r="I1448" s="24" t="s">
        <v>35</v>
      </c>
      <c r="J1448" s="23" t="s">
        <v>36</v>
      </c>
      <c r="K1448" s="26">
        <v>292447.25</v>
      </c>
      <c r="L1448" s="26">
        <f t="shared" si="69"/>
        <v>292447.25</v>
      </c>
      <c r="M1448" s="26">
        <v>0</v>
      </c>
      <c r="N1448" s="26">
        <v>0</v>
      </c>
      <c r="O1448" s="26">
        <v>0</v>
      </c>
      <c r="P1448" s="26">
        <v>0</v>
      </c>
      <c r="Q1448" s="26">
        <f t="shared" si="67"/>
        <v>0</v>
      </c>
      <c r="R1448" s="27" t="str">
        <f t="shared" si="68"/>
        <v>1-30</v>
      </c>
      <c r="S1448" s="27" t="str">
        <f>+VLOOKUP(B1448,'[1]PORTFOLIO MAY16'!$B$7:$T$5083,19,0)</f>
        <v>COSTA RICA</v>
      </c>
      <c r="T1448" s="26">
        <v>0</v>
      </c>
      <c r="U1448" s="23" t="s">
        <v>37</v>
      </c>
      <c r="V1448" s="23" t="s">
        <v>37</v>
      </c>
      <c r="W1448" s="23" t="s">
        <v>37</v>
      </c>
      <c r="X1448" s="22">
        <v>308288.48</v>
      </c>
    </row>
    <row r="1449" spans="1:24" x14ac:dyDescent="0.25">
      <c r="A1449" s="22">
        <v>702</v>
      </c>
      <c r="B1449" s="23" t="s">
        <v>1490</v>
      </c>
      <c r="C1449" s="23"/>
      <c r="D1449" s="24">
        <v>317922</v>
      </c>
      <c r="E1449" s="25"/>
      <c r="F1449" s="23" t="s">
        <v>42</v>
      </c>
      <c r="G1449" s="23" t="s">
        <v>33</v>
      </c>
      <c r="H1449" s="24" t="s">
        <v>34</v>
      </c>
      <c r="I1449" s="24" t="s">
        <v>35</v>
      </c>
      <c r="J1449" s="23" t="s">
        <v>36</v>
      </c>
      <c r="K1449" s="26">
        <v>530434.66</v>
      </c>
      <c r="L1449" s="26">
        <f t="shared" si="69"/>
        <v>530434.66</v>
      </c>
      <c r="M1449" s="26">
        <v>0</v>
      </c>
      <c r="N1449" s="26">
        <v>0</v>
      </c>
      <c r="O1449" s="26">
        <v>0</v>
      </c>
      <c r="P1449" s="26">
        <v>0</v>
      </c>
      <c r="Q1449" s="26">
        <f t="shared" si="67"/>
        <v>0</v>
      </c>
      <c r="R1449" s="27" t="str">
        <f t="shared" si="68"/>
        <v>1-30</v>
      </c>
      <c r="S1449" s="27" t="str">
        <f>+VLOOKUP(B1449,'[1]PORTFOLIO MAY16'!$B$7:$T$5083,19,0)</f>
        <v>REPUBLICA DOMINICANA</v>
      </c>
      <c r="T1449" s="26">
        <v>0</v>
      </c>
      <c r="U1449" s="23" t="s">
        <v>37</v>
      </c>
      <c r="V1449" s="23" t="s">
        <v>37</v>
      </c>
      <c r="W1449" s="23" t="s">
        <v>37</v>
      </c>
      <c r="X1449" s="22">
        <v>541508.16</v>
      </c>
    </row>
    <row r="1450" spans="1:24" x14ac:dyDescent="0.25">
      <c r="A1450" s="22">
        <v>702</v>
      </c>
      <c r="B1450" s="23" t="s">
        <v>1491</v>
      </c>
      <c r="C1450" s="23"/>
      <c r="D1450" s="24">
        <v>367428</v>
      </c>
      <c r="E1450" s="25"/>
      <c r="F1450" s="23" t="s">
        <v>42</v>
      </c>
      <c r="G1450" s="23" t="s">
        <v>33</v>
      </c>
      <c r="H1450" s="24" t="s">
        <v>34</v>
      </c>
      <c r="I1450" s="24" t="s">
        <v>35</v>
      </c>
      <c r="J1450" s="23" t="s">
        <v>36</v>
      </c>
      <c r="K1450" s="26">
        <v>51834.53</v>
      </c>
      <c r="L1450" s="26">
        <f t="shared" si="69"/>
        <v>51834.53</v>
      </c>
      <c r="M1450" s="26">
        <v>0</v>
      </c>
      <c r="N1450" s="26">
        <v>0</v>
      </c>
      <c r="O1450" s="26">
        <v>0</v>
      </c>
      <c r="P1450" s="26">
        <v>0</v>
      </c>
      <c r="Q1450" s="26">
        <f t="shared" si="67"/>
        <v>0</v>
      </c>
      <c r="R1450" s="27" t="str">
        <f t="shared" si="68"/>
        <v>1-30</v>
      </c>
      <c r="S1450" s="27" t="str">
        <f>+VLOOKUP(B1450,'[1]PORTFOLIO MAY16'!$B$7:$T$5083,19,0)</f>
        <v>COSTA RICA</v>
      </c>
      <c r="T1450" s="26">
        <v>0</v>
      </c>
      <c r="U1450" s="23" t="s">
        <v>37</v>
      </c>
      <c r="V1450" s="23" t="s">
        <v>37</v>
      </c>
      <c r="W1450" s="23" t="s">
        <v>37</v>
      </c>
      <c r="X1450" s="22">
        <v>61303.29</v>
      </c>
    </row>
    <row r="1451" spans="1:24" x14ac:dyDescent="0.25">
      <c r="A1451" s="22">
        <v>702</v>
      </c>
      <c r="B1451" s="23" t="s">
        <v>1492</v>
      </c>
      <c r="C1451" s="23"/>
      <c r="D1451" s="24">
        <v>318506</v>
      </c>
      <c r="E1451" s="25"/>
      <c r="F1451" s="23" t="s">
        <v>33</v>
      </c>
      <c r="G1451" s="23" t="s">
        <v>33</v>
      </c>
      <c r="H1451" s="24" t="s">
        <v>34</v>
      </c>
      <c r="I1451" s="24" t="s">
        <v>35</v>
      </c>
      <c r="J1451" s="23" t="s">
        <v>36</v>
      </c>
      <c r="K1451" s="26">
        <v>25252.080000000002</v>
      </c>
      <c r="L1451" s="26">
        <f t="shared" si="69"/>
        <v>25252.080000000002</v>
      </c>
      <c r="M1451" s="26">
        <v>0</v>
      </c>
      <c r="N1451" s="26">
        <v>0</v>
      </c>
      <c r="O1451" s="26">
        <v>0</v>
      </c>
      <c r="P1451" s="26">
        <v>0</v>
      </c>
      <c r="Q1451" s="26">
        <f t="shared" si="67"/>
        <v>0</v>
      </c>
      <c r="R1451" s="27" t="str">
        <f t="shared" si="68"/>
        <v>1-30</v>
      </c>
      <c r="S1451" s="27" t="str">
        <f>+VLOOKUP(B1451,'[1]PORTFOLIO MAY16'!$B$7:$T$5083,19,0)</f>
        <v>MEXICO</v>
      </c>
      <c r="T1451" s="26">
        <v>0</v>
      </c>
      <c r="U1451" s="23" t="s">
        <v>37</v>
      </c>
      <c r="V1451" s="23" t="s">
        <v>37</v>
      </c>
      <c r="W1451" s="23" t="s">
        <v>37</v>
      </c>
      <c r="X1451" s="22">
        <v>27547.45</v>
      </c>
    </row>
    <row r="1452" spans="1:24" x14ac:dyDescent="0.25">
      <c r="A1452" s="22">
        <v>702</v>
      </c>
      <c r="B1452" s="23" t="s">
        <v>1493</v>
      </c>
      <c r="C1452" s="23"/>
      <c r="D1452" s="24">
        <v>367472</v>
      </c>
      <c r="E1452" s="25"/>
      <c r="F1452" s="23" t="s">
        <v>33</v>
      </c>
      <c r="G1452" s="23" t="s">
        <v>33</v>
      </c>
      <c r="H1452" s="24" t="s">
        <v>34</v>
      </c>
      <c r="I1452" s="24" t="s">
        <v>35</v>
      </c>
      <c r="J1452" s="23" t="s">
        <v>39</v>
      </c>
      <c r="K1452" s="26">
        <v>514599.26</v>
      </c>
      <c r="L1452" s="26">
        <f t="shared" si="69"/>
        <v>27731.75411605609</v>
      </c>
      <c r="M1452" s="26">
        <v>0</v>
      </c>
      <c r="N1452" s="26">
        <v>0</v>
      </c>
      <c r="O1452" s="26">
        <v>0</v>
      </c>
      <c r="P1452" s="26">
        <v>0</v>
      </c>
      <c r="Q1452" s="26">
        <f t="shared" si="67"/>
        <v>0</v>
      </c>
      <c r="R1452" s="27" t="str">
        <f t="shared" si="68"/>
        <v>1-30</v>
      </c>
      <c r="S1452" s="27" t="str">
        <f>+VLOOKUP(B1452,'[1]PORTFOLIO MAY16'!$B$7:$T$5083,19,0)</f>
        <v>MEXICO</v>
      </c>
      <c r="T1452" s="26">
        <v>0</v>
      </c>
      <c r="U1452" s="23" t="s">
        <v>37</v>
      </c>
      <c r="V1452" s="23" t="s">
        <v>37</v>
      </c>
      <c r="W1452" s="23" t="s">
        <v>37</v>
      </c>
      <c r="X1452" s="22">
        <v>561381.01</v>
      </c>
    </row>
    <row r="1453" spans="1:24" x14ac:dyDescent="0.25">
      <c r="A1453" s="22">
        <v>702</v>
      </c>
      <c r="B1453" s="23" t="s">
        <v>1494</v>
      </c>
      <c r="C1453" s="23"/>
      <c r="D1453" s="24">
        <v>313548</v>
      </c>
      <c r="E1453" s="25"/>
      <c r="F1453" s="23" t="s">
        <v>51</v>
      </c>
      <c r="G1453" s="23" t="s">
        <v>51</v>
      </c>
      <c r="H1453" s="24" t="s">
        <v>34</v>
      </c>
      <c r="I1453" s="24" t="s">
        <v>35</v>
      </c>
      <c r="J1453" s="23" t="s">
        <v>36</v>
      </c>
      <c r="K1453" s="26">
        <v>4873.2700000000004</v>
      </c>
      <c r="L1453" s="26">
        <f t="shared" si="69"/>
        <v>4873.2700000000004</v>
      </c>
      <c r="M1453" s="26">
        <v>0</v>
      </c>
      <c r="N1453" s="26">
        <v>0</v>
      </c>
      <c r="O1453" s="26">
        <v>0</v>
      </c>
      <c r="P1453" s="26">
        <v>0</v>
      </c>
      <c r="Q1453" s="26">
        <f t="shared" si="67"/>
        <v>0</v>
      </c>
      <c r="R1453" s="27" t="str">
        <f t="shared" si="68"/>
        <v>1-30</v>
      </c>
      <c r="S1453" s="27" t="str">
        <f>+VLOOKUP(B1453,'[1]PORTFOLIO MAY16'!$B$7:$T$5083,19,0)</f>
        <v>NICARAGUA</v>
      </c>
      <c r="T1453" s="26">
        <v>0</v>
      </c>
      <c r="U1453" s="23" t="s">
        <v>37</v>
      </c>
      <c r="V1453" s="23" t="s">
        <v>37</v>
      </c>
      <c r="W1453" s="23" t="s">
        <v>37</v>
      </c>
      <c r="X1453" s="22">
        <v>5173.4399999999996</v>
      </c>
    </row>
    <row r="1454" spans="1:24" x14ac:dyDescent="0.25">
      <c r="A1454" s="22">
        <v>702</v>
      </c>
      <c r="B1454" s="23" t="s">
        <v>1495</v>
      </c>
      <c r="C1454" s="23"/>
      <c r="D1454" s="24">
        <v>311432</v>
      </c>
      <c r="E1454" s="25"/>
      <c r="F1454" s="23" t="s">
        <v>33</v>
      </c>
      <c r="G1454" s="23" t="s">
        <v>33</v>
      </c>
      <c r="H1454" s="24" t="s">
        <v>34</v>
      </c>
      <c r="I1454" s="24" t="s">
        <v>35</v>
      </c>
      <c r="J1454" s="23" t="s">
        <v>39</v>
      </c>
      <c r="K1454" s="26">
        <v>3827659.73</v>
      </c>
      <c r="L1454" s="26">
        <f t="shared" si="69"/>
        <v>206272.58280995127</v>
      </c>
      <c r="M1454" s="26">
        <v>0</v>
      </c>
      <c r="N1454" s="26">
        <v>0</v>
      </c>
      <c r="O1454" s="26">
        <v>0</v>
      </c>
      <c r="P1454" s="26">
        <v>0</v>
      </c>
      <c r="Q1454" s="26">
        <f t="shared" si="67"/>
        <v>0</v>
      </c>
      <c r="R1454" s="27" t="str">
        <f t="shared" si="68"/>
        <v>1-30</v>
      </c>
      <c r="S1454" s="27" t="str">
        <f>+VLOOKUP(B1454,'[1]PORTFOLIO MAY16'!$B$7:$T$5083,19,0)</f>
        <v>MEXICO</v>
      </c>
      <c r="T1454" s="26">
        <v>0</v>
      </c>
      <c r="U1454" s="23" t="s">
        <v>37</v>
      </c>
      <c r="V1454" s="23" t="s">
        <v>37</v>
      </c>
      <c r="W1454" s="23" t="s">
        <v>37</v>
      </c>
      <c r="X1454" s="22">
        <v>3959648</v>
      </c>
    </row>
    <row r="1455" spans="1:24" x14ac:dyDescent="0.25">
      <c r="A1455" s="22">
        <v>702</v>
      </c>
      <c r="B1455" s="23" t="s">
        <v>1496</v>
      </c>
      <c r="C1455" s="23"/>
      <c r="D1455" s="24">
        <v>317701</v>
      </c>
      <c r="E1455" s="25"/>
      <c r="F1455" s="23" t="s">
        <v>33</v>
      </c>
      <c r="G1455" s="23" t="s">
        <v>33</v>
      </c>
      <c r="H1455" s="24" t="s">
        <v>34</v>
      </c>
      <c r="I1455" s="24" t="s">
        <v>35</v>
      </c>
      <c r="J1455" s="23" t="s">
        <v>39</v>
      </c>
      <c r="K1455" s="26">
        <v>1130030.73</v>
      </c>
      <c r="L1455" s="26">
        <f t="shared" si="69"/>
        <v>60897.356027965077</v>
      </c>
      <c r="M1455" s="26">
        <v>0</v>
      </c>
      <c r="N1455" s="26">
        <v>0</v>
      </c>
      <c r="O1455" s="26">
        <v>0</v>
      </c>
      <c r="P1455" s="26">
        <v>0</v>
      </c>
      <c r="Q1455" s="26">
        <f t="shared" si="67"/>
        <v>0</v>
      </c>
      <c r="R1455" s="27" t="str">
        <f t="shared" si="68"/>
        <v>1-30</v>
      </c>
      <c r="S1455" s="27" t="str">
        <f>+VLOOKUP(B1455,'[1]PORTFOLIO MAY16'!$B$7:$T$5083,19,0)</f>
        <v>MEXICO</v>
      </c>
      <c r="T1455" s="26">
        <v>0</v>
      </c>
      <c r="U1455" s="23" t="s">
        <v>37</v>
      </c>
      <c r="V1455" s="23" t="s">
        <v>37</v>
      </c>
      <c r="W1455" s="23" t="s">
        <v>37</v>
      </c>
      <c r="X1455" s="22">
        <v>1179162.5</v>
      </c>
    </row>
    <row r="1456" spans="1:24" x14ac:dyDescent="0.25">
      <c r="A1456" s="22">
        <v>702</v>
      </c>
      <c r="B1456" s="23" t="s">
        <v>1497</v>
      </c>
      <c r="C1456" s="23"/>
      <c r="D1456" s="24">
        <v>317334</v>
      </c>
      <c r="E1456" s="25"/>
      <c r="F1456" s="23" t="s">
        <v>33</v>
      </c>
      <c r="G1456" s="23" t="s">
        <v>33</v>
      </c>
      <c r="H1456" s="24" t="s">
        <v>34</v>
      </c>
      <c r="I1456" s="24" t="s">
        <v>35</v>
      </c>
      <c r="J1456" s="23" t="s">
        <v>39</v>
      </c>
      <c r="K1456" s="26">
        <v>3135890.83</v>
      </c>
      <c r="L1456" s="26">
        <f t="shared" si="69"/>
        <v>168993.15679613501</v>
      </c>
      <c r="M1456" s="26">
        <v>0</v>
      </c>
      <c r="N1456" s="26">
        <v>0</v>
      </c>
      <c r="O1456" s="26">
        <v>0</v>
      </c>
      <c r="P1456" s="26">
        <v>0</v>
      </c>
      <c r="Q1456" s="26">
        <f t="shared" si="67"/>
        <v>0</v>
      </c>
      <c r="R1456" s="27" t="str">
        <f t="shared" si="68"/>
        <v>1-30</v>
      </c>
      <c r="S1456" s="27" t="str">
        <f>+VLOOKUP(B1456,'[1]PORTFOLIO MAY16'!$B$7:$T$5083,19,0)</f>
        <v>MEXICO</v>
      </c>
      <c r="T1456" s="26">
        <v>0</v>
      </c>
      <c r="U1456" s="23" t="s">
        <v>37</v>
      </c>
      <c r="V1456" s="23" t="s">
        <v>37</v>
      </c>
      <c r="W1456" s="23" t="s">
        <v>37</v>
      </c>
      <c r="X1456" s="22">
        <v>3320355</v>
      </c>
    </row>
    <row r="1457" spans="1:24" x14ac:dyDescent="0.25">
      <c r="A1457" s="22">
        <v>702</v>
      </c>
      <c r="B1457" s="23" t="s">
        <v>1498</v>
      </c>
      <c r="C1457" s="23"/>
      <c r="D1457" s="24">
        <v>308518</v>
      </c>
      <c r="E1457" s="25"/>
      <c r="F1457" s="23" t="s">
        <v>42</v>
      </c>
      <c r="G1457" s="23" t="s">
        <v>33</v>
      </c>
      <c r="H1457" s="24" t="s">
        <v>34</v>
      </c>
      <c r="I1457" s="24" t="s">
        <v>35</v>
      </c>
      <c r="J1457" s="23" t="s">
        <v>36</v>
      </c>
      <c r="K1457" s="26">
        <v>56796.49</v>
      </c>
      <c r="L1457" s="26">
        <f t="shared" si="69"/>
        <v>56796.49</v>
      </c>
      <c r="M1457" s="26">
        <v>0</v>
      </c>
      <c r="N1457" s="26">
        <v>0</v>
      </c>
      <c r="O1457" s="26">
        <v>0</v>
      </c>
      <c r="P1457" s="26">
        <v>0</v>
      </c>
      <c r="Q1457" s="26">
        <f t="shared" si="67"/>
        <v>0</v>
      </c>
      <c r="R1457" s="27" t="str">
        <f t="shared" si="68"/>
        <v>1-30</v>
      </c>
      <c r="S1457" s="27" t="str">
        <f>+VLOOKUP(B1457,'[1]PORTFOLIO MAY16'!$B$7:$T$5083,19,0)</f>
        <v>MEXICO</v>
      </c>
      <c r="T1457" s="26">
        <v>0</v>
      </c>
      <c r="U1457" s="23" t="s">
        <v>37</v>
      </c>
      <c r="V1457" s="23" t="s">
        <v>37</v>
      </c>
      <c r="W1457" s="23" t="s">
        <v>37</v>
      </c>
      <c r="X1457" s="22">
        <v>56796.49</v>
      </c>
    </row>
    <row r="1458" spans="1:24" x14ac:dyDescent="0.25">
      <c r="A1458" s="22">
        <v>702</v>
      </c>
      <c r="B1458" s="23" t="s">
        <v>1499</v>
      </c>
      <c r="C1458" s="23"/>
      <c r="D1458" s="24">
        <v>367671</v>
      </c>
      <c r="E1458" s="25"/>
      <c r="F1458" s="23" t="s">
        <v>42</v>
      </c>
      <c r="G1458" s="23" t="s">
        <v>33</v>
      </c>
      <c r="H1458" s="24" t="s">
        <v>34</v>
      </c>
      <c r="I1458" s="24" t="s">
        <v>35</v>
      </c>
      <c r="J1458" s="23" t="s">
        <v>36</v>
      </c>
      <c r="K1458" s="26">
        <v>51800.98</v>
      </c>
      <c r="L1458" s="26">
        <f t="shared" si="69"/>
        <v>51800.98</v>
      </c>
      <c r="M1458" s="26">
        <v>0</v>
      </c>
      <c r="N1458" s="26">
        <v>0</v>
      </c>
      <c r="O1458" s="26">
        <v>0</v>
      </c>
      <c r="P1458" s="26">
        <v>0</v>
      </c>
      <c r="Q1458" s="26">
        <f t="shared" si="67"/>
        <v>0</v>
      </c>
      <c r="R1458" s="27" t="str">
        <f t="shared" si="68"/>
        <v>1-30</v>
      </c>
      <c r="S1458" s="27" t="str">
        <f>+VLOOKUP(B1458,'[1]PORTFOLIO MAY16'!$B$7:$T$5083,19,0)</f>
        <v>COSTA RICA</v>
      </c>
      <c r="T1458" s="26">
        <v>0</v>
      </c>
      <c r="U1458" s="23" t="s">
        <v>37</v>
      </c>
      <c r="V1458" s="23" t="s">
        <v>37</v>
      </c>
      <c r="W1458" s="23" t="s">
        <v>37</v>
      </c>
      <c r="X1458" s="22">
        <v>56518.29</v>
      </c>
    </row>
    <row r="1459" spans="1:24" x14ac:dyDescent="0.25">
      <c r="A1459" s="22">
        <v>702</v>
      </c>
      <c r="B1459" s="23" t="s">
        <v>1500</v>
      </c>
      <c r="C1459" s="23"/>
      <c r="D1459" s="24">
        <v>308796</v>
      </c>
      <c r="E1459" s="25"/>
      <c r="F1459" s="23" t="s">
        <v>33</v>
      </c>
      <c r="G1459" s="23" t="s">
        <v>33</v>
      </c>
      <c r="H1459" s="24" t="s">
        <v>34</v>
      </c>
      <c r="I1459" s="24" t="s">
        <v>35</v>
      </c>
      <c r="J1459" s="23" t="s">
        <v>39</v>
      </c>
      <c r="K1459" s="26">
        <v>7175625.3099999996</v>
      </c>
      <c r="L1459" s="26">
        <f t="shared" si="69"/>
        <v>386694.44788138394</v>
      </c>
      <c r="M1459" s="26">
        <v>0</v>
      </c>
      <c r="N1459" s="26">
        <v>0</v>
      </c>
      <c r="O1459" s="26">
        <v>0</v>
      </c>
      <c r="P1459" s="26">
        <v>0</v>
      </c>
      <c r="Q1459" s="26">
        <f t="shared" si="67"/>
        <v>0</v>
      </c>
      <c r="R1459" s="27" t="str">
        <f t="shared" si="68"/>
        <v>1-30</v>
      </c>
      <c r="S1459" s="27" t="str">
        <f>+VLOOKUP(B1459,'[1]PORTFOLIO MAY16'!$B$7:$T$5083,19,0)</f>
        <v>MEXICO</v>
      </c>
      <c r="T1459" s="26">
        <v>0</v>
      </c>
      <c r="U1459" s="23" t="s">
        <v>37</v>
      </c>
      <c r="V1459" s="23" t="s">
        <v>37</v>
      </c>
      <c r="W1459" s="23" t="s">
        <v>37</v>
      </c>
      <c r="X1459" s="22">
        <v>8397191.6999999993</v>
      </c>
    </row>
    <row r="1460" spans="1:24" x14ac:dyDescent="0.25">
      <c r="A1460" s="22">
        <v>702</v>
      </c>
      <c r="B1460" s="23" t="s">
        <v>1501</v>
      </c>
      <c r="C1460" s="23"/>
      <c r="D1460" s="24">
        <v>313548</v>
      </c>
      <c r="E1460" s="25"/>
      <c r="F1460" s="23" t="s">
        <v>51</v>
      </c>
      <c r="G1460" s="23" t="s">
        <v>51</v>
      </c>
      <c r="H1460" s="24" t="s">
        <v>34</v>
      </c>
      <c r="I1460" s="24" t="s">
        <v>35</v>
      </c>
      <c r="J1460" s="23" t="s">
        <v>36</v>
      </c>
      <c r="K1460" s="26">
        <v>24012.06</v>
      </c>
      <c r="L1460" s="26">
        <f t="shared" si="69"/>
        <v>24012.06</v>
      </c>
      <c r="M1460" s="26">
        <v>0</v>
      </c>
      <c r="N1460" s="26">
        <v>0</v>
      </c>
      <c r="O1460" s="26">
        <v>0</v>
      </c>
      <c r="P1460" s="26">
        <v>0</v>
      </c>
      <c r="Q1460" s="26">
        <f t="shared" si="67"/>
        <v>0</v>
      </c>
      <c r="R1460" s="27" t="str">
        <f t="shared" si="68"/>
        <v>1-30</v>
      </c>
      <c r="S1460" s="27" t="str">
        <f>+VLOOKUP(B1460,'[1]PORTFOLIO MAY16'!$B$7:$T$5083,19,0)</f>
        <v>NICARAGUA</v>
      </c>
      <c r="T1460" s="26">
        <v>0</v>
      </c>
      <c r="U1460" s="23" t="s">
        <v>37</v>
      </c>
      <c r="V1460" s="23" t="s">
        <v>37</v>
      </c>
      <c r="W1460" s="23" t="s">
        <v>37</v>
      </c>
      <c r="X1460" s="22">
        <v>25407.99</v>
      </c>
    </row>
    <row r="1461" spans="1:24" x14ac:dyDescent="0.25">
      <c r="A1461" s="22">
        <v>702</v>
      </c>
      <c r="B1461" s="23" t="s">
        <v>1502</v>
      </c>
      <c r="C1461" s="23"/>
      <c r="D1461" s="24">
        <v>312218</v>
      </c>
      <c r="E1461" s="25"/>
      <c r="F1461" s="23" t="s">
        <v>33</v>
      </c>
      <c r="G1461" s="23" t="s">
        <v>33</v>
      </c>
      <c r="H1461" s="24" t="s">
        <v>34</v>
      </c>
      <c r="I1461" s="24" t="s">
        <v>35</v>
      </c>
      <c r="J1461" s="23" t="s">
        <v>39</v>
      </c>
      <c r="K1461" s="26">
        <v>5900388.7800000003</v>
      </c>
      <c r="L1461" s="26">
        <f t="shared" si="69"/>
        <v>317971.95129292679</v>
      </c>
      <c r="M1461" s="26">
        <v>0</v>
      </c>
      <c r="N1461" s="26">
        <v>0</v>
      </c>
      <c r="O1461" s="26">
        <v>0</v>
      </c>
      <c r="P1461" s="26">
        <v>0</v>
      </c>
      <c r="Q1461" s="26">
        <f t="shared" si="67"/>
        <v>0</v>
      </c>
      <c r="R1461" s="27" t="str">
        <f t="shared" si="68"/>
        <v>1-30</v>
      </c>
      <c r="S1461" s="27" t="str">
        <f>+VLOOKUP(B1461,'[1]PORTFOLIO MAY16'!$B$7:$T$5083,19,0)</f>
        <v>MEXICO</v>
      </c>
      <c r="T1461" s="26">
        <v>0</v>
      </c>
      <c r="U1461" s="23" t="s">
        <v>37</v>
      </c>
      <c r="V1461" s="23" t="s">
        <v>37</v>
      </c>
      <c r="W1461" s="23" t="s">
        <v>37</v>
      </c>
      <c r="X1461" s="22">
        <v>6406148.5</v>
      </c>
    </row>
    <row r="1462" spans="1:24" x14ac:dyDescent="0.25">
      <c r="A1462" s="22">
        <v>702</v>
      </c>
      <c r="B1462" s="23" t="s">
        <v>1503</v>
      </c>
      <c r="C1462" s="23"/>
      <c r="D1462" s="24">
        <v>310924</v>
      </c>
      <c r="E1462" s="25"/>
      <c r="F1462" s="23" t="s">
        <v>33</v>
      </c>
      <c r="G1462" s="23" t="s">
        <v>33</v>
      </c>
      <c r="H1462" s="24" t="s">
        <v>34</v>
      </c>
      <c r="I1462" s="24" t="s">
        <v>35</v>
      </c>
      <c r="J1462" s="23" t="s">
        <v>39</v>
      </c>
      <c r="K1462" s="26">
        <v>2164937.4</v>
      </c>
      <c r="L1462" s="26">
        <f t="shared" si="69"/>
        <v>116668.47646351797</v>
      </c>
      <c r="M1462" s="26">
        <v>0</v>
      </c>
      <c r="N1462" s="26">
        <v>0</v>
      </c>
      <c r="O1462" s="26">
        <v>0</v>
      </c>
      <c r="P1462" s="26">
        <v>0</v>
      </c>
      <c r="Q1462" s="26">
        <f t="shared" si="67"/>
        <v>0</v>
      </c>
      <c r="R1462" s="27" t="str">
        <f t="shared" si="68"/>
        <v>1-30</v>
      </c>
      <c r="S1462" s="27" t="str">
        <f>+VLOOKUP(B1462,'[1]PORTFOLIO MAY16'!$B$7:$T$5083,19,0)</f>
        <v>MEXICO</v>
      </c>
      <c r="T1462" s="26">
        <v>0</v>
      </c>
      <c r="U1462" s="23" t="s">
        <v>37</v>
      </c>
      <c r="V1462" s="23" t="s">
        <v>37</v>
      </c>
      <c r="W1462" s="23" t="s">
        <v>37</v>
      </c>
      <c r="X1462" s="22">
        <v>2452758.61</v>
      </c>
    </row>
    <row r="1463" spans="1:24" x14ac:dyDescent="0.25">
      <c r="A1463" s="22">
        <v>702</v>
      </c>
      <c r="B1463" s="23" t="s">
        <v>1504</v>
      </c>
      <c r="C1463" s="23"/>
      <c r="D1463" s="24">
        <v>313548</v>
      </c>
      <c r="E1463" s="25"/>
      <c r="F1463" s="23" t="s">
        <v>51</v>
      </c>
      <c r="G1463" s="23" t="s">
        <v>51</v>
      </c>
      <c r="H1463" s="24" t="s">
        <v>34</v>
      </c>
      <c r="I1463" s="24" t="s">
        <v>35</v>
      </c>
      <c r="J1463" s="23" t="s">
        <v>36</v>
      </c>
      <c r="K1463" s="26">
        <v>141763.67000000001</v>
      </c>
      <c r="L1463" s="26">
        <f t="shared" si="69"/>
        <v>141763.67000000001</v>
      </c>
      <c r="M1463" s="26">
        <v>0</v>
      </c>
      <c r="N1463" s="26">
        <v>0</v>
      </c>
      <c r="O1463" s="26">
        <v>0</v>
      </c>
      <c r="P1463" s="26">
        <v>0</v>
      </c>
      <c r="Q1463" s="26">
        <f t="shared" si="67"/>
        <v>0</v>
      </c>
      <c r="R1463" s="27" t="str">
        <f t="shared" si="68"/>
        <v>1-30</v>
      </c>
      <c r="S1463" s="27" t="str">
        <f>+VLOOKUP(B1463,'[1]PORTFOLIO MAY16'!$B$7:$T$5083,19,0)</f>
        <v>NICARAGUA</v>
      </c>
      <c r="T1463" s="26">
        <v>0</v>
      </c>
      <c r="U1463" s="23" t="s">
        <v>37</v>
      </c>
      <c r="V1463" s="23" t="s">
        <v>37</v>
      </c>
      <c r="W1463" s="23" t="s">
        <v>37</v>
      </c>
      <c r="X1463" s="22">
        <v>150495.6</v>
      </c>
    </row>
    <row r="1464" spans="1:24" x14ac:dyDescent="0.25">
      <c r="A1464" s="22">
        <v>702</v>
      </c>
      <c r="B1464" s="23" t="s">
        <v>1505</v>
      </c>
      <c r="C1464" s="23"/>
      <c r="D1464" s="24">
        <v>311432</v>
      </c>
      <c r="E1464" s="25"/>
      <c r="F1464" s="23" t="s">
        <v>42</v>
      </c>
      <c r="G1464" s="23" t="s">
        <v>33</v>
      </c>
      <c r="H1464" s="24" t="s">
        <v>34</v>
      </c>
      <c r="I1464" s="24" t="s">
        <v>35</v>
      </c>
      <c r="J1464" s="23" t="s">
        <v>39</v>
      </c>
      <c r="K1464" s="26">
        <v>492700.07</v>
      </c>
      <c r="L1464" s="26">
        <f t="shared" si="69"/>
        <v>26551.606767183504</v>
      </c>
      <c r="M1464" s="26">
        <v>0</v>
      </c>
      <c r="N1464" s="26">
        <v>0</v>
      </c>
      <c r="O1464" s="26">
        <v>0</v>
      </c>
      <c r="P1464" s="26">
        <v>0</v>
      </c>
      <c r="Q1464" s="26">
        <f t="shared" si="67"/>
        <v>0</v>
      </c>
      <c r="R1464" s="27" t="str">
        <f t="shared" si="68"/>
        <v>1-30</v>
      </c>
      <c r="S1464" s="27" t="str">
        <f>+VLOOKUP(B1464,'[1]PORTFOLIO MAY16'!$B$7:$T$5083,19,0)</f>
        <v>MEXICO</v>
      </c>
      <c r="T1464" s="26">
        <v>0</v>
      </c>
      <c r="U1464" s="23" t="s">
        <v>37</v>
      </c>
      <c r="V1464" s="23" t="s">
        <v>37</v>
      </c>
      <c r="W1464" s="23" t="s">
        <v>37</v>
      </c>
      <c r="X1464" s="22">
        <v>492700.07</v>
      </c>
    </row>
    <row r="1465" spans="1:24" x14ac:dyDescent="0.25">
      <c r="A1465" s="22">
        <v>702</v>
      </c>
      <c r="B1465" s="23" t="s">
        <v>1506</v>
      </c>
      <c r="C1465" s="23"/>
      <c r="D1465" s="24">
        <v>318099</v>
      </c>
      <c r="E1465" s="25"/>
      <c r="F1465" s="23" t="s">
        <v>33</v>
      </c>
      <c r="G1465" s="23" t="s">
        <v>33</v>
      </c>
      <c r="H1465" s="24" t="s">
        <v>34</v>
      </c>
      <c r="I1465" s="24" t="s">
        <v>35</v>
      </c>
      <c r="J1465" s="23" t="s">
        <v>36</v>
      </c>
      <c r="K1465" s="26">
        <v>78549.09</v>
      </c>
      <c r="L1465" s="26">
        <f t="shared" si="69"/>
        <v>78549.09</v>
      </c>
      <c r="M1465" s="26">
        <v>0</v>
      </c>
      <c r="N1465" s="26">
        <v>0</v>
      </c>
      <c r="O1465" s="26">
        <v>0</v>
      </c>
      <c r="P1465" s="26">
        <v>0</v>
      </c>
      <c r="Q1465" s="26">
        <f t="shared" si="67"/>
        <v>0</v>
      </c>
      <c r="R1465" s="27" t="str">
        <f t="shared" si="68"/>
        <v>1-30</v>
      </c>
      <c r="S1465" s="27" t="str">
        <f>+VLOOKUP(B1465,'[1]PORTFOLIO MAY16'!$B$7:$T$5083,19,0)</f>
        <v>MEXICO</v>
      </c>
      <c r="T1465" s="26">
        <v>0</v>
      </c>
      <c r="U1465" s="23" t="s">
        <v>37</v>
      </c>
      <c r="V1465" s="23" t="s">
        <v>37</v>
      </c>
      <c r="W1465" s="23" t="s">
        <v>37</v>
      </c>
      <c r="X1465" s="22">
        <v>87507.7</v>
      </c>
    </row>
    <row r="1466" spans="1:24" x14ac:dyDescent="0.25">
      <c r="A1466" s="22">
        <v>702</v>
      </c>
      <c r="B1466" s="23" t="s">
        <v>1507</v>
      </c>
      <c r="C1466" s="23"/>
      <c r="D1466" s="24">
        <v>310920</v>
      </c>
      <c r="E1466" s="25"/>
      <c r="F1466" s="23" t="s">
        <v>33</v>
      </c>
      <c r="G1466" s="23" t="s">
        <v>33</v>
      </c>
      <c r="H1466" s="24" t="s">
        <v>34</v>
      </c>
      <c r="I1466" s="24" t="s">
        <v>35</v>
      </c>
      <c r="J1466" s="23" t="s">
        <v>39</v>
      </c>
      <c r="K1466" s="26">
        <v>6225508.5499999998</v>
      </c>
      <c r="L1466" s="26">
        <f t="shared" si="69"/>
        <v>335492.65569485055</v>
      </c>
      <c r="M1466" s="26">
        <v>0</v>
      </c>
      <c r="N1466" s="26">
        <v>0</v>
      </c>
      <c r="O1466" s="26">
        <v>0</v>
      </c>
      <c r="P1466" s="26">
        <v>0</v>
      </c>
      <c r="Q1466" s="26">
        <f t="shared" si="67"/>
        <v>0</v>
      </c>
      <c r="R1466" s="27" t="str">
        <f t="shared" si="68"/>
        <v>1-30</v>
      </c>
      <c r="S1466" s="27" t="str">
        <f>+VLOOKUP(B1466,'[1]PORTFOLIO MAY16'!$B$7:$T$5083,19,0)</f>
        <v>MEXICO</v>
      </c>
      <c r="T1466" s="26">
        <v>0</v>
      </c>
      <c r="U1466" s="23" t="s">
        <v>37</v>
      </c>
      <c r="V1466" s="23" t="s">
        <v>37</v>
      </c>
      <c r="W1466" s="23" t="s">
        <v>37</v>
      </c>
      <c r="X1466" s="22">
        <v>6974390.7300000004</v>
      </c>
    </row>
    <row r="1467" spans="1:24" x14ac:dyDescent="0.25">
      <c r="A1467" s="22">
        <v>702</v>
      </c>
      <c r="B1467" s="23" t="s">
        <v>1508</v>
      </c>
      <c r="C1467" s="23"/>
      <c r="D1467" s="24">
        <v>317077</v>
      </c>
      <c r="E1467" s="25"/>
      <c r="F1467" s="23" t="s">
        <v>42</v>
      </c>
      <c r="G1467" s="23" t="s">
        <v>33</v>
      </c>
      <c r="H1467" s="24" t="s">
        <v>34</v>
      </c>
      <c r="I1467" s="24" t="s">
        <v>35</v>
      </c>
      <c r="J1467" s="23" t="s">
        <v>36</v>
      </c>
      <c r="K1467" s="26">
        <v>54235.91</v>
      </c>
      <c r="L1467" s="26">
        <f t="shared" si="69"/>
        <v>54235.91</v>
      </c>
      <c r="M1467" s="26">
        <v>0</v>
      </c>
      <c r="N1467" s="26">
        <v>0</v>
      </c>
      <c r="O1467" s="26">
        <v>0</v>
      </c>
      <c r="P1467" s="26">
        <v>0</v>
      </c>
      <c r="Q1467" s="26">
        <f t="shared" si="67"/>
        <v>0</v>
      </c>
      <c r="R1467" s="27" t="str">
        <f t="shared" si="68"/>
        <v>1-30</v>
      </c>
      <c r="S1467" s="27" t="str">
        <f>+VLOOKUP(B1467,'[1]PORTFOLIO MAY16'!$B$7:$T$5083,19,0)</f>
        <v>EL SALVADOR</v>
      </c>
      <c r="T1467" s="26">
        <v>0</v>
      </c>
      <c r="U1467" s="23" t="s">
        <v>37</v>
      </c>
      <c r="V1467" s="23" t="s">
        <v>37</v>
      </c>
      <c r="W1467" s="23" t="s">
        <v>37</v>
      </c>
      <c r="X1467" s="22">
        <v>60136.95</v>
      </c>
    </row>
    <row r="1468" spans="1:24" x14ac:dyDescent="0.25">
      <c r="A1468" s="22">
        <v>702</v>
      </c>
      <c r="B1468" s="23" t="s">
        <v>1509</v>
      </c>
      <c r="C1468" s="23"/>
      <c r="D1468" s="24">
        <v>315628</v>
      </c>
      <c r="E1468" s="25"/>
      <c r="F1468" s="23" t="s">
        <v>42</v>
      </c>
      <c r="G1468" s="23" t="s">
        <v>33</v>
      </c>
      <c r="H1468" s="24" t="s">
        <v>34</v>
      </c>
      <c r="I1468" s="24" t="s">
        <v>35</v>
      </c>
      <c r="J1468" s="23" t="s">
        <v>39</v>
      </c>
      <c r="K1468" s="26">
        <v>8258537.0899999999</v>
      </c>
      <c r="L1468" s="26">
        <f t="shared" si="69"/>
        <v>445052.56369433831</v>
      </c>
      <c r="M1468" s="26">
        <v>0</v>
      </c>
      <c r="N1468" s="26">
        <v>0</v>
      </c>
      <c r="O1468" s="26">
        <v>0</v>
      </c>
      <c r="P1468" s="26">
        <v>0</v>
      </c>
      <c r="Q1468" s="26">
        <f t="shared" si="67"/>
        <v>0</v>
      </c>
      <c r="R1468" s="27" t="str">
        <f t="shared" si="68"/>
        <v>1-30</v>
      </c>
      <c r="S1468" s="27" t="str">
        <f>+VLOOKUP(B1468,'[1]PORTFOLIO MAY16'!$B$7:$T$5083,19,0)</f>
        <v>MEXICO</v>
      </c>
      <c r="T1468" s="26">
        <v>0</v>
      </c>
      <c r="U1468" s="23" t="s">
        <v>37</v>
      </c>
      <c r="V1468" s="23" t="s">
        <v>37</v>
      </c>
      <c r="W1468" s="23" t="s">
        <v>37</v>
      </c>
      <c r="X1468" s="22">
        <v>9226718.2799999993</v>
      </c>
    </row>
    <row r="1469" spans="1:24" x14ac:dyDescent="0.25">
      <c r="A1469" s="22">
        <v>702</v>
      </c>
      <c r="B1469" s="23" t="s">
        <v>1510</v>
      </c>
      <c r="C1469" s="23"/>
      <c r="D1469" s="24">
        <v>339833</v>
      </c>
      <c r="E1469" s="25"/>
      <c r="F1469" s="23" t="s">
        <v>42</v>
      </c>
      <c r="G1469" s="23" t="s">
        <v>33</v>
      </c>
      <c r="H1469" s="24" t="s">
        <v>34</v>
      </c>
      <c r="I1469" s="24" t="s">
        <v>35</v>
      </c>
      <c r="J1469" s="23" t="s">
        <v>39</v>
      </c>
      <c r="K1469" s="26">
        <v>7851379.8200000003</v>
      </c>
      <c r="L1469" s="26">
        <f t="shared" si="69"/>
        <v>423110.85841826652</v>
      </c>
      <c r="M1469" s="26">
        <v>0</v>
      </c>
      <c r="N1469" s="26">
        <v>0</v>
      </c>
      <c r="O1469" s="26">
        <v>0</v>
      </c>
      <c r="P1469" s="26">
        <v>0</v>
      </c>
      <c r="Q1469" s="26">
        <f t="shared" si="67"/>
        <v>0</v>
      </c>
      <c r="R1469" s="27" t="str">
        <f t="shared" si="68"/>
        <v>1-30</v>
      </c>
      <c r="S1469" s="27" t="str">
        <f>+VLOOKUP(B1469,'[1]PORTFOLIO MAY16'!$B$7:$T$5083,19,0)</f>
        <v>MEXICO</v>
      </c>
      <c r="T1469" s="26">
        <v>0</v>
      </c>
      <c r="U1469" s="23" t="s">
        <v>37</v>
      </c>
      <c r="V1469" s="23" t="s">
        <v>37</v>
      </c>
      <c r="W1469" s="23" t="s">
        <v>37</v>
      </c>
      <c r="X1469" s="22">
        <v>9990767.7300000004</v>
      </c>
    </row>
    <row r="1470" spans="1:24" x14ac:dyDescent="0.25">
      <c r="A1470" s="22">
        <v>702</v>
      </c>
      <c r="B1470" s="23" t="s">
        <v>1511</v>
      </c>
      <c r="C1470" s="23"/>
      <c r="D1470" s="24">
        <v>312836</v>
      </c>
      <c r="E1470" s="25"/>
      <c r="F1470" s="23" t="s">
        <v>42</v>
      </c>
      <c r="G1470" s="23" t="s">
        <v>33</v>
      </c>
      <c r="H1470" s="24" t="s">
        <v>34</v>
      </c>
      <c r="I1470" s="24" t="s">
        <v>35</v>
      </c>
      <c r="J1470" s="23" t="s">
        <v>36</v>
      </c>
      <c r="K1470" s="26">
        <v>61284.88</v>
      </c>
      <c r="L1470" s="26">
        <f t="shared" si="69"/>
        <v>61284.88</v>
      </c>
      <c r="M1470" s="26">
        <v>0</v>
      </c>
      <c r="N1470" s="26">
        <v>0</v>
      </c>
      <c r="O1470" s="26">
        <v>0</v>
      </c>
      <c r="P1470" s="26">
        <v>0</v>
      </c>
      <c r="Q1470" s="26">
        <f t="shared" si="67"/>
        <v>0</v>
      </c>
      <c r="R1470" s="27" t="str">
        <f t="shared" si="68"/>
        <v>1-30</v>
      </c>
      <c r="S1470" s="27" t="str">
        <f>+VLOOKUP(B1470,'[1]PORTFOLIO MAY16'!$B$7:$T$5083,19,0)</f>
        <v>ECUADOR</v>
      </c>
      <c r="T1470" s="26">
        <v>0</v>
      </c>
      <c r="U1470" s="23" t="s">
        <v>37</v>
      </c>
      <c r="V1470" s="23" t="s">
        <v>37</v>
      </c>
      <c r="W1470" s="23" t="s">
        <v>37</v>
      </c>
      <c r="X1470" s="22">
        <v>67805.119999999995</v>
      </c>
    </row>
    <row r="1471" spans="1:24" x14ac:dyDescent="0.25">
      <c r="A1471" s="22">
        <v>702</v>
      </c>
      <c r="B1471" s="23" t="s">
        <v>1512</v>
      </c>
      <c r="C1471" s="23"/>
      <c r="D1471" s="24">
        <v>320398</v>
      </c>
      <c r="E1471" s="25"/>
      <c r="F1471" s="23" t="s">
        <v>51</v>
      </c>
      <c r="G1471" s="23" t="s">
        <v>51</v>
      </c>
      <c r="H1471" s="24" t="s">
        <v>34</v>
      </c>
      <c r="I1471" s="24" t="s">
        <v>35</v>
      </c>
      <c r="J1471" s="23" t="s">
        <v>36</v>
      </c>
      <c r="K1471" s="26">
        <v>4745959.42</v>
      </c>
      <c r="L1471" s="26">
        <f t="shared" si="69"/>
        <v>4745959.42</v>
      </c>
      <c r="M1471" s="26">
        <v>0</v>
      </c>
      <c r="N1471" s="26">
        <v>0</v>
      </c>
      <c r="O1471" s="26">
        <v>0</v>
      </c>
      <c r="P1471" s="26">
        <v>0</v>
      </c>
      <c r="Q1471" s="26">
        <f t="shared" si="67"/>
        <v>0</v>
      </c>
      <c r="R1471" s="27" t="str">
        <f t="shared" si="68"/>
        <v>1-30</v>
      </c>
      <c r="S1471" s="27" t="str">
        <f>+VLOOKUP(B1471,'[1]PORTFOLIO MAY16'!$B$7:$T$5083,19,0)</f>
        <v>MEXICO</v>
      </c>
      <c r="T1471" s="26">
        <v>0</v>
      </c>
      <c r="U1471" s="23" t="s">
        <v>37</v>
      </c>
      <c r="V1471" s="23" t="s">
        <v>37</v>
      </c>
      <c r="W1471" s="23" t="s">
        <v>37</v>
      </c>
      <c r="X1471" s="22">
        <v>4866825.96</v>
      </c>
    </row>
    <row r="1472" spans="1:24" x14ac:dyDescent="0.25">
      <c r="A1472" s="22">
        <v>702</v>
      </c>
      <c r="B1472" s="23" t="s">
        <v>1513</v>
      </c>
      <c r="C1472" s="23"/>
      <c r="D1472" s="24">
        <v>315585</v>
      </c>
      <c r="E1472" s="25"/>
      <c r="F1472" s="23" t="s">
        <v>51</v>
      </c>
      <c r="G1472" s="23" t="s">
        <v>33</v>
      </c>
      <c r="H1472" s="24" t="s">
        <v>34</v>
      </c>
      <c r="I1472" s="24" t="s">
        <v>35</v>
      </c>
      <c r="J1472" s="23" t="s">
        <v>36</v>
      </c>
      <c r="K1472" s="26">
        <v>126717.57</v>
      </c>
      <c r="L1472" s="26">
        <f t="shared" si="69"/>
        <v>126717.57</v>
      </c>
      <c r="M1472" s="26">
        <v>0</v>
      </c>
      <c r="N1472" s="26">
        <v>0</v>
      </c>
      <c r="O1472" s="26">
        <v>0</v>
      </c>
      <c r="P1472" s="26">
        <v>0</v>
      </c>
      <c r="Q1472" s="26">
        <f t="shared" si="67"/>
        <v>0</v>
      </c>
      <c r="R1472" s="27" t="str">
        <f t="shared" si="68"/>
        <v>1-30</v>
      </c>
      <c r="S1472" s="27" t="str">
        <f>+VLOOKUP(B1472,'[1]PORTFOLIO MAY16'!$B$7:$T$5083,19,0)</f>
        <v>COSTA RICA</v>
      </c>
      <c r="T1472" s="26">
        <v>0</v>
      </c>
      <c r="U1472" s="23" t="s">
        <v>37</v>
      </c>
      <c r="V1472" s="23" t="s">
        <v>37</v>
      </c>
      <c r="W1472" s="23" t="s">
        <v>37</v>
      </c>
      <c r="X1472" s="22">
        <v>133890.56</v>
      </c>
    </row>
    <row r="1473" spans="1:24" x14ac:dyDescent="0.25">
      <c r="A1473" s="22">
        <v>702</v>
      </c>
      <c r="B1473" s="23" t="s">
        <v>1514</v>
      </c>
      <c r="C1473" s="23"/>
      <c r="D1473" s="24">
        <v>312352</v>
      </c>
      <c r="E1473" s="25"/>
      <c r="F1473" s="23" t="s">
        <v>42</v>
      </c>
      <c r="G1473" s="23" t="s">
        <v>33</v>
      </c>
      <c r="H1473" s="24" t="s">
        <v>34</v>
      </c>
      <c r="I1473" s="24" t="s">
        <v>35</v>
      </c>
      <c r="J1473" s="23" t="s">
        <v>36</v>
      </c>
      <c r="K1473" s="26">
        <v>36438.57</v>
      </c>
      <c r="L1473" s="26">
        <f t="shared" si="69"/>
        <v>36438.57</v>
      </c>
      <c r="M1473" s="26">
        <v>0</v>
      </c>
      <c r="N1473" s="26">
        <v>0</v>
      </c>
      <c r="O1473" s="26">
        <v>0</v>
      </c>
      <c r="P1473" s="26">
        <v>0</v>
      </c>
      <c r="Q1473" s="26">
        <f t="shared" si="67"/>
        <v>0</v>
      </c>
      <c r="R1473" s="27" t="str">
        <f t="shared" si="68"/>
        <v>1-30</v>
      </c>
      <c r="S1473" s="27" t="str">
        <f>+VLOOKUP(B1473,'[1]PORTFOLIO MAY16'!$B$7:$T$5083,19,0)</f>
        <v>EL SALVADOR</v>
      </c>
      <c r="T1473" s="26">
        <v>0</v>
      </c>
      <c r="U1473" s="23" t="s">
        <v>37</v>
      </c>
      <c r="V1473" s="23" t="s">
        <v>37</v>
      </c>
      <c r="W1473" s="23" t="s">
        <v>37</v>
      </c>
      <c r="X1473" s="22">
        <v>39486.800000000003</v>
      </c>
    </row>
    <row r="1474" spans="1:24" x14ac:dyDescent="0.25">
      <c r="A1474" s="22">
        <v>702</v>
      </c>
      <c r="B1474" s="23" t="s">
        <v>1515</v>
      </c>
      <c r="C1474" s="23"/>
      <c r="D1474" s="24">
        <v>314765</v>
      </c>
      <c r="E1474" s="25"/>
      <c r="F1474" s="23" t="s">
        <v>51</v>
      </c>
      <c r="G1474" s="23" t="s">
        <v>33</v>
      </c>
      <c r="H1474" s="24" t="s">
        <v>34</v>
      </c>
      <c r="I1474" s="24" t="s">
        <v>35</v>
      </c>
      <c r="J1474" s="23" t="s">
        <v>36</v>
      </c>
      <c r="K1474" s="26">
        <v>22008.38</v>
      </c>
      <c r="L1474" s="26">
        <f t="shared" si="69"/>
        <v>22008.38</v>
      </c>
      <c r="M1474" s="26">
        <v>0</v>
      </c>
      <c r="N1474" s="26">
        <v>0</v>
      </c>
      <c r="O1474" s="26">
        <v>0</v>
      </c>
      <c r="P1474" s="26">
        <v>0</v>
      </c>
      <c r="Q1474" s="26">
        <f t="shared" si="67"/>
        <v>0</v>
      </c>
      <c r="R1474" s="27" t="str">
        <f t="shared" si="68"/>
        <v>1-30</v>
      </c>
      <c r="S1474" s="27" t="str">
        <f>+VLOOKUP(B1474,'[1]PORTFOLIO MAY16'!$B$7:$T$5083,19,0)</f>
        <v>COSTA RICA</v>
      </c>
      <c r="T1474" s="26">
        <v>0</v>
      </c>
      <c r="U1474" s="23" t="s">
        <v>37</v>
      </c>
      <c r="V1474" s="23" t="s">
        <v>37</v>
      </c>
      <c r="W1474" s="23" t="s">
        <v>37</v>
      </c>
      <c r="X1474" s="22">
        <v>23545.11</v>
      </c>
    </row>
    <row r="1475" spans="1:24" x14ac:dyDescent="0.25">
      <c r="A1475" s="22">
        <v>702</v>
      </c>
      <c r="B1475" s="23" t="s">
        <v>1516</v>
      </c>
      <c r="C1475" s="23"/>
      <c r="D1475" s="24">
        <v>315951</v>
      </c>
      <c r="E1475" s="25"/>
      <c r="F1475" s="23" t="s">
        <v>42</v>
      </c>
      <c r="G1475" s="23" t="s">
        <v>33</v>
      </c>
      <c r="H1475" s="24" t="s">
        <v>34</v>
      </c>
      <c r="I1475" s="24" t="s">
        <v>35</v>
      </c>
      <c r="J1475" s="23" t="s">
        <v>36</v>
      </c>
      <c r="K1475" s="26">
        <v>0</v>
      </c>
      <c r="L1475" s="26">
        <f t="shared" si="69"/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f t="shared" si="67"/>
        <v>0</v>
      </c>
      <c r="R1475" s="27" t="str">
        <f t="shared" si="68"/>
        <v>1-30</v>
      </c>
      <c r="S1475" s="27" t="str">
        <f>+VLOOKUP(B1475,'[1]PORTFOLIO MAY16'!$B$7:$T$5083,19,0)</f>
        <v>REPUBLICA DOMINICANA</v>
      </c>
      <c r="T1475" s="26">
        <v>0</v>
      </c>
      <c r="U1475" s="23" t="s">
        <v>37</v>
      </c>
      <c r="V1475" s="23" t="s">
        <v>37</v>
      </c>
      <c r="W1475" s="23" t="s">
        <v>37</v>
      </c>
      <c r="X1475" s="22">
        <v>0</v>
      </c>
    </row>
    <row r="1476" spans="1:24" x14ac:dyDescent="0.25">
      <c r="A1476" s="22">
        <v>702</v>
      </c>
      <c r="B1476" s="23" t="s">
        <v>1517</v>
      </c>
      <c r="C1476" s="23"/>
      <c r="D1476" s="24">
        <v>315704</v>
      </c>
      <c r="E1476" s="25"/>
      <c r="F1476" s="23" t="s">
        <v>42</v>
      </c>
      <c r="G1476" s="23" t="s">
        <v>33</v>
      </c>
      <c r="H1476" s="24" t="s">
        <v>34</v>
      </c>
      <c r="I1476" s="24" t="s">
        <v>35</v>
      </c>
      <c r="J1476" s="23" t="s">
        <v>36</v>
      </c>
      <c r="K1476" s="26">
        <v>27197.54</v>
      </c>
      <c r="L1476" s="26">
        <f t="shared" si="69"/>
        <v>27197.54</v>
      </c>
      <c r="M1476" s="26">
        <v>0</v>
      </c>
      <c r="N1476" s="26">
        <v>0</v>
      </c>
      <c r="O1476" s="26">
        <v>0</v>
      </c>
      <c r="P1476" s="26">
        <v>0</v>
      </c>
      <c r="Q1476" s="26">
        <f t="shared" si="67"/>
        <v>0</v>
      </c>
      <c r="R1476" s="27" t="str">
        <f t="shared" si="68"/>
        <v>1-30</v>
      </c>
      <c r="S1476" s="27" t="str">
        <f>+VLOOKUP(B1476,'[1]PORTFOLIO MAY16'!$B$7:$T$5083,19,0)</f>
        <v>NICARAGUA</v>
      </c>
      <c r="T1476" s="26">
        <v>0</v>
      </c>
      <c r="U1476" s="23" t="s">
        <v>37</v>
      </c>
      <c r="V1476" s="23" t="s">
        <v>37</v>
      </c>
      <c r="W1476" s="23" t="s">
        <v>37</v>
      </c>
      <c r="X1476" s="22">
        <v>27871.45</v>
      </c>
    </row>
    <row r="1477" spans="1:24" x14ac:dyDescent="0.25">
      <c r="A1477" s="22">
        <v>702</v>
      </c>
      <c r="B1477" s="23" t="s">
        <v>1518</v>
      </c>
      <c r="C1477" s="23"/>
      <c r="D1477" s="24">
        <v>310178</v>
      </c>
      <c r="E1477" s="25"/>
      <c r="F1477" s="23" t="s">
        <v>51</v>
      </c>
      <c r="G1477" s="23" t="s">
        <v>33</v>
      </c>
      <c r="H1477" s="24" t="s">
        <v>34</v>
      </c>
      <c r="I1477" s="24" t="s">
        <v>35</v>
      </c>
      <c r="J1477" s="23" t="s">
        <v>36</v>
      </c>
      <c r="K1477" s="26">
        <v>54531.14</v>
      </c>
      <c r="L1477" s="26">
        <f t="shared" si="69"/>
        <v>54531.14</v>
      </c>
      <c r="M1477" s="26">
        <v>0</v>
      </c>
      <c r="N1477" s="26">
        <v>0</v>
      </c>
      <c r="O1477" s="26">
        <v>0</v>
      </c>
      <c r="P1477" s="26">
        <v>0</v>
      </c>
      <c r="Q1477" s="26">
        <f t="shared" si="67"/>
        <v>0</v>
      </c>
      <c r="R1477" s="27" t="str">
        <f t="shared" si="68"/>
        <v>1-30</v>
      </c>
      <c r="S1477" s="27" t="str">
        <f>+VLOOKUP(B1477,'[1]PORTFOLIO MAY16'!$B$7:$T$5083,19,0)</f>
        <v>COSTA RICA</v>
      </c>
      <c r="T1477" s="26">
        <v>0</v>
      </c>
      <c r="U1477" s="23" t="s">
        <v>37</v>
      </c>
      <c r="V1477" s="23" t="s">
        <v>37</v>
      </c>
      <c r="W1477" s="23" t="s">
        <v>37</v>
      </c>
      <c r="X1477" s="22">
        <v>58886.93</v>
      </c>
    </row>
    <row r="1478" spans="1:24" x14ac:dyDescent="0.25">
      <c r="A1478" s="22">
        <v>702</v>
      </c>
      <c r="B1478" s="23" t="s">
        <v>1519</v>
      </c>
      <c r="C1478" s="23"/>
      <c r="D1478" s="24">
        <v>316450</v>
      </c>
      <c r="E1478" s="25"/>
      <c r="F1478" s="23" t="s">
        <v>51</v>
      </c>
      <c r="G1478" s="23" t="s">
        <v>33</v>
      </c>
      <c r="H1478" s="24" t="s">
        <v>34</v>
      </c>
      <c r="I1478" s="24" t="s">
        <v>35</v>
      </c>
      <c r="J1478" s="23" t="s">
        <v>36</v>
      </c>
      <c r="K1478" s="26">
        <v>7189.58</v>
      </c>
      <c r="L1478" s="26">
        <f t="shared" si="69"/>
        <v>7189.58</v>
      </c>
      <c r="M1478" s="26">
        <v>0</v>
      </c>
      <c r="N1478" s="26">
        <v>0</v>
      </c>
      <c r="O1478" s="26">
        <v>0</v>
      </c>
      <c r="P1478" s="26">
        <v>0</v>
      </c>
      <c r="Q1478" s="26">
        <f t="shared" si="67"/>
        <v>0</v>
      </c>
      <c r="R1478" s="27" t="str">
        <f t="shared" si="68"/>
        <v>1-30</v>
      </c>
      <c r="S1478" s="27" t="str">
        <f>+VLOOKUP(B1478,'[1]PORTFOLIO MAY16'!$B$7:$T$5083,19,0)</f>
        <v>GUATEMALA</v>
      </c>
      <c r="T1478" s="26">
        <v>0</v>
      </c>
      <c r="U1478" s="23" t="s">
        <v>37</v>
      </c>
      <c r="V1478" s="23" t="s">
        <v>37</v>
      </c>
      <c r="W1478" s="23" t="s">
        <v>37</v>
      </c>
      <c r="X1478" s="22">
        <v>7292.04</v>
      </c>
    </row>
    <row r="1479" spans="1:24" x14ac:dyDescent="0.25">
      <c r="A1479" s="22">
        <v>702</v>
      </c>
      <c r="B1479" s="23" t="s">
        <v>1520</v>
      </c>
      <c r="C1479" s="23"/>
      <c r="D1479" s="24">
        <v>318566</v>
      </c>
      <c r="E1479" s="25"/>
      <c r="F1479" s="23" t="s">
        <v>51</v>
      </c>
      <c r="G1479" s="23" t="s">
        <v>33</v>
      </c>
      <c r="H1479" s="24" t="s">
        <v>34</v>
      </c>
      <c r="I1479" s="24" t="s">
        <v>35</v>
      </c>
      <c r="J1479" s="23" t="s">
        <v>36</v>
      </c>
      <c r="K1479" s="26">
        <v>146864.24</v>
      </c>
      <c r="L1479" s="26">
        <f t="shared" si="69"/>
        <v>146864.24</v>
      </c>
      <c r="M1479" s="26">
        <v>0</v>
      </c>
      <c r="N1479" s="26">
        <v>0</v>
      </c>
      <c r="O1479" s="26">
        <v>0</v>
      </c>
      <c r="P1479" s="26">
        <v>0</v>
      </c>
      <c r="Q1479" s="26">
        <f t="shared" ref="Q1479:Q1542" si="70">+P1479+O1479+N1479+M1479</f>
        <v>0</v>
      </c>
      <c r="R1479" s="27" t="str">
        <f t="shared" ref="R1479:R1542" si="71">+IF(P1479&gt;0,"120+",IF(O1479&gt;0,"91-120",IF(N1479&gt;0,"61-90",IF(M1479&gt;0,"31-60","1-30"))))</f>
        <v>1-30</v>
      </c>
      <c r="S1479" s="27" t="str">
        <f>+VLOOKUP(B1479,'[1]PORTFOLIO MAY16'!$B$7:$T$5083,19,0)</f>
        <v>COSTA RICA</v>
      </c>
      <c r="T1479" s="26">
        <v>0</v>
      </c>
      <c r="U1479" s="23" t="s">
        <v>37</v>
      </c>
      <c r="V1479" s="23" t="s">
        <v>37</v>
      </c>
      <c r="W1479" s="23" t="s">
        <v>37</v>
      </c>
      <c r="X1479" s="22">
        <v>158592.32000000001</v>
      </c>
    </row>
    <row r="1480" spans="1:24" x14ac:dyDescent="0.25">
      <c r="A1480" s="22">
        <v>702</v>
      </c>
      <c r="B1480" s="23" t="s">
        <v>1521</v>
      </c>
      <c r="C1480" s="23"/>
      <c r="D1480" s="24">
        <v>315704</v>
      </c>
      <c r="E1480" s="25"/>
      <c r="F1480" s="23" t="s">
        <v>42</v>
      </c>
      <c r="G1480" s="23" t="s">
        <v>33</v>
      </c>
      <c r="H1480" s="24" t="s">
        <v>34</v>
      </c>
      <c r="I1480" s="24" t="s">
        <v>35</v>
      </c>
      <c r="J1480" s="23" t="s">
        <v>36</v>
      </c>
      <c r="K1480" s="26">
        <v>57773.7</v>
      </c>
      <c r="L1480" s="26">
        <f t="shared" si="69"/>
        <v>57773.7</v>
      </c>
      <c r="M1480" s="26">
        <v>0</v>
      </c>
      <c r="N1480" s="26">
        <v>0</v>
      </c>
      <c r="O1480" s="26">
        <v>0</v>
      </c>
      <c r="P1480" s="26">
        <v>0</v>
      </c>
      <c r="Q1480" s="26">
        <f t="shared" si="70"/>
        <v>0</v>
      </c>
      <c r="R1480" s="27" t="str">
        <f t="shared" si="71"/>
        <v>1-30</v>
      </c>
      <c r="S1480" s="27" t="str">
        <f>+VLOOKUP(B1480,'[1]PORTFOLIO MAY16'!$B$7:$T$5083,19,0)</f>
        <v>NICARAGUA</v>
      </c>
      <c r="T1480" s="26">
        <v>0</v>
      </c>
      <c r="U1480" s="23" t="s">
        <v>37</v>
      </c>
      <c r="V1480" s="23" t="s">
        <v>37</v>
      </c>
      <c r="W1480" s="23" t="s">
        <v>37</v>
      </c>
      <c r="X1480" s="22">
        <v>60054.21</v>
      </c>
    </row>
    <row r="1481" spans="1:24" x14ac:dyDescent="0.25">
      <c r="A1481" s="22">
        <v>702</v>
      </c>
      <c r="B1481" s="23" t="s">
        <v>1522</v>
      </c>
      <c r="C1481" s="23"/>
      <c r="D1481" s="24">
        <v>314887</v>
      </c>
      <c r="E1481" s="25"/>
      <c r="F1481" s="23" t="s">
        <v>51</v>
      </c>
      <c r="G1481" s="23" t="s">
        <v>33</v>
      </c>
      <c r="H1481" s="24" t="s">
        <v>34</v>
      </c>
      <c r="I1481" s="24" t="s">
        <v>35</v>
      </c>
      <c r="J1481" s="23" t="s">
        <v>36</v>
      </c>
      <c r="K1481" s="26">
        <v>0</v>
      </c>
      <c r="L1481" s="26">
        <f t="shared" si="69"/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f t="shared" si="70"/>
        <v>0</v>
      </c>
      <c r="R1481" s="27" t="str">
        <f t="shared" si="71"/>
        <v>1-30</v>
      </c>
      <c r="S1481" s="27" t="str">
        <f>+VLOOKUP(B1481,'[1]PORTFOLIO MAY16'!$B$7:$T$5083,19,0)</f>
        <v>GUATEMALA</v>
      </c>
      <c r="T1481" s="26">
        <v>0</v>
      </c>
      <c r="U1481" s="23" t="s">
        <v>37</v>
      </c>
      <c r="V1481" s="23" t="s">
        <v>37</v>
      </c>
      <c r="W1481" s="23" t="s">
        <v>37</v>
      </c>
      <c r="X1481" s="22">
        <v>0</v>
      </c>
    </row>
    <row r="1482" spans="1:24" x14ac:dyDescent="0.25">
      <c r="A1482" s="22">
        <v>702</v>
      </c>
      <c r="B1482" s="23" t="s">
        <v>1523</v>
      </c>
      <c r="C1482" s="23"/>
      <c r="D1482" s="24">
        <v>313548</v>
      </c>
      <c r="E1482" s="25"/>
      <c r="F1482" s="23" t="s">
        <v>59</v>
      </c>
      <c r="G1482" s="23" t="s">
        <v>59</v>
      </c>
      <c r="H1482" s="24" t="s">
        <v>34</v>
      </c>
      <c r="I1482" s="24" t="s">
        <v>35</v>
      </c>
      <c r="J1482" s="23" t="s">
        <v>36</v>
      </c>
      <c r="K1482" s="26">
        <v>75727.73</v>
      </c>
      <c r="L1482" s="26">
        <f t="shared" si="69"/>
        <v>75727.73</v>
      </c>
      <c r="M1482" s="26">
        <v>0</v>
      </c>
      <c r="N1482" s="26">
        <v>0</v>
      </c>
      <c r="O1482" s="26">
        <v>0</v>
      </c>
      <c r="P1482" s="26">
        <v>0</v>
      </c>
      <c r="Q1482" s="26">
        <f t="shared" si="70"/>
        <v>0</v>
      </c>
      <c r="R1482" s="27" t="str">
        <f t="shared" si="71"/>
        <v>1-30</v>
      </c>
      <c r="S1482" s="27" t="str">
        <f>+VLOOKUP(B1482,'[1]PORTFOLIO MAY16'!$B$7:$T$5083,19,0)</f>
        <v>NICARAGUA</v>
      </c>
      <c r="T1482" s="26">
        <v>0</v>
      </c>
      <c r="U1482" s="23" t="s">
        <v>37</v>
      </c>
      <c r="V1482" s="23" t="s">
        <v>37</v>
      </c>
      <c r="W1482" s="23" t="s">
        <v>37</v>
      </c>
      <c r="X1482" s="22">
        <v>76614.13</v>
      </c>
    </row>
    <row r="1483" spans="1:24" x14ac:dyDescent="0.25">
      <c r="A1483" s="22">
        <v>702</v>
      </c>
      <c r="B1483" s="23" t="s">
        <v>1524</v>
      </c>
      <c r="C1483" s="23"/>
      <c r="D1483" s="24">
        <v>309640</v>
      </c>
      <c r="E1483" s="25"/>
      <c r="F1483" s="23" t="s">
        <v>33</v>
      </c>
      <c r="G1483" s="23" t="s">
        <v>33</v>
      </c>
      <c r="H1483" s="24" t="s">
        <v>34</v>
      </c>
      <c r="I1483" s="24" t="s">
        <v>35</v>
      </c>
      <c r="J1483" s="23" t="s">
        <v>39</v>
      </c>
      <c r="K1483" s="26">
        <v>-720358.45</v>
      </c>
      <c r="L1483" s="26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f t="shared" si="70"/>
        <v>0</v>
      </c>
      <c r="R1483" s="27" t="str">
        <f t="shared" si="71"/>
        <v>1-30</v>
      </c>
      <c r="S1483" s="27" t="str">
        <f>+VLOOKUP(B1483,'[1]PORTFOLIO MAY16'!$B$7:$T$5083,19,0)</f>
        <v>MEXICO</v>
      </c>
      <c r="T1483" s="26">
        <v>0</v>
      </c>
      <c r="U1483" s="23" t="s">
        <v>37</v>
      </c>
      <c r="V1483" s="23" t="s">
        <v>37</v>
      </c>
      <c r="W1483" s="23" t="s">
        <v>37</v>
      </c>
      <c r="X1483" s="22">
        <v>0</v>
      </c>
    </row>
    <row r="1484" spans="1:24" x14ac:dyDescent="0.25">
      <c r="A1484" s="22">
        <v>702</v>
      </c>
      <c r="B1484" s="23" t="s">
        <v>1525</v>
      </c>
      <c r="C1484" s="23"/>
      <c r="D1484" s="24">
        <v>318321</v>
      </c>
      <c r="E1484" s="25"/>
      <c r="F1484" s="23" t="s">
        <v>42</v>
      </c>
      <c r="G1484" s="23" t="s">
        <v>33</v>
      </c>
      <c r="H1484" s="24" t="s">
        <v>34</v>
      </c>
      <c r="I1484" s="24" t="s">
        <v>35</v>
      </c>
      <c r="J1484" s="23" t="s">
        <v>36</v>
      </c>
      <c r="K1484" s="26">
        <v>58742.91</v>
      </c>
      <c r="L1484" s="26">
        <f t="shared" si="69"/>
        <v>58742.91</v>
      </c>
      <c r="M1484" s="26">
        <v>0</v>
      </c>
      <c r="N1484" s="26">
        <v>0</v>
      </c>
      <c r="O1484" s="26">
        <v>0</v>
      </c>
      <c r="P1484" s="26">
        <v>0</v>
      </c>
      <c r="Q1484" s="26">
        <f t="shared" si="70"/>
        <v>0</v>
      </c>
      <c r="R1484" s="27" t="str">
        <f t="shared" si="71"/>
        <v>1-30</v>
      </c>
      <c r="S1484" s="27" t="str">
        <f>+VLOOKUP(B1484,'[1]PORTFOLIO MAY16'!$B$7:$T$5083,19,0)</f>
        <v>COSTA RICA</v>
      </c>
      <c r="T1484" s="26">
        <v>0</v>
      </c>
      <c r="U1484" s="23" t="s">
        <v>37</v>
      </c>
      <c r="V1484" s="23" t="s">
        <v>37</v>
      </c>
      <c r="W1484" s="23" t="s">
        <v>37</v>
      </c>
      <c r="X1484" s="22">
        <v>60013.9</v>
      </c>
    </row>
    <row r="1485" spans="1:24" x14ac:dyDescent="0.25">
      <c r="A1485" s="22">
        <v>702</v>
      </c>
      <c r="B1485" s="23" t="s">
        <v>1526</v>
      </c>
      <c r="C1485" s="23"/>
      <c r="D1485" s="24">
        <v>317994</v>
      </c>
      <c r="E1485" s="25"/>
      <c r="F1485" s="23" t="s">
        <v>42</v>
      </c>
      <c r="G1485" s="23" t="s">
        <v>33</v>
      </c>
      <c r="H1485" s="24" t="s">
        <v>34</v>
      </c>
      <c r="I1485" s="24" t="s">
        <v>35</v>
      </c>
      <c r="J1485" s="23" t="s">
        <v>36</v>
      </c>
      <c r="K1485" s="26">
        <v>46560.18</v>
      </c>
      <c r="L1485" s="26">
        <f t="shared" si="69"/>
        <v>46560.18</v>
      </c>
      <c r="M1485" s="26">
        <v>0</v>
      </c>
      <c r="N1485" s="26">
        <v>0</v>
      </c>
      <c r="O1485" s="26">
        <v>0</v>
      </c>
      <c r="P1485" s="26">
        <v>0</v>
      </c>
      <c r="Q1485" s="26">
        <f t="shared" si="70"/>
        <v>0</v>
      </c>
      <c r="R1485" s="27" t="str">
        <f t="shared" si="71"/>
        <v>1-30</v>
      </c>
      <c r="S1485" s="27" t="str">
        <f>+VLOOKUP(B1485,'[1]PORTFOLIO MAY16'!$B$7:$T$5083,19,0)</f>
        <v>REPUBLICA DOMINICANA</v>
      </c>
      <c r="T1485" s="26">
        <v>0</v>
      </c>
      <c r="U1485" s="23" t="s">
        <v>37</v>
      </c>
      <c r="V1485" s="23" t="s">
        <v>37</v>
      </c>
      <c r="W1485" s="23" t="s">
        <v>37</v>
      </c>
      <c r="X1485" s="22">
        <v>50103.02</v>
      </c>
    </row>
    <row r="1486" spans="1:24" x14ac:dyDescent="0.25">
      <c r="A1486" s="22">
        <v>702</v>
      </c>
      <c r="B1486" s="23" t="s">
        <v>1527</v>
      </c>
      <c r="C1486" s="23"/>
      <c r="D1486" s="24">
        <v>309895</v>
      </c>
      <c r="E1486" s="25"/>
      <c r="F1486" s="23" t="s">
        <v>33</v>
      </c>
      <c r="G1486" s="23" t="s">
        <v>33</v>
      </c>
      <c r="H1486" s="24" t="s">
        <v>34</v>
      </c>
      <c r="I1486" s="24" t="s">
        <v>233</v>
      </c>
      <c r="J1486" s="23" t="s">
        <v>39</v>
      </c>
      <c r="K1486" s="26">
        <v>3155456.21</v>
      </c>
      <c r="L1486" s="26">
        <f t="shared" si="69"/>
        <v>170047.53512413183</v>
      </c>
      <c r="M1486" s="26">
        <v>0</v>
      </c>
      <c r="N1486" s="26">
        <v>0</v>
      </c>
      <c r="O1486" s="26">
        <v>0</v>
      </c>
      <c r="P1486" s="26">
        <v>3155456.21</v>
      </c>
      <c r="Q1486" s="26">
        <f t="shared" si="70"/>
        <v>3155456.21</v>
      </c>
      <c r="R1486" s="27" t="str">
        <f t="shared" si="71"/>
        <v>120+</v>
      </c>
      <c r="S1486" s="27" t="str">
        <f>+VLOOKUP(B1486,'[1]PORTFOLIO MAY16'!$B$7:$T$5083,19,0)</f>
        <v>MEXICO</v>
      </c>
      <c r="T1486" s="26">
        <v>3155456.21</v>
      </c>
      <c r="U1486" s="23" t="s">
        <v>37</v>
      </c>
      <c r="V1486" s="23" t="s">
        <v>37</v>
      </c>
      <c r="W1486" s="23" t="s">
        <v>37</v>
      </c>
      <c r="X1486" s="22">
        <v>3177309.98</v>
      </c>
    </row>
    <row r="1487" spans="1:24" x14ac:dyDescent="0.25">
      <c r="A1487" s="22">
        <v>702</v>
      </c>
      <c r="B1487" s="23" t="s">
        <v>1528</v>
      </c>
      <c r="C1487" s="23"/>
      <c r="D1487" s="24">
        <v>320416</v>
      </c>
      <c r="E1487" s="25"/>
      <c r="F1487" s="23" t="s">
        <v>42</v>
      </c>
      <c r="G1487" s="23" t="s">
        <v>33</v>
      </c>
      <c r="H1487" s="24" t="s">
        <v>34</v>
      </c>
      <c r="I1487" s="24" t="s">
        <v>35</v>
      </c>
      <c r="J1487" s="23" t="s">
        <v>36</v>
      </c>
      <c r="K1487" s="26">
        <v>37210.160000000003</v>
      </c>
      <c r="L1487" s="26">
        <f t="shared" si="69"/>
        <v>37210.160000000003</v>
      </c>
      <c r="M1487" s="26">
        <v>0</v>
      </c>
      <c r="N1487" s="26">
        <v>0</v>
      </c>
      <c r="O1487" s="26">
        <v>0</v>
      </c>
      <c r="P1487" s="26">
        <v>0</v>
      </c>
      <c r="Q1487" s="26">
        <f t="shared" si="70"/>
        <v>0</v>
      </c>
      <c r="R1487" s="27" t="str">
        <f t="shared" si="71"/>
        <v>1-30</v>
      </c>
      <c r="S1487" s="27" t="str">
        <f>+VLOOKUP(B1487,'[1]PORTFOLIO MAY16'!$B$7:$T$5083,19,0)</f>
        <v>COSTA RICA</v>
      </c>
      <c r="T1487" s="26">
        <v>0</v>
      </c>
      <c r="U1487" s="23" t="s">
        <v>37</v>
      </c>
      <c r="V1487" s="23" t="s">
        <v>37</v>
      </c>
      <c r="W1487" s="23" t="s">
        <v>37</v>
      </c>
      <c r="X1487" s="22">
        <v>41881.730000000003</v>
      </c>
    </row>
    <row r="1488" spans="1:24" x14ac:dyDescent="0.25">
      <c r="A1488" s="22">
        <v>702</v>
      </c>
      <c r="B1488" s="23" t="s">
        <v>1529</v>
      </c>
      <c r="C1488" s="23"/>
      <c r="D1488" s="24">
        <v>308390</v>
      </c>
      <c r="E1488" s="25"/>
      <c r="F1488" s="23" t="s">
        <v>42</v>
      </c>
      <c r="G1488" s="23" t="s">
        <v>33</v>
      </c>
      <c r="H1488" s="24" t="s">
        <v>34</v>
      </c>
      <c r="I1488" s="24" t="s">
        <v>35</v>
      </c>
      <c r="J1488" s="23" t="s">
        <v>36</v>
      </c>
      <c r="K1488" s="26">
        <v>158577.38</v>
      </c>
      <c r="L1488" s="26">
        <f t="shared" si="69"/>
        <v>158577.38</v>
      </c>
      <c r="M1488" s="26">
        <v>0</v>
      </c>
      <c r="N1488" s="26">
        <v>0</v>
      </c>
      <c r="O1488" s="26">
        <v>0</v>
      </c>
      <c r="P1488" s="26">
        <v>0</v>
      </c>
      <c r="Q1488" s="26">
        <f t="shared" si="70"/>
        <v>0</v>
      </c>
      <c r="R1488" s="27" t="str">
        <f t="shared" si="71"/>
        <v>1-30</v>
      </c>
      <c r="S1488" s="27" t="str">
        <f>+VLOOKUP(B1488,'[1]PORTFOLIO MAY16'!$B$7:$T$5083,19,0)</f>
        <v>GUATEMALA</v>
      </c>
      <c r="T1488" s="26">
        <v>0</v>
      </c>
      <c r="U1488" s="23" t="s">
        <v>37</v>
      </c>
      <c r="V1488" s="23" t="s">
        <v>37</v>
      </c>
      <c r="W1488" s="23" t="s">
        <v>37</v>
      </c>
      <c r="X1488" s="22">
        <v>170006.65</v>
      </c>
    </row>
    <row r="1489" spans="1:24" x14ac:dyDescent="0.25">
      <c r="A1489" s="22">
        <v>702</v>
      </c>
      <c r="B1489" s="23" t="s">
        <v>1530</v>
      </c>
      <c r="C1489" s="23"/>
      <c r="D1489" s="24">
        <v>308390</v>
      </c>
      <c r="E1489" s="25"/>
      <c r="F1489" s="23" t="s">
        <v>42</v>
      </c>
      <c r="G1489" s="23" t="s">
        <v>33</v>
      </c>
      <c r="H1489" s="24" t="s">
        <v>34</v>
      </c>
      <c r="I1489" s="24" t="s">
        <v>35</v>
      </c>
      <c r="J1489" s="23" t="s">
        <v>36</v>
      </c>
      <c r="K1489" s="26">
        <v>158577.38</v>
      </c>
      <c r="L1489" s="26">
        <f t="shared" si="69"/>
        <v>158577.38</v>
      </c>
      <c r="M1489" s="26">
        <v>0</v>
      </c>
      <c r="N1489" s="26">
        <v>0</v>
      </c>
      <c r="O1489" s="26">
        <v>0</v>
      </c>
      <c r="P1489" s="26">
        <v>0</v>
      </c>
      <c r="Q1489" s="26">
        <f t="shared" si="70"/>
        <v>0</v>
      </c>
      <c r="R1489" s="27" t="str">
        <f t="shared" si="71"/>
        <v>1-30</v>
      </c>
      <c r="S1489" s="27" t="str">
        <f>+VLOOKUP(B1489,'[1]PORTFOLIO MAY16'!$B$7:$T$5083,19,0)</f>
        <v>GUATEMALA</v>
      </c>
      <c r="T1489" s="26">
        <v>0</v>
      </c>
      <c r="U1489" s="23" t="s">
        <v>37</v>
      </c>
      <c r="V1489" s="23" t="s">
        <v>37</v>
      </c>
      <c r="W1489" s="23" t="s">
        <v>37</v>
      </c>
      <c r="X1489" s="22">
        <v>170006.65</v>
      </c>
    </row>
    <row r="1490" spans="1:24" x14ac:dyDescent="0.25">
      <c r="A1490" s="22">
        <v>702</v>
      </c>
      <c r="B1490" s="23" t="s">
        <v>1531</v>
      </c>
      <c r="C1490" s="23"/>
      <c r="D1490" s="24">
        <v>308390</v>
      </c>
      <c r="E1490" s="25"/>
      <c r="F1490" s="23" t="s">
        <v>42</v>
      </c>
      <c r="G1490" s="23" t="s">
        <v>33</v>
      </c>
      <c r="H1490" s="24" t="s">
        <v>34</v>
      </c>
      <c r="I1490" s="24" t="s">
        <v>35</v>
      </c>
      <c r="J1490" s="23" t="s">
        <v>36</v>
      </c>
      <c r="K1490" s="26">
        <v>141728.5</v>
      </c>
      <c r="L1490" s="26">
        <f t="shared" si="69"/>
        <v>141728.5</v>
      </c>
      <c r="M1490" s="26">
        <v>0</v>
      </c>
      <c r="N1490" s="26">
        <v>0</v>
      </c>
      <c r="O1490" s="26">
        <v>0</v>
      </c>
      <c r="P1490" s="26">
        <v>0</v>
      </c>
      <c r="Q1490" s="26">
        <f t="shared" si="70"/>
        <v>0</v>
      </c>
      <c r="R1490" s="27" t="str">
        <f t="shared" si="71"/>
        <v>1-30</v>
      </c>
      <c r="S1490" s="27" t="str">
        <f>+VLOOKUP(B1490,'[1]PORTFOLIO MAY16'!$B$7:$T$5083,19,0)</f>
        <v>GUATEMALA</v>
      </c>
      <c r="T1490" s="26">
        <v>0</v>
      </c>
      <c r="U1490" s="23" t="s">
        <v>37</v>
      </c>
      <c r="V1490" s="23" t="s">
        <v>37</v>
      </c>
      <c r="W1490" s="23" t="s">
        <v>37</v>
      </c>
      <c r="X1490" s="22">
        <v>151943.44</v>
      </c>
    </row>
    <row r="1491" spans="1:24" x14ac:dyDescent="0.25">
      <c r="A1491" s="22">
        <v>702</v>
      </c>
      <c r="B1491" s="23" t="s">
        <v>1532</v>
      </c>
      <c r="C1491" s="23"/>
      <c r="D1491" s="24">
        <v>308390</v>
      </c>
      <c r="E1491" s="25"/>
      <c r="F1491" s="23" t="s">
        <v>42</v>
      </c>
      <c r="G1491" s="23" t="s">
        <v>33</v>
      </c>
      <c r="H1491" s="24" t="s">
        <v>34</v>
      </c>
      <c r="I1491" s="24" t="s">
        <v>35</v>
      </c>
      <c r="J1491" s="23" t="s">
        <v>36</v>
      </c>
      <c r="K1491" s="26">
        <v>248475.72</v>
      </c>
      <c r="L1491" s="26">
        <f t="shared" si="69"/>
        <v>248475.72</v>
      </c>
      <c r="M1491" s="26">
        <v>0</v>
      </c>
      <c r="N1491" s="26">
        <v>0</v>
      </c>
      <c r="O1491" s="26">
        <v>0</v>
      </c>
      <c r="P1491" s="26">
        <v>0</v>
      </c>
      <c r="Q1491" s="26">
        <f t="shared" si="70"/>
        <v>0</v>
      </c>
      <c r="R1491" s="27" t="str">
        <f t="shared" si="71"/>
        <v>1-30</v>
      </c>
      <c r="S1491" s="27" t="str">
        <f>+VLOOKUP(B1491,'[1]PORTFOLIO MAY16'!$B$7:$T$5083,19,0)</f>
        <v>GUATEMALA</v>
      </c>
      <c r="T1491" s="26">
        <v>0</v>
      </c>
      <c r="U1491" s="23" t="s">
        <v>37</v>
      </c>
      <c r="V1491" s="23" t="s">
        <v>37</v>
      </c>
      <c r="W1491" s="23" t="s">
        <v>37</v>
      </c>
      <c r="X1491" s="22">
        <v>254168.49</v>
      </c>
    </row>
    <row r="1492" spans="1:24" x14ac:dyDescent="0.25">
      <c r="A1492" s="22">
        <v>702</v>
      </c>
      <c r="B1492" s="23" t="s">
        <v>1533</v>
      </c>
      <c r="C1492" s="23"/>
      <c r="D1492" s="24">
        <v>318345</v>
      </c>
      <c r="E1492" s="25"/>
      <c r="F1492" s="23" t="s">
        <v>51</v>
      </c>
      <c r="G1492" s="23" t="s">
        <v>33</v>
      </c>
      <c r="H1492" s="24" t="s">
        <v>34</v>
      </c>
      <c r="I1492" s="24" t="s">
        <v>35</v>
      </c>
      <c r="J1492" s="23" t="s">
        <v>36</v>
      </c>
      <c r="K1492" s="26">
        <v>26480.44</v>
      </c>
      <c r="L1492" s="26">
        <f t="shared" si="69"/>
        <v>26480.44</v>
      </c>
      <c r="M1492" s="26">
        <v>0</v>
      </c>
      <c r="N1492" s="26">
        <v>0</v>
      </c>
      <c r="O1492" s="26">
        <v>0</v>
      </c>
      <c r="P1492" s="26">
        <v>0</v>
      </c>
      <c r="Q1492" s="26">
        <f t="shared" si="70"/>
        <v>0</v>
      </c>
      <c r="R1492" s="27" t="str">
        <f t="shared" si="71"/>
        <v>1-30</v>
      </c>
      <c r="S1492" s="27" t="str">
        <f>+VLOOKUP(B1492,'[1]PORTFOLIO MAY16'!$B$7:$T$5083,19,0)</f>
        <v>COSTA RICA</v>
      </c>
      <c r="T1492" s="26">
        <v>0</v>
      </c>
      <c r="U1492" s="23" t="s">
        <v>37</v>
      </c>
      <c r="V1492" s="23" t="s">
        <v>37</v>
      </c>
      <c r="W1492" s="23" t="s">
        <v>37</v>
      </c>
      <c r="X1492" s="22">
        <v>28593.200000000001</v>
      </c>
    </row>
    <row r="1493" spans="1:24" x14ac:dyDescent="0.25">
      <c r="A1493" s="22">
        <v>702</v>
      </c>
      <c r="B1493" s="23" t="s">
        <v>1534</v>
      </c>
      <c r="C1493" s="23"/>
      <c r="D1493" s="24">
        <v>313250</v>
      </c>
      <c r="E1493" s="25"/>
      <c r="F1493" s="23" t="s">
        <v>51</v>
      </c>
      <c r="G1493" s="23" t="s">
        <v>33</v>
      </c>
      <c r="H1493" s="24" t="s">
        <v>34</v>
      </c>
      <c r="I1493" s="24" t="s">
        <v>35</v>
      </c>
      <c r="J1493" s="23" t="s">
        <v>36</v>
      </c>
      <c r="K1493" s="26">
        <v>19442.37</v>
      </c>
      <c r="L1493" s="26">
        <f t="shared" si="69"/>
        <v>19442.37</v>
      </c>
      <c r="M1493" s="26">
        <v>0</v>
      </c>
      <c r="N1493" s="26">
        <v>0</v>
      </c>
      <c r="O1493" s="26">
        <v>0</v>
      </c>
      <c r="P1493" s="26">
        <v>0</v>
      </c>
      <c r="Q1493" s="26">
        <f t="shared" si="70"/>
        <v>0</v>
      </c>
      <c r="R1493" s="27" t="str">
        <f t="shared" si="71"/>
        <v>1-30</v>
      </c>
      <c r="S1493" s="27" t="str">
        <f>+VLOOKUP(B1493,'[1]PORTFOLIO MAY16'!$B$7:$T$5083,19,0)</f>
        <v>COSTA RICA</v>
      </c>
      <c r="T1493" s="26">
        <v>0</v>
      </c>
      <c r="U1493" s="23" t="s">
        <v>37</v>
      </c>
      <c r="V1493" s="23" t="s">
        <v>37</v>
      </c>
      <c r="W1493" s="23" t="s">
        <v>37</v>
      </c>
      <c r="X1493" s="22">
        <v>19424.29</v>
      </c>
    </row>
    <row r="1494" spans="1:24" x14ac:dyDescent="0.25">
      <c r="A1494" s="22">
        <v>702</v>
      </c>
      <c r="B1494" s="23" t="s">
        <v>1535</v>
      </c>
      <c r="C1494" s="23"/>
      <c r="D1494" s="24">
        <v>309606</v>
      </c>
      <c r="E1494" s="25"/>
      <c r="F1494" s="23" t="s">
        <v>33</v>
      </c>
      <c r="G1494" s="23" t="s">
        <v>33</v>
      </c>
      <c r="H1494" s="24" t="s">
        <v>34</v>
      </c>
      <c r="I1494" s="24" t="s">
        <v>35</v>
      </c>
      <c r="J1494" s="23" t="s">
        <v>39</v>
      </c>
      <c r="K1494" s="26">
        <v>55088.72</v>
      </c>
      <c r="L1494" s="26">
        <f t="shared" si="69"/>
        <v>2968.7311202279252</v>
      </c>
      <c r="M1494" s="26">
        <v>0</v>
      </c>
      <c r="N1494" s="26">
        <v>0</v>
      </c>
      <c r="O1494" s="26">
        <v>0</v>
      </c>
      <c r="P1494" s="26">
        <v>0</v>
      </c>
      <c r="Q1494" s="26">
        <f t="shared" si="70"/>
        <v>0</v>
      </c>
      <c r="R1494" s="27" t="str">
        <f t="shared" si="71"/>
        <v>1-30</v>
      </c>
      <c r="S1494" s="27" t="str">
        <f>+VLOOKUP(B1494,'[1]PORTFOLIO MAY16'!$B$7:$T$5083,19,0)</f>
        <v>MEXICO</v>
      </c>
      <c r="T1494" s="26">
        <v>0</v>
      </c>
      <c r="U1494" s="23" t="s">
        <v>37</v>
      </c>
      <c r="V1494" s="23" t="s">
        <v>37</v>
      </c>
      <c r="W1494" s="23" t="s">
        <v>37</v>
      </c>
      <c r="X1494" s="22">
        <v>82633.17</v>
      </c>
    </row>
    <row r="1495" spans="1:24" x14ac:dyDescent="0.25">
      <c r="A1495" s="22">
        <v>702</v>
      </c>
      <c r="B1495" s="23" t="s">
        <v>1536</v>
      </c>
      <c r="C1495" s="23"/>
      <c r="D1495" s="24">
        <v>310968</v>
      </c>
      <c r="E1495" s="25"/>
      <c r="F1495" s="23" t="s">
        <v>42</v>
      </c>
      <c r="G1495" s="23" t="s">
        <v>33</v>
      </c>
      <c r="H1495" s="24" t="s">
        <v>34</v>
      </c>
      <c r="I1495" s="24" t="s">
        <v>35</v>
      </c>
      <c r="J1495" s="23" t="s">
        <v>36</v>
      </c>
      <c r="K1495" s="26">
        <v>60048.93</v>
      </c>
      <c r="L1495" s="26">
        <f t="shared" si="69"/>
        <v>60048.93</v>
      </c>
      <c r="M1495" s="26">
        <v>0</v>
      </c>
      <c r="N1495" s="26">
        <v>0</v>
      </c>
      <c r="O1495" s="26">
        <v>0</v>
      </c>
      <c r="P1495" s="26">
        <v>0</v>
      </c>
      <c r="Q1495" s="26">
        <f t="shared" si="70"/>
        <v>0</v>
      </c>
      <c r="R1495" s="27" t="str">
        <f t="shared" si="71"/>
        <v>1-30</v>
      </c>
      <c r="S1495" s="27" t="str">
        <f>+VLOOKUP(B1495,'[1]PORTFOLIO MAY16'!$B$7:$T$5083,19,0)</f>
        <v>REPUBLICA DOMINICANA</v>
      </c>
      <c r="T1495" s="26">
        <v>0</v>
      </c>
      <c r="U1495" s="23" t="s">
        <v>37</v>
      </c>
      <c r="V1495" s="23" t="s">
        <v>37</v>
      </c>
      <c r="W1495" s="23" t="s">
        <v>37</v>
      </c>
      <c r="X1495" s="22">
        <v>64711.5</v>
      </c>
    </row>
    <row r="1496" spans="1:24" x14ac:dyDescent="0.25">
      <c r="A1496" s="22">
        <v>702</v>
      </c>
      <c r="B1496" s="23" t="s">
        <v>1537</v>
      </c>
      <c r="C1496" s="23"/>
      <c r="D1496" s="24">
        <v>309588</v>
      </c>
      <c r="E1496" s="25"/>
      <c r="F1496" s="23" t="s">
        <v>42</v>
      </c>
      <c r="G1496" s="23" t="s">
        <v>33</v>
      </c>
      <c r="H1496" s="24" t="s">
        <v>34</v>
      </c>
      <c r="I1496" s="24" t="s">
        <v>35</v>
      </c>
      <c r="J1496" s="23" t="s">
        <v>36</v>
      </c>
      <c r="K1496" s="26">
        <v>130046.68</v>
      </c>
      <c r="L1496" s="26">
        <f t="shared" si="69"/>
        <v>130046.68</v>
      </c>
      <c r="M1496" s="26">
        <v>0</v>
      </c>
      <c r="N1496" s="26">
        <v>0</v>
      </c>
      <c r="O1496" s="26">
        <v>0</v>
      </c>
      <c r="P1496" s="26">
        <v>0</v>
      </c>
      <c r="Q1496" s="26">
        <f t="shared" si="70"/>
        <v>0</v>
      </c>
      <c r="R1496" s="27" t="str">
        <f t="shared" si="71"/>
        <v>1-30</v>
      </c>
      <c r="S1496" s="27" t="str">
        <f>+VLOOKUP(B1496,'[1]PORTFOLIO MAY16'!$B$7:$T$5083,19,0)</f>
        <v>ECUADOR</v>
      </c>
      <c r="T1496" s="26">
        <v>0</v>
      </c>
      <c r="U1496" s="23" t="s">
        <v>37</v>
      </c>
      <c r="V1496" s="23" t="s">
        <v>37</v>
      </c>
      <c r="W1496" s="23" t="s">
        <v>37</v>
      </c>
      <c r="X1496" s="22">
        <v>139337.76</v>
      </c>
    </row>
    <row r="1497" spans="1:24" x14ac:dyDescent="0.25">
      <c r="A1497" s="22">
        <v>702</v>
      </c>
      <c r="B1497" s="23" t="s">
        <v>1538</v>
      </c>
      <c r="C1497" s="23"/>
      <c r="D1497" s="24">
        <v>309047</v>
      </c>
      <c r="E1497" s="25"/>
      <c r="F1497" s="23" t="s">
        <v>42</v>
      </c>
      <c r="G1497" s="23" t="s">
        <v>33</v>
      </c>
      <c r="H1497" s="24" t="s">
        <v>34</v>
      </c>
      <c r="I1497" s="24" t="s">
        <v>35</v>
      </c>
      <c r="J1497" s="23" t="s">
        <v>39</v>
      </c>
      <c r="K1497" s="26">
        <v>78296.87</v>
      </c>
      <c r="L1497" s="26">
        <f t="shared" si="69"/>
        <v>4219.4183234869179</v>
      </c>
      <c r="M1497" s="26">
        <v>0</v>
      </c>
      <c r="N1497" s="26">
        <v>0</v>
      </c>
      <c r="O1497" s="26">
        <v>0</v>
      </c>
      <c r="P1497" s="26">
        <v>0</v>
      </c>
      <c r="Q1497" s="26">
        <f t="shared" si="70"/>
        <v>0</v>
      </c>
      <c r="R1497" s="27" t="str">
        <f t="shared" si="71"/>
        <v>1-30</v>
      </c>
      <c r="S1497" s="27" t="str">
        <f>+VLOOKUP(B1497,'[1]PORTFOLIO MAY16'!$B$7:$T$5083,19,0)</f>
        <v>MEXICO</v>
      </c>
      <c r="T1497" s="26">
        <v>0</v>
      </c>
      <c r="U1497" s="23" t="s">
        <v>37</v>
      </c>
      <c r="V1497" s="23" t="s">
        <v>37</v>
      </c>
      <c r="W1497" s="23" t="s">
        <v>37</v>
      </c>
      <c r="X1497" s="22">
        <v>93961.52</v>
      </c>
    </row>
    <row r="1498" spans="1:24" x14ac:dyDescent="0.25">
      <c r="A1498" s="22">
        <v>702</v>
      </c>
      <c r="B1498" s="23" t="s">
        <v>1539</v>
      </c>
      <c r="C1498" s="23"/>
      <c r="D1498" s="24">
        <v>312012</v>
      </c>
      <c r="E1498" s="25"/>
      <c r="F1498" s="23" t="s">
        <v>42</v>
      </c>
      <c r="G1498" s="23" t="s">
        <v>33</v>
      </c>
      <c r="H1498" s="24" t="s">
        <v>34</v>
      </c>
      <c r="I1498" s="24" t="s">
        <v>35</v>
      </c>
      <c r="J1498" s="23" t="s">
        <v>36</v>
      </c>
      <c r="K1498" s="26">
        <v>24721.97</v>
      </c>
      <c r="L1498" s="26">
        <f t="shared" si="69"/>
        <v>24721.97</v>
      </c>
      <c r="M1498" s="26">
        <v>0</v>
      </c>
      <c r="N1498" s="26">
        <v>0</v>
      </c>
      <c r="O1498" s="26">
        <v>0</v>
      </c>
      <c r="P1498" s="26">
        <v>0</v>
      </c>
      <c r="Q1498" s="26">
        <f t="shared" si="70"/>
        <v>0</v>
      </c>
      <c r="R1498" s="27" t="str">
        <f t="shared" si="71"/>
        <v>1-30</v>
      </c>
      <c r="S1498" s="27" t="str">
        <f>+VLOOKUP(B1498,'[1]PORTFOLIO MAY16'!$B$7:$T$5083,19,0)</f>
        <v>EL SALVADOR</v>
      </c>
      <c r="T1498" s="26">
        <v>0</v>
      </c>
      <c r="U1498" s="23" t="s">
        <v>37</v>
      </c>
      <c r="V1498" s="23" t="s">
        <v>37</v>
      </c>
      <c r="W1498" s="23" t="s">
        <v>37</v>
      </c>
      <c r="X1498" s="22">
        <v>30007.74</v>
      </c>
    </row>
    <row r="1499" spans="1:24" x14ac:dyDescent="0.25">
      <c r="A1499" s="22">
        <v>702</v>
      </c>
      <c r="B1499" s="23" t="s">
        <v>1540</v>
      </c>
      <c r="C1499" s="23"/>
      <c r="D1499" s="24">
        <v>314798</v>
      </c>
      <c r="E1499" s="25"/>
      <c r="F1499" s="23" t="s">
        <v>51</v>
      </c>
      <c r="G1499" s="23" t="s">
        <v>51</v>
      </c>
      <c r="H1499" s="24" t="s">
        <v>34</v>
      </c>
      <c r="I1499" s="24" t="s">
        <v>35</v>
      </c>
      <c r="J1499" s="23" t="s">
        <v>36</v>
      </c>
      <c r="K1499" s="26">
        <v>31173.84</v>
      </c>
      <c r="L1499" s="26">
        <f t="shared" si="69"/>
        <v>31173.84</v>
      </c>
      <c r="M1499" s="26">
        <v>0</v>
      </c>
      <c r="N1499" s="26">
        <v>0</v>
      </c>
      <c r="O1499" s="26">
        <v>0</v>
      </c>
      <c r="P1499" s="26">
        <v>0</v>
      </c>
      <c r="Q1499" s="26">
        <f t="shared" si="70"/>
        <v>0</v>
      </c>
      <c r="R1499" s="27" t="str">
        <f t="shared" si="71"/>
        <v>1-30</v>
      </c>
      <c r="S1499" s="27" t="str">
        <f>+VLOOKUP(B1499,'[1]PORTFOLIO MAY16'!$B$7:$T$5083,19,0)</f>
        <v>COSTA RICA</v>
      </c>
      <c r="T1499" s="26">
        <v>0</v>
      </c>
      <c r="U1499" s="23" t="s">
        <v>37</v>
      </c>
      <c r="V1499" s="23" t="s">
        <v>37</v>
      </c>
      <c r="W1499" s="23" t="s">
        <v>37</v>
      </c>
      <c r="X1499" s="22">
        <v>31394.76</v>
      </c>
    </row>
    <row r="1500" spans="1:24" x14ac:dyDescent="0.25">
      <c r="A1500" s="22">
        <v>702</v>
      </c>
      <c r="B1500" s="23" t="s">
        <v>1541</v>
      </c>
      <c r="C1500" s="23"/>
      <c r="D1500" s="24">
        <v>314395</v>
      </c>
      <c r="E1500" s="25"/>
      <c r="F1500" s="23" t="s">
        <v>42</v>
      </c>
      <c r="G1500" s="23" t="s">
        <v>33</v>
      </c>
      <c r="H1500" s="24" t="s">
        <v>34</v>
      </c>
      <c r="I1500" s="24" t="s">
        <v>35</v>
      </c>
      <c r="J1500" s="23" t="s">
        <v>36</v>
      </c>
      <c r="K1500" s="26">
        <v>53160.47</v>
      </c>
      <c r="L1500" s="26">
        <f t="shared" si="69"/>
        <v>53160.47</v>
      </c>
      <c r="M1500" s="26">
        <v>0</v>
      </c>
      <c r="N1500" s="26">
        <v>0</v>
      </c>
      <c r="O1500" s="26">
        <v>0</v>
      </c>
      <c r="P1500" s="26">
        <v>0</v>
      </c>
      <c r="Q1500" s="26">
        <f t="shared" si="70"/>
        <v>0</v>
      </c>
      <c r="R1500" s="27" t="str">
        <f t="shared" si="71"/>
        <v>1-30</v>
      </c>
      <c r="S1500" s="27" t="str">
        <f>+VLOOKUP(B1500,'[1]PORTFOLIO MAY16'!$B$7:$T$5083,19,0)</f>
        <v>REPUBLICA DOMINICANA</v>
      </c>
      <c r="T1500" s="26">
        <v>0</v>
      </c>
      <c r="U1500" s="23" t="s">
        <v>37</v>
      </c>
      <c r="V1500" s="23" t="s">
        <v>37</v>
      </c>
      <c r="W1500" s="23" t="s">
        <v>37</v>
      </c>
      <c r="X1500" s="22">
        <v>54249.69</v>
      </c>
    </row>
    <row r="1501" spans="1:24" x14ac:dyDescent="0.25">
      <c r="A1501" s="22">
        <v>702</v>
      </c>
      <c r="B1501" s="23" t="s">
        <v>1542</v>
      </c>
      <c r="C1501" s="23"/>
      <c r="D1501" s="24">
        <v>313250</v>
      </c>
      <c r="E1501" s="25"/>
      <c r="F1501" s="23" t="s">
        <v>51</v>
      </c>
      <c r="G1501" s="23" t="s">
        <v>33</v>
      </c>
      <c r="H1501" s="24" t="s">
        <v>34</v>
      </c>
      <c r="I1501" s="24" t="s">
        <v>35</v>
      </c>
      <c r="J1501" s="23" t="s">
        <v>36</v>
      </c>
      <c r="K1501" s="26">
        <v>21401.75</v>
      </c>
      <c r="L1501" s="26">
        <f t="shared" si="69"/>
        <v>21401.75</v>
      </c>
      <c r="M1501" s="26">
        <v>0</v>
      </c>
      <c r="N1501" s="26">
        <v>0</v>
      </c>
      <c r="O1501" s="26">
        <v>0</v>
      </c>
      <c r="P1501" s="26">
        <v>0</v>
      </c>
      <c r="Q1501" s="26">
        <f t="shared" si="70"/>
        <v>0</v>
      </c>
      <c r="R1501" s="27" t="str">
        <f t="shared" si="71"/>
        <v>1-30</v>
      </c>
      <c r="S1501" s="27" t="str">
        <f>+VLOOKUP(B1501,'[1]PORTFOLIO MAY16'!$B$7:$T$5083,19,0)</f>
        <v>COSTA RICA</v>
      </c>
      <c r="T1501" s="26">
        <v>0</v>
      </c>
      <c r="U1501" s="23" t="s">
        <v>37</v>
      </c>
      <c r="V1501" s="23" t="s">
        <v>37</v>
      </c>
      <c r="W1501" s="23" t="s">
        <v>37</v>
      </c>
      <c r="X1501" s="22">
        <v>21381.75</v>
      </c>
    </row>
    <row r="1502" spans="1:24" x14ac:dyDescent="0.25">
      <c r="A1502" s="22">
        <v>702</v>
      </c>
      <c r="B1502" s="23" t="s">
        <v>1543</v>
      </c>
      <c r="C1502" s="23"/>
      <c r="D1502" s="24">
        <v>317007</v>
      </c>
      <c r="E1502" s="25"/>
      <c r="F1502" s="23" t="s">
        <v>51</v>
      </c>
      <c r="G1502" s="23" t="s">
        <v>33</v>
      </c>
      <c r="H1502" s="24" t="s">
        <v>34</v>
      </c>
      <c r="I1502" s="24" t="s">
        <v>35</v>
      </c>
      <c r="J1502" s="23" t="s">
        <v>36</v>
      </c>
      <c r="K1502" s="26">
        <v>7666.35</v>
      </c>
      <c r="L1502" s="26">
        <f t="shared" si="69"/>
        <v>7666.35</v>
      </c>
      <c r="M1502" s="26">
        <v>0</v>
      </c>
      <c r="N1502" s="26">
        <v>0</v>
      </c>
      <c r="O1502" s="26">
        <v>0</v>
      </c>
      <c r="P1502" s="26">
        <v>0</v>
      </c>
      <c r="Q1502" s="26">
        <f t="shared" si="70"/>
        <v>0</v>
      </c>
      <c r="R1502" s="27" t="str">
        <f t="shared" si="71"/>
        <v>1-30</v>
      </c>
      <c r="S1502" s="27" t="str">
        <f>+VLOOKUP(B1502,'[1]PORTFOLIO MAY16'!$B$7:$T$5083,19,0)</f>
        <v>COSTA RICA</v>
      </c>
      <c r="T1502" s="26">
        <v>0</v>
      </c>
      <c r="U1502" s="23" t="s">
        <v>37</v>
      </c>
      <c r="V1502" s="23" t="s">
        <v>37</v>
      </c>
      <c r="W1502" s="23" t="s">
        <v>37</v>
      </c>
      <c r="X1502" s="22">
        <v>7819.49</v>
      </c>
    </row>
    <row r="1503" spans="1:24" x14ac:dyDescent="0.25">
      <c r="A1503" s="22">
        <v>702</v>
      </c>
      <c r="B1503" s="23" t="s">
        <v>1544</v>
      </c>
      <c r="C1503" s="23"/>
      <c r="D1503" s="24">
        <v>320482</v>
      </c>
      <c r="E1503" s="25"/>
      <c r="F1503" s="23" t="s">
        <v>42</v>
      </c>
      <c r="G1503" s="23" t="s">
        <v>33</v>
      </c>
      <c r="H1503" s="24" t="s">
        <v>34</v>
      </c>
      <c r="I1503" s="24" t="s">
        <v>35</v>
      </c>
      <c r="J1503" s="23" t="s">
        <v>36</v>
      </c>
      <c r="K1503" s="26">
        <v>250473.46</v>
      </c>
      <c r="L1503" s="26">
        <f t="shared" si="69"/>
        <v>250473.46</v>
      </c>
      <c r="M1503" s="26">
        <v>0</v>
      </c>
      <c r="N1503" s="26">
        <v>0</v>
      </c>
      <c r="O1503" s="26">
        <v>0</v>
      </c>
      <c r="P1503" s="26">
        <v>0</v>
      </c>
      <c r="Q1503" s="26">
        <f t="shared" si="70"/>
        <v>0</v>
      </c>
      <c r="R1503" s="27" t="str">
        <f t="shared" si="71"/>
        <v>1-30</v>
      </c>
      <c r="S1503" s="27" t="str">
        <f>+VLOOKUP(B1503,'[1]PORTFOLIO MAY16'!$B$7:$T$5083,19,0)</f>
        <v>REPUBLICA DOMINICANA</v>
      </c>
      <c r="T1503" s="26">
        <v>0</v>
      </c>
      <c r="U1503" s="23" t="s">
        <v>37</v>
      </c>
      <c r="V1503" s="23" t="s">
        <v>37</v>
      </c>
      <c r="W1503" s="23" t="s">
        <v>37</v>
      </c>
      <c r="X1503" s="22">
        <v>261837.34</v>
      </c>
    </row>
    <row r="1504" spans="1:24" x14ac:dyDescent="0.25">
      <c r="A1504" s="22">
        <v>702</v>
      </c>
      <c r="B1504" s="23" t="s">
        <v>1545</v>
      </c>
      <c r="C1504" s="23"/>
      <c r="D1504" s="24">
        <v>316526</v>
      </c>
      <c r="E1504" s="25"/>
      <c r="F1504" s="23" t="s">
        <v>42</v>
      </c>
      <c r="G1504" s="23" t="s">
        <v>33</v>
      </c>
      <c r="H1504" s="24" t="s">
        <v>34</v>
      </c>
      <c r="I1504" s="24" t="s">
        <v>35</v>
      </c>
      <c r="J1504" s="23" t="s">
        <v>36</v>
      </c>
      <c r="K1504" s="26">
        <v>59307.25</v>
      </c>
      <c r="L1504" s="26">
        <f t="shared" si="69"/>
        <v>59307.25</v>
      </c>
      <c r="M1504" s="26">
        <v>0</v>
      </c>
      <c r="N1504" s="26">
        <v>0</v>
      </c>
      <c r="O1504" s="26">
        <v>0</v>
      </c>
      <c r="P1504" s="26">
        <v>0</v>
      </c>
      <c r="Q1504" s="26">
        <f t="shared" si="70"/>
        <v>0</v>
      </c>
      <c r="R1504" s="27" t="str">
        <f t="shared" si="71"/>
        <v>1-30</v>
      </c>
      <c r="S1504" s="27" t="str">
        <f>+VLOOKUP(B1504,'[1]PORTFOLIO MAY16'!$B$7:$T$5083,19,0)</f>
        <v>ECUADOR</v>
      </c>
      <c r="T1504" s="26">
        <v>0</v>
      </c>
      <c r="U1504" s="23" t="s">
        <v>37</v>
      </c>
      <c r="V1504" s="23" t="s">
        <v>37</v>
      </c>
      <c r="W1504" s="23" t="s">
        <v>37</v>
      </c>
      <c r="X1504" s="22">
        <v>60153.43</v>
      </c>
    </row>
    <row r="1505" spans="1:24" x14ac:dyDescent="0.25">
      <c r="A1505" s="22">
        <v>702</v>
      </c>
      <c r="B1505" s="23" t="s">
        <v>1546</v>
      </c>
      <c r="C1505" s="23"/>
      <c r="D1505" s="24">
        <v>308247</v>
      </c>
      <c r="E1505" s="25"/>
      <c r="F1505" s="23" t="s">
        <v>51</v>
      </c>
      <c r="G1505" s="23" t="s">
        <v>33</v>
      </c>
      <c r="H1505" s="24" t="s">
        <v>34</v>
      </c>
      <c r="I1505" s="24" t="s">
        <v>35</v>
      </c>
      <c r="J1505" s="23" t="s">
        <v>36</v>
      </c>
      <c r="K1505" s="26">
        <v>145541.82</v>
      </c>
      <c r="L1505" s="26">
        <f t="shared" ref="L1505:L1568" si="72">+IF(J1505="MXN",K1505/$L$2,K1505)</f>
        <v>145541.82</v>
      </c>
      <c r="M1505" s="26">
        <v>0</v>
      </c>
      <c r="N1505" s="26">
        <v>0</v>
      </c>
      <c r="O1505" s="26">
        <v>0</v>
      </c>
      <c r="P1505" s="26">
        <v>145541.82</v>
      </c>
      <c r="Q1505" s="26">
        <f t="shared" si="70"/>
        <v>145541.82</v>
      </c>
      <c r="R1505" s="27" t="str">
        <f t="shared" si="71"/>
        <v>120+</v>
      </c>
      <c r="S1505" s="27" t="str">
        <f>+VLOOKUP(B1505,'[1]PORTFOLIO MAY16'!$B$7:$T$5083,19,0)</f>
        <v>GUATEMALA</v>
      </c>
      <c r="T1505" s="26">
        <v>0</v>
      </c>
      <c r="U1505" s="23" t="s">
        <v>37</v>
      </c>
      <c r="V1505" s="23" t="s">
        <v>37</v>
      </c>
      <c r="W1505" s="23" t="s">
        <v>37</v>
      </c>
      <c r="X1505" s="22">
        <v>155383.01999999999</v>
      </c>
    </row>
    <row r="1506" spans="1:24" x14ac:dyDescent="0.25">
      <c r="A1506" s="22">
        <v>702</v>
      </c>
      <c r="B1506" s="23" t="s">
        <v>1547</v>
      </c>
      <c r="C1506" s="23"/>
      <c r="D1506" s="24">
        <v>316339</v>
      </c>
      <c r="E1506" s="25"/>
      <c r="F1506" s="23" t="s">
        <v>42</v>
      </c>
      <c r="G1506" s="23" t="s">
        <v>51</v>
      </c>
      <c r="H1506" s="24" t="s">
        <v>34</v>
      </c>
      <c r="I1506" s="24" t="s">
        <v>35</v>
      </c>
      <c r="J1506" s="23" t="s">
        <v>36</v>
      </c>
      <c r="K1506" s="26">
        <v>12802.84</v>
      </c>
      <c r="L1506" s="26">
        <f t="shared" si="72"/>
        <v>12802.84</v>
      </c>
      <c r="M1506" s="26">
        <v>0</v>
      </c>
      <c r="N1506" s="26">
        <v>0</v>
      </c>
      <c r="O1506" s="26">
        <v>0</v>
      </c>
      <c r="P1506" s="26">
        <v>0</v>
      </c>
      <c r="Q1506" s="26">
        <f t="shared" si="70"/>
        <v>0</v>
      </c>
      <c r="R1506" s="27" t="str">
        <f t="shared" si="71"/>
        <v>1-30</v>
      </c>
      <c r="S1506" s="27" t="str">
        <f>+VLOOKUP(B1506,'[1]PORTFOLIO MAY16'!$B$7:$T$5083,19,0)</f>
        <v>GUATEMALA</v>
      </c>
      <c r="T1506" s="26">
        <v>0</v>
      </c>
      <c r="U1506" s="23" t="s">
        <v>37</v>
      </c>
      <c r="V1506" s="23" t="s">
        <v>37</v>
      </c>
      <c r="W1506" s="23" t="s">
        <v>37</v>
      </c>
      <c r="X1506" s="22">
        <v>12930.55</v>
      </c>
    </row>
    <row r="1507" spans="1:24" x14ac:dyDescent="0.25">
      <c r="A1507" s="22">
        <v>702</v>
      </c>
      <c r="B1507" s="23" t="s">
        <v>1548</v>
      </c>
      <c r="C1507" s="23"/>
      <c r="D1507" s="24">
        <v>316339</v>
      </c>
      <c r="E1507" s="25"/>
      <c r="F1507" s="23" t="s">
        <v>42</v>
      </c>
      <c r="G1507" s="23" t="s">
        <v>51</v>
      </c>
      <c r="H1507" s="24" t="s">
        <v>34</v>
      </c>
      <c r="I1507" s="24" t="s">
        <v>35</v>
      </c>
      <c r="J1507" s="23" t="s">
        <v>36</v>
      </c>
      <c r="K1507" s="26">
        <v>13379.56</v>
      </c>
      <c r="L1507" s="26">
        <f t="shared" si="72"/>
        <v>13379.56</v>
      </c>
      <c r="M1507" s="26">
        <v>0</v>
      </c>
      <c r="N1507" s="26">
        <v>0</v>
      </c>
      <c r="O1507" s="26">
        <v>0</v>
      </c>
      <c r="P1507" s="26">
        <v>0</v>
      </c>
      <c r="Q1507" s="26">
        <f t="shared" si="70"/>
        <v>0</v>
      </c>
      <c r="R1507" s="27" t="str">
        <f t="shared" si="71"/>
        <v>1-30</v>
      </c>
      <c r="S1507" s="27" t="str">
        <f>+VLOOKUP(B1507,'[1]PORTFOLIO MAY16'!$B$7:$T$5083,19,0)</f>
        <v>GUATEMALA</v>
      </c>
      <c r="T1507" s="26">
        <v>0</v>
      </c>
      <c r="U1507" s="23" t="s">
        <v>37</v>
      </c>
      <c r="V1507" s="23" t="s">
        <v>37</v>
      </c>
      <c r="W1507" s="23" t="s">
        <v>37</v>
      </c>
      <c r="X1507" s="22">
        <v>13513.01</v>
      </c>
    </row>
    <row r="1508" spans="1:24" x14ac:dyDescent="0.25">
      <c r="A1508" s="22">
        <v>702</v>
      </c>
      <c r="B1508" s="23" t="s">
        <v>1549</v>
      </c>
      <c r="C1508" s="23"/>
      <c r="D1508" s="24">
        <v>315704</v>
      </c>
      <c r="E1508" s="25"/>
      <c r="F1508" s="23" t="s">
        <v>42</v>
      </c>
      <c r="G1508" s="23" t="s">
        <v>33</v>
      </c>
      <c r="H1508" s="24" t="s">
        <v>34</v>
      </c>
      <c r="I1508" s="24" t="s">
        <v>35</v>
      </c>
      <c r="J1508" s="23" t="s">
        <v>36</v>
      </c>
      <c r="K1508" s="26">
        <v>49722.31</v>
      </c>
      <c r="L1508" s="26">
        <f t="shared" si="72"/>
        <v>49722.31</v>
      </c>
      <c r="M1508" s="26">
        <v>0</v>
      </c>
      <c r="N1508" s="26">
        <v>0</v>
      </c>
      <c r="O1508" s="26">
        <v>0</v>
      </c>
      <c r="P1508" s="26">
        <v>0</v>
      </c>
      <c r="Q1508" s="26">
        <f t="shared" si="70"/>
        <v>0</v>
      </c>
      <c r="R1508" s="27" t="str">
        <f t="shared" si="71"/>
        <v>1-30</v>
      </c>
      <c r="S1508" s="27" t="str">
        <f>+VLOOKUP(B1508,'[1]PORTFOLIO MAY16'!$B$7:$T$5083,19,0)</f>
        <v>NICARAGUA</v>
      </c>
      <c r="T1508" s="26">
        <v>0</v>
      </c>
      <c r="U1508" s="23" t="s">
        <v>37</v>
      </c>
      <c r="V1508" s="23" t="s">
        <v>37</v>
      </c>
      <c r="W1508" s="23" t="s">
        <v>37</v>
      </c>
      <c r="X1508" s="22">
        <v>52775.71</v>
      </c>
    </row>
    <row r="1509" spans="1:24" x14ac:dyDescent="0.25">
      <c r="A1509" s="22">
        <v>702</v>
      </c>
      <c r="B1509" s="23" t="s">
        <v>1550</v>
      </c>
      <c r="C1509" s="23"/>
      <c r="D1509" s="24">
        <v>308932</v>
      </c>
      <c r="E1509" s="25"/>
      <c r="F1509" s="23" t="s">
        <v>42</v>
      </c>
      <c r="G1509" s="23" t="s">
        <v>33</v>
      </c>
      <c r="H1509" s="24" t="s">
        <v>34</v>
      </c>
      <c r="I1509" s="24" t="s">
        <v>35</v>
      </c>
      <c r="J1509" s="23" t="s">
        <v>36</v>
      </c>
      <c r="K1509" s="26">
        <v>70652.55</v>
      </c>
      <c r="L1509" s="26">
        <f t="shared" si="72"/>
        <v>70652.55</v>
      </c>
      <c r="M1509" s="26">
        <v>0</v>
      </c>
      <c r="N1509" s="26">
        <v>0</v>
      </c>
      <c r="O1509" s="26">
        <v>0</v>
      </c>
      <c r="P1509" s="26">
        <v>0</v>
      </c>
      <c r="Q1509" s="26">
        <f t="shared" si="70"/>
        <v>0</v>
      </c>
      <c r="R1509" s="27" t="str">
        <f t="shared" si="71"/>
        <v>1-30</v>
      </c>
      <c r="S1509" s="27" t="str">
        <f>+VLOOKUP(B1509,'[1]PORTFOLIO MAY16'!$B$7:$T$5083,19,0)</f>
        <v>BELICE</v>
      </c>
      <c r="T1509" s="26">
        <v>0</v>
      </c>
      <c r="U1509" s="23" t="s">
        <v>37</v>
      </c>
      <c r="V1509" s="23" t="s">
        <v>37</v>
      </c>
      <c r="W1509" s="23" t="s">
        <v>37</v>
      </c>
      <c r="X1509" s="22">
        <v>74028.2</v>
      </c>
    </row>
    <row r="1510" spans="1:24" x14ac:dyDescent="0.25">
      <c r="A1510" s="22">
        <v>702</v>
      </c>
      <c r="B1510" s="23" t="s">
        <v>1551</v>
      </c>
      <c r="C1510" s="23"/>
      <c r="D1510" s="24">
        <v>320416</v>
      </c>
      <c r="E1510" s="25"/>
      <c r="F1510" s="23" t="s">
        <v>51</v>
      </c>
      <c r="G1510" s="23" t="s">
        <v>33</v>
      </c>
      <c r="H1510" s="24" t="s">
        <v>34</v>
      </c>
      <c r="I1510" s="24" t="s">
        <v>35</v>
      </c>
      <c r="J1510" s="23" t="s">
        <v>36</v>
      </c>
      <c r="K1510" s="26">
        <v>47603.25</v>
      </c>
      <c r="L1510" s="26">
        <f t="shared" si="72"/>
        <v>47603.25</v>
      </c>
      <c r="M1510" s="26">
        <v>0</v>
      </c>
      <c r="N1510" s="26">
        <v>0</v>
      </c>
      <c r="O1510" s="26">
        <v>0</v>
      </c>
      <c r="P1510" s="26">
        <v>0</v>
      </c>
      <c r="Q1510" s="26">
        <f t="shared" si="70"/>
        <v>0</v>
      </c>
      <c r="R1510" s="27" t="str">
        <f t="shared" si="71"/>
        <v>1-30</v>
      </c>
      <c r="S1510" s="27" t="str">
        <f>+VLOOKUP(B1510,'[1]PORTFOLIO MAY16'!$B$7:$T$5083,19,0)</f>
        <v>COSTA RICA</v>
      </c>
      <c r="T1510" s="26">
        <v>0</v>
      </c>
      <c r="U1510" s="23" t="s">
        <v>37</v>
      </c>
      <c r="V1510" s="23" t="s">
        <v>37</v>
      </c>
      <c r="W1510" s="23" t="s">
        <v>37</v>
      </c>
      <c r="X1510" s="22">
        <v>49253.4</v>
      </c>
    </row>
    <row r="1511" spans="1:24" x14ac:dyDescent="0.25">
      <c r="A1511" s="22">
        <v>702</v>
      </c>
      <c r="B1511" s="23" t="s">
        <v>1552</v>
      </c>
      <c r="C1511" s="23"/>
      <c r="D1511" s="24">
        <v>313967</v>
      </c>
      <c r="E1511" s="25"/>
      <c r="F1511" s="23" t="s">
        <v>51</v>
      </c>
      <c r="G1511" s="23" t="s">
        <v>33</v>
      </c>
      <c r="H1511" s="24" t="s">
        <v>34</v>
      </c>
      <c r="I1511" s="24" t="s">
        <v>35</v>
      </c>
      <c r="J1511" s="23" t="s">
        <v>36</v>
      </c>
      <c r="K1511" s="26">
        <v>25947.43</v>
      </c>
      <c r="L1511" s="26">
        <f t="shared" si="72"/>
        <v>25947.43</v>
      </c>
      <c r="M1511" s="26">
        <v>0</v>
      </c>
      <c r="N1511" s="26">
        <v>0</v>
      </c>
      <c r="O1511" s="26">
        <v>0</v>
      </c>
      <c r="P1511" s="26">
        <v>0</v>
      </c>
      <c r="Q1511" s="26">
        <f t="shared" si="70"/>
        <v>0</v>
      </c>
      <c r="R1511" s="27" t="str">
        <f t="shared" si="71"/>
        <v>1-30</v>
      </c>
      <c r="S1511" s="27" t="str">
        <f>+VLOOKUP(B1511,'[1]PORTFOLIO MAY16'!$B$7:$T$5083,19,0)</f>
        <v>COSTA RICA</v>
      </c>
      <c r="T1511" s="26">
        <v>0</v>
      </c>
      <c r="U1511" s="23" t="s">
        <v>37</v>
      </c>
      <c r="V1511" s="23" t="s">
        <v>37</v>
      </c>
      <c r="W1511" s="23" t="s">
        <v>37</v>
      </c>
      <c r="X1511" s="22">
        <v>26694.6</v>
      </c>
    </row>
    <row r="1512" spans="1:24" x14ac:dyDescent="0.25">
      <c r="A1512" s="22">
        <v>702</v>
      </c>
      <c r="B1512" s="23" t="s">
        <v>1553</v>
      </c>
      <c r="C1512" s="23"/>
      <c r="D1512" s="24">
        <v>311337</v>
      </c>
      <c r="E1512" s="25"/>
      <c r="F1512" s="23" t="s">
        <v>42</v>
      </c>
      <c r="G1512" s="23" t="s">
        <v>51</v>
      </c>
      <c r="H1512" s="24" t="s">
        <v>34</v>
      </c>
      <c r="I1512" s="24" t="s">
        <v>35</v>
      </c>
      <c r="J1512" s="23" t="s">
        <v>36</v>
      </c>
      <c r="K1512" s="26">
        <v>257565.57</v>
      </c>
      <c r="L1512" s="26">
        <f t="shared" si="72"/>
        <v>257565.57</v>
      </c>
      <c r="M1512" s="26">
        <v>0</v>
      </c>
      <c r="N1512" s="26">
        <v>0</v>
      </c>
      <c r="O1512" s="26">
        <v>0</v>
      </c>
      <c r="P1512" s="26">
        <v>0</v>
      </c>
      <c r="Q1512" s="26">
        <f t="shared" si="70"/>
        <v>0</v>
      </c>
      <c r="R1512" s="27" t="str">
        <f t="shared" si="71"/>
        <v>1-30</v>
      </c>
      <c r="S1512" s="27" t="str">
        <f>+VLOOKUP(B1512,'[1]PORTFOLIO MAY16'!$B$7:$T$5083,19,0)</f>
        <v>SURINAME</v>
      </c>
      <c r="T1512" s="26">
        <v>0</v>
      </c>
      <c r="U1512" s="23" t="s">
        <v>37</v>
      </c>
      <c r="V1512" s="23" t="s">
        <v>37</v>
      </c>
      <c r="W1512" s="23" t="s">
        <v>37</v>
      </c>
      <c r="X1512" s="22">
        <v>269601.40000000002</v>
      </c>
    </row>
    <row r="1513" spans="1:24" x14ac:dyDescent="0.25">
      <c r="A1513" s="22">
        <v>702</v>
      </c>
      <c r="B1513" s="23" t="s">
        <v>1554</v>
      </c>
      <c r="C1513" s="23"/>
      <c r="D1513" s="24">
        <v>313548</v>
      </c>
      <c r="E1513" s="25"/>
      <c r="F1513" s="23" t="s">
        <v>59</v>
      </c>
      <c r="G1513" s="23" t="s">
        <v>59</v>
      </c>
      <c r="H1513" s="24" t="s">
        <v>34</v>
      </c>
      <c r="I1513" s="24" t="s">
        <v>35</v>
      </c>
      <c r="J1513" s="23" t="s">
        <v>36</v>
      </c>
      <c r="K1513" s="26">
        <v>63607.18</v>
      </c>
      <c r="L1513" s="26">
        <f t="shared" si="72"/>
        <v>63607.18</v>
      </c>
      <c r="M1513" s="26">
        <v>0</v>
      </c>
      <c r="N1513" s="26">
        <v>0</v>
      </c>
      <c r="O1513" s="26">
        <v>0</v>
      </c>
      <c r="P1513" s="26">
        <v>0</v>
      </c>
      <c r="Q1513" s="26">
        <f t="shared" si="70"/>
        <v>0</v>
      </c>
      <c r="R1513" s="27" t="str">
        <f t="shared" si="71"/>
        <v>1-30</v>
      </c>
      <c r="S1513" s="27" t="str">
        <f>+VLOOKUP(B1513,'[1]PORTFOLIO MAY16'!$B$7:$T$5083,19,0)</f>
        <v>NICARAGUA</v>
      </c>
      <c r="T1513" s="26">
        <v>0</v>
      </c>
      <c r="U1513" s="23" t="s">
        <v>37</v>
      </c>
      <c r="V1513" s="23" t="s">
        <v>37</v>
      </c>
      <c r="W1513" s="23" t="s">
        <v>37</v>
      </c>
      <c r="X1513" s="22">
        <v>64351.7</v>
      </c>
    </row>
    <row r="1514" spans="1:24" x14ac:dyDescent="0.25">
      <c r="A1514" s="22">
        <v>702</v>
      </c>
      <c r="B1514" s="23" t="s">
        <v>1555</v>
      </c>
      <c r="C1514" s="23"/>
      <c r="D1514" s="24">
        <v>318631</v>
      </c>
      <c r="E1514" s="25"/>
      <c r="F1514" s="23" t="s">
        <v>42</v>
      </c>
      <c r="G1514" s="23" t="s">
        <v>33</v>
      </c>
      <c r="H1514" s="24" t="s">
        <v>34</v>
      </c>
      <c r="I1514" s="24" t="s">
        <v>35</v>
      </c>
      <c r="J1514" s="23" t="s">
        <v>36</v>
      </c>
      <c r="K1514" s="26">
        <v>47615.37</v>
      </c>
      <c r="L1514" s="26">
        <f t="shared" si="72"/>
        <v>47615.37</v>
      </c>
      <c r="M1514" s="26">
        <v>0</v>
      </c>
      <c r="N1514" s="26">
        <v>0</v>
      </c>
      <c r="O1514" s="26">
        <v>0</v>
      </c>
      <c r="P1514" s="26">
        <v>0</v>
      </c>
      <c r="Q1514" s="26">
        <f t="shared" si="70"/>
        <v>0</v>
      </c>
      <c r="R1514" s="27" t="str">
        <f t="shared" si="71"/>
        <v>1-30</v>
      </c>
      <c r="S1514" s="27" t="str">
        <f>+VLOOKUP(B1514,'[1]PORTFOLIO MAY16'!$B$7:$T$5083,19,0)</f>
        <v>EL SALVADOR</v>
      </c>
      <c r="T1514" s="26">
        <v>0</v>
      </c>
      <c r="U1514" s="23" t="s">
        <v>37</v>
      </c>
      <c r="V1514" s="23" t="s">
        <v>37</v>
      </c>
      <c r="W1514" s="23" t="s">
        <v>37</v>
      </c>
      <c r="X1514" s="22">
        <v>50500.09</v>
      </c>
    </row>
    <row r="1515" spans="1:24" x14ac:dyDescent="0.25">
      <c r="A1515" s="22">
        <v>702</v>
      </c>
      <c r="B1515" s="23" t="s">
        <v>1556</v>
      </c>
      <c r="C1515" s="23"/>
      <c r="D1515" s="24">
        <v>325844</v>
      </c>
      <c r="E1515" s="25"/>
      <c r="F1515" s="23" t="s">
        <v>42</v>
      </c>
      <c r="G1515" s="23" t="s">
        <v>33</v>
      </c>
      <c r="H1515" s="24" t="s">
        <v>34</v>
      </c>
      <c r="I1515" s="24" t="s">
        <v>35</v>
      </c>
      <c r="J1515" s="23" t="s">
        <v>36</v>
      </c>
      <c r="K1515" s="26">
        <v>15552.55</v>
      </c>
      <c r="L1515" s="26">
        <f t="shared" si="72"/>
        <v>15552.55</v>
      </c>
      <c r="M1515" s="26">
        <v>0</v>
      </c>
      <c r="N1515" s="26">
        <v>0</v>
      </c>
      <c r="O1515" s="26">
        <v>0</v>
      </c>
      <c r="P1515" s="26">
        <v>0</v>
      </c>
      <c r="Q1515" s="26">
        <f t="shared" si="70"/>
        <v>0</v>
      </c>
      <c r="R1515" s="27" t="str">
        <f t="shared" si="71"/>
        <v>1-30</v>
      </c>
      <c r="S1515" s="27" t="str">
        <f>+VLOOKUP(B1515,'[1]PORTFOLIO MAY16'!$B$7:$T$5083,19,0)</f>
        <v>COSTA RICA</v>
      </c>
      <c r="T1515" s="26">
        <v>0</v>
      </c>
      <c r="U1515" s="23" t="s">
        <v>37</v>
      </c>
      <c r="V1515" s="23" t="s">
        <v>37</v>
      </c>
      <c r="W1515" s="23" t="s">
        <v>37</v>
      </c>
      <c r="X1515" s="22">
        <v>17102.16</v>
      </c>
    </row>
    <row r="1516" spans="1:24" x14ac:dyDescent="0.25">
      <c r="A1516" s="22">
        <v>702</v>
      </c>
      <c r="B1516" s="23" t="s">
        <v>1557</v>
      </c>
      <c r="C1516" s="23"/>
      <c r="D1516" s="24">
        <v>308393</v>
      </c>
      <c r="E1516" s="25"/>
      <c r="F1516" s="23" t="s">
        <v>51</v>
      </c>
      <c r="G1516" s="23" t="s">
        <v>33</v>
      </c>
      <c r="H1516" s="24" t="s">
        <v>34</v>
      </c>
      <c r="I1516" s="24" t="s">
        <v>35</v>
      </c>
      <c r="J1516" s="23" t="s">
        <v>36</v>
      </c>
      <c r="K1516" s="26">
        <v>46718.37</v>
      </c>
      <c r="L1516" s="26">
        <f t="shared" si="72"/>
        <v>46718.37</v>
      </c>
      <c r="M1516" s="26">
        <v>0</v>
      </c>
      <c r="N1516" s="26">
        <v>0</v>
      </c>
      <c r="O1516" s="26">
        <v>0</v>
      </c>
      <c r="P1516" s="26">
        <v>46718.37</v>
      </c>
      <c r="Q1516" s="26">
        <f t="shared" si="70"/>
        <v>46718.37</v>
      </c>
      <c r="R1516" s="27" t="str">
        <f t="shared" si="71"/>
        <v>120+</v>
      </c>
      <c r="S1516" s="27" t="str">
        <f>+VLOOKUP(B1516,'[1]PORTFOLIO MAY16'!$B$7:$T$5083,19,0)</f>
        <v>GUATEMALA</v>
      </c>
      <c r="T1516" s="26">
        <v>46718.37</v>
      </c>
      <c r="U1516" s="23" t="s">
        <v>37</v>
      </c>
      <c r="V1516" s="23" t="s">
        <v>37</v>
      </c>
      <c r="W1516" s="23" t="s">
        <v>37</v>
      </c>
      <c r="X1516" s="22">
        <v>56275.41</v>
      </c>
    </row>
    <row r="1517" spans="1:24" x14ac:dyDescent="0.25">
      <c r="A1517" s="22">
        <v>702</v>
      </c>
      <c r="B1517" s="23" t="s">
        <v>1558</v>
      </c>
      <c r="C1517" s="23"/>
      <c r="D1517" s="24">
        <v>316472</v>
      </c>
      <c r="E1517" s="25"/>
      <c r="F1517" s="23" t="s">
        <v>42</v>
      </c>
      <c r="G1517" s="23" t="s">
        <v>33</v>
      </c>
      <c r="H1517" s="24" t="s">
        <v>34</v>
      </c>
      <c r="I1517" s="24" t="s">
        <v>35</v>
      </c>
      <c r="J1517" s="23" t="s">
        <v>36</v>
      </c>
      <c r="K1517" s="26">
        <v>84375.360000000001</v>
      </c>
      <c r="L1517" s="26">
        <f t="shared" si="72"/>
        <v>84375.360000000001</v>
      </c>
      <c r="M1517" s="26">
        <v>0</v>
      </c>
      <c r="N1517" s="26">
        <v>0</v>
      </c>
      <c r="O1517" s="26">
        <v>0</v>
      </c>
      <c r="P1517" s="26">
        <v>0</v>
      </c>
      <c r="Q1517" s="26">
        <f t="shared" si="70"/>
        <v>0</v>
      </c>
      <c r="R1517" s="27" t="str">
        <f t="shared" si="71"/>
        <v>1-30</v>
      </c>
      <c r="S1517" s="27" t="str">
        <f>+VLOOKUP(B1517,'[1]PORTFOLIO MAY16'!$B$7:$T$5083,19,0)</f>
        <v>ECUADOR</v>
      </c>
      <c r="T1517" s="26">
        <v>0</v>
      </c>
      <c r="U1517" s="23" t="s">
        <v>37</v>
      </c>
      <c r="V1517" s="23" t="s">
        <v>37</v>
      </c>
      <c r="W1517" s="23" t="s">
        <v>37</v>
      </c>
      <c r="X1517" s="22">
        <v>87601.36</v>
      </c>
    </row>
    <row r="1518" spans="1:24" x14ac:dyDescent="0.25">
      <c r="A1518" s="22">
        <v>702</v>
      </c>
      <c r="B1518" s="23" t="s">
        <v>1559</v>
      </c>
      <c r="C1518" s="23"/>
      <c r="D1518" s="24">
        <v>313548</v>
      </c>
      <c r="E1518" s="25"/>
      <c r="F1518" s="23" t="s">
        <v>59</v>
      </c>
      <c r="G1518" s="23" t="s">
        <v>59</v>
      </c>
      <c r="H1518" s="24" t="s">
        <v>34</v>
      </c>
      <c r="I1518" s="24" t="s">
        <v>35</v>
      </c>
      <c r="J1518" s="23" t="s">
        <v>36</v>
      </c>
      <c r="K1518" s="26">
        <v>25035.4</v>
      </c>
      <c r="L1518" s="26">
        <f t="shared" si="72"/>
        <v>25035.4</v>
      </c>
      <c r="M1518" s="26">
        <v>0</v>
      </c>
      <c r="N1518" s="26">
        <v>0</v>
      </c>
      <c r="O1518" s="26">
        <v>0</v>
      </c>
      <c r="P1518" s="26">
        <v>0</v>
      </c>
      <c r="Q1518" s="26">
        <f t="shared" si="70"/>
        <v>0</v>
      </c>
      <c r="R1518" s="27" t="str">
        <f t="shared" si="71"/>
        <v>1-30</v>
      </c>
      <c r="S1518" s="27" t="str">
        <f>+VLOOKUP(B1518,'[1]PORTFOLIO MAY16'!$B$7:$T$5083,19,0)</f>
        <v>NICARAGUA</v>
      </c>
      <c r="T1518" s="26">
        <v>0</v>
      </c>
      <c r="U1518" s="23" t="s">
        <v>37</v>
      </c>
      <c r="V1518" s="23" t="s">
        <v>37</v>
      </c>
      <c r="W1518" s="23" t="s">
        <v>37</v>
      </c>
      <c r="X1518" s="22">
        <v>25358.3</v>
      </c>
    </row>
    <row r="1519" spans="1:24" x14ac:dyDescent="0.25">
      <c r="A1519" s="22">
        <v>702</v>
      </c>
      <c r="B1519" s="23" t="s">
        <v>1560</v>
      </c>
      <c r="C1519" s="23"/>
      <c r="D1519" s="24">
        <v>309777</v>
      </c>
      <c r="E1519" s="25"/>
      <c r="F1519" s="23" t="s">
        <v>33</v>
      </c>
      <c r="G1519" s="23" t="s">
        <v>33</v>
      </c>
      <c r="H1519" s="24" t="s">
        <v>34</v>
      </c>
      <c r="I1519" s="24" t="s">
        <v>35</v>
      </c>
      <c r="J1519" s="23" t="s">
        <v>39</v>
      </c>
      <c r="K1519" s="26">
        <v>35660.75</v>
      </c>
      <c r="L1519" s="26">
        <f t="shared" si="72"/>
        <v>1921.7578171296771</v>
      </c>
      <c r="M1519" s="26">
        <v>0</v>
      </c>
      <c r="N1519" s="26">
        <v>0</v>
      </c>
      <c r="O1519" s="26">
        <v>0</v>
      </c>
      <c r="P1519" s="26">
        <v>0</v>
      </c>
      <c r="Q1519" s="26">
        <f t="shared" si="70"/>
        <v>0</v>
      </c>
      <c r="R1519" s="27" t="str">
        <f t="shared" si="71"/>
        <v>1-30</v>
      </c>
      <c r="S1519" s="27" t="str">
        <f>+VLOOKUP(B1519,'[1]PORTFOLIO MAY16'!$B$7:$T$5083,19,0)</f>
        <v>MEXICO</v>
      </c>
      <c r="T1519" s="26">
        <v>0</v>
      </c>
      <c r="U1519" s="23" t="s">
        <v>37</v>
      </c>
      <c r="V1519" s="23" t="s">
        <v>37</v>
      </c>
      <c r="W1519" s="23" t="s">
        <v>37</v>
      </c>
      <c r="X1519" s="22">
        <v>71722.44</v>
      </c>
    </row>
    <row r="1520" spans="1:24" x14ac:dyDescent="0.25">
      <c r="A1520" s="22">
        <v>702</v>
      </c>
      <c r="B1520" s="23" t="s">
        <v>1561</v>
      </c>
      <c r="C1520" s="23"/>
      <c r="D1520" s="24">
        <v>313548</v>
      </c>
      <c r="E1520" s="25"/>
      <c r="F1520" s="23" t="s">
        <v>59</v>
      </c>
      <c r="G1520" s="23" t="s">
        <v>59</v>
      </c>
      <c r="H1520" s="24" t="s">
        <v>34</v>
      </c>
      <c r="I1520" s="24" t="s">
        <v>35</v>
      </c>
      <c r="J1520" s="23" t="s">
        <v>36</v>
      </c>
      <c r="K1520" s="26">
        <v>244157.07</v>
      </c>
      <c r="L1520" s="26">
        <f t="shared" si="72"/>
        <v>244157.07</v>
      </c>
      <c r="M1520" s="26">
        <v>0</v>
      </c>
      <c r="N1520" s="26">
        <v>0</v>
      </c>
      <c r="O1520" s="26">
        <v>0</v>
      </c>
      <c r="P1520" s="26">
        <v>0</v>
      </c>
      <c r="Q1520" s="26">
        <f t="shared" si="70"/>
        <v>0</v>
      </c>
      <c r="R1520" s="27" t="str">
        <f t="shared" si="71"/>
        <v>1-30</v>
      </c>
      <c r="S1520" s="27" t="str">
        <f>+VLOOKUP(B1520,'[1]PORTFOLIO MAY16'!$B$7:$T$5083,19,0)</f>
        <v>NICARAGUA</v>
      </c>
      <c r="T1520" s="26">
        <v>0</v>
      </c>
      <c r="U1520" s="23" t="s">
        <v>37</v>
      </c>
      <c r="V1520" s="23" t="s">
        <v>37</v>
      </c>
      <c r="W1520" s="23" t="s">
        <v>37</v>
      </c>
      <c r="X1520" s="22">
        <v>248429.23</v>
      </c>
    </row>
    <row r="1521" spans="1:24" x14ac:dyDescent="0.25">
      <c r="A1521" s="22">
        <v>702</v>
      </c>
      <c r="B1521" s="23" t="s">
        <v>1562</v>
      </c>
      <c r="C1521" s="23"/>
      <c r="D1521" s="24">
        <v>313548</v>
      </c>
      <c r="E1521" s="25"/>
      <c r="F1521" s="23" t="s">
        <v>51</v>
      </c>
      <c r="G1521" s="23" t="s">
        <v>51</v>
      </c>
      <c r="H1521" s="24" t="s">
        <v>34</v>
      </c>
      <c r="I1521" s="24" t="s">
        <v>35</v>
      </c>
      <c r="J1521" s="23" t="s">
        <v>36</v>
      </c>
      <c r="K1521" s="26">
        <v>32441.99</v>
      </c>
      <c r="L1521" s="26">
        <f t="shared" si="72"/>
        <v>32441.99</v>
      </c>
      <c r="M1521" s="26">
        <v>0</v>
      </c>
      <c r="N1521" s="26">
        <v>0</v>
      </c>
      <c r="O1521" s="26">
        <v>0</v>
      </c>
      <c r="P1521" s="26">
        <v>0</v>
      </c>
      <c r="Q1521" s="26">
        <f t="shared" si="70"/>
        <v>0</v>
      </c>
      <c r="R1521" s="27" t="str">
        <f t="shared" si="71"/>
        <v>1-30</v>
      </c>
      <c r="S1521" s="27" t="str">
        <f>+VLOOKUP(B1521,'[1]PORTFOLIO MAY16'!$B$7:$T$5083,19,0)</f>
        <v>NICARAGUA</v>
      </c>
      <c r="T1521" s="26">
        <v>0</v>
      </c>
      <c r="U1521" s="23" t="s">
        <v>37</v>
      </c>
      <c r="V1521" s="23" t="s">
        <v>37</v>
      </c>
      <c r="W1521" s="23" t="s">
        <v>37</v>
      </c>
      <c r="X1521" s="22">
        <v>33009.67</v>
      </c>
    </row>
    <row r="1522" spans="1:24" x14ac:dyDescent="0.25">
      <c r="A1522" s="22">
        <v>702</v>
      </c>
      <c r="B1522" s="23" t="s">
        <v>1563</v>
      </c>
      <c r="C1522" s="23"/>
      <c r="D1522" s="24">
        <v>313548</v>
      </c>
      <c r="E1522" s="25"/>
      <c r="F1522" s="23" t="s">
        <v>51</v>
      </c>
      <c r="G1522" s="23" t="s">
        <v>51</v>
      </c>
      <c r="H1522" s="24" t="s">
        <v>34</v>
      </c>
      <c r="I1522" s="24" t="s">
        <v>35</v>
      </c>
      <c r="J1522" s="23" t="s">
        <v>36</v>
      </c>
      <c r="K1522" s="26">
        <v>5055.1499999999996</v>
      </c>
      <c r="L1522" s="26">
        <f t="shared" si="72"/>
        <v>5055.1499999999996</v>
      </c>
      <c r="M1522" s="26">
        <v>0</v>
      </c>
      <c r="N1522" s="26">
        <v>0</v>
      </c>
      <c r="O1522" s="26">
        <v>0</v>
      </c>
      <c r="P1522" s="26">
        <v>0</v>
      </c>
      <c r="Q1522" s="26">
        <f t="shared" si="70"/>
        <v>0</v>
      </c>
      <c r="R1522" s="27" t="str">
        <f t="shared" si="71"/>
        <v>1-30</v>
      </c>
      <c r="S1522" s="27" t="str">
        <f>+VLOOKUP(B1522,'[1]PORTFOLIO MAY16'!$B$7:$T$5083,19,0)</f>
        <v>NICARAGUA</v>
      </c>
      <c r="T1522" s="26">
        <v>0</v>
      </c>
      <c r="U1522" s="23" t="s">
        <v>37</v>
      </c>
      <c r="V1522" s="23" t="s">
        <v>37</v>
      </c>
      <c r="W1522" s="23" t="s">
        <v>37</v>
      </c>
      <c r="X1522" s="22">
        <v>5143.6099999999997</v>
      </c>
    </row>
    <row r="1523" spans="1:24" x14ac:dyDescent="0.25">
      <c r="A1523" s="22">
        <v>702</v>
      </c>
      <c r="B1523" s="23" t="s">
        <v>1564</v>
      </c>
      <c r="C1523" s="23"/>
      <c r="D1523" s="24">
        <v>318249</v>
      </c>
      <c r="E1523" s="25"/>
      <c r="F1523" s="23" t="s">
        <v>33</v>
      </c>
      <c r="G1523" s="23" t="s">
        <v>33</v>
      </c>
      <c r="H1523" s="24" t="s">
        <v>34</v>
      </c>
      <c r="I1523" s="24" t="s">
        <v>35</v>
      </c>
      <c r="J1523" s="23" t="s">
        <v>39</v>
      </c>
      <c r="K1523" s="26">
        <v>112213.39</v>
      </c>
      <c r="L1523" s="26">
        <f t="shared" si="72"/>
        <v>6047.1795859347085</v>
      </c>
      <c r="M1523" s="26">
        <v>0</v>
      </c>
      <c r="N1523" s="26">
        <v>0</v>
      </c>
      <c r="O1523" s="26">
        <v>0</v>
      </c>
      <c r="P1523" s="26">
        <v>0</v>
      </c>
      <c r="Q1523" s="26">
        <f t="shared" si="70"/>
        <v>0</v>
      </c>
      <c r="R1523" s="27" t="str">
        <f t="shared" si="71"/>
        <v>1-30</v>
      </c>
      <c r="S1523" s="27" t="str">
        <f>+VLOOKUP(B1523,'[1]PORTFOLIO MAY16'!$B$7:$T$5083,19,0)</f>
        <v>MEXICO</v>
      </c>
      <c r="T1523" s="26">
        <v>0</v>
      </c>
      <c r="U1523" s="23" t="s">
        <v>37</v>
      </c>
      <c r="V1523" s="23" t="s">
        <v>37</v>
      </c>
      <c r="W1523" s="23" t="s">
        <v>37</v>
      </c>
      <c r="X1523" s="22">
        <v>168582.63</v>
      </c>
    </row>
    <row r="1524" spans="1:24" x14ac:dyDescent="0.25">
      <c r="A1524" s="22">
        <v>702</v>
      </c>
      <c r="B1524" s="23" t="s">
        <v>1565</v>
      </c>
      <c r="C1524" s="23"/>
      <c r="D1524" s="24">
        <v>314798</v>
      </c>
      <c r="E1524" s="25"/>
      <c r="F1524" s="23" t="s">
        <v>51</v>
      </c>
      <c r="G1524" s="23" t="s">
        <v>51</v>
      </c>
      <c r="H1524" s="24" t="s">
        <v>34</v>
      </c>
      <c r="I1524" s="24" t="s">
        <v>35</v>
      </c>
      <c r="J1524" s="23" t="s">
        <v>36</v>
      </c>
      <c r="K1524" s="26">
        <v>29877.81</v>
      </c>
      <c r="L1524" s="26">
        <f t="shared" si="72"/>
        <v>29877.81</v>
      </c>
      <c r="M1524" s="26">
        <v>0</v>
      </c>
      <c r="N1524" s="26">
        <v>0</v>
      </c>
      <c r="O1524" s="26">
        <v>0</v>
      </c>
      <c r="P1524" s="26">
        <v>0</v>
      </c>
      <c r="Q1524" s="26">
        <f t="shared" si="70"/>
        <v>0</v>
      </c>
      <c r="R1524" s="27" t="str">
        <f t="shared" si="71"/>
        <v>1-30</v>
      </c>
      <c r="S1524" s="27" t="str">
        <f>+VLOOKUP(B1524,'[1]PORTFOLIO MAY16'!$B$7:$T$5083,19,0)</f>
        <v>COSTA RICA</v>
      </c>
      <c r="T1524" s="26">
        <v>0</v>
      </c>
      <c r="U1524" s="23" t="s">
        <v>37</v>
      </c>
      <c r="V1524" s="23" t="s">
        <v>37</v>
      </c>
      <c r="W1524" s="23" t="s">
        <v>37</v>
      </c>
      <c r="X1524" s="22">
        <v>30503.37</v>
      </c>
    </row>
    <row r="1525" spans="1:24" x14ac:dyDescent="0.25">
      <c r="A1525" s="22">
        <v>702</v>
      </c>
      <c r="B1525" s="23" t="s">
        <v>1566</v>
      </c>
      <c r="C1525" s="23"/>
      <c r="D1525" s="24">
        <v>332407</v>
      </c>
      <c r="E1525" s="25"/>
      <c r="F1525" s="23" t="s">
        <v>33</v>
      </c>
      <c r="G1525" s="23" t="s">
        <v>33</v>
      </c>
      <c r="H1525" s="24" t="s">
        <v>34</v>
      </c>
      <c r="I1525" s="24" t="s">
        <v>35</v>
      </c>
      <c r="J1525" s="23" t="s">
        <v>39</v>
      </c>
      <c r="K1525" s="26">
        <v>142024.31</v>
      </c>
      <c r="L1525" s="26">
        <f t="shared" si="72"/>
        <v>7653.6900644251336</v>
      </c>
      <c r="M1525" s="26">
        <v>0</v>
      </c>
      <c r="N1525" s="26">
        <v>0</v>
      </c>
      <c r="O1525" s="26">
        <v>0</v>
      </c>
      <c r="P1525" s="26">
        <v>0</v>
      </c>
      <c r="Q1525" s="26">
        <f t="shared" si="70"/>
        <v>0</v>
      </c>
      <c r="R1525" s="27" t="str">
        <f t="shared" si="71"/>
        <v>1-30</v>
      </c>
      <c r="S1525" s="27" t="str">
        <f>+VLOOKUP(B1525,'[1]PORTFOLIO MAY16'!$B$7:$T$5083,19,0)</f>
        <v>MEXICO</v>
      </c>
      <c r="T1525" s="26">
        <v>0</v>
      </c>
      <c r="U1525" s="23" t="s">
        <v>37</v>
      </c>
      <c r="V1525" s="23" t="s">
        <v>37</v>
      </c>
      <c r="W1525" s="23" t="s">
        <v>37</v>
      </c>
      <c r="X1525" s="22">
        <v>161555.38</v>
      </c>
    </row>
    <row r="1526" spans="1:24" x14ac:dyDescent="0.25">
      <c r="A1526" s="22">
        <v>702</v>
      </c>
      <c r="B1526" s="23" t="s">
        <v>1567</v>
      </c>
      <c r="C1526" s="23"/>
      <c r="D1526" s="24">
        <v>317762</v>
      </c>
      <c r="E1526" s="25"/>
      <c r="F1526" s="23" t="s">
        <v>33</v>
      </c>
      <c r="G1526" s="23" t="s">
        <v>33</v>
      </c>
      <c r="H1526" s="24" t="s">
        <v>34</v>
      </c>
      <c r="I1526" s="24" t="s">
        <v>35</v>
      </c>
      <c r="J1526" s="23" t="s">
        <v>39</v>
      </c>
      <c r="K1526" s="26">
        <v>37425.11</v>
      </c>
      <c r="L1526" s="26">
        <f t="shared" si="72"/>
        <v>2016.839177511355</v>
      </c>
      <c r="M1526" s="26">
        <v>0</v>
      </c>
      <c r="N1526" s="26">
        <v>0</v>
      </c>
      <c r="O1526" s="26">
        <v>0</v>
      </c>
      <c r="P1526" s="26">
        <v>0</v>
      </c>
      <c r="Q1526" s="26">
        <f t="shared" si="70"/>
        <v>0</v>
      </c>
      <c r="R1526" s="27" t="str">
        <f t="shared" si="71"/>
        <v>1-30</v>
      </c>
      <c r="S1526" s="27" t="str">
        <f>+VLOOKUP(B1526,'[1]PORTFOLIO MAY16'!$B$7:$T$5083,19,0)</f>
        <v>MEXICO</v>
      </c>
      <c r="T1526" s="26">
        <v>0</v>
      </c>
      <c r="U1526" s="23" t="s">
        <v>37</v>
      </c>
      <c r="V1526" s="23" t="s">
        <v>37</v>
      </c>
      <c r="W1526" s="23" t="s">
        <v>37</v>
      </c>
      <c r="X1526" s="22">
        <v>74850.11</v>
      </c>
    </row>
    <row r="1527" spans="1:24" x14ac:dyDescent="0.25">
      <c r="A1527" s="22">
        <v>702</v>
      </c>
      <c r="B1527" s="23" t="s">
        <v>1568</v>
      </c>
      <c r="C1527" s="23"/>
      <c r="D1527" s="24">
        <v>314376</v>
      </c>
      <c r="E1527" s="25"/>
      <c r="F1527" s="23" t="s">
        <v>42</v>
      </c>
      <c r="G1527" s="23" t="s">
        <v>33</v>
      </c>
      <c r="H1527" s="24" t="s">
        <v>34</v>
      </c>
      <c r="I1527" s="24" t="s">
        <v>35</v>
      </c>
      <c r="J1527" s="23" t="s">
        <v>36</v>
      </c>
      <c r="K1527" s="26">
        <v>44909.26</v>
      </c>
      <c r="L1527" s="26">
        <f t="shared" si="72"/>
        <v>44909.26</v>
      </c>
      <c r="M1527" s="26">
        <v>0</v>
      </c>
      <c r="N1527" s="26">
        <v>0</v>
      </c>
      <c r="O1527" s="26">
        <v>0</v>
      </c>
      <c r="P1527" s="26">
        <v>0</v>
      </c>
      <c r="Q1527" s="26">
        <f t="shared" si="70"/>
        <v>0</v>
      </c>
      <c r="R1527" s="27" t="str">
        <f t="shared" si="71"/>
        <v>1-30</v>
      </c>
      <c r="S1527" s="27" t="str">
        <f>+VLOOKUP(B1527,'[1]PORTFOLIO MAY16'!$B$7:$T$5083,19,0)</f>
        <v>COSTA RICA</v>
      </c>
      <c r="T1527" s="26">
        <v>0</v>
      </c>
      <c r="U1527" s="23" t="s">
        <v>37</v>
      </c>
      <c r="V1527" s="23" t="s">
        <v>37</v>
      </c>
      <c r="W1527" s="23" t="s">
        <v>37</v>
      </c>
      <c r="X1527" s="22">
        <v>46620.4</v>
      </c>
    </row>
    <row r="1528" spans="1:24" x14ac:dyDescent="0.25">
      <c r="A1528" s="22">
        <v>702</v>
      </c>
      <c r="B1528" s="23" t="s">
        <v>1569</v>
      </c>
      <c r="C1528" s="23"/>
      <c r="D1528" s="24">
        <v>317368</v>
      </c>
      <c r="E1528" s="25"/>
      <c r="F1528" s="23" t="s">
        <v>33</v>
      </c>
      <c r="G1528" s="23" t="s">
        <v>33</v>
      </c>
      <c r="H1528" s="24" t="s">
        <v>34</v>
      </c>
      <c r="I1528" s="24" t="s">
        <v>35</v>
      </c>
      <c r="J1528" s="23" t="s">
        <v>39</v>
      </c>
      <c r="K1528" s="26">
        <v>274818.21000000002</v>
      </c>
      <c r="L1528" s="26">
        <f t="shared" si="72"/>
        <v>14809.953334046122</v>
      </c>
      <c r="M1528" s="26">
        <v>274818.21000000002</v>
      </c>
      <c r="N1528" s="26">
        <v>0</v>
      </c>
      <c r="O1528" s="26">
        <v>0</v>
      </c>
      <c r="P1528" s="26">
        <v>0</v>
      </c>
      <c r="Q1528" s="26">
        <f t="shared" si="70"/>
        <v>274818.21000000002</v>
      </c>
      <c r="R1528" s="27" t="str">
        <f t="shared" si="71"/>
        <v>31-60</v>
      </c>
      <c r="S1528" s="27" t="str">
        <f>+VLOOKUP(B1528,'[1]PORTFOLIO MAY16'!$B$7:$T$5083,19,0)</f>
        <v>MEXICO</v>
      </c>
      <c r="T1528" s="26">
        <v>0</v>
      </c>
      <c r="U1528" s="23" t="s">
        <v>37</v>
      </c>
      <c r="V1528" s="23" t="s">
        <v>37</v>
      </c>
      <c r="W1528" s="23" t="s">
        <v>37</v>
      </c>
      <c r="X1528" s="22">
        <v>344966.5</v>
      </c>
    </row>
    <row r="1529" spans="1:24" x14ac:dyDescent="0.25">
      <c r="A1529" s="22">
        <v>702</v>
      </c>
      <c r="B1529" s="23" t="s">
        <v>1570</v>
      </c>
      <c r="C1529" s="23"/>
      <c r="D1529" s="24">
        <v>317800</v>
      </c>
      <c r="E1529" s="25"/>
      <c r="F1529" s="23" t="s">
        <v>33</v>
      </c>
      <c r="G1529" s="23" t="s">
        <v>33</v>
      </c>
      <c r="H1529" s="24" t="s">
        <v>34</v>
      </c>
      <c r="I1529" s="24" t="s">
        <v>35</v>
      </c>
      <c r="J1529" s="23" t="s">
        <v>39</v>
      </c>
      <c r="K1529" s="26">
        <v>19521.72</v>
      </c>
      <c r="L1529" s="26">
        <f t="shared" si="72"/>
        <v>1052.0254905972747</v>
      </c>
      <c r="M1529" s="26">
        <v>0</v>
      </c>
      <c r="N1529" s="26">
        <v>0</v>
      </c>
      <c r="O1529" s="26">
        <v>0</v>
      </c>
      <c r="P1529" s="26">
        <v>0</v>
      </c>
      <c r="Q1529" s="26">
        <f t="shared" si="70"/>
        <v>0</v>
      </c>
      <c r="R1529" s="27" t="str">
        <f t="shared" si="71"/>
        <v>1-30</v>
      </c>
      <c r="S1529" s="27" t="str">
        <f>+VLOOKUP(B1529,'[1]PORTFOLIO MAY16'!$B$7:$T$5083,19,0)</f>
        <v>MEXICO</v>
      </c>
      <c r="T1529" s="26">
        <v>0</v>
      </c>
      <c r="U1529" s="23" t="s">
        <v>37</v>
      </c>
      <c r="V1529" s="23" t="s">
        <v>37</v>
      </c>
      <c r="W1529" s="23" t="s">
        <v>37</v>
      </c>
      <c r="X1529" s="22">
        <v>19521.72</v>
      </c>
    </row>
    <row r="1530" spans="1:24" x14ac:dyDescent="0.25">
      <c r="A1530" s="22">
        <v>702</v>
      </c>
      <c r="B1530" s="23" t="s">
        <v>1571</v>
      </c>
      <c r="C1530" s="23"/>
      <c r="D1530" s="24">
        <v>309785</v>
      </c>
      <c r="E1530" s="25"/>
      <c r="F1530" s="23" t="s">
        <v>42</v>
      </c>
      <c r="G1530" s="23" t="s">
        <v>33</v>
      </c>
      <c r="H1530" s="24" t="s">
        <v>34</v>
      </c>
      <c r="I1530" s="24" t="s">
        <v>35</v>
      </c>
      <c r="J1530" s="23" t="s">
        <v>36</v>
      </c>
      <c r="K1530" s="26">
        <v>135403.88</v>
      </c>
      <c r="L1530" s="26">
        <f t="shared" si="72"/>
        <v>135403.88</v>
      </c>
      <c r="M1530" s="26">
        <v>0</v>
      </c>
      <c r="N1530" s="26">
        <v>0</v>
      </c>
      <c r="O1530" s="26">
        <v>0</v>
      </c>
      <c r="P1530" s="26">
        <v>0</v>
      </c>
      <c r="Q1530" s="26">
        <f t="shared" si="70"/>
        <v>0</v>
      </c>
      <c r="R1530" s="27" t="str">
        <f t="shared" si="71"/>
        <v>1-30</v>
      </c>
      <c r="S1530" s="27" t="str">
        <f>+VLOOKUP(B1530,'[1]PORTFOLIO MAY16'!$B$7:$T$5083,19,0)</f>
        <v>REPUBLICA DOMINICANA</v>
      </c>
      <c r="T1530" s="26">
        <v>0</v>
      </c>
      <c r="U1530" s="23" t="s">
        <v>37</v>
      </c>
      <c r="V1530" s="23" t="s">
        <v>37</v>
      </c>
      <c r="W1530" s="23" t="s">
        <v>37</v>
      </c>
      <c r="X1530" s="22">
        <v>148884.71</v>
      </c>
    </row>
    <row r="1531" spans="1:24" x14ac:dyDescent="0.25">
      <c r="A1531" s="22">
        <v>702</v>
      </c>
      <c r="B1531" s="23" t="s">
        <v>1572</v>
      </c>
      <c r="C1531" s="23"/>
      <c r="D1531" s="24">
        <v>313548</v>
      </c>
      <c r="E1531" s="25"/>
      <c r="F1531" s="23" t="s">
        <v>51</v>
      </c>
      <c r="G1531" s="23" t="s">
        <v>51</v>
      </c>
      <c r="H1531" s="24" t="s">
        <v>34</v>
      </c>
      <c r="I1531" s="24" t="s">
        <v>35</v>
      </c>
      <c r="J1531" s="23" t="s">
        <v>36</v>
      </c>
      <c r="K1531" s="26">
        <v>32617.34</v>
      </c>
      <c r="L1531" s="26">
        <f t="shared" si="72"/>
        <v>32617.34</v>
      </c>
      <c r="M1531" s="26">
        <v>0</v>
      </c>
      <c r="N1531" s="26">
        <v>0</v>
      </c>
      <c r="O1531" s="26">
        <v>0</v>
      </c>
      <c r="P1531" s="26">
        <v>0</v>
      </c>
      <c r="Q1531" s="26">
        <f t="shared" si="70"/>
        <v>0</v>
      </c>
      <c r="R1531" s="27" t="str">
        <f t="shared" si="71"/>
        <v>1-30</v>
      </c>
      <c r="S1531" s="27" t="str">
        <f>+VLOOKUP(B1531,'[1]PORTFOLIO MAY16'!$B$7:$T$5083,19,0)</f>
        <v>NICARAGUA</v>
      </c>
      <c r="T1531" s="26">
        <v>0</v>
      </c>
      <c r="U1531" s="23" t="s">
        <v>37</v>
      </c>
      <c r="V1531" s="23" t="s">
        <v>37</v>
      </c>
      <c r="W1531" s="23" t="s">
        <v>37</v>
      </c>
      <c r="X1531" s="22">
        <v>33300.75</v>
      </c>
    </row>
    <row r="1532" spans="1:24" x14ac:dyDescent="0.25">
      <c r="A1532" s="22">
        <v>702</v>
      </c>
      <c r="B1532" s="23" t="s">
        <v>1573</v>
      </c>
      <c r="C1532" s="23"/>
      <c r="D1532" s="24">
        <v>316081</v>
      </c>
      <c r="E1532" s="25"/>
      <c r="F1532" s="23" t="s">
        <v>33</v>
      </c>
      <c r="G1532" s="23" t="s">
        <v>33</v>
      </c>
      <c r="H1532" s="24" t="s">
        <v>34</v>
      </c>
      <c r="I1532" s="24" t="s">
        <v>233</v>
      </c>
      <c r="J1532" s="23" t="s">
        <v>39</v>
      </c>
      <c r="K1532" s="26">
        <v>1254237.17</v>
      </c>
      <c r="L1532" s="26">
        <f t="shared" si="72"/>
        <v>67590.841078275233</v>
      </c>
      <c r="M1532" s="26">
        <v>0</v>
      </c>
      <c r="N1532" s="26">
        <v>0</v>
      </c>
      <c r="O1532" s="26">
        <v>0</v>
      </c>
      <c r="P1532" s="26">
        <v>1254237.17</v>
      </c>
      <c r="Q1532" s="26">
        <f t="shared" si="70"/>
        <v>1254237.17</v>
      </c>
      <c r="R1532" s="27" t="str">
        <f t="shared" si="71"/>
        <v>120+</v>
      </c>
      <c r="S1532" s="27" t="str">
        <f>+VLOOKUP(B1532,'[1]PORTFOLIO MAY16'!$B$7:$T$5083,19,0)</f>
        <v>MEXICO</v>
      </c>
      <c r="T1532" s="26">
        <v>0</v>
      </c>
      <c r="U1532" s="23" t="s">
        <v>37</v>
      </c>
      <c r="V1532" s="23" t="s">
        <v>37</v>
      </c>
      <c r="W1532" s="23" t="s">
        <v>37</v>
      </c>
      <c r="X1532" s="22">
        <v>1324275.17</v>
      </c>
    </row>
    <row r="1533" spans="1:24" x14ac:dyDescent="0.25">
      <c r="A1533" s="22">
        <v>702</v>
      </c>
      <c r="B1533" s="23" t="s">
        <v>1574</v>
      </c>
      <c r="C1533" s="23"/>
      <c r="D1533" s="24">
        <v>316081</v>
      </c>
      <c r="E1533" s="25"/>
      <c r="F1533" s="23" t="s">
        <v>33</v>
      </c>
      <c r="G1533" s="23" t="s">
        <v>33</v>
      </c>
      <c r="H1533" s="24" t="s">
        <v>34</v>
      </c>
      <c r="I1533" s="24" t="s">
        <v>233</v>
      </c>
      <c r="J1533" s="23" t="s">
        <v>39</v>
      </c>
      <c r="K1533" s="26">
        <v>1024420</v>
      </c>
      <c r="L1533" s="26">
        <f t="shared" si="72"/>
        <v>55205.993789361804</v>
      </c>
      <c r="M1533" s="26">
        <v>0</v>
      </c>
      <c r="N1533" s="26">
        <v>0</v>
      </c>
      <c r="O1533" s="26">
        <v>0</v>
      </c>
      <c r="P1533" s="26">
        <v>1024420</v>
      </c>
      <c r="Q1533" s="26">
        <f t="shared" si="70"/>
        <v>1024420</v>
      </c>
      <c r="R1533" s="27" t="str">
        <f t="shared" si="71"/>
        <v>120+</v>
      </c>
      <c r="S1533" s="27" t="str">
        <f>+VLOOKUP(B1533,'[1]PORTFOLIO MAY16'!$B$7:$T$5083,19,0)</f>
        <v>MEXICO</v>
      </c>
      <c r="T1533" s="26">
        <v>0</v>
      </c>
      <c r="U1533" s="23" t="s">
        <v>37</v>
      </c>
      <c r="V1533" s="23" t="s">
        <v>37</v>
      </c>
      <c r="W1533" s="23" t="s">
        <v>37</v>
      </c>
      <c r="X1533" s="22">
        <v>1084680</v>
      </c>
    </row>
    <row r="1534" spans="1:24" x14ac:dyDescent="0.25">
      <c r="A1534" s="22">
        <v>702</v>
      </c>
      <c r="B1534" s="23" t="s">
        <v>1575</v>
      </c>
      <c r="C1534" s="23"/>
      <c r="D1534" s="24">
        <v>332407</v>
      </c>
      <c r="E1534" s="25"/>
      <c r="F1534" s="23" t="s">
        <v>33</v>
      </c>
      <c r="G1534" s="23" t="s">
        <v>33</v>
      </c>
      <c r="H1534" s="24" t="s">
        <v>34</v>
      </c>
      <c r="I1534" s="24" t="s">
        <v>35</v>
      </c>
      <c r="J1534" s="23" t="s">
        <v>39</v>
      </c>
      <c r="K1534" s="26">
        <v>1127773.8799999999</v>
      </c>
      <c r="L1534" s="26">
        <f t="shared" si="72"/>
        <v>60775.73438148851</v>
      </c>
      <c r="M1534" s="26">
        <v>0</v>
      </c>
      <c r="N1534" s="26">
        <v>0</v>
      </c>
      <c r="O1534" s="26">
        <v>0</v>
      </c>
      <c r="P1534" s="26">
        <v>0</v>
      </c>
      <c r="Q1534" s="26">
        <f t="shared" si="70"/>
        <v>0</v>
      </c>
      <c r="R1534" s="27" t="str">
        <f t="shared" si="71"/>
        <v>1-30</v>
      </c>
      <c r="S1534" s="27" t="str">
        <f>+VLOOKUP(B1534,'[1]PORTFOLIO MAY16'!$B$7:$T$5083,19,0)</f>
        <v>MEXICO</v>
      </c>
      <c r="T1534" s="26">
        <v>0</v>
      </c>
      <c r="U1534" s="23" t="s">
        <v>37</v>
      </c>
      <c r="V1534" s="23" t="s">
        <v>37</v>
      </c>
      <c r="W1534" s="23" t="s">
        <v>37</v>
      </c>
      <c r="X1534" s="22">
        <v>1290832.1399999999</v>
      </c>
    </row>
    <row r="1535" spans="1:24" x14ac:dyDescent="0.25">
      <c r="A1535" s="22">
        <v>702</v>
      </c>
      <c r="B1535" s="23" t="s">
        <v>1576</v>
      </c>
      <c r="C1535" s="23"/>
      <c r="D1535" s="24">
        <v>330178</v>
      </c>
      <c r="E1535" s="25"/>
      <c r="F1535" s="23" t="s">
        <v>33</v>
      </c>
      <c r="G1535" s="23" t="s">
        <v>33</v>
      </c>
      <c r="H1535" s="24" t="s">
        <v>34</v>
      </c>
      <c r="I1535" s="24" t="s">
        <v>35</v>
      </c>
      <c r="J1535" s="23" t="s">
        <v>39</v>
      </c>
      <c r="K1535" s="26">
        <v>941877.94</v>
      </c>
      <c r="L1535" s="26">
        <f t="shared" si="72"/>
        <v>50757.802176818965</v>
      </c>
      <c r="M1535" s="26">
        <v>0</v>
      </c>
      <c r="N1535" s="26">
        <v>0</v>
      </c>
      <c r="O1535" s="26">
        <v>0</v>
      </c>
      <c r="P1535" s="26">
        <v>0</v>
      </c>
      <c r="Q1535" s="26">
        <f t="shared" si="70"/>
        <v>0</v>
      </c>
      <c r="R1535" s="27" t="str">
        <f t="shared" si="71"/>
        <v>1-30</v>
      </c>
      <c r="S1535" s="27" t="str">
        <f>+VLOOKUP(B1535,'[1]PORTFOLIO MAY16'!$B$7:$T$5083,19,0)</f>
        <v>MEXICO</v>
      </c>
      <c r="T1535" s="26">
        <v>0</v>
      </c>
      <c r="U1535" s="23" t="s">
        <v>37</v>
      </c>
      <c r="V1535" s="23" t="s">
        <v>37</v>
      </c>
      <c r="W1535" s="23" t="s">
        <v>37</v>
      </c>
      <c r="X1535" s="22">
        <v>1066854.6000000001</v>
      </c>
    </row>
    <row r="1536" spans="1:24" x14ac:dyDescent="0.25">
      <c r="A1536" s="22">
        <v>702</v>
      </c>
      <c r="B1536" s="23" t="s">
        <v>1577</v>
      </c>
      <c r="C1536" s="23"/>
      <c r="D1536" s="24">
        <v>333604</v>
      </c>
      <c r="E1536" s="25"/>
      <c r="F1536" s="23" t="s">
        <v>33</v>
      </c>
      <c r="G1536" s="23" t="s">
        <v>33</v>
      </c>
      <c r="H1536" s="24" t="s">
        <v>34</v>
      </c>
      <c r="I1536" s="24" t="s">
        <v>35</v>
      </c>
      <c r="J1536" s="23" t="s">
        <v>39</v>
      </c>
      <c r="K1536" s="26">
        <v>40264.300000000003</v>
      </c>
      <c r="L1536" s="26">
        <f t="shared" si="72"/>
        <v>2169.8431265818713</v>
      </c>
      <c r="M1536" s="26">
        <v>0</v>
      </c>
      <c r="N1536" s="26">
        <v>0</v>
      </c>
      <c r="O1536" s="26">
        <v>0</v>
      </c>
      <c r="P1536" s="26">
        <v>0</v>
      </c>
      <c r="Q1536" s="26">
        <f t="shared" si="70"/>
        <v>0</v>
      </c>
      <c r="R1536" s="27" t="str">
        <f t="shared" si="71"/>
        <v>1-30</v>
      </c>
      <c r="S1536" s="27" t="str">
        <f>+VLOOKUP(B1536,'[1]PORTFOLIO MAY16'!$B$7:$T$5083,19,0)</f>
        <v>MEXICO</v>
      </c>
      <c r="T1536" s="26">
        <v>0</v>
      </c>
      <c r="U1536" s="23" t="s">
        <v>37</v>
      </c>
      <c r="V1536" s="23" t="s">
        <v>37</v>
      </c>
      <c r="W1536" s="23" t="s">
        <v>37</v>
      </c>
      <c r="X1536" s="22">
        <v>80528.5</v>
      </c>
    </row>
    <row r="1537" spans="1:24" x14ac:dyDescent="0.25">
      <c r="A1537" s="22">
        <v>702</v>
      </c>
      <c r="B1537" s="23" t="s">
        <v>1578</v>
      </c>
      <c r="C1537" s="23"/>
      <c r="D1537" s="24">
        <v>318166</v>
      </c>
      <c r="E1537" s="25"/>
      <c r="F1537" s="23" t="s">
        <v>33</v>
      </c>
      <c r="G1537" s="23" t="s">
        <v>33</v>
      </c>
      <c r="H1537" s="24" t="s">
        <v>34</v>
      </c>
      <c r="I1537" s="24" t="s">
        <v>35</v>
      </c>
      <c r="J1537" s="23" t="s">
        <v>39</v>
      </c>
      <c r="K1537" s="26">
        <v>58418.15</v>
      </c>
      <c r="L1537" s="26">
        <f t="shared" si="72"/>
        <v>3148.1541028933507</v>
      </c>
      <c r="M1537" s="26">
        <v>0</v>
      </c>
      <c r="N1537" s="26">
        <v>0</v>
      </c>
      <c r="O1537" s="26">
        <v>0</v>
      </c>
      <c r="P1537" s="26">
        <v>0</v>
      </c>
      <c r="Q1537" s="26">
        <f t="shared" si="70"/>
        <v>0</v>
      </c>
      <c r="R1537" s="27" t="str">
        <f t="shared" si="71"/>
        <v>1-30</v>
      </c>
      <c r="S1537" s="27" t="str">
        <f>+VLOOKUP(B1537,'[1]PORTFOLIO MAY16'!$B$7:$T$5083,19,0)</f>
        <v>MEXICO</v>
      </c>
      <c r="T1537" s="26">
        <v>0</v>
      </c>
      <c r="U1537" s="23" t="s">
        <v>37</v>
      </c>
      <c r="V1537" s="23" t="s">
        <v>37</v>
      </c>
      <c r="W1537" s="23" t="s">
        <v>37</v>
      </c>
      <c r="X1537" s="22">
        <v>116836.34</v>
      </c>
    </row>
    <row r="1538" spans="1:24" x14ac:dyDescent="0.25">
      <c r="A1538" s="22">
        <v>702</v>
      </c>
      <c r="B1538" s="23" t="s">
        <v>1579</v>
      </c>
      <c r="C1538" s="23"/>
      <c r="D1538" s="24">
        <v>312097</v>
      </c>
      <c r="E1538" s="25"/>
      <c r="F1538" s="23" t="s">
        <v>33</v>
      </c>
      <c r="G1538" s="23" t="s">
        <v>33</v>
      </c>
      <c r="H1538" s="24" t="s">
        <v>34</v>
      </c>
      <c r="I1538" s="24" t="s">
        <v>35</v>
      </c>
      <c r="J1538" s="23" t="s">
        <v>36</v>
      </c>
      <c r="K1538" s="26">
        <v>546539.02</v>
      </c>
      <c r="L1538" s="26">
        <f t="shared" si="72"/>
        <v>546539.02</v>
      </c>
      <c r="M1538" s="26">
        <v>0</v>
      </c>
      <c r="N1538" s="26">
        <v>0</v>
      </c>
      <c r="O1538" s="26">
        <v>0</v>
      </c>
      <c r="P1538" s="26">
        <v>0</v>
      </c>
      <c r="Q1538" s="26">
        <f t="shared" si="70"/>
        <v>0</v>
      </c>
      <c r="R1538" s="27" t="str">
        <f t="shared" si="71"/>
        <v>1-30</v>
      </c>
      <c r="S1538" s="27" t="str">
        <f>+VLOOKUP(B1538,'[1]PORTFOLIO MAY16'!$B$7:$T$5083,19,0)</f>
        <v>MEXICO</v>
      </c>
      <c r="T1538" s="26">
        <v>0</v>
      </c>
      <c r="U1538" s="23" t="s">
        <v>37</v>
      </c>
      <c r="V1538" s="23" t="s">
        <v>37</v>
      </c>
      <c r="W1538" s="23" t="s">
        <v>37</v>
      </c>
      <c r="X1538" s="22">
        <v>619282.81999999995</v>
      </c>
    </row>
    <row r="1539" spans="1:24" x14ac:dyDescent="0.25">
      <c r="A1539" s="22">
        <v>702</v>
      </c>
      <c r="B1539" s="23" t="s">
        <v>1580</v>
      </c>
      <c r="C1539" s="23"/>
      <c r="D1539" s="24">
        <v>311796</v>
      </c>
      <c r="E1539" s="25"/>
      <c r="F1539" s="23" t="s">
        <v>42</v>
      </c>
      <c r="G1539" s="23" t="s">
        <v>51</v>
      </c>
      <c r="H1539" s="24" t="s">
        <v>34</v>
      </c>
      <c r="I1539" s="24" t="s">
        <v>35</v>
      </c>
      <c r="J1539" s="23" t="s">
        <v>39</v>
      </c>
      <c r="K1539" s="26">
        <v>387576.75</v>
      </c>
      <c r="L1539" s="26">
        <f t="shared" si="72"/>
        <v>20886.511053475169</v>
      </c>
      <c r="M1539" s="26">
        <v>0</v>
      </c>
      <c r="N1539" s="26">
        <v>0</v>
      </c>
      <c r="O1539" s="26">
        <v>0</v>
      </c>
      <c r="P1539" s="26">
        <v>0</v>
      </c>
      <c r="Q1539" s="26">
        <f t="shared" si="70"/>
        <v>0</v>
      </c>
      <c r="R1539" s="27" t="str">
        <f t="shared" si="71"/>
        <v>1-30</v>
      </c>
      <c r="S1539" s="28" t="s">
        <v>160</v>
      </c>
      <c r="T1539" s="26">
        <v>0</v>
      </c>
      <c r="U1539" s="23" t="s">
        <v>37</v>
      </c>
      <c r="V1539" s="23" t="s">
        <v>37</v>
      </c>
      <c r="W1539" s="23" t="s">
        <v>37</v>
      </c>
      <c r="X1539" s="22">
        <v>431572.84</v>
      </c>
    </row>
    <row r="1540" spans="1:24" x14ac:dyDescent="0.25">
      <c r="A1540" s="22">
        <v>702</v>
      </c>
      <c r="B1540" s="23" t="s">
        <v>1581</v>
      </c>
      <c r="C1540" s="23"/>
      <c r="D1540" s="24">
        <v>308390</v>
      </c>
      <c r="E1540" s="25"/>
      <c r="F1540" s="23" t="s">
        <v>42</v>
      </c>
      <c r="G1540" s="23" t="s">
        <v>33</v>
      </c>
      <c r="H1540" s="24" t="s">
        <v>34</v>
      </c>
      <c r="I1540" s="24" t="s">
        <v>35</v>
      </c>
      <c r="J1540" s="23" t="s">
        <v>36</v>
      </c>
      <c r="K1540" s="26">
        <v>184908</v>
      </c>
      <c r="L1540" s="26">
        <f t="shared" si="72"/>
        <v>184908</v>
      </c>
      <c r="M1540" s="26">
        <v>0</v>
      </c>
      <c r="N1540" s="26">
        <v>0</v>
      </c>
      <c r="O1540" s="26">
        <v>0</v>
      </c>
      <c r="P1540" s="26">
        <v>0</v>
      </c>
      <c r="Q1540" s="26">
        <f t="shared" si="70"/>
        <v>0</v>
      </c>
      <c r="R1540" s="27" t="str">
        <f t="shared" si="71"/>
        <v>1-30</v>
      </c>
      <c r="S1540" s="27" t="str">
        <f>+VLOOKUP(B1540,'[1]PORTFOLIO MAY16'!$B$7:$T$5083,19,0)</f>
        <v>GUATEMALA</v>
      </c>
      <c r="T1540" s="26">
        <v>0</v>
      </c>
      <c r="U1540" s="23" t="s">
        <v>37</v>
      </c>
      <c r="V1540" s="23" t="s">
        <v>37</v>
      </c>
      <c r="W1540" s="23" t="s">
        <v>37</v>
      </c>
      <c r="X1540" s="22">
        <v>199033.25</v>
      </c>
    </row>
    <row r="1541" spans="1:24" x14ac:dyDescent="0.25">
      <c r="A1541" s="22">
        <v>702</v>
      </c>
      <c r="B1541" s="23" t="s">
        <v>1582</v>
      </c>
      <c r="C1541" s="23"/>
      <c r="D1541" s="24">
        <v>309348</v>
      </c>
      <c r="E1541" s="25"/>
      <c r="F1541" s="23" t="s">
        <v>42</v>
      </c>
      <c r="G1541" s="23" t="s">
        <v>33</v>
      </c>
      <c r="H1541" s="24" t="s">
        <v>34</v>
      </c>
      <c r="I1541" s="24" t="s">
        <v>233</v>
      </c>
      <c r="J1541" s="23" t="s">
        <v>36</v>
      </c>
      <c r="K1541" s="26">
        <v>80502.89</v>
      </c>
      <c r="L1541" s="26">
        <f t="shared" si="72"/>
        <v>80502.89</v>
      </c>
      <c r="M1541" s="26">
        <v>0</v>
      </c>
      <c r="N1541" s="26">
        <v>0</v>
      </c>
      <c r="O1541" s="26">
        <v>0</v>
      </c>
      <c r="P1541" s="26">
        <v>80502.89</v>
      </c>
      <c r="Q1541" s="26">
        <f t="shared" si="70"/>
        <v>80502.89</v>
      </c>
      <c r="R1541" s="27" t="str">
        <f t="shared" si="71"/>
        <v>120+</v>
      </c>
      <c r="S1541" s="27" t="str">
        <f>+VLOOKUP(B1541,'[1]PORTFOLIO MAY16'!$B$7:$T$5083,19,0)</f>
        <v>COSTA RICA</v>
      </c>
      <c r="T1541" s="26">
        <v>0</v>
      </c>
      <c r="U1541" s="23" t="s">
        <v>37</v>
      </c>
      <c r="V1541" s="23" t="s">
        <v>37</v>
      </c>
      <c r="W1541" s="23" t="s">
        <v>37</v>
      </c>
      <c r="X1541" s="22">
        <v>92884.55</v>
      </c>
    </row>
    <row r="1542" spans="1:24" x14ac:dyDescent="0.25">
      <c r="A1542" s="22">
        <v>702</v>
      </c>
      <c r="B1542" s="23" t="s">
        <v>1583</v>
      </c>
      <c r="C1542" s="23"/>
      <c r="D1542" s="24">
        <v>318822</v>
      </c>
      <c r="E1542" s="25"/>
      <c r="F1542" s="23" t="s">
        <v>33</v>
      </c>
      <c r="G1542" s="23" t="s">
        <v>33</v>
      </c>
      <c r="H1542" s="24" t="s">
        <v>34</v>
      </c>
      <c r="I1542" s="24" t="s">
        <v>35</v>
      </c>
      <c r="J1542" s="23" t="s">
        <v>36</v>
      </c>
      <c r="K1542" s="26">
        <v>146173.13</v>
      </c>
      <c r="L1542" s="26">
        <f t="shared" si="72"/>
        <v>146173.13</v>
      </c>
      <c r="M1542" s="26">
        <v>0</v>
      </c>
      <c r="N1542" s="26">
        <v>0</v>
      </c>
      <c r="O1542" s="26">
        <v>0</v>
      </c>
      <c r="P1542" s="26">
        <v>0</v>
      </c>
      <c r="Q1542" s="26">
        <f t="shared" si="70"/>
        <v>0</v>
      </c>
      <c r="R1542" s="27" t="str">
        <f t="shared" si="71"/>
        <v>1-30</v>
      </c>
      <c r="S1542" s="27" t="str">
        <f>+VLOOKUP(B1542,'[1]PORTFOLIO MAY16'!$B$7:$T$5083,19,0)</f>
        <v>MEXICO</v>
      </c>
      <c r="T1542" s="26">
        <v>0</v>
      </c>
      <c r="U1542" s="23" t="s">
        <v>37</v>
      </c>
      <c r="V1542" s="23" t="s">
        <v>37</v>
      </c>
      <c r="W1542" s="23" t="s">
        <v>37</v>
      </c>
      <c r="X1542" s="22">
        <v>165468.44</v>
      </c>
    </row>
    <row r="1543" spans="1:24" x14ac:dyDescent="0.25">
      <c r="A1543" s="22">
        <v>702</v>
      </c>
      <c r="B1543" s="23" t="s">
        <v>1584</v>
      </c>
      <c r="C1543" s="23"/>
      <c r="D1543" s="24">
        <v>308683</v>
      </c>
      <c r="E1543" s="25"/>
      <c r="F1543" s="23" t="s">
        <v>33</v>
      </c>
      <c r="G1543" s="23" t="s">
        <v>33</v>
      </c>
      <c r="H1543" s="24" t="s">
        <v>34</v>
      </c>
      <c r="I1543" s="24" t="s">
        <v>35</v>
      </c>
      <c r="J1543" s="23" t="s">
        <v>39</v>
      </c>
      <c r="K1543" s="26">
        <v>199101.65</v>
      </c>
      <c r="L1543" s="26">
        <f t="shared" si="72"/>
        <v>10729.587916432407</v>
      </c>
      <c r="M1543" s="26">
        <v>0</v>
      </c>
      <c r="N1543" s="26">
        <v>0</v>
      </c>
      <c r="O1543" s="26">
        <v>0</v>
      </c>
      <c r="P1543" s="26">
        <v>0</v>
      </c>
      <c r="Q1543" s="26">
        <f t="shared" ref="Q1543:Q1606" si="73">+P1543+O1543+N1543+M1543</f>
        <v>0</v>
      </c>
      <c r="R1543" s="27" t="str">
        <f t="shared" ref="R1543:R1606" si="74">+IF(P1543&gt;0,"120+",IF(O1543&gt;0,"91-120",IF(N1543&gt;0,"61-90",IF(M1543&gt;0,"31-60","1-30"))))</f>
        <v>1-30</v>
      </c>
      <c r="S1543" s="27" t="str">
        <f>+VLOOKUP(B1543,'[1]PORTFOLIO MAY16'!$B$7:$T$5083,19,0)</f>
        <v>MEXICO</v>
      </c>
      <c r="T1543" s="26">
        <v>0</v>
      </c>
      <c r="U1543" s="23" t="s">
        <v>37</v>
      </c>
      <c r="V1543" s="23" t="s">
        <v>37</v>
      </c>
      <c r="W1543" s="23" t="s">
        <v>37</v>
      </c>
      <c r="X1543" s="22">
        <v>230873.60000000001</v>
      </c>
    </row>
    <row r="1544" spans="1:24" x14ac:dyDescent="0.25">
      <c r="A1544" s="22">
        <v>702</v>
      </c>
      <c r="B1544" s="23" t="s">
        <v>1585</v>
      </c>
      <c r="C1544" s="23"/>
      <c r="D1544" s="24">
        <v>308390</v>
      </c>
      <c r="E1544" s="25"/>
      <c r="F1544" s="23" t="s">
        <v>42</v>
      </c>
      <c r="G1544" s="23" t="s">
        <v>33</v>
      </c>
      <c r="H1544" s="24" t="s">
        <v>34</v>
      </c>
      <c r="I1544" s="24" t="s">
        <v>35</v>
      </c>
      <c r="J1544" s="23" t="s">
        <v>36</v>
      </c>
      <c r="K1544" s="26">
        <v>171749.13</v>
      </c>
      <c r="L1544" s="26">
        <f t="shared" si="72"/>
        <v>171749.13</v>
      </c>
      <c r="M1544" s="26">
        <v>0</v>
      </c>
      <c r="N1544" s="26">
        <v>0</v>
      </c>
      <c r="O1544" s="26">
        <v>0</v>
      </c>
      <c r="P1544" s="26">
        <v>0</v>
      </c>
      <c r="Q1544" s="26">
        <f t="shared" si="73"/>
        <v>0</v>
      </c>
      <c r="R1544" s="27" t="str">
        <f t="shared" si="74"/>
        <v>1-30</v>
      </c>
      <c r="S1544" s="27" t="str">
        <f>+VLOOKUP(B1544,'[1]PORTFOLIO MAY16'!$B$7:$T$5083,19,0)</f>
        <v>GUATEMALA</v>
      </c>
      <c r="T1544" s="26">
        <v>0</v>
      </c>
      <c r="U1544" s="23" t="s">
        <v>37</v>
      </c>
      <c r="V1544" s="23" t="s">
        <v>37</v>
      </c>
      <c r="W1544" s="23" t="s">
        <v>37</v>
      </c>
      <c r="X1544" s="22">
        <v>183723</v>
      </c>
    </row>
    <row r="1545" spans="1:24" x14ac:dyDescent="0.25">
      <c r="A1545" s="22">
        <v>702</v>
      </c>
      <c r="B1545" s="23" t="s">
        <v>1586</v>
      </c>
      <c r="C1545" s="23"/>
      <c r="D1545" s="24">
        <v>312351</v>
      </c>
      <c r="E1545" s="25"/>
      <c r="F1545" s="23" t="s">
        <v>42</v>
      </c>
      <c r="G1545" s="23" t="s">
        <v>33</v>
      </c>
      <c r="H1545" s="24" t="s">
        <v>34</v>
      </c>
      <c r="I1545" s="24" t="s">
        <v>35</v>
      </c>
      <c r="J1545" s="23" t="s">
        <v>36</v>
      </c>
      <c r="K1545" s="26">
        <v>112964.53</v>
      </c>
      <c r="L1545" s="26">
        <f t="shared" si="72"/>
        <v>112964.53</v>
      </c>
      <c r="M1545" s="26">
        <v>0</v>
      </c>
      <c r="N1545" s="26">
        <v>0</v>
      </c>
      <c r="O1545" s="26">
        <v>0</v>
      </c>
      <c r="P1545" s="26">
        <v>0</v>
      </c>
      <c r="Q1545" s="26">
        <f t="shared" si="73"/>
        <v>0</v>
      </c>
      <c r="R1545" s="27" t="str">
        <f t="shared" si="74"/>
        <v>1-30</v>
      </c>
      <c r="S1545" s="27" t="str">
        <f>+VLOOKUP(B1545,'[1]PORTFOLIO MAY16'!$B$7:$T$5083,19,0)</f>
        <v>EL SALVADOR</v>
      </c>
      <c r="T1545" s="26">
        <v>0</v>
      </c>
      <c r="U1545" s="23" t="s">
        <v>37</v>
      </c>
      <c r="V1545" s="23" t="s">
        <v>37</v>
      </c>
      <c r="W1545" s="23" t="s">
        <v>37</v>
      </c>
      <c r="X1545" s="22">
        <v>126303.65</v>
      </c>
    </row>
    <row r="1546" spans="1:24" x14ac:dyDescent="0.25">
      <c r="A1546" s="22">
        <v>702</v>
      </c>
      <c r="B1546" s="23" t="s">
        <v>1587</v>
      </c>
      <c r="C1546" s="23"/>
      <c r="D1546" s="24">
        <v>318822</v>
      </c>
      <c r="E1546" s="25"/>
      <c r="F1546" s="23" t="s">
        <v>33</v>
      </c>
      <c r="G1546" s="23" t="s">
        <v>33</v>
      </c>
      <c r="H1546" s="24" t="s">
        <v>34</v>
      </c>
      <c r="I1546" s="24" t="s">
        <v>35</v>
      </c>
      <c r="J1546" s="23" t="s">
        <v>36</v>
      </c>
      <c r="K1546" s="26">
        <v>273060.08</v>
      </c>
      <c r="L1546" s="26">
        <f t="shared" si="72"/>
        <v>273060.08</v>
      </c>
      <c r="M1546" s="26">
        <v>0</v>
      </c>
      <c r="N1546" s="26">
        <v>0</v>
      </c>
      <c r="O1546" s="26">
        <v>0</v>
      </c>
      <c r="P1546" s="26">
        <v>0</v>
      </c>
      <c r="Q1546" s="26">
        <f t="shared" si="73"/>
        <v>0</v>
      </c>
      <c r="R1546" s="27" t="str">
        <f t="shared" si="74"/>
        <v>1-30</v>
      </c>
      <c r="S1546" s="27" t="str">
        <f>+VLOOKUP(B1546,'[1]PORTFOLIO MAY16'!$B$7:$T$5083,19,0)</f>
        <v>MEXICO</v>
      </c>
      <c r="T1546" s="26">
        <v>0</v>
      </c>
      <c r="U1546" s="23" t="s">
        <v>37</v>
      </c>
      <c r="V1546" s="23" t="s">
        <v>37</v>
      </c>
      <c r="W1546" s="23" t="s">
        <v>37</v>
      </c>
      <c r="X1546" s="22">
        <v>300843.15000000002</v>
      </c>
    </row>
    <row r="1547" spans="1:24" x14ac:dyDescent="0.25">
      <c r="A1547" s="22">
        <v>702</v>
      </c>
      <c r="B1547" s="23" t="s">
        <v>1588</v>
      </c>
      <c r="C1547" s="23"/>
      <c r="D1547" s="24">
        <v>316978</v>
      </c>
      <c r="E1547" s="25"/>
      <c r="F1547" s="23" t="s">
        <v>42</v>
      </c>
      <c r="G1547" s="23" t="s">
        <v>33</v>
      </c>
      <c r="H1547" s="24" t="s">
        <v>34</v>
      </c>
      <c r="I1547" s="24" t="s">
        <v>35</v>
      </c>
      <c r="J1547" s="23" t="s">
        <v>36</v>
      </c>
      <c r="K1547" s="26">
        <v>598101.12</v>
      </c>
      <c r="L1547" s="26">
        <f t="shared" si="72"/>
        <v>598101.12</v>
      </c>
      <c r="M1547" s="26">
        <v>0</v>
      </c>
      <c r="N1547" s="26">
        <v>0</v>
      </c>
      <c r="O1547" s="26">
        <v>0</v>
      </c>
      <c r="P1547" s="26">
        <v>0</v>
      </c>
      <c r="Q1547" s="26">
        <f t="shared" si="73"/>
        <v>0</v>
      </c>
      <c r="R1547" s="27" t="str">
        <f t="shared" si="74"/>
        <v>1-30</v>
      </c>
      <c r="S1547" s="27" t="str">
        <f>+VLOOKUP(B1547,'[1]PORTFOLIO MAY16'!$B$7:$T$5083,19,0)</f>
        <v>REPUBLICA DOMINICANA</v>
      </c>
      <c r="T1547" s="26">
        <v>0</v>
      </c>
      <c r="U1547" s="23" t="s">
        <v>37</v>
      </c>
      <c r="V1547" s="23" t="s">
        <v>37</v>
      </c>
      <c r="W1547" s="23" t="s">
        <v>37</v>
      </c>
      <c r="X1547" s="22">
        <v>655448.16</v>
      </c>
    </row>
    <row r="1548" spans="1:24" x14ac:dyDescent="0.25">
      <c r="A1548" s="22">
        <v>702</v>
      </c>
      <c r="B1548" s="23" t="s">
        <v>1589</v>
      </c>
      <c r="C1548" s="23"/>
      <c r="D1548" s="24">
        <v>320023</v>
      </c>
      <c r="E1548" s="25"/>
      <c r="F1548" s="23" t="s">
        <v>33</v>
      </c>
      <c r="G1548" s="23" t="s">
        <v>33</v>
      </c>
      <c r="H1548" s="24" t="s">
        <v>34</v>
      </c>
      <c r="I1548" s="24" t="s">
        <v>233</v>
      </c>
      <c r="J1548" s="23" t="s">
        <v>36</v>
      </c>
      <c r="K1548" s="26">
        <v>3320577.55</v>
      </c>
      <c r="L1548" s="26">
        <f t="shared" si="72"/>
        <v>3320577.55</v>
      </c>
      <c r="M1548" s="26">
        <v>0</v>
      </c>
      <c r="N1548" s="26">
        <v>0</v>
      </c>
      <c r="O1548" s="26">
        <v>0</v>
      </c>
      <c r="P1548" s="26">
        <v>3320577.55</v>
      </c>
      <c r="Q1548" s="26">
        <f t="shared" si="73"/>
        <v>3320577.55</v>
      </c>
      <c r="R1548" s="27" t="str">
        <f t="shared" si="74"/>
        <v>120+</v>
      </c>
      <c r="S1548" s="27" t="str">
        <f>+VLOOKUP(B1548,'[1]PORTFOLIO MAY16'!$B$7:$T$5083,19,0)</f>
        <v>MEXICO</v>
      </c>
      <c r="T1548" s="26">
        <v>3320577.55</v>
      </c>
      <c r="U1548" s="23" t="s">
        <v>37</v>
      </c>
      <c r="V1548" s="23" t="s">
        <v>37</v>
      </c>
      <c r="W1548" s="23" t="s">
        <v>37</v>
      </c>
      <c r="X1548" s="22">
        <v>4342187.79</v>
      </c>
    </row>
    <row r="1549" spans="1:24" x14ac:dyDescent="0.25">
      <c r="A1549" s="22">
        <v>702</v>
      </c>
      <c r="B1549" s="23" t="s">
        <v>1590</v>
      </c>
      <c r="C1549" s="23"/>
      <c r="D1549" s="24">
        <v>320023</v>
      </c>
      <c r="E1549" s="25"/>
      <c r="F1549" s="23" t="s">
        <v>33</v>
      </c>
      <c r="G1549" s="23" t="s">
        <v>33</v>
      </c>
      <c r="H1549" s="24" t="s">
        <v>34</v>
      </c>
      <c r="I1549" s="24" t="s">
        <v>233</v>
      </c>
      <c r="J1549" s="23" t="s">
        <v>36</v>
      </c>
      <c r="K1549" s="26">
        <v>3506393.83</v>
      </c>
      <c r="L1549" s="26">
        <f t="shared" si="72"/>
        <v>3506393.83</v>
      </c>
      <c r="M1549" s="26">
        <v>0</v>
      </c>
      <c r="N1549" s="26">
        <v>0</v>
      </c>
      <c r="O1549" s="26">
        <v>0</v>
      </c>
      <c r="P1549" s="26">
        <v>3506393.83</v>
      </c>
      <c r="Q1549" s="26">
        <f t="shared" si="73"/>
        <v>3506393.83</v>
      </c>
      <c r="R1549" s="27" t="str">
        <f t="shared" si="74"/>
        <v>120+</v>
      </c>
      <c r="S1549" s="27" t="str">
        <f>+VLOOKUP(B1549,'[1]PORTFOLIO MAY16'!$B$7:$T$5083,19,0)</f>
        <v>MEXICO</v>
      </c>
      <c r="T1549" s="26">
        <v>0</v>
      </c>
      <c r="U1549" s="23" t="s">
        <v>37</v>
      </c>
      <c r="V1549" s="23" t="s">
        <v>37</v>
      </c>
      <c r="W1549" s="23" t="s">
        <v>37</v>
      </c>
      <c r="X1549" s="22">
        <v>3865270.55</v>
      </c>
    </row>
    <row r="1550" spans="1:24" x14ac:dyDescent="0.25">
      <c r="A1550" s="22">
        <v>702</v>
      </c>
      <c r="B1550" s="23" t="s">
        <v>1591</v>
      </c>
      <c r="C1550" s="23"/>
      <c r="D1550" s="24">
        <v>319746</v>
      </c>
      <c r="E1550" s="25"/>
      <c r="F1550" s="23" t="s">
        <v>33</v>
      </c>
      <c r="G1550" s="23" t="s">
        <v>33</v>
      </c>
      <c r="H1550" s="24" t="s">
        <v>34</v>
      </c>
      <c r="I1550" s="24" t="s">
        <v>35</v>
      </c>
      <c r="J1550" s="23" t="s">
        <v>39</v>
      </c>
      <c r="K1550" s="26">
        <v>4394009.7699999996</v>
      </c>
      <c r="L1550" s="26">
        <f t="shared" si="72"/>
        <v>236793.1864596699</v>
      </c>
      <c r="M1550" s="26">
        <v>0</v>
      </c>
      <c r="N1550" s="26">
        <v>0</v>
      </c>
      <c r="O1550" s="26">
        <v>0</v>
      </c>
      <c r="P1550" s="26">
        <v>0</v>
      </c>
      <c r="Q1550" s="26">
        <f t="shared" si="73"/>
        <v>0</v>
      </c>
      <c r="R1550" s="27" t="str">
        <f t="shared" si="74"/>
        <v>1-30</v>
      </c>
      <c r="S1550" s="27" t="str">
        <f>+VLOOKUP(B1550,'[1]PORTFOLIO MAY16'!$B$7:$T$5083,19,0)</f>
        <v>MEXICO</v>
      </c>
      <c r="T1550" s="26">
        <v>0</v>
      </c>
      <c r="U1550" s="23" t="s">
        <v>37</v>
      </c>
      <c r="V1550" s="23" t="s">
        <v>37</v>
      </c>
      <c r="W1550" s="23" t="s">
        <v>37</v>
      </c>
      <c r="X1550" s="22">
        <v>5029362.91</v>
      </c>
    </row>
    <row r="1551" spans="1:24" x14ac:dyDescent="0.25">
      <c r="A1551" s="22">
        <v>702</v>
      </c>
      <c r="B1551" s="23" t="s">
        <v>1592</v>
      </c>
      <c r="C1551" s="23"/>
      <c r="D1551" s="24">
        <v>314376</v>
      </c>
      <c r="E1551" s="25"/>
      <c r="F1551" s="23" t="s">
        <v>42</v>
      </c>
      <c r="G1551" s="23" t="s">
        <v>33</v>
      </c>
      <c r="H1551" s="24" t="s">
        <v>34</v>
      </c>
      <c r="I1551" s="24" t="s">
        <v>35</v>
      </c>
      <c r="J1551" s="23" t="s">
        <v>36</v>
      </c>
      <c r="K1551" s="26">
        <v>136385.93</v>
      </c>
      <c r="L1551" s="26">
        <f t="shared" si="72"/>
        <v>136385.93</v>
      </c>
      <c r="M1551" s="26">
        <v>0</v>
      </c>
      <c r="N1551" s="26">
        <v>0</v>
      </c>
      <c r="O1551" s="26">
        <v>0</v>
      </c>
      <c r="P1551" s="26">
        <v>0</v>
      </c>
      <c r="Q1551" s="26">
        <f t="shared" si="73"/>
        <v>0</v>
      </c>
      <c r="R1551" s="27" t="str">
        <f t="shared" si="74"/>
        <v>1-30</v>
      </c>
      <c r="S1551" s="27" t="str">
        <f>+VLOOKUP(B1551,'[1]PORTFOLIO MAY16'!$B$7:$T$5083,19,0)</f>
        <v>COSTA RICA</v>
      </c>
      <c r="T1551" s="26">
        <v>0</v>
      </c>
      <c r="U1551" s="23" t="s">
        <v>37</v>
      </c>
      <c r="V1551" s="23" t="s">
        <v>37</v>
      </c>
      <c r="W1551" s="23" t="s">
        <v>37</v>
      </c>
      <c r="X1551" s="22">
        <v>151512.35999999999</v>
      </c>
    </row>
    <row r="1552" spans="1:24" x14ac:dyDescent="0.25">
      <c r="A1552" s="22">
        <v>702</v>
      </c>
      <c r="B1552" s="23" t="s">
        <v>1593</v>
      </c>
      <c r="C1552" s="23"/>
      <c r="D1552" s="24">
        <v>314544</v>
      </c>
      <c r="E1552" s="25"/>
      <c r="F1552" s="23" t="s">
        <v>33</v>
      </c>
      <c r="G1552" s="23" t="s">
        <v>33</v>
      </c>
      <c r="H1552" s="24" t="s">
        <v>34</v>
      </c>
      <c r="I1552" s="24" t="s">
        <v>35</v>
      </c>
      <c r="J1552" s="23" t="s">
        <v>39</v>
      </c>
      <c r="K1552" s="26">
        <v>48766.67</v>
      </c>
      <c r="L1552" s="26">
        <f t="shared" si="72"/>
        <v>2628.0358457935772</v>
      </c>
      <c r="M1552" s="26">
        <v>0</v>
      </c>
      <c r="N1552" s="26">
        <v>0</v>
      </c>
      <c r="O1552" s="26">
        <v>0</v>
      </c>
      <c r="P1552" s="26">
        <v>0</v>
      </c>
      <c r="Q1552" s="26">
        <f t="shared" si="73"/>
        <v>0</v>
      </c>
      <c r="R1552" s="27" t="str">
        <f t="shared" si="74"/>
        <v>1-30</v>
      </c>
      <c r="S1552" s="27" t="str">
        <f>+VLOOKUP(B1552,'[1]PORTFOLIO MAY16'!$B$7:$T$5083,19,0)</f>
        <v>MEXICO</v>
      </c>
      <c r="T1552" s="26">
        <v>0</v>
      </c>
      <c r="U1552" s="23" t="s">
        <v>37</v>
      </c>
      <c r="V1552" s="23" t="s">
        <v>37</v>
      </c>
      <c r="W1552" s="23" t="s">
        <v>37</v>
      </c>
      <c r="X1552" s="22">
        <v>48766.67</v>
      </c>
    </row>
    <row r="1553" spans="1:24" x14ac:dyDescent="0.25">
      <c r="A1553" s="22">
        <v>702</v>
      </c>
      <c r="B1553" s="23" t="s">
        <v>1594</v>
      </c>
      <c r="C1553" s="23"/>
      <c r="D1553" s="24">
        <v>310871</v>
      </c>
      <c r="E1553" s="25"/>
      <c r="F1553" s="23" t="s">
        <v>42</v>
      </c>
      <c r="G1553" s="23" t="s">
        <v>33</v>
      </c>
      <c r="H1553" s="24" t="s">
        <v>34</v>
      </c>
      <c r="I1553" s="24" t="s">
        <v>35</v>
      </c>
      <c r="J1553" s="23" t="s">
        <v>36</v>
      </c>
      <c r="K1553" s="26">
        <v>75501.62</v>
      </c>
      <c r="L1553" s="26">
        <f t="shared" si="72"/>
        <v>75501.62</v>
      </c>
      <c r="M1553" s="26">
        <v>0</v>
      </c>
      <c r="N1553" s="26">
        <v>0</v>
      </c>
      <c r="O1553" s="26">
        <v>75501.62</v>
      </c>
      <c r="P1553" s="26">
        <v>0</v>
      </c>
      <c r="Q1553" s="26">
        <f t="shared" si="73"/>
        <v>75501.62</v>
      </c>
      <c r="R1553" s="27" t="str">
        <f t="shared" si="74"/>
        <v>91-120</v>
      </c>
      <c r="S1553" s="27" t="str">
        <f>+VLOOKUP(B1553,'[1]PORTFOLIO MAY16'!$B$7:$T$5083,19,0)</f>
        <v>NICARAGUA</v>
      </c>
      <c r="T1553" s="26">
        <v>0</v>
      </c>
      <c r="U1553" s="23" t="s">
        <v>37</v>
      </c>
      <c r="V1553" s="23" t="s">
        <v>37</v>
      </c>
      <c r="W1553" s="23" t="s">
        <v>37</v>
      </c>
      <c r="X1553" s="22">
        <v>84132.75</v>
      </c>
    </row>
    <row r="1554" spans="1:24" x14ac:dyDescent="0.25">
      <c r="A1554" s="22">
        <v>702</v>
      </c>
      <c r="B1554" s="23" t="s">
        <v>1595</v>
      </c>
      <c r="C1554" s="23"/>
      <c r="D1554" s="24">
        <v>330506</v>
      </c>
      <c r="E1554" s="25"/>
      <c r="F1554" s="23" t="s">
        <v>33</v>
      </c>
      <c r="G1554" s="23" t="s">
        <v>33</v>
      </c>
      <c r="H1554" s="24" t="s">
        <v>34</v>
      </c>
      <c r="I1554" s="24" t="s">
        <v>35</v>
      </c>
      <c r="J1554" s="23" t="s">
        <v>39</v>
      </c>
      <c r="K1554" s="26">
        <v>52736.2</v>
      </c>
      <c r="L1554" s="26">
        <f t="shared" si="72"/>
        <v>2841.953817452355</v>
      </c>
      <c r="M1554" s="26">
        <v>0</v>
      </c>
      <c r="N1554" s="26">
        <v>0</v>
      </c>
      <c r="O1554" s="26">
        <v>0</v>
      </c>
      <c r="P1554" s="26">
        <v>0</v>
      </c>
      <c r="Q1554" s="26">
        <f t="shared" si="73"/>
        <v>0</v>
      </c>
      <c r="R1554" s="27" t="str">
        <f t="shared" si="74"/>
        <v>1-30</v>
      </c>
      <c r="S1554" s="27" t="str">
        <f>+VLOOKUP(B1554,'[1]PORTFOLIO MAY16'!$B$7:$T$5083,19,0)</f>
        <v>MEXICO</v>
      </c>
      <c r="T1554" s="26">
        <v>0</v>
      </c>
      <c r="U1554" s="23" t="s">
        <v>37</v>
      </c>
      <c r="V1554" s="23" t="s">
        <v>37</v>
      </c>
      <c r="W1554" s="23" t="s">
        <v>37</v>
      </c>
      <c r="X1554" s="22">
        <v>52736.2</v>
      </c>
    </row>
    <row r="1555" spans="1:24" x14ac:dyDescent="0.25">
      <c r="A1555" s="22">
        <v>702</v>
      </c>
      <c r="B1555" s="23" t="s">
        <v>1596</v>
      </c>
      <c r="C1555" s="23"/>
      <c r="D1555" s="24">
        <v>313234</v>
      </c>
      <c r="E1555" s="25"/>
      <c r="F1555" s="23" t="s">
        <v>33</v>
      </c>
      <c r="G1555" s="23" t="s">
        <v>33</v>
      </c>
      <c r="H1555" s="24" t="s">
        <v>34</v>
      </c>
      <c r="I1555" s="24" t="s">
        <v>35</v>
      </c>
      <c r="J1555" s="23" t="s">
        <v>39</v>
      </c>
      <c r="K1555" s="26">
        <v>775987.64</v>
      </c>
      <c r="L1555" s="26">
        <f t="shared" si="72"/>
        <v>41817.973911541674</v>
      </c>
      <c r="M1555" s="26">
        <v>0</v>
      </c>
      <c r="N1555" s="26">
        <v>0</v>
      </c>
      <c r="O1555" s="26">
        <v>0</v>
      </c>
      <c r="P1555" s="26">
        <v>0</v>
      </c>
      <c r="Q1555" s="26">
        <f t="shared" si="73"/>
        <v>0</v>
      </c>
      <c r="R1555" s="27" t="str">
        <f t="shared" si="74"/>
        <v>1-30</v>
      </c>
      <c r="S1555" s="27" t="str">
        <f>+VLOOKUP(B1555,'[1]PORTFOLIO MAY16'!$B$7:$T$5083,19,0)</f>
        <v>MEXICO</v>
      </c>
      <c r="T1555" s="26">
        <v>0</v>
      </c>
      <c r="U1555" s="23" t="s">
        <v>37</v>
      </c>
      <c r="V1555" s="23" t="s">
        <v>37</v>
      </c>
      <c r="W1555" s="23" t="s">
        <v>37</v>
      </c>
      <c r="X1555" s="22">
        <v>872576.88</v>
      </c>
    </row>
    <row r="1556" spans="1:24" x14ac:dyDescent="0.25">
      <c r="A1556" s="22">
        <v>702</v>
      </c>
      <c r="B1556" s="23" t="s">
        <v>1597</v>
      </c>
      <c r="C1556" s="23"/>
      <c r="D1556" s="24">
        <v>319224</v>
      </c>
      <c r="E1556" s="25"/>
      <c r="F1556" s="23" t="s">
        <v>33</v>
      </c>
      <c r="G1556" s="23" t="s">
        <v>33</v>
      </c>
      <c r="H1556" s="24" t="s">
        <v>34</v>
      </c>
      <c r="I1556" s="24" t="s">
        <v>35</v>
      </c>
      <c r="J1556" s="23" t="s">
        <v>39</v>
      </c>
      <c r="K1556" s="26">
        <v>-7.0000000000000007E-2</v>
      </c>
      <c r="L1556" s="26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f t="shared" si="73"/>
        <v>0</v>
      </c>
      <c r="R1556" s="27" t="str">
        <f t="shared" si="74"/>
        <v>1-30</v>
      </c>
      <c r="S1556" s="27" t="str">
        <f>+VLOOKUP(B1556,'[1]PORTFOLIO MAY16'!$B$7:$T$5083,19,0)</f>
        <v>MEXICO</v>
      </c>
      <c r="T1556" s="26">
        <v>0</v>
      </c>
      <c r="U1556" s="23" t="s">
        <v>37</v>
      </c>
      <c r="V1556" s="23" t="s">
        <v>37</v>
      </c>
      <c r="W1556" s="23" t="s">
        <v>37</v>
      </c>
      <c r="X1556" s="22">
        <v>-7.0000000000000007E-2</v>
      </c>
    </row>
    <row r="1557" spans="1:24" x14ac:dyDescent="0.25">
      <c r="A1557" s="22">
        <v>702</v>
      </c>
      <c r="B1557" s="23" t="s">
        <v>1598</v>
      </c>
      <c r="C1557" s="23"/>
      <c r="D1557" s="24">
        <v>331078</v>
      </c>
      <c r="E1557" s="25"/>
      <c r="F1557" s="23" t="s">
        <v>33</v>
      </c>
      <c r="G1557" s="23" t="s">
        <v>33</v>
      </c>
      <c r="H1557" s="24" t="s">
        <v>34</v>
      </c>
      <c r="I1557" s="24" t="s">
        <v>35</v>
      </c>
      <c r="J1557" s="23" t="s">
        <v>39</v>
      </c>
      <c r="K1557" s="26">
        <v>35989.85</v>
      </c>
      <c r="L1557" s="26">
        <f t="shared" si="72"/>
        <v>1939.4930161262596</v>
      </c>
      <c r="M1557" s="26">
        <v>0</v>
      </c>
      <c r="N1557" s="26">
        <v>0</v>
      </c>
      <c r="O1557" s="26">
        <v>0</v>
      </c>
      <c r="P1557" s="26">
        <v>0</v>
      </c>
      <c r="Q1557" s="26">
        <f t="shared" si="73"/>
        <v>0</v>
      </c>
      <c r="R1557" s="27" t="str">
        <f t="shared" si="74"/>
        <v>1-30</v>
      </c>
      <c r="S1557" s="27" t="str">
        <f>+VLOOKUP(B1557,'[1]PORTFOLIO MAY16'!$B$7:$T$5083,19,0)</f>
        <v>MEXICO</v>
      </c>
      <c r="T1557" s="26">
        <v>0</v>
      </c>
      <c r="U1557" s="23" t="s">
        <v>37</v>
      </c>
      <c r="V1557" s="23" t="s">
        <v>37</v>
      </c>
      <c r="W1557" s="23" t="s">
        <v>37</v>
      </c>
      <c r="X1557" s="22">
        <v>35989.85</v>
      </c>
    </row>
    <row r="1558" spans="1:24" x14ac:dyDescent="0.25">
      <c r="A1558" s="22">
        <v>702</v>
      </c>
      <c r="B1558" s="23" t="s">
        <v>1599</v>
      </c>
      <c r="C1558" s="23"/>
      <c r="D1558" s="24">
        <v>310311</v>
      </c>
      <c r="E1558" s="25"/>
      <c r="F1558" s="23" t="s">
        <v>33</v>
      </c>
      <c r="G1558" s="23" t="s">
        <v>33</v>
      </c>
      <c r="H1558" s="24" t="s">
        <v>34</v>
      </c>
      <c r="I1558" s="24" t="s">
        <v>35</v>
      </c>
      <c r="J1558" s="23" t="s">
        <v>39</v>
      </c>
      <c r="K1558" s="26">
        <v>74372.02</v>
      </c>
      <c r="L1558" s="26">
        <f t="shared" si="72"/>
        <v>4007.9081570276762</v>
      </c>
      <c r="M1558" s="26">
        <v>0</v>
      </c>
      <c r="N1558" s="26">
        <v>0</v>
      </c>
      <c r="O1558" s="26">
        <v>0</v>
      </c>
      <c r="P1558" s="26">
        <v>0</v>
      </c>
      <c r="Q1558" s="26">
        <f t="shared" si="73"/>
        <v>0</v>
      </c>
      <c r="R1558" s="27" t="str">
        <f t="shared" si="74"/>
        <v>1-30</v>
      </c>
      <c r="S1558" s="27" t="str">
        <f>+VLOOKUP(B1558,'[1]PORTFOLIO MAY16'!$B$7:$T$5083,19,0)</f>
        <v>MEXICO</v>
      </c>
      <c r="T1558" s="26">
        <v>0</v>
      </c>
      <c r="U1558" s="23" t="s">
        <v>37</v>
      </c>
      <c r="V1558" s="23" t="s">
        <v>37</v>
      </c>
      <c r="W1558" s="23" t="s">
        <v>37</v>
      </c>
      <c r="X1558" s="22">
        <v>74372.02</v>
      </c>
    </row>
    <row r="1559" spans="1:24" x14ac:dyDescent="0.25">
      <c r="A1559" s="22">
        <v>702</v>
      </c>
      <c r="B1559" s="23" t="s">
        <v>1600</v>
      </c>
      <c r="C1559" s="23"/>
      <c r="D1559" s="24">
        <v>309151</v>
      </c>
      <c r="E1559" s="25"/>
      <c r="F1559" s="23" t="s">
        <v>33</v>
      </c>
      <c r="G1559" s="23" t="s">
        <v>33</v>
      </c>
      <c r="H1559" s="24" t="s">
        <v>34</v>
      </c>
      <c r="I1559" s="24" t="s">
        <v>233</v>
      </c>
      <c r="J1559" s="23" t="s">
        <v>39</v>
      </c>
      <c r="K1559" s="26">
        <v>240532.11</v>
      </c>
      <c r="L1559" s="26">
        <f t="shared" si="72"/>
        <v>12962.275405402168</v>
      </c>
      <c r="M1559" s="26">
        <v>0</v>
      </c>
      <c r="N1559" s="26">
        <v>0</v>
      </c>
      <c r="O1559" s="26">
        <v>0</v>
      </c>
      <c r="P1559" s="26">
        <v>240532.11</v>
      </c>
      <c r="Q1559" s="26">
        <f t="shared" si="73"/>
        <v>240532.11</v>
      </c>
      <c r="R1559" s="27" t="str">
        <f t="shared" si="74"/>
        <v>120+</v>
      </c>
      <c r="S1559" s="27" t="str">
        <f>+VLOOKUP(B1559,'[1]PORTFOLIO MAY16'!$B$7:$T$5083,19,0)</f>
        <v>MEXICO</v>
      </c>
      <c r="T1559" s="26">
        <v>0</v>
      </c>
      <c r="U1559" s="23" t="s">
        <v>37</v>
      </c>
      <c r="V1559" s="23" t="s">
        <v>37</v>
      </c>
      <c r="W1559" s="23" t="s">
        <v>37</v>
      </c>
      <c r="X1559" s="22">
        <v>338011.4</v>
      </c>
    </row>
    <row r="1560" spans="1:24" x14ac:dyDescent="0.25">
      <c r="A1560" s="22">
        <v>702</v>
      </c>
      <c r="B1560" s="23" t="s">
        <v>1601</v>
      </c>
      <c r="C1560" s="23"/>
      <c r="D1560" s="24">
        <v>312318</v>
      </c>
      <c r="E1560" s="25"/>
      <c r="F1560" s="23" t="s">
        <v>42</v>
      </c>
      <c r="G1560" s="23" t="s">
        <v>33</v>
      </c>
      <c r="H1560" s="24" t="s">
        <v>34</v>
      </c>
      <c r="I1560" s="24" t="s">
        <v>35</v>
      </c>
      <c r="J1560" s="23" t="s">
        <v>36</v>
      </c>
      <c r="K1560" s="26">
        <v>23540.29</v>
      </c>
      <c r="L1560" s="26">
        <f t="shared" si="72"/>
        <v>23540.29</v>
      </c>
      <c r="M1560" s="26">
        <v>0</v>
      </c>
      <c r="N1560" s="26">
        <v>0</v>
      </c>
      <c r="O1560" s="26">
        <v>0</v>
      </c>
      <c r="P1560" s="26">
        <v>0</v>
      </c>
      <c r="Q1560" s="26">
        <f t="shared" si="73"/>
        <v>0</v>
      </c>
      <c r="R1560" s="27" t="str">
        <f t="shared" si="74"/>
        <v>1-30</v>
      </c>
      <c r="S1560" s="27" t="str">
        <f>+VLOOKUP(B1560,'[1]PORTFOLIO MAY16'!$B$7:$T$5083,19,0)</f>
        <v>GUATEMALA</v>
      </c>
      <c r="T1560" s="26">
        <v>0</v>
      </c>
      <c r="U1560" s="23" t="s">
        <v>37</v>
      </c>
      <c r="V1560" s="23" t="s">
        <v>37</v>
      </c>
      <c r="W1560" s="23" t="s">
        <v>37</v>
      </c>
      <c r="X1560" s="22">
        <v>24244.560000000001</v>
      </c>
    </row>
    <row r="1561" spans="1:24" x14ac:dyDescent="0.25">
      <c r="A1561" s="22">
        <v>702</v>
      </c>
      <c r="B1561" s="23" t="s">
        <v>1602</v>
      </c>
      <c r="C1561" s="23"/>
      <c r="D1561" s="24">
        <v>331848</v>
      </c>
      <c r="E1561" s="25"/>
      <c r="F1561" s="23" t="s">
        <v>33</v>
      </c>
      <c r="G1561" s="23" t="s">
        <v>33</v>
      </c>
      <c r="H1561" s="24" t="s">
        <v>34</v>
      </c>
      <c r="I1561" s="24" t="s">
        <v>35</v>
      </c>
      <c r="J1561" s="23" t="s">
        <v>39</v>
      </c>
      <c r="K1561" s="26">
        <v>39933</v>
      </c>
      <c r="L1561" s="26">
        <f t="shared" si="72"/>
        <v>2151.9893695853116</v>
      </c>
      <c r="M1561" s="26">
        <v>0</v>
      </c>
      <c r="N1561" s="26">
        <v>0</v>
      </c>
      <c r="O1561" s="26">
        <v>0</v>
      </c>
      <c r="P1561" s="26">
        <v>0</v>
      </c>
      <c r="Q1561" s="26">
        <f t="shared" si="73"/>
        <v>0</v>
      </c>
      <c r="R1561" s="27" t="str">
        <f t="shared" si="74"/>
        <v>1-30</v>
      </c>
      <c r="S1561" s="27" t="str">
        <f>+VLOOKUP(B1561,'[1]PORTFOLIO MAY16'!$B$7:$T$5083,19,0)</f>
        <v>MEXICO</v>
      </c>
      <c r="T1561" s="26">
        <v>0</v>
      </c>
      <c r="U1561" s="23" t="s">
        <v>37</v>
      </c>
      <c r="V1561" s="23" t="s">
        <v>37</v>
      </c>
      <c r="W1561" s="23" t="s">
        <v>37</v>
      </c>
      <c r="X1561" s="22">
        <v>39933</v>
      </c>
    </row>
    <row r="1562" spans="1:24" x14ac:dyDescent="0.25">
      <c r="A1562" s="22">
        <v>702</v>
      </c>
      <c r="B1562" s="23" t="s">
        <v>1603</v>
      </c>
      <c r="C1562" s="23"/>
      <c r="D1562" s="24">
        <v>310291</v>
      </c>
      <c r="E1562" s="25"/>
      <c r="F1562" s="23" t="s">
        <v>33</v>
      </c>
      <c r="G1562" s="23" t="s">
        <v>33</v>
      </c>
      <c r="H1562" s="24" t="s">
        <v>34</v>
      </c>
      <c r="I1562" s="24" t="s">
        <v>35</v>
      </c>
      <c r="J1562" s="23" t="s">
        <v>39</v>
      </c>
      <c r="K1562" s="26">
        <v>47422.07</v>
      </c>
      <c r="L1562" s="26">
        <f t="shared" si="72"/>
        <v>2555.5753518075403</v>
      </c>
      <c r="M1562" s="26">
        <v>0</v>
      </c>
      <c r="N1562" s="26">
        <v>0</v>
      </c>
      <c r="O1562" s="26">
        <v>0</v>
      </c>
      <c r="P1562" s="26">
        <v>0</v>
      </c>
      <c r="Q1562" s="26">
        <f t="shared" si="73"/>
        <v>0</v>
      </c>
      <c r="R1562" s="27" t="str">
        <f t="shared" si="74"/>
        <v>1-30</v>
      </c>
      <c r="S1562" s="27" t="str">
        <f>+VLOOKUP(B1562,'[1]PORTFOLIO MAY16'!$B$7:$T$5083,19,0)</f>
        <v>MEXICO</v>
      </c>
      <c r="T1562" s="26">
        <v>0</v>
      </c>
      <c r="U1562" s="23" t="s">
        <v>37</v>
      </c>
      <c r="V1562" s="23" t="s">
        <v>37</v>
      </c>
      <c r="W1562" s="23" t="s">
        <v>37</v>
      </c>
      <c r="X1562" s="22">
        <v>47422.07</v>
      </c>
    </row>
    <row r="1563" spans="1:24" x14ac:dyDescent="0.25">
      <c r="A1563" s="22">
        <v>702</v>
      </c>
      <c r="B1563" s="23" t="s">
        <v>1604</v>
      </c>
      <c r="C1563" s="23"/>
      <c r="D1563" s="24">
        <v>320336</v>
      </c>
      <c r="E1563" s="25"/>
      <c r="F1563" s="23" t="s">
        <v>42</v>
      </c>
      <c r="G1563" s="23" t="s">
        <v>33</v>
      </c>
      <c r="H1563" s="24" t="s">
        <v>34</v>
      </c>
      <c r="I1563" s="24" t="s">
        <v>35</v>
      </c>
      <c r="J1563" s="23" t="s">
        <v>36</v>
      </c>
      <c r="K1563" s="26">
        <v>18271.669999999998</v>
      </c>
      <c r="L1563" s="26">
        <f t="shared" si="72"/>
        <v>18271.669999999998</v>
      </c>
      <c r="M1563" s="26">
        <v>0</v>
      </c>
      <c r="N1563" s="26">
        <v>0</v>
      </c>
      <c r="O1563" s="26">
        <v>0</v>
      </c>
      <c r="P1563" s="26">
        <v>0</v>
      </c>
      <c r="Q1563" s="26">
        <f t="shared" si="73"/>
        <v>0</v>
      </c>
      <c r="R1563" s="27" t="str">
        <f t="shared" si="74"/>
        <v>1-30</v>
      </c>
      <c r="S1563" s="27" t="str">
        <f>+VLOOKUP(B1563,'[1]PORTFOLIO MAY16'!$B$7:$T$5083,19,0)</f>
        <v>COSTA RICA</v>
      </c>
      <c r="T1563" s="26">
        <v>0</v>
      </c>
      <c r="U1563" s="23" t="s">
        <v>37</v>
      </c>
      <c r="V1563" s="23" t="s">
        <v>37</v>
      </c>
      <c r="W1563" s="23" t="s">
        <v>37</v>
      </c>
      <c r="X1563" s="22">
        <v>19658.650000000001</v>
      </c>
    </row>
    <row r="1564" spans="1:24" x14ac:dyDescent="0.25">
      <c r="A1564" s="22">
        <v>702</v>
      </c>
      <c r="B1564" s="23" t="s">
        <v>1605</v>
      </c>
      <c r="C1564" s="23"/>
      <c r="D1564" s="24">
        <v>316080</v>
      </c>
      <c r="E1564" s="25"/>
      <c r="F1564" s="23" t="s">
        <v>33</v>
      </c>
      <c r="G1564" s="23" t="s">
        <v>33</v>
      </c>
      <c r="H1564" s="24" t="s">
        <v>34</v>
      </c>
      <c r="I1564" s="24" t="s">
        <v>35</v>
      </c>
      <c r="J1564" s="23" t="s">
        <v>39</v>
      </c>
      <c r="K1564" s="26">
        <v>798274.82</v>
      </c>
      <c r="L1564" s="26">
        <f t="shared" si="72"/>
        <v>43019.030041510225</v>
      </c>
      <c r="M1564" s="26">
        <v>0</v>
      </c>
      <c r="N1564" s="26">
        <v>0</v>
      </c>
      <c r="O1564" s="26">
        <v>0</v>
      </c>
      <c r="P1564" s="26">
        <v>0</v>
      </c>
      <c r="Q1564" s="26">
        <f t="shared" si="73"/>
        <v>0</v>
      </c>
      <c r="R1564" s="27" t="str">
        <f t="shared" si="74"/>
        <v>1-30</v>
      </c>
      <c r="S1564" s="27" t="str">
        <f>+VLOOKUP(B1564,'[1]PORTFOLIO MAY16'!$B$7:$T$5083,19,0)</f>
        <v>MEXICO</v>
      </c>
      <c r="T1564" s="26">
        <v>0</v>
      </c>
      <c r="U1564" s="23" t="s">
        <v>37</v>
      </c>
      <c r="V1564" s="23" t="s">
        <v>37</v>
      </c>
      <c r="W1564" s="23" t="s">
        <v>37</v>
      </c>
      <c r="X1564" s="22">
        <v>927885.14</v>
      </c>
    </row>
    <row r="1565" spans="1:24" x14ac:dyDescent="0.25">
      <c r="A1565" s="22">
        <v>702</v>
      </c>
      <c r="B1565" s="23" t="s">
        <v>1606</v>
      </c>
      <c r="C1565" s="23"/>
      <c r="D1565" s="24">
        <v>319669</v>
      </c>
      <c r="E1565" s="25"/>
      <c r="F1565" s="23" t="s">
        <v>33</v>
      </c>
      <c r="G1565" s="23" t="s">
        <v>33</v>
      </c>
      <c r="H1565" s="24" t="s">
        <v>34</v>
      </c>
      <c r="I1565" s="24" t="s">
        <v>35</v>
      </c>
      <c r="J1565" s="23" t="s">
        <v>39</v>
      </c>
      <c r="K1565" s="26">
        <v>-123541.75</v>
      </c>
      <c r="L1565" s="26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f t="shared" si="73"/>
        <v>0</v>
      </c>
      <c r="R1565" s="27" t="str">
        <f t="shared" si="74"/>
        <v>1-30</v>
      </c>
      <c r="S1565" s="27" t="str">
        <f>+VLOOKUP(B1565,'[1]PORTFOLIO MAY16'!$B$7:$T$5083,19,0)</f>
        <v>MEXICO</v>
      </c>
      <c r="T1565" s="26">
        <v>0</v>
      </c>
      <c r="U1565" s="23" t="s">
        <v>37</v>
      </c>
      <c r="V1565" s="23" t="s">
        <v>37</v>
      </c>
      <c r="W1565" s="23" t="s">
        <v>37</v>
      </c>
      <c r="X1565" s="22">
        <v>0</v>
      </c>
    </row>
    <row r="1566" spans="1:24" x14ac:dyDescent="0.25">
      <c r="A1566" s="22">
        <v>702</v>
      </c>
      <c r="B1566" s="23" t="s">
        <v>1607</v>
      </c>
      <c r="C1566" s="23"/>
      <c r="D1566" s="24">
        <v>313205</v>
      </c>
      <c r="E1566" s="25"/>
      <c r="F1566" s="23" t="s">
        <v>51</v>
      </c>
      <c r="G1566" s="23" t="s">
        <v>33</v>
      </c>
      <c r="H1566" s="24" t="s">
        <v>34</v>
      </c>
      <c r="I1566" s="24" t="s">
        <v>35</v>
      </c>
      <c r="J1566" s="23" t="s">
        <v>36</v>
      </c>
      <c r="K1566" s="26">
        <v>31005.24</v>
      </c>
      <c r="L1566" s="26">
        <f t="shared" si="72"/>
        <v>31005.24</v>
      </c>
      <c r="M1566" s="26">
        <v>0</v>
      </c>
      <c r="N1566" s="26">
        <v>0</v>
      </c>
      <c r="O1566" s="26">
        <v>0</v>
      </c>
      <c r="P1566" s="26">
        <v>0</v>
      </c>
      <c r="Q1566" s="26">
        <f t="shared" si="73"/>
        <v>0</v>
      </c>
      <c r="R1566" s="27" t="str">
        <f t="shared" si="74"/>
        <v>1-30</v>
      </c>
      <c r="S1566" s="27" t="str">
        <f>+VLOOKUP(B1566,'[1]PORTFOLIO MAY16'!$B$7:$T$5083,19,0)</f>
        <v>COSTA RICA</v>
      </c>
      <c r="T1566" s="26">
        <v>0</v>
      </c>
      <c r="U1566" s="23" t="s">
        <v>37</v>
      </c>
      <c r="V1566" s="23" t="s">
        <v>37</v>
      </c>
      <c r="W1566" s="23" t="s">
        <v>37</v>
      </c>
      <c r="X1566" s="22">
        <v>32913.78</v>
      </c>
    </row>
    <row r="1567" spans="1:24" x14ac:dyDescent="0.25">
      <c r="A1567" s="22">
        <v>702</v>
      </c>
      <c r="B1567" s="23" t="s">
        <v>1608</v>
      </c>
      <c r="C1567" s="23"/>
      <c r="D1567" s="24">
        <v>312089</v>
      </c>
      <c r="E1567" s="25"/>
      <c r="F1567" s="23" t="s">
        <v>42</v>
      </c>
      <c r="G1567" s="23" t="s">
        <v>33</v>
      </c>
      <c r="H1567" s="24" t="s">
        <v>34</v>
      </c>
      <c r="I1567" s="24" t="s">
        <v>35</v>
      </c>
      <c r="J1567" s="23" t="s">
        <v>36</v>
      </c>
      <c r="K1567" s="26">
        <v>4099.13</v>
      </c>
      <c r="L1567" s="26">
        <f t="shared" si="72"/>
        <v>4099.13</v>
      </c>
      <c r="M1567" s="26">
        <v>0</v>
      </c>
      <c r="N1567" s="26">
        <v>0</v>
      </c>
      <c r="O1567" s="26">
        <v>0</v>
      </c>
      <c r="P1567" s="26">
        <v>0</v>
      </c>
      <c r="Q1567" s="26">
        <f t="shared" si="73"/>
        <v>0</v>
      </c>
      <c r="R1567" s="27" t="str">
        <f t="shared" si="74"/>
        <v>1-30</v>
      </c>
      <c r="S1567" s="27" t="str">
        <f>+VLOOKUP(B1567,'[1]PORTFOLIO MAY16'!$B$7:$T$5083,19,0)</f>
        <v>REPUBLICA DOMINICANA</v>
      </c>
      <c r="T1567" s="26">
        <v>0</v>
      </c>
      <c r="U1567" s="23" t="s">
        <v>37</v>
      </c>
      <c r="V1567" s="23" t="s">
        <v>37</v>
      </c>
      <c r="W1567" s="23" t="s">
        <v>37</v>
      </c>
      <c r="X1567" s="22">
        <v>4117.8500000000004</v>
      </c>
    </row>
    <row r="1568" spans="1:24" x14ac:dyDescent="0.25">
      <c r="A1568" s="22">
        <v>702</v>
      </c>
      <c r="B1568" s="23" t="s">
        <v>1609</v>
      </c>
      <c r="C1568" s="23"/>
      <c r="D1568" s="24">
        <v>316014</v>
      </c>
      <c r="E1568" s="25"/>
      <c r="F1568" s="23" t="s">
        <v>51</v>
      </c>
      <c r="G1568" s="23" t="s">
        <v>33</v>
      </c>
      <c r="H1568" s="24" t="s">
        <v>34</v>
      </c>
      <c r="I1568" s="24" t="s">
        <v>35</v>
      </c>
      <c r="J1568" s="23" t="s">
        <v>36</v>
      </c>
      <c r="K1568" s="26">
        <v>0</v>
      </c>
      <c r="L1568" s="26">
        <f t="shared" si="72"/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f t="shared" si="73"/>
        <v>0</v>
      </c>
      <c r="R1568" s="27" t="str">
        <f t="shared" si="74"/>
        <v>1-30</v>
      </c>
      <c r="S1568" s="27" t="str">
        <f>+VLOOKUP(B1568,'[1]PORTFOLIO MAY16'!$B$7:$T$5083,19,0)</f>
        <v>GUATEMALA</v>
      </c>
      <c r="T1568" s="26">
        <v>0</v>
      </c>
      <c r="U1568" s="23" t="s">
        <v>37</v>
      </c>
      <c r="V1568" s="23" t="s">
        <v>37</v>
      </c>
      <c r="W1568" s="23" t="s">
        <v>37</v>
      </c>
      <c r="X1568" s="22">
        <v>0</v>
      </c>
    </row>
    <row r="1569" spans="1:24" x14ac:dyDescent="0.25">
      <c r="A1569" s="22">
        <v>702</v>
      </c>
      <c r="B1569" s="23" t="s">
        <v>1610</v>
      </c>
      <c r="C1569" s="23"/>
      <c r="D1569" s="24">
        <v>308683</v>
      </c>
      <c r="E1569" s="25"/>
      <c r="F1569" s="23" t="s">
        <v>33</v>
      </c>
      <c r="G1569" s="23" t="s">
        <v>33</v>
      </c>
      <c r="H1569" s="24" t="s">
        <v>34</v>
      </c>
      <c r="I1569" s="24" t="s">
        <v>35</v>
      </c>
      <c r="J1569" s="23" t="s">
        <v>39</v>
      </c>
      <c r="K1569" s="26">
        <v>151038.6</v>
      </c>
      <c r="L1569" s="26">
        <f t="shared" ref="L1569:L1632" si="75">+IF(J1569="MXN",K1569/$L$2,K1569)</f>
        <v>8139.4701524315242</v>
      </c>
      <c r="M1569" s="26">
        <v>0</v>
      </c>
      <c r="N1569" s="26">
        <v>0</v>
      </c>
      <c r="O1569" s="26">
        <v>0</v>
      </c>
      <c r="P1569" s="26">
        <v>0</v>
      </c>
      <c r="Q1569" s="26">
        <f t="shared" si="73"/>
        <v>0</v>
      </c>
      <c r="R1569" s="27" t="str">
        <f t="shared" si="74"/>
        <v>1-30</v>
      </c>
      <c r="S1569" s="27" t="str">
        <f>+VLOOKUP(B1569,'[1]PORTFOLIO MAY16'!$B$7:$T$5083,19,0)</f>
        <v>MEXICO</v>
      </c>
      <c r="T1569" s="26">
        <v>0</v>
      </c>
      <c r="U1569" s="23" t="s">
        <v>37</v>
      </c>
      <c r="V1569" s="23" t="s">
        <v>37</v>
      </c>
      <c r="W1569" s="23" t="s">
        <v>37</v>
      </c>
      <c r="X1569" s="22">
        <v>229322.57</v>
      </c>
    </row>
    <row r="1570" spans="1:24" x14ac:dyDescent="0.25">
      <c r="A1570" s="22">
        <v>702</v>
      </c>
      <c r="B1570" s="23" t="s">
        <v>1611</v>
      </c>
      <c r="C1570" s="23"/>
      <c r="D1570" s="24">
        <v>309847</v>
      </c>
      <c r="E1570" s="25"/>
      <c r="F1570" s="23" t="s">
        <v>51</v>
      </c>
      <c r="G1570" s="23" t="s">
        <v>51</v>
      </c>
      <c r="H1570" s="24" t="s">
        <v>34</v>
      </c>
      <c r="I1570" s="24" t="s">
        <v>35</v>
      </c>
      <c r="J1570" s="23" t="s">
        <v>36</v>
      </c>
      <c r="K1570" s="26">
        <v>11846586.810000001</v>
      </c>
      <c r="L1570" s="26">
        <f t="shared" si="75"/>
        <v>11846586.810000001</v>
      </c>
      <c r="M1570" s="26">
        <v>0</v>
      </c>
      <c r="N1570" s="26">
        <v>0</v>
      </c>
      <c r="O1570" s="26">
        <v>0</v>
      </c>
      <c r="P1570" s="26">
        <v>0</v>
      </c>
      <c r="Q1570" s="26">
        <f t="shared" si="73"/>
        <v>0</v>
      </c>
      <c r="R1570" s="27" t="str">
        <f t="shared" si="74"/>
        <v>1-30</v>
      </c>
      <c r="S1570" s="27" t="str">
        <f>+VLOOKUP(B1570,'[1]PORTFOLIO MAY16'!$B$7:$T$5083,19,0)</f>
        <v>MEXICO</v>
      </c>
      <c r="T1570" s="26">
        <v>0</v>
      </c>
      <c r="U1570" s="23" t="s">
        <v>37</v>
      </c>
      <c r="V1570" s="23" t="s">
        <v>37</v>
      </c>
      <c r="W1570" s="23" t="s">
        <v>37</v>
      </c>
      <c r="X1570" s="22">
        <v>13473010.73</v>
      </c>
    </row>
    <row r="1571" spans="1:24" x14ac:dyDescent="0.25">
      <c r="A1571" s="22">
        <v>702</v>
      </c>
      <c r="B1571" s="23" t="s">
        <v>1612</v>
      </c>
      <c r="C1571" s="23"/>
      <c r="D1571" s="24">
        <v>320022</v>
      </c>
      <c r="E1571" s="25"/>
      <c r="F1571" s="23" t="s">
        <v>42</v>
      </c>
      <c r="G1571" s="23" t="s">
        <v>33</v>
      </c>
      <c r="H1571" s="24" t="s">
        <v>34</v>
      </c>
      <c r="I1571" s="24" t="s">
        <v>35</v>
      </c>
      <c r="J1571" s="23" t="s">
        <v>36</v>
      </c>
      <c r="K1571" s="26">
        <v>127142.77</v>
      </c>
      <c r="L1571" s="26">
        <f t="shared" si="75"/>
        <v>127142.77</v>
      </c>
      <c r="M1571" s="26">
        <v>0</v>
      </c>
      <c r="N1571" s="26">
        <v>0</v>
      </c>
      <c r="O1571" s="26">
        <v>0</v>
      </c>
      <c r="P1571" s="26">
        <v>127142.77</v>
      </c>
      <c r="Q1571" s="26">
        <f t="shared" si="73"/>
        <v>127142.77</v>
      </c>
      <c r="R1571" s="27" t="str">
        <f t="shared" si="74"/>
        <v>120+</v>
      </c>
      <c r="S1571" s="27" t="str">
        <f>+VLOOKUP(B1571,'[1]PORTFOLIO MAY16'!$B$7:$T$5083,19,0)</f>
        <v>REPUBLICA DOMINICANA</v>
      </c>
      <c r="T1571" s="26">
        <v>127142.77</v>
      </c>
      <c r="U1571" s="23" t="s">
        <v>37</v>
      </c>
      <c r="V1571" s="23" t="s">
        <v>37</v>
      </c>
      <c r="W1571" s="23" t="s">
        <v>37</v>
      </c>
      <c r="X1571" s="22">
        <v>127142.77</v>
      </c>
    </row>
    <row r="1572" spans="1:24" x14ac:dyDescent="0.25">
      <c r="A1572" s="22">
        <v>702</v>
      </c>
      <c r="B1572" s="23" t="s">
        <v>1613</v>
      </c>
      <c r="C1572" s="23"/>
      <c r="D1572" s="24">
        <v>312836</v>
      </c>
      <c r="E1572" s="25"/>
      <c r="F1572" s="23" t="s">
        <v>42</v>
      </c>
      <c r="G1572" s="23" t="s">
        <v>33</v>
      </c>
      <c r="H1572" s="24" t="s">
        <v>34</v>
      </c>
      <c r="I1572" s="24" t="s">
        <v>35</v>
      </c>
      <c r="J1572" s="23" t="s">
        <v>36</v>
      </c>
      <c r="K1572" s="26">
        <v>53827.55</v>
      </c>
      <c r="L1572" s="26">
        <f t="shared" si="75"/>
        <v>53827.55</v>
      </c>
      <c r="M1572" s="26">
        <v>0</v>
      </c>
      <c r="N1572" s="26">
        <v>0</v>
      </c>
      <c r="O1572" s="26">
        <v>0</v>
      </c>
      <c r="P1572" s="26">
        <v>0</v>
      </c>
      <c r="Q1572" s="26">
        <f t="shared" si="73"/>
        <v>0</v>
      </c>
      <c r="R1572" s="27" t="str">
        <f t="shared" si="74"/>
        <v>1-30</v>
      </c>
      <c r="S1572" s="27" t="str">
        <f>+VLOOKUP(B1572,'[1]PORTFOLIO MAY16'!$B$7:$T$5083,19,0)</f>
        <v>ECUADOR</v>
      </c>
      <c r="T1572" s="26">
        <v>0</v>
      </c>
      <c r="U1572" s="23" t="s">
        <v>37</v>
      </c>
      <c r="V1572" s="23" t="s">
        <v>37</v>
      </c>
      <c r="W1572" s="23" t="s">
        <v>37</v>
      </c>
      <c r="X1572" s="22">
        <v>58228.25</v>
      </c>
    </row>
    <row r="1573" spans="1:24" x14ac:dyDescent="0.25">
      <c r="A1573" s="22">
        <v>702</v>
      </c>
      <c r="B1573" s="23" t="s">
        <v>1614</v>
      </c>
      <c r="C1573" s="23"/>
      <c r="D1573" s="24">
        <v>312836</v>
      </c>
      <c r="E1573" s="25"/>
      <c r="F1573" s="23" t="s">
        <v>42</v>
      </c>
      <c r="G1573" s="23" t="s">
        <v>33</v>
      </c>
      <c r="H1573" s="24" t="s">
        <v>34</v>
      </c>
      <c r="I1573" s="24" t="s">
        <v>35</v>
      </c>
      <c r="J1573" s="23" t="s">
        <v>36</v>
      </c>
      <c r="K1573" s="26">
        <v>62342.75</v>
      </c>
      <c r="L1573" s="26">
        <f t="shared" si="75"/>
        <v>62342.75</v>
      </c>
      <c r="M1573" s="26">
        <v>0</v>
      </c>
      <c r="N1573" s="26">
        <v>0</v>
      </c>
      <c r="O1573" s="26">
        <v>0</v>
      </c>
      <c r="P1573" s="26">
        <v>0</v>
      </c>
      <c r="Q1573" s="26">
        <f t="shared" si="73"/>
        <v>0</v>
      </c>
      <c r="R1573" s="27" t="str">
        <f t="shared" si="74"/>
        <v>1-30</v>
      </c>
      <c r="S1573" s="27" t="str">
        <f>+VLOOKUP(B1573,'[1]PORTFOLIO MAY16'!$B$7:$T$5083,19,0)</f>
        <v>ECUADOR</v>
      </c>
      <c r="T1573" s="26">
        <v>0</v>
      </c>
      <c r="U1573" s="23" t="s">
        <v>37</v>
      </c>
      <c r="V1573" s="23" t="s">
        <v>37</v>
      </c>
      <c r="W1573" s="23" t="s">
        <v>37</v>
      </c>
      <c r="X1573" s="22">
        <v>68975.360000000001</v>
      </c>
    </row>
    <row r="1574" spans="1:24" x14ac:dyDescent="0.25">
      <c r="A1574" s="22">
        <v>702</v>
      </c>
      <c r="B1574" s="23" t="s">
        <v>1615</v>
      </c>
      <c r="C1574" s="23"/>
      <c r="D1574" s="24">
        <v>317697</v>
      </c>
      <c r="E1574" s="25"/>
      <c r="F1574" s="23" t="s">
        <v>33</v>
      </c>
      <c r="G1574" s="23" t="s">
        <v>33</v>
      </c>
      <c r="H1574" s="24" t="s">
        <v>34</v>
      </c>
      <c r="I1574" s="24" t="s">
        <v>233</v>
      </c>
      <c r="J1574" s="23" t="s">
        <v>39</v>
      </c>
      <c r="K1574" s="26">
        <v>-38345.49</v>
      </c>
      <c r="L1574" s="26">
        <v>4364.8431829588944</v>
      </c>
      <c r="M1574" s="26">
        <v>0</v>
      </c>
      <c r="N1574" s="26">
        <v>0</v>
      </c>
      <c r="O1574" s="26">
        <v>0</v>
      </c>
      <c r="P1574" s="26">
        <v>80995.42</v>
      </c>
      <c r="Q1574" s="26">
        <f t="shared" si="73"/>
        <v>80995.42</v>
      </c>
      <c r="R1574" s="27" t="str">
        <f t="shared" si="74"/>
        <v>120+</v>
      </c>
      <c r="S1574" s="27" t="str">
        <f>+VLOOKUP(B1574,'[1]PORTFOLIO MAY16'!$B$7:$T$5083,19,0)</f>
        <v>MEXICO</v>
      </c>
      <c r="T1574" s="26">
        <v>0</v>
      </c>
      <c r="U1574" s="23" t="s">
        <v>37</v>
      </c>
      <c r="V1574" s="23" t="s">
        <v>37</v>
      </c>
      <c r="W1574" s="23" t="s">
        <v>37</v>
      </c>
      <c r="X1574" s="22">
        <v>72208.899999999994</v>
      </c>
    </row>
    <row r="1575" spans="1:24" x14ac:dyDescent="0.25">
      <c r="A1575" s="22">
        <v>702</v>
      </c>
      <c r="B1575" s="23" t="s">
        <v>1616</v>
      </c>
      <c r="C1575" s="23"/>
      <c r="D1575" s="24">
        <v>313545</v>
      </c>
      <c r="E1575" s="25"/>
      <c r="F1575" s="23" t="s">
        <v>42</v>
      </c>
      <c r="G1575" s="23" t="s">
        <v>33</v>
      </c>
      <c r="H1575" s="24" t="s">
        <v>34</v>
      </c>
      <c r="I1575" s="24" t="s">
        <v>35</v>
      </c>
      <c r="J1575" s="23" t="s">
        <v>36</v>
      </c>
      <c r="K1575" s="26">
        <v>179930.13</v>
      </c>
      <c r="L1575" s="26">
        <f t="shared" si="75"/>
        <v>179930.13</v>
      </c>
      <c r="M1575" s="26">
        <v>0</v>
      </c>
      <c r="N1575" s="26">
        <v>0</v>
      </c>
      <c r="O1575" s="26">
        <v>0</v>
      </c>
      <c r="P1575" s="26">
        <v>0</v>
      </c>
      <c r="Q1575" s="26">
        <f t="shared" si="73"/>
        <v>0</v>
      </c>
      <c r="R1575" s="27" t="str">
        <f t="shared" si="74"/>
        <v>1-30</v>
      </c>
      <c r="S1575" s="27" t="str">
        <f>+VLOOKUP(B1575,'[1]PORTFOLIO MAY16'!$B$7:$T$5083,19,0)</f>
        <v>NICARAGUA</v>
      </c>
      <c r="T1575" s="26">
        <v>0</v>
      </c>
      <c r="U1575" s="23" t="s">
        <v>37</v>
      </c>
      <c r="V1575" s="23" t="s">
        <v>37</v>
      </c>
      <c r="W1575" s="23" t="s">
        <v>37</v>
      </c>
      <c r="X1575" s="22">
        <v>195339.06</v>
      </c>
    </row>
    <row r="1576" spans="1:24" x14ac:dyDescent="0.25">
      <c r="A1576" s="22">
        <v>702</v>
      </c>
      <c r="B1576" s="23" t="s">
        <v>1617</v>
      </c>
      <c r="C1576" s="23"/>
      <c r="D1576" s="24">
        <v>320022</v>
      </c>
      <c r="E1576" s="25"/>
      <c r="F1576" s="23" t="s">
        <v>42</v>
      </c>
      <c r="G1576" s="23" t="s">
        <v>33</v>
      </c>
      <c r="H1576" s="24" t="s">
        <v>34</v>
      </c>
      <c r="I1576" s="24" t="s">
        <v>35</v>
      </c>
      <c r="J1576" s="23" t="s">
        <v>36</v>
      </c>
      <c r="K1576" s="26">
        <v>27377.08</v>
      </c>
      <c r="L1576" s="26">
        <f t="shared" si="75"/>
        <v>27377.08</v>
      </c>
      <c r="M1576" s="26">
        <v>0</v>
      </c>
      <c r="N1576" s="26">
        <v>0</v>
      </c>
      <c r="O1576" s="26">
        <v>0</v>
      </c>
      <c r="P1576" s="26">
        <v>27377.08</v>
      </c>
      <c r="Q1576" s="26">
        <f t="shared" si="73"/>
        <v>27377.08</v>
      </c>
      <c r="R1576" s="27" t="str">
        <f t="shared" si="74"/>
        <v>120+</v>
      </c>
      <c r="S1576" s="27" t="str">
        <f>+VLOOKUP(B1576,'[1]PORTFOLIO MAY16'!$B$7:$T$5083,19,0)</f>
        <v>REPUBLICA DOMINICANA</v>
      </c>
      <c r="T1576" s="26">
        <v>27377.08</v>
      </c>
      <c r="U1576" s="23" t="s">
        <v>37</v>
      </c>
      <c r="V1576" s="23" t="s">
        <v>37</v>
      </c>
      <c r="W1576" s="23" t="s">
        <v>37</v>
      </c>
      <c r="X1576" s="22">
        <v>27377.08</v>
      </c>
    </row>
    <row r="1577" spans="1:24" x14ac:dyDescent="0.25">
      <c r="A1577" s="22">
        <v>702</v>
      </c>
      <c r="B1577" s="23" t="s">
        <v>1618</v>
      </c>
      <c r="C1577" s="23"/>
      <c r="D1577" s="24">
        <v>313548</v>
      </c>
      <c r="E1577" s="25"/>
      <c r="F1577" s="23" t="s">
        <v>59</v>
      </c>
      <c r="G1577" s="23" t="s">
        <v>59</v>
      </c>
      <c r="H1577" s="24" t="s">
        <v>34</v>
      </c>
      <c r="I1577" s="24" t="s">
        <v>35</v>
      </c>
      <c r="J1577" s="23" t="s">
        <v>36</v>
      </c>
      <c r="K1577" s="26">
        <v>63035.73</v>
      </c>
      <c r="L1577" s="26">
        <f t="shared" si="75"/>
        <v>63035.73</v>
      </c>
      <c r="M1577" s="26">
        <v>0</v>
      </c>
      <c r="N1577" s="26">
        <v>0</v>
      </c>
      <c r="O1577" s="26">
        <v>0</v>
      </c>
      <c r="P1577" s="26">
        <v>0</v>
      </c>
      <c r="Q1577" s="26">
        <f t="shared" si="73"/>
        <v>0</v>
      </c>
      <c r="R1577" s="27" t="str">
        <f t="shared" si="74"/>
        <v>1-30</v>
      </c>
      <c r="S1577" s="27" t="str">
        <f>+VLOOKUP(B1577,'[1]PORTFOLIO MAY16'!$B$7:$T$5083,19,0)</f>
        <v>NICARAGUA</v>
      </c>
      <c r="T1577" s="26">
        <v>0</v>
      </c>
      <c r="U1577" s="23" t="s">
        <v>37</v>
      </c>
      <c r="V1577" s="23" t="s">
        <v>37</v>
      </c>
      <c r="W1577" s="23" t="s">
        <v>37</v>
      </c>
      <c r="X1577" s="22">
        <v>63773.57</v>
      </c>
    </row>
    <row r="1578" spans="1:24" x14ac:dyDescent="0.25">
      <c r="A1578" s="22">
        <v>702</v>
      </c>
      <c r="B1578" s="23" t="s">
        <v>1619</v>
      </c>
      <c r="C1578" s="23"/>
      <c r="D1578" s="24">
        <v>315701</v>
      </c>
      <c r="E1578" s="25"/>
      <c r="F1578" s="23" t="s">
        <v>42</v>
      </c>
      <c r="G1578" s="23" t="s">
        <v>33</v>
      </c>
      <c r="H1578" s="24" t="s">
        <v>34</v>
      </c>
      <c r="I1578" s="24" t="s">
        <v>35</v>
      </c>
      <c r="J1578" s="23" t="s">
        <v>36</v>
      </c>
      <c r="K1578" s="26">
        <v>196612.21</v>
      </c>
      <c r="L1578" s="26">
        <f t="shared" si="75"/>
        <v>196612.21</v>
      </c>
      <c r="M1578" s="26">
        <v>0</v>
      </c>
      <c r="N1578" s="26">
        <v>0</v>
      </c>
      <c r="O1578" s="26">
        <v>0</v>
      </c>
      <c r="P1578" s="26">
        <v>0</v>
      </c>
      <c r="Q1578" s="26">
        <f t="shared" si="73"/>
        <v>0</v>
      </c>
      <c r="R1578" s="27" t="str">
        <f t="shared" si="74"/>
        <v>1-30</v>
      </c>
      <c r="S1578" s="27" t="str">
        <f>+VLOOKUP(B1578,'[1]PORTFOLIO MAY16'!$B$7:$T$5083,19,0)</f>
        <v>MEXICO</v>
      </c>
      <c r="T1578" s="26">
        <v>0</v>
      </c>
      <c r="U1578" s="23" t="s">
        <v>37</v>
      </c>
      <c r="V1578" s="23" t="s">
        <v>37</v>
      </c>
      <c r="W1578" s="23" t="s">
        <v>37</v>
      </c>
      <c r="X1578" s="22">
        <v>226193.78</v>
      </c>
    </row>
    <row r="1579" spans="1:24" x14ac:dyDescent="0.25">
      <c r="A1579" s="22">
        <v>702</v>
      </c>
      <c r="B1579" s="23" t="s">
        <v>1620</v>
      </c>
      <c r="C1579" s="23"/>
      <c r="D1579" s="24">
        <v>315701</v>
      </c>
      <c r="E1579" s="25"/>
      <c r="F1579" s="23" t="s">
        <v>33</v>
      </c>
      <c r="G1579" s="23" t="s">
        <v>33</v>
      </c>
      <c r="H1579" s="24" t="s">
        <v>34</v>
      </c>
      <c r="I1579" s="24" t="s">
        <v>35</v>
      </c>
      <c r="J1579" s="23" t="s">
        <v>36</v>
      </c>
      <c r="K1579" s="26">
        <v>104954.83</v>
      </c>
      <c r="L1579" s="26">
        <f t="shared" si="75"/>
        <v>104954.83</v>
      </c>
      <c r="M1579" s="26">
        <v>0</v>
      </c>
      <c r="N1579" s="26">
        <v>0</v>
      </c>
      <c r="O1579" s="26">
        <v>0</v>
      </c>
      <c r="P1579" s="26">
        <v>0</v>
      </c>
      <c r="Q1579" s="26">
        <f t="shared" si="73"/>
        <v>0</v>
      </c>
      <c r="R1579" s="27" t="str">
        <f t="shared" si="74"/>
        <v>1-30</v>
      </c>
      <c r="S1579" s="27" t="str">
        <f>+VLOOKUP(B1579,'[1]PORTFOLIO MAY16'!$B$7:$T$5083,19,0)</f>
        <v>MEXICO</v>
      </c>
      <c r="T1579" s="26">
        <v>0</v>
      </c>
      <c r="U1579" s="23" t="s">
        <v>37</v>
      </c>
      <c r="V1579" s="23" t="s">
        <v>37</v>
      </c>
      <c r="W1579" s="23" t="s">
        <v>37</v>
      </c>
      <c r="X1579" s="22">
        <v>132768.68</v>
      </c>
    </row>
    <row r="1580" spans="1:24" x14ac:dyDescent="0.25">
      <c r="A1580" s="22">
        <v>702</v>
      </c>
      <c r="B1580" s="23" t="s">
        <v>1621</v>
      </c>
      <c r="C1580" s="23"/>
      <c r="D1580" s="24">
        <v>318777</v>
      </c>
      <c r="E1580" s="25"/>
      <c r="F1580" s="23" t="s">
        <v>33</v>
      </c>
      <c r="G1580" s="23" t="s">
        <v>33</v>
      </c>
      <c r="H1580" s="24" t="s">
        <v>34</v>
      </c>
      <c r="I1580" s="24" t="s">
        <v>233</v>
      </c>
      <c r="J1580" s="23" t="s">
        <v>39</v>
      </c>
      <c r="K1580" s="26">
        <v>4380472.6100000003</v>
      </c>
      <c r="L1580" s="26">
        <f t="shared" si="75"/>
        <v>236063.66890741052</v>
      </c>
      <c r="M1580" s="26">
        <v>0</v>
      </c>
      <c r="N1580" s="26">
        <v>0</v>
      </c>
      <c r="O1580" s="26">
        <v>0</v>
      </c>
      <c r="P1580" s="26">
        <v>4380472.6100000003</v>
      </c>
      <c r="Q1580" s="26">
        <f t="shared" si="73"/>
        <v>4380472.6100000003</v>
      </c>
      <c r="R1580" s="27" t="str">
        <f t="shared" si="74"/>
        <v>120+</v>
      </c>
      <c r="S1580" s="27" t="str">
        <f>+VLOOKUP(B1580,'[1]PORTFOLIO MAY16'!$B$7:$T$5083,19,0)</f>
        <v>MEXICO</v>
      </c>
      <c r="T1580" s="26">
        <v>0</v>
      </c>
      <c r="U1580" s="23" t="s">
        <v>37</v>
      </c>
      <c r="V1580" s="23" t="s">
        <v>37</v>
      </c>
      <c r="W1580" s="23" t="s">
        <v>37</v>
      </c>
      <c r="X1580" s="22">
        <v>5140047.41</v>
      </c>
    </row>
    <row r="1581" spans="1:24" x14ac:dyDescent="0.25">
      <c r="A1581" s="22">
        <v>702</v>
      </c>
      <c r="B1581" s="23" t="s">
        <v>1622</v>
      </c>
      <c r="C1581" s="23"/>
      <c r="D1581" s="24">
        <v>313137</v>
      </c>
      <c r="E1581" s="25"/>
      <c r="F1581" s="23" t="s">
        <v>33</v>
      </c>
      <c r="G1581" s="23" t="s">
        <v>33</v>
      </c>
      <c r="H1581" s="24" t="s">
        <v>34</v>
      </c>
      <c r="I1581" s="24" t="s">
        <v>35</v>
      </c>
      <c r="J1581" s="23" t="s">
        <v>36</v>
      </c>
      <c r="K1581" s="26">
        <v>-16922.63</v>
      </c>
      <c r="L1581" s="26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f t="shared" si="73"/>
        <v>0</v>
      </c>
      <c r="R1581" s="27" t="str">
        <f t="shared" si="74"/>
        <v>1-30</v>
      </c>
      <c r="S1581" s="27" t="str">
        <f>+VLOOKUP(B1581,'[1]PORTFOLIO MAY16'!$B$7:$T$5083,19,0)</f>
        <v>MEXICO</v>
      </c>
      <c r="T1581" s="26">
        <v>0</v>
      </c>
      <c r="U1581" s="23" t="s">
        <v>37</v>
      </c>
      <c r="V1581" s="23" t="s">
        <v>37</v>
      </c>
      <c r="W1581" s="23" t="s">
        <v>37</v>
      </c>
      <c r="X1581" s="22">
        <v>0</v>
      </c>
    </row>
    <row r="1582" spans="1:24" x14ac:dyDescent="0.25">
      <c r="A1582" s="22">
        <v>702</v>
      </c>
      <c r="B1582" s="23" t="s">
        <v>1623</v>
      </c>
      <c r="C1582" s="23"/>
      <c r="D1582" s="24">
        <v>318173</v>
      </c>
      <c r="E1582" s="25"/>
      <c r="F1582" s="23" t="s">
        <v>33</v>
      </c>
      <c r="G1582" s="23" t="s">
        <v>33</v>
      </c>
      <c r="H1582" s="24" t="s">
        <v>34</v>
      </c>
      <c r="I1582" s="24" t="s">
        <v>35</v>
      </c>
      <c r="J1582" s="23" t="s">
        <v>36</v>
      </c>
      <c r="K1582" s="26">
        <v>480504.26</v>
      </c>
      <c r="L1582" s="26">
        <f t="shared" si="75"/>
        <v>480504.26</v>
      </c>
      <c r="M1582" s="26">
        <v>0</v>
      </c>
      <c r="N1582" s="26">
        <v>0</v>
      </c>
      <c r="O1582" s="26">
        <v>0</v>
      </c>
      <c r="P1582" s="26">
        <v>0</v>
      </c>
      <c r="Q1582" s="26">
        <f t="shared" si="73"/>
        <v>0</v>
      </c>
      <c r="R1582" s="27" t="str">
        <f t="shared" si="74"/>
        <v>1-30</v>
      </c>
      <c r="S1582" s="27" t="str">
        <f>+VLOOKUP(B1582,'[1]PORTFOLIO MAY16'!$B$7:$T$5083,19,0)</f>
        <v>MEXICO</v>
      </c>
      <c r="T1582" s="26">
        <v>0</v>
      </c>
      <c r="U1582" s="23" t="s">
        <v>37</v>
      </c>
      <c r="V1582" s="23" t="s">
        <v>37</v>
      </c>
      <c r="W1582" s="23" t="s">
        <v>37</v>
      </c>
      <c r="X1582" s="22">
        <v>541107.25</v>
      </c>
    </row>
    <row r="1583" spans="1:24" x14ac:dyDescent="0.25">
      <c r="A1583" s="22">
        <v>702</v>
      </c>
      <c r="B1583" s="23" t="s">
        <v>1624</v>
      </c>
      <c r="C1583" s="23"/>
      <c r="D1583" s="24">
        <v>313954</v>
      </c>
      <c r="E1583" s="25"/>
      <c r="F1583" s="23" t="s">
        <v>33</v>
      </c>
      <c r="G1583" s="23" t="s">
        <v>33</v>
      </c>
      <c r="H1583" s="24" t="s">
        <v>34</v>
      </c>
      <c r="I1583" s="24" t="s">
        <v>233</v>
      </c>
      <c r="J1583" s="23" t="s">
        <v>39</v>
      </c>
      <c r="K1583" s="26">
        <v>1080116.99</v>
      </c>
      <c r="L1583" s="26">
        <f t="shared" si="75"/>
        <v>58207.504579883411</v>
      </c>
      <c r="M1583" s="26">
        <v>0</v>
      </c>
      <c r="N1583" s="26">
        <v>0</v>
      </c>
      <c r="O1583" s="26">
        <v>0</v>
      </c>
      <c r="P1583" s="26">
        <v>1080116.99</v>
      </c>
      <c r="Q1583" s="26">
        <f t="shared" si="73"/>
        <v>1080116.99</v>
      </c>
      <c r="R1583" s="27" t="str">
        <f t="shared" si="74"/>
        <v>120+</v>
      </c>
      <c r="S1583" s="27" t="str">
        <f>+VLOOKUP(B1583,'[1]PORTFOLIO MAY16'!$B$7:$T$5083,19,0)</f>
        <v>MEXICO</v>
      </c>
      <c r="T1583" s="26">
        <v>0</v>
      </c>
      <c r="U1583" s="23" t="s">
        <v>37</v>
      </c>
      <c r="V1583" s="23" t="s">
        <v>37</v>
      </c>
      <c r="W1583" s="23" t="s">
        <v>37</v>
      </c>
      <c r="X1583" s="22">
        <v>1774046.99</v>
      </c>
    </row>
    <row r="1584" spans="1:24" x14ac:dyDescent="0.25">
      <c r="A1584" s="22">
        <v>702</v>
      </c>
      <c r="B1584" s="23" t="s">
        <v>1625</v>
      </c>
      <c r="C1584" s="23"/>
      <c r="D1584" s="24">
        <v>318822</v>
      </c>
      <c r="E1584" s="25"/>
      <c r="F1584" s="23" t="s">
        <v>33</v>
      </c>
      <c r="G1584" s="23" t="s">
        <v>33</v>
      </c>
      <c r="H1584" s="24" t="s">
        <v>34</v>
      </c>
      <c r="I1584" s="24" t="s">
        <v>35</v>
      </c>
      <c r="J1584" s="23" t="s">
        <v>36</v>
      </c>
      <c r="K1584" s="26">
        <v>2666.15</v>
      </c>
      <c r="L1584" s="26">
        <f t="shared" si="75"/>
        <v>2666.15</v>
      </c>
      <c r="M1584" s="26">
        <v>0</v>
      </c>
      <c r="N1584" s="26">
        <v>0</v>
      </c>
      <c r="O1584" s="26">
        <v>0</v>
      </c>
      <c r="P1584" s="26">
        <v>0</v>
      </c>
      <c r="Q1584" s="26">
        <f t="shared" si="73"/>
        <v>0</v>
      </c>
      <c r="R1584" s="27" t="str">
        <f t="shared" si="74"/>
        <v>1-30</v>
      </c>
      <c r="S1584" s="27" t="str">
        <f>+VLOOKUP(B1584,'[1]PORTFOLIO MAY16'!$B$7:$T$5083,19,0)</f>
        <v>MEXICO</v>
      </c>
      <c r="T1584" s="26">
        <v>0</v>
      </c>
      <c r="U1584" s="23" t="s">
        <v>37</v>
      </c>
      <c r="V1584" s="23" t="s">
        <v>37</v>
      </c>
      <c r="W1584" s="23" t="s">
        <v>37</v>
      </c>
      <c r="X1584" s="22">
        <v>5353.43</v>
      </c>
    </row>
    <row r="1585" spans="1:24" x14ac:dyDescent="0.25">
      <c r="A1585" s="22">
        <v>702</v>
      </c>
      <c r="B1585" s="23" t="s">
        <v>1626</v>
      </c>
      <c r="C1585" s="23"/>
      <c r="D1585" s="24">
        <v>312089</v>
      </c>
      <c r="E1585" s="25"/>
      <c r="F1585" s="23" t="s">
        <v>42</v>
      </c>
      <c r="G1585" s="23" t="s">
        <v>33</v>
      </c>
      <c r="H1585" s="24" t="s">
        <v>34</v>
      </c>
      <c r="I1585" s="24" t="s">
        <v>35</v>
      </c>
      <c r="J1585" s="23" t="s">
        <v>36</v>
      </c>
      <c r="K1585" s="26">
        <v>62737.69</v>
      </c>
      <c r="L1585" s="26">
        <f t="shared" si="75"/>
        <v>62737.69</v>
      </c>
      <c r="M1585" s="26">
        <v>0</v>
      </c>
      <c r="N1585" s="26">
        <v>0</v>
      </c>
      <c r="O1585" s="26">
        <v>0</v>
      </c>
      <c r="P1585" s="26">
        <v>0</v>
      </c>
      <c r="Q1585" s="26">
        <f t="shared" si="73"/>
        <v>0</v>
      </c>
      <c r="R1585" s="27" t="str">
        <f t="shared" si="74"/>
        <v>1-30</v>
      </c>
      <c r="S1585" s="27" t="str">
        <f>+VLOOKUP(B1585,'[1]PORTFOLIO MAY16'!$B$7:$T$5083,19,0)</f>
        <v>REPUBLICA DOMINICANA</v>
      </c>
      <c r="T1585" s="26">
        <v>0</v>
      </c>
      <c r="U1585" s="23" t="s">
        <v>37</v>
      </c>
      <c r="V1585" s="23" t="s">
        <v>37</v>
      </c>
      <c r="W1585" s="23" t="s">
        <v>37</v>
      </c>
      <c r="X1585" s="22">
        <v>63674.23</v>
      </c>
    </row>
    <row r="1586" spans="1:24" x14ac:dyDescent="0.25">
      <c r="A1586" s="22">
        <v>702</v>
      </c>
      <c r="B1586" s="23" t="s">
        <v>1627</v>
      </c>
      <c r="C1586" s="23"/>
      <c r="D1586" s="24">
        <v>320498</v>
      </c>
      <c r="E1586" s="25"/>
      <c r="F1586" s="23" t="s">
        <v>42</v>
      </c>
      <c r="G1586" s="23" t="s">
        <v>33</v>
      </c>
      <c r="H1586" s="24" t="s">
        <v>34</v>
      </c>
      <c r="I1586" s="24" t="s">
        <v>35</v>
      </c>
      <c r="J1586" s="23" t="s">
        <v>36</v>
      </c>
      <c r="K1586" s="26">
        <v>88953.9</v>
      </c>
      <c r="L1586" s="26">
        <f t="shared" si="75"/>
        <v>88953.9</v>
      </c>
      <c r="M1586" s="26">
        <v>0</v>
      </c>
      <c r="N1586" s="26">
        <v>0</v>
      </c>
      <c r="O1586" s="26">
        <v>0</v>
      </c>
      <c r="P1586" s="26">
        <v>0</v>
      </c>
      <c r="Q1586" s="26">
        <f t="shared" si="73"/>
        <v>0</v>
      </c>
      <c r="R1586" s="27" t="str">
        <f t="shared" si="74"/>
        <v>1-30</v>
      </c>
      <c r="S1586" s="27" t="str">
        <f>+VLOOKUP(B1586,'[1]PORTFOLIO MAY16'!$B$7:$T$5083,19,0)</f>
        <v>ECUADOR</v>
      </c>
      <c r="T1586" s="26">
        <v>0</v>
      </c>
      <c r="U1586" s="23" t="s">
        <v>37</v>
      </c>
      <c r="V1586" s="23" t="s">
        <v>37</v>
      </c>
      <c r="W1586" s="23" t="s">
        <v>37</v>
      </c>
      <c r="X1586" s="22">
        <v>90812.26</v>
      </c>
    </row>
    <row r="1587" spans="1:24" x14ac:dyDescent="0.25">
      <c r="A1587" s="22">
        <v>702</v>
      </c>
      <c r="B1587" s="23" t="s">
        <v>1628</v>
      </c>
      <c r="C1587" s="23"/>
      <c r="D1587" s="24">
        <v>316266</v>
      </c>
      <c r="E1587" s="25"/>
      <c r="F1587" s="23" t="s">
        <v>33</v>
      </c>
      <c r="G1587" s="23" t="s">
        <v>33</v>
      </c>
      <c r="H1587" s="24" t="s">
        <v>34</v>
      </c>
      <c r="I1587" s="24" t="s">
        <v>233</v>
      </c>
      <c r="J1587" s="23" t="s">
        <v>39</v>
      </c>
      <c r="K1587" s="26">
        <v>2602153.85</v>
      </c>
      <c r="L1587" s="26">
        <f t="shared" si="75"/>
        <v>140230.07094947767</v>
      </c>
      <c r="M1587" s="26">
        <v>0</v>
      </c>
      <c r="N1587" s="26">
        <v>0</v>
      </c>
      <c r="O1587" s="26">
        <v>0</v>
      </c>
      <c r="P1587" s="26">
        <v>2602153.85</v>
      </c>
      <c r="Q1587" s="26">
        <f t="shared" si="73"/>
        <v>2602153.85</v>
      </c>
      <c r="R1587" s="27" t="str">
        <f t="shared" si="74"/>
        <v>120+</v>
      </c>
      <c r="S1587" s="27" t="str">
        <f>+VLOOKUP(B1587,'[1]PORTFOLIO MAY16'!$B$7:$T$5083,19,0)</f>
        <v>MEXICO</v>
      </c>
      <c r="T1587" s="26">
        <v>2602153.85</v>
      </c>
      <c r="U1587" s="23" t="s">
        <v>37</v>
      </c>
      <c r="V1587" s="23" t="s">
        <v>37</v>
      </c>
      <c r="W1587" s="23" t="s">
        <v>37</v>
      </c>
      <c r="X1587" s="22">
        <v>3023844.74</v>
      </c>
    </row>
    <row r="1588" spans="1:24" x14ac:dyDescent="0.25">
      <c r="A1588" s="22">
        <v>702</v>
      </c>
      <c r="B1588" s="23" t="s">
        <v>1629</v>
      </c>
      <c r="C1588" s="23"/>
      <c r="D1588" s="24">
        <v>316358</v>
      </c>
      <c r="E1588" s="25"/>
      <c r="F1588" s="23" t="s">
        <v>42</v>
      </c>
      <c r="G1588" s="23" t="s">
        <v>51</v>
      </c>
      <c r="H1588" s="24" t="s">
        <v>34</v>
      </c>
      <c r="I1588" s="24" t="s">
        <v>35</v>
      </c>
      <c r="J1588" s="23" t="s">
        <v>36</v>
      </c>
      <c r="K1588" s="26">
        <v>880147.28</v>
      </c>
      <c r="L1588" s="26">
        <f t="shared" si="75"/>
        <v>880147.28</v>
      </c>
      <c r="M1588" s="26">
        <v>0</v>
      </c>
      <c r="N1588" s="26">
        <v>0</v>
      </c>
      <c r="O1588" s="26">
        <v>0</v>
      </c>
      <c r="P1588" s="26">
        <v>0</v>
      </c>
      <c r="Q1588" s="26">
        <f t="shared" si="73"/>
        <v>0</v>
      </c>
      <c r="R1588" s="27" t="str">
        <f t="shared" si="74"/>
        <v>1-30</v>
      </c>
      <c r="S1588" s="27" t="str">
        <f>+VLOOKUP(B1588,'[1]PORTFOLIO MAY16'!$B$7:$T$5083,19,0)</f>
        <v>HONDURAS</v>
      </c>
      <c r="T1588" s="26">
        <v>0</v>
      </c>
      <c r="U1588" s="23" t="s">
        <v>37</v>
      </c>
      <c r="V1588" s="23" t="s">
        <v>37</v>
      </c>
      <c r="W1588" s="23" t="s">
        <v>37</v>
      </c>
      <c r="X1588" s="22">
        <v>930783.82</v>
      </c>
    </row>
    <row r="1589" spans="1:24" x14ac:dyDescent="0.25">
      <c r="A1589" s="22">
        <v>702</v>
      </c>
      <c r="B1589" s="23" t="s">
        <v>1630</v>
      </c>
      <c r="C1589" s="23"/>
      <c r="D1589" s="24">
        <v>357603</v>
      </c>
      <c r="E1589" s="25"/>
      <c r="F1589" s="23" t="s">
        <v>42</v>
      </c>
      <c r="G1589" s="23" t="s">
        <v>33</v>
      </c>
      <c r="H1589" s="24" t="s">
        <v>34</v>
      </c>
      <c r="I1589" s="24" t="s">
        <v>35</v>
      </c>
      <c r="J1589" s="23" t="s">
        <v>36</v>
      </c>
      <c r="K1589" s="26">
        <v>94420.76</v>
      </c>
      <c r="L1589" s="26">
        <f t="shared" si="75"/>
        <v>94420.76</v>
      </c>
      <c r="M1589" s="26">
        <v>0</v>
      </c>
      <c r="N1589" s="26">
        <v>0</v>
      </c>
      <c r="O1589" s="26">
        <v>0</v>
      </c>
      <c r="P1589" s="26">
        <v>0</v>
      </c>
      <c r="Q1589" s="26">
        <f t="shared" si="73"/>
        <v>0</v>
      </c>
      <c r="R1589" s="27" t="str">
        <f t="shared" si="74"/>
        <v>1-30</v>
      </c>
      <c r="S1589" s="27" t="str">
        <f>+VLOOKUP(B1589,'[1]PORTFOLIO MAY16'!$B$7:$T$5083,19,0)</f>
        <v>COSTA RICA</v>
      </c>
      <c r="T1589" s="26">
        <v>0</v>
      </c>
      <c r="U1589" s="23" t="s">
        <v>37</v>
      </c>
      <c r="V1589" s="23" t="s">
        <v>37</v>
      </c>
      <c r="W1589" s="23" t="s">
        <v>37</v>
      </c>
      <c r="X1589" s="22">
        <v>101959.6</v>
      </c>
    </row>
    <row r="1590" spans="1:24" x14ac:dyDescent="0.25">
      <c r="A1590" s="22">
        <v>702</v>
      </c>
      <c r="B1590" s="23" t="s">
        <v>1631</v>
      </c>
      <c r="C1590" s="23"/>
      <c r="D1590" s="24">
        <v>369352</v>
      </c>
      <c r="E1590" s="25"/>
      <c r="F1590" s="23" t="s">
        <v>33</v>
      </c>
      <c r="G1590" s="23" t="s">
        <v>33</v>
      </c>
      <c r="H1590" s="24" t="s">
        <v>34</v>
      </c>
      <c r="I1590" s="24" t="s">
        <v>35</v>
      </c>
      <c r="J1590" s="23" t="s">
        <v>39</v>
      </c>
      <c r="K1590" s="26">
        <v>4166641.19</v>
      </c>
      <c r="L1590" s="26">
        <f t="shared" si="75"/>
        <v>224540.29368583107</v>
      </c>
      <c r="M1590" s="26">
        <v>0</v>
      </c>
      <c r="N1590" s="26">
        <v>0</v>
      </c>
      <c r="O1590" s="26">
        <v>0</v>
      </c>
      <c r="P1590" s="26">
        <v>0</v>
      </c>
      <c r="Q1590" s="26">
        <f t="shared" si="73"/>
        <v>0</v>
      </c>
      <c r="R1590" s="27" t="str">
        <f t="shared" si="74"/>
        <v>1-30</v>
      </c>
      <c r="S1590" s="28" t="s">
        <v>160</v>
      </c>
      <c r="T1590" s="26">
        <v>0</v>
      </c>
      <c r="U1590" s="23" t="s">
        <v>37</v>
      </c>
      <c r="V1590" s="23" t="s">
        <v>37</v>
      </c>
      <c r="W1590" s="23" t="s">
        <v>37</v>
      </c>
      <c r="X1590" s="22">
        <v>4347799.5</v>
      </c>
    </row>
    <row r="1591" spans="1:24" x14ac:dyDescent="0.25">
      <c r="A1591" s="22">
        <v>702</v>
      </c>
      <c r="B1591" s="23" t="s">
        <v>1632</v>
      </c>
      <c r="C1591" s="23"/>
      <c r="D1591" s="24">
        <v>320022</v>
      </c>
      <c r="E1591" s="25"/>
      <c r="F1591" s="23" t="s">
        <v>42</v>
      </c>
      <c r="G1591" s="23" t="s">
        <v>33</v>
      </c>
      <c r="H1591" s="24" t="s">
        <v>34</v>
      </c>
      <c r="I1591" s="24" t="s">
        <v>35</v>
      </c>
      <c r="J1591" s="23" t="s">
        <v>36</v>
      </c>
      <c r="K1591" s="26">
        <v>21994.21</v>
      </c>
      <c r="L1591" s="26">
        <f t="shared" si="75"/>
        <v>21994.21</v>
      </c>
      <c r="M1591" s="26">
        <v>0</v>
      </c>
      <c r="N1591" s="26">
        <v>0</v>
      </c>
      <c r="O1591" s="26">
        <v>0</v>
      </c>
      <c r="P1591" s="26">
        <v>21994.21</v>
      </c>
      <c r="Q1591" s="26">
        <f t="shared" si="73"/>
        <v>21994.21</v>
      </c>
      <c r="R1591" s="27" t="str">
        <f t="shared" si="74"/>
        <v>120+</v>
      </c>
      <c r="S1591" s="27" t="str">
        <f>+VLOOKUP(B1591,'[1]PORTFOLIO MAY16'!$B$7:$T$5083,19,0)</f>
        <v>REPUBLICA DOMINICANA</v>
      </c>
      <c r="T1591" s="26">
        <v>21994.21</v>
      </c>
      <c r="U1591" s="23" t="s">
        <v>37</v>
      </c>
      <c r="V1591" s="23" t="s">
        <v>37</v>
      </c>
      <c r="W1591" s="23" t="s">
        <v>37</v>
      </c>
      <c r="X1591" s="22">
        <v>21994.21</v>
      </c>
    </row>
    <row r="1592" spans="1:24" x14ac:dyDescent="0.25">
      <c r="A1592" s="22">
        <v>702</v>
      </c>
      <c r="B1592" s="23" t="s">
        <v>1633</v>
      </c>
      <c r="C1592" s="23"/>
      <c r="D1592" s="24">
        <v>320022</v>
      </c>
      <c r="E1592" s="25"/>
      <c r="F1592" s="23" t="s">
        <v>42</v>
      </c>
      <c r="G1592" s="23" t="s">
        <v>33</v>
      </c>
      <c r="H1592" s="24" t="s">
        <v>34</v>
      </c>
      <c r="I1592" s="24" t="s">
        <v>35</v>
      </c>
      <c r="J1592" s="23" t="s">
        <v>36</v>
      </c>
      <c r="K1592" s="26">
        <v>12149.01</v>
      </c>
      <c r="L1592" s="26">
        <f t="shared" si="75"/>
        <v>12149.01</v>
      </c>
      <c r="M1592" s="26">
        <v>0</v>
      </c>
      <c r="N1592" s="26">
        <v>0</v>
      </c>
      <c r="O1592" s="26">
        <v>0</v>
      </c>
      <c r="P1592" s="26">
        <v>12149.01</v>
      </c>
      <c r="Q1592" s="26">
        <f t="shared" si="73"/>
        <v>12149.01</v>
      </c>
      <c r="R1592" s="27" t="str">
        <f t="shared" si="74"/>
        <v>120+</v>
      </c>
      <c r="S1592" s="27" t="str">
        <f>+VLOOKUP(B1592,'[1]PORTFOLIO MAY16'!$B$7:$T$5083,19,0)</f>
        <v>REPUBLICA DOMINICANA</v>
      </c>
      <c r="T1592" s="26">
        <v>12149.01</v>
      </c>
      <c r="U1592" s="23" t="s">
        <v>37</v>
      </c>
      <c r="V1592" s="23" t="s">
        <v>37</v>
      </c>
      <c r="W1592" s="23" t="s">
        <v>37</v>
      </c>
      <c r="X1592" s="22">
        <v>12149.01</v>
      </c>
    </row>
    <row r="1593" spans="1:24" x14ac:dyDescent="0.25">
      <c r="A1593" s="22">
        <v>702</v>
      </c>
      <c r="B1593" s="23" t="s">
        <v>1634</v>
      </c>
      <c r="C1593" s="23"/>
      <c r="D1593" s="24">
        <v>320022</v>
      </c>
      <c r="E1593" s="25"/>
      <c r="F1593" s="23" t="s">
        <v>42</v>
      </c>
      <c r="G1593" s="23" t="s">
        <v>33</v>
      </c>
      <c r="H1593" s="24" t="s">
        <v>34</v>
      </c>
      <c r="I1593" s="24" t="s">
        <v>35</v>
      </c>
      <c r="J1593" s="23" t="s">
        <v>36</v>
      </c>
      <c r="K1593" s="26">
        <v>221058.43</v>
      </c>
      <c r="L1593" s="26">
        <f t="shared" si="75"/>
        <v>221058.43</v>
      </c>
      <c r="M1593" s="26">
        <v>0</v>
      </c>
      <c r="N1593" s="26">
        <v>0</v>
      </c>
      <c r="O1593" s="26">
        <v>0</v>
      </c>
      <c r="P1593" s="26">
        <v>221058.43</v>
      </c>
      <c r="Q1593" s="26">
        <f t="shared" si="73"/>
        <v>221058.43</v>
      </c>
      <c r="R1593" s="27" t="str">
        <f t="shared" si="74"/>
        <v>120+</v>
      </c>
      <c r="S1593" s="27" t="str">
        <f>+VLOOKUP(B1593,'[1]PORTFOLIO MAY16'!$B$7:$T$5083,19,0)</f>
        <v>REPUBLICA DOMINICANA</v>
      </c>
      <c r="T1593" s="26">
        <v>221058.43</v>
      </c>
      <c r="U1593" s="23" t="s">
        <v>37</v>
      </c>
      <c r="V1593" s="23" t="s">
        <v>37</v>
      </c>
      <c r="W1593" s="23" t="s">
        <v>37</v>
      </c>
      <c r="X1593" s="22">
        <v>221058.43</v>
      </c>
    </row>
    <row r="1594" spans="1:24" x14ac:dyDescent="0.25">
      <c r="A1594" s="22">
        <v>702</v>
      </c>
      <c r="B1594" s="23" t="s">
        <v>1635</v>
      </c>
      <c r="C1594" s="23"/>
      <c r="D1594" s="24">
        <v>309306</v>
      </c>
      <c r="E1594" s="25"/>
      <c r="F1594" s="23" t="s">
        <v>51</v>
      </c>
      <c r="G1594" s="23" t="s">
        <v>51</v>
      </c>
      <c r="H1594" s="24" t="s">
        <v>34</v>
      </c>
      <c r="I1594" s="24" t="s">
        <v>35</v>
      </c>
      <c r="J1594" s="23" t="s">
        <v>36</v>
      </c>
      <c r="K1594" s="26">
        <v>43813860.030000001</v>
      </c>
      <c r="L1594" s="26">
        <f t="shared" si="75"/>
        <v>43813860.030000001</v>
      </c>
      <c r="M1594" s="26">
        <v>0</v>
      </c>
      <c r="N1594" s="26">
        <v>0</v>
      </c>
      <c r="O1594" s="26">
        <v>0</v>
      </c>
      <c r="P1594" s="26">
        <v>0</v>
      </c>
      <c r="Q1594" s="26">
        <f t="shared" si="73"/>
        <v>0</v>
      </c>
      <c r="R1594" s="27" t="str">
        <f t="shared" si="74"/>
        <v>1-30</v>
      </c>
      <c r="S1594" s="27" t="str">
        <f>+VLOOKUP(B1594,'[1]PORTFOLIO MAY16'!$B$7:$T$5083,19,0)</f>
        <v>MEXICO</v>
      </c>
      <c r="T1594" s="26">
        <v>0</v>
      </c>
      <c r="U1594" s="23" t="s">
        <v>37</v>
      </c>
      <c r="V1594" s="23" t="s">
        <v>37</v>
      </c>
      <c r="W1594" s="23" t="s">
        <v>37</v>
      </c>
      <c r="X1594" s="22">
        <v>48572051.299999997</v>
      </c>
    </row>
    <row r="1595" spans="1:24" x14ac:dyDescent="0.25">
      <c r="A1595" s="22">
        <v>702</v>
      </c>
      <c r="B1595" s="23" t="s">
        <v>1636</v>
      </c>
      <c r="C1595" s="23"/>
      <c r="D1595" s="24">
        <v>317851</v>
      </c>
      <c r="E1595" s="25"/>
      <c r="F1595" s="23" t="s">
        <v>33</v>
      </c>
      <c r="G1595" s="23" t="s">
        <v>33</v>
      </c>
      <c r="H1595" s="24" t="s">
        <v>34</v>
      </c>
      <c r="I1595" s="24" t="s">
        <v>35</v>
      </c>
      <c r="J1595" s="23" t="s">
        <v>39</v>
      </c>
      <c r="K1595" s="26">
        <v>797988.15</v>
      </c>
      <c r="L1595" s="26">
        <f t="shared" si="75"/>
        <v>43003.581395213208</v>
      </c>
      <c r="M1595" s="26">
        <v>0</v>
      </c>
      <c r="N1595" s="26">
        <v>0</v>
      </c>
      <c r="O1595" s="26">
        <v>0</v>
      </c>
      <c r="P1595" s="26">
        <v>0</v>
      </c>
      <c r="Q1595" s="26">
        <f t="shared" si="73"/>
        <v>0</v>
      </c>
      <c r="R1595" s="27" t="str">
        <f t="shared" si="74"/>
        <v>1-30</v>
      </c>
      <c r="S1595" s="27" t="str">
        <f>+VLOOKUP(B1595,'[1]PORTFOLIO MAY16'!$B$7:$T$5083,19,0)</f>
        <v>MEXICO</v>
      </c>
      <c r="T1595" s="26">
        <v>0</v>
      </c>
      <c r="U1595" s="23" t="s">
        <v>37</v>
      </c>
      <c r="V1595" s="23" t="s">
        <v>37</v>
      </c>
      <c r="W1595" s="23" t="s">
        <v>37</v>
      </c>
      <c r="X1595" s="22">
        <v>913228.88</v>
      </c>
    </row>
    <row r="1596" spans="1:24" x14ac:dyDescent="0.25">
      <c r="A1596" s="22">
        <v>702</v>
      </c>
      <c r="B1596" s="23" t="s">
        <v>1637</v>
      </c>
      <c r="C1596" s="23"/>
      <c r="D1596" s="24">
        <v>316358</v>
      </c>
      <c r="E1596" s="25"/>
      <c r="F1596" s="23" t="s">
        <v>42</v>
      </c>
      <c r="G1596" s="23" t="s">
        <v>51</v>
      </c>
      <c r="H1596" s="24" t="s">
        <v>34</v>
      </c>
      <c r="I1596" s="24" t="s">
        <v>35</v>
      </c>
      <c r="J1596" s="23" t="s">
        <v>36</v>
      </c>
      <c r="K1596" s="26">
        <v>1680296.86</v>
      </c>
      <c r="L1596" s="26">
        <f t="shared" si="75"/>
        <v>1680296.86</v>
      </c>
      <c r="M1596" s="26">
        <v>0</v>
      </c>
      <c r="N1596" s="26">
        <v>0</v>
      </c>
      <c r="O1596" s="26">
        <v>0</v>
      </c>
      <c r="P1596" s="26">
        <v>0</v>
      </c>
      <c r="Q1596" s="26">
        <f t="shared" si="73"/>
        <v>0</v>
      </c>
      <c r="R1596" s="27" t="str">
        <f t="shared" si="74"/>
        <v>1-30</v>
      </c>
      <c r="S1596" s="27" t="str">
        <f>+VLOOKUP(B1596,'[1]PORTFOLIO MAY16'!$B$7:$T$5083,19,0)</f>
        <v>HONDURAS</v>
      </c>
      <c r="T1596" s="26">
        <v>0</v>
      </c>
      <c r="U1596" s="23" t="s">
        <v>37</v>
      </c>
      <c r="V1596" s="23" t="s">
        <v>37</v>
      </c>
      <c r="W1596" s="23" t="s">
        <v>37</v>
      </c>
      <c r="X1596" s="22">
        <v>2534929.4300000002</v>
      </c>
    </row>
    <row r="1597" spans="1:24" x14ac:dyDescent="0.25">
      <c r="A1597" s="22">
        <v>702</v>
      </c>
      <c r="B1597" s="23" t="s">
        <v>1638</v>
      </c>
      <c r="C1597" s="23"/>
      <c r="D1597" s="24">
        <v>320022</v>
      </c>
      <c r="E1597" s="25"/>
      <c r="F1597" s="23" t="s">
        <v>42</v>
      </c>
      <c r="G1597" s="23" t="s">
        <v>33</v>
      </c>
      <c r="H1597" s="24" t="s">
        <v>34</v>
      </c>
      <c r="I1597" s="24" t="s">
        <v>35</v>
      </c>
      <c r="J1597" s="23" t="s">
        <v>36</v>
      </c>
      <c r="K1597" s="26">
        <v>12926.11</v>
      </c>
      <c r="L1597" s="26">
        <f t="shared" si="75"/>
        <v>12926.11</v>
      </c>
      <c r="M1597" s="26">
        <v>0</v>
      </c>
      <c r="N1597" s="26">
        <v>0</v>
      </c>
      <c r="O1597" s="26">
        <v>0</v>
      </c>
      <c r="P1597" s="26">
        <v>12926.11</v>
      </c>
      <c r="Q1597" s="26">
        <f t="shared" si="73"/>
        <v>12926.11</v>
      </c>
      <c r="R1597" s="27" t="str">
        <f t="shared" si="74"/>
        <v>120+</v>
      </c>
      <c r="S1597" s="27" t="str">
        <f>+VLOOKUP(B1597,'[1]PORTFOLIO MAY16'!$B$7:$T$5083,19,0)</f>
        <v>REPUBLICA DOMINICANA</v>
      </c>
      <c r="T1597" s="26">
        <v>0</v>
      </c>
      <c r="U1597" s="23" t="s">
        <v>37</v>
      </c>
      <c r="V1597" s="23" t="s">
        <v>37</v>
      </c>
      <c r="W1597" s="23" t="s">
        <v>37</v>
      </c>
      <c r="X1597" s="22">
        <v>20273.11</v>
      </c>
    </row>
    <row r="1598" spans="1:24" x14ac:dyDescent="0.25">
      <c r="A1598" s="22">
        <v>702</v>
      </c>
      <c r="B1598" s="23" t="s">
        <v>1639</v>
      </c>
      <c r="C1598" s="23"/>
      <c r="D1598" s="24">
        <v>319934</v>
      </c>
      <c r="E1598" s="25"/>
      <c r="F1598" s="23" t="s">
        <v>98</v>
      </c>
      <c r="G1598" s="23" t="s">
        <v>98</v>
      </c>
      <c r="H1598" s="24" t="s">
        <v>34</v>
      </c>
      <c r="I1598" s="24" t="s">
        <v>35</v>
      </c>
      <c r="J1598" s="23" t="s">
        <v>36</v>
      </c>
      <c r="K1598" s="26">
        <v>128849.51</v>
      </c>
      <c r="L1598" s="26">
        <f t="shared" si="75"/>
        <v>128849.51</v>
      </c>
      <c r="M1598" s="26">
        <v>0</v>
      </c>
      <c r="N1598" s="26">
        <v>0</v>
      </c>
      <c r="O1598" s="26">
        <v>0</v>
      </c>
      <c r="P1598" s="26">
        <v>0</v>
      </c>
      <c r="Q1598" s="26">
        <f t="shared" si="73"/>
        <v>0</v>
      </c>
      <c r="R1598" s="27" t="str">
        <f t="shared" si="74"/>
        <v>1-30</v>
      </c>
      <c r="S1598" s="27" t="str">
        <f>+VLOOKUP(B1598,'[1]PORTFOLIO MAY16'!$B$7:$T$5083,19,0)</f>
        <v>MEXICO</v>
      </c>
      <c r="T1598" s="26">
        <v>0</v>
      </c>
      <c r="U1598" s="23" t="s">
        <v>37</v>
      </c>
      <c r="V1598" s="23" t="s">
        <v>37</v>
      </c>
      <c r="W1598" s="23" t="s">
        <v>37</v>
      </c>
      <c r="X1598" s="22">
        <v>19375.830000000002</v>
      </c>
    </row>
    <row r="1599" spans="1:24" x14ac:dyDescent="0.25">
      <c r="A1599" s="22">
        <v>702</v>
      </c>
      <c r="B1599" s="23" t="s">
        <v>1640</v>
      </c>
      <c r="C1599" s="23"/>
      <c r="D1599" s="24">
        <v>315958</v>
      </c>
      <c r="E1599" s="25"/>
      <c r="F1599" s="23" t="s">
        <v>33</v>
      </c>
      <c r="G1599" s="23" t="s">
        <v>33</v>
      </c>
      <c r="H1599" s="24" t="s">
        <v>34</v>
      </c>
      <c r="I1599" s="24" t="s">
        <v>35</v>
      </c>
      <c r="J1599" s="23" t="s">
        <v>39</v>
      </c>
      <c r="K1599" s="26">
        <v>222392.51</v>
      </c>
      <c r="L1599" s="26">
        <f t="shared" si="75"/>
        <v>11984.732361590542</v>
      </c>
      <c r="M1599" s="26">
        <v>0</v>
      </c>
      <c r="N1599" s="26">
        <v>222392.51</v>
      </c>
      <c r="O1599" s="26">
        <v>0</v>
      </c>
      <c r="P1599" s="26">
        <v>0</v>
      </c>
      <c r="Q1599" s="26">
        <f t="shared" si="73"/>
        <v>222392.51</v>
      </c>
      <c r="R1599" s="27" t="str">
        <f t="shared" si="74"/>
        <v>61-90</v>
      </c>
      <c r="S1599" s="27" t="str">
        <f>+VLOOKUP(B1599,'[1]PORTFOLIO MAY16'!$B$7:$T$5083,19,0)</f>
        <v>MEXICO</v>
      </c>
      <c r="T1599" s="26">
        <v>0</v>
      </c>
      <c r="U1599" s="23" t="s">
        <v>37</v>
      </c>
      <c r="V1599" s="23" t="s">
        <v>37</v>
      </c>
      <c r="W1599" s="23" t="s">
        <v>37</v>
      </c>
      <c r="X1599" s="22">
        <v>339472.06</v>
      </c>
    </row>
    <row r="1600" spans="1:24" x14ac:dyDescent="0.25">
      <c r="A1600" s="22">
        <v>702</v>
      </c>
      <c r="B1600" s="23" t="s">
        <v>1641</v>
      </c>
      <c r="C1600" s="23"/>
      <c r="D1600" s="24">
        <v>319934</v>
      </c>
      <c r="E1600" s="25"/>
      <c r="F1600" s="23" t="s">
        <v>98</v>
      </c>
      <c r="G1600" s="23" t="s">
        <v>98</v>
      </c>
      <c r="H1600" s="24" t="s">
        <v>34</v>
      </c>
      <c r="I1600" s="24" t="s">
        <v>35</v>
      </c>
      <c r="J1600" s="23" t="s">
        <v>36</v>
      </c>
      <c r="K1600" s="26">
        <v>154428.67000000001</v>
      </c>
      <c r="L1600" s="26">
        <f t="shared" si="75"/>
        <v>154428.67000000001</v>
      </c>
      <c r="M1600" s="26">
        <v>0</v>
      </c>
      <c r="N1600" s="26">
        <v>0</v>
      </c>
      <c r="O1600" s="26">
        <v>0</v>
      </c>
      <c r="P1600" s="26">
        <v>0</v>
      </c>
      <c r="Q1600" s="26">
        <f t="shared" si="73"/>
        <v>0</v>
      </c>
      <c r="R1600" s="27" t="str">
        <f t="shared" si="74"/>
        <v>1-30</v>
      </c>
      <c r="S1600" s="27" t="str">
        <f>+VLOOKUP(B1600,'[1]PORTFOLIO MAY16'!$B$7:$T$5083,19,0)</f>
        <v>MEXICO</v>
      </c>
      <c r="T1600" s="26">
        <v>0</v>
      </c>
      <c r="U1600" s="23" t="s">
        <v>37</v>
      </c>
      <c r="V1600" s="23" t="s">
        <v>37</v>
      </c>
      <c r="W1600" s="23" t="s">
        <v>37</v>
      </c>
      <c r="X1600" s="22">
        <v>13315.66</v>
      </c>
    </row>
    <row r="1601" spans="1:24" x14ac:dyDescent="0.25">
      <c r="A1601" s="22">
        <v>702</v>
      </c>
      <c r="B1601" s="23" t="s">
        <v>1642</v>
      </c>
      <c r="C1601" s="23"/>
      <c r="D1601" s="24">
        <v>308900</v>
      </c>
      <c r="E1601" s="25"/>
      <c r="F1601" s="23" t="s">
        <v>42</v>
      </c>
      <c r="G1601" s="23" t="s">
        <v>33</v>
      </c>
      <c r="H1601" s="24" t="s">
        <v>34</v>
      </c>
      <c r="I1601" s="24" t="s">
        <v>35</v>
      </c>
      <c r="J1601" s="23" t="s">
        <v>36</v>
      </c>
      <c r="K1601" s="26">
        <v>69830.009999999995</v>
      </c>
      <c r="L1601" s="26">
        <f t="shared" si="75"/>
        <v>69830.009999999995</v>
      </c>
      <c r="M1601" s="26">
        <v>0</v>
      </c>
      <c r="N1601" s="26">
        <v>0</v>
      </c>
      <c r="O1601" s="26">
        <v>0</v>
      </c>
      <c r="P1601" s="26">
        <v>0</v>
      </c>
      <c r="Q1601" s="26">
        <f t="shared" si="73"/>
        <v>0</v>
      </c>
      <c r="R1601" s="27" t="str">
        <f t="shared" si="74"/>
        <v>1-30</v>
      </c>
      <c r="S1601" s="27" t="str">
        <f>+VLOOKUP(B1601,'[1]PORTFOLIO MAY16'!$B$7:$T$5083,19,0)</f>
        <v>COSTA RICA</v>
      </c>
      <c r="T1601" s="26">
        <v>0</v>
      </c>
      <c r="U1601" s="23" t="s">
        <v>37</v>
      </c>
      <c r="V1601" s="23" t="s">
        <v>37</v>
      </c>
      <c r="W1601" s="23" t="s">
        <v>37</v>
      </c>
      <c r="X1601" s="22">
        <v>71590.990000000005</v>
      </c>
    </row>
    <row r="1602" spans="1:24" x14ac:dyDescent="0.25">
      <c r="A1602" s="22">
        <v>702</v>
      </c>
      <c r="B1602" s="23" t="s">
        <v>1643</v>
      </c>
      <c r="C1602" s="23"/>
      <c r="D1602" s="24">
        <v>320428</v>
      </c>
      <c r="E1602" s="25"/>
      <c r="F1602" s="23" t="s">
        <v>51</v>
      </c>
      <c r="G1602" s="23" t="s">
        <v>33</v>
      </c>
      <c r="H1602" s="24" t="s">
        <v>34</v>
      </c>
      <c r="I1602" s="24" t="s">
        <v>35</v>
      </c>
      <c r="J1602" s="23" t="s">
        <v>36</v>
      </c>
      <c r="K1602" s="26">
        <v>34161.32</v>
      </c>
      <c r="L1602" s="26">
        <f t="shared" si="75"/>
        <v>34161.32</v>
      </c>
      <c r="M1602" s="26">
        <v>0</v>
      </c>
      <c r="N1602" s="26">
        <v>0</v>
      </c>
      <c r="O1602" s="26">
        <v>0</v>
      </c>
      <c r="P1602" s="26">
        <v>0</v>
      </c>
      <c r="Q1602" s="26">
        <f t="shared" si="73"/>
        <v>0</v>
      </c>
      <c r="R1602" s="27" t="str">
        <f t="shared" si="74"/>
        <v>1-30</v>
      </c>
      <c r="S1602" s="27" t="str">
        <f>+VLOOKUP(B1602,'[1]PORTFOLIO MAY16'!$B$7:$T$5083,19,0)</f>
        <v>COSTA RICA</v>
      </c>
      <c r="T1602" s="26">
        <v>0</v>
      </c>
      <c r="U1602" s="23" t="s">
        <v>37</v>
      </c>
      <c r="V1602" s="23" t="s">
        <v>37</v>
      </c>
      <c r="W1602" s="23" t="s">
        <v>37</v>
      </c>
      <c r="X1602" s="22">
        <v>34895.15</v>
      </c>
    </row>
    <row r="1603" spans="1:24" x14ac:dyDescent="0.25">
      <c r="A1603" s="22">
        <v>702</v>
      </c>
      <c r="B1603" s="23" t="s">
        <v>1644</v>
      </c>
      <c r="C1603" s="23"/>
      <c r="D1603" s="24">
        <v>308320</v>
      </c>
      <c r="E1603" s="25"/>
      <c r="F1603" s="23" t="s">
        <v>51</v>
      </c>
      <c r="G1603" s="23" t="s">
        <v>33</v>
      </c>
      <c r="H1603" s="24" t="s">
        <v>34</v>
      </c>
      <c r="I1603" s="24" t="s">
        <v>35</v>
      </c>
      <c r="J1603" s="23" t="s">
        <v>36</v>
      </c>
      <c r="K1603" s="26">
        <v>1680.25</v>
      </c>
      <c r="L1603" s="26">
        <f t="shared" si="75"/>
        <v>1680.25</v>
      </c>
      <c r="M1603" s="26">
        <v>0</v>
      </c>
      <c r="N1603" s="26">
        <v>0</v>
      </c>
      <c r="O1603" s="26">
        <v>0</v>
      </c>
      <c r="P1603" s="26">
        <v>0</v>
      </c>
      <c r="Q1603" s="26">
        <f t="shared" si="73"/>
        <v>0</v>
      </c>
      <c r="R1603" s="27" t="str">
        <f t="shared" si="74"/>
        <v>1-30</v>
      </c>
      <c r="S1603" s="27" t="str">
        <f>+VLOOKUP(B1603,'[1]PORTFOLIO MAY16'!$B$7:$T$5083,19,0)</f>
        <v>COSTA RICA</v>
      </c>
      <c r="T1603" s="26">
        <v>0</v>
      </c>
      <c r="U1603" s="23" t="s">
        <v>37</v>
      </c>
      <c r="V1603" s="23" t="s">
        <v>37</v>
      </c>
      <c r="W1603" s="23" t="s">
        <v>37</v>
      </c>
      <c r="X1603" s="22">
        <v>1679.58</v>
      </c>
    </row>
    <row r="1604" spans="1:24" x14ac:dyDescent="0.25">
      <c r="A1604" s="22">
        <v>702</v>
      </c>
      <c r="B1604" s="23" t="s">
        <v>1645</v>
      </c>
      <c r="C1604" s="23"/>
      <c r="D1604" s="24">
        <v>318470</v>
      </c>
      <c r="E1604" s="25"/>
      <c r="F1604" s="23" t="s">
        <v>42</v>
      </c>
      <c r="G1604" s="23" t="s">
        <v>33</v>
      </c>
      <c r="H1604" s="24" t="s">
        <v>34</v>
      </c>
      <c r="I1604" s="24" t="s">
        <v>35</v>
      </c>
      <c r="J1604" s="23" t="s">
        <v>36</v>
      </c>
      <c r="K1604" s="26">
        <v>7925.87</v>
      </c>
      <c r="L1604" s="26">
        <f t="shared" si="75"/>
        <v>7925.87</v>
      </c>
      <c r="M1604" s="26">
        <v>0</v>
      </c>
      <c r="N1604" s="26">
        <v>0</v>
      </c>
      <c r="O1604" s="26">
        <v>0</v>
      </c>
      <c r="P1604" s="26">
        <v>0</v>
      </c>
      <c r="Q1604" s="26">
        <f t="shared" si="73"/>
        <v>0</v>
      </c>
      <c r="R1604" s="27" t="str">
        <f t="shared" si="74"/>
        <v>1-30</v>
      </c>
      <c r="S1604" s="27" t="str">
        <f>+VLOOKUP(B1604,'[1]PORTFOLIO MAY16'!$B$7:$T$5083,19,0)</f>
        <v>EL SALVADOR</v>
      </c>
      <c r="T1604" s="26">
        <v>0</v>
      </c>
      <c r="U1604" s="23" t="s">
        <v>37</v>
      </c>
      <c r="V1604" s="23" t="s">
        <v>37</v>
      </c>
      <c r="W1604" s="23" t="s">
        <v>37</v>
      </c>
      <c r="X1604" s="22">
        <v>8266.5</v>
      </c>
    </row>
    <row r="1605" spans="1:24" x14ac:dyDescent="0.25">
      <c r="A1605" s="22">
        <v>702</v>
      </c>
      <c r="B1605" s="23" t="s">
        <v>1646</v>
      </c>
      <c r="C1605" s="23"/>
      <c r="D1605" s="24">
        <v>316339</v>
      </c>
      <c r="E1605" s="25"/>
      <c r="F1605" s="23" t="s">
        <v>42</v>
      </c>
      <c r="G1605" s="23" t="s">
        <v>51</v>
      </c>
      <c r="H1605" s="24" t="s">
        <v>34</v>
      </c>
      <c r="I1605" s="24" t="s">
        <v>35</v>
      </c>
      <c r="J1605" s="23" t="s">
        <v>36</v>
      </c>
      <c r="K1605" s="26">
        <v>374.75</v>
      </c>
      <c r="L1605" s="26">
        <f t="shared" si="75"/>
        <v>374.75</v>
      </c>
      <c r="M1605" s="26">
        <v>0</v>
      </c>
      <c r="N1605" s="26">
        <v>0</v>
      </c>
      <c r="O1605" s="26">
        <v>0</v>
      </c>
      <c r="P1605" s="26">
        <v>0</v>
      </c>
      <c r="Q1605" s="26">
        <f t="shared" si="73"/>
        <v>0</v>
      </c>
      <c r="R1605" s="27" t="str">
        <f t="shared" si="74"/>
        <v>1-30</v>
      </c>
      <c r="S1605" s="27" t="str">
        <f>+VLOOKUP(B1605,'[1]PORTFOLIO MAY16'!$B$7:$T$5083,19,0)</f>
        <v>GUATEMALA</v>
      </c>
      <c r="T1605" s="26">
        <v>0</v>
      </c>
      <c r="U1605" s="23" t="s">
        <v>37</v>
      </c>
      <c r="V1605" s="23" t="s">
        <v>37</v>
      </c>
      <c r="W1605" s="23" t="s">
        <v>37</v>
      </c>
      <c r="X1605" s="22">
        <v>378.48</v>
      </c>
    </row>
    <row r="1606" spans="1:24" x14ac:dyDescent="0.25">
      <c r="A1606" s="22">
        <v>702</v>
      </c>
      <c r="B1606" s="23" t="s">
        <v>1647</v>
      </c>
      <c r="C1606" s="23"/>
      <c r="D1606" s="24">
        <v>312332</v>
      </c>
      <c r="E1606" s="25"/>
      <c r="F1606" s="23" t="s">
        <v>33</v>
      </c>
      <c r="G1606" s="23" t="s">
        <v>33</v>
      </c>
      <c r="H1606" s="24" t="s">
        <v>34</v>
      </c>
      <c r="I1606" s="24" t="s">
        <v>35</v>
      </c>
      <c r="J1606" s="23" t="s">
        <v>39</v>
      </c>
      <c r="K1606" s="26">
        <v>-0.01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f t="shared" si="73"/>
        <v>0</v>
      </c>
      <c r="R1606" s="27" t="str">
        <f t="shared" si="74"/>
        <v>1-30</v>
      </c>
      <c r="S1606" s="27" t="str">
        <f>+VLOOKUP(B1606,'[1]PORTFOLIO MAY16'!$B$7:$T$5083,19,0)</f>
        <v>MEXICO</v>
      </c>
      <c r="T1606" s="26">
        <v>0</v>
      </c>
      <c r="U1606" s="23" t="s">
        <v>37</v>
      </c>
      <c r="V1606" s="23" t="s">
        <v>37</v>
      </c>
      <c r="W1606" s="23" t="s">
        <v>37</v>
      </c>
      <c r="X1606" s="22">
        <v>18030.45</v>
      </c>
    </row>
    <row r="1607" spans="1:24" x14ac:dyDescent="0.25">
      <c r="A1607" s="22">
        <v>702</v>
      </c>
      <c r="B1607" s="23" t="s">
        <v>1648</v>
      </c>
      <c r="C1607" s="23"/>
      <c r="D1607" s="24">
        <v>320498</v>
      </c>
      <c r="E1607" s="25"/>
      <c r="F1607" s="23" t="s">
        <v>42</v>
      </c>
      <c r="G1607" s="23" t="s">
        <v>33</v>
      </c>
      <c r="H1607" s="24" t="s">
        <v>34</v>
      </c>
      <c r="I1607" s="24" t="s">
        <v>35</v>
      </c>
      <c r="J1607" s="23" t="s">
        <v>36</v>
      </c>
      <c r="K1607" s="26">
        <v>95428.78</v>
      </c>
      <c r="L1607" s="26">
        <f t="shared" si="75"/>
        <v>95428.78</v>
      </c>
      <c r="M1607" s="26">
        <v>0</v>
      </c>
      <c r="N1607" s="26">
        <v>0</v>
      </c>
      <c r="O1607" s="26">
        <v>0</v>
      </c>
      <c r="P1607" s="26">
        <v>0</v>
      </c>
      <c r="Q1607" s="26">
        <f t="shared" ref="Q1607:Q1670" si="76">+P1607+O1607+N1607+M1607</f>
        <v>0</v>
      </c>
      <c r="R1607" s="27" t="str">
        <f t="shared" ref="R1607:R1670" si="77">+IF(P1607&gt;0,"120+",IF(O1607&gt;0,"91-120",IF(N1607&gt;0,"61-90",IF(M1607&gt;0,"31-60","1-30"))))</f>
        <v>1-30</v>
      </c>
      <c r="S1607" s="27" t="str">
        <f>+VLOOKUP(B1607,'[1]PORTFOLIO MAY16'!$B$7:$T$5083,19,0)</f>
        <v>ECUADOR</v>
      </c>
      <c r="T1607" s="26">
        <v>0</v>
      </c>
      <c r="U1607" s="23" t="s">
        <v>37</v>
      </c>
      <c r="V1607" s="23" t="s">
        <v>37</v>
      </c>
      <c r="W1607" s="23" t="s">
        <v>37</v>
      </c>
      <c r="X1607" s="22">
        <v>100584.24</v>
      </c>
    </row>
    <row r="1608" spans="1:24" x14ac:dyDescent="0.25">
      <c r="A1608" s="22">
        <v>702</v>
      </c>
      <c r="B1608" s="23" t="s">
        <v>1649</v>
      </c>
      <c r="C1608" s="23"/>
      <c r="D1608" s="24">
        <v>314773</v>
      </c>
      <c r="E1608" s="25"/>
      <c r="F1608" s="23" t="s">
        <v>51</v>
      </c>
      <c r="G1608" s="23" t="s">
        <v>33</v>
      </c>
      <c r="H1608" s="24" t="s">
        <v>34</v>
      </c>
      <c r="I1608" s="24" t="s">
        <v>35</v>
      </c>
      <c r="J1608" s="23" t="s">
        <v>36</v>
      </c>
      <c r="K1608" s="26">
        <v>18309.87</v>
      </c>
      <c r="L1608" s="26">
        <f t="shared" si="75"/>
        <v>18309.87</v>
      </c>
      <c r="M1608" s="26">
        <v>0</v>
      </c>
      <c r="N1608" s="26">
        <v>0</v>
      </c>
      <c r="O1608" s="26">
        <v>0</v>
      </c>
      <c r="P1608" s="26">
        <v>0</v>
      </c>
      <c r="Q1608" s="26">
        <f t="shared" si="76"/>
        <v>0</v>
      </c>
      <c r="R1608" s="27" t="str">
        <f t="shared" si="77"/>
        <v>1-30</v>
      </c>
      <c r="S1608" s="27" t="str">
        <f>+VLOOKUP(B1608,'[1]PORTFOLIO MAY16'!$B$7:$T$5083,19,0)</f>
        <v>COSTA RICA</v>
      </c>
      <c r="T1608" s="26">
        <v>0</v>
      </c>
      <c r="U1608" s="23" t="s">
        <v>37</v>
      </c>
      <c r="V1608" s="23" t="s">
        <v>37</v>
      </c>
      <c r="W1608" s="23" t="s">
        <v>37</v>
      </c>
      <c r="X1608" s="22">
        <v>18944.02</v>
      </c>
    </row>
    <row r="1609" spans="1:24" x14ac:dyDescent="0.25">
      <c r="A1609" s="22">
        <v>702</v>
      </c>
      <c r="B1609" s="23" t="s">
        <v>1650</v>
      </c>
      <c r="C1609" s="23"/>
      <c r="D1609" s="24">
        <v>309836</v>
      </c>
      <c r="E1609" s="25"/>
      <c r="F1609" s="23" t="s">
        <v>42</v>
      </c>
      <c r="G1609" s="23" t="s">
        <v>33</v>
      </c>
      <c r="H1609" s="24" t="s">
        <v>34</v>
      </c>
      <c r="I1609" s="24" t="s">
        <v>35</v>
      </c>
      <c r="J1609" s="23" t="s">
        <v>36</v>
      </c>
      <c r="K1609" s="26">
        <v>100256.96000000001</v>
      </c>
      <c r="L1609" s="26">
        <f t="shared" si="75"/>
        <v>100256.96000000001</v>
      </c>
      <c r="M1609" s="26">
        <v>0</v>
      </c>
      <c r="N1609" s="26">
        <v>0</v>
      </c>
      <c r="O1609" s="26">
        <v>0</v>
      </c>
      <c r="P1609" s="26">
        <v>0</v>
      </c>
      <c r="Q1609" s="26">
        <f t="shared" si="76"/>
        <v>0</v>
      </c>
      <c r="R1609" s="27" t="str">
        <f t="shared" si="77"/>
        <v>1-30</v>
      </c>
      <c r="S1609" s="27" t="str">
        <f>+VLOOKUP(B1609,'[1]PORTFOLIO MAY16'!$B$7:$T$5083,19,0)</f>
        <v>REPUBLICA DOMINICANA</v>
      </c>
      <c r="T1609" s="26">
        <v>0</v>
      </c>
      <c r="U1609" s="23" t="s">
        <v>37</v>
      </c>
      <c r="V1609" s="23" t="s">
        <v>37</v>
      </c>
      <c r="W1609" s="23" t="s">
        <v>37</v>
      </c>
      <c r="X1609" s="22">
        <v>106860.52</v>
      </c>
    </row>
    <row r="1610" spans="1:24" x14ac:dyDescent="0.25">
      <c r="A1610" s="22">
        <v>702</v>
      </c>
      <c r="B1610" s="23" t="s">
        <v>1651</v>
      </c>
      <c r="C1610" s="23"/>
      <c r="D1610" s="24">
        <v>314751</v>
      </c>
      <c r="E1610" s="25"/>
      <c r="F1610" s="23" t="s">
        <v>42</v>
      </c>
      <c r="G1610" s="23" t="s">
        <v>33</v>
      </c>
      <c r="H1610" s="24" t="s">
        <v>34</v>
      </c>
      <c r="I1610" s="24" t="s">
        <v>35</v>
      </c>
      <c r="J1610" s="23" t="s">
        <v>36</v>
      </c>
      <c r="K1610" s="26">
        <v>59898.49</v>
      </c>
      <c r="L1610" s="26">
        <f t="shared" si="75"/>
        <v>59898.49</v>
      </c>
      <c r="M1610" s="26">
        <v>0</v>
      </c>
      <c r="N1610" s="26">
        <v>0</v>
      </c>
      <c r="O1610" s="26">
        <v>0</v>
      </c>
      <c r="P1610" s="26">
        <v>0</v>
      </c>
      <c r="Q1610" s="26">
        <f t="shared" si="76"/>
        <v>0</v>
      </c>
      <c r="R1610" s="27" t="str">
        <f t="shared" si="77"/>
        <v>1-30</v>
      </c>
      <c r="S1610" s="27" t="str">
        <f>+VLOOKUP(B1610,'[1]PORTFOLIO MAY16'!$B$7:$T$5083,19,0)</f>
        <v>REPUBLICA DOMINICANA</v>
      </c>
      <c r="T1610" s="26">
        <v>0</v>
      </c>
      <c r="U1610" s="23" t="s">
        <v>37</v>
      </c>
      <c r="V1610" s="23" t="s">
        <v>37</v>
      </c>
      <c r="W1610" s="23" t="s">
        <v>37</v>
      </c>
      <c r="X1610" s="22">
        <v>63103.81</v>
      </c>
    </row>
    <row r="1611" spans="1:24" x14ac:dyDescent="0.25">
      <c r="A1611" s="22">
        <v>702</v>
      </c>
      <c r="B1611" s="23" t="s">
        <v>1652</v>
      </c>
      <c r="C1611" s="23"/>
      <c r="D1611" s="24">
        <v>320202</v>
      </c>
      <c r="E1611" s="25"/>
      <c r="F1611" s="23" t="s">
        <v>51</v>
      </c>
      <c r="G1611" s="23" t="s">
        <v>33</v>
      </c>
      <c r="H1611" s="24" t="s">
        <v>34</v>
      </c>
      <c r="I1611" s="24" t="s">
        <v>35</v>
      </c>
      <c r="J1611" s="23" t="s">
        <v>36</v>
      </c>
      <c r="K1611" s="26">
        <v>12008.11</v>
      </c>
      <c r="L1611" s="26">
        <f t="shared" si="75"/>
        <v>12008.11</v>
      </c>
      <c r="M1611" s="26">
        <v>0</v>
      </c>
      <c r="N1611" s="26">
        <v>0</v>
      </c>
      <c r="O1611" s="26">
        <v>0</v>
      </c>
      <c r="P1611" s="26">
        <v>0</v>
      </c>
      <c r="Q1611" s="26">
        <f t="shared" si="76"/>
        <v>0</v>
      </c>
      <c r="R1611" s="27" t="str">
        <f t="shared" si="77"/>
        <v>1-30</v>
      </c>
      <c r="S1611" s="27" t="str">
        <f>+VLOOKUP(B1611,'[1]PORTFOLIO MAY16'!$B$7:$T$5083,19,0)</f>
        <v>COSTA RICA</v>
      </c>
      <c r="T1611" s="26">
        <v>0</v>
      </c>
      <c r="U1611" s="23" t="s">
        <v>37</v>
      </c>
      <c r="V1611" s="23" t="s">
        <v>37</v>
      </c>
      <c r="W1611" s="23" t="s">
        <v>37</v>
      </c>
      <c r="X1611" s="22">
        <v>12067.73</v>
      </c>
    </row>
    <row r="1612" spans="1:24" x14ac:dyDescent="0.25">
      <c r="A1612" s="22">
        <v>702</v>
      </c>
      <c r="B1612" s="23" t="s">
        <v>1653</v>
      </c>
      <c r="C1612" s="23"/>
      <c r="D1612" s="24">
        <v>313548</v>
      </c>
      <c r="E1612" s="25"/>
      <c r="F1612" s="23" t="s">
        <v>59</v>
      </c>
      <c r="G1612" s="23" t="s">
        <v>59</v>
      </c>
      <c r="H1612" s="24" t="s">
        <v>34</v>
      </c>
      <c r="I1612" s="24" t="s">
        <v>35</v>
      </c>
      <c r="J1612" s="23" t="s">
        <v>36</v>
      </c>
      <c r="K1612" s="26">
        <v>18047.21</v>
      </c>
      <c r="L1612" s="26">
        <f t="shared" si="75"/>
        <v>18047.21</v>
      </c>
      <c r="M1612" s="26">
        <v>0</v>
      </c>
      <c r="N1612" s="26">
        <v>0</v>
      </c>
      <c r="O1612" s="26">
        <v>0</v>
      </c>
      <c r="P1612" s="26">
        <v>0</v>
      </c>
      <c r="Q1612" s="26">
        <f t="shared" si="76"/>
        <v>0</v>
      </c>
      <c r="R1612" s="27" t="str">
        <f t="shared" si="77"/>
        <v>1-30</v>
      </c>
      <c r="S1612" s="27" t="str">
        <f>+VLOOKUP(B1612,'[1]PORTFOLIO MAY16'!$B$7:$T$5083,19,0)</f>
        <v>NICARAGUA</v>
      </c>
      <c r="T1612" s="26">
        <v>0</v>
      </c>
      <c r="U1612" s="23" t="s">
        <v>37</v>
      </c>
      <c r="V1612" s="23" t="s">
        <v>37</v>
      </c>
      <c r="W1612" s="23" t="s">
        <v>37</v>
      </c>
      <c r="X1612" s="22">
        <v>18258.46</v>
      </c>
    </row>
    <row r="1613" spans="1:24" x14ac:dyDescent="0.25">
      <c r="A1613" s="22">
        <v>702</v>
      </c>
      <c r="B1613" s="23" t="s">
        <v>1654</v>
      </c>
      <c r="C1613" s="23"/>
      <c r="D1613" s="24">
        <v>315144</v>
      </c>
      <c r="E1613" s="25"/>
      <c r="F1613" s="23" t="s">
        <v>42</v>
      </c>
      <c r="G1613" s="23" t="s">
        <v>33</v>
      </c>
      <c r="H1613" s="24" t="s">
        <v>34</v>
      </c>
      <c r="I1613" s="24" t="s">
        <v>35</v>
      </c>
      <c r="J1613" s="23" t="s">
        <v>36</v>
      </c>
      <c r="K1613" s="26">
        <v>10817.96</v>
      </c>
      <c r="L1613" s="26">
        <f t="shared" si="75"/>
        <v>10817.96</v>
      </c>
      <c r="M1613" s="26">
        <v>0</v>
      </c>
      <c r="N1613" s="26">
        <v>0</v>
      </c>
      <c r="O1613" s="26">
        <v>0</v>
      </c>
      <c r="P1613" s="26">
        <v>10817.96</v>
      </c>
      <c r="Q1613" s="26">
        <f t="shared" si="76"/>
        <v>10817.96</v>
      </c>
      <c r="R1613" s="27" t="str">
        <f t="shared" si="77"/>
        <v>120+</v>
      </c>
      <c r="S1613" s="27" t="str">
        <f>+VLOOKUP(B1613,'[1]PORTFOLIO MAY16'!$B$7:$T$5083,19,0)</f>
        <v>REPUBLICA DOMINICANA</v>
      </c>
      <c r="T1613" s="26">
        <v>0</v>
      </c>
      <c r="U1613" s="23" t="s">
        <v>37</v>
      </c>
      <c r="V1613" s="23" t="s">
        <v>37</v>
      </c>
      <c r="W1613" s="23" t="s">
        <v>37</v>
      </c>
      <c r="X1613" s="22">
        <v>10950.7</v>
      </c>
    </row>
    <row r="1614" spans="1:24" x14ac:dyDescent="0.25">
      <c r="A1614" s="22">
        <v>702</v>
      </c>
      <c r="B1614" s="23" t="s">
        <v>1655</v>
      </c>
      <c r="C1614" s="23"/>
      <c r="D1614" s="24">
        <v>316291</v>
      </c>
      <c r="E1614" s="25"/>
      <c r="F1614" s="23" t="s">
        <v>33</v>
      </c>
      <c r="G1614" s="23" t="s">
        <v>33</v>
      </c>
      <c r="H1614" s="24" t="s">
        <v>34</v>
      </c>
      <c r="I1614" s="24" t="s">
        <v>35</v>
      </c>
      <c r="J1614" s="23" t="s">
        <v>36</v>
      </c>
      <c r="K1614" s="26">
        <v>1099.49</v>
      </c>
      <c r="L1614" s="26">
        <f t="shared" si="75"/>
        <v>1099.49</v>
      </c>
      <c r="M1614" s="26">
        <v>0</v>
      </c>
      <c r="N1614" s="26">
        <v>0</v>
      </c>
      <c r="O1614" s="26">
        <v>0</v>
      </c>
      <c r="P1614" s="26">
        <v>0</v>
      </c>
      <c r="Q1614" s="26">
        <f t="shared" si="76"/>
        <v>0</v>
      </c>
      <c r="R1614" s="27" t="str">
        <f t="shared" si="77"/>
        <v>1-30</v>
      </c>
      <c r="S1614" s="27" t="str">
        <f>+VLOOKUP(B1614,'[1]PORTFOLIO MAY16'!$B$7:$T$5083,19,0)</f>
        <v>MEXICO</v>
      </c>
      <c r="T1614" s="26">
        <v>0</v>
      </c>
      <c r="U1614" s="23" t="s">
        <v>37</v>
      </c>
      <c r="V1614" s="23" t="s">
        <v>37</v>
      </c>
      <c r="W1614" s="23" t="s">
        <v>37</v>
      </c>
      <c r="X1614" s="22">
        <v>2208.5</v>
      </c>
    </row>
    <row r="1615" spans="1:24" x14ac:dyDescent="0.25">
      <c r="A1615" s="22">
        <v>702</v>
      </c>
      <c r="B1615" s="23" t="s">
        <v>1656</v>
      </c>
      <c r="C1615" s="23"/>
      <c r="D1615" s="24">
        <v>320498</v>
      </c>
      <c r="E1615" s="25"/>
      <c r="F1615" s="23" t="s">
        <v>42</v>
      </c>
      <c r="G1615" s="23" t="s">
        <v>33</v>
      </c>
      <c r="H1615" s="24" t="s">
        <v>34</v>
      </c>
      <c r="I1615" s="24" t="s">
        <v>35</v>
      </c>
      <c r="J1615" s="23" t="s">
        <v>36</v>
      </c>
      <c r="K1615" s="26">
        <v>88476.41</v>
      </c>
      <c r="L1615" s="26">
        <f t="shared" si="75"/>
        <v>88476.41</v>
      </c>
      <c r="M1615" s="26">
        <v>0</v>
      </c>
      <c r="N1615" s="26">
        <v>0</v>
      </c>
      <c r="O1615" s="26">
        <v>0</v>
      </c>
      <c r="P1615" s="26">
        <v>0</v>
      </c>
      <c r="Q1615" s="26">
        <f t="shared" si="76"/>
        <v>0</v>
      </c>
      <c r="R1615" s="27" t="str">
        <f t="shared" si="77"/>
        <v>1-30</v>
      </c>
      <c r="S1615" s="27" t="str">
        <f>+VLOOKUP(B1615,'[1]PORTFOLIO MAY16'!$B$7:$T$5083,19,0)</f>
        <v>ECUADOR</v>
      </c>
      <c r="T1615" s="26">
        <v>0</v>
      </c>
      <c r="U1615" s="23" t="s">
        <v>37</v>
      </c>
      <c r="V1615" s="23" t="s">
        <v>37</v>
      </c>
      <c r="W1615" s="23" t="s">
        <v>37</v>
      </c>
      <c r="X1615" s="22">
        <v>90034.42</v>
      </c>
    </row>
    <row r="1616" spans="1:24" x14ac:dyDescent="0.25">
      <c r="A1616" s="22">
        <v>702</v>
      </c>
      <c r="B1616" s="23" t="s">
        <v>1657</v>
      </c>
      <c r="C1616" s="23"/>
      <c r="D1616" s="24">
        <v>316358</v>
      </c>
      <c r="E1616" s="25"/>
      <c r="F1616" s="23" t="s">
        <v>42</v>
      </c>
      <c r="G1616" s="23" t="s">
        <v>51</v>
      </c>
      <c r="H1616" s="24" t="s">
        <v>34</v>
      </c>
      <c r="I1616" s="24" t="s">
        <v>35</v>
      </c>
      <c r="J1616" s="23" t="s">
        <v>36</v>
      </c>
      <c r="K1616" s="26">
        <v>3565399.33</v>
      </c>
      <c r="L1616" s="26">
        <f t="shared" si="75"/>
        <v>3565399.33</v>
      </c>
      <c r="M1616" s="26">
        <v>0</v>
      </c>
      <c r="N1616" s="26">
        <v>0</v>
      </c>
      <c r="O1616" s="26">
        <v>0</v>
      </c>
      <c r="P1616" s="26">
        <v>0</v>
      </c>
      <c r="Q1616" s="26">
        <f t="shared" si="76"/>
        <v>0</v>
      </c>
      <c r="R1616" s="27" t="str">
        <f t="shared" si="77"/>
        <v>1-30</v>
      </c>
      <c r="S1616" s="27" t="str">
        <f>+VLOOKUP(B1616,'[1]PORTFOLIO MAY16'!$B$7:$T$5083,19,0)</f>
        <v>HONDURAS</v>
      </c>
      <c r="T1616" s="26">
        <v>0</v>
      </c>
      <c r="U1616" s="23" t="s">
        <v>37</v>
      </c>
      <c r="V1616" s="23" t="s">
        <v>37</v>
      </c>
      <c r="W1616" s="23" t="s">
        <v>37</v>
      </c>
      <c r="X1616" s="22">
        <v>5624203.3600000003</v>
      </c>
    </row>
    <row r="1617" spans="1:24" x14ac:dyDescent="0.25">
      <c r="A1617" s="22">
        <v>702</v>
      </c>
      <c r="B1617" s="23" t="s">
        <v>1658</v>
      </c>
      <c r="C1617" s="23"/>
      <c r="D1617" s="24">
        <v>316339</v>
      </c>
      <c r="E1617" s="25"/>
      <c r="F1617" s="23" t="s">
        <v>42</v>
      </c>
      <c r="G1617" s="23" t="s">
        <v>51</v>
      </c>
      <c r="H1617" s="24" t="s">
        <v>34</v>
      </c>
      <c r="I1617" s="24" t="s">
        <v>35</v>
      </c>
      <c r="J1617" s="23" t="s">
        <v>36</v>
      </c>
      <c r="K1617" s="26">
        <v>3770.37</v>
      </c>
      <c r="L1617" s="26">
        <f t="shared" si="75"/>
        <v>3770.37</v>
      </c>
      <c r="M1617" s="26">
        <v>0</v>
      </c>
      <c r="N1617" s="26">
        <v>0</v>
      </c>
      <c r="O1617" s="26">
        <v>0</v>
      </c>
      <c r="P1617" s="26">
        <v>0</v>
      </c>
      <c r="Q1617" s="26">
        <f t="shared" si="76"/>
        <v>0</v>
      </c>
      <c r="R1617" s="27" t="str">
        <f t="shared" si="77"/>
        <v>1-30</v>
      </c>
      <c r="S1617" s="27" t="str">
        <f>+VLOOKUP(B1617,'[1]PORTFOLIO MAY16'!$B$7:$T$5083,19,0)</f>
        <v>GUATEMALA</v>
      </c>
      <c r="T1617" s="26">
        <v>0</v>
      </c>
      <c r="U1617" s="23" t="s">
        <v>37</v>
      </c>
      <c r="V1617" s="23" t="s">
        <v>37</v>
      </c>
      <c r="W1617" s="23" t="s">
        <v>37</v>
      </c>
      <c r="X1617" s="22">
        <v>3798.45</v>
      </c>
    </row>
    <row r="1618" spans="1:24" x14ac:dyDescent="0.25">
      <c r="A1618" s="22">
        <v>702</v>
      </c>
      <c r="B1618" s="23" t="s">
        <v>1659</v>
      </c>
      <c r="C1618" s="23"/>
      <c r="D1618" s="24">
        <v>318566</v>
      </c>
      <c r="E1618" s="25"/>
      <c r="F1618" s="23" t="s">
        <v>51</v>
      </c>
      <c r="G1618" s="23" t="s">
        <v>33</v>
      </c>
      <c r="H1618" s="24" t="s">
        <v>34</v>
      </c>
      <c r="I1618" s="24" t="s">
        <v>35</v>
      </c>
      <c r="J1618" s="23" t="s">
        <v>36</v>
      </c>
      <c r="K1618" s="26">
        <v>23127.9</v>
      </c>
      <c r="L1618" s="26">
        <f t="shared" si="75"/>
        <v>23127.9</v>
      </c>
      <c r="M1618" s="26">
        <v>0</v>
      </c>
      <c r="N1618" s="26">
        <v>0</v>
      </c>
      <c r="O1618" s="26">
        <v>0</v>
      </c>
      <c r="P1618" s="26">
        <v>0</v>
      </c>
      <c r="Q1618" s="26">
        <f t="shared" si="76"/>
        <v>0</v>
      </c>
      <c r="R1618" s="27" t="str">
        <f t="shared" si="77"/>
        <v>1-30</v>
      </c>
      <c r="S1618" s="27" t="str">
        <f>+VLOOKUP(B1618,'[1]PORTFOLIO MAY16'!$B$7:$T$5083,19,0)</f>
        <v>COSTA RICA</v>
      </c>
      <c r="T1618" s="26">
        <v>0</v>
      </c>
      <c r="U1618" s="23" t="s">
        <v>37</v>
      </c>
      <c r="V1618" s="23" t="s">
        <v>37</v>
      </c>
      <c r="W1618" s="23" t="s">
        <v>37</v>
      </c>
      <c r="X1618" s="22">
        <v>23929.61</v>
      </c>
    </row>
    <row r="1619" spans="1:24" x14ac:dyDescent="0.25">
      <c r="A1619" s="22">
        <v>702</v>
      </c>
      <c r="B1619" s="23" t="s">
        <v>1660</v>
      </c>
      <c r="C1619" s="23"/>
      <c r="D1619" s="24">
        <v>312089</v>
      </c>
      <c r="E1619" s="25"/>
      <c r="F1619" s="23" t="s">
        <v>42</v>
      </c>
      <c r="G1619" s="23" t="s">
        <v>33</v>
      </c>
      <c r="H1619" s="24" t="s">
        <v>34</v>
      </c>
      <c r="I1619" s="24" t="s">
        <v>35</v>
      </c>
      <c r="J1619" s="23" t="s">
        <v>36</v>
      </c>
      <c r="K1619" s="26">
        <v>15478.36</v>
      </c>
      <c r="L1619" s="26">
        <f t="shared" si="75"/>
        <v>15478.36</v>
      </c>
      <c r="M1619" s="26">
        <v>0</v>
      </c>
      <c r="N1619" s="26">
        <v>0</v>
      </c>
      <c r="O1619" s="26">
        <v>0</v>
      </c>
      <c r="P1619" s="26">
        <v>0</v>
      </c>
      <c r="Q1619" s="26">
        <f t="shared" si="76"/>
        <v>0</v>
      </c>
      <c r="R1619" s="27" t="str">
        <f t="shared" si="77"/>
        <v>1-30</v>
      </c>
      <c r="S1619" s="27" t="str">
        <f>+VLOOKUP(B1619,'[1]PORTFOLIO MAY16'!$B$7:$T$5083,19,0)</f>
        <v>REPUBLICA DOMINICANA</v>
      </c>
      <c r="T1619" s="26">
        <v>0</v>
      </c>
      <c r="U1619" s="23" t="s">
        <v>37</v>
      </c>
      <c r="V1619" s="23" t="s">
        <v>37</v>
      </c>
      <c r="W1619" s="23" t="s">
        <v>37</v>
      </c>
      <c r="X1619" s="22">
        <v>15866.15</v>
      </c>
    </row>
    <row r="1620" spans="1:24" x14ac:dyDescent="0.25">
      <c r="A1620" s="22">
        <v>702</v>
      </c>
      <c r="B1620" s="23" t="s">
        <v>1661</v>
      </c>
      <c r="C1620" s="23"/>
      <c r="D1620" s="24">
        <v>318072</v>
      </c>
      <c r="E1620" s="25"/>
      <c r="F1620" s="23" t="s">
        <v>33</v>
      </c>
      <c r="G1620" s="23" t="s">
        <v>33</v>
      </c>
      <c r="H1620" s="24" t="s">
        <v>34</v>
      </c>
      <c r="I1620" s="24" t="s">
        <v>233</v>
      </c>
      <c r="J1620" s="23" t="s">
        <v>39</v>
      </c>
      <c r="K1620" s="26">
        <v>-63085.8</v>
      </c>
      <c r="L1620" s="26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f t="shared" si="76"/>
        <v>0</v>
      </c>
      <c r="R1620" s="27" t="str">
        <f t="shared" si="77"/>
        <v>1-30</v>
      </c>
      <c r="S1620" s="27" t="str">
        <f>+VLOOKUP(B1620,'[1]PORTFOLIO MAY16'!$B$7:$T$5083,19,0)</f>
        <v>MEXICO</v>
      </c>
      <c r="T1620" s="26">
        <v>0</v>
      </c>
      <c r="U1620" s="23" t="s">
        <v>37</v>
      </c>
      <c r="V1620" s="23" t="s">
        <v>37</v>
      </c>
      <c r="W1620" s="23" t="s">
        <v>37</v>
      </c>
      <c r="X1620" s="22">
        <v>0</v>
      </c>
    </row>
    <row r="1621" spans="1:24" x14ac:dyDescent="0.25">
      <c r="A1621" s="22">
        <v>702</v>
      </c>
      <c r="B1621" s="23" t="s">
        <v>1662</v>
      </c>
      <c r="C1621" s="23"/>
      <c r="D1621" s="24">
        <v>315951</v>
      </c>
      <c r="E1621" s="25"/>
      <c r="F1621" s="23" t="s">
        <v>42</v>
      </c>
      <c r="G1621" s="23" t="s">
        <v>33</v>
      </c>
      <c r="H1621" s="24" t="s">
        <v>34</v>
      </c>
      <c r="I1621" s="24" t="s">
        <v>35</v>
      </c>
      <c r="J1621" s="23" t="s">
        <v>36</v>
      </c>
      <c r="K1621" s="26">
        <v>22708.18</v>
      </c>
      <c r="L1621" s="26">
        <f t="shared" si="75"/>
        <v>22708.18</v>
      </c>
      <c r="M1621" s="26">
        <v>0</v>
      </c>
      <c r="N1621" s="26">
        <v>0</v>
      </c>
      <c r="O1621" s="26">
        <v>0</v>
      </c>
      <c r="P1621" s="26">
        <v>0</v>
      </c>
      <c r="Q1621" s="26">
        <f t="shared" si="76"/>
        <v>0</v>
      </c>
      <c r="R1621" s="27" t="str">
        <f t="shared" si="77"/>
        <v>1-30</v>
      </c>
      <c r="S1621" s="27" t="str">
        <f>+VLOOKUP(B1621,'[1]PORTFOLIO MAY16'!$B$7:$T$5083,19,0)</f>
        <v>REPUBLICA DOMINICANA</v>
      </c>
      <c r="T1621" s="26">
        <v>0</v>
      </c>
      <c r="U1621" s="23" t="s">
        <v>37</v>
      </c>
      <c r="V1621" s="23" t="s">
        <v>37</v>
      </c>
      <c r="W1621" s="23" t="s">
        <v>37</v>
      </c>
      <c r="X1621" s="22">
        <v>24071.93</v>
      </c>
    </row>
    <row r="1622" spans="1:24" x14ac:dyDescent="0.25">
      <c r="A1622" s="22">
        <v>702</v>
      </c>
      <c r="B1622" s="23" t="s">
        <v>1663</v>
      </c>
      <c r="C1622" s="23"/>
      <c r="D1622" s="24">
        <v>315112</v>
      </c>
      <c r="E1622" s="25"/>
      <c r="F1622" s="23" t="s">
        <v>33</v>
      </c>
      <c r="G1622" s="23" t="s">
        <v>33</v>
      </c>
      <c r="H1622" s="24" t="s">
        <v>34</v>
      </c>
      <c r="I1622" s="24" t="s">
        <v>233</v>
      </c>
      <c r="J1622" s="23" t="s">
        <v>36</v>
      </c>
      <c r="K1622" s="26">
        <v>290811.64</v>
      </c>
      <c r="L1622" s="26">
        <f t="shared" si="75"/>
        <v>290811.64</v>
      </c>
      <c r="M1622" s="26">
        <v>0</v>
      </c>
      <c r="N1622" s="26">
        <v>0</v>
      </c>
      <c r="O1622" s="26">
        <v>0</v>
      </c>
      <c r="P1622" s="26">
        <v>290811.64</v>
      </c>
      <c r="Q1622" s="26">
        <f t="shared" si="76"/>
        <v>290811.64</v>
      </c>
      <c r="R1622" s="27" t="str">
        <f t="shared" si="77"/>
        <v>120+</v>
      </c>
      <c r="S1622" s="27" t="str">
        <f>+VLOOKUP(B1622,'[1]PORTFOLIO MAY16'!$B$7:$T$5083,19,0)</f>
        <v>MEXICO</v>
      </c>
      <c r="T1622" s="26">
        <v>0</v>
      </c>
      <c r="U1622" s="23" t="s">
        <v>37</v>
      </c>
      <c r="V1622" s="23" t="s">
        <v>37</v>
      </c>
      <c r="W1622" s="23" t="s">
        <v>37</v>
      </c>
      <c r="X1622" s="22">
        <v>320804.44</v>
      </c>
    </row>
    <row r="1623" spans="1:24" x14ac:dyDescent="0.25">
      <c r="A1623" s="22">
        <v>702</v>
      </c>
      <c r="B1623" s="23" t="s">
        <v>1664</v>
      </c>
      <c r="C1623" s="23"/>
      <c r="D1623" s="24">
        <v>314242</v>
      </c>
      <c r="E1623" s="25"/>
      <c r="F1623" s="23" t="s">
        <v>42</v>
      </c>
      <c r="G1623" s="23" t="s">
        <v>33</v>
      </c>
      <c r="H1623" s="24" t="s">
        <v>34</v>
      </c>
      <c r="I1623" s="24" t="s">
        <v>35</v>
      </c>
      <c r="J1623" s="23" t="s">
        <v>36</v>
      </c>
      <c r="K1623" s="26">
        <v>8544.91</v>
      </c>
      <c r="L1623" s="26">
        <f t="shared" si="75"/>
        <v>8544.91</v>
      </c>
      <c r="M1623" s="26">
        <v>8544.91</v>
      </c>
      <c r="N1623" s="26">
        <v>0</v>
      </c>
      <c r="O1623" s="26">
        <v>0</v>
      </c>
      <c r="P1623" s="26">
        <v>0</v>
      </c>
      <c r="Q1623" s="26">
        <f t="shared" si="76"/>
        <v>8544.91</v>
      </c>
      <c r="R1623" s="27" t="str">
        <f t="shared" si="77"/>
        <v>31-60</v>
      </c>
      <c r="S1623" s="27" t="str">
        <f>+VLOOKUP(B1623,'[1]PORTFOLIO MAY16'!$B$7:$T$5083,19,0)</f>
        <v>REPUBLICA DOMINICANA</v>
      </c>
      <c r="T1623" s="26">
        <v>0</v>
      </c>
      <c r="U1623" s="23" t="s">
        <v>37</v>
      </c>
      <c r="V1623" s="23" t="s">
        <v>37</v>
      </c>
      <c r="W1623" s="23" t="s">
        <v>37</v>
      </c>
      <c r="X1623" s="22">
        <v>8544.91</v>
      </c>
    </row>
    <row r="1624" spans="1:24" x14ac:dyDescent="0.25">
      <c r="A1624" s="22">
        <v>702</v>
      </c>
      <c r="B1624" s="23" t="s">
        <v>1665</v>
      </c>
      <c r="C1624" s="23"/>
      <c r="D1624" s="24">
        <v>312088</v>
      </c>
      <c r="E1624" s="25"/>
      <c r="F1624" s="23" t="s">
        <v>51</v>
      </c>
      <c r="G1624" s="23" t="s">
        <v>51</v>
      </c>
      <c r="H1624" s="24" t="s">
        <v>34</v>
      </c>
      <c r="I1624" s="24" t="s">
        <v>35</v>
      </c>
      <c r="J1624" s="23" t="s">
        <v>36</v>
      </c>
      <c r="K1624" s="26">
        <v>50224.959999999999</v>
      </c>
      <c r="L1624" s="26">
        <f t="shared" si="75"/>
        <v>50224.959999999999</v>
      </c>
      <c r="M1624" s="26">
        <v>0</v>
      </c>
      <c r="N1624" s="26">
        <v>0</v>
      </c>
      <c r="O1624" s="26">
        <v>0</v>
      </c>
      <c r="P1624" s="26">
        <v>0</v>
      </c>
      <c r="Q1624" s="26">
        <f t="shared" si="76"/>
        <v>0</v>
      </c>
      <c r="R1624" s="27" t="str">
        <f t="shared" si="77"/>
        <v>1-30</v>
      </c>
      <c r="S1624" s="27" t="str">
        <f>+VLOOKUP(B1624,'[1]PORTFOLIO MAY16'!$B$7:$T$5083,19,0)</f>
        <v>REPUBLICA DOMINICANA</v>
      </c>
      <c r="T1624" s="26">
        <v>0</v>
      </c>
      <c r="U1624" s="23" t="s">
        <v>37</v>
      </c>
      <c r="V1624" s="23" t="s">
        <v>37</v>
      </c>
      <c r="W1624" s="23" t="s">
        <v>37</v>
      </c>
      <c r="X1624" s="22">
        <v>52469.279999999999</v>
      </c>
    </row>
    <row r="1625" spans="1:24" x14ac:dyDescent="0.25">
      <c r="A1625" s="22">
        <v>702</v>
      </c>
      <c r="B1625" s="23" t="s">
        <v>1666</v>
      </c>
      <c r="C1625" s="23"/>
      <c r="D1625" s="24">
        <v>316199</v>
      </c>
      <c r="E1625" s="25"/>
      <c r="F1625" s="23" t="s">
        <v>42</v>
      </c>
      <c r="G1625" s="23" t="s">
        <v>33</v>
      </c>
      <c r="H1625" s="24" t="s">
        <v>34</v>
      </c>
      <c r="I1625" s="24" t="s">
        <v>35</v>
      </c>
      <c r="J1625" s="23" t="s">
        <v>36</v>
      </c>
      <c r="K1625" s="26">
        <v>58688.35</v>
      </c>
      <c r="L1625" s="26">
        <f t="shared" si="75"/>
        <v>58688.35</v>
      </c>
      <c r="M1625" s="26">
        <v>0</v>
      </c>
      <c r="N1625" s="26">
        <v>0</v>
      </c>
      <c r="O1625" s="26">
        <v>0</v>
      </c>
      <c r="P1625" s="26">
        <v>0</v>
      </c>
      <c r="Q1625" s="26">
        <f t="shared" si="76"/>
        <v>0</v>
      </c>
      <c r="R1625" s="27" t="str">
        <f t="shared" si="77"/>
        <v>1-30</v>
      </c>
      <c r="S1625" s="27" t="str">
        <f>+VLOOKUP(B1625,'[1]PORTFOLIO MAY16'!$B$7:$T$5083,19,0)</f>
        <v>NICARAGUA</v>
      </c>
      <c r="T1625" s="26">
        <v>0</v>
      </c>
      <c r="U1625" s="23" t="s">
        <v>37</v>
      </c>
      <c r="V1625" s="23" t="s">
        <v>37</v>
      </c>
      <c r="W1625" s="23" t="s">
        <v>37</v>
      </c>
      <c r="X1625" s="22">
        <v>64539.59</v>
      </c>
    </row>
    <row r="1626" spans="1:24" x14ac:dyDescent="0.25">
      <c r="A1626" s="22">
        <v>702</v>
      </c>
      <c r="B1626" s="23" t="s">
        <v>1667</v>
      </c>
      <c r="C1626" s="23"/>
      <c r="D1626" s="24">
        <v>312986</v>
      </c>
      <c r="E1626" s="25"/>
      <c r="F1626" s="23" t="s">
        <v>42</v>
      </c>
      <c r="G1626" s="23" t="s">
        <v>33</v>
      </c>
      <c r="H1626" s="24" t="s">
        <v>34</v>
      </c>
      <c r="I1626" s="24" t="s">
        <v>35</v>
      </c>
      <c r="J1626" s="23" t="s">
        <v>36</v>
      </c>
      <c r="K1626" s="26">
        <v>13771.78</v>
      </c>
      <c r="L1626" s="26">
        <f t="shared" si="75"/>
        <v>13771.78</v>
      </c>
      <c r="M1626" s="26">
        <v>0</v>
      </c>
      <c r="N1626" s="26">
        <v>0</v>
      </c>
      <c r="O1626" s="26">
        <v>0</v>
      </c>
      <c r="P1626" s="26">
        <v>0</v>
      </c>
      <c r="Q1626" s="26">
        <f t="shared" si="76"/>
        <v>0</v>
      </c>
      <c r="R1626" s="27" t="str">
        <f t="shared" si="77"/>
        <v>1-30</v>
      </c>
      <c r="S1626" s="27" t="str">
        <f>+VLOOKUP(B1626,'[1]PORTFOLIO MAY16'!$B$7:$T$5083,19,0)</f>
        <v>ECUADOR</v>
      </c>
      <c r="T1626" s="26">
        <v>0</v>
      </c>
      <c r="U1626" s="23" t="s">
        <v>37</v>
      </c>
      <c r="V1626" s="23" t="s">
        <v>37</v>
      </c>
      <c r="W1626" s="23" t="s">
        <v>37</v>
      </c>
      <c r="X1626" s="22">
        <v>13857.79</v>
      </c>
    </row>
    <row r="1627" spans="1:24" x14ac:dyDescent="0.25">
      <c r="A1627" s="22">
        <v>702</v>
      </c>
      <c r="B1627" s="23" t="s">
        <v>1668</v>
      </c>
      <c r="C1627" s="23"/>
      <c r="D1627" s="24">
        <v>316358</v>
      </c>
      <c r="E1627" s="25"/>
      <c r="F1627" s="23" t="s">
        <v>42</v>
      </c>
      <c r="G1627" s="23" t="s">
        <v>51</v>
      </c>
      <c r="H1627" s="24" t="s">
        <v>34</v>
      </c>
      <c r="I1627" s="24" t="s">
        <v>35</v>
      </c>
      <c r="J1627" s="23" t="s">
        <v>36</v>
      </c>
      <c r="K1627" s="26">
        <v>884473.43</v>
      </c>
      <c r="L1627" s="26">
        <f t="shared" si="75"/>
        <v>884473.43</v>
      </c>
      <c r="M1627" s="26">
        <v>0</v>
      </c>
      <c r="N1627" s="26">
        <v>0</v>
      </c>
      <c r="O1627" s="26">
        <v>0</v>
      </c>
      <c r="P1627" s="26">
        <v>0</v>
      </c>
      <c r="Q1627" s="26">
        <f t="shared" si="76"/>
        <v>0</v>
      </c>
      <c r="R1627" s="27" t="str">
        <f t="shared" si="77"/>
        <v>1-30</v>
      </c>
      <c r="S1627" s="27" t="str">
        <f>+VLOOKUP(B1627,'[1]PORTFOLIO MAY16'!$B$7:$T$5083,19,0)</f>
        <v>HONDURAS</v>
      </c>
      <c r="T1627" s="26">
        <v>0</v>
      </c>
      <c r="U1627" s="23" t="s">
        <v>37</v>
      </c>
      <c r="V1627" s="23" t="s">
        <v>37</v>
      </c>
      <c r="W1627" s="23" t="s">
        <v>37</v>
      </c>
      <c r="X1627" s="22">
        <v>930783.82</v>
      </c>
    </row>
    <row r="1628" spans="1:24" x14ac:dyDescent="0.25">
      <c r="A1628" s="22">
        <v>702</v>
      </c>
      <c r="B1628" s="23" t="s">
        <v>1669</v>
      </c>
      <c r="C1628" s="23"/>
      <c r="D1628" s="24">
        <v>320583</v>
      </c>
      <c r="E1628" s="25"/>
      <c r="F1628" s="23" t="s">
        <v>42</v>
      </c>
      <c r="G1628" s="23" t="s">
        <v>33</v>
      </c>
      <c r="H1628" s="24" t="s">
        <v>34</v>
      </c>
      <c r="I1628" s="24" t="s">
        <v>35</v>
      </c>
      <c r="J1628" s="23" t="s">
        <v>39</v>
      </c>
      <c r="K1628" s="26">
        <v>2294997.58</v>
      </c>
      <c r="L1628" s="26">
        <f t="shared" si="75"/>
        <v>123677.41956236736</v>
      </c>
      <c r="M1628" s="26">
        <v>0</v>
      </c>
      <c r="N1628" s="26">
        <v>0</v>
      </c>
      <c r="O1628" s="26">
        <v>0</v>
      </c>
      <c r="P1628" s="26">
        <v>0</v>
      </c>
      <c r="Q1628" s="26">
        <f t="shared" si="76"/>
        <v>0</v>
      </c>
      <c r="R1628" s="27" t="str">
        <f t="shared" si="77"/>
        <v>1-30</v>
      </c>
      <c r="S1628" s="27" t="str">
        <f>+VLOOKUP(B1628,'[1]PORTFOLIO MAY16'!$B$7:$T$5083,19,0)</f>
        <v>MEXICO</v>
      </c>
      <c r="T1628" s="26">
        <v>0</v>
      </c>
      <c r="U1628" s="23" t="s">
        <v>37</v>
      </c>
      <c r="V1628" s="23" t="s">
        <v>37</v>
      </c>
      <c r="W1628" s="23" t="s">
        <v>37</v>
      </c>
      <c r="X1628" s="22">
        <v>2628778.36</v>
      </c>
    </row>
    <row r="1629" spans="1:24" x14ac:dyDescent="0.25">
      <c r="A1629" s="22">
        <v>702</v>
      </c>
      <c r="B1629" s="23" t="s">
        <v>1670</v>
      </c>
      <c r="C1629" s="23"/>
      <c r="D1629" s="24">
        <v>313547</v>
      </c>
      <c r="E1629" s="25"/>
      <c r="F1629" s="23" t="s">
        <v>42</v>
      </c>
      <c r="G1629" s="23" t="s">
        <v>33</v>
      </c>
      <c r="H1629" s="24" t="s">
        <v>34</v>
      </c>
      <c r="I1629" s="24" t="s">
        <v>35</v>
      </c>
      <c r="J1629" s="23" t="s">
        <v>36</v>
      </c>
      <c r="K1629" s="26">
        <v>254578.84</v>
      </c>
      <c r="L1629" s="26">
        <f t="shared" si="75"/>
        <v>254578.84</v>
      </c>
      <c r="M1629" s="26">
        <v>0</v>
      </c>
      <c r="N1629" s="26">
        <v>0</v>
      </c>
      <c r="O1629" s="26">
        <v>0</v>
      </c>
      <c r="P1629" s="26">
        <v>0</v>
      </c>
      <c r="Q1629" s="26">
        <f t="shared" si="76"/>
        <v>0</v>
      </c>
      <c r="R1629" s="27" t="str">
        <f t="shared" si="77"/>
        <v>1-30</v>
      </c>
      <c r="S1629" s="27" t="str">
        <f>+VLOOKUP(B1629,'[1]PORTFOLIO MAY16'!$B$7:$T$5083,19,0)</f>
        <v>ECUADOR</v>
      </c>
      <c r="T1629" s="26">
        <v>0</v>
      </c>
      <c r="U1629" s="23" t="s">
        <v>37</v>
      </c>
      <c r="V1629" s="23" t="s">
        <v>37</v>
      </c>
      <c r="W1629" s="23" t="s">
        <v>37</v>
      </c>
      <c r="X1629" s="22">
        <v>273561.68</v>
      </c>
    </row>
    <row r="1630" spans="1:24" x14ac:dyDescent="0.25">
      <c r="A1630" s="22">
        <v>702</v>
      </c>
      <c r="B1630" s="23" t="s">
        <v>1671</v>
      </c>
      <c r="C1630" s="23"/>
      <c r="D1630" s="24">
        <v>311559</v>
      </c>
      <c r="E1630" s="25"/>
      <c r="F1630" s="23" t="s">
        <v>33</v>
      </c>
      <c r="G1630" s="23" t="s">
        <v>33</v>
      </c>
      <c r="H1630" s="24" t="s">
        <v>34</v>
      </c>
      <c r="I1630" s="24" t="s">
        <v>233</v>
      </c>
      <c r="J1630" s="23" t="s">
        <v>39</v>
      </c>
      <c r="K1630" s="26">
        <v>581162.19999999995</v>
      </c>
      <c r="L1630" s="26">
        <f t="shared" si="75"/>
        <v>31318.830951964857</v>
      </c>
      <c r="M1630" s="26">
        <v>0</v>
      </c>
      <c r="N1630" s="26">
        <v>0</v>
      </c>
      <c r="O1630" s="26">
        <v>0</v>
      </c>
      <c r="P1630" s="26">
        <v>581162.19999999995</v>
      </c>
      <c r="Q1630" s="26">
        <f t="shared" si="76"/>
        <v>581162.19999999995</v>
      </c>
      <c r="R1630" s="27" t="str">
        <f t="shared" si="77"/>
        <v>120+</v>
      </c>
      <c r="S1630" s="27" t="str">
        <f>+VLOOKUP(B1630,'[1]PORTFOLIO MAY16'!$B$7:$T$5083,19,0)</f>
        <v>MEXICO</v>
      </c>
      <c r="T1630" s="26">
        <v>0</v>
      </c>
      <c r="U1630" s="23" t="s">
        <v>37</v>
      </c>
      <c r="V1630" s="23" t="s">
        <v>37</v>
      </c>
      <c r="W1630" s="23" t="s">
        <v>37</v>
      </c>
      <c r="X1630" s="22">
        <v>675098.85</v>
      </c>
    </row>
    <row r="1631" spans="1:24" x14ac:dyDescent="0.25">
      <c r="A1631" s="22">
        <v>702</v>
      </c>
      <c r="B1631" s="23" t="s">
        <v>1672</v>
      </c>
      <c r="C1631" s="23"/>
      <c r="D1631" s="24">
        <v>316522</v>
      </c>
      <c r="E1631" s="25"/>
      <c r="F1631" s="23" t="s">
        <v>33</v>
      </c>
      <c r="G1631" s="23" t="s">
        <v>33</v>
      </c>
      <c r="H1631" s="24" t="s">
        <v>34</v>
      </c>
      <c r="I1631" s="24" t="s">
        <v>35</v>
      </c>
      <c r="J1631" s="23" t="s">
        <v>39</v>
      </c>
      <c r="K1631" s="26">
        <v>2691444.23</v>
      </c>
      <c r="L1631" s="26">
        <f t="shared" si="75"/>
        <v>145041.92952675041</v>
      </c>
      <c r="M1631" s="26">
        <v>0</v>
      </c>
      <c r="N1631" s="26">
        <v>0</v>
      </c>
      <c r="O1631" s="26">
        <v>0</v>
      </c>
      <c r="P1631" s="26">
        <v>0</v>
      </c>
      <c r="Q1631" s="26">
        <f t="shared" si="76"/>
        <v>0</v>
      </c>
      <c r="R1631" s="27" t="str">
        <f t="shared" si="77"/>
        <v>1-30</v>
      </c>
      <c r="S1631" s="27" t="str">
        <f>+VLOOKUP(B1631,'[1]PORTFOLIO MAY16'!$B$7:$T$5083,19,0)</f>
        <v>MEXICO</v>
      </c>
      <c r="T1631" s="26">
        <v>0</v>
      </c>
      <c r="U1631" s="23" t="s">
        <v>37</v>
      </c>
      <c r="V1631" s="23" t="s">
        <v>37</v>
      </c>
      <c r="W1631" s="23" t="s">
        <v>37</v>
      </c>
      <c r="X1631" s="22">
        <v>3372480.87</v>
      </c>
    </row>
    <row r="1632" spans="1:24" x14ac:dyDescent="0.25">
      <c r="A1632" s="22">
        <v>702</v>
      </c>
      <c r="B1632" s="23" t="s">
        <v>1673</v>
      </c>
      <c r="C1632" s="23"/>
      <c r="D1632" s="24">
        <v>318637</v>
      </c>
      <c r="E1632" s="25"/>
      <c r="F1632" s="23" t="s">
        <v>33</v>
      </c>
      <c r="G1632" s="23" t="s">
        <v>33</v>
      </c>
      <c r="H1632" s="24" t="s">
        <v>34</v>
      </c>
      <c r="I1632" s="24" t="s">
        <v>233</v>
      </c>
      <c r="J1632" s="23" t="s">
        <v>39</v>
      </c>
      <c r="K1632" s="26">
        <v>2005469.95</v>
      </c>
      <c r="L1632" s="26">
        <f t="shared" si="75"/>
        <v>108074.77558467399</v>
      </c>
      <c r="M1632" s="26">
        <v>0</v>
      </c>
      <c r="N1632" s="26">
        <v>0</v>
      </c>
      <c r="O1632" s="26">
        <v>0</v>
      </c>
      <c r="P1632" s="26">
        <v>2005469.95</v>
      </c>
      <c r="Q1632" s="26">
        <f t="shared" si="76"/>
        <v>2005469.95</v>
      </c>
      <c r="R1632" s="27" t="str">
        <f t="shared" si="77"/>
        <v>120+</v>
      </c>
      <c r="S1632" s="27" t="str">
        <f>+VLOOKUP(B1632,'[1]PORTFOLIO MAY16'!$B$7:$T$5083,19,0)</f>
        <v>MEXICO</v>
      </c>
      <c r="T1632" s="26">
        <v>2005469.95</v>
      </c>
      <c r="U1632" s="23" t="s">
        <v>37</v>
      </c>
      <c r="V1632" s="23" t="s">
        <v>37</v>
      </c>
      <c r="W1632" s="23" t="s">
        <v>37</v>
      </c>
      <c r="X1632" s="22">
        <v>2348971.69</v>
      </c>
    </row>
    <row r="1633" spans="1:24" x14ac:dyDescent="0.25">
      <c r="A1633" s="22">
        <v>702</v>
      </c>
      <c r="B1633" s="23" t="s">
        <v>1674</v>
      </c>
      <c r="C1633" s="23"/>
      <c r="D1633" s="24">
        <v>320224</v>
      </c>
      <c r="E1633" s="25"/>
      <c r="F1633" s="23" t="s">
        <v>33</v>
      </c>
      <c r="G1633" s="23" t="s">
        <v>33</v>
      </c>
      <c r="H1633" s="24" t="s">
        <v>34</v>
      </c>
      <c r="I1633" s="24" t="s">
        <v>35</v>
      </c>
      <c r="J1633" s="23" t="s">
        <v>39</v>
      </c>
      <c r="K1633" s="26">
        <v>19176.990000000002</v>
      </c>
      <c r="L1633" s="26">
        <f t="shared" ref="L1633:L1696" si="78">+IF(J1633="MXN",K1633/$L$2,K1633)</f>
        <v>1033.4479909008546</v>
      </c>
      <c r="M1633" s="26">
        <v>0</v>
      </c>
      <c r="N1633" s="26">
        <v>0</v>
      </c>
      <c r="O1633" s="26">
        <v>0</v>
      </c>
      <c r="P1633" s="26">
        <v>0</v>
      </c>
      <c r="Q1633" s="26">
        <f t="shared" si="76"/>
        <v>0</v>
      </c>
      <c r="R1633" s="27" t="str">
        <f t="shared" si="77"/>
        <v>1-30</v>
      </c>
      <c r="S1633" s="27" t="str">
        <f>+VLOOKUP(B1633,'[1]PORTFOLIO MAY16'!$B$7:$T$5083,19,0)</f>
        <v>MEXICO</v>
      </c>
      <c r="T1633" s="26">
        <v>0</v>
      </c>
      <c r="U1633" s="23" t="s">
        <v>37</v>
      </c>
      <c r="V1633" s="23" t="s">
        <v>37</v>
      </c>
      <c r="W1633" s="23" t="s">
        <v>37</v>
      </c>
      <c r="X1633" s="22">
        <v>50293.760000000002</v>
      </c>
    </row>
    <row r="1634" spans="1:24" x14ac:dyDescent="0.25">
      <c r="A1634" s="22">
        <v>702</v>
      </c>
      <c r="B1634" s="23" t="s">
        <v>1675</v>
      </c>
      <c r="C1634" s="23"/>
      <c r="D1634" s="24">
        <v>318173</v>
      </c>
      <c r="E1634" s="25"/>
      <c r="F1634" s="23" t="s">
        <v>33</v>
      </c>
      <c r="G1634" s="23" t="s">
        <v>33</v>
      </c>
      <c r="H1634" s="24" t="s">
        <v>34</v>
      </c>
      <c r="I1634" s="24" t="s">
        <v>35</v>
      </c>
      <c r="J1634" s="23" t="s">
        <v>36</v>
      </c>
      <c r="K1634" s="26">
        <v>34416.71</v>
      </c>
      <c r="L1634" s="26">
        <f t="shared" si="78"/>
        <v>34416.71</v>
      </c>
      <c r="M1634" s="26">
        <v>0</v>
      </c>
      <c r="N1634" s="26">
        <v>0</v>
      </c>
      <c r="O1634" s="26">
        <v>0</v>
      </c>
      <c r="P1634" s="26">
        <v>0</v>
      </c>
      <c r="Q1634" s="26">
        <f t="shared" si="76"/>
        <v>0</v>
      </c>
      <c r="R1634" s="27" t="str">
        <f t="shared" si="77"/>
        <v>1-30</v>
      </c>
      <c r="S1634" s="27" t="str">
        <f>+VLOOKUP(B1634,'[1]PORTFOLIO MAY16'!$B$7:$T$5083,19,0)</f>
        <v>MEXICO</v>
      </c>
      <c r="T1634" s="26">
        <v>0</v>
      </c>
      <c r="U1634" s="23" t="s">
        <v>37</v>
      </c>
      <c r="V1634" s="23" t="s">
        <v>37</v>
      </c>
      <c r="W1634" s="23" t="s">
        <v>37</v>
      </c>
      <c r="X1634" s="22">
        <v>39653.64</v>
      </c>
    </row>
    <row r="1635" spans="1:24" x14ac:dyDescent="0.25">
      <c r="A1635" s="22">
        <v>702</v>
      </c>
      <c r="B1635" s="23" t="s">
        <v>1676</v>
      </c>
      <c r="C1635" s="23"/>
      <c r="D1635" s="24">
        <v>313548</v>
      </c>
      <c r="E1635" s="25"/>
      <c r="F1635" s="23" t="s">
        <v>59</v>
      </c>
      <c r="G1635" s="23" t="s">
        <v>59</v>
      </c>
      <c r="H1635" s="24" t="s">
        <v>34</v>
      </c>
      <c r="I1635" s="24" t="s">
        <v>35</v>
      </c>
      <c r="J1635" s="23" t="s">
        <v>36</v>
      </c>
      <c r="K1635" s="26">
        <v>24479.81</v>
      </c>
      <c r="L1635" s="26">
        <f t="shared" si="78"/>
        <v>24479.81</v>
      </c>
      <c r="M1635" s="26">
        <v>0</v>
      </c>
      <c r="N1635" s="26">
        <v>0</v>
      </c>
      <c r="O1635" s="26">
        <v>0</v>
      </c>
      <c r="P1635" s="26">
        <v>0</v>
      </c>
      <c r="Q1635" s="26">
        <f t="shared" si="76"/>
        <v>0</v>
      </c>
      <c r="R1635" s="27" t="str">
        <f t="shared" si="77"/>
        <v>1-30</v>
      </c>
      <c r="S1635" s="27" t="str">
        <f>+VLOOKUP(B1635,'[1]PORTFOLIO MAY16'!$B$7:$T$5083,19,0)</f>
        <v>NICARAGUA</v>
      </c>
      <c r="T1635" s="26">
        <v>0</v>
      </c>
      <c r="U1635" s="23" t="s">
        <v>37</v>
      </c>
      <c r="V1635" s="23" t="s">
        <v>37</v>
      </c>
      <c r="W1635" s="23" t="s">
        <v>37</v>
      </c>
      <c r="X1635" s="22">
        <v>24766.36</v>
      </c>
    </row>
    <row r="1636" spans="1:24" x14ac:dyDescent="0.25">
      <c r="A1636" s="22">
        <v>702</v>
      </c>
      <c r="B1636" s="23" t="s">
        <v>1677</v>
      </c>
      <c r="C1636" s="23"/>
      <c r="D1636" s="24">
        <v>318874</v>
      </c>
      <c r="E1636" s="25"/>
      <c r="F1636" s="23" t="s">
        <v>33</v>
      </c>
      <c r="G1636" s="23" t="s">
        <v>33</v>
      </c>
      <c r="H1636" s="24" t="s">
        <v>34</v>
      </c>
      <c r="I1636" s="24" t="s">
        <v>35</v>
      </c>
      <c r="J1636" s="23" t="s">
        <v>39</v>
      </c>
      <c r="K1636" s="26">
        <v>180504.33</v>
      </c>
      <c r="L1636" s="26">
        <f t="shared" si="78"/>
        <v>9727.3783418255334</v>
      </c>
      <c r="M1636" s="26">
        <v>0</v>
      </c>
      <c r="N1636" s="26">
        <v>0</v>
      </c>
      <c r="O1636" s="26">
        <v>0</v>
      </c>
      <c r="P1636" s="26">
        <v>0</v>
      </c>
      <c r="Q1636" s="26">
        <f t="shared" si="76"/>
        <v>0</v>
      </c>
      <c r="R1636" s="27" t="str">
        <f t="shared" si="77"/>
        <v>1-30</v>
      </c>
      <c r="S1636" s="27" t="str">
        <f>+VLOOKUP(B1636,'[1]PORTFOLIO MAY16'!$B$7:$T$5083,19,0)</f>
        <v>MEXICO</v>
      </c>
      <c r="T1636" s="26">
        <v>0</v>
      </c>
      <c r="U1636" s="23" t="s">
        <v>37</v>
      </c>
      <c r="V1636" s="23" t="s">
        <v>37</v>
      </c>
      <c r="W1636" s="23" t="s">
        <v>37</v>
      </c>
      <c r="X1636" s="22">
        <v>297007.24</v>
      </c>
    </row>
    <row r="1637" spans="1:24" x14ac:dyDescent="0.25">
      <c r="A1637" s="22">
        <v>702</v>
      </c>
      <c r="B1637" s="23" t="s">
        <v>1678</v>
      </c>
      <c r="C1637" s="23"/>
      <c r="D1637" s="24">
        <v>308666</v>
      </c>
      <c r="E1637" s="25"/>
      <c r="F1637" s="23" t="s">
        <v>33</v>
      </c>
      <c r="G1637" s="23" t="s">
        <v>33</v>
      </c>
      <c r="H1637" s="24" t="s">
        <v>34</v>
      </c>
      <c r="I1637" s="24" t="s">
        <v>35</v>
      </c>
      <c r="J1637" s="23" t="s">
        <v>39</v>
      </c>
      <c r="K1637" s="26">
        <v>491610.89</v>
      </c>
      <c r="L1637" s="26">
        <f t="shared" si="78"/>
        <v>26492.910856994815</v>
      </c>
      <c r="M1637" s="26">
        <v>0</v>
      </c>
      <c r="N1637" s="26">
        <v>0</v>
      </c>
      <c r="O1637" s="26">
        <v>0</v>
      </c>
      <c r="P1637" s="26">
        <v>0</v>
      </c>
      <c r="Q1637" s="26">
        <f t="shared" si="76"/>
        <v>0</v>
      </c>
      <c r="R1637" s="27" t="str">
        <f t="shared" si="77"/>
        <v>1-30</v>
      </c>
      <c r="S1637" s="27" t="str">
        <f>+VLOOKUP(B1637,'[1]PORTFOLIO MAY16'!$B$7:$T$5083,19,0)</f>
        <v>MEXICO</v>
      </c>
      <c r="T1637" s="26">
        <v>0</v>
      </c>
      <c r="U1637" s="23" t="s">
        <v>37</v>
      </c>
      <c r="V1637" s="23" t="s">
        <v>37</v>
      </c>
      <c r="W1637" s="23" t="s">
        <v>37</v>
      </c>
      <c r="X1637" s="22">
        <v>554931.75</v>
      </c>
    </row>
    <row r="1638" spans="1:24" x14ac:dyDescent="0.25">
      <c r="A1638" s="22">
        <v>702</v>
      </c>
      <c r="B1638" s="23" t="s">
        <v>1679</v>
      </c>
      <c r="C1638" s="23"/>
      <c r="D1638" s="24">
        <v>316353</v>
      </c>
      <c r="E1638" s="25"/>
      <c r="F1638" s="23" t="s">
        <v>33</v>
      </c>
      <c r="G1638" s="23" t="s">
        <v>33</v>
      </c>
      <c r="H1638" s="24" t="s">
        <v>34</v>
      </c>
      <c r="I1638" s="24" t="s">
        <v>233</v>
      </c>
      <c r="J1638" s="23" t="s">
        <v>39</v>
      </c>
      <c r="K1638" s="26">
        <v>1168694.95</v>
      </c>
      <c r="L1638" s="26">
        <f t="shared" si="78"/>
        <v>62980.970843363561</v>
      </c>
      <c r="M1638" s="26">
        <v>0</v>
      </c>
      <c r="N1638" s="26">
        <v>0</v>
      </c>
      <c r="O1638" s="26">
        <v>0</v>
      </c>
      <c r="P1638" s="26">
        <v>1168694.95</v>
      </c>
      <c r="Q1638" s="26">
        <f t="shared" si="76"/>
        <v>1168694.95</v>
      </c>
      <c r="R1638" s="27" t="str">
        <f t="shared" si="77"/>
        <v>120+</v>
      </c>
      <c r="S1638" s="27" t="str">
        <f>+VLOOKUP(B1638,'[1]PORTFOLIO MAY16'!$B$7:$T$5083,19,0)</f>
        <v>MEXICO</v>
      </c>
      <c r="T1638" s="26">
        <v>0</v>
      </c>
      <c r="U1638" s="23" t="s">
        <v>37</v>
      </c>
      <c r="V1638" s="23" t="s">
        <v>37</v>
      </c>
      <c r="W1638" s="23" t="s">
        <v>37</v>
      </c>
      <c r="X1638" s="22">
        <v>1405041.19</v>
      </c>
    </row>
    <row r="1639" spans="1:24" x14ac:dyDescent="0.25">
      <c r="A1639" s="22">
        <v>702</v>
      </c>
      <c r="B1639" s="23" t="s">
        <v>1680</v>
      </c>
      <c r="C1639" s="23"/>
      <c r="D1639" s="24">
        <v>317537</v>
      </c>
      <c r="E1639" s="25"/>
      <c r="F1639" s="23" t="s">
        <v>42</v>
      </c>
      <c r="G1639" s="23" t="s">
        <v>33</v>
      </c>
      <c r="H1639" s="24" t="s">
        <v>34</v>
      </c>
      <c r="I1639" s="24" t="s">
        <v>35</v>
      </c>
      <c r="J1639" s="23" t="s">
        <v>36</v>
      </c>
      <c r="K1639" s="26">
        <v>47210.19</v>
      </c>
      <c r="L1639" s="26">
        <f t="shared" si="78"/>
        <v>47210.19</v>
      </c>
      <c r="M1639" s="26">
        <v>0</v>
      </c>
      <c r="N1639" s="26">
        <v>0</v>
      </c>
      <c r="O1639" s="26">
        <v>0</v>
      </c>
      <c r="P1639" s="26">
        <v>0</v>
      </c>
      <c r="Q1639" s="26">
        <f t="shared" si="76"/>
        <v>0</v>
      </c>
      <c r="R1639" s="27" t="str">
        <f t="shared" si="77"/>
        <v>1-30</v>
      </c>
      <c r="S1639" s="27" t="str">
        <f>+VLOOKUP(B1639,'[1]PORTFOLIO MAY16'!$B$7:$T$5083,19,0)</f>
        <v>EL SALVADOR</v>
      </c>
      <c r="T1639" s="26">
        <v>0</v>
      </c>
      <c r="U1639" s="23" t="s">
        <v>37</v>
      </c>
      <c r="V1639" s="23" t="s">
        <v>37</v>
      </c>
      <c r="W1639" s="23" t="s">
        <v>37</v>
      </c>
      <c r="X1639" s="22">
        <v>51689.21</v>
      </c>
    </row>
    <row r="1640" spans="1:24" x14ac:dyDescent="0.25">
      <c r="A1640" s="22">
        <v>702</v>
      </c>
      <c r="B1640" s="23" t="s">
        <v>1681</v>
      </c>
      <c r="C1640" s="23"/>
      <c r="D1640" s="24">
        <v>312272</v>
      </c>
      <c r="E1640" s="25"/>
      <c r="F1640" s="23" t="s">
        <v>33</v>
      </c>
      <c r="G1640" s="23" t="s">
        <v>33</v>
      </c>
      <c r="H1640" s="24" t="s">
        <v>34</v>
      </c>
      <c r="I1640" s="24" t="s">
        <v>233</v>
      </c>
      <c r="J1640" s="23" t="s">
        <v>36</v>
      </c>
      <c r="K1640" s="26">
        <v>0</v>
      </c>
      <c r="L1640" s="26">
        <f t="shared" si="78"/>
        <v>0</v>
      </c>
      <c r="M1640" s="26">
        <v>0</v>
      </c>
      <c r="N1640" s="26">
        <v>0</v>
      </c>
      <c r="O1640" s="26">
        <v>0</v>
      </c>
      <c r="P1640" s="26">
        <v>0</v>
      </c>
      <c r="Q1640" s="26">
        <f t="shared" si="76"/>
        <v>0</v>
      </c>
      <c r="R1640" s="27" t="str">
        <f t="shared" si="77"/>
        <v>1-30</v>
      </c>
      <c r="S1640" s="27" t="str">
        <f>+VLOOKUP(B1640,'[1]PORTFOLIO MAY16'!$B$7:$T$5083,19,0)</f>
        <v>MEXICO</v>
      </c>
      <c r="T1640" s="26">
        <v>0</v>
      </c>
      <c r="U1640" s="23" t="s">
        <v>37</v>
      </c>
      <c r="V1640" s="23" t="s">
        <v>37</v>
      </c>
      <c r="W1640" s="23" t="s">
        <v>37</v>
      </c>
      <c r="X1640" s="22">
        <v>0</v>
      </c>
    </row>
    <row r="1641" spans="1:24" x14ac:dyDescent="0.25">
      <c r="A1641" s="22">
        <v>702</v>
      </c>
      <c r="B1641" s="23" t="s">
        <v>1682</v>
      </c>
      <c r="C1641" s="23"/>
      <c r="D1641" s="24">
        <v>315112</v>
      </c>
      <c r="E1641" s="25"/>
      <c r="F1641" s="23" t="s">
        <v>33</v>
      </c>
      <c r="G1641" s="23" t="s">
        <v>33</v>
      </c>
      <c r="H1641" s="24" t="s">
        <v>34</v>
      </c>
      <c r="I1641" s="24" t="s">
        <v>233</v>
      </c>
      <c r="J1641" s="23" t="s">
        <v>36</v>
      </c>
      <c r="K1641" s="26">
        <v>608914.74</v>
      </c>
      <c r="L1641" s="26">
        <f t="shared" si="78"/>
        <v>608914.74</v>
      </c>
      <c r="M1641" s="26">
        <v>0</v>
      </c>
      <c r="N1641" s="26">
        <v>0</v>
      </c>
      <c r="O1641" s="26">
        <v>0</v>
      </c>
      <c r="P1641" s="26">
        <v>608914.74</v>
      </c>
      <c r="Q1641" s="26">
        <f t="shared" si="76"/>
        <v>608914.74</v>
      </c>
      <c r="R1641" s="27" t="str">
        <f t="shared" si="77"/>
        <v>120+</v>
      </c>
      <c r="S1641" s="27" t="str">
        <f>+VLOOKUP(B1641,'[1]PORTFOLIO MAY16'!$B$7:$T$5083,19,0)</f>
        <v>MEXICO</v>
      </c>
      <c r="T1641" s="26">
        <v>0</v>
      </c>
      <c r="U1641" s="23" t="s">
        <v>37</v>
      </c>
      <c r="V1641" s="23" t="s">
        <v>37</v>
      </c>
      <c r="W1641" s="23" t="s">
        <v>37</v>
      </c>
      <c r="X1641" s="22">
        <v>645254.28</v>
      </c>
    </row>
    <row r="1642" spans="1:24" x14ac:dyDescent="0.25">
      <c r="A1642" s="22">
        <v>702</v>
      </c>
      <c r="B1642" s="23" t="s">
        <v>1683</v>
      </c>
      <c r="C1642" s="23"/>
      <c r="D1642" s="24">
        <v>312362</v>
      </c>
      <c r="E1642" s="25"/>
      <c r="F1642" s="23" t="s">
        <v>33</v>
      </c>
      <c r="G1642" s="23" t="s">
        <v>33</v>
      </c>
      <c r="H1642" s="24" t="s">
        <v>34</v>
      </c>
      <c r="I1642" s="24" t="s">
        <v>233</v>
      </c>
      <c r="J1642" s="23" t="s">
        <v>39</v>
      </c>
      <c r="K1642" s="26">
        <v>-13155.73</v>
      </c>
      <c r="L1642" s="26">
        <v>2602.5216252984942</v>
      </c>
      <c r="M1642" s="26">
        <v>0</v>
      </c>
      <c r="N1642" s="26">
        <v>0</v>
      </c>
      <c r="O1642" s="26">
        <v>0</v>
      </c>
      <c r="P1642" s="26">
        <v>48293.22</v>
      </c>
      <c r="Q1642" s="26">
        <f t="shared" si="76"/>
        <v>48293.22</v>
      </c>
      <c r="R1642" s="27" t="str">
        <f t="shared" si="77"/>
        <v>120+</v>
      </c>
      <c r="S1642" s="27" t="str">
        <f>+VLOOKUP(B1642,'[1]PORTFOLIO MAY16'!$B$7:$T$5083,19,0)</f>
        <v>MEXICO</v>
      </c>
      <c r="T1642" s="26">
        <v>-13155.73</v>
      </c>
      <c r="U1642" s="23" t="s">
        <v>37</v>
      </c>
      <c r="V1642" s="23" t="s">
        <v>37</v>
      </c>
      <c r="W1642" s="23" t="s">
        <v>37</v>
      </c>
      <c r="X1642" s="22">
        <v>41659.129999999997</v>
      </c>
    </row>
    <row r="1643" spans="1:24" x14ac:dyDescent="0.25">
      <c r="A1643" s="22">
        <v>702</v>
      </c>
      <c r="B1643" s="23" t="s">
        <v>1684</v>
      </c>
      <c r="C1643" s="23"/>
      <c r="D1643" s="24">
        <v>316936</v>
      </c>
      <c r="E1643" s="25"/>
      <c r="F1643" s="23" t="s">
        <v>33</v>
      </c>
      <c r="G1643" s="23" t="s">
        <v>33</v>
      </c>
      <c r="H1643" s="24" t="s">
        <v>34</v>
      </c>
      <c r="I1643" s="24" t="s">
        <v>233</v>
      </c>
      <c r="J1643" s="23" t="s">
        <v>39</v>
      </c>
      <c r="K1643" s="26">
        <v>775631.37</v>
      </c>
      <c r="L1643" s="26">
        <f t="shared" si="78"/>
        <v>41798.774521245374</v>
      </c>
      <c r="M1643" s="26">
        <v>0</v>
      </c>
      <c r="N1643" s="26">
        <v>0</v>
      </c>
      <c r="O1643" s="26">
        <v>0</v>
      </c>
      <c r="P1643" s="26">
        <v>775631.37</v>
      </c>
      <c r="Q1643" s="26">
        <f t="shared" si="76"/>
        <v>775631.37</v>
      </c>
      <c r="R1643" s="27" t="str">
        <f t="shared" si="77"/>
        <v>120+</v>
      </c>
      <c r="S1643" s="27" t="str">
        <f>+VLOOKUP(B1643,'[1]PORTFOLIO MAY16'!$B$7:$T$5083,19,0)</f>
        <v>MEXICO</v>
      </c>
      <c r="T1643" s="26">
        <v>0</v>
      </c>
      <c r="U1643" s="23" t="s">
        <v>37</v>
      </c>
      <c r="V1643" s="23" t="s">
        <v>37</v>
      </c>
      <c r="W1643" s="23" t="s">
        <v>37</v>
      </c>
      <c r="X1643" s="22">
        <v>1091594.44</v>
      </c>
    </row>
    <row r="1644" spans="1:24" x14ac:dyDescent="0.25">
      <c r="A1644" s="22">
        <v>702</v>
      </c>
      <c r="B1644" s="23" t="s">
        <v>1685</v>
      </c>
      <c r="C1644" s="23"/>
      <c r="D1644" s="24">
        <v>310723</v>
      </c>
      <c r="E1644" s="25"/>
      <c r="F1644" s="23" t="s">
        <v>33</v>
      </c>
      <c r="G1644" s="23" t="s">
        <v>33</v>
      </c>
      <c r="H1644" s="24" t="s">
        <v>34</v>
      </c>
      <c r="I1644" s="24" t="s">
        <v>233</v>
      </c>
      <c r="J1644" s="23" t="s">
        <v>39</v>
      </c>
      <c r="K1644" s="26">
        <v>25248.639999999999</v>
      </c>
      <c r="L1644" s="26">
        <f t="shared" si="78"/>
        <v>1360.6492093378029</v>
      </c>
      <c r="M1644" s="26">
        <v>0</v>
      </c>
      <c r="N1644" s="26">
        <v>0</v>
      </c>
      <c r="O1644" s="26">
        <v>0</v>
      </c>
      <c r="P1644" s="26">
        <v>25248.639999999999</v>
      </c>
      <c r="Q1644" s="26">
        <f t="shared" si="76"/>
        <v>25248.639999999999</v>
      </c>
      <c r="R1644" s="27" t="str">
        <f t="shared" si="77"/>
        <v>120+</v>
      </c>
      <c r="S1644" s="27" t="str">
        <f>+VLOOKUP(B1644,'[1]PORTFOLIO MAY16'!$B$7:$T$5083,19,0)</f>
        <v>MEXICO</v>
      </c>
      <c r="T1644" s="26">
        <v>0</v>
      </c>
      <c r="U1644" s="23" t="s">
        <v>37</v>
      </c>
      <c r="V1644" s="23" t="s">
        <v>37</v>
      </c>
      <c r="W1644" s="23" t="s">
        <v>37</v>
      </c>
      <c r="X1644" s="22">
        <v>55398.44</v>
      </c>
    </row>
    <row r="1645" spans="1:24" x14ac:dyDescent="0.25">
      <c r="A1645" s="22">
        <v>702</v>
      </c>
      <c r="B1645" s="23" t="s">
        <v>1686</v>
      </c>
      <c r="C1645" s="23"/>
      <c r="D1645" s="24">
        <v>310920</v>
      </c>
      <c r="E1645" s="25"/>
      <c r="F1645" s="23" t="s">
        <v>33</v>
      </c>
      <c r="G1645" s="23" t="s">
        <v>33</v>
      </c>
      <c r="H1645" s="24" t="s">
        <v>34</v>
      </c>
      <c r="I1645" s="24" t="s">
        <v>35</v>
      </c>
      <c r="J1645" s="23" t="s">
        <v>39</v>
      </c>
      <c r="K1645" s="26">
        <v>3756066.17</v>
      </c>
      <c r="L1645" s="26">
        <f t="shared" si="78"/>
        <v>202414.40586229472</v>
      </c>
      <c r="M1645" s="26">
        <v>0</v>
      </c>
      <c r="N1645" s="26">
        <v>0</v>
      </c>
      <c r="O1645" s="26">
        <v>0</v>
      </c>
      <c r="P1645" s="26">
        <v>0</v>
      </c>
      <c r="Q1645" s="26">
        <f t="shared" si="76"/>
        <v>0</v>
      </c>
      <c r="R1645" s="27" t="str">
        <f t="shared" si="77"/>
        <v>1-30</v>
      </c>
      <c r="S1645" s="27" t="str">
        <f>+VLOOKUP(B1645,'[1]PORTFOLIO MAY16'!$B$7:$T$5083,19,0)</f>
        <v>MEXICO</v>
      </c>
      <c r="T1645" s="26">
        <v>0</v>
      </c>
      <c r="U1645" s="23" t="s">
        <v>37</v>
      </c>
      <c r="V1645" s="23" t="s">
        <v>37</v>
      </c>
      <c r="W1645" s="23" t="s">
        <v>37</v>
      </c>
      <c r="X1645" s="22">
        <v>4339906.04</v>
      </c>
    </row>
    <row r="1646" spans="1:24" x14ac:dyDescent="0.25">
      <c r="A1646" s="22">
        <v>702</v>
      </c>
      <c r="B1646" s="23" t="s">
        <v>1687</v>
      </c>
      <c r="C1646" s="23"/>
      <c r="D1646" s="24">
        <v>319004</v>
      </c>
      <c r="E1646" s="25"/>
      <c r="F1646" s="23" t="s">
        <v>42</v>
      </c>
      <c r="G1646" s="23" t="s">
        <v>33</v>
      </c>
      <c r="H1646" s="24" t="s">
        <v>34</v>
      </c>
      <c r="I1646" s="24" t="s">
        <v>233</v>
      </c>
      <c r="J1646" s="23" t="s">
        <v>36</v>
      </c>
      <c r="K1646" s="26">
        <v>376803.45</v>
      </c>
      <c r="L1646" s="26">
        <f t="shared" si="78"/>
        <v>376803.45</v>
      </c>
      <c r="M1646" s="26">
        <v>0</v>
      </c>
      <c r="N1646" s="26">
        <v>0</v>
      </c>
      <c r="O1646" s="26">
        <v>0</v>
      </c>
      <c r="P1646" s="26">
        <v>376803.45</v>
      </c>
      <c r="Q1646" s="26">
        <f t="shared" si="76"/>
        <v>376803.45</v>
      </c>
      <c r="R1646" s="27" t="str">
        <f t="shared" si="77"/>
        <v>120+</v>
      </c>
      <c r="S1646" s="27" t="str">
        <f>+VLOOKUP(B1646,'[1]PORTFOLIO MAY16'!$B$7:$T$5083,19,0)</f>
        <v>MEXICO</v>
      </c>
      <c r="T1646" s="26">
        <v>0</v>
      </c>
      <c r="U1646" s="23" t="s">
        <v>37</v>
      </c>
      <c r="V1646" s="23" t="s">
        <v>37</v>
      </c>
      <c r="W1646" s="23" t="s">
        <v>37</v>
      </c>
      <c r="X1646" s="22">
        <v>417672.33</v>
      </c>
    </row>
    <row r="1647" spans="1:24" x14ac:dyDescent="0.25">
      <c r="A1647" s="22">
        <v>702</v>
      </c>
      <c r="B1647" s="23" t="s">
        <v>1688</v>
      </c>
      <c r="C1647" s="23"/>
      <c r="D1647" s="24">
        <v>319156</v>
      </c>
      <c r="E1647" s="25"/>
      <c r="F1647" s="23" t="s">
        <v>33</v>
      </c>
      <c r="G1647" s="23" t="s">
        <v>33</v>
      </c>
      <c r="H1647" s="24" t="s">
        <v>34</v>
      </c>
      <c r="I1647" s="24" t="s">
        <v>233</v>
      </c>
      <c r="J1647" s="23" t="s">
        <v>39</v>
      </c>
      <c r="K1647" s="26">
        <v>-49740.11</v>
      </c>
      <c r="L1647" s="26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f t="shared" si="76"/>
        <v>0</v>
      </c>
      <c r="R1647" s="27" t="str">
        <f t="shared" si="77"/>
        <v>1-30</v>
      </c>
      <c r="S1647" s="27" t="str">
        <f>+VLOOKUP(B1647,'[1]PORTFOLIO MAY16'!$B$7:$T$5083,19,0)</f>
        <v>MEXICO</v>
      </c>
      <c r="T1647" s="26">
        <v>0</v>
      </c>
      <c r="U1647" s="23" t="s">
        <v>37</v>
      </c>
      <c r="V1647" s="23" t="s">
        <v>37</v>
      </c>
      <c r="W1647" s="23" t="s">
        <v>37</v>
      </c>
      <c r="X1647" s="22">
        <v>0</v>
      </c>
    </row>
    <row r="1648" spans="1:24" x14ac:dyDescent="0.25">
      <c r="A1648" s="22">
        <v>702</v>
      </c>
      <c r="B1648" s="23" t="s">
        <v>1689</v>
      </c>
      <c r="C1648" s="23"/>
      <c r="D1648" s="24">
        <v>320498</v>
      </c>
      <c r="E1648" s="25"/>
      <c r="F1648" s="23" t="s">
        <v>42</v>
      </c>
      <c r="G1648" s="23" t="s">
        <v>33</v>
      </c>
      <c r="H1648" s="24" t="s">
        <v>34</v>
      </c>
      <c r="I1648" s="24" t="s">
        <v>35</v>
      </c>
      <c r="J1648" s="23" t="s">
        <v>36</v>
      </c>
      <c r="K1648" s="26">
        <v>184425.99</v>
      </c>
      <c r="L1648" s="26">
        <f t="shared" si="78"/>
        <v>184425.99</v>
      </c>
      <c r="M1648" s="26">
        <v>0</v>
      </c>
      <c r="N1648" s="26">
        <v>0</v>
      </c>
      <c r="O1648" s="26">
        <v>0</v>
      </c>
      <c r="P1648" s="26">
        <v>0</v>
      </c>
      <c r="Q1648" s="26">
        <f t="shared" si="76"/>
        <v>0</v>
      </c>
      <c r="R1648" s="27" t="str">
        <f t="shared" si="77"/>
        <v>1-30</v>
      </c>
      <c r="S1648" s="27" t="str">
        <f>+VLOOKUP(B1648,'[1]PORTFOLIO MAY16'!$B$7:$T$5083,19,0)</f>
        <v>ECUADOR</v>
      </c>
      <c r="T1648" s="26">
        <v>0</v>
      </c>
      <c r="U1648" s="23" t="s">
        <v>37</v>
      </c>
      <c r="V1648" s="23" t="s">
        <v>37</v>
      </c>
      <c r="W1648" s="23" t="s">
        <v>37</v>
      </c>
      <c r="X1648" s="22">
        <v>194978.7</v>
      </c>
    </row>
    <row r="1649" spans="1:24" x14ac:dyDescent="0.25">
      <c r="A1649" s="22">
        <v>702</v>
      </c>
      <c r="B1649" s="23" t="s">
        <v>1690</v>
      </c>
      <c r="C1649" s="23"/>
      <c r="D1649" s="24">
        <v>313706</v>
      </c>
      <c r="E1649" s="25"/>
      <c r="F1649" s="23" t="s">
        <v>33</v>
      </c>
      <c r="G1649" s="23" t="s">
        <v>33</v>
      </c>
      <c r="H1649" s="24" t="s">
        <v>34</v>
      </c>
      <c r="I1649" s="24" t="s">
        <v>233</v>
      </c>
      <c r="J1649" s="23" t="s">
        <v>39</v>
      </c>
      <c r="K1649" s="26">
        <v>-292820.53000000003</v>
      </c>
      <c r="L1649" s="26">
        <v>0</v>
      </c>
      <c r="M1649" s="26">
        <v>0</v>
      </c>
      <c r="N1649" s="26">
        <v>0</v>
      </c>
      <c r="O1649" s="26">
        <v>0</v>
      </c>
      <c r="P1649" s="26">
        <v>0</v>
      </c>
      <c r="Q1649" s="26">
        <f t="shared" si="76"/>
        <v>0</v>
      </c>
      <c r="R1649" s="27" t="str">
        <f t="shared" si="77"/>
        <v>1-30</v>
      </c>
      <c r="S1649" s="27" t="str">
        <f>+VLOOKUP(B1649,'[1]PORTFOLIO MAY16'!$B$7:$T$5083,19,0)</f>
        <v>MEXICO</v>
      </c>
      <c r="T1649" s="26">
        <v>0</v>
      </c>
      <c r="U1649" s="23" t="s">
        <v>37</v>
      </c>
      <c r="V1649" s="23" t="s">
        <v>37</v>
      </c>
      <c r="W1649" s="23" t="s">
        <v>37</v>
      </c>
      <c r="X1649" s="22">
        <v>0</v>
      </c>
    </row>
    <row r="1650" spans="1:24" x14ac:dyDescent="0.25">
      <c r="A1650" s="22">
        <v>702</v>
      </c>
      <c r="B1650" s="23" t="s">
        <v>1691</v>
      </c>
      <c r="C1650" s="23"/>
      <c r="D1650" s="24">
        <v>309785</v>
      </c>
      <c r="E1650" s="25"/>
      <c r="F1650" s="23" t="s">
        <v>42</v>
      </c>
      <c r="G1650" s="23" t="s">
        <v>33</v>
      </c>
      <c r="H1650" s="24" t="s">
        <v>34</v>
      </c>
      <c r="I1650" s="24" t="s">
        <v>35</v>
      </c>
      <c r="J1650" s="23" t="s">
        <v>36</v>
      </c>
      <c r="K1650" s="26">
        <v>209987.22</v>
      </c>
      <c r="L1650" s="26">
        <f t="shared" si="78"/>
        <v>209987.22</v>
      </c>
      <c r="M1650" s="26">
        <v>0</v>
      </c>
      <c r="N1650" s="26">
        <v>0</v>
      </c>
      <c r="O1650" s="26">
        <v>0</v>
      </c>
      <c r="P1650" s="26">
        <v>0</v>
      </c>
      <c r="Q1650" s="26">
        <f t="shared" si="76"/>
        <v>0</v>
      </c>
      <c r="R1650" s="27" t="str">
        <f t="shared" si="77"/>
        <v>1-30</v>
      </c>
      <c r="S1650" s="27" t="str">
        <f>+VLOOKUP(B1650,'[1]PORTFOLIO MAY16'!$B$7:$T$5083,19,0)</f>
        <v>REPUBLICA DOMINICANA</v>
      </c>
      <c r="T1650" s="26">
        <v>0</v>
      </c>
      <c r="U1650" s="23" t="s">
        <v>37</v>
      </c>
      <c r="V1650" s="23" t="s">
        <v>37</v>
      </c>
      <c r="W1650" s="23" t="s">
        <v>37</v>
      </c>
      <c r="X1650" s="22">
        <v>225544.78</v>
      </c>
    </row>
    <row r="1651" spans="1:24" x14ac:dyDescent="0.25">
      <c r="A1651" s="22">
        <v>702</v>
      </c>
      <c r="B1651" s="23" t="s">
        <v>1692</v>
      </c>
      <c r="C1651" s="23"/>
      <c r="D1651" s="24">
        <v>308245</v>
      </c>
      <c r="E1651" s="25"/>
      <c r="F1651" s="23" t="s">
        <v>33</v>
      </c>
      <c r="G1651" s="23" t="s">
        <v>33</v>
      </c>
      <c r="H1651" s="24" t="s">
        <v>34</v>
      </c>
      <c r="I1651" s="24" t="s">
        <v>233</v>
      </c>
      <c r="J1651" s="23" t="s">
        <v>39</v>
      </c>
      <c r="K1651" s="26">
        <v>1160711.8600000001</v>
      </c>
      <c r="L1651" s="26">
        <f t="shared" si="78"/>
        <v>62550.762123346467</v>
      </c>
      <c r="M1651" s="26">
        <v>0</v>
      </c>
      <c r="N1651" s="26">
        <v>0</v>
      </c>
      <c r="O1651" s="26">
        <v>0</v>
      </c>
      <c r="P1651" s="26">
        <v>1160711.8600000001</v>
      </c>
      <c r="Q1651" s="26">
        <f t="shared" si="76"/>
        <v>1160711.8600000001</v>
      </c>
      <c r="R1651" s="27" t="str">
        <f t="shared" si="77"/>
        <v>120+</v>
      </c>
      <c r="S1651" s="27" t="str">
        <f>+VLOOKUP(B1651,'[1]PORTFOLIO MAY16'!$B$7:$T$5083,19,0)</f>
        <v>MEXICO</v>
      </c>
      <c r="T1651" s="26">
        <v>0</v>
      </c>
      <c r="U1651" s="23" t="s">
        <v>37</v>
      </c>
      <c r="V1651" s="23" t="s">
        <v>37</v>
      </c>
      <c r="W1651" s="23" t="s">
        <v>37</v>
      </c>
      <c r="X1651" s="22">
        <v>1666839.9</v>
      </c>
    </row>
    <row r="1652" spans="1:24" x14ac:dyDescent="0.25">
      <c r="A1652" s="22">
        <v>702</v>
      </c>
      <c r="B1652" s="23" t="s">
        <v>1693</v>
      </c>
      <c r="C1652" s="23"/>
      <c r="D1652" s="24">
        <v>317806</v>
      </c>
      <c r="E1652" s="25"/>
      <c r="F1652" s="23" t="s">
        <v>42</v>
      </c>
      <c r="G1652" s="23" t="s">
        <v>33</v>
      </c>
      <c r="H1652" s="24" t="s">
        <v>34</v>
      </c>
      <c r="I1652" s="24" t="s">
        <v>35</v>
      </c>
      <c r="J1652" s="23" t="s">
        <v>36</v>
      </c>
      <c r="K1652" s="26">
        <v>112367.27</v>
      </c>
      <c r="L1652" s="26">
        <f t="shared" si="78"/>
        <v>112367.27</v>
      </c>
      <c r="M1652" s="26">
        <v>0</v>
      </c>
      <c r="N1652" s="26">
        <v>0</v>
      </c>
      <c r="O1652" s="26">
        <v>0</v>
      </c>
      <c r="P1652" s="26">
        <v>0</v>
      </c>
      <c r="Q1652" s="26">
        <f t="shared" si="76"/>
        <v>0</v>
      </c>
      <c r="R1652" s="27" t="str">
        <f t="shared" si="77"/>
        <v>1-30</v>
      </c>
      <c r="S1652" s="27" t="str">
        <f>+VLOOKUP(B1652,'[1]PORTFOLIO MAY16'!$B$7:$T$5083,19,0)</f>
        <v>MEXICO</v>
      </c>
      <c r="T1652" s="26">
        <v>0</v>
      </c>
      <c r="U1652" s="23" t="s">
        <v>37</v>
      </c>
      <c r="V1652" s="23" t="s">
        <v>37</v>
      </c>
      <c r="W1652" s="23" t="s">
        <v>37</v>
      </c>
      <c r="X1652" s="22">
        <v>123885.03</v>
      </c>
    </row>
    <row r="1653" spans="1:24" x14ac:dyDescent="0.25">
      <c r="A1653" s="22">
        <v>702</v>
      </c>
      <c r="B1653" s="23" t="s">
        <v>1694</v>
      </c>
      <c r="C1653" s="23"/>
      <c r="D1653" s="24">
        <v>314798</v>
      </c>
      <c r="E1653" s="25"/>
      <c r="F1653" s="23" t="s">
        <v>51</v>
      </c>
      <c r="G1653" s="23" t="s">
        <v>51</v>
      </c>
      <c r="H1653" s="24" t="s">
        <v>34</v>
      </c>
      <c r="I1653" s="24" t="s">
        <v>35</v>
      </c>
      <c r="J1653" s="23" t="s">
        <v>36</v>
      </c>
      <c r="K1653" s="26">
        <v>36839.24</v>
      </c>
      <c r="L1653" s="26">
        <f t="shared" si="78"/>
        <v>36839.24</v>
      </c>
      <c r="M1653" s="26">
        <v>0</v>
      </c>
      <c r="N1653" s="26">
        <v>0</v>
      </c>
      <c r="O1653" s="26">
        <v>0</v>
      </c>
      <c r="P1653" s="26">
        <v>0</v>
      </c>
      <c r="Q1653" s="26">
        <f t="shared" si="76"/>
        <v>0</v>
      </c>
      <c r="R1653" s="27" t="str">
        <f t="shared" si="77"/>
        <v>1-30</v>
      </c>
      <c r="S1653" s="27" t="str">
        <f>+VLOOKUP(B1653,'[1]PORTFOLIO MAY16'!$B$7:$T$5083,19,0)</f>
        <v>COSTA RICA</v>
      </c>
      <c r="T1653" s="26">
        <v>0</v>
      </c>
      <c r="U1653" s="23" t="s">
        <v>37</v>
      </c>
      <c r="V1653" s="23" t="s">
        <v>37</v>
      </c>
      <c r="W1653" s="23" t="s">
        <v>37</v>
      </c>
      <c r="X1653" s="22">
        <v>37145.9</v>
      </c>
    </row>
    <row r="1654" spans="1:24" x14ac:dyDescent="0.25">
      <c r="A1654" s="22">
        <v>702</v>
      </c>
      <c r="B1654" s="23" t="s">
        <v>1695</v>
      </c>
      <c r="C1654" s="23"/>
      <c r="D1654" s="24">
        <v>314798</v>
      </c>
      <c r="E1654" s="25"/>
      <c r="F1654" s="23" t="s">
        <v>51</v>
      </c>
      <c r="G1654" s="23" t="s">
        <v>51</v>
      </c>
      <c r="H1654" s="24" t="s">
        <v>34</v>
      </c>
      <c r="I1654" s="24" t="s">
        <v>35</v>
      </c>
      <c r="J1654" s="23" t="s">
        <v>36</v>
      </c>
      <c r="K1654" s="26">
        <v>13904.67</v>
      </c>
      <c r="L1654" s="26">
        <f t="shared" si="78"/>
        <v>13904.67</v>
      </c>
      <c r="M1654" s="26">
        <v>0</v>
      </c>
      <c r="N1654" s="26">
        <v>0</v>
      </c>
      <c r="O1654" s="26">
        <v>0</v>
      </c>
      <c r="P1654" s="26">
        <v>0</v>
      </c>
      <c r="Q1654" s="26">
        <f t="shared" si="76"/>
        <v>0</v>
      </c>
      <c r="R1654" s="27" t="str">
        <f t="shared" si="77"/>
        <v>1-30</v>
      </c>
      <c r="S1654" s="27" t="str">
        <f>+VLOOKUP(B1654,'[1]PORTFOLIO MAY16'!$B$7:$T$5083,19,0)</f>
        <v>COSTA RICA</v>
      </c>
      <c r="T1654" s="26">
        <v>0</v>
      </c>
      <c r="U1654" s="23" t="s">
        <v>37</v>
      </c>
      <c r="V1654" s="23" t="s">
        <v>37</v>
      </c>
      <c r="W1654" s="23" t="s">
        <v>37</v>
      </c>
      <c r="X1654" s="22">
        <v>14020.24</v>
      </c>
    </row>
    <row r="1655" spans="1:24" x14ac:dyDescent="0.25">
      <c r="A1655" s="22">
        <v>702</v>
      </c>
      <c r="B1655" s="23" t="s">
        <v>1696</v>
      </c>
      <c r="C1655" s="23"/>
      <c r="D1655" s="24">
        <v>320498</v>
      </c>
      <c r="E1655" s="25"/>
      <c r="F1655" s="23" t="s">
        <v>42</v>
      </c>
      <c r="G1655" s="23" t="s">
        <v>33</v>
      </c>
      <c r="H1655" s="24" t="s">
        <v>34</v>
      </c>
      <c r="I1655" s="24" t="s">
        <v>35</v>
      </c>
      <c r="J1655" s="23" t="s">
        <v>36</v>
      </c>
      <c r="K1655" s="26">
        <v>96212.56</v>
      </c>
      <c r="L1655" s="26">
        <f t="shared" si="78"/>
        <v>96212.56</v>
      </c>
      <c r="M1655" s="26">
        <v>0</v>
      </c>
      <c r="N1655" s="26">
        <v>0</v>
      </c>
      <c r="O1655" s="26">
        <v>0</v>
      </c>
      <c r="P1655" s="26">
        <v>0</v>
      </c>
      <c r="Q1655" s="26">
        <f t="shared" si="76"/>
        <v>0</v>
      </c>
      <c r="R1655" s="27" t="str">
        <f t="shared" si="77"/>
        <v>1-30</v>
      </c>
      <c r="S1655" s="27" t="str">
        <f>+VLOOKUP(B1655,'[1]PORTFOLIO MAY16'!$B$7:$T$5083,19,0)</f>
        <v>ECUADOR</v>
      </c>
      <c r="T1655" s="26">
        <v>0</v>
      </c>
      <c r="U1655" s="23" t="s">
        <v>37</v>
      </c>
      <c r="V1655" s="23" t="s">
        <v>37</v>
      </c>
      <c r="W1655" s="23" t="s">
        <v>37</v>
      </c>
      <c r="X1655" s="22">
        <v>97817.68</v>
      </c>
    </row>
    <row r="1656" spans="1:24" x14ac:dyDescent="0.25">
      <c r="A1656" s="22">
        <v>702</v>
      </c>
      <c r="B1656" s="23" t="s">
        <v>1697</v>
      </c>
      <c r="C1656" s="23"/>
      <c r="D1656" s="24">
        <v>319004</v>
      </c>
      <c r="E1656" s="25"/>
      <c r="F1656" s="23" t="s">
        <v>42</v>
      </c>
      <c r="G1656" s="23" t="s">
        <v>33</v>
      </c>
      <c r="H1656" s="24" t="s">
        <v>34</v>
      </c>
      <c r="I1656" s="24" t="s">
        <v>233</v>
      </c>
      <c r="J1656" s="23" t="s">
        <v>36</v>
      </c>
      <c r="K1656" s="26">
        <v>853010.22</v>
      </c>
      <c r="L1656" s="26">
        <f t="shared" si="78"/>
        <v>853010.22</v>
      </c>
      <c r="M1656" s="26">
        <v>0</v>
      </c>
      <c r="N1656" s="26">
        <v>0</v>
      </c>
      <c r="O1656" s="26">
        <v>0</v>
      </c>
      <c r="P1656" s="26">
        <v>853010.22</v>
      </c>
      <c r="Q1656" s="26">
        <f t="shared" si="76"/>
        <v>853010.22</v>
      </c>
      <c r="R1656" s="27" t="str">
        <f t="shared" si="77"/>
        <v>120+</v>
      </c>
      <c r="S1656" s="27" t="str">
        <f>+VLOOKUP(B1656,'[1]PORTFOLIO MAY16'!$B$7:$T$5083,19,0)</f>
        <v>MEXICO</v>
      </c>
      <c r="T1656" s="26">
        <v>0</v>
      </c>
      <c r="U1656" s="23" t="s">
        <v>37</v>
      </c>
      <c r="V1656" s="23" t="s">
        <v>37</v>
      </c>
      <c r="W1656" s="23" t="s">
        <v>37</v>
      </c>
      <c r="X1656" s="22">
        <v>978083.99</v>
      </c>
    </row>
    <row r="1657" spans="1:24" x14ac:dyDescent="0.25">
      <c r="A1657" s="22">
        <v>702</v>
      </c>
      <c r="B1657" s="23" t="s">
        <v>1698</v>
      </c>
      <c r="C1657" s="23"/>
      <c r="D1657" s="24">
        <v>316272</v>
      </c>
      <c r="E1657" s="25"/>
      <c r="F1657" s="23" t="s">
        <v>33</v>
      </c>
      <c r="G1657" s="23" t="s">
        <v>33</v>
      </c>
      <c r="H1657" s="24" t="s">
        <v>34</v>
      </c>
      <c r="I1657" s="24" t="s">
        <v>35</v>
      </c>
      <c r="J1657" s="23" t="s">
        <v>39</v>
      </c>
      <c r="K1657" s="26">
        <v>-132427.82999999999</v>
      </c>
      <c r="L1657" s="26">
        <v>0</v>
      </c>
      <c r="M1657" s="26">
        <v>0</v>
      </c>
      <c r="N1657" s="26">
        <v>0</v>
      </c>
      <c r="O1657" s="26">
        <v>0</v>
      </c>
      <c r="P1657" s="26">
        <v>0</v>
      </c>
      <c r="Q1657" s="26">
        <f t="shared" si="76"/>
        <v>0</v>
      </c>
      <c r="R1657" s="27" t="str">
        <f t="shared" si="77"/>
        <v>1-30</v>
      </c>
      <c r="S1657" s="27" t="str">
        <f>+VLOOKUP(B1657,'[1]PORTFOLIO MAY16'!$B$7:$T$5083,19,0)</f>
        <v>MEXICO</v>
      </c>
      <c r="T1657" s="26">
        <v>0</v>
      </c>
      <c r="U1657" s="23" t="s">
        <v>37</v>
      </c>
      <c r="V1657" s="23" t="s">
        <v>37</v>
      </c>
      <c r="W1657" s="23" t="s">
        <v>37</v>
      </c>
      <c r="X1657" s="22">
        <v>0</v>
      </c>
    </row>
    <row r="1658" spans="1:24" x14ac:dyDescent="0.25">
      <c r="A1658" s="22">
        <v>702</v>
      </c>
      <c r="B1658" s="23" t="s">
        <v>1699</v>
      </c>
      <c r="C1658" s="23"/>
      <c r="D1658" s="24">
        <v>318632</v>
      </c>
      <c r="E1658" s="25"/>
      <c r="F1658" s="23" t="s">
        <v>51</v>
      </c>
      <c r="G1658" s="23" t="s">
        <v>51</v>
      </c>
      <c r="H1658" s="24" t="s">
        <v>34</v>
      </c>
      <c r="I1658" s="24" t="s">
        <v>35</v>
      </c>
      <c r="J1658" s="23" t="s">
        <v>36</v>
      </c>
      <c r="K1658" s="26">
        <v>44827.42</v>
      </c>
      <c r="L1658" s="26">
        <f t="shared" si="78"/>
        <v>44827.42</v>
      </c>
      <c r="M1658" s="26">
        <v>0</v>
      </c>
      <c r="N1658" s="26">
        <v>0</v>
      </c>
      <c r="O1658" s="26">
        <v>0</v>
      </c>
      <c r="P1658" s="26">
        <v>0</v>
      </c>
      <c r="Q1658" s="26">
        <f t="shared" si="76"/>
        <v>0</v>
      </c>
      <c r="R1658" s="27" t="str">
        <f t="shared" si="77"/>
        <v>1-30</v>
      </c>
      <c r="S1658" s="27" t="str">
        <f>+VLOOKUP(B1658,'[1]PORTFOLIO MAY16'!$B$7:$T$5083,19,0)</f>
        <v>EL SALVADOR</v>
      </c>
      <c r="T1658" s="26">
        <v>0</v>
      </c>
      <c r="U1658" s="23" t="s">
        <v>37</v>
      </c>
      <c r="V1658" s="23" t="s">
        <v>37</v>
      </c>
      <c r="W1658" s="23" t="s">
        <v>37</v>
      </c>
      <c r="X1658" s="22">
        <v>45910.86</v>
      </c>
    </row>
    <row r="1659" spans="1:24" x14ac:dyDescent="0.25">
      <c r="A1659" s="22">
        <v>702</v>
      </c>
      <c r="B1659" s="23" t="s">
        <v>1700</v>
      </c>
      <c r="C1659" s="23"/>
      <c r="D1659" s="24">
        <v>320248</v>
      </c>
      <c r="E1659" s="25"/>
      <c r="F1659" s="23" t="s">
        <v>33</v>
      </c>
      <c r="G1659" s="23" t="s">
        <v>33</v>
      </c>
      <c r="H1659" s="24" t="s">
        <v>34</v>
      </c>
      <c r="I1659" s="24" t="s">
        <v>35</v>
      </c>
      <c r="J1659" s="23" t="s">
        <v>36</v>
      </c>
      <c r="K1659" s="26">
        <v>13805.03</v>
      </c>
      <c r="L1659" s="26">
        <f t="shared" si="78"/>
        <v>13805.03</v>
      </c>
      <c r="M1659" s="26">
        <v>0</v>
      </c>
      <c r="N1659" s="26">
        <v>0</v>
      </c>
      <c r="O1659" s="26">
        <v>0</v>
      </c>
      <c r="P1659" s="26">
        <v>13805.03</v>
      </c>
      <c r="Q1659" s="26">
        <f t="shared" si="76"/>
        <v>13805.03</v>
      </c>
      <c r="R1659" s="27" t="str">
        <f t="shared" si="77"/>
        <v>120+</v>
      </c>
      <c r="S1659" s="27" t="str">
        <f>+VLOOKUP(B1659,'[1]PORTFOLIO MAY16'!$B$7:$T$5083,19,0)</f>
        <v>MEXICO</v>
      </c>
      <c r="T1659" s="26">
        <v>13805.03</v>
      </c>
      <c r="U1659" s="23" t="s">
        <v>37</v>
      </c>
      <c r="V1659" s="23" t="s">
        <v>37</v>
      </c>
      <c r="W1659" s="23" t="s">
        <v>37</v>
      </c>
      <c r="X1659" s="22">
        <v>18406.72</v>
      </c>
    </row>
    <row r="1660" spans="1:24" x14ac:dyDescent="0.25">
      <c r="A1660" s="22">
        <v>702</v>
      </c>
      <c r="B1660" s="23" t="s">
        <v>1701</v>
      </c>
      <c r="C1660" s="23"/>
      <c r="D1660" s="24">
        <v>319669</v>
      </c>
      <c r="E1660" s="25"/>
      <c r="F1660" s="23" t="s">
        <v>33</v>
      </c>
      <c r="G1660" s="23" t="s">
        <v>33</v>
      </c>
      <c r="H1660" s="24" t="s">
        <v>34</v>
      </c>
      <c r="I1660" s="24" t="s">
        <v>35</v>
      </c>
      <c r="J1660" s="23" t="s">
        <v>39</v>
      </c>
      <c r="K1660" s="26">
        <v>23763462.050000001</v>
      </c>
      <c r="L1660" s="26">
        <f t="shared" si="78"/>
        <v>1280612.9696277259</v>
      </c>
      <c r="M1660" s="26">
        <v>0</v>
      </c>
      <c r="N1660" s="26">
        <v>0</v>
      </c>
      <c r="O1660" s="26">
        <v>0</v>
      </c>
      <c r="P1660" s="26">
        <v>0</v>
      </c>
      <c r="Q1660" s="26">
        <f t="shared" si="76"/>
        <v>0</v>
      </c>
      <c r="R1660" s="27" t="str">
        <f t="shared" si="77"/>
        <v>1-30</v>
      </c>
      <c r="S1660" s="27" t="str">
        <f>+VLOOKUP(B1660,'[1]PORTFOLIO MAY16'!$B$7:$T$5083,19,0)</f>
        <v>MEXICO</v>
      </c>
      <c r="T1660" s="26">
        <v>0</v>
      </c>
      <c r="U1660" s="23" t="s">
        <v>37</v>
      </c>
      <c r="V1660" s="23" t="s">
        <v>37</v>
      </c>
      <c r="W1660" s="23" t="s">
        <v>37</v>
      </c>
      <c r="X1660" s="22">
        <v>27289145.52</v>
      </c>
    </row>
    <row r="1661" spans="1:24" x14ac:dyDescent="0.25">
      <c r="A1661" s="22">
        <v>702</v>
      </c>
      <c r="B1661" s="23" t="s">
        <v>1702</v>
      </c>
      <c r="C1661" s="23"/>
      <c r="D1661" s="24">
        <v>314952</v>
      </c>
      <c r="E1661" s="25"/>
      <c r="F1661" s="23" t="s">
        <v>33</v>
      </c>
      <c r="G1661" s="23" t="s">
        <v>33</v>
      </c>
      <c r="H1661" s="24" t="s">
        <v>34</v>
      </c>
      <c r="I1661" s="24" t="s">
        <v>35</v>
      </c>
      <c r="J1661" s="23" t="s">
        <v>39</v>
      </c>
      <c r="K1661" s="26">
        <v>0</v>
      </c>
      <c r="L1661" s="26">
        <f t="shared" si="78"/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f t="shared" si="76"/>
        <v>0</v>
      </c>
      <c r="R1661" s="27" t="str">
        <f t="shared" si="77"/>
        <v>1-30</v>
      </c>
      <c r="S1661" s="27" t="str">
        <f>+VLOOKUP(B1661,'[1]PORTFOLIO MAY16'!$B$7:$T$5083,19,0)</f>
        <v>MEXICO</v>
      </c>
      <c r="T1661" s="26">
        <v>0</v>
      </c>
      <c r="U1661" s="23" t="s">
        <v>37</v>
      </c>
      <c r="V1661" s="23" t="s">
        <v>37</v>
      </c>
      <c r="W1661" s="23" t="s">
        <v>37</v>
      </c>
      <c r="X1661" s="22">
        <v>0</v>
      </c>
    </row>
    <row r="1662" spans="1:24" x14ac:dyDescent="0.25">
      <c r="A1662" s="22">
        <v>702</v>
      </c>
      <c r="B1662" s="23" t="s">
        <v>1703</v>
      </c>
      <c r="C1662" s="23"/>
      <c r="D1662" s="24">
        <v>318359</v>
      </c>
      <c r="E1662" s="25"/>
      <c r="F1662" s="23" t="s">
        <v>42</v>
      </c>
      <c r="G1662" s="23" t="s">
        <v>51</v>
      </c>
      <c r="H1662" s="24" t="s">
        <v>34</v>
      </c>
      <c r="I1662" s="24" t="s">
        <v>35</v>
      </c>
      <c r="J1662" s="23" t="s">
        <v>39</v>
      </c>
      <c r="K1662" s="26">
        <v>4226189.1399999997</v>
      </c>
      <c r="L1662" s="26">
        <f t="shared" si="78"/>
        <v>227749.33271071268</v>
      </c>
      <c r="M1662" s="26">
        <v>0</v>
      </c>
      <c r="N1662" s="26">
        <v>0</v>
      </c>
      <c r="O1662" s="26">
        <v>0</v>
      </c>
      <c r="P1662" s="26">
        <v>0</v>
      </c>
      <c r="Q1662" s="26">
        <f t="shared" si="76"/>
        <v>0</v>
      </c>
      <c r="R1662" s="27" t="str">
        <f t="shared" si="77"/>
        <v>1-30</v>
      </c>
      <c r="S1662" s="27" t="str">
        <f>+VLOOKUP(B1662,'[1]PORTFOLIO MAY16'!$B$7:$T$5083,19,0)</f>
        <v>MEXICO</v>
      </c>
      <c r="T1662" s="26">
        <v>0</v>
      </c>
      <c r="U1662" s="23" t="s">
        <v>37</v>
      </c>
      <c r="V1662" s="23" t="s">
        <v>37</v>
      </c>
      <c r="W1662" s="23" t="s">
        <v>37</v>
      </c>
      <c r="X1662" s="22">
        <v>4338773.84</v>
      </c>
    </row>
    <row r="1663" spans="1:24" x14ac:dyDescent="0.25">
      <c r="A1663" s="22">
        <v>702</v>
      </c>
      <c r="B1663" s="23" t="s">
        <v>1704</v>
      </c>
      <c r="C1663" s="23"/>
      <c r="D1663" s="24">
        <v>319663</v>
      </c>
      <c r="E1663" s="25"/>
      <c r="F1663" s="23" t="s">
        <v>42</v>
      </c>
      <c r="G1663" s="23" t="s">
        <v>51</v>
      </c>
      <c r="H1663" s="24" t="s">
        <v>34</v>
      </c>
      <c r="I1663" s="24" t="s">
        <v>35</v>
      </c>
      <c r="J1663" s="23" t="s">
        <v>36</v>
      </c>
      <c r="K1663" s="26">
        <v>3673280.25</v>
      </c>
      <c r="L1663" s="26">
        <f t="shared" si="78"/>
        <v>3673280.25</v>
      </c>
      <c r="M1663" s="26">
        <v>0</v>
      </c>
      <c r="N1663" s="26">
        <v>0</v>
      </c>
      <c r="O1663" s="26">
        <v>0</v>
      </c>
      <c r="P1663" s="26">
        <v>0</v>
      </c>
      <c r="Q1663" s="26">
        <f t="shared" si="76"/>
        <v>0</v>
      </c>
      <c r="R1663" s="27" t="str">
        <f t="shared" si="77"/>
        <v>1-30</v>
      </c>
      <c r="S1663" s="27" t="str">
        <f>+VLOOKUP(B1663,'[1]PORTFOLIO MAY16'!$B$7:$T$5083,19,0)</f>
        <v>MEXICO</v>
      </c>
      <c r="T1663" s="26">
        <v>0</v>
      </c>
      <c r="U1663" s="23" t="s">
        <v>37</v>
      </c>
      <c r="V1663" s="23" t="s">
        <v>37</v>
      </c>
      <c r="W1663" s="23" t="s">
        <v>37</v>
      </c>
      <c r="X1663" s="22">
        <v>3923557.76</v>
      </c>
    </row>
    <row r="1664" spans="1:24" x14ac:dyDescent="0.25">
      <c r="A1664" s="22">
        <v>702</v>
      </c>
      <c r="B1664" s="23" t="s">
        <v>1705</v>
      </c>
      <c r="C1664" s="23"/>
      <c r="D1664" s="24">
        <v>308390</v>
      </c>
      <c r="E1664" s="25"/>
      <c r="F1664" s="23" t="s">
        <v>42</v>
      </c>
      <c r="G1664" s="23" t="s">
        <v>33</v>
      </c>
      <c r="H1664" s="24" t="s">
        <v>34</v>
      </c>
      <c r="I1664" s="24" t="s">
        <v>35</v>
      </c>
      <c r="J1664" s="23" t="s">
        <v>36</v>
      </c>
      <c r="K1664" s="26">
        <v>223537.22</v>
      </c>
      <c r="L1664" s="26">
        <f t="shared" si="78"/>
        <v>223537.22</v>
      </c>
      <c r="M1664" s="26">
        <v>0</v>
      </c>
      <c r="N1664" s="26">
        <v>0</v>
      </c>
      <c r="O1664" s="26">
        <v>0</v>
      </c>
      <c r="P1664" s="26">
        <v>0</v>
      </c>
      <c r="Q1664" s="26">
        <f t="shared" si="76"/>
        <v>0</v>
      </c>
      <c r="R1664" s="27" t="str">
        <f t="shared" si="77"/>
        <v>1-30</v>
      </c>
      <c r="S1664" s="27" t="str">
        <f>+VLOOKUP(B1664,'[1]PORTFOLIO MAY16'!$B$7:$T$5083,19,0)</f>
        <v>GUATEMALA</v>
      </c>
      <c r="T1664" s="26">
        <v>0</v>
      </c>
      <c r="U1664" s="23" t="s">
        <v>37</v>
      </c>
      <c r="V1664" s="23" t="s">
        <v>37</v>
      </c>
      <c r="W1664" s="23" t="s">
        <v>37</v>
      </c>
      <c r="X1664" s="22">
        <v>244964</v>
      </c>
    </row>
    <row r="1665" spans="1:24" x14ac:dyDescent="0.25">
      <c r="A1665" s="22">
        <v>702</v>
      </c>
      <c r="B1665" s="23" t="s">
        <v>1706</v>
      </c>
      <c r="C1665" s="23"/>
      <c r="D1665" s="24">
        <v>314798</v>
      </c>
      <c r="E1665" s="25"/>
      <c r="F1665" s="23" t="s">
        <v>59</v>
      </c>
      <c r="G1665" s="23" t="s">
        <v>59</v>
      </c>
      <c r="H1665" s="24" t="s">
        <v>34</v>
      </c>
      <c r="I1665" s="24" t="s">
        <v>35</v>
      </c>
      <c r="J1665" s="23" t="s">
        <v>36</v>
      </c>
      <c r="K1665" s="26">
        <v>368848.39</v>
      </c>
      <c r="L1665" s="26">
        <f t="shared" si="78"/>
        <v>368848.39</v>
      </c>
      <c r="M1665" s="26">
        <v>0</v>
      </c>
      <c r="N1665" s="26">
        <v>0</v>
      </c>
      <c r="O1665" s="26">
        <v>0</v>
      </c>
      <c r="P1665" s="26">
        <v>0</v>
      </c>
      <c r="Q1665" s="26">
        <f t="shared" si="76"/>
        <v>0</v>
      </c>
      <c r="R1665" s="27" t="str">
        <f t="shared" si="77"/>
        <v>1-30</v>
      </c>
      <c r="S1665" s="27" t="str">
        <f>+VLOOKUP(B1665,'[1]PORTFOLIO MAY16'!$B$7:$T$5083,19,0)</f>
        <v>COSTA RICA</v>
      </c>
      <c r="T1665" s="26">
        <v>0</v>
      </c>
      <c r="U1665" s="23" t="s">
        <v>37</v>
      </c>
      <c r="V1665" s="23" t="s">
        <v>37</v>
      </c>
      <c r="W1665" s="23" t="s">
        <v>37</v>
      </c>
      <c r="X1665" s="22">
        <v>380612.58</v>
      </c>
    </row>
    <row r="1666" spans="1:24" x14ac:dyDescent="0.25">
      <c r="A1666" s="22">
        <v>702</v>
      </c>
      <c r="B1666" s="23" t="s">
        <v>1707</v>
      </c>
      <c r="C1666" s="23"/>
      <c r="D1666" s="24">
        <v>308390</v>
      </c>
      <c r="E1666" s="25"/>
      <c r="F1666" s="23" t="s">
        <v>42</v>
      </c>
      <c r="G1666" s="23" t="s">
        <v>33</v>
      </c>
      <c r="H1666" s="24" t="s">
        <v>34</v>
      </c>
      <c r="I1666" s="24" t="s">
        <v>35</v>
      </c>
      <c r="J1666" s="23" t="s">
        <v>36</v>
      </c>
      <c r="K1666" s="26">
        <v>223537.22</v>
      </c>
      <c r="L1666" s="26">
        <f t="shared" si="78"/>
        <v>223537.22</v>
      </c>
      <c r="M1666" s="26">
        <v>0</v>
      </c>
      <c r="N1666" s="26">
        <v>0</v>
      </c>
      <c r="O1666" s="26">
        <v>0</v>
      </c>
      <c r="P1666" s="26">
        <v>0</v>
      </c>
      <c r="Q1666" s="26">
        <f t="shared" si="76"/>
        <v>0</v>
      </c>
      <c r="R1666" s="27" t="str">
        <f t="shared" si="77"/>
        <v>1-30</v>
      </c>
      <c r="S1666" s="27" t="str">
        <f>+VLOOKUP(B1666,'[1]PORTFOLIO MAY16'!$B$7:$T$5083,19,0)</f>
        <v>GUATEMALA</v>
      </c>
      <c r="T1666" s="26">
        <v>0</v>
      </c>
      <c r="U1666" s="23" t="s">
        <v>37</v>
      </c>
      <c r="V1666" s="23" t="s">
        <v>37</v>
      </c>
      <c r="W1666" s="23" t="s">
        <v>37</v>
      </c>
      <c r="X1666" s="22">
        <v>244964</v>
      </c>
    </row>
    <row r="1667" spans="1:24" x14ac:dyDescent="0.25">
      <c r="A1667" s="22">
        <v>702</v>
      </c>
      <c r="B1667" s="23" t="s">
        <v>1708</v>
      </c>
      <c r="C1667" s="23"/>
      <c r="D1667" s="24">
        <v>317805</v>
      </c>
      <c r="E1667" s="25"/>
      <c r="F1667" s="23" t="s">
        <v>33</v>
      </c>
      <c r="G1667" s="23" t="s">
        <v>33</v>
      </c>
      <c r="H1667" s="24" t="s">
        <v>34</v>
      </c>
      <c r="I1667" s="24" t="s">
        <v>35</v>
      </c>
      <c r="J1667" s="23" t="s">
        <v>39</v>
      </c>
      <c r="K1667" s="26">
        <v>744985.43</v>
      </c>
      <c r="L1667" s="26">
        <f t="shared" si="78"/>
        <v>40147.264814963622</v>
      </c>
      <c r="M1667" s="26">
        <v>0</v>
      </c>
      <c r="N1667" s="26">
        <v>0</v>
      </c>
      <c r="O1667" s="26">
        <v>0</v>
      </c>
      <c r="P1667" s="26">
        <v>0</v>
      </c>
      <c r="Q1667" s="26">
        <f t="shared" si="76"/>
        <v>0</v>
      </c>
      <c r="R1667" s="27" t="str">
        <f t="shared" si="77"/>
        <v>1-30</v>
      </c>
      <c r="S1667" s="27" t="str">
        <f>+VLOOKUP(B1667,'[1]PORTFOLIO MAY16'!$B$7:$T$5083,19,0)</f>
        <v>MEXICO</v>
      </c>
      <c r="T1667" s="26">
        <v>0</v>
      </c>
      <c r="U1667" s="23" t="s">
        <v>37</v>
      </c>
      <c r="V1667" s="23" t="s">
        <v>37</v>
      </c>
      <c r="W1667" s="23" t="s">
        <v>37</v>
      </c>
      <c r="X1667" s="22">
        <v>807067.54</v>
      </c>
    </row>
    <row r="1668" spans="1:24" x14ac:dyDescent="0.25">
      <c r="A1668" s="22">
        <v>702</v>
      </c>
      <c r="B1668" s="23" t="s">
        <v>1709</v>
      </c>
      <c r="C1668" s="23"/>
      <c r="D1668" s="24">
        <v>318126</v>
      </c>
      <c r="E1668" s="25"/>
      <c r="F1668" s="23" t="s">
        <v>33</v>
      </c>
      <c r="G1668" s="23" t="s">
        <v>33</v>
      </c>
      <c r="H1668" s="24" t="s">
        <v>34</v>
      </c>
      <c r="I1668" s="24" t="s">
        <v>35</v>
      </c>
      <c r="J1668" s="23" t="s">
        <v>39</v>
      </c>
      <c r="K1668" s="26">
        <v>69746.990000000005</v>
      </c>
      <c r="L1668" s="26">
        <f t="shared" si="78"/>
        <v>3758.6652903757054</v>
      </c>
      <c r="M1668" s="26">
        <v>0</v>
      </c>
      <c r="N1668" s="26">
        <v>0</v>
      </c>
      <c r="O1668" s="26">
        <v>0</v>
      </c>
      <c r="P1668" s="26">
        <v>0</v>
      </c>
      <c r="Q1668" s="26">
        <f t="shared" si="76"/>
        <v>0</v>
      </c>
      <c r="R1668" s="27" t="str">
        <f t="shared" si="77"/>
        <v>1-30</v>
      </c>
      <c r="S1668" s="27" t="str">
        <f>+VLOOKUP(B1668,'[1]PORTFOLIO MAY16'!$B$7:$T$5083,19,0)</f>
        <v>MEXICO</v>
      </c>
      <c r="T1668" s="26">
        <v>0</v>
      </c>
      <c r="U1668" s="23" t="s">
        <v>37</v>
      </c>
      <c r="V1668" s="23" t="s">
        <v>37</v>
      </c>
      <c r="W1668" s="23" t="s">
        <v>37</v>
      </c>
      <c r="X1668" s="22">
        <v>70921.740000000005</v>
      </c>
    </row>
    <row r="1669" spans="1:24" x14ac:dyDescent="0.25">
      <c r="A1669" s="22">
        <v>702</v>
      </c>
      <c r="B1669" s="23" t="s">
        <v>1710</v>
      </c>
      <c r="C1669" s="23"/>
      <c r="D1669" s="24">
        <v>318126</v>
      </c>
      <c r="E1669" s="25"/>
      <c r="F1669" s="23" t="s">
        <v>33</v>
      </c>
      <c r="G1669" s="23" t="s">
        <v>33</v>
      </c>
      <c r="H1669" s="24" t="s">
        <v>34</v>
      </c>
      <c r="I1669" s="24" t="s">
        <v>35</v>
      </c>
      <c r="J1669" s="23" t="s">
        <v>39</v>
      </c>
      <c r="K1669" s="26">
        <v>523798.22</v>
      </c>
      <c r="L1669" s="26">
        <f t="shared" si="78"/>
        <v>28227.486070360559</v>
      </c>
      <c r="M1669" s="26">
        <v>0</v>
      </c>
      <c r="N1669" s="26">
        <v>0</v>
      </c>
      <c r="O1669" s="26">
        <v>0</v>
      </c>
      <c r="P1669" s="26">
        <v>0</v>
      </c>
      <c r="Q1669" s="26">
        <f t="shared" si="76"/>
        <v>0</v>
      </c>
      <c r="R1669" s="27" t="str">
        <f t="shared" si="77"/>
        <v>1-30</v>
      </c>
      <c r="S1669" s="27" t="str">
        <f>+VLOOKUP(B1669,'[1]PORTFOLIO MAY16'!$B$7:$T$5083,19,0)</f>
        <v>MEXICO</v>
      </c>
      <c r="T1669" s="26">
        <v>0</v>
      </c>
      <c r="U1669" s="23" t="s">
        <v>37</v>
      </c>
      <c r="V1669" s="23" t="s">
        <v>37</v>
      </c>
      <c r="W1669" s="23" t="s">
        <v>37</v>
      </c>
      <c r="X1669" s="22">
        <v>648951.5</v>
      </c>
    </row>
    <row r="1670" spans="1:24" x14ac:dyDescent="0.25">
      <c r="A1670" s="22">
        <v>702</v>
      </c>
      <c r="B1670" s="23" t="s">
        <v>1711</v>
      </c>
      <c r="C1670" s="23"/>
      <c r="D1670" s="24">
        <v>341618</v>
      </c>
      <c r="E1670" s="25"/>
      <c r="F1670" s="23" t="s">
        <v>33</v>
      </c>
      <c r="G1670" s="23" t="s">
        <v>33</v>
      </c>
      <c r="H1670" s="24" t="s">
        <v>34</v>
      </c>
      <c r="I1670" s="24" t="s">
        <v>35</v>
      </c>
      <c r="J1670" s="23" t="s">
        <v>39</v>
      </c>
      <c r="K1670" s="26">
        <v>621031.25</v>
      </c>
      <c r="L1670" s="26">
        <f t="shared" si="78"/>
        <v>33467.374056050838</v>
      </c>
      <c r="M1670" s="26">
        <v>0</v>
      </c>
      <c r="N1670" s="26">
        <v>0</v>
      </c>
      <c r="O1670" s="26">
        <v>0</v>
      </c>
      <c r="P1670" s="26">
        <v>0</v>
      </c>
      <c r="Q1670" s="26">
        <f t="shared" si="76"/>
        <v>0</v>
      </c>
      <c r="R1670" s="27" t="str">
        <f t="shared" si="77"/>
        <v>1-30</v>
      </c>
      <c r="S1670" s="27" t="str">
        <f>+VLOOKUP(B1670,'[1]PORTFOLIO MAY16'!$B$7:$T$5083,19,0)</f>
        <v>MEXICO</v>
      </c>
      <c r="T1670" s="26">
        <v>0</v>
      </c>
      <c r="U1670" s="23" t="s">
        <v>37</v>
      </c>
      <c r="V1670" s="23" t="s">
        <v>37</v>
      </c>
      <c r="W1670" s="23" t="s">
        <v>37</v>
      </c>
      <c r="X1670" s="22">
        <v>798468.75</v>
      </c>
    </row>
    <row r="1671" spans="1:24" x14ac:dyDescent="0.25">
      <c r="A1671" s="22">
        <v>702</v>
      </c>
      <c r="B1671" s="23" t="s">
        <v>1712</v>
      </c>
      <c r="C1671" s="23"/>
      <c r="D1671" s="24">
        <v>309729</v>
      </c>
      <c r="E1671" s="25"/>
      <c r="F1671" s="23" t="s">
        <v>33</v>
      </c>
      <c r="G1671" s="23" t="s">
        <v>33</v>
      </c>
      <c r="H1671" s="24" t="s">
        <v>34</v>
      </c>
      <c r="I1671" s="24" t="s">
        <v>35</v>
      </c>
      <c r="J1671" s="23" t="s">
        <v>39</v>
      </c>
      <c r="K1671" s="26">
        <v>225664.19</v>
      </c>
      <c r="L1671" s="26">
        <f t="shared" si="78"/>
        <v>12161.043196756566</v>
      </c>
      <c r="M1671" s="26">
        <v>0</v>
      </c>
      <c r="N1671" s="26">
        <v>0</v>
      </c>
      <c r="O1671" s="26">
        <v>0</v>
      </c>
      <c r="P1671" s="26">
        <v>0</v>
      </c>
      <c r="Q1671" s="26">
        <f t="shared" ref="Q1671:Q1734" si="79">+P1671+O1671+N1671+M1671</f>
        <v>0</v>
      </c>
      <c r="R1671" s="27" t="str">
        <f t="shared" ref="R1671:R1734" si="80">+IF(P1671&gt;0,"120+",IF(O1671&gt;0,"91-120",IF(N1671&gt;0,"61-90",IF(M1671&gt;0,"31-60","1-30"))))</f>
        <v>1-30</v>
      </c>
      <c r="S1671" s="27" t="str">
        <f>+VLOOKUP(B1671,'[1]PORTFOLIO MAY16'!$B$7:$T$5083,19,0)</f>
        <v>MEXICO</v>
      </c>
      <c r="T1671" s="26">
        <v>0</v>
      </c>
      <c r="U1671" s="23" t="s">
        <v>37</v>
      </c>
      <c r="V1671" s="23" t="s">
        <v>37</v>
      </c>
      <c r="W1671" s="23" t="s">
        <v>37</v>
      </c>
      <c r="X1671" s="22">
        <v>263724.59999999998</v>
      </c>
    </row>
    <row r="1672" spans="1:24" x14ac:dyDescent="0.25">
      <c r="A1672" s="22">
        <v>702</v>
      </c>
      <c r="B1672" s="23" t="s">
        <v>1713</v>
      </c>
      <c r="C1672" s="23"/>
      <c r="D1672" s="24">
        <v>312381</v>
      </c>
      <c r="E1672" s="25"/>
      <c r="F1672" s="23" t="s">
        <v>42</v>
      </c>
      <c r="G1672" s="23" t="s">
        <v>33</v>
      </c>
      <c r="H1672" s="24" t="s">
        <v>34</v>
      </c>
      <c r="I1672" s="24" t="s">
        <v>35</v>
      </c>
      <c r="J1672" s="23" t="s">
        <v>36</v>
      </c>
      <c r="K1672" s="26">
        <v>25696.19</v>
      </c>
      <c r="L1672" s="26">
        <f t="shared" si="78"/>
        <v>25696.19</v>
      </c>
      <c r="M1672" s="26">
        <v>0</v>
      </c>
      <c r="N1672" s="26">
        <v>0</v>
      </c>
      <c r="O1672" s="26">
        <v>0</v>
      </c>
      <c r="P1672" s="26">
        <v>0</v>
      </c>
      <c r="Q1672" s="26">
        <f t="shared" si="79"/>
        <v>0</v>
      </c>
      <c r="R1672" s="27" t="str">
        <f t="shared" si="80"/>
        <v>1-30</v>
      </c>
      <c r="S1672" s="27" t="str">
        <f>+VLOOKUP(B1672,'[1]PORTFOLIO MAY16'!$B$7:$T$5083,19,0)</f>
        <v>EL SALVADOR</v>
      </c>
      <c r="T1672" s="26">
        <v>0</v>
      </c>
      <c r="U1672" s="23" t="s">
        <v>37</v>
      </c>
      <c r="V1672" s="23" t="s">
        <v>37</v>
      </c>
      <c r="W1672" s="23" t="s">
        <v>37</v>
      </c>
      <c r="X1672" s="22">
        <v>25696.19</v>
      </c>
    </row>
    <row r="1673" spans="1:24" x14ac:dyDescent="0.25">
      <c r="A1673" s="22">
        <v>702</v>
      </c>
      <c r="B1673" s="23" t="s">
        <v>1714</v>
      </c>
      <c r="C1673" s="23"/>
      <c r="D1673" s="24">
        <v>317851</v>
      </c>
      <c r="E1673" s="25"/>
      <c r="F1673" s="23" t="s">
        <v>33</v>
      </c>
      <c r="G1673" s="23" t="s">
        <v>33</v>
      </c>
      <c r="H1673" s="24" t="s">
        <v>34</v>
      </c>
      <c r="I1673" s="24" t="s">
        <v>35</v>
      </c>
      <c r="J1673" s="23" t="s">
        <v>39</v>
      </c>
      <c r="K1673" s="26">
        <v>731614.7</v>
      </c>
      <c r="L1673" s="26">
        <f t="shared" si="78"/>
        <v>39426.716175402464</v>
      </c>
      <c r="M1673" s="26">
        <v>0</v>
      </c>
      <c r="N1673" s="26">
        <v>0</v>
      </c>
      <c r="O1673" s="26">
        <v>0</v>
      </c>
      <c r="P1673" s="26">
        <v>0</v>
      </c>
      <c r="Q1673" s="26">
        <f t="shared" si="79"/>
        <v>0</v>
      </c>
      <c r="R1673" s="27" t="str">
        <f t="shared" si="80"/>
        <v>1-30</v>
      </c>
      <c r="S1673" s="27" t="str">
        <f>+VLOOKUP(B1673,'[1]PORTFOLIO MAY16'!$B$7:$T$5083,19,0)</f>
        <v>MEXICO</v>
      </c>
      <c r="T1673" s="26">
        <v>0</v>
      </c>
      <c r="U1673" s="23" t="s">
        <v>37</v>
      </c>
      <c r="V1673" s="23" t="s">
        <v>37</v>
      </c>
      <c r="W1673" s="23" t="s">
        <v>37</v>
      </c>
      <c r="X1673" s="22">
        <v>854502.05</v>
      </c>
    </row>
    <row r="1674" spans="1:24" x14ac:dyDescent="0.25">
      <c r="A1674" s="22">
        <v>702</v>
      </c>
      <c r="B1674" s="23" t="s">
        <v>1715</v>
      </c>
      <c r="C1674" s="23"/>
      <c r="D1674" s="24">
        <v>334208</v>
      </c>
      <c r="E1674" s="25"/>
      <c r="F1674" s="23" t="s">
        <v>42</v>
      </c>
      <c r="G1674" s="23" t="s">
        <v>33</v>
      </c>
      <c r="H1674" s="24" t="s">
        <v>34</v>
      </c>
      <c r="I1674" s="24" t="s">
        <v>35</v>
      </c>
      <c r="J1674" s="23" t="s">
        <v>36</v>
      </c>
      <c r="K1674" s="26">
        <v>120397.95</v>
      </c>
      <c r="L1674" s="26">
        <f t="shared" si="78"/>
        <v>120397.95</v>
      </c>
      <c r="M1674" s="26">
        <v>0</v>
      </c>
      <c r="N1674" s="26">
        <v>0</v>
      </c>
      <c r="O1674" s="26">
        <v>0</v>
      </c>
      <c r="P1674" s="26">
        <v>0</v>
      </c>
      <c r="Q1674" s="26">
        <f t="shared" si="79"/>
        <v>0</v>
      </c>
      <c r="R1674" s="27" t="str">
        <f t="shared" si="80"/>
        <v>1-30</v>
      </c>
      <c r="S1674" s="27" t="str">
        <f>+VLOOKUP(B1674,'[1]PORTFOLIO MAY16'!$B$7:$T$5083,19,0)</f>
        <v>NICARAGUA</v>
      </c>
      <c r="T1674" s="26">
        <v>0</v>
      </c>
      <c r="U1674" s="23" t="s">
        <v>37</v>
      </c>
      <c r="V1674" s="23" t="s">
        <v>37</v>
      </c>
      <c r="W1674" s="23" t="s">
        <v>37</v>
      </c>
      <c r="X1674" s="22">
        <v>137325.66</v>
      </c>
    </row>
    <row r="1675" spans="1:24" x14ac:dyDescent="0.25">
      <c r="A1675" s="22">
        <v>702</v>
      </c>
      <c r="B1675" s="23" t="s">
        <v>1716</v>
      </c>
      <c r="C1675" s="23"/>
      <c r="D1675" s="24">
        <v>318752</v>
      </c>
      <c r="E1675" s="25"/>
      <c r="F1675" s="23" t="s">
        <v>33</v>
      </c>
      <c r="G1675" s="23" t="s">
        <v>33</v>
      </c>
      <c r="H1675" s="24" t="s">
        <v>34</v>
      </c>
      <c r="I1675" s="24" t="s">
        <v>35</v>
      </c>
      <c r="J1675" s="23" t="s">
        <v>39</v>
      </c>
      <c r="K1675" s="26">
        <v>553297.65</v>
      </c>
      <c r="L1675" s="26">
        <f t="shared" si="78"/>
        <v>29817.210352754224</v>
      </c>
      <c r="M1675" s="26">
        <v>0</v>
      </c>
      <c r="N1675" s="26">
        <v>0</v>
      </c>
      <c r="O1675" s="26">
        <v>0</v>
      </c>
      <c r="P1675" s="26">
        <v>0</v>
      </c>
      <c r="Q1675" s="26">
        <f t="shared" si="79"/>
        <v>0</v>
      </c>
      <c r="R1675" s="27" t="str">
        <f t="shared" si="80"/>
        <v>1-30</v>
      </c>
      <c r="S1675" s="27" t="str">
        <f>+VLOOKUP(B1675,'[1]PORTFOLIO MAY16'!$B$7:$T$5083,19,0)</f>
        <v>MEXICO</v>
      </c>
      <c r="T1675" s="26">
        <v>0</v>
      </c>
      <c r="U1675" s="23" t="s">
        <v>37</v>
      </c>
      <c r="V1675" s="23" t="s">
        <v>37</v>
      </c>
      <c r="W1675" s="23" t="s">
        <v>37</v>
      </c>
      <c r="X1675" s="22">
        <v>619565.1</v>
      </c>
    </row>
    <row r="1676" spans="1:24" x14ac:dyDescent="0.25">
      <c r="A1676" s="22">
        <v>702</v>
      </c>
      <c r="B1676" s="23" t="s">
        <v>1717</v>
      </c>
      <c r="C1676" s="23"/>
      <c r="D1676" s="24">
        <v>351347</v>
      </c>
      <c r="E1676" s="25"/>
      <c r="F1676" s="23" t="s">
        <v>33</v>
      </c>
      <c r="G1676" s="23" t="s">
        <v>33</v>
      </c>
      <c r="H1676" s="24" t="s">
        <v>34</v>
      </c>
      <c r="I1676" s="24" t="s">
        <v>35</v>
      </c>
      <c r="J1676" s="23" t="s">
        <v>39</v>
      </c>
      <c r="K1676" s="26">
        <v>307852.96000000002</v>
      </c>
      <c r="L1676" s="26">
        <f t="shared" si="78"/>
        <v>16590.196011203068</v>
      </c>
      <c r="M1676" s="26">
        <v>0</v>
      </c>
      <c r="N1676" s="26">
        <v>0</v>
      </c>
      <c r="O1676" s="26">
        <v>0</v>
      </c>
      <c r="P1676" s="26">
        <v>0</v>
      </c>
      <c r="Q1676" s="26">
        <f t="shared" si="79"/>
        <v>0</v>
      </c>
      <c r="R1676" s="27" t="str">
        <f t="shared" si="80"/>
        <v>1-30</v>
      </c>
      <c r="S1676" s="27" t="str">
        <f>+VLOOKUP(B1676,'[1]PORTFOLIO MAY16'!$B$7:$T$5083,19,0)</f>
        <v>MEXICO</v>
      </c>
      <c r="T1676" s="26">
        <v>0</v>
      </c>
      <c r="U1676" s="23" t="s">
        <v>37</v>
      </c>
      <c r="V1676" s="23" t="s">
        <v>37</v>
      </c>
      <c r="W1676" s="23" t="s">
        <v>37</v>
      </c>
      <c r="X1676" s="22">
        <v>333507.38</v>
      </c>
    </row>
    <row r="1677" spans="1:24" x14ac:dyDescent="0.25">
      <c r="A1677" s="22">
        <v>702</v>
      </c>
      <c r="B1677" s="23" t="s">
        <v>1718</v>
      </c>
      <c r="C1677" s="23"/>
      <c r="D1677" s="24">
        <v>313548</v>
      </c>
      <c r="E1677" s="25"/>
      <c r="F1677" s="23" t="s">
        <v>51</v>
      </c>
      <c r="G1677" s="23" t="s">
        <v>51</v>
      </c>
      <c r="H1677" s="24" t="s">
        <v>34</v>
      </c>
      <c r="I1677" s="24" t="s">
        <v>35</v>
      </c>
      <c r="J1677" s="23" t="s">
        <v>36</v>
      </c>
      <c r="K1677" s="26">
        <v>16126.33</v>
      </c>
      <c r="L1677" s="26">
        <f t="shared" si="78"/>
        <v>16126.33</v>
      </c>
      <c r="M1677" s="26">
        <v>0</v>
      </c>
      <c r="N1677" s="26">
        <v>0</v>
      </c>
      <c r="O1677" s="26">
        <v>0</v>
      </c>
      <c r="P1677" s="26">
        <v>0</v>
      </c>
      <c r="Q1677" s="26">
        <f t="shared" si="79"/>
        <v>0</v>
      </c>
      <c r="R1677" s="27" t="str">
        <f t="shared" si="80"/>
        <v>1-30</v>
      </c>
      <c r="S1677" s="27" t="str">
        <f>+VLOOKUP(B1677,'[1]PORTFOLIO MAY16'!$B$7:$T$5083,19,0)</f>
        <v>NICARAGUA</v>
      </c>
      <c r="T1677" s="26">
        <v>0</v>
      </c>
      <c r="U1677" s="23" t="s">
        <v>37</v>
      </c>
      <c r="V1677" s="23" t="s">
        <v>37</v>
      </c>
      <c r="W1677" s="23" t="s">
        <v>37</v>
      </c>
      <c r="X1677" s="22">
        <v>16641.59</v>
      </c>
    </row>
    <row r="1678" spans="1:24" x14ac:dyDescent="0.25">
      <c r="A1678" s="22">
        <v>702</v>
      </c>
      <c r="B1678" s="23" t="s">
        <v>1719</v>
      </c>
      <c r="C1678" s="23"/>
      <c r="D1678" s="24">
        <v>313548</v>
      </c>
      <c r="E1678" s="25"/>
      <c r="F1678" s="23" t="s">
        <v>59</v>
      </c>
      <c r="G1678" s="23" t="s">
        <v>59</v>
      </c>
      <c r="H1678" s="24" t="s">
        <v>34</v>
      </c>
      <c r="I1678" s="24" t="s">
        <v>35</v>
      </c>
      <c r="J1678" s="23" t="s">
        <v>36</v>
      </c>
      <c r="K1678" s="26">
        <v>12792.57</v>
      </c>
      <c r="L1678" s="26">
        <f t="shared" si="78"/>
        <v>12792.57</v>
      </c>
      <c r="M1678" s="26">
        <v>0</v>
      </c>
      <c r="N1678" s="26">
        <v>0</v>
      </c>
      <c r="O1678" s="26">
        <v>0</v>
      </c>
      <c r="P1678" s="26">
        <v>0</v>
      </c>
      <c r="Q1678" s="26">
        <f t="shared" si="79"/>
        <v>0</v>
      </c>
      <c r="R1678" s="27" t="str">
        <f t="shared" si="80"/>
        <v>1-30</v>
      </c>
      <c r="S1678" s="27" t="str">
        <f>+VLOOKUP(B1678,'[1]PORTFOLIO MAY16'!$B$7:$T$5083,19,0)</f>
        <v>NICARAGUA</v>
      </c>
      <c r="T1678" s="26">
        <v>0</v>
      </c>
      <c r="U1678" s="23" t="s">
        <v>37</v>
      </c>
      <c r="V1678" s="23" t="s">
        <v>37</v>
      </c>
      <c r="W1678" s="23" t="s">
        <v>37</v>
      </c>
      <c r="X1678" s="22">
        <v>13201.31</v>
      </c>
    </row>
    <row r="1679" spans="1:24" x14ac:dyDescent="0.25">
      <c r="A1679" s="22">
        <v>702</v>
      </c>
      <c r="B1679" s="23" t="s">
        <v>1720</v>
      </c>
      <c r="C1679" s="23"/>
      <c r="D1679" s="24">
        <v>313548</v>
      </c>
      <c r="E1679" s="25"/>
      <c r="F1679" s="23" t="s">
        <v>51</v>
      </c>
      <c r="G1679" s="23" t="s">
        <v>51</v>
      </c>
      <c r="H1679" s="24" t="s">
        <v>34</v>
      </c>
      <c r="I1679" s="24" t="s">
        <v>35</v>
      </c>
      <c r="J1679" s="23" t="s">
        <v>36</v>
      </c>
      <c r="K1679" s="26">
        <v>9274.25</v>
      </c>
      <c r="L1679" s="26">
        <f t="shared" si="78"/>
        <v>9274.25</v>
      </c>
      <c r="M1679" s="26">
        <v>0</v>
      </c>
      <c r="N1679" s="26">
        <v>0</v>
      </c>
      <c r="O1679" s="26">
        <v>0</v>
      </c>
      <c r="P1679" s="26">
        <v>0</v>
      </c>
      <c r="Q1679" s="26">
        <f t="shared" si="79"/>
        <v>0</v>
      </c>
      <c r="R1679" s="27" t="str">
        <f t="shared" si="80"/>
        <v>1-30</v>
      </c>
      <c r="S1679" s="27" t="str">
        <f>+VLOOKUP(B1679,'[1]PORTFOLIO MAY16'!$B$7:$T$5083,19,0)</f>
        <v>NICARAGUA</v>
      </c>
      <c r="T1679" s="26">
        <v>0</v>
      </c>
      <c r="U1679" s="23" t="s">
        <v>37</v>
      </c>
      <c r="V1679" s="23" t="s">
        <v>37</v>
      </c>
      <c r="W1679" s="23" t="s">
        <v>37</v>
      </c>
      <c r="X1679" s="22">
        <v>9570.56</v>
      </c>
    </row>
    <row r="1680" spans="1:24" x14ac:dyDescent="0.25">
      <c r="A1680" s="22">
        <v>702</v>
      </c>
      <c r="B1680" s="23" t="s">
        <v>1721</v>
      </c>
      <c r="C1680" s="23"/>
      <c r="D1680" s="24">
        <v>316241</v>
      </c>
      <c r="E1680" s="25"/>
      <c r="F1680" s="23" t="s">
        <v>42</v>
      </c>
      <c r="G1680" s="23" t="s">
        <v>33</v>
      </c>
      <c r="H1680" s="24" t="s">
        <v>34</v>
      </c>
      <c r="I1680" s="24" t="s">
        <v>35</v>
      </c>
      <c r="J1680" s="23" t="s">
        <v>36</v>
      </c>
      <c r="K1680" s="26">
        <v>101134.68</v>
      </c>
      <c r="L1680" s="26">
        <f t="shared" si="78"/>
        <v>101134.68</v>
      </c>
      <c r="M1680" s="26">
        <v>0</v>
      </c>
      <c r="N1680" s="26">
        <v>0</v>
      </c>
      <c r="O1680" s="26">
        <v>0</v>
      </c>
      <c r="P1680" s="26">
        <v>0</v>
      </c>
      <c r="Q1680" s="26">
        <f t="shared" si="79"/>
        <v>0</v>
      </c>
      <c r="R1680" s="27" t="str">
        <f t="shared" si="80"/>
        <v>1-30</v>
      </c>
      <c r="S1680" s="27" t="str">
        <f>+VLOOKUP(B1680,'[1]PORTFOLIO MAY16'!$B$7:$T$5083,19,0)</f>
        <v>COSTA RICA</v>
      </c>
      <c r="T1680" s="26">
        <v>0</v>
      </c>
      <c r="U1680" s="23" t="s">
        <v>37</v>
      </c>
      <c r="V1680" s="23" t="s">
        <v>37</v>
      </c>
      <c r="W1680" s="23" t="s">
        <v>37</v>
      </c>
      <c r="X1680" s="22">
        <v>113622.9</v>
      </c>
    </row>
    <row r="1681" spans="1:24" x14ac:dyDescent="0.25">
      <c r="A1681" s="22">
        <v>702</v>
      </c>
      <c r="B1681" s="23" t="s">
        <v>1722</v>
      </c>
      <c r="C1681" s="23"/>
      <c r="D1681" s="24">
        <v>320398</v>
      </c>
      <c r="E1681" s="25"/>
      <c r="F1681" s="23" t="s">
        <v>42</v>
      </c>
      <c r="G1681" s="23" t="s">
        <v>51</v>
      </c>
      <c r="H1681" s="24" t="s">
        <v>34</v>
      </c>
      <c r="I1681" s="24" t="s">
        <v>35</v>
      </c>
      <c r="J1681" s="23" t="s">
        <v>39</v>
      </c>
      <c r="K1681" s="26">
        <v>505332.78</v>
      </c>
      <c r="L1681" s="26">
        <f t="shared" si="78"/>
        <v>27232.38350895232</v>
      </c>
      <c r="M1681" s="26">
        <v>0</v>
      </c>
      <c r="N1681" s="26">
        <v>0</v>
      </c>
      <c r="O1681" s="26">
        <v>0</v>
      </c>
      <c r="P1681" s="26">
        <v>0</v>
      </c>
      <c r="Q1681" s="26">
        <f t="shared" si="79"/>
        <v>0</v>
      </c>
      <c r="R1681" s="27" t="str">
        <f t="shared" si="80"/>
        <v>1-30</v>
      </c>
      <c r="S1681" s="27" t="str">
        <f>+VLOOKUP(B1681,'[1]PORTFOLIO MAY16'!$B$7:$T$5083,19,0)</f>
        <v>MEXICO</v>
      </c>
      <c r="T1681" s="26">
        <v>0</v>
      </c>
      <c r="U1681" s="23" t="s">
        <v>37</v>
      </c>
      <c r="V1681" s="23" t="s">
        <v>37</v>
      </c>
      <c r="W1681" s="23" t="s">
        <v>37</v>
      </c>
      <c r="X1681" s="22">
        <v>542712.82999999996</v>
      </c>
    </row>
    <row r="1682" spans="1:24" x14ac:dyDescent="0.25">
      <c r="A1682" s="22">
        <v>702</v>
      </c>
      <c r="B1682" s="23" t="s">
        <v>1723</v>
      </c>
      <c r="C1682" s="23"/>
      <c r="D1682" s="24">
        <v>313205</v>
      </c>
      <c r="E1682" s="25"/>
      <c r="F1682" s="23" t="s">
        <v>42</v>
      </c>
      <c r="G1682" s="23" t="s">
        <v>33</v>
      </c>
      <c r="H1682" s="24" t="s">
        <v>34</v>
      </c>
      <c r="I1682" s="24" t="s">
        <v>35</v>
      </c>
      <c r="J1682" s="23" t="s">
        <v>36</v>
      </c>
      <c r="K1682" s="26">
        <v>168226.33</v>
      </c>
      <c r="L1682" s="26">
        <f t="shared" si="78"/>
        <v>168226.33</v>
      </c>
      <c r="M1682" s="26">
        <v>0</v>
      </c>
      <c r="N1682" s="26">
        <v>0</v>
      </c>
      <c r="O1682" s="26">
        <v>0</v>
      </c>
      <c r="P1682" s="26">
        <v>0</v>
      </c>
      <c r="Q1682" s="26">
        <f t="shared" si="79"/>
        <v>0</v>
      </c>
      <c r="R1682" s="27" t="str">
        <f t="shared" si="80"/>
        <v>1-30</v>
      </c>
      <c r="S1682" s="27" t="str">
        <f>+VLOOKUP(B1682,'[1]PORTFOLIO MAY16'!$B$7:$T$5083,19,0)</f>
        <v>COSTA RICA</v>
      </c>
      <c r="T1682" s="26">
        <v>0</v>
      </c>
      <c r="U1682" s="23" t="s">
        <v>37</v>
      </c>
      <c r="V1682" s="23" t="s">
        <v>37</v>
      </c>
      <c r="W1682" s="23" t="s">
        <v>37</v>
      </c>
      <c r="X1682" s="22">
        <v>190342.08</v>
      </c>
    </row>
    <row r="1683" spans="1:24" x14ac:dyDescent="0.25">
      <c r="A1683" s="22">
        <v>702</v>
      </c>
      <c r="B1683" s="23" t="s">
        <v>1724</v>
      </c>
      <c r="C1683" s="23"/>
      <c r="D1683" s="24">
        <v>342674</v>
      </c>
      <c r="E1683" s="25"/>
      <c r="F1683" s="23" t="s">
        <v>33</v>
      </c>
      <c r="G1683" s="23" t="s">
        <v>33</v>
      </c>
      <c r="H1683" s="24" t="s">
        <v>34</v>
      </c>
      <c r="I1683" s="24" t="s">
        <v>35</v>
      </c>
      <c r="J1683" s="23" t="s">
        <v>39</v>
      </c>
      <c r="K1683" s="26">
        <v>990486.45</v>
      </c>
      <c r="L1683" s="26">
        <f t="shared" si="78"/>
        <v>53377.314780214183</v>
      </c>
      <c r="M1683" s="26">
        <v>0</v>
      </c>
      <c r="N1683" s="26">
        <v>0</v>
      </c>
      <c r="O1683" s="26">
        <v>0</v>
      </c>
      <c r="P1683" s="26">
        <v>0</v>
      </c>
      <c r="Q1683" s="26">
        <f t="shared" si="79"/>
        <v>0</v>
      </c>
      <c r="R1683" s="27" t="str">
        <f t="shared" si="80"/>
        <v>1-30</v>
      </c>
      <c r="S1683" s="27" t="str">
        <f>+VLOOKUP(B1683,'[1]PORTFOLIO MAY16'!$B$7:$T$5083,19,0)</f>
        <v>MEXICO</v>
      </c>
      <c r="T1683" s="26">
        <v>0</v>
      </c>
      <c r="U1683" s="23" t="s">
        <v>37</v>
      </c>
      <c r="V1683" s="23" t="s">
        <v>37</v>
      </c>
      <c r="W1683" s="23" t="s">
        <v>37</v>
      </c>
      <c r="X1683" s="22">
        <v>1160636.3999999999</v>
      </c>
    </row>
    <row r="1684" spans="1:24" x14ac:dyDescent="0.25">
      <c r="A1684" s="22">
        <v>702</v>
      </c>
      <c r="B1684" s="23" t="s">
        <v>1725</v>
      </c>
      <c r="C1684" s="23"/>
      <c r="D1684" s="24">
        <v>316124</v>
      </c>
      <c r="E1684" s="25"/>
      <c r="F1684" s="23" t="s">
        <v>33</v>
      </c>
      <c r="G1684" s="23" t="s">
        <v>33</v>
      </c>
      <c r="H1684" s="24" t="s">
        <v>34</v>
      </c>
      <c r="I1684" s="24" t="s">
        <v>233</v>
      </c>
      <c r="J1684" s="23" t="s">
        <v>39</v>
      </c>
      <c r="K1684" s="26">
        <v>1192884.72</v>
      </c>
      <c r="L1684" s="26">
        <f t="shared" si="78"/>
        <v>64284.557548412362</v>
      </c>
      <c r="M1684" s="26">
        <v>0</v>
      </c>
      <c r="N1684" s="26">
        <v>0</v>
      </c>
      <c r="O1684" s="26">
        <v>0</v>
      </c>
      <c r="P1684" s="26">
        <v>1192884.72</v>
      </c>
      <c r="Q1684" s="26">
        <f t="shared" si="79"/>
        <v>1192884.72</v>
      </c>
      <c r="R1684" s="27" t="str">
        <f t="shared" si="80"/>
        <v>120+</v>
      </c>
      <c r="S1684" s="27" t="str">
        <f>+VLOOKUP(B1684,'[1]PORTFOLIO MAY16'!$B$7:$T$5083,19,0)</f>
        <v>MEXICO</v>
      </c>
      <c r="T1684" s="26">
        <v>0</v>
      </c>
      <c r="U1684" s="23" t="s">
        <v>37</v>
      </c>
      <c r="V1684" s="23" t="s">
        <v>37</v>
      </c>
      <c r="W1684" s="23" t="s">
        <v>37</v>
      </c>
      <c r="X1684" s="22">
        <v>1393825.51</v>
      </c>
    </row>
    <row r="1685" spans="1:24" x14ac:dyDescent="0.25">
      <c r="A1685" s="22">
        <v>702</v>
      </c>
      <c r="B1685" s="23" t="s">
        <v>1726</v>
      </c>
      <c r="C1685" s="23"/>
      <c r="D1685" s="24">
        <v>318117</v>
      </c>
      <c r="E1685" s="25"/>
      <c r="F1685" s="23" t="s">
        <v>42</v>
      </c>
      <c r="G1685" s="23" t="s">
        <v>33</v>
      </c>
      <c r="H1685" s="24" t="s">
        <v>34</v>
      </c>
      <c r="I1685" s="24" t="s">
        <v>35</v>
      </c>
      <c r="J1685" s="23" t="s">
        <v>36</v>
      </c>
      <c r="K1685" s="26">
        <v>66603.97</v>
      </c>
      <c r="L1685" s="26">
        <f t="shared" si="78"/>
        <v>66603.97</v>
      </c>
      <c r="M1685" s="26">
        <v>0</v>
      </c>
      <c r="N1685" s="26">
        <v>0</v>
      </c>
      <c r="O1685" s="26">
        <v>0</v>
      </c>
      <c r="P1685" s="26">
        <v>0</v>
      </c>
      <c r="Q1685" s="26">
        <f t="shared" si="79"/>
        <v>0</v>
      </c>
      <c r="R1685" s="27" t="str">
        <f t="shared" si="80"/>
        <v>1-30</v>
      </c>
      <c r="S1685" s="27" t="str">
        <f>+VLOOKUP(B1685,'[1]PORTFOLIO MAY16'!$B$7:$T$5083,19,0)</f>
        <v>COSTA RICA</v>
      </c>
      <c r="T1685" s="26">
        <v>0</v>
      </c>
      <c r="U1685" s="23" t="s">
        <v>37</v>
      </c>
      <c r="V1685" s="23" t="s">
        <v>37</v>
      </c>
      <c r="W1685" s="23" t="s">
        <v>37</v>
      </c>
      <c r="X1685" s="22">
        <v>75181.649999999994</v>
      </c>
    </row>
    <row r="1686" spans="1:24" x14ac:dyDescent="0.25">
      <c r="A1686" s="22">
        <v>702</v>
      </c>
      <c r="B1686" s="23" t="s">
        <v>1727</v>
      </c>
      <c r="C1686" s="23"/>
      <c r="D1686" s="24">
        <v>308390</v>
      </c>
      <c r="E1686" s="25"/>
      <c r="F1686" s="23" t="s">
        <v>42</v>
      </c>
      <c r="G1686" s="23" t="s">
        <v>33</v>
      </c>
      <c r="H1686" s="24" t="s">
        <v>34</v>
      </c>
      <c r="I1686" s="24" t="s">
        <v>35</v>
      </c>
      <c r="J1686" s="23" t="s">
        <v>36</v>
      </c>
      <c r="K1686" s="26">
        <v>209959.01</v>
      </c>
      <c r="L1686" s="26">
        <f t="shared" si="78"/>
        <v>209959.01</v>
      </c>
      <c r="M1686" s="26">
        <v>0</v>
      </c>
      <c r="N1686" s="26">
        <v>0</v>
      </c>
      <c r="O1686" s="26">
        <v>0</v>
      </c>
      <c r="P1686" s="26">
        <v>0</v>
      </c>
      <c r="Q1686" s="26">
        <f t="shared" si="79"/>
        <v>0</v>
      </c>
      <c r="R1686" s="27" t="str">
        <f t="shared" si="80"/>
        <v>1-30</v>
      </c>
      <c r="S1686" s="27" t="str">
        <f>+VLOOKUP(B1686,'[1]PORTFOLIO MAY16'!$B$7:$T$5083,19,0)</f>
        <v>GUATEMALA</v>
      </c>
      <c r="T1686" s="26">
        <v>0</v>
      </c>
      <c r="U1686" s="23" t="s">
        <v>37</v>
      </c>
      <c r="V1686" s="23" t="s">
        <v>37</v>
      </c>
      <c r="W1686" s="23" t="s">
        <v>37</v>
      </c>
      <c r="X1686" s="22">
        <v>229653.75</v>
      </c>
    </row>
    <row r="1687" spans="1:24" x14ac:dyDescent="0.25">
      <c r="A1687" s="22">
        <v>702</v>
      </c>
      <c r="B1687" s="23" t="s">
        <v>1728</v>
      </c>
      <c r="C1687" s="23"/>
      <c r="D1687" s="24">
        <v>313486</v>
      </c>
      <c r="E1687" s="25"/>
      <c r="F1687" s="23" t="s">
        <v>42</v>
      </c>
      <c r="G1687" s="23" t="s">
        <v>33</v>
      </c>
      <c r="H1687" s="24" t="s">
        <v>34</v>
      </c>
      <c r="I1687" s="24" t="s">
        <v>35</v>
      </c>
      <c r="J1687" s="23" t="s">
        <v>36</v>
      </c>
      <c r="K1687" s="26">
        <v>179417.22</v>
      </c>
      <c r="L1687" s="26">
        <f t="shared" si="78"/>
        <v>179417.22</v>
      </c>
      <c r="M1687" s="26">
        <v>0</v>
      </c>
      <c r="N1687" s="26">
        <v>0</v>
      </c>
      <c r="O1687" s="26">
        <v>0</v>
      </c>
      <c r="P1687" s="26">
        <v>0</v>
      </c>
      <c r="Q1687" s="26">
        <f t="shared" si="79"/>
        <v>0</v>
      </c>
      <c r="R1687" s="27" t="str">
        <f t="shared" si="80"/>
        <v>1-30</v>
      </c>
      <c r="S1687" s="27" t="str">
        <f>+VLOOKUP(B1687,'[1]PORTFOLIO MAY16'!$B$7:$T$5083,19,0)</f>
        <v>HONDURAS</v>
      </c>
      <c r="T1687" s="26">
        <v>0</v>
      </c>
      <c r="U1687" s="23" t="s">
        <v>37</v>
      </c>
      <c r="V1687" s="23" t="s">
        <v>37</v>
      </c>
      <c r="W1687" s="23" t="s">
        <v>37</v>
      </c>
      <c r="X1687" s="22">
        <v>194219.85</v>
      </c>
    </row>
    <row r="1688" spans="1:24" x14ac:dyDescent="0.25">
      <c r="A1688" s="22">
        <v>702</v>
      </c>
      <c r="B1688" s="23" t="s">
        <v>1729</v>
      </c>
      <c r="C1688" s="23"/>
      <c r="D1688" s="24">
        <v>308390</v>
      </c>
      <c r="E1688" s="25"/>
      <c r="F1688" s="23" t="s">
        <v>42</v>
      </c>
      <c r="G1688" s="23" t="s">
        <v>33</v>
      </c>
      <c r="H1688" s="24" t="s">
        <v>34</v>
      </c>
      <c r="I1688" s="24" t="s">
        <v>35</v>
      </c>
      <c r="J1688" s="23" t="s">
        <v>36</v>
      </c>
      <c r="K1688" s="26">
        <v>209972.2</v>
      </c>
      <c r="L1688" s="26">
        <f t="shared" si="78"/>
        <v>209972.2</v>
      </c>
      <c r="M1688" s="26">
        <v>0</v>
      </c>
      <c r="N1688" s="26">
        <v>0</v>
      </c>
      <c r="O1688" s="26">
        <v>0</v>
      </c>
      <c r="P1688" s="26">
        <v>0</v>
      </c>
      <c r="Q1688" s="26">
        <f t="shared" si="79"/>
        <v>0</v>
      </c>
      <c r="R1688" s="27" t="str">
        <f t="shared" si="80"/>
        <v>1-30</v>
      </c>
      <c r="S1688" s="27" t="str">
        <f>+VLOOKUP(B1688,'[1]PORTFOLIO MAY16'!$B$7:$T$5083,19,0)</f>
        <v>GUATEMALA</v>
      </c>
      <c r="T1688" s="26">
        <v>0</v>
      </c>
      <c r="U1688" s="23" t="s">
        <v>37</v>
      </c>
      <c r="V1688" s="23" t="s">
        <v>37</v>
      </c>
      <c r="W1688" s="23" t="s">
        <v>37</v>
      </c>
      <c r="X1688" s="22">
        <v>229653.75</v>
      </c>
    </row>
    <row r="1689" spans="1:24" x14ac:dyDescent="0.25">
      <c r="A1689" s="22">
        <v>702</v>
      </c>
      <c r="B1689" s="23" t="s">
        <v>1730</v>
      </c>
      <c r="C1689" s="23"/>
      <c r="D1689" s="24">
        <v>308390</v>
      </c>
      <c r="E1689" s="25"/>
      <c r="F1689" s="23" t="s">
        <v>42</v>
      </c>
      <c r="G1689" s="23" t="s">
        <v>33</v>
      </c>
      <c r="H1689" s="24" t="s">
        <v>34</v>
      </c>
      <c r="I1689" s="24" t="s">
        <v>35</v>
      </c>
      <c r="J1689" s="23" t="s">
        <v>36</v>
      </c>
      <c r="K1689" s="26">
        <v>67562.05</v>
      </c>
      <c r="L1689" s="26">
        <f t="shared" si="78"/>
        <v>67562.05</v>
      </c>
      <c r="M1689" s="26">
        <v>0</v>
      </c>
      <c r="N1689" s="26">
        <v>0</v>
      </c>
      <c r="O1689" s="26">
        <v>0</v>
      </c>
      <c r="P1689" s="26">
        <v>0</v>
      </c>
      <c r="Q1689" s="26">
        <f t="shared" si="79"/>
        <v>0</v>
      </c>
      <c r="R1689" s="27" t="str">
        <f t="shared" si="80"/>
        <v>1-30</v>
      </c>
      <c r="S1689" s="27" t="str">
        <f>+VLOOKUP(B1689,'[1]PORTFOLIO MAY16'!$B$7:$T$5083,19,0)</f>
        <v>GUATEMALA</v>
      </c>
      <c r="T1689" s="26">
        <v>0</v>
      </c>
      <c r="U1689" s="23" t="s">
        <v>37</v>
      </c>
      <c r="V1689" s="23" t="s">
        <v>37</v>
      </c>
      <c r="W1689" s="23" t="s">
        <v>37</v>
      </c>
      <c r="X1689" s="22">
        <v>73894.95</v>
      </c>
    </row>
    <row r="1690" spans="1:24" x14ac:dyDescent="0.25">
      <c r="A1690" s="22">
        <v>702</v>
      </c>
      <c r="B1690" s="23" t="s">
        <v>1731</v>
      </c>
      <c r="C1690" s="23"/>
      <c r="D1690" s="24">
        <v>308390</v>
      </c>
      <c r="E1690" s="25"/>
      <c r="F1690" s="23" t="s">
        <v>42</v>
      </c>
      <c r="G1690" s="23" t="s">
        <v>33</v>
      </c>
      <c r="H1690" s="24" t="s">
        <v>34</v>
      </c>
      <c r="I1690" s="24" t="s">
        <v>35</v>
      </c>
      <c r="J1690" s="23" t="s">
        <v>36</v>
      </c>
      <c r="K1690" s="26">
        <v>137773.54999999999</v>
      </c>
      <c r="L1690" s="26">
        <f t="shared" si="78"/>
        <v>137773.54999999999</v>
      </c>
      <c r="M1690" s="26">
        <v>0</v>
      </c>
      <c r="N1690" s="26">
        <v>0</v>
      </c>
      <c r="O1690" s="26">
        <v>0</v>
      </c>
      <c r="P1690" s="26">
        <v>0</v>
      </c>
      <c r="Q1690" s="26">
        <f t="shared" si="79"/>
        <v>0</v>
      </c>
      <c r="R1690" s="27" t="str">
        <f t="shared" si="80"/>
        <v>1-30</v>
      </c>
      <c r="S1690" s="27" t="str">
        <f>+VLOOKUP(B1690,'[1]PORTFOLIO MAY16'!$B$7:$T$5083,19,0)</f>
        <v>GUATEMALA</v>
      </c>
      <c r="T1690" s="26">
        <v>0</v>
      </c>
      <c r="U1690" s="23" t="s">
        <v>37</v>
      </c>
      <c r="V1690" s="23" t="s">
        <v>37</v>
      </c>
      <c r="W1690" s="23" t="s">
        <v>37</v>
      </c>
      <c r="X1690" s="22">
        <v>150687.6</v>
      </c>
    </row>
    <row r="1691" spans="1:24" x14ac:dyDescent="0.25">
      <c r="A1691" s="22">
        <v>702</v>
      </c>
      <c r="B1691" s="23" t="s">
        <v>1732</v>
      </c>
      <c r="C1691" s="23"/>
      <c r="D1691" s="24">
        <v>309758</v>
      </c>
      <c r="E1691" s="25"/>
      <c r="F1691" s="23" t="s">
        <v>33</v>
      </c>
      <c r="G1691" s="23" t="s">
        <v>33</v>
      </c>
      <c r="H1691" s="24" t="s">
        <v>34</v>
      </c>
      <c r="I1691" s="24" t="s">
        <v>35</v>
      </c>
      <c r="J1691" s="23" t="s">
        <v>39</v>
      </c>
      <c r="K1691" s="26">
        <v>1450030.21</v>
      </c>
      <c r="L1691" s="26">
        <f t="shared" si="78"/>
        <v>78142.128001842008</v>
      </c>
      <c r="M1691" s="26">
        <v>0</v>
      </c>
      <c r="N1691" s="26">
        <v>0</v>
      </c>
      <c r="O1691" s="26">
        <v>0</v>
      </c>
      <c r="P1691" s="26">
        <v>0</v>
      </c>
      <c r="Q1691" s="26">
        <f t="shared" si="79"/>
        <v>0</v>
      </c>
      <c r="R1691" s="27" t="str">
        <f t="shared" si="80"/>
        <v>1-30</v>
      </c>
      <c r="S1691" s="27" t="str">
        <f>+VLOOKUP(B1691,'[1]PORTFOLIO MAY16'!$B$7:$T$5083,19,0)</f>
        <v>MEXICO</v>
      </c>
      <c r="T1691" s="26">
        <v>0</v>
      </c>
      <c r="U1691" s="23" t="s">
        <v>37</v>
      </c>
      <c r="V1691" s="23" t="s">
        <v>37</v>
      </c>
      <c r="W1691" s="23" t="s">
        <v>37</v>
      </c>
      <c r="X1691" s="22">
        <v>1656783</v>
      </c>
    </row>
    <row r="1692" spans="1:24" x14ac:dyDescent="0.25">
      <c r="A1692" s="22">
        <v>702</v>
      </c>
      <c r="B1692" s="23" t="s">
        <v>1733</v>
      </c>
      <c r="C1692" s="23"/>
      <c r="D1692" s="24">
        <v>319886</v>
      </c>
      <c r="E1692" s="25"/>
      <c r="F1692" s="23" t="s">
        <v>42</v>
      </c>
      <c r="G1692" s="23" t="s">
        <v>33</v>
      </c>
      <c r="H1692" s="24" t="s">
        <v>34</v>
      </c>
      <c r="I1692" s="24" t="s">
        <v>233</v>
      </c>
      <c r="J1692" s="23" t="s">
        <v>36</v>
      </c>
      <c r="K1692" s="26">
        <v>122584.1</v>
      </c>
      <c r="L1692" s="26">
        <f t="shared" si="78"/>
        <v>122584.1</v>
      </c>
      <c r="M1692" s="26">
        <v>0</v>
      </c>
      <c r="N1692" s="26">
        <v>0</v>
      </c>
      <c r="O1692" s="26">
        <v>0</v>
      </c>
      <c r="P1692" s="26">
        <v>122584.1</v>
      </c>
      <c r="Q1692" s="26">
        <f t="shared" si="79"/>
        <v>122584.1</v>
      </c>
      <c r="R1692" s="27" t="str">
        <f t="shared" si="80"/>
        <v>120+</v>
      </c>
      <c r="S1692" s="27" t="str">
        <f>+VLOOKUP(B1692,'[1]PORTFOLIO MAY16'!$B$7:$T$5083,19,0)</f>
        <v>GUATEMALA</v>
      </c>
      <c r="T1692" s="26">
        <v>0</v>
      </c>
      <c r="U1692" s="23" t="s">
        <v>37</v>
      </c>
      <c r="V1692" s="23" t="s">
        <v>37</v>
      </c>
      <c r="W1692" s="23" t="s">
        <v>37</v>
      </c>
      <c r="X1692" s="22">
        <v>143982.17000000001</v>
      </c>
    </row>
    <row r="1693" spans="1:24" x14ac:dyDescent="0.25">
      <c r="A1693" s="22">
        <v>702</v>
      </c>
      <c r="B1693" s="23" t="s">
        <v>1734</v>
      </c>
      <c r="C1693" s="23"/>
      <c r="D1693" s="24">
        <v>310666</v>
      </c>
      <c r="E1693" s="25"/>
      <c r="F1693" s="23" t="s">
        <v>42</v>
      </c>
      <c r="G1693" s="23" t="s">
        <v>33</v>
      </c>
      <c r="H1693" s="24" t="s">
        <v>34</v>
      </c>
      <c r="I1693" s="24" t="s">
        <v>35</v>
      </c>
      <c r="J1693" s="23" t="s">
        <v>36</v>
      </c>
      <c r="K1693" s="26">
        <v>9445.7900000000009</v>
      </c>
      <c r="L1693" s="26">
        <f t="shared" si="78"/>
        <v>9445.7900000000009</v>
      </c>
      <c r="M1693" s="26">
        <v>0</v>
      </c>
      <c r="N1693" s="26">
        <v>0</v>
      </c>
      <c r="O1693" s="26">
        <v>0</v>
      </c>
      <c r="P1693" s="26">
        <v>0</v>
      </c>
      <c r="Q1693" s="26">
        <f t="shared" si="79"/>
        <v>0</v>
      </c>
      <c r="R1693" s="27" t="str">
        <f t="shared" si="80"/>
        <v>1-30</v>
      </c>
      <c r="S1693" s="27" t="str">
        <f>+VLOOKUP(B1693,'[1]PORTFOLIO MAY16'!$B$7:$T$5083,19,0)</f>
        <v>MEXICO</v>
      </c>
      <c r="T1693" s="26">
        <v>0</v>
      </c>
      <c r="U1693" s="23" t="s">
        <v>37</v>
      </c>
      <c r="V1693" s="23" t="s">
        <v>37</v>
      </c>
      <c r="W1693" s="23" t="s">
        <v>37</v>
      </c>
      <c r="X1693" s="22">
        <v>9445.7900000000009</v>
      </c>
    </row>
    <row r="1694" spans="1:24" x14ac:dyDescent="0.25">
      <c r="A1694" s="22">
        <v>702</v>
      </c>
      <c r="B1694" s="23" t="s">
        <v>1735</v>
      </c>
      <c r="C1694" s="23"/>
      <c r="D1694" s="24">
        <v>313548</v>
      </c>
      <c r="E1694" s="25"/>
      <c r="F1694" s="23" t="s">
        <v>51</v>
      </c>
      <c r="G1694" s="23" t="s">
        <v>51</v>
      </c>
      <c r="H1694" s="24" t="s">
        <v>34</v>
      </c>
      <c r="I1694" s="24" t="s">
        <v>35</v>
      </c>
      <c r="J1694" s="23" t="s">
        <v>36</v>
      </c>
      <c r="K1694" s="26">
        <v>32860.660000000003</v>
      </c>
      <c r="L1694" s="26">
        <f t="shared" si="78"/>
        <v>32860.660000000003</v>
      </c>
      <c r="M1694" s="26">
        <v>0</v>
      </c>
      <c r="N1694" s="26">
        <v>0</v>
      </c>
      <c r="O1694" s="26">
        <v>0</v>
      </c>
      <c r="P1694" s="26">
        <v>0</v>
      </c>
      <c r="Q1694" s="26">
        <f t="shared" si="79"/>
        <v>0</v>
      </c>
      <c r="R1694" s="27" t="str">
        <f t="shared" si="80"/>
        <v>1-30</v>
      </c>
      <c r="S1694" s="27" t="str">
        <f>+VLOOKUP(B1694,'[1]PORTFOLIO MAY16'!$B$7:$T$5083,19,0)</f>
        <v>NICARAGUA</v>
      </c>
      <c r="T1694" s="26">
        <v>0</v>
      </c>
      <c r="U1694" s="23" t="s">
        <v>37</v>
      </c>
      <c r="V1694" s="23" t="s">
        <v>37</v>
      </c>
      <c r="W1694" s="23" t="s">
        <v>37</v>
      </c>
      <c r="X1694" s="22">
        <v>33865.980000000003</v>
      </c>
    </row>
    <row r="1695" spans="1:24" x14ac:dyDescent="0.25">
      <c r="A1695" s="22">
        <v>702</v>
      </c>
      <c r="B1695" s="23" t="s">
        <v>1736</v>
      </c>
      <c r="C1695" s="23"/>
      <c r="D1695" s="24">
        <v>310119</v>
      </c>
      <c r="E1695" s="25"/>
      <c r="F1695" s="23" t="s">
        <v>33</v>
      </c>
      <c r="G1695" s="23" t="s">
        <v>33</v>
      </c>
      <c r="H1695" s="24" t="s">
        <v>34</v>
      </c>
      <c r="I1695" s="24" t="s">
        <v>35</v>
      </c>
      <c r="J1695" s="23" t="s">
        <v>39</v>
      </c>
      <c r="K1695" s="26">
        <v>393216.42</v>
      </c>
      <c r="L1695" s="26">
        <f t="shared" si="78"/>
        <v>21190.432869716602</v>
      </c>
      <c r="M1695" s="26">
        <v>0</v>
      </c>
      <c r="N1695" s="26">
        <v>0</v>
      </c>
      <c r="O1695" s="26">
        <v>0</v>
      </c>
      <c r="P1695" s="26">
        <v>0</v>
      </c>
      <c r="Q1695" s="26">
        <f t="shared" si="79"/>
        <v>0</v>
      </c>
      <c r="R1695" s="27" t="str">
        <f t="shared" si="80"/>
        <v>1-30</v>
      </c>
      <c r="S1695" s="27" t="str">
        <f>+VLOOKUP(B1695,'[1]PORTFOLIO MAY16'!$B$7:$T$5083,19,0)</f>
        <v>MEXICO</v>
      </c>
      <c r="T1695" s="26">
        <v>0</v>
      </c>
      <c r="U1695" s="23" t="s">
        <v>37</v>
      </c>
      <c r="V1695" s="23" t="s">
        <v>37</v>
      </c>
      <c r="W1695" s="23" t="s">
        <v>37</v>
      </c>
      <c r="X1695" s="22">
        <v>436907.14</v>
      </c>
    </row>
    <row r="1696" spans="1:24" x14ac:dyDescent="0.25">
      <c r="A1696" s="22">
        <v>702</v>
      </c>
      <c r="B1696" s="23" t="s">
        <v>1737</v>
      </c>
      <c r="C1696" s="23"/>
      <c r="D1696" s="24">
        <v>314798</v>
      </c>
      <c r="E1696" s="25"/>
      <c r="F1696" s="23" t="s">
        <v>59</v>
      </c>
      <c r="G1696" s="23" t="s">
        <v>59</v>
      </c>
      <c r="H1696" s="24" t="s">
        <v>34</v>
      </c>
      <c r="I1696" s="24" t="s">
        <v>35</v>
      </c>
      <c r="J1696" s="23" t="s">
        <v>36</v>
      </c>
      <c r="K1696" s="26">
        <v>499361.61</v>
      </c>
      <c r="L1696" s="26">
        <f t="shared" si="78"/>
        <v>499361.61</v>
      </c>
      <c r="M1696" s="26">
        <v>0</v>
      </c>
      <c r="N1696" s="26">
        <v>0</v>
      </c>
      <c r="O1696" s="26">
        <v>0</v>
      </c>
      <c r="P1696" s="26">
        <v>0</v>
      </c>
      <c r="Q1696" s="26">
        <f t="shared" si="79"/>
        <v>0</v>
      </c>
      <c r="R1696" s="27" t="str">
        <f t="shared" si="80"/>
        <v>1-30</v>
      </c>
      <c r="S1696" s="27" t="str">
        <f>+VLOOKUP(B1696,'[1]PORTFOLIO MAY16'!$B$7:$T$5083,19,0)</f>
        <v>COSTA RICA</v>
      </c>
      <c r="T1696" s="26">
        <v>0</v>
      </c>
      <c r="U1696" s="23" t="s">
        <v>37</v>
      </c>
      <c r="V1696" s="23" t="s">
        <v>37</v>
      </c>
      <c r="W1696" s="23" t="s">
        <v>37</v>
      </c>
      <c r="X1696" s="22">
        <v>514638.95</v>
      </c>
    </row>
    <row r="1697" spans="1:24" x14ac:dyDescent="0.25">
      <c r="A1697" s="22">
        <v>702</v>
      </c>
      <c r="B1697" s="23" t="s">
        <v>1738</v>
      </c>
      <c r="C1697" s="23"/>
      <c r="D1697" s="24">
        <v>316241</v>
      </c>
      <c r="E1697" s="25"/>
      <c r="F1697" s="23" t="s">
        <v>42</v>
      </c>
      <c r="G1697" s="23" t="s">
        <v>33</v>
      </c>
      <c r="H1697" s="24" t="s">
        <v>34</v>
      </c>
      <c r="I1697" s="24" t="s">
        <v>35</v>
      </c>
      <c r="J1697" s="23" t="s">
        <v>36</v>
      </c>
      <c r="K1697" s="26">
        <v>68201.8</v>
      </c>
      <c r="L1697" s="26">
        <f t="shared" ref="L1697:L1760" si="81">+IF(J1697="MXN",K1697/$L$2,K1697)</f>
        <v>68201.8</v>
      </c>
      <c r="M1697" s="26">
        <v>0</v>
      </c>
      <c r="N1697" s="26">
        <v>0</v>
      </c>
      <c r="O1697" s="26">
        <v>0</v>
      </c>
      <c r="P1697" s="26">
        <v>0</v>
      </c>
      <c r="Q1697" s="26">
        <f t="shared" si="79"/>
        <v>0</v>
      </c>
      <c r="R1697" s="27" t="str">
        <f t="shared" si="80"/>
        <v>1-30</v>
      </c>
      <c r="S1697" s="27" t="str">
        <f>+VLOOKUP(B1697,'[1]PORTFOLIO MAY16'!$B$7:$T$5083,19,0)</f>
        <v>COSTA RICA</v>
      </c>
      <c r="T1697" s="26">
        <v>0</v>
      </c>
      <c r="U1697" s="23" t="s">
        <v>37</v>
      </c>
      <c r="V1697" s="23" t="s">
        <v>37</v>
      </c>
      <c r="W1697" s="23" t="s">
        <v>37</v>
      </c>
      <c r="X1697" s="22">
        <v>75728.800000000003</v>
      </c>
    </row>
    <row r="1698" spans="1:24" x14ac:dyDescent="0.25">
      <c r="A1698" s="22">
        <v>702</v>
      </c>
      <c r="B1698" s="23" t="s">
        <v>1739</v>
      </c>
      <c r="C1698" s="23"/>
      <c r="D1698" s="24">
        <v>342858</v>
      </c>
      <c r="E1698" s="25"/>
      <c r="F1698" s="23" t="s">
        <v>33</v>
      </c>
      <c r="G1698" s="23" t="s">
        <v>33</v>
      </c>
      <c r="H1698" s="24" t="s">
        <v>34</v>
      </c>
      <c r="I1698" s="24" t="s">
        <v>35</v>
      </c>
      <c r="J1698" s="23" t="s">
        <v>39</v>
      </c>
      <c r="K1698" s="26">
        <v>292435.65000000002</v>
      </c>
      <c r="L1698" s="26">
        <f t="shared" si="81"/>
        <v>15759.357175463172</v>
      </c>
      <c r="M1698" s="26">
        <v>0</v>
      </c>
      <c r="N1698" s="26">
        <v>0</v>
      </c>
      <c r="O1698" s="26">
        <v>0</v>
      </c>
      <c r="P1698" s="26">
        <v>0</v>
      </c>
      <c r="Q1698" s="26">
        <f t="shared" si="79"/>
        <v>0</v>
      </c>
      <c r="R1698" s="27" t="str">
        <f t="shared" si="80"/>
        <v>1-30</v>
      </c>
      <c r="S1698" s="27" t="str">
        <f>+VLOOKUP(B1698,'[1]PORTFOLIO MAY16'!$B$7:$T$5083,19,0)</f>
        <v>MEXICO</v>
      </c>
      <c r="T1698" s="26">
        <v>0</v>
      </c>
      <c r="U1698" s="23" t="s">
        <v>37</v>
      </c>
      <c r="V1698" s="23" t="s">
        <v>37</v>
      </c>
      <c r="W1698" s="23" t="s">
        <v>37</v>
      </c>
      <c r="X1698" s="22">
        <v>357421.35</v>
      </c>
    </row>
    <row r="1699" spans="1:24" x14ac:dyDescent="0.25">
      <c r="A1699" s="22">
        <v>702</v>
      </c>
      <c r="B1699" s="23" t="s">
        <v>1740</v>
      </c>
      <c r="C1699" s="23"/>
      <c r="D1699" s="24">
        <v>310580</v>
      </c>
      <c r="E1699" s="25"/>
      <c r="F1699" s="23" t="s">
        <v>98</v>
      </c>
      <c r="G1699" s="23" t="s">
        <v>98</v>
      </c>
      <c r="H1699" s="24" t="s">
        <v>34</v>
      </c>
      <c r="I1699" s="24" t="s">
        <v>35</v>
      </c>
      <c r="J1699" s="23" t="s">
        <v>36</v>
      </c>
      <c r="K1699" s="26">
        <v>604092.66</v>
      </c>
      <c r="L1699" s="26">
        <f t="shared" si="81"/>
        <v>604092.66</v>
      </c>
      <c r="M1699" s="26">
        <v>0</v>
      </c>
      <c r="N1699" s="26">
        <v>0</v>
      </c>
      <c r="O1699" s="26">
        <v>0</v>
      </c>
      <c r="P1699" s="26">
        <v>0</v>
      </c>
      <c r="Q1699" s="26">
        <f t="shared" si="79"/>
        <v>0</v>
      </c>
      <c r="R1699" s="27" t="str">
        <f t="shared" si="80"/>
        <v>1-30</v>
      </c>
      <c r="S1699" s="27" t="str">
        <f>+VLOOKUP(B1699,'[1]PORTFOLIO MAY16'!$B$7:$T$5083,19,0)</f>
        <v>MEXICO</v>
      </c>
      <c r="T1699" s="26">
        <v>0</v>
      </c>
      <c r="U1699" s="23" t="s">
        <v>37</v>
      </c>
      <c r="V1699" s="23" t="s">
        <v>37</v>
      </c>
      <c r="W1699" s="23" t="s">
        <v>37</v>
      </c>
      <c r="X1699" s="22">
        <v>204331.93</v>
      </c>
    </row>
    <row r="1700" spans="1:24" x14ac:dyDescent="0.25">
      <c r="A1700" s="22">
        <v>702</v>
      </c>
      <c r="B1700" s="23" t="s">
        <v>1741</v>
      </c>
      <c r="C1700" s="23"/>
      <c r="D1700" s="24">
        <v>315653</v>
      </c>
      <c r="E1700" s="25"/>
      <c r="F1700" s="23" t="s">
        <v>33</v>
      </c>
      <c r="G1700" s="23" t="s">
        <v>33</v>
      </c>
      <c r="H1700" s="24" t="s">
        <v>34</v>
      </c>
      <c r="I1700" s="24" t="s">
        <v>35</v>
      </c>
      <c r="J1700" s="23" t="s">
        <v>39</v>
      </c>
      <c r="K1700" s="26">
        <v>1501812.21</v>
      </c>
      <c r="L1700" s="26">
        <f t="shared" si="81"/>
        <v>80932.65998130427</v>
      </c>
      <c r="M1700" s="26">
        <v>0</v>
      </c>
      <c r="N1700" s="26">
        <v>0</v>
      </c>
      <c r="O1700" s="26">
        <v>0</v>
      </c>
      <c r="P1700" s="26">
        <v>0</v>
      </c>
      <c r="Q1700" s="26">
        <f t="shared" si="79"/>
        <v>0</v>
      </c>
      <c r="R1700" s="27" t="str">
        <f t="shared" si="80"/>
        <v>1-30</v>
      </c>
      <c r="S1700" s="27" t="str">
        <f>+VLOOKUP(B1700,'[1]PORTFOLIO MAY16'!$B$7:$T$5083,19,0)</f>
        <v>MEXICO</v>
      </c>
      <c r="T1700" s="26">
        <v>0</v>
      </c>
      <c r="U1700" s="23" t="s">
        <v>37</v>
      </c>
      <c r="V1700" s="23" t="s">
        <v>37</v>
      </c>
      <c r="W1700" s="23" t="s">
        <v>37</v>
      </c>
      <c r="X1700" s="22">
        <v>1705022.89</v>
      </c>
    </row>
    <row r="1701" spans="1:24" x14ac:dyDescent="0.25">
      <c r="A1701" s="22">
        <v>702</v>
      </c>
      <c r="B1701" s="23" t="s">
        <v>1742</v>
      </c>
      <c r="C1701" s="23"/>
      <c r="D1701" s="24">
        <v>318205</v>
      </c>
      <c r="E1701" s="25"/>
      <c r="F1701" s="23" t="s">
        <v>33</v>
      </c>
      <c r="G1701" s="23" t="s">
        <v>33</v>
      </c>
      <c r="H1701" s="24" t="s">
        <v>34</v>
      </c>
      <c r="I1701" s="24" t="s">
        <v>35</v>
      </c>
      <c r="J1701" s="23" t="s">
        <v>39</v>
      </c>
      <c r="K1701" s="26">
        <v>1107158.6499999999</v>
      </c>
      <c r="L1701" s="26">
        <f t="shared" si="81"/>
        <v>59664.77963700259</v>
      </c>
      <c r="M1701" s="26">
        <v>1107158.6499999999</v>
      </c>
      <c r="N1701" s="26">
        <v>0</v>
      </c>
      <c r="O1701" s="26">
        <v>0</v>
      </c>
      <c r="P1701" s="26">
        <v>0</v>
      </c>
      <c r="Q1701" s="26">
        <f t="shared" si="79"/>
        <v>1107158.6499999999</v>
      </c>
      <c r="R1701" s="27" t="str">
        <f t="shared" si="80"/>
        <v>31-60</v>
      </c>
      <c r="S1701" s="27" t="str">
        <f>+VLOOKUP(B1701,'[1]PORTFOLIO MAY16'!$B$7:$T$5083,19,0)</f>
        <v>MEXICO</v>
      </c>
      <c r="T1701" s="26">
        <v>0</v>
      </c>
      <c r="U1701" s="23" t="s">
        <v>37</v>
      </c>
      <c r="V1701" s="23" t="s">
        <v>37</v>
      </c>
      <c r="W1701" s="23" t="s">
        <v>37</v>
      </c>
      <c r="X1701" s="22">
        <v>1420433.3</v>
      </c>
    </row>
    <row r="1702" spans="1:24" x14ac:dyDescent="0.25">
      <c r="A1702" s="22">
        <v>702</v>
      </c>
      <c r="B1702" s="23" t="s">
        <v>1743</v>
      </c>
      <c r="C1702" s="23"/>
      <c r="D1702" s="24">
        <v>337888</v>
      </c>
      <c r="E1702" s="25"/>
      <c r="F1702" s="23" t="s">
        <v>42</v>
      </c>
      <c r="G1702" s="23" t="s">
        <v>33</v>
      </c>
      <c r="H1702" s="24" t="s">
        <v>34</v>
      </c>
      <c r="I1702" s="24" t="s">
        <v>35</v>
      </c>
      <c r="J1702" s="23" t="s">
        <v>36</v>
      </c>
      <c r="K1702" s="26">
        <v>28238.7</v>
      </c>
      <c r="L1702" s="26">
        <f t="shared" si="81"/>
        <v>28238.7</v>
      </c>
      <c r="M1702" s="26">
        <v>0</v>
      </c>
      <c r="N1702" s="26">
        <v>0</v>
      </c>
      <c r="O1702" s="26">
        <v>0</v>
      </c>
      <c r="P1702" s="26">
        <v>0</v>
      </c>
      <c r="Q1702" s="26">
        <f t="shared" si="79"/>
        <v>0</v>
      </c>
      <c r="R1702" s="27" t="str">
        <f t="shared" si="80"/>
        <v>1-30</v>
      </c>
      <c r="S1702" s="27" t="str">
        <f>+VLOOKUP(B1702,'[1]PORTFOLIO MAY16'!$B$7:$T$5083,19,0)</f>
        <v>COSTA RICA</v>
      </c>
      <c r="T1702" s="26">
        <v>0</v>
      </c>
      <c r="U1702" s="23" t="s">
        <v>37</v>
      </c>
      <c r="V1702" s="23" t="s">
        <v>37</v>
      </c>
      <c r="W1702" s="23" t="s">
        <v>37</v>
      </c>
      <c r="X1702" s="22">
        <v>29982.639999999999</v>
      </c>
    </row>
    <row r="1703" spans="1:24" x14ac:dyDescent="0.25">
      <c r="A1703" s="22">
        <v>702</v>
      </c>
      <c r="B1703" s="23" t="s">
        <v>1744</v>
      </c>
      <c r="C1703" s="23"/>
      <c r="D1703" s="24">
        <v>312352</v>
      </c>
      <c r="E1703" s="25"/>
      <c r="F1703" s="23" t="s">
        <v>42</v>
      </c>
      <c r="G1703" s="23" t="s">
        <v>33</v>
      </c>
      <c r="H1703" s="24" t="s">
        <v>34</v>
      </c>
      <c r="I1703" s="24" t="s">
        <v>35</v>
      </c>
      <c r="J1703" s="23" t="s">
        <v>36</v>
      </c>
      <c r="K1703" s="26">
        <v>44132.58</v>
      </c>
      <c r="L1703" s="26">
        <f t="shared" si="81"/>
        <v>44132.58</v>
      </c>
      <c r="M1703" s="26">
        <v>0</v>
      </c>
      <c r="N1703" s="26">
        <v>0</v>
      </c>
      <c r="O1703" s="26">
        <v>0</v>
      </c>
      <c r="P1703" s="26">
        <v>0</v>
      </c>
      <c r="Q1703" s="26">
        <f t="shared" si="79"/>
        <v>0</v>
      </c>
      <c r="R1703" s="27" t="str">
        <f t="shared" si="80"/>
        <v>1-30</v>
      </c>
      <c r="S1703" s="27" t="str">
        <f>+VLOOKUP(B1703,'[1]PORTFOLIO MAY16'!$B$7:$T$5083,19,0)</f>
        <v>EL SALVADOR</v>
      </c>
      <c r="T1703" s="26">
        <v>0</v>
      </c>
      <c r="U1703" s="23" t="s">
        <v>37</v>
      </c>
      <c r="V1703" s="23" t="s">
        <v>37</v>
      </c>
      <c r="W1703" s="23" t="s">
        <v>37</v>
      </c>
      <c r="X1703" s="22">
        <v>45197.919999999998</v>
      </c>
    </row>
    <row r="1704" spans="1:24" x14ac:dyDescent="0.25">
      <c r="A1704" s="22">
        <v>702</v>
      </c>
      <c r="B1704" s="23" t="s">
        <v>1745</v>
      </c>
      <c r="C1704" s="23"/>
      <c r="D1704" s="24">
        <v>313991</v>
      </c>
      <c r="E1704" s="25"/>
      <c r="F1704" s="23" t="s">
        <v>33</v>
      </c>
      <c r="G1704" s="23" t="s">
        <v>33</v>
      </c>
      <c r="H1704" s="24" t="s">
        <v>34</v>
      </c>
      <c r="I1704" s="24" t="s">
        <v>35</v>
      </c>
      <c r="J1704" s="23" t="s">
        <v>39</v>
      </c>
      <c r="K1704" s="26">
        <v>199914.06</v>
      </c>
      <c r="L1704" s="26">
        <f t="shared" si="81"/>
        <v>10773.368691323971</v>
      </c>
      <c r="M1704" s="26">
        <v>0</v>
      </c>
      <c r="N1704" s="26">
        <v>0</v>
      </c>
      <c r="O1704" s="26">
        <v>0</v>
      </c>
      <c r="P1704" s="26">
        <v>0</v>
      </c>
      <c r="Q1704" s="26">
        <f t="shared" si="79"/>
        <v>0</v>
      </c>
      <c r="R1704" s="27" t="str">
        <f t="shared" si="80"/>
        <v>1-30</v>
      </c>
      <c r="S1704" s="27" t="str">
        <f>+VLOOKUP(B1704,'[1]PORTFOLIO MAY16'!$B$7:$T$5083,19,0)</f>
        <v>MEXICO</v>
      </c>
      <c r="T1704" s="26">
        <v>0</v>
      </c>
      <c r="U1704" s="23" t="s">
        <v>37</v>
      </c>
      <c r="V1704" s="23" t="s">
        <v>37</v>
      </c>
      <c r="W1704" s="23" t="s">
        <v>37</v>
      </c>
      <c r="X1704" s="22">
        <v>232175.46</v>
      </c>
    </row>
    <row r="1705" spans="1:24" x14ac:dyDescent="0.25">
      <c r="A1705" s="22">
        <v>702</v>
      </c>
      <c r="B1705" s="23" t="s">
        <v>1746</v>
      </c>
      <c r="C1705" s="23"/>
      <c r="D1705" s="24">
        <v>309847</v>
      </c>
      <c r="E1705" s="25"/>
      <c r="F1705" s="23" t="s">
        <v>42</v>
      </c>
      <c r="G1705" s="23" t="s">
        <v>51</v>
      </c>
      <c r="H1705" s="24" t="s">
        <v>34</v>
      </c>
      <c r="I1705" s="24" t="s">
        <v>35</v>
      </c>
      <c r="J1705" s="23" t="s">
        <v>36</v>
      </c>
      <c r="K1705" s="26">
        <v>21999.05</v>
      </c>
      <c r="L1705" s="26">
        <f t="shared" si="81"/>
        <v>21999.05</v>
      </c>
      <c r="M1705" s="26">
        <v>0</v>
      </c>
      <c r="N1705" s="26">
        <v>0</v>
      </c>
      <c r="O1705" s="26">
        <v>0</v>
      </c>
      <c r="P1705" s="26">
        <v>0</v>
      </c>
      <c r="Q1705" s="26">
        <f t="shared" si="79"/>
        <v>0</v>
      </c>
      <c r="R1705" s="27" t="str">
        <f t="shared" si="80"/>
        <v>1-30</v>
      </c>
      <c r="S1705" s="27" t="str">
        <f>+VLOOKUP(B1705,'[1]PORTFOLIO MAY16'!$B$7:$T$5083,19,0)</f>
        <v>MEXICO</v>
      </c>
      <c r="T1705" s="26">
        <v>0</v>
      </c>
      <c r="U1705" s="23" t="s">
        <v>37</v>
      </c>
      <c r="V1705" s="23" t="s">
        <v>37</v>
      </c>
      <c r="W1705" s="23" t="s">
        <v>37</v>
      </c>
      <c r="X1705" s="22">
        <v>22589.56</v>
      </c>
    </row>
    <row r="1706" spans="1:24" x14ac:dyDescent="0.25">
      <c r="A1706" s="22">
        <v>702</v>
      </c>
      <c r="B1706" s="23" t="s">
        <v>1747</v>
      </c>
      <c r="C1706" s="23"/>
      <c r="D1706" s="24">
        <v>342256</v>
      </c>
      <c r="E1706" s="25"/>
      <c r="F1706" s="23" t="s">
        <v>33</v>
      </c>
      <c r="G1706" s="23" t="s">
        <v>33</v>
      </c>
      <c r="H1706" s="24" t="s">
        <v>34</v>
      </c>
      <c r="I1706" s="24" t="s">
        <v>35</v>
      </c>
      <c r="J1706" s="23" t="s">
        <v>39</v>
      </c>
      <c r="K1706" s="26">
        <v>233035.71</v>
      </c>
      <c r="L1706" s="26">
        <f t="shared" si="81"/>
        <v>12558.294409480015</v>
      </c>
      <c r="M1706" s="26">
        <v>0</v>
      </c>
      <c r="N1706" s="26">
        <v>0</v>
      </c>
      <c r="O1706" s="26">
        <v>0</v>
      </c>
      <c r="P1706" s="26">
        <v>0</v>
      </c>
      <c r="Q1706" s="26">
        <f t="shared" si="79"/>
        <v>0</v>
      </c>
      <c r="R1706" s="27" t="str">
        <f t="shared" si="80"/>
        <v>1-30</v>
      </c>
      <c r="S1706" s="27" t="str">
        <f>+VLOOKUP(B1706,'[1]PORTFOLIO MAY16'!$B$7:$T$5083,19,0)</f>
        <v>MEXICO</v>
      </c>
      <c r="T1706" s="26">
        <v>0</v>
      </c>
      <c r="U1706" s="23" t="s">
        <v>37</v>
      </c>
      <c r="V1706" s="23" t="s">
        <v>37</v>
      </c>
      <c r="W1706" s="23" t="s">
        <v>37</v>
      </c>
      <c r="X1706" s="22">
        <v>286262.08</v>
      </c>
    </row>
    <row r="1707" spans="1:24" x14ac:dyDescent="0.25">
      <c r="A1707" s="22">
        <v>702</v>
      </c>
      <c r="B1707" s="23" t="s">
        <v>1748</v>
      </c>
      <c r="C1707" s="23"/>
      <c r="D1707" s="24">
        <v>320482</v>
      </c>
      <c r="E1707" s="25"/>
      <c r="F1707" s="23" t="s">
        <v>42</v>
      </c>
      <c r="G1707" s="23" t="s">
        <v>33</v>
      </c>
      <c r="H1707" s="24" t="s">
        <v>34</v>
      </c>
      <c r="I1707" s="24" t="s">
        <v>35</v>
      </c>
      <c r="J1707" s="23" t="s">
        <v>36</v>
      </c>
      <c r="K1707" s="26">
        <v>201378.99</v>
      </c>
      <c r="L1707" s="26">
        <f t="shared" si="81"/>
        <v>201378.99</v>
      </c>
      <c r="M1707" s="26">
        <v>0</v>
      </c>
      <c r="N1707" s="26">
        <v>0</v>
      </c>
      <c r="O1707" s="26">
        <v>0</v>
      </c>
      <c r="P1707" s="26">
        <v>0</v>
      </c>
      <c r="Q1707" s="26">
        <f t="shared" si="79"/>
        <v>0</v>
      </c>
      <c r="R1707" s="27" t="str">
        <f t="shared" si="80"/>
        <v>1-30</v>
      </c>
      <c r="S1707" s="27" t="str">
        <f>+VLOOKUP(B1707,'[1]PORTFOLIO MAY16'!$B$7:$T$5083,19,0)</f>
        <v>REPUBLICA DOMINICANA</v>
      </c>
      <c r="T1707" s="26">
        <v>0</v>
      </c>
      <c r="U1707" s="23" t="s">
        <v>37</v>
      </c>
      <c r="V1707" s="23" t="s">
        <v>37</v>
      </c>
      <c r="W1707" s="23" t="s">
        <v>37</v>
      </c>
      <c r="X1707" s="22">
        <v>223067.54</v>
      </c>
    </row>
    <row r="1708" spans="1:24" x14ac:dyDescent="0.25">
      <c r="A1708" s="22">
        <v>702</v>
      </c>
      <c r="B1708" s="23" t="s">
        <v>1749</v>
      </c>
      <c r="C1708" s="23"/>
      <c r="D1708" s="24">
        <v>310229</v>
      </c>
      <c r="E1708" s="25"/>
      <c r="F1708" s="23" t="s">
        <v>33</v>
      </c>
      <c r="G1708" s="23" t="s">
        <v>33</v>
      </c>
      <c r="H1708" s="24" t="s">
        <v>34</v>
      </c>
      <c r="I1708" s="24" t="s">
        <v>35</v>
      </c>
      <c r="J1708" s="23" t="s">
        <v>39</v>
      </c>
      <c r="K1708" s="26">
        <v>102996.7</v>
      </c>
      <c r="L1708" s="26">
        <f t="shared" si="81"/>
        <v>5550.4921619304196</v>
      </c>
      <c r="M1708" s="26">
        <v>0</v>
      </c>
      <c r="N1708" s="26">
        <v>0</v>
      </c>
      <c r="O1708" s="26">
        <v>0</v>
      </c>
      <c r="P1708" s="26">
        <v>0</v>
      </c>
      <c r="Q1708" s="26">
        <f t="shared" si="79"/>
        <v>0</v>
      </c>
      <c r="R1708" s="27" t="str">
        <f t="shared" si="80"/>
        <v>1-30</v>
      </c>
      <c r="S1708" s="27" t="str">
        <f>+VLOOKUP(B1708,'[1]PORTFOLIO MAY16'!$B$7:$T$5083,19,0)</f>
        <v>MEXICO</v>
      </c>
      <c r="T1708" s="26">
        <v>0</v>
      </c>
      <c r="U1708" s="23" t="s">
        <v>37</v>
      </c>
      <c r="V1708" s="23" t="s">
        <v>37</v>
      </c>
      <c r="W1708" s="23" t="s">
        <v>37</v>
      </c>
      <c r="X1708" s="22">
        <v>206207.98</v>
      </c>
    </row>
    <row r="1709" spans="1:24" x14ac:dyDescent="0.25">
      <c r="A1709" s="22">
        <v>702</v>
      </c>
      <c r="B1709" s="23" t="s">
        <v>1750</v>
      </c>
      <c r="C1709" s="23"/>
      <c r="D1709" s="24">
        <v>313548</v>
      </c>
      <c r="E1709" s="25"/>
      <c r="F1709" s="23" t="s">
        <v>51</v>
      </c>
      <c r="G1709" s="23" t="s">
        <v>51</v>
      </c>
      <c r="H1709" s="24" t="s">
        <v>34</v>
      </c>
      <c r="I1709" s="24" t="s">
        <v>35</v>
      </c>
      <c r="J1709" s="23" t="s">
        <v>36</v>
      </c>
      <c r="K1709" s="26">
        <v>62839.45</v>
      </c>
      <c r="L1709" s="26">
        <f t="shared" si="81"/>
        <v>62839.45</v>
      </c>
      <c r="M1709" s="26">
        <v>0</v>
      </c>
      <c r="N1709" s="26">
        <v>0</v>
      </c>
      <c r="O1709" s="26">
        <v>0</v>
      </c>
      <c r="P1709" s="26">
        <v>0</v>
      </c>
      <c r="Q1709" s="26">
        <f t="shared" si="79"/>
        <v>0</v>
      </c>
      <c r="R1709" s="27" t="str">
        <f t="shared" si="80"/>
        <v>1-30</v>
      </c>
      <c r="S1709" s="27" t="str">
        <f>+VLOOKUP(B1709,'[1]PORTFOLIO MAY16'!$B$7:$T$5083,19,0)</f>
        <v>NICARAGUA</v>
      </c>
      <c r="T1709" s="26">
        <v>0</v>
      </c>
      <c r="U1709" s="23" t="s">
        <v>37</v>
      </c>
      <c r="V1709" s="23" t="s">
        <v>37</v>
      </c>
      <c r="W1709" s="23" t="s">
        <v>37</v>
      </c>
      <c r="X1709" s="22">
        <v>65147.45</v>
      </c>
    </row>
    <row r="1710" spans="1:24" x14ac:dyDescent="0.25">
      <c r="A1710" s="22">
        <v>702</v>
      </c>
      <c r="B1710" s="23" t="s">
        <v>1751</v>
      </c>
      <c r="C1710" s="23"/>
      <c r="D1710" s="24">
        <v>313548</v>
      </c>
      <c r="E1710" s="25"/>
      <c r="F1710" s="23" t="s">
        <v>59</v>
      </c>
      <c r="G1710" s="23" t="s">
        <v>59</v>
      </c>
      <c r="H1710" s="24" t="s">
        <v>34</v>
      </c>
      <c r="I1710" s="24" t="s">
        <v>35</v>
      </c>
      <c r="J1710" s="23" t="s">
        <v>36</v>
      </c>
      <c r="K1710" s="26">
        <v>56399.25</v>
      </c>
      <c r="L1710" s="26">
        <f t="shared" si="81"/>
        <v>56399.25</v>
      </c>
      <c r="M1710" s="26">
        <v>0</v>
      </c>
      <c r="N1710" s="26">
        <v>0</v>
      </c>
      <c r="O1710" s="26">
        <v>0</v>
      </c>
      <c r="P1710" s="26">
        <v>0</v>
      </c>
      <c r="Q1710" s="26">
        <f t="shared" si="79"/>
        <v>0</v>
      </c>
      <c r="R1710" s="27" t="str">
        <f t="shared" si="80"/>
        <v>1-30</v>
      </c>
      <c r="S1710" s="27" t="str">
        <f>+VLOOKUP(B1710,'[1]PORTFOLIO MAY16'!$B$7:$T$5083,19,0)</f>
        <v>NICARAGUA</v>
      </c>
      <c r="T1710" s="26">
        <v>0</v>
      </c>
      <c r="U1710" s="23" t="s">
        <v>37</v>
      </c>
      <c r="V1710" s="23" t="s">
        <v>37</v>
      </c>
      <c r="W1710" s="23" t="s">
        <v>37</v>
      </c>
      <c r="X1710" s="22">
        <v>58470.7</v>
      </c>
    </row>
    <row r="1711" spans="1:24" x14ac:dyDescent="0.25">
      <c r="A1711" s="22">
        <v>702</v>
      </c>
      <c r="B1711" s="23" t="s">
        <v>1752</v>
      </c>
      <c r="C1711" s="23"/>
      <c r="D1711" s="24">
        <v>355843</v>
      </c>
      <c r="E1711" s="25"/>
      <c r="F1711" s="23" t="s">
        <v>33</v>
      </c>
      <c r="G1711" s="23" t="s">
        <v>33</v>
      </c>
      <c r="H1711" s="24" t="s">
        <v>34</v>
      </c>
      <c r="I1711" s="24" t="s">
        <v>35</v>
      </c>
      <c r="J1711" s="23" t="s">
        <v>39</v>
      </c>
      <c r="K1711" s="26">
        <v>4488120</v>
      </c>
      <c r="L1711" s="26">
        <f t="shared" si="81"/>
        <v>241864.78675339263</v>
      </c>
      <c r="M1711" s="26">
        <v>0</v>
      </c>
      <c r="N1711" s="26">
        <v>0</v>
      </c>
      <c r="O1711" s="26">
        <v>0</v>
      </c>
      <c r="P1711" s="26">
        <v>0</v>
      </c>
      <c r="Q1711" s="26">
        <f t="shared" si="79"/>
        <v>0</v>
      </c>
      <c r="R1711" s="27" t="str">
        <f t="shared" si="80"/>
        <v>1-30</v>
      </c>
      <c r="S1711" s="27" t="str">
        <f>+VLOOKUP(B1711,'[1]PORTFOLIO MAY16'!$B$7:$T$5083,19,0)</f>
        <v>MEXICO</v>
      </c>
      <c r="T1711" s="26">
        <v>0</v>
      </c>
      <c r="U1711" s="23" t="s">
        <v>37</v>
      </c>
      <c r="V1711" s="23" t="s">
        <v>37</v>
      </c>
      <c r="W1711" s="23" t="s">
        <v>37</v>
      </c>
      <c r="X1711" s="22">
        <v>4808700</v>
      </c>
    </row>
    <row r="1712" spans="1:24" x14ac:dyDescent="0.25">
      <c r="A1712" s="22">
        <v>702</v>
      </c>
      <c r="B1712" s="23" t="s">
        <v>1753</v>
      </c>
      <c r="C1712" s="23"/>
      <c r="D1712" s="24">
        <v>355843</v>
      </c>
      <c r="E1712" s="25"/>
      <c r="F1712" s="23" t="s">
        <v>33</v>
      </c>
      <c r="G1712" s="23" t="s">
        <v>33</v>
      </c>
      <c r="H1712" s="24" t="s">
        <v>34</v>
      </c>
      <c r="I1712" s="24" t="s">
        <v>35</v>
      </c>
      <c r="J1712" s="23" t="s">
        <v>39</v>
      </c>
      <c r="K1712" s="26">
        <v>2296910.61</v>
      </c>
      <c r="L1712" s="26">
        <f t="shared" si="81"/>
        <v>123780.51274904748</v>
      </c>
      <c r="M1712" s="26">
        <v>0</v>
      </c>
      <c r="N1712" s="26">
        <v>0</v>
      </c>
      <c r="O1712" s="26">
        <v>0</v>
      </c>
      <c r="P1712" s="26">
        <v>0</v>
      </c>
      <c r="Q1712" s="26">
        <f t="shared" si="79"/>
        <v>0</v>
      </c>
      <c r="R1712" s="27" t="str">
        <f t="shared" si="80"/>
        <v>1-30</v>
      </c>
      <c r="S1712" s="27" t="str">
        <f>+VLOOKUP(B1712,'[1]PORTFOLIO MAY16'!$B$7:$T$5083,19,0)</f>
        <v>MEXICO</v>
      </c>
      <c r="T1712" s="26">
        <v>0</v>
      </c>
      <c r="U1712" s="23" t="s">
        <v>37</v>
      </c>
      <c r="V1712" s="23" t="s">
        <v>37</v>
      </c>
      <c r="W1712" s="23" t="s">
        <v>37</v>
      </c>
      <c r="X1712" s="22">
        <v>2460975.66</v>
      </c>
    </row>
    <row r="1713" spans="1:24" x14ac:dyDescent="0.25">
      <c r="A1713" s="22">
        <v>702</v>
      </c>
      <c r="B1713" s="23" t="s">
        <v>1754</v>
      </c>
      <c r="C1713" s="23"/>
      <c r="D1713" s="24">
        <v>314798</v>
      </c>
      <c r="E1713" s="25"/>
      <c r="F1713" s="23" t="s">
        <v>51</v>
      </c>
      <c r="G1713" s="23" t="s">
        <v>51</v>
      </c>
      <c r="H1713" s="24" t="s">
        <v>34</v>
      </c>
      <c r="I1713" s="24" t="s">
        <v>35</v>
      </c>
      <c r="J1713" s="23" t="s">
        <v>36</v>
      </c>
      <c r="K1713" s="26">
        <v>250765.99</v>
      </c>
      <c r="L1713" s="26">
        <f t="shared" si="81"/>
        <v>250765.99</v>
      </c>
      <c r="M1713" s="26">
        <v>0</v>
      </c>
      <c r="N1713" s="26">
        <v>0</v>
      </c>
      <c r="O1713" s="26">
        <v>0</v>
      </c>
      <c r="P1713" s="26">
        <v>0</v>
      </c>
      <c r="Q1713" s="26">
        <f t="shared" si="79"/>
        <v>0</v>
      </c>
      <c r="R1713" s="27" t="str">
        <f t="shared" si="80"/>
        <v>1-30</v>
      </c>
      <c r="S1713" s="27" t="str">
        <f>+VLOOKUP(B1713,'[1]PORTFOLIO MAY16'!$B$7:$T$5083,19,0)</f>
        <v>COSTA RICA</v>
      </c>
      <c r="T1713" s="26">
        <v>0</v>
      </c>
      <c r="U1713" s="23" t="s">
        <v>37</v>
      </c>
      <c r="V1713" s="23" t="s">
        <v>37</v>
      </c>
      <c r="W1713" s="23" t="s">
        <v>37</v>
      </c>
      <c r="X1713" s="22">
        <v>260072.12</v>
      </c>
    </row>
    <row r="1714" spans="1:24" x14ac:dyDescent="0.25">
      <c r="A1714" s="22">
        <v>702</v>
      </c>
      <c r="B1714" s="23" t="s">
        <v>1755</v>
      </c>
      <c r="C1714" s="23"/>
      <c r="D1714" s="24">
        <v>356206</v>
      </c>
      <c r="E1714" s="25"/>
      <c r="F1714" s="23" t="s">
        <v>33</v>
      </c>
      <c r="G1714" s="23" t="s">
        <v>33</v>
      </c>
      <c r="H1714" s="24" t="s">
        <v>34</v>
      </c>
      <c r="I1714" s="24" t="s">
        <v>35</v>
      </c>
      <c r="J1714" s="23" t="s">
        <v>39</v>
      </c>
      <c r="K1714" s="26">
        <v>576059.19999999995</v>
      </c>
      <c r="L1714" s="26">
        <f t="shared" si="81"/>
        <v>31043.830282017851</v>
      </c>
      <c r="M1714" s="26">
        <v>0</v>
      </c>
      <c r="N1714" s="26">
        <v>0</v>
      </c>
      <c r="O1714" s="26">
        <v>0</v>
      </c>
      <c r="P1714" s="26">
        <v>0</v>
      </c>
      <c r="Q1714" s="26">
        <f t="shared" si="79"/>
        <v>0</v>
      </c>
      <c r="R1714" s="27" t="str">
        <f t="shared" si="80"/>
        <v>1-30</v>
      </c>
      <c r="S1714" s="27" t="str">
        <f>+VLOOKUP(B1714,'[1]PORTFOLIO MAY16'!$B$7:$T$5083,19,0)</f>
        <v>MEXICO</v>
      </c>
      <c r="T1714" s="26">
        <v>0</v>
      </c>
      <c r="U1714" s="23" t="s">
        <v>37</v>
      </c>
      <c r="V1714" s="23" t="s">
        <v>37</v>
      </c>
      <c r="W1714" s="23" t="s">
        <v>37</v>
      </c>
      <c r="X1714" s="22">
        <v>617206.28</v>
      </c>
    </row>
    <row r="1715" spans="1:24" x14ac:dyDescent="0.25">
      <c r="A1715" s="22">
        <v>702</v>
      </c>
      <c r="B1715" s="23" t="s">
        <v>1756</v>
      </c>
      <c r="C1715" s="23"/>
      <c r="D1715" s="24">
        <v>318185</v>
      </c>
      <c r="E1715" s="25"/>
      <c r="F1715" s="23" t="s">
        <v>42</v>
      </c>
      <c r="G1715" s="23" t="s">
        <v>33</v>
      </c>
      <c r="H1715" s="24" t="s">
        <v>34</v>
      </c>
      <c r="I1715" s="24" t="s">
        <v>35</v>
      </c>
      <c r="J1715" s="23" t="s">
        <v>36</v>
      </c>
      <c r="K1715" s="26">
        <v>76927.25</v>
      </c>
      <c r="L1715" s="26">
        <f t="shared" si="81"/>
        <v>76927.25</v>
      </c>
      <c r="M1715" s="26">
        <v>0</v>
      </c>
      <c r="N1715" s="26">
        <v>0</v>
      </c>
      <c r="O1715" s="26">
        <v>0</v>
      </c>
      <c r="P1715" s="26">
        <v>0</v>
      </c>
      <c r="Q1715" s="26">
        <f t="shared" si="79"/>
        <v>0</v>
      </c>
      <c r="R1715" s="27" t="str">
        <f t="shared" si="80"/>
        <v>1-30</v>
      </c>
      <c r="S1715" s="27" t="str">
        <f>+VLOOKUP(B1715,'[1]PORTFOLIO MAY16'!$B$7:$T$5083,19,0)</f>
        <v>MEXICO</v>
      </c>
      <c r="T1715" s="26">
        <v>0</v>
      </c>
      <c r="U1715" s="23" t="s">
        <v>37</v>
      </c>
      <c r="V1715" s="23" t="s">
        <v>37</v>
      </c>
      <c r="W1715" s="23" t="s">
        <v>37</v>
      </c>
      <c r="X1715" s="22">
        <v>88253.88</v>
      </c>
    </row>
    <row r="1716" spans="1:24" x14ac:dyDescent="0.25">
      <c r="A1716" s="22">
        <v>702</v>
      </c>
      <c r="B1716" s="23" t="s">
        <v>1757</v>
      </c>
      <c r="C1716" s="23"/>
      <c r="D1716" s="24">
        <v>311796</v>
      </c>
      <c r="E1716" s="25"/>
      <c r="F1716" s="23" t="s">
        <v>42</v>
      </c>
      <c r="G1716" s="23" t="s">
        <v>51</v>
      </c>
      <c r="H1716" s="24" t="s">
        <v>34</v>
      </c>
      <c r="I1716" s="24" t="s">
        <v>35</v>
      </c>
      <c r="J1716" s="23" t="s">
        <v>39</v>
      </c>
      <c r="K1716" s="26">
        <v>314733.32</v>
      </c>
      <c r="L1716" s="26">
        <f t="shared" si="81"/>
        <v>16960.97861153162</v>
      </c>
      <c r="M1716" s="26">
        <v>0</v>
      </c>
      <c r="N1716" s="26">
        <v>0</v>
      </c>
      <c r="O1716" s="26">
        <v>0</v>
      </c>
      <c r="P1716" s="26">
        <v>0</v>
      </c>
      <c r="Q1716" s="26">
        <f t="shared" si="79"/>
        <v>0</v>
      </c>
      <c r="R1716" s="27" t="str">
        <f t="shared" si="80"/>
        <v>1-30</v>
      </c>
      <c r="S1716" s="27" t="str">
        <f>+VLOOKUP(B1716,'[1]PORTFOLIO MAY16'!$B$7:$T$5083,19,0)</f>
        <v>MEXICO</v>
      </c>
      <c r="T1716" s="26">
        <v>0</v>
      </c>
      <c r="U1716" s="23" t="s">
        <v>37</v>
      </c>
      <c r="V1716" s="23" t="s">
        <v>37</v>
      </c>
      <c r="W1716" s="23" t="s">
        <v>37</v>
      </c>
      <c r="X1716" s="22">
        <v>346178.13</v>
      </c>
    </row>
    <row r="1717" spans="1:24" x14ac:dyDescent="0.25">
      <c r="A1717" s="22">
        <v>702</v>
      </c>
      <c r="B1717" s="23" t="s">
        <v>1758</v>
      </c>
      <c r="C1717" s="23"/>
      <c r="D1717" s="24">
        <v>319669</v>
      </c>
      <c r="E1717" s="25"/>
      <c r="F1717" s="23" t="s">
        <v>33</v>
      </c>
      <c r="G1717" s="23" t="s">
        <v>33</v>
      </c>
      <c r="H1717" s="24" t="s">
        <v>34</v>
      </c>
      <c r="I1717" s="24" t="s">
        <v>35</v>
      </c>
      <c r="J1717" s="23" t="s">
        <v>36</v>
      </c>
      <c r="K1717" s="26">
        <v>914151.46</v>
      </c>
      <c r="L1717" s="26">
        <f t="shared" si="81"/>
        <v>914151.46</v>
      </c>
      <c r="M1717" s="26">
        <v>0</v>
      </c>
      <c r="N1717" s="26">
        <v>0</v>
      </c>
      <c r="O1717" s="26">
        <v>0</v>
      </c>
      <c r="P1717" s="26">
        <v>0</v>
      </c>
      <c r="Q1717" s="26">
        <f t="shared" si="79"/>
        <v>0</v>
      </c>
      <c r="R1717" s="27" t="str">
        <f t="shared" si="80"/>
        <v>1-30</v>
      </c>
      <c r="S1717" s="27" t="str">
        <f>+VLOOKUP(B1717,'[1]PORTFOLIO MAY16'!$B$7:$T$5083,19,0)</f>
        <v>MEXICO</v>
      </c>
      <c r="T1717" s="26">
        <v>0</v>
      </c>
      <c r="U1717" s="23" t="s">
        <v>37</v>
      </c>
      <c r="V1717" s="23" t="s">
        <v>37</v>
      </c>
      <c r="W1717" s="23" t="s">
        <v>37</v>
      </c>
      <c r="X1717" s="22">
        <v>990423.99</v>
      </c>
    </row>
    <row r="1718" spans="1:24" x14ac:dyDescent="0.25">
      <c r="A1718" s="22">
        <v>702</v>
      </c>
      <c r="B1718" s="23" t="s">
        <v>1759</v>
      </c>
      <c r="C1718" s="23"/>
      <c r="D1718" s="24">
        <v>356693</v>
      </c>
      <c r="E1718" s="25"/>
      <c r="F1718" s="23" t="s">
        <v>42</v>
      </c>
      <c r="G1718" s="23" t="s">
        <v>33</v>
      </c>
      <c r="H1718" s="24" t="s">
        <v>34</v>
      </c>
      <c r="I1718" s="24" t="s">
        <v>35</v>
      </c>
      <c r="J1718" s="23" t="s">
        <v>36</v>
      </c>
      <c r="K1718" s="26">
        <v>118343.42</v>
      </c>
      <c r="L1718" s="26">
        <f t="shared" si="81"/>
        <v>118343.42</v>
      </c>
      <c r="M1718" s="26">
        <v>0</v>
      </c>
      <c r="N1718" s="26">
        <v>0</v>
      </c>
      <c r="O1718" s="26">
        <v>0</v>
      </c>
      <c r="P1718" s="26">
        <v>0</v>
      </c>
      <c r="Q1718" s="26">
        <f t="shared" si="79"/>
        <v>0</v>
      </c>
      <c r="R1718" s="27" t="str">
        <f t="shared" si="80"/>
        <v>1-30</v>
      </c>
      <c r="S1718" s="27" t="str">
        <f>+VLOOKUP(B1718,'[1]PORTFOLIO MAY16'!$B$7:$T$5083,19,0)</f>
        <v>NICARAGUA</v>
      </c>
      <c r="T1718" s="26">
        <v>0</v>
      </c>
      <c r="U1718" s="23" t="s">
        <v>37</v>
      </c>
      <c r="V1718" s="23" t="s">
        <v>37</v>
      </c>
      <c r="W1718" s="23" t="s">
        <v>37</v>
      </c>
      <c r="X1718" s="22">
        <v>137325.66</v>
      </c>
    </row>
    <row r="1719" spans="1:24" x14ac:dyDescent="0.25">
      <c r="A1719" s="22">
        <v>702</v>
      </c>
      <c r="B1719" s="23" t="s">
        <v>1760</v>
      </c>
      <c r="C1719" s="23"/>
      <c r="D1719" s="24">
        <v>320299</v>
      </c>
      <c r="E1719" s="25"/>
      <c r="F1719" s="23" t="s">
        <v>33</v>
      </c>
      <c r="G1719" s="23" t="s">
        <v>33</v>
      </c>
      <c r="H1719" s="24" t="s">
        <v>34</v>
      </c>
      <c r="I1719" s="24" t="s">
        <v>35</v>
      </c>
      <c r="J1719" s="23" t="s">
        <v>39</v>
      </c>
      <c r="K1719" s="26">
        <v>2422643.2999999998</v>
      </c>
      <c r="L1719" s="26">
        <f t="shared" si="81"/>
        <v>130556.24741184179</v>
      </c>
      <c r="M1719" s="26">
        <v>0</v>
      </c>
      <c r="N1719" s="26">
        <v>0</v>
      </c>
      <c r="O1719" s="26">
        <v>0</v>
      </c>
      <c r="P1719" s="26">
        <v>0</v>
      </c>
      <c r="Q1719" s="26">
        <f t="shared" si="79"/>
        <v>0</v>
      </c>
      <c r="R1719" s="27" t="str">
        <f t="shared" si="80"/>
        <v>1-30</v>
      </c>
      <c r="S1719" s="27" t="str">
        <f>+VLOOKUP(B1719,'[1]PORTFOLIO MAY16'!$B$7:$T$5083,19,0)</f>
        <v>MEXICO</v>
      </c>
      <c r="T1719" s="26">
        <v>0</v>
      </c>
      <c r="U1719" s="23" t="s">
        <v>37</v>
      </c>
      <c r="V1719" s="23" t="s">
        <v>37</v>
      </c>
      <c r="W1719" s="23" t="s">
        <v>37</v>
      </c>
      <c r="X1719" s="22">
        <v>2595689.25</v>
      </c>
    </row>
    <row r="1720" spans="1:24" x14ac:dyDescent="0.25">
      <c r="A1720" s="22">
        <v>702</v>
      </c>
      <c r="B1720" s="23" t="s">
        <v>1761</v>
      </c>
      <c r="C1720" s="23"/>
      <c r="D1720" s="24">
        <v>356980</v>
      </c>
      <c r="E1720" s="25"/>
      <c r="F1720" s="23" t="s">
        <v>33</v>
      </c>
      <c r="G1720" s="23" t="s">
        <v>33</v>
      </c>
      <c r="H1720" s="24" t="s">
        <v>34</v>
      </c>
      <c r="I1720" s="24" t="s">
        <v>35</v>
      </c>
      <c r="J1720" s="23" t="s">
        <v>39</v>
      </c>
      <c r="K1720" s="26">
        <v>283030.5</v>
      </c>
      <c r="L1720" s="26">
        <f t="shared" si="81"/>
        <v>15252.51364206084</v>
      </c>
      <c r="M1720" s="26">
        <v>0</v>
      </c>
      <c r="N1720" s="26">
        <v>0</v>
      </c>
      <c r="O1720" s="26">
        <v>0</v>
      </c>
      <c r="P1720" s="26">
        <v>0</v>
      </c>
      <c r="Q1720" s="26">
        <f t="shared" si="79"/>
        <v>0</v>
      </c>
      <c r="R1720" s="27" t="str">
        <f t="shared" si="80"/>
        <v>1-30</v>
      </c>
      <c r="S1720" s="27" t="str">
        <f>+VLOOKUP(B1720,'[1]PORTFOLIO MAY16'!$B$7:$T$5083,19,0)</f>
        <v>MEXICO</v>
      </c>
      <c r="T1720" s="26">
        <v>0</v>
      </c>
      <c r="U1720" s="23" t="s">
        <v>37</v>
      </c>
      <c r="V1720" s="23" t="s">
        <v>37</v>
      </c>
      <c r="W1720" s="23" t="s">
        <v>37</v>
      </c>
      <c r="X1720" s="22">
        <v>311333.55</v>
      </c>
    </row>
    <row r="1721" spans="1:24" x14ac:dyDescent="0.25">
      <c r="A1721" s="22">
        <v>702</v>
      </c>
      <c r="B1721" s="23" t="s">
        <v>1762</v>
      </c>
      <c r="C1721" s="23"/>
      <c r="D1721" s="24">
        <v>313548</v>
      </c>
      <c r="E1721" s="25"/>
      <c r="F1721" s="23" t="s">
        <v>51</v>
      </c>
      <c r="G1721" s="23" t="s">
        <v>51</v>
      </c>
      <c r="H1721" s="24" t="s">
        <v>34</v>
      </c>
      <c r="I1721" s="24" t="s">
        <v>35</v>
      </c>
      <c r="J1721" s="23" t="s">
        <v>36</v>
      </c>
      <c r="K1721" s="26">
        <v>58727.21</v>
      </c>
      <c r="L1721" s="26">
        <f t="shared" si="81"/>
        <v>58727.21</v>
      </c>
      <c r="M1721" s="26">
        <v>0</v>
      </c>
      <c r="N1721" s="26">
        <v>0</v>
      </c>
      <c r="O1721" s="26">
        <v>0</v>
      </c>
      <c r="P1721" s="26">
        <v>0</v>
      </c>
      <c r="Q1721" s="26">
        <f t="shared" si="79"/>
        <v>0</v>
      </c>
      <c r="R1721" s="27" t="str">
        <f t="shared" si="80"/>
        <v>1-30</v>
      </c>
      <c r="S1721" s="27" t="str">
        <f>+VLOOKUP(B1721,'[1]PORTFOLIO MAY16'!$B$7:$T$5083,19,0)</f>
        <v>NICARAGUA</v>
      </c>
      <c r="T1721" s="26">
        <v>0</v>
      </c>
      <c r="U1721" s="23" t="s">
        <v>37</v>
      </c>
      <c r="V1721" s="23" t="s">
        <v>37</v>
      </c>
      <c r="W1721" s="23" t="s">
        <v>37</v>
      </c>
      <c r="X1721" s="22">
        <v>61118.69</v>
      </c>
    </row>
    <row r="1722" spans="1:24" x14ac:dyDescent="0.25">
      <c r="A1722" s="22">
        <v>702</v>
      </c>
      <c r="B1722" s="23" t="s">
        <v>1763</v>
      </c>
      <c r="C1722" s="23"/>
      <c r="D1722" s="24">
        <v>313548</v>
      </c>
      <c r="E1722" s="25"/>
      <c r="F1722" s="23" t="s">
        <v>51</v>
      </c>
      <c r="G1722" s="23" t="s">
        <v>51</v>
      </c>
      <c r="H1722" s="24" t="s">
        <v>34</v>
      </c>
      <c r="I1722" s="24" t="s">
        <v>35</v>
      </c>
      <c r="J1722" s="23" t="s">
        <v>36</v>
      </c>
      <c r="K1722" s="26">
        <v>58727.21</v>
      </c>
      <c r="L1722" s="26">
        <f t="shared" si="81"/>
        <v>58727.21</v>
      </c>
      <c r="M1722" s="26">
        <v>0</v>
      </c>
      <c r="N1722" s="26">
        <v>0</v>
      </c>
      <c r="O1722" s="26">
        <v>0</v>
      </c>
      <c r="P1722" s="26">
        <v>0</v>
      </c>
      <c r="Q1722" s="26">
        <f t="shared" si="79"/>
        <v>0</v>
      </c>
      <c r="R1722" s="27" t="str">
        <f t="shared" si="80"/>
        <v>1-30</v>
      </c>
      <c r="S1722" s="27" t="str">
        <f>+VLOOKUP(B1722,'[1]PORTFOLIO MAY16'!$B$7:$T$5083,19,0)</f>
        <v>NICARAGUA</v>
      </c>
      <c r="T1722" s="26">
        <v>0</v>
      </c>
      <c r="U1722" s="23" t="s">
        <v>37</v>
      </c>
      <c r="V1722" s="23" t="s">
        <v>37</v>
      </c>
      <c r="W1722" s="23" t="s">
        <v>37</v>
      </c>
      <c r="X1722" s="22">
        <v>61118.69</v>
      </c>
    </row>
    <row r="1723" spans="1:24" x14ac:dyDescent="0.25">
      <c r="A1723" s="22">
        <v>702</v>
      </c>
      <c r="B1723" s="23" t="s">
        <v>1764</v>
      </c>
      <c r="C1723" s="23"/>
      <c r="D1723" s="24">
        <v>316339</v>
      </c>
      <c r="E1723" s="25"/>
      <c r="F1723" s="23" t="s">
        <v>59</v>
      </c>
      <c r="G1723" s="23" t="s">
        <v>59</v>
      </c>
      <c r="H1723" s="24" t="s">
        <v>34</v>
      </c>
      <c r="I1723" s="24" t="s">
        <v>35</v>
      </c>
      <c r="J1723" s="23" t="s">
        <v>36</v>
      </c>
      <c r="K1723" s="26">
        <v>67369.899999999994</v>
      </c>
      <c r="L1723" s="26">
        <f t="shared" si="81"/>
        <v>67369.899999999994</v>
      </c>
      <c r="M1723" s="26">
        <v>0</v>
      </c>
      <c r="N1723" s="26">
        <v>0</v>
      </c>
      <c r="O1723" s="26">
        <v>0</v>
      </c>
      <c r="P1723" s="26">
        <v>0</v>
      </c>
      <c r="Q1723" s="26">
        <f t="shared" si="79"/>
        <v>0</v>
      </c>
      <c r="R1723" s="27" t="str">
        <f t="shared" si="80"/>
        <v>1-30</v>
      </c>
      <c r="S1723" s="27" t="str">
        <f>+VLOOKUP(B1723,'[1]PORTFOLIO MAY16'!$B$7:$T$5083,19,0)</f>
        <v>GUATEMALA</v>
      </c>
      <c r="T1723" s="26">
        <v>0</v>
      </c>
      <c r="U1723" s="23" t="s">
        <v>37</v>
      </c>
      <c r="V1723" s="23" t="s">
        <v>37</v>
      </c>
      <c r="W1723" s="23" t="s">
        <v>37</v>
      </c>
      <c r="X1723" s="22">
        <v>71155.8</v>
      </c>
    </row>
    <row r="1724" spans="1:24" x14ac:dyDescent="0.25">
      <c r="A1724" s="22">
        <v>702</v>
      </c>
      <c r="B1724" s="23" t="s">
        <v>1765</v>
      </c>
      <c r="C1724" s="23"/>
      <c r="D1724" s="24">
        <v>314798</v>
      </c>
      <c r="E1724" s="25"/>
      <c r="F1724" s="23" t="s">
        <v>51</v>
      </c>
      <c r="G1724" s="23" t="s">
        <v>51</v>
      </c>
      <c r="H1724" s="24" t="s">
        <v>34</v>
      </c>
      <c r="I1724" s="24" t="s">
        <v>35</v>
      </c>
      <c r="J1724" s="23" t="s">
        <v>36</v>
      </c>
      <c r="K1724" s="26">
        <v>107604.26</v>
      </c>
      <c r="L1724" s="26">
        <f t="shared" si="81"/>
        <v>107604.26</v>
      </c>
      <c r="M1724" s="26">
        <v>0</v>
      </c>
      <c r="N1724" s="26">
        <v>0</v>
      </c>
      <c r="O1724" s="26">
        <v>0</v>
      </c>
      <c r="P1724" s="26">
        <v>0</v>
      </c>
      <c r="Q1724" s="26">
        <f t="shared" si="79"/>
        <v>0</v>
      </c>
      <c r="R1724" s="27" t="str">
        <f t="shared" si="80"/>
        <v>1-30</v>
      </c>
      <c r="S1724" s="27" t="str">
        <f>+VLOOKUP(B1724,'[1]PORTFOLIO MAY16'!$B$7:$T$5083,19,0)</f>
        <v>COSTA RICA</v>
      </c>
      <c r="T1724" s="26">
        <v>0</v>
      </c>
      <c r="U1724" s="23" t="s">
        <v>37</v>
      </c>
      <c r="V1724" s="23" t="s">
        <v>37</v>
      </c>
      <c r="W1724" s="23" t="s">
        <v>37</v>
      </c>
      <c r="X1724" s="22">
        <v>111415.08</v>
      </c>
    </row>
    <row r="1725" spans="1:24" x14ac:dyDescent="0.25">
      <c r="A1725" s="22">
        <v>702</v>
      </c>
      <c r="B1725" s="23" t="s">
        <v>1766</v>
      </c>
      <c r="C1725" s="23"/>
      <c r="D1725" s="24">
        <v>316339</v>
      </c>
      <c r="E1725" s="25"/>
      <c r="F1725" s="23" t="s">
        <v>59</v>
      </c>
      <c r="G1725" s="23" t="s">
        <v>59</v>
      </c>
      <c r="H1725" s="24" t="s">
        <v>34</v>
      </c>
      <c r="I1725" s="24" t="s">
        <v>35</v>
      </c>
      <c r="J1725" s="23" t="s">
        <v>36</v>
      </c>
      <c r="K1725" s="26">
        <v>234090.1</v>
      </c>
      <c r="L1725" s="26">
        <f t="shared" si="81"/>
        <v>234090.1</v>
      </c>
      <c r="M1725" s="26">
        <v>0</v>
      </c>
      <c r="N1725" s="26">
        <v>0</v>
      </c>
      <c r="O1725" s="26">
        <v>0</v>
      </c>
      <c r="P1725" s="26">
        <v>0</v>
      </c>
      <c r="Q1725" s="26">
        <f t="shared" si="79"/>
        <v>0</v>
      </c>
      <c r="R1725" s="27" t="str">
        <f t="shared" si="80"/>
        <v>1-30</v>
      </c>
      <c r="S1725" s="27" t="str">
        <f>+VLOOKUP(B1725,'[1]PORTFOLIO MAY16'!$B$7:$T$5083,19,0)</f>
        <v>GUATEMALA</v>
      </c>
      <c r="T1725" s="26">
        <v>0</v>
      </c>
      <c r="U1725" s="23" t="s">
        <v>37</v>
      </c>
      <c r="V1725" s="23" t="s">
        <v>37</v>
      </c>
      <c r="W1725" s="23" t="s">
        <v>37</v>
      </c>
      <c r="X1725" s="22">
        <v>247244.98</v>
      </c>
    </row>
    <row r="1726" spans="1:24" x14ac:dyDescent="0.25">
      <c r="A1726" s="22">
        <v>702</v>
      </c>
      <c r="B1726" s="23" t="s">
        <v>1767</v>
      </c>
      <c r="C1726" s="23"/>
      <c r="D1726" s="24">
        <v>316339</v>
      </c>
      <c r="E1726" s="25"/>
      <c r="F1726" s="23" t="s">
        <v>59</v>
      </c>
      <c r="G1726" s="23" t="s">
        <v>59</v>
      </c>
      <c r="H1726" s="24" t="s">
        <v>34</v>
      </c>
      <c r="I1726" s="24" t="s">
        <v>35</v>
      </c>
      <c r="J1726" s="23" t="s">
        <v>36</v>
      </c>
      <c r="K1726" s="26">
        <v>57629.05</v>
      </c>
      <c r="L1726" s="26">
        <f t="shared" si="81"/>
        <v>57629.05</v>
      </c>
      <c r="M1726" s="26">
        <v>0</v>
      </c>
      <c r="N1726" s="26">
        <v>0</v>
      </c>
      <c r="O1726" s="26">
        <v>0</v>
      </c>
      <c r="P1726" s="26">
        <v>0</v>
      </c>
      <c r="Q1726" s="26">
        <f t="shared" si="79"/>
        <v>0</v>
      </c>
      <c r="R1726" s="27" t="str">
        <f t="shared" si="80"/>
        <v>1-30</v>
      </c>
      <c r="S1726" s="27" t="str">
        <f>+VLOOKUP(B1726,'[1]PORTFOLIO MAY16'!$B$7:$T$5083,19,0)</f>
        <v>GUATEMALA</v>
      </c>
      <c r="T1726" s="26">
        <v>0</v>
      </c>
      <c r="U1726" s="23" t="s">
        <v>37</v>
      </c>
      <c r="V1726" s="23" t="s">
        <v>37</v>
      </c>
      <c r="W1726" s="23" t="s">
        <v>37</v>
      </c>
      <c r="X1726" s="22">
        <v>60867.56</v>
      </c>
    </row>
    <row r="1727" spans="1:24" x14ac:dyDescent="0.25">
      <c r="A1727" s="22">
        <v>702</v>
      </c>
      <c r="B1727" s="23" t="s">
        <v>1768</v>
      </c>
      <c r="C1727" s="23"/>
      <c r="D1727" s="24">
        <v>314796</v>
      </c>
      <c r="E1727" s="25"/>
      <c r="F1727" s="23" t="s">
        <v>33</v>
      </c>
      <c r="G1727" s="23" t="s">
        <v>33</v>
      </c>
      <c r="H1727" s="24" t="s">
        <v>34</v>
      </c>
      <c r="I1727" s="24" t="s">
        <v>35</v>
      </c>
      <c r="J1727" s="23" t="s">
        <v>39</v>
      </c>
      <c r="K1727" s="26">
        <v>2139483.41</v>
      </c>
      <c r="L1727" s="26">
        <f t="shared" si="81"/>
        <v>115296.76094268232</v>
      </c>
      <c r="M1727" s="26">
        <v>0</v>
      </c>
      <c r="N1727" s="26">
        <v>0</v>
      </c>
      <c r="O1727" s="26">
        <v>0</v>
      </c>
      <c r="P1727" s="26">
        <v>0</v>
      </c>
      <c r="Q1727" s="26">
        <f t="shared" si="79"/>
        <v>0</v>
      </c>
      <c r="R1727" s="27" t="str">
        <f t="shared" si="80"/>
        <v>1-30</v>
      </c>
      <c r="S1727" s="27" t="str">
        <f>+VLOOKUP(B1727,'[1]PORTFOLIO MAY16'!$B$7:$T$5083,19,0)</f>
        <v>MEXICO</v>
      </c>
      <c r="T1727" s="26">
        <v>0</v>
      </c>
      <c r="U1727" s="23" t="s">
        <v>37</v>
      </c>
      <c r="V1727" s="23" t="s">
        <v>37</v>
      </c>
      <c r="W1727" s="23" t="s">
        <v>37</v>
      </c>
      <c r="X1727" s="22">
        <v>2412627.9700000002</v>
      </c>
    </row>
    <row r="1728" spans="1:24" x14ac:dyDescent="0.25">
      <c r="A1728" s="22">
        <v>702</v>
      </c>
      <c r="B1728" s="23" t="s">
        <v>1769</v>
      </c>
      <c r="C1728" s="23"/>
      <c r="D1728" s="24">
        <v>318359</v>
      </c>
      <c r="E1728" s="25"/>
      <c r="F1728" s="23" t="s">
        <v>42</v>
      </c>
      <c r="G1728" s="23" t="s">
        <v>51</v>
      </c>
      <c r="H1728" s="24" t="s">
        <v>34</v>
      </c>
      <c r="I1728" s="24" t="s">
        <v>35</v>
      </c>
      <c r="J1728" s="23" t="s">
        <v>39</v>
      </c>
      <c r="K1728" s="26">
        <v>129829.25</v>
      </c>
      <c r="L1728" s="26">
        <f t="shared" si="81"/>
        <v>6996.4982811517748</v>
      </c>
      <c r="M1728" s="26">
        <v>0</v>
      </c>
      <c r="N1728" s="26">
        <v>0</v>
      </c>
      <c r="O1728" s="26">
        <v>0</v>
      </c>
      <c r="P1728" s="26">
        <v>0</v>
      </c>
      <c r="Q1728" s="26">
        <f t="shared" si="79"/>
        <v>0</v>
      </c>
      <c r="R1728" s="27" t="str">
        <f t="shared" si="80"/>
        <v>1-30</v>
      </c>
      <c r="S1728" s="27" t="str">
        <f>+VLOOKUP(B1728,'[1]PORTFOLIO MAY16'!$B$7:$T$5083,19,0)</f>
        <v>MEXICO</v>
      </c>
      <c r="T1728" s="26">
        <v>0</v>
      </c>
      <c r="U1728" s="23" t="s">
        <v>37</v>
      </c>
      <c r="V1728" s="23" t="s">
        <v>37</v>
      </c>
      <c r="W1728" s="23" t="s">
        <v>37</v>
      </c>
      <c r="X1728" s="22">
        <v>130676.7</v>
      </c>
    </row>
    <row r="1729" spans="1:24" x14ac:dyDescent="0.25">
      <c r="A1729" s="22">
        <v>702</v>
      </c>
      <c r="B1729" s="23" t="s">
        <v>1770</v>
      </c>
      <c r="C1729" s="23"/>
      <c r="D1729" s="24">
        <v>308390</v>
      </c>
      <c r="E1729" s="25"/>
      <c r="F1729" s="23" t="s">
        <v>42</v>
      </c>
      <c r="G1729" s="23" t="s">
        <v>33</v>
      </c>
      <c r="H1729" s="24" t="s">
        <v>34</v>
      </c>
      <c r="I1729" s="24" t="s">
        <v>35</v>
      </c>
      <c r="J1729" s="23" t="s">
        <v>36</v>
      </c>
      <c r="K1729" s="26">
        <v>184938.63</v>
      </c>
      <c r="L1729" s="26">
        <f t="shared" si="81"/>
        <v>184938.63</v>
      </c>
      <c r="M1729" s="26">
        <v>0</v>
      </c>
      <c r="N1729" s="26">
        <v>0</v>
      </c>
      <c r="O1729" s="26">
        <v>0</v>
      </c>
      <c r="P1729" s="26">
        <v>0</v>
      </c>
      <c r="Q1729" s="26">
        <f t="shared" si="79"/>
        <v>0</v>
      </c>
      <c r="R1729" s="27" t="str">
        <f t="shared" si="80"/>
        <v>1-30</v>
      </c>
      <c r="S1729" s="27" t="str">
        <f>+VLOOKUP(B1729,'[1]PORTFOLIO MAY16'!$B$7:$T$5083,19,0)</f>
        <v>GUATEMALA</v>
      </c>
      <c r="T1729" s="26">
        <v>0</v>
      </c>
      <c r="U1729" s="23" t="s">
        <v>37</v>
      </c>
      <c r="V1729" s="23" t="s">
        <v>37</v>
      </c>
      <c r="W1729" s="23" t="s">
        <v>37</v>
      </c>
      <c r="X1729" s="22">
        <v>199033.25</v>
      </c>
    </row>
    <row r="1730" spans="1:24" x14ac:dyDescent="0.25">
      <c r="A1730" s="22">
        <v>702</v>
      </c>
      <c r="B1730" s="23" t="s">
        <v>1771</v>
      </c>
      <c r="C1730" s="23"/>
      <c r="D1730" s="24">
        <v>319593</v>
      </c>
      <c r="E1730" s="25"/>
      <c r="F1730" s="23" t="s">
        <v>33</v>
      </c>
      <c r="G1730" s="23" t="s">
        <v>33</v>
      </c>
      <c r="H1730" s="24" t="s">
        <v>34</v>
      </c>
      <c r="I1730" s="24" t="s">
        <v>35</v>
      </c>
      <c r="J1730" s="23" t="s">
        <v>39</v>
      </c>
      <c r="K1730" s="26">
        <v>278421.09000000003</v>
      </c>
      <c r="L1730" s="26">
        <f t="shared" si="81"/>
        <v>15004.112537208708</v>
      </c>
      <c r="M1730" s="26">
        <v>0</v>
      </c>
      <c r="N1730" s="26">
        <v>0</v>
      </c>
      <c r="O1730" s="26">
        <v>0</v>
      </c>
      <c r="P1730" s="26">
        <v>0</v>
      </c>
      <c r="Q1730" s="26">
        <f t="shared" si="79"/>
        <v>0</v>
      </c>
      <c r="R1730" s="27" t="str">
        <f t="shared" si="80"/>
        <v>1-30</v>
      </c>
      <c r="S1730" s="27" t="str">
        <f>+VLOOKUP(B1730,'[1]PORTFOLIO MAY16'!$B$7:$T$5083,19,0)</f>
        <v>MEXICO</v>
      </c>
      <c r="T1730" s="26">
        <v>0</v>
      </c>
      <c r="U1730" s="23" t="s">
        <v>37</v>
      </c>
      <c r="V1730" s="23" t="s">
        <v>37</v>
      </c>
      <c r="W1730" s="23" t="s">
        <v>37</v>
      </c>
      <c r="X1730" s="22">
        <v>372001.68</v>
      </c>
    </row>
    <row r="1731" spans="1:24" x14ac:dyDescent="0.25">
      <c r="A1731" s="22">
        <v>702</v>
      </c>
      <c r="B1731" s="23" t="s">
        <v>1772</v>
      </c>
      <c r="C1731" s="23"/>
      <c r="D1731" s="24">
        <v>355260</v>
      </c>
      <c r="E1731" s="25"/>
      <c r="F1731" s="23" t="s">
        <v>42</v>
      </c>
      <c r="G1731" s="23" t="s">
        <v>33</v>
      </c>
      <c r="H1731" s="24" t="s">
        <v>34</v>
      </c>
      <c r="I1731" s="24" t="s">
        <v>35</v>
      </c>
      <c r="J1731" s="23" t="s">
        <v>36</v>
      </c>
      <c r="K1731" s="26">
        <v>29997.99</v>
      </c>
      <c r="L1731" s="26">
        <f t="shared" si="81"/>
        <v>29997.99</v>
      </c>
      <c r="M1731" s="26">
        <v>0</v>
      </c>
      <c r="N1731" s="26">
        <v>0</v>
      </c>
      <c r="O1731" s="26">
        <v>0</v>
      </c>
      <c r="P1731" s="26">
        <v>0</v>
      </c>
      <c r="Q1731" s="26">
        <f t="shared" si="79"/>
        <v>0</v>
      </c>
      <c r="R1731" s="27" t="str">
        <f t="shared" si="80"/>
        <v>1-30</v>
      </c>
      <c r="S1731" s="27" t="str">
        <f>+VLOOKUP(B1731,'[1]PORTFOLIO MAY16'!$B$7:$T$5083,19,0)</f>
        <v>EL SALVADOR</v>
      </c>
      <c r="T1731" s="26">
        <v>0</v>
      </c>
      <c r="U1731" s="23" t="s">
        <v>37</v>
      </c>
      <c r="V1731" s="23" t="s">
        <v>37</v>
      </c>
      <c r="W1731" s="23" t="s">
        <v>37</v>
      </c>
      <c r="X1731" s="22">
        <v>32479.9</v>
      </c>
    </row>
    <row r="1732" spans="1:24" x14ac:dyDescent="0.25">
      <c r="A1732" s="22">
        <v>702</v>
      </c>
      <c r="B1732" s="23" t="s">
        <v>1773</v>
      </c>
      <c r="C1732" s="23"/>
      <c r="D1732" s="24">
        <v>312159</v>
      </c>
      <c r="E1732" s="25"/>
      <c r="F1732" s="23" t="s">
        <v>42</v>
      </c>
      <c r="G1732" s="23" t="s">
        <v>33</v>
      </c>
      <c r="H1732" s="24" t="s">
        <v>34</v>
      </c>
      <c r="I1732" s="24" t="s">
        <v>35</v>
      </c>
      <c r="J1732" s="23" t="s">
        <v>39</v>
      </c>
      <c r="K1732" s="26">
        <v>786920.47</v>
      </c>
      <c r="L1732" s="26">
        <f t="shared" si="81"/>
        <v>42407.144120128141</v>
      </c>
      <c r="M1732" s="26">
        <v>0</v>
      </c>
      <c r="N1732" s="26">
        <v>0</v>
      </c>
      <c r="O1732" s="26">
        <v>0</v>
      </c>
      <c r="P1732" s="26">
        <v>0</v>
      </c>
      <c r="Q1732" s="26">
        <f t="shared" si="79"/>
        <v>0</v>
      </c>
      <c r="R1732" s="27" t="str">
        <f t="shared" si="80"/>
        <v>1-30</v>
      </c>
      <c r="S1732" s="27" t="str">
        <f>+VLOOKUP(B1732,'[1]PORTFOLIO MAY16'!$B$7:$T$5083,19,0)</f>
        <v>MEXICO</v>
      </c>
      <c r="T1732" s="26">
        <v>0</v>
      </c>
      <c r="U1732" s="23" t="s">
        <v>37</v>
      </c>
      <c r="V1732" s="23" t="s">
        <v>37</v>
      </c>
      <c r="W1732" s="23" t="s">
        <v>37</v>
      </c>
      <c r="X1732" s="22">
        <v>903178.2</v>
      </c>
    </row>
    <row r="1733" spans="1:24" x14ac:dyDescent="0.25">
      <c r="A1733" s="22">
        <v>702</v>
      </c>
      <c r="B1733" s="23" t="s">
        <v>1774</v>
      </c>
      <c r="C1733" s="23"/>
      <c r="D1733" s="24">
        <v>354276</v>
      </c>
      <c r="E1733" s="25"/>
      <c r="F1733" s="23" t="s">
        <v>42</v>
      </c>
      <c r="G1733" s="23" t="s">
        <v>33</v>
      </c>
      <c r="H1733" s="24" t="s">
        <v>34</v>
      </c>
      <c r="I1733" s="24" t="s">
        <v>35</v>
      </c>
      <c r="J1733" s="23" t="s">
        <v>36</v>
      </c>
      <c r="K1733" s="26">
        <v>127916.8</v>
      </c>
      <c r="L1733" s="26">
        <f t="shared" si="81"/>
        <v>127916.8</v>
      </c>
      <c r="M1733" s="26">
        <v>0</v>
      </c>
      <c r="N1733" s="26">
        <v>0</v>
      </c>
      <c r="O1733" s="26">
        <v>0</v>
      </c>
      <c r="P1733" s="26">
        <v>0</v>
      </c>
      <c r="Q1733" s="26">
        <f t="shared" si="79"/>
        <v>0</v>
      </c>
      <c r="R1733" s="27" t="str">
        <f t="shared" si="80"/>
        <v>1-30</v>
      </c>
      <c r="S1733" s="27" t="str">
        <f>+VLOOKUP(B1733,'[1]PORTFOLIO MAY16'!$B$7:$T$5083,19,0)</f>
        <v>NICARAGUA</v>
      </c>
      <c r="T1733" s="26">
        <v>0</v>
      </c>
      <c r="U1733" s="23" t="s">
        <v>37</v>
      </c>
      <c r="V1733" s="23" t="s">
        <v>37</v>
      </c>
      <c r="W1733" s="23" t="s">
        <v>37</v>
      </c>
      <c r="X1733" s="22">
        <v>147198.72</v>
      </c>
    </row>
    <row r="1734" spans="1:24" x14ac:dyDescent="0.25">
      <c r="A1734" s="22">
        <v>702</v>
      </c>
      <c r="B1734" s="23" t="s">
        <v>1775</v>
      </c>
      <c r="C1734" s="23"/>
      <c r="D1734" s="24">
        <v>312580</v>
      </c>
      <c r="E1734" s="25"/>
      <c r="F1734" s="23" t="s">
        <v>42</v>
      </c>
      <c r="G1734" s="23" t="s">
        <v>33</v>
      </c>
      <c r="H1734" s="24" t="s">
        <v>34</v>
      </c>
      <c r="I1734" s="24" t="s">
        <v>35</v>
      </c>
      <c r="J1734" s="23" t="s">
        <v>39</v>
      </c>
      <c r="K1734" s="26">
        <v>26786.63</v>
      </c>
      <c r="L1734" s="26">
        <f t="shared" si="81"/>
        <v>1443.5314904218314</v>
      </c>
      <c r="M1734" s="26">
        <v>0</v>
      </c>
      <c r="N1734" s="26">
        <v>0</v>
      </c>
      <c r="O1734" s="26">
        <v>0</v>
      </c>
      <c r="P1734" s="26">
        <v>0</v>
      </c>
      <c r="Q1734" s="26">
        <f t="shared" si="79"/>
        <v>0</v>
      </c>
      <c r="R1734" s="27" t="str">
        <f t="shared" si="80"/>
        <v>1-30</v>
      </c>
      <c r="S1734" s="27" t="str">
        <f>+VLOOKUP(B1734,'[1]PORTFOLIO MAY16'!$B$7:$T$5083,19,0)</f>
        <v>MEXICO</v>
      </c>
      <c r="T1734" s="26">
        <v>0</v>
      </c>
      <c r="U1734" s="23" t="s">
        <v>37</v>
      </c>
      <c r="V1734" s="23" t="s">
        <v>37</v>
      </c>
      <c r="W1734" s="23" t="s">
        <v>37</v>
      </c>
      <c r="X1734" s="22">
        <v>53573.3</v>
      </c>
    </row>
    <row r="1735" spans="1:24" x14ac:dyDescent="0.25">
      <c r="A1735" s="22">
        <v>702</v>
      </c>
      <c r="B1735" s="23" t="s">
        <v>1776</v>
      </c>
      <c r="C1735" s="23"/>
      <c r="D1735" s="24">
        <v>354583</v>
      </c>
      <c r="E1735" s="25"/>
      <c r="F1735" s="23" t="s">
        <v>33</v>
      </c>
      <c r="G1735" s="23" t="s">
        <v>33</v>
      </c>
      <c r="H1735" s="24" t="s">
        <v>34</v>
      </c>
      <c r="I1735" s="24" t="s">
        <v>35</v>
      </c>
      <c r="J1735" s="23" t="s">
        <v>39</v>
      </c>
      <c r="K1735" s="26">
        <v>700705.43</v>
      </c>
      <c r="L1735" s="26">
        <f t="shared" si="81"/>
        <v>37761.01561542345</v>
      </c>
      <c r="M1735" s="26">
        <v>0</v>
      </c>
      <c r="N1735" s="26">
        <v>0</v>
      </c>
      <c r="O1735" s="26">
        <v>0</v>
      </c>
      <c r="P1735" s="26">
        <v>0</v>
      </c>
      <c r="Q1735" s="26">
        <f t="shared" ref="Q1735:Q1798" si="82">+P1735+O1735+N1735+M1735</f>
        <v>0</v>
      </c>
      <c r="R1735" s="27" t="str">
        <f t="shared" ref="R1735:R1798" si="83">+IF(P1735&gt;0,"120+",IF(O1735&gt;0,"91-120",IF(N1735&gt;0,"61-90",IF(M1735&gt;0,"31-60","1-30"))))</f>
        <v>1-30</v>
      </c>
      <c r="S1735" s="27" t="str">
        <f>+VLOOKUP(B1735,'[1]PORTFOLIO MAY16'!$B$7:$T$5083,19,0)</f>
        <v>MEXICO</v>
      </c>
      <c r="T1735" s="26">
        <v>0</v>
      </c>
      <c r="U1735" s="23" t="s">
        <v>37</v>
      </c>
      <c r="V1735" s="23" t="s">
        <v>37</v>
      </c>
      <c r="W1735" s="23" t="s">
        <v>37</v>
      </c>
      <c r="X1735" s="22">
        <v>754605.84</v>
      </c>
    </row>
    <row r="1736" spans="1:24" x14ac:dyDescent="0.25">
      <c r="A1736" s="22">
        <v>702</v>
      </c>
      <c r="B1736" s="23" t="s">
        <v>1777</v>
      </c>
      <c r="C1736" s="23"/>
      <c r="D1736" s="24">
        <v>314798</v>
      </c>
      <c r="E1736" s="25"/>
      <c r="F1736" s="23" t="s">
        <v>51</v>
      </c>
      <c r="G1736" s="23" t="s">
        <v>51</v>
      </c>
      <c r="H1736" s="24" t="s">
        <v>34</v>
      </c>
      <c r="I1736" s="24" t="s">
        <v>35</v>
      </c>
      <c r="J1736" s="23" t="s">
        <v>36</v>
      </c>
      <c r="K1736" s="26">
        <v>112267.81</v>
      </c>
      <c r="L1736" s="26">
        <f t="shared" si="81"/>
        <v>112267.81</v>
      </c>
      <c r="M1736" s="26">
        <v>0</v>
      </c>
      <c r="N1736" s="26">
        <v>0</v>
      </c>
      <c r="O1736" s="26">
        <v>0</v>
      </c>
      <c r="P1736" s="26">
        <v>0</v>
      </c>
      <c r="Q1736" s="26">
        <f t="shared" si="82"/>
        <v>0</v>
      </c>
      <c r="R1736" s="27" t="str">
        <f t="shared" si="83"/>
        <v>1-30</v>
      </c>
      <c r="S1736" s="27" t="str">
        <f>+VLOOKUP(B1736,'[1]PORTFOLIO MAY16'!$B$7:$T$5083,19,0)</f>
        <v>COSTA RICA</v>
      </c>
      <c r="T1736" s="26">
        <v>0</v>
      </c>
      <c r="U1736" s="23" t="s">
        <v>37</v>
      </c>
      <c r="V1736" s="23" t="s">
        <v>37</v>
      </c>
      <c r="W1736" s="23" t="s">
        <v>37</v>
      </c>
      <c r="X1736" s="22">
        <v>116641.79</v>
      </c>
    </row>
    <row r="1737" spans="1:24" x14ac:dyDescent="0.25">
      <c r="A1737" s="22">
        <v>702</v>
      </c>
      <c r="B1737" s="23" t="s">
        <v>1778</v>
      </c>
      <c r="C1737" s="23"/>
      <c r="D1737" s="24">
        <v>354552</v>
      </c>
      <c r="E1737" s="25"/>
      <c r="F1737" s="23" t="s">
        <v>42</v>
      </c>
      <c r="G1737" s="23" t="s">
        <v>33</v>
      </c>
      <c r="H1737" s="24" t="s">
        <v>34</v>
      </c>
      <c r="I1737" s="24" t="s">
        <v>35</v>
      </c>
      <c r="J1737" s="23" t="s">
        <v>36</v>
      </c>
      <c r="K1737" s="26">
        <v>16499.43</v>
      </c>
      <c r="L1737" s="26">
        <f t="shared" si="81"/>
        <v>16499.43</v>
      </c>
      <c r="M1737" s="26">
        <v>0</v>
      </c>
      <c r="N1737" s="26">
        <v>0</v>
      </c>
      <c r="O1737" s="26">
        <v>0</v>
      </c>
      <c r="P1737" s="26">
        <v>0</v>
      </c>
      <c r="Q1737" s="26">
        <f t="shared" si="82"/>
        <v>0</v>
      </c>
      <c r="R1737" s="27" t="str">
        <f t="shared" si="83"/>
        <v>1-30</v>
      </c>
      <c r="S1737" s="27" t="str">
        <f>+VLOOKUP(B1737,'[1]PORTFOLIO MAY16'!$B$7:$T$5083,19,0)</f>
        <v>COSTA RICA</v>
      </c>
      <c r="T1737" s="26">
        <v>0</v>
      </c>
      <c r="U1737" s="23" t="s">
        <v>37</v>
      </c>
      <c r="V1737" s="23" t="s">
        <v>37</v>
      </c>
      <c r="W1737" s="23" t="s">
        <v>37</v>
      </c>
      <c r="X1737" s="22">
        <v>17583.12</v>
      </c>
    </row>
    <row r="1738" spans="1:24" x14ac:dyDescent="0.25">
      <c r="A1738" s="22">
        <v>702</v>
      </c>
      <c r="B1738" s="23" t="s">
        <v>1779</v>
      </c>
      <c r="C1738" s="23"/>
      <c r="D1738" s="24">
        <v>354943</v>
      </c>
      <c r="E1738" s="25"/>
      <c r="F1738" s="23" t="s">
        <v>42</v>
      </c>
      <c r="G1738" s="23" t="s">
        <v>33</v>
      </c>
      <c r="H1738" s="24" t="s">
        <v>34</v>
      </c>
      <c r="I1738" s="24" t="s">
        <v>35</v>
      </c>
      <c r="J1738" s="23" t="s">
        <v>36</v>
      </c>
      <c r="K1738" s="26">
        <v>73382.789999999994</v>
      </c>
      <c r="L1738" s="26">
        <f t="shared" si="81"/>
        <v>73382.789999999994</v>
      </c>
      <c r="M1738" s="26">
        <v>73382.789999999994</v>
      </c>
      <c r="N1738" s="26">
        <v>0</v>
      </c>
      <c r="O1738" s="26">
        <v>0</v>
      </c>
      <c r="P1738" s="26">
        <v>0</v>
      </c>
      <c r="Q1738" s="26">
        <f t="shared" si="82"/>
        <v>73382.789999999994</v>
      </c>
      <c r="R1738" s="27" t="str">
        <f t="shared" si="83"/>
        <v>31-60</v>
      </c>
      <c r="S1738" s="27" t="str">
        <f>+VLOOKUP(B1738,'[1]PORTFOLIO MAY16'!$B$7:$T$5083,19,0)</f>
        <v>COSTA RICA</v>
      </c>
      <c r="T1738" s="26">
        <v>0</v>
      </c>
      <c r="U1738" s="23" t="s">
        <v>37</v>
      </c>
      <c r="V1738" s="23" t="s">
        <v>37</v>
      </c>
      <c r="W1738" s="23" t="s">
        <v>37</v>
      </c>
      <c r="X1738" s="22">
        <v>79891.570000000007</v>
      </c>
    </row>
    <row r="1739" spans="1:24" x14ac:dyDescent="0.25">
      <c r="A1739" s="22">
        <v>702</v>
      </c>
      <c r="B1739" s="23" t="s">
        <v>1780</v>
      </c>
      <c r="C1739" s="23"/>
      <c r="D1739" s="24">
        <v>318185</v>
      </c>
      <c r="E1739" s="25"/>
      <c r="F1739" s="23" t="s">
        <v>42</v>
      </c>
      <c r="G1739" s="23" t="s">
        <v>33</v>
      </c>
      <c r="H1739" s="24" t="s">
        <v>34</v>
      </c>
      <c r="I1739" s="24" t="s">
        <v>35</v>
      </c>
      <c r="J1739" s="23" t="s">
        <v>36</v>
      </c>
      <c r="K1739" s="26">
        <v>1569970.48</v>
      </c>
      <c r="L1739" s="26">
        <f t="shared" si="81"/>
        <v>1569970.48</v>
      </c>
      <c r="M1739" s="26">
        <v>0</v>
      </c>
      <c r="N1739" s="26">
        <v>0</v>
      </c>
      <c r="O1739" s="26">
        <v>0</v>
      </c>
      <c r="P1739" s="26">
        <v>0</v>
      </c>
      <c r="Q1739" s="26">
        <f t="shared" si="82"/>
        <v>0</v>
      </c>
      <c r="R1739" s="27" t="str">
        <f t="shared" si="83"/>
        <v>1-30</v>
      </c>
      <c r="S1739" s="27" t="str">
        <f>+VLOOKUP(B1739,'[1]PORTFOLIO MAY16'!$B$7:$T$5083,19,0)</f>
        <v>MEXICO</v>
      </c>
      <c r="T1739" s="26">
        <v>0</v>
      </c>
      <c r="U1739" s="23" t="s">
        <v>37</v>
      </c>
      <c r="V1739" s="23" t="s">
        <v>37</v>
      </c>
      <c r="W1739" s="23" t="s">
        <v>37</v>
      </c>
      <c r="X1739" s="22">
        <v>1743225.68</v>
      </c>
    </row>
    <row r="1740" spans="1:24" x14ac:dyDescent="0.25">
      <c r="A1740" s="22">
        <v>702</v>
      </c>
      <c r="B1740" s="23" t="s">
        <v>1781</v>
      </c>
      <c r="C1740" s="23"/>
      <c r="D1740" s="24">
        <v>354836</v>
      </c>
      <c r="E1740" s="25"/>
      <c r="F1740" s="23" t="s">
        <v>33</v>
      </c>
      <c r="G1740" s="23" t="s">
        <v>33</v>
      </c>
      <c r="H1740" s="24" t="s">
        <v>34</v>
      </c>
      <c r="I1740" s="24" t="s">
        <v>35</v>
      </c>
      <c r="J1740" s="23" t="s">
        <v>36</v>
      </c>
      <c r="K1740" s="26">
        <v>7130.25</v>
      </c>
      <c r="L1740" s="26">
        <f t="shared" si="81"/>
        <v>7130.25</v>
      </c>
      <c r="M1740" s="26">
        <v>0</v>
      </c>
      <c r="N1740" s="26">
        <v>0</v>
      </c>
      <c r="O1740" s="26">
        <v>0</v>
      </c>
      <c r="P1740" s="26">
        <v>0</v>
      </c>
      <c r="Q1740" s="26">
        <f t="shared" si="82"/>
        <v>0</v>
      </c>
      <c r="R1740" s="27" t="str">
        <f t="shared" si="83"/>
        <v>1-30</v>
      </c>
      <c r="S1740" s="27" t="str">
        <f>+VLOOKUP(B1740,'[1]PORTFOLIO MAY16'!$B$7:$T$5083,19,0)</f>
        <v>MEXICO</v>
      </c>
      <c r="T1740" s="26">
        <v>0</v>
      </c>
      <c r="U1740" s="23" t="s">
        <v>37</v>
      </c>
      <c r="V1740" s="23" t="s">
        <v>37</v>
      </c>
      <c r="W1740" s="23" t="s">
        <v>37</v>
      </c>
      <c r="X1740" s="22">
        <v>10688.5</v>
      </c>
    </row>
    <row r="1741" spans="1:24" x14ac:dyDescent="0.25">
      <c r="A1741" s="22">
        <v>702</v>
      </c>
      <c r="B1741" s="23" t="s">
        <v>1782</v>
      </c>
      <c r="C1741" s="23"/>
      <c r="D1741" s="24">
        <v>313548</v>
      </c>
      <c r="E1741" s="25"/>
      <c r="F1741" s="23" t="s">
        <v>59</v>
      </c>
      <c r="G1741" s="23" t="s">
        <v>59</v>
      </c>
      <c r="H1741" s="24" t="s">
        <v>34</v>
      </c>
      <c r="I1741" s="24" t="s">
        <v>35</v>
      </c>
      <c r="J1741" s="23" t="s">
        <v>36</v>
      </c>
      <c r="K1741" s="26">
        <v>56399.25</v>
      </c>
      <c r="L1741" s="26">
        <f t="shared" si="81"/>
        <v>56399.25</v>
      </c>
      <c r="M1741" s="26">
        <v>0</v>
      </c>
      <c r="N1741" s="26">
        <v>0</v>
      </c>
      <c r="O1741" s="26">
        <v>0</v>
      </c>
      <c r="P1741" s="26">
        <v>0</v>
      </c>
      <c r="Q1741" s="26">
        <f t="shared" si="82"/>
        <v>0</v>
      </c>
      <c r="R1741" s="27" t="str">
        <f t="shared" si="83"/>
        <v>1-30</v>
      </c>
      <c r="S1741" s="27" t="str">
        <f>+VLOOKUP(B1741,'[1]PORTFOLIO MAY16'!$B$7:$T$5083,19,0)</f>
        <v>NICARAGUA</v>
      </c>
      <c r="T1741" s="26">
        <v>0</v>
      </c>
      <c r="U1741" s="23" t="s">
        <v>37</v>
      </c>
      <c r="V1741" s="23" t="s">
        <v>37</v>
      </c>
      <c r="W1741" s="23" t="s">
        <v>37</v>
      </c>
      <c r="X1741" s="22">
        <v>58470.7</v>
      </c>
    </row>
    <row r="1742" spans="1:24" x14ac:dyDescent="0.25">
      <c r="A1742" s="22">
        <v>702</v>
      </c>
      <c r="B1742" s="23" t="s">
        <v>1783</v>
      </c>
      <c r="C1742" s="23"/>
      <c r="D1742" s="24">
        <v>355144</v>
      </c>
      <c r="E1742" s="25"/>
      <c r="F1742" s="23" t="s">
        <v>33</v>
      </c>
      <c r="G1742" s="23" t="s">
        <v>33</v>
      </c>
      <c r="H1742" s="24" t="s">
        <v>34</v>
      </c>
      <c r="I1742" s="24" t="s">
        <v>35</v>
      </c>
      <c r="J1742" s="23" t="s">
        <v>39</v>
      </c>
      <c r="K1742" s="26">
        <v>1109788.6299999999</v>
      </c>
      <c r="L1742" s="26">
        <f t="shared" si="81"/>
        <v>59806.509259175276</v>
      </c>
      <c r="M1742" s="26">
        <v>0</v>
      </c>
      <c r="N1742" s="26">
        <v>0</v>
      </c>
      <c r="O1742" s="26">
        <v>1109788.6299999999</v>
      </c>
      <c r="P1742" s="26">
        <v>0</v>
      </c>
      <c r="Q1742" s="26">
        <f t="shared" si="82"/>
        <v>1109788.6299999999</v>
      </c>
      <c r="R1742" s="27" t="str">
        <f t="shared" si="83"/>
        <v>91-120</v>
      </c>
      <c r="S1742" s="27" t="str">
        <f>+VLOOKUP(B1742,'[1]PORTFOLIO MAY16'!$B$7:$T$5083,19,0)</f>
        <v>MEXICO</v>
      </c>
      <c r="T1742" s="26">
        <v>0</v>
      </c>
      <c r="U1742" s="23" t="s">
        <v>37</v>
      </c>
      <c r="V1742" s="23" t="s">
        <v>37</v>
      </c>
      <c r="W1742" s="23" t="s">
        <v>37</v>
      </c>
      <c r="X1742" s="22">
        <v>1319190.6000000001</v>
      </c>
    </row>
    <row r="1743" spans="1:24" x14ac:dyDescent="0.25">
      <c r="A1743" s="22">
        <v>702</v>
      </c>
      <c r="B1743" s="23" t="s">
        <v>1784</v>
      </c>
      <c r="C1743" s="23"/>
      <c r="D1743" s="24">
        <v>319498</v>
      </c>
      <c r="E1743" s="25"/>
      <c r="F1743" s="23" t="s">
        <v>33</v>
      </c>
      <c r="G1743" s="23" t="s">
        <v>33</v>
      </c>
      <c r="H1743" s="24" t="s">
        <v>34</v>
      </c>
      <c r="I1743" s="24" t="s">
        <v>35</v>
      </c>
      <c r="J1743" s="23" t="s">
        <v>39</v>
      </c>
      <c r="K1743" s="26">
        <v>1522918.37</v>
      </c>
      <c r="L1743" s="26">
        <f t="shared" si="81"/>
        <v>82070.070943485101</v>
      </c>
      <c r="M1743" s="26">
        <v>0</v>
      </c>
      <c r="N1743" s="26">
        <v>0</v>
      </c>
      <c r="O1743" s="26">
        <v>0</v>
      </c>
      <c r="P1743" s="26">
        <v>0</v>
      </c>
      <c r="Q1743" s="26">
        <f t="shared" si="82"/>
        <v>0</v>
      </c>
      <c r="R1743" s="27" t="str">
        <f t="shared" si="83"/>
        <v>1-30</v>
      </c>
      <c r="S1743" s="27" t="str">
        <f>+VLOOKUP(B1743,'[1]PORTFOLIO MAY16'!$B$7:$T$5083,19,0)</f>
        <v>MEXICO</v>
      </c>
      <c r="T1743" s="26">
        <v>0</v>
      </c>
      <c r="U1743" s="23" t="s">
        <v>37</v>
      </c>
      <c r="V1743" s="23" t="s">
        <v>37</v>
      </c>
      <c r="W1743" s="23" t="s">
        <v>37</v>
      </c>
      <c r="X1743" s="22">
        <v>1801124.75</v>
      </c>
    </row>
    <row r="1744" spans="1:24" x14ac:dyDescent="0.25">
      <c r="A1744" s="22">
        <v>702</v>
      </c>
      <c r="B1744" s="23" t="s">
        <v>1785</v>
      </c>
      <c r="C1744" s="23"/>
      <c r="D1744" s="24">
        <v>355263</v>
      </c>
      <c r="E1744" s="25"/>
      <c r="F1744" s="23" t="s">
        <v>33</v>
      </c>
      <c r="G1744" s="23" t="s">
        <v>33</v>
      </c>
      <c r="H1744" s="24" t="s">
        <v>34</v>
      </c>
      <c r="I1744" s="24" t="s">
        <v>35</v>
      </c>
      <c r="J1744" s="23" t="s">
        <v>39</v>
      </c>
      <c r="K1744" s="26">
        <v>628409.59999999998</v>
      </c>
      <c r="L1744" s="26">
        <f t="shared" si="81"/>
        <v>33864.99333747421</v>
      </c>
      <c r="M1744" s="26">
        <v>0</v>
      </c>
      <c r="N1744" s="26">
        <v>0</v>
      </c>
      <c r="O1744" s="26">
        <v>0</v>
      </c>
      <c r="P1744" s="26">
        <v>0</v>
      </c>
      <c r="Q1744" s="26">
        <f t="shared" si="82"/>
        <v>0</v>
      </c>
      <c r="R1744" s="27" t="str">
        <f t="shared" si="83"/>
        <v>1-30</v>
      </c>
      <c r="S1744" s="27" t="str">
        <f>+VLOOKUP(B1744,'[1]PORTFOLIO MAY16'!$B$7:$T$5083,19,0)</f>
        <v>MEXICO</v>
      </c>
      <c r="T1744" s="26">
        <v>0</v>
      </c>
      <c r="U1744" s="23" t="s">
        <v>37</v>
      </c>
      <c r="V1744" s="23" t="s">
        <v>37</v>
      </c>
      <c r="W1744" s="23" t="s">
        <v>37</v>
      </c>
      <c r="X1744" s="22">
        <v>673296</v>
      </c>
    </row>
    <row r="1745" spans="1:24" x14ac:dyDescent="0.25">
      <c r="A1745" s="22">
        <v>702</v>
      </c>
      <c r="B1745" s="23" t="s">
        <v>1786</v>
      </c>
      <c r="C1745" s="23"/>
      <c r="D1745" s="24">
        <v>316409</v>
      </c>
      <c r="E1745" s="25"/>
      <c r="F1745" s="23" t="s">
        <v>33</v>
      </c>
      <c r="G1745" s="23" t="s">
        <v>33</v>
      </c>
      <c r="H1745" s="24" t="s">
        <v>34</v>
      </c>
      <c r="I1745" s="24" t="s">
        <v>35</v>
      </c>
      <c r="J1745" s="23" t="s">
        <v>39</v>
      </c>
      <c r="K1745" s="26">
        <v>2699413.56</v>
      </c>
      <c r="L1745" s="26">
        <f t="shared" si="81"/>
        <v>145471.39672036766</v>
      </c>
      <c r="M1745" s="26">
        <v>0</v>
      </c>
      <c r="N1745" s="26">
        <v>0</v>
      </c>
      <c r="O1745" s="26">
        <v>0</v>
      </c>
      <c r="P1745" s="26">
        <v>0</v>
      </c>
      <c r="Q1745" s="26">
        <f t="shared" si="82"/>
        <v>0</v>
      </c>
      <c r="R1745" s="27" t="str">
        <f t="shared" si="83"/>
        <v>1-30</v>
      </c>
      <c r="S1745" s="27" t="str">
        <f>+VLOOKUP(B1745,'[1]PORTFOLIO MAY16'!$B$7:$T$5083,19,0)</f>
        <v>MEXICO</v>
      </c>
      <c r="T1745" s="26">
        <v>0</v>
      </c>
      <c r="U1745" s="23" t="s">
        <v>37</v>
      </c>
      <c r="V1745" s="23" t="s">
        <v>37</v>
      </c>
      <c r="W1745" s="23" t="s">
        <v>37</v>
      </c>
      <c r="X1745" s="22">
        <v>3175906.17</v>
      </c>
    </row>
    <row r="1746" spans="1:24" x14ac:dyDescent="0.25">
      <c r="A1746" s="22">
        <v>702</v>
      </c>
      <c r="B1746" s="23" t="s">
        <v>1787</v>
      </c>
      <c r="C1746" s="23"/>
      <c r="D1746" s="24">
        <v>308900</v>
      </c>
      <c r="E1746" s="25"/>
      <c r="F1746" s="23" t="s">
        <v>42</v>
      </c>
      <c r="G1746" s="23" t="s">
        <v>33</v>
      </c>
      <c r="H1746" s="24" t="s">
        <v>34</v>
      </c>
      <c r="I1746" s="24" t="s">
        <v>35</v>
      </c>
      <c r="J1746" s="23" t="s">
        <v>36</v>
      </c>
      <c r="K1746" s="26">
        <v>204350.06</v>
      </c>
      <c r="L1746" s="26">
        <f t="shared" si="81"/>
        <v>204350.06</v>
      </c>
      <c r="M1746" s="26">
        <v>0</v>
      </c>
      <c r="N1746" s="26">
        <v>0</v>
      </c>
      <c r="O1746" s="26">
        <v>0</v>
      </c>
      <c r="P1746" s="26">
        <v>0</v>
      </c>
      <c r="Q1746" s="26">
        <f t="shared" si="82"/>
        <v>0</v>
      </c>
      <c r="R1746" s="27" t="str">
        <f t="shared" si="83"/>
        <v>1-30</v>
      </c>
      <c r="S1746" s="27" t="str">
        <f>+VLOOKUP(B1746,'[1]PORTFOLIO MAY16'!$B$7:$T$5083,19,0)</f>
        <v>COSTA RICA</v>
      </c>
      <c r="T1746" s="26">
        <v>0</v>
      </c>
      <c r="U1746" s="23" t="s">
        <v>37</v>
      </c>
      <c r="V1746" s="23" t="s">
        <v>37</v>
      </c>
      <c r="W1746" s="23" t="s">
        <v>37</v>
      </c>
      <c r="X1746" s="22">
        <v>228465.21</v>
      </c>
    </row>
    <row r="1747" spans="1:24" x14ac:dyDescent="0.25">
      <c r="A1747" s="22">
        <v>702</v>
      </c>
      <c r="B1747" s="23" t="s">
        <v>1788</v>
      </c>
      <c r="C1747" s="23"/>
      <c r="D1747" s="24">
        <v>339712</v>
      </c>
      <c r="E1747" s="25"/>
      <c r="F1747" s="23" t="s">
        <v>33</v>
      </c>
      <c r="G1747" s="23" t="s">
        <v>33</v>
      </c>
      <c r="H1747" s="24" t="s">
        <v>34</v>
      </c>
      <c r="I1747" s="24" t="s">
        <v>35</v>
      </c>
      <c r="J1747" s="23" t="s">
        <v>39</v>
      </c>
      <c r="K1747" s="26">
        <v>81638.080000000002</v>
      </c>
      <c r="L1747" s="26">
        <f t="shared" si="81"/>
        <v>4399.4761303522209</v>
      </c>
      <c r="M1747" s="26">
        <v>0</v>
      </c>
      <c r="N1747" s="26">
        <v>0</v>
      </c>
      <c r="O1747" s="26">
        <v>0</v>
      </c>
      <c r="P1747" s="26">
        <v>0</v>
      </c>
      <c r="Q1747" s="26">
        <f t="shared" si="82"/>
        <v>0</v>
      </c>
      <c r="R1747" s="27" t="str">
        <f t="shared" si="83"/>
        <v>1-30</v>
      </c>
      <c r="S1747" s="27" t="str">
        <f>+VLOOKUP(B1747,'[1]PORTFOLIO MAY16'!$B$7:$T$5083,19,0)</f>
        <v>MEXICO</v>
      </c>
      <c r="T1747" s="26">
        <v>0</v>
      </c>
      <c r="U1747" s="23" t="s">
        <v>37</v>
      </c>
      <c r="V1747" s="23" t="s">
        <v>37</v>
      </c>
      <c r="W1747" s="23" t="s">
        <v>37</v>
      </c>
      <c r="X1747" s="22">
        <v>122457.12</v>
      </c>
    </row>
    <row r="1748" spans="1:24" x14ac:dyDescent="0.25">
      <c r="A1748" s="22">
        <v>702</v>
      </c>
      <c r="B1748" s="23" t="s">
        <v>1789</v>
      </c>
      <c r="C1748" s="23"/>
      <c r="D1748" s="24">
        <v>309847</v>
      </c>
      <c r="E1748" s="25"/>
      <c r="F1748" s="23" t="s">
        <v>51</v>
      </c>
      <c r="G1748" s="23" t="s">
        <v>51</v>
      </c>
      <c r="H1748" s="24" t="s">
        <v>34</v>
      </c>
      <c r="I1748" s="24" t="s">
        <v>35</v>
      </c>
      <c r="J1748" s="23" t="s">
        <v>36</v>
      </c>
      <c r="K1748" s="26">
        <v>1506028.88</v>
      </c>
      <c r="L1748" s="26">
        <f t="shared" si="81"/>
        <v>1506028.88</v>
      </c>
      <c r="M1748" s="26">
        <v>0</v>
      </c>
      <c r="N1748" s="26">
        <v>0</v>
      </c>
      <c r="O1748" s="26">
        <v>0</v>
      </c>
      <c r="P1748" s="26">
        <v>0</v>
      </c>
      <c r="Q1748" s="26">
        <f t="shared" si="82"/>
        <v>0</v>
      </c>
      <c r="R1748" s="27" t="str">
        <f t="shared" si="83"/>
        <v>1-30</v>
      </c>
      <c r="S1748" s="27" t="str">
        <f>+VLOOKUP(B1748,'[1]PORTFOLIO MAY16'!$B$7:$T$5083,19,0)</f>
        <v>MEXICO</v>
      </c>
      <c r="T1748" s="26">
        <v>0</v>
      </c>
      <c r="U1748" s="23" t="s">
        <v>37</v>
      </c>
      <c r="V1748" s="23" t="s">
        <v>37</v>
      </c>
      <c r="W1748" s="23" t="s">
        <v>37</v>
      </c>
      <c r="X1748" s="22">
        <v>1516645.5</v>
      </c>
    </row>
    <row r="1749" spans="1:24" x14ac:dyDescent="0.25">
      <c r="A1749" s="22">
        <v>702</v>
      </c>
      <c r="B1749" s="23" t="s">
        <v>1790</v>
      </c>
      <c r="C1749" s="23"/>
      <c r="D1749" s="24">
        <v>308900</v>
      </c>
      <c r="E1749" s="25"/>
      <c r="F1749" s="23" t="s">
        <v>42</v>
      </c>
      <c r="G1749" s="23" t="s">
        <v>33</v>
      </c>
      <c r="H1749" s="24" t="s">
        <v>34</v>
      </c>
      <c r="I1749" s="24" t="s">
        <v>35</v>
      </c>
      <c r="J1749" s="23" t="s">
        <v>36</v>
      </c>
      <c r="K1749" s="26">
        <v>194727.44</v>
      </c>
      <c r="L1749" s="26">
        <f t="shared" si="81"/>
        <v>194727.44</v>
      </c>
      <c r="M1749" s="26">
        <v>0</v>
      </c>
      <c r="N1749" s="26">
        <v>0</v>
      </c>
      <c r="O1749" s="26">
        <v>0</v>
      </c>
      <c r="P1749" s="26">
        <v>0</v>
      </c>
      <c r="Q1749" s="26">
        <f t="shared" si="82"/>
        <v>0</v>
      </c>
      <c r="R1749" s="27" t="str">
        <f t="shared" si="83"/>
        <v>1-30</v>
      </c>
      <c r="S1749" s="27" t="str">
        <f>+VLOOKUP(B1749,'[1]PORTFOLIO MAY16'!$B$7:$T$5083,19,0)</f>
        <v>COSTA RICA</v>
      </c>
      <c r="T1749" s="26">
        <v>0</v>
      </c>
      <c r="U1749" s="23" t="s">
        <v>37</v>
      </c>
      <c r="V1749" s="23" t="s">
        <v>37</v>
      </c>
      <c r="W1749" s="23" t="s">
        <v>37</v>
      </c>
      <c r="X1749" s="22">
        <v>217707.1</v>
      </c>
    </row>
    <row r="1750" spans="1:24" x14ac:dyDescent="0.25">
      <c r="A1750" s="22">
        <v>702</v>
      </c>
      <c r="B1750" s="23" t="s">
        <v>1791</v>
      </c>
      <c r="C1750" s="23"/>
      <c r="D1750" s="24">
        <v>308900</v>
      </c>
      <c r="E1750" s="25"/>
      <c r="F1750" s="23" t="s">
        <v>42</v>
      </c>
      <c r="G1750" s="23" t="s">
        <v>33</v>
      </c>
      <c r="H1750" s="24" t="s">
        <v>34</v>
      </c>
      <c r="I1750" s="24" t="s">
        <v>35</v>
      </c>
      <c r="J1750" s="23" t="s">
        <v>36</v>
      </c>
      <c r="K1750" s="26">
        <v>198635.99</v>
      </c>
      <c r="L1750" s="26">
        <f t="shared" si="81"/>
        <v>198635.99</v>
      </c>
      <c r="M1750" s="26">
        <v>0</v>
      </c>
      <c r="N1750" s="26">
        <v>0</v>
      </c>
      <c r="O1750" s="26">
        <v>0</v>
      </c>
      <c r="P1750" s="26">
        <v>0</v>
      </c>
      <c r="Q1750" s="26">
        <f t="shared" si="82"/>
        <v>0</v>
      </c>
      <c r="R1750" s="27" t="str">
        <f t="shared" si="83"/>
        <v>1-30</v>
      </c>
      <c r="S1750" s="27" t="str">
        <f>+VLOOKUP(B1750,'[1]PORTFOLIO MAY16'!$B$7:$T$5083,19,0)</f>
        <v>COSTA RICA</v>
      </c>
      <c r="T1750" s="26">
        <v>0</v>
      </c>
      <c r="U1750" s="23" t="s">
        <v>37</v>
      </c>
      <c r="V1750" s="23" t="s">
        <v>37</v>
      </c>
      <c r="W1750" s="23" t="s">
        <v>37</v>
      </c>
      <c r="X1750" s="22">
        <v>222076.78</v>
      </c>
    </row>
    <row r="1751" spans="1:24" x14ac:dyDescent="0.25">
      <c r="A1751" s="22">
        <v>702</v>
      </c>
      <c r="B1751" s="23" t="s">
        <v>1792</v>
      </c>
      <c r="C1751" s="23"/>
      <c r="D1751" s="24">
        <v>316241</v>
      </c>
      <c r="E1751" s="25"/>
      <c r="F1751" s="23" t="s">
        <v>42</v>
      </c>
      <c r="G1751" s="23" t="s">
        <v>33</v>
      </c>
      <c r="H1751" s="24" t="s">
        <v>34</v>
      </c>
      <c r="I1751" s="24" t="s">
        <v>35</v>
      </c>
      <c r="J1751" s="23" t="s">
        <v>36</v>
      </c>
      <c r="K1751" s="26">
        <v>120457.16</v>
      </c>
      <c r="L1751" s="26">
        <f t="shared" si="81"/>
        <v>120457.16</v>
      </c>
      <c r="M1751" s="26">
        <v>0</v>
      </c>
      <c r="N1751" s="26">
        <v>0</v>
      </c>
      <c r="O1751" s="26">
        <v>0</v>
      </c>
      <c r="P1751" s="26">
        <v>0</v>
      </c>
      <c r="Q1751" s="26">
        <f t="shared" si="82"/>
        <v>0</v>
      </c>
      <c r="R1751" s="27" t="str">
        <f t="shared" si="83"/>
        <v>1-30</v>
      </c>
      <c r="S1751" s="27" t="str">
        <f>+VLOOKUP(B1751,'[1]PORTFOLIO MAY16'!$B$7:$T$5083,19,0)</f>
        <v>COSTA RICA</v>
      </c>
      <c r="T1751" s="26">
        <v>0</v>
      </c>
      <c r="U1751" s="23" t="s">
        <v>37</v>
      </c>
      <c r="V1751" s="23" t="s">
        <v>37</v>
      </c>
      <c r="W1751" s="23" t="s">
        <v>37</v>
      </c>
      <c r="X1751" s="22">
        <v>134673.15</v>
      </c>
    </row>
    <row r="1752" spans="1:24" x14ac:dyDescent="0.25">
      <c r="A1752" s="22">
        <v>702</v>
      </c>
      <c r="B1752" s="23" t="s">
        <v>1793</v>
      </c>
      <c r="C1752" s="23"/>
      <c r="D1752" s="24">
        <v>315267</v>
      </c>
      <c r="E1752" s="25"/>
      <c r="F1752" s="23" t="s">
        <v>33</v>
      </c>
      <c r="G1752" s="23" t="s">
        <v>33</v>
      </c>
      <c r="H1752" s="24" t="s">
        <v>34</v>
      </c>
      <c r="I1752" s="24" t="s">
        <v>35</v>
      </c>
      <c r="J1752" s="23" t="s">
        <v>39</v>
      </c>
      <c r="K1752" s="26">
        <v>54547.33</v>
      </c>
      <c r="L1752" s="26">
        <f t="shared" si="81"/>
        <v>2939.5556131335475</v>
      </c>
      <c r="M1752" s="26">
        <v>0</v>
      </c>
      <c r="N1752" s="26">
        <v>0</v>
      </c>
      <c r="O1752" s="26">
        <v>0</v>
      </c>
      <c r="P1752" s="26">
        <v>0</v>
      </c>
      <c r="Q1752" s="26">
        <f t="shared" si="82"/>
        <v>0</v>
      </c>
      <c r="R1752" s="27" t="str">
        <f t="shared" si="83"/>
        <v>1-30</v>
      </c>
      <c r="S1752" s="27" t="str">
        <f>+VLOOKUP(B1752,'[1]PORTFOLIO MAY16'!$B$7:$T$5083,19,0)</f>
        <v>MEXICO</v>
      </c>
      <c r="T1752" s="26">
        <v>0</v>
      </c>
      <c r="U1752" s="23" t="s">
        <v>37</v>
      </c>
      <c r="V1752" s="23" t="s">
        <v>37</v>
      </c>
      <c r="W1752" s="23" t="s">
        <v>37</v>
      </c>
      <c r="X1752" s="22">
        <v>82409.22</v>
      </c>
    </row>
    <row r="1753" spans="1:24" x14ac:dyDescent="0.25">
      <c r="A1753" s="22">
        <v>702</v>
      </c>
      <c r="B1753" s="23" t="s">
        <v>1794</v>
      </c>
      <c r="C1753" s="23"/>
      <c r="D1753" s="24">
        <v>317159</v>
      </c>
      <c r="E1753" s="25"/>
      <c r="F1753" s="23" t="s">
        <v>33</v>
      </c>
      <c r="G1753" s="23" t="s">
        <v>33</v>
      </c>
      <c r="H1753" s="24" t="s">
        <v>34</v>
      </c>
      <c r="I1753" s="24" t="s">
        <v>35</v>
      </c>
      <c r="J1753" s="23" t="s">
        <v>39</v>
      </c>
      <c r="K1753" s="26">
        <v>317797.56</v>
      </c>
      <c r="L1753" s="26">
        <f t="shared" si="81"/>
        <v>17126.110505099798</v>
      </c>
      <c r="M1753" s="26">
        <v>0</v>
      </c>
      <c r="N1753" s="26">
        <v>0</v>
      </c>
      <c r="O1753" s="26">
        <v>0</v>
      </c>
      <c r="P1753" s="26">
        <v>0</v>
      </c>
      <c r="Q1753" s="26">
        <f t="shared" si="82"/>
        <v>0</v>
      </c>
      <c r="R1753" s="27" t="str">
        <f t="shared" si="83"/>
        <v>1-30</v>
      </c>
      <c r="S1753" s="27" t="str">
        <f>+VLOOKUP(B1753,'[1]PORTFOLIO MAY16'!$B$7:$T$5083,19,0)</f>
        <v>MEXICO</v>
      </c>
      <c r="T1753" s="26">
        <v>0</v>
      </c>
      <c r="U1753" s="23" t="s">
        <v>37</v>
      </c>
      <c r="V1753" s="23" t="s">
        <v>37</v>
      </c>
      <c r="W1753" s="23" t="s">
        <v>37</v>
      </c>
      <c r="X1753" s="22">
        <v>364355.4</v>
      </c>
    </row>
    <row r="1754" spans="1:24" x14ac:dyDescent="0.25">
      <c r="A1754" s="22">
        <v>702</v>
      </c>
      <c r="B1754" s="23" t="s">
        <v>1795</v>
      </c>
      <c r="C1754" s="23"/>
      <c r="D1754" s="24">
        <v>310474</v>
      </c>
      <c r="E1754" s="25"/>
      <c r="F1754" s="23" t="s">
        <v>42</v>
      </c>
      <c r="G1754" s="23" t="s">
        <v>51</v>
      </c>
      <c r="H1754" s="24" t="s">
        <v>34</v>
      </c>
      <c r="I1754" s="24" t="s">
        <v>35</v>
      </c>
      <c r="J1754" s="23" t="s">
        <v>36</v>
      </c>
      <c r="K1754" s="26">
        <v>4762146.49</v>
      </c>
      <c r="L1754" s="26">
        <f t="shared" si="81"/>
        <v>4762146.49</v>
      </c>
      <c r="M1754" s="26">
        <v>0</v>
      </c>
      <c r="N1754" s="26">
        <v>0</v>
      </c>
      <c r="O1754" s="26">
        <v>0</v>
      </c>
      <c r="P1754" s="26">
        <v>0</v>
      </c>
      <c r="Q1754" s="26">
        <f t="shared" si="82"/>
        <v>0</v>
      </c>
      <c r="R1754" s="27" t="str">
        <f t="shared" si="83"/>
        <v>1-30</v>
      </c>
      <c r="S1754" s="27" t="str">
        <f>+VLOOKUP(B1754,'[1]PORTFOLIO MAY16'!$B$7:$T$5083,19,0)</f>
        <v>MEXICO</v>
      </c>
      <c r="T1754" s="26">
        <v>0</v>
      </c>
      <c r="U1754" s="23" t="s">
        <v>37</v>
      </c>
      <c r="V1754" s="23" t="s">
        <v>37</v>
      </c>
      <c r="W1754" s="23" t="s">
        <v>37</v>
      </c>
      <c r="X1754" s="22">
        <v>5902490.4400000004</v>
      </c>
    </row>
    <row r="1755" spans="1:24" x14ac:dyDescent="0.25">
      <c r="A1755" s="22">
        <v>702</v>
      </c>
      <c r="B1755" s="23" t="s">
        <v>1796</v>
      </c>
      <c r="C1755" s="23"/>
      <c r="D1755" s="24">
        <v>311366</v>
      </c>
      <c r="E1755" s="25"/>
      <c r="F1755" s="23" t="s">
        <v>33</v>
      </c>
      <c r="G1755" s="23" t="s">
        <v>33</v>
      </c>
      <c r="H1755" s="24" t="s">
        <v>34</v>
      </c>
      <c r="I1755" s="24" t="s">
        <v>35</v>
      </c>
      <c r="J1755" s="23" t="s">
        <v>39</v>
      </c>
      <c r="K1755" s="26">
        <v>3751355.67</v>
      </c>
      <c r="L1755" s="26">
        <f t="shared" si="81"/>
        <v>202160.55701734364</v>
      </c>
      <c r="M1755" s="26">
        <v>0</v>
      </c>
      <c r="N1755" s="26">
        <v>0</v>
      </c>
      <c r="O1755" s="26">
        <v>0</v>
      </c>
      <c r="P1755" s="26">
        <v>0</v>
      </c>
      <c r="Q1755" s="26">
        <f t="shared" si="82"/>
        <v>0</v>
      </c>
      <c r="R1755" s="27" t="str">
        <f t="shared" si="83"/>
        <v>1-30</v>
      </c>
      <c r="S1755" s="27" t="str">
        <f>+VLOOKUP(B1755,'[1]PORTFOLIO MAY16'!$B$7:$T$5083,19,0)</f>
        <v>MEXICO</v>
      </c>
      <c r="T1755" s="26">
        <v>0</v>
      </c>
      <c r="U1755" s="23" t="s">
        <v>37</v>
      </c>
      <c r="V1755" s="23" t="s">
        <v>37</v>
      </c>
      <c r="W1755" s="23" t="s">
        <v>37</v>
      </c>
      <c r="X1755" s="22">
        <v>4199045.58</v>
      </c>
    </row>
    <row r="1756" spans="1:24" x14ac:dyDescent="0.25">
      <c r="A1756" s="22">
        <v>702</v>
      </c>
      <c r="B1756" s="23" t="s">
        <v>1797</v>
      </c>
      <c r="C1756" s="23"/>
      <c r="D1756" s="24">
        <v>314798</v>
      </c>
      <c r="E1756" s="25"/>
      <c r="F1756" s="23" t="s">
        <v>51</v>
      </c>
      <c r="G1756" s="23" t="s">
        <v>51</v>
      </c>
      <c r="H1756" s="24" t="s">
        <v>34</v>
      </c>
      <c r="I1756" s="24" t="s">
        <v>35</v>
      </c>
      <c r="J1756" s="23" t="s">
        <v>36</v>
      </c>
      <c r="K1756" s="26">
        <v>3488.81</v>
      </c>
      <c r="L1756" s="26">
        <f t="shared" si="81"/>
        <v>3488.81</v>
      </c>
      <c r="M1756" s="26">
        <v>0</v>
      </c>
      <c r="N1756" s="26">
        <v>0</v>
      </c>
      <c r="O1756" s="26">
        <v>0</v>
      </c>
      <c r="P1756" s="26">
        <v>0</v>
      </c>
      <c r="Q1756" s="26">
        <f t="shared" si="82"/>
        <v>0</v>
      </c>
      <c r="R1756" s="27" t="str">
        <f t="shared" si="83"/>
        <v>1-30</v>
      </c>
      <c r="S1756" s="27" t="str">
        <f>+VLOOKUP(B1756,'[1]PORTFOLIO MAY16'!$B$7:$T$5083,19,0)</f>
        <v>COSTA RICA</v>
      </c>
      <c r="T1756" s="26">
        <v>0</v>
      </c>
      <c r="U1756" s="23" t="s">
        <v>37</v>
      </c>
      <c r="V1756" s="23" t="s">
        <v>37</v>
      </c>
      <c r="W1756" s="23" t="s">
        <v>37</v>
      </c>
      <c r="X1756" s="22">
        <v>3566.01</v>
      </c>
    </row>
    <row r="1757" spans="1:24" x14ac:dyDescent="0.25">
      <c r="A1757" s="22">
        <v>702</v>
      </c>
      <c r="B1757" s="23" t="s">
        <v>1798</v>
      </c>
      <c r="C1757" s="23"/>
      <c r="D1757" s="24">
        <v>317033</v>
      </c>
      <c r="E1757" s="25"/>
      <c r="F1757" s="23" t="s">
        <v>59</v>
      </c>
      <c r="G1757" s="23" t="s">
        <v>59</v>
      </c>
      <c r="H1757" s="24" t="s">
        <v>34</v>
      </c>
      <c r="I1757" s="24" t="s">
        <v>35</v>
      </c>
      <c r="J1757" s="23" t="s">
        <v>36</v>
      </c>
      <c r="K1757" s="26">
        <v>951033.51</v>
      </c>
      <c r="L1757" s="26">
        <f t="shared" si="81"/>
        <v>951033.51</v>
      </c>
      <c r="M1757" s="26">
        <v>0</v>
      </c>
      <c r="N1757" s="26">
        <v>0</v>
      </c>
      <c r="O1757" s="26">
        <v>0</v>
      </c>
      <c r="P1757" s="26">
        <v>0</v>
      </c>
      <c r="Q1757" s="26">
        <f t="shared" si="82"/>
        <v>0</v>
      </c>
      <c r="R1757" s="27" t="str">
        <f t="shared" si="83"/>
        <v>1-30</v>
      </c>
      <c r="S1757" s="27" t="str">
        <f>+VLOOKUP(B1757,'[1]PORTFOLIO MAY16'!$B$7:$T$5083,19,0)</f>
        <v>HAITI</v>
      </c>
      <c r="T1757" s="26">
        <v>0</v>
      </c>
      <c r="U1757" s="23" t="s">
        <v>37</v>
      </c>
      <c r="V1757" s="23" t="s">
        <v>37</v>
      </c>
      <c r="W1757" s="23" t="s">
        <v>37</v>
      </c>
      <c r="X1757" s="22">
        <v>985141.98</v>
      </c>
    </row>
    <row r="1758" spans="1:24" x14ac:dyDescent="0.25">
      <c r="A1758" s="22">
        <v>702</v>
      </c>
      <c r="B1758" s="23" t="s">
        <v>1799</v>
      </c>
      <c r="C1758" s="23"/>
      <c r="D1758" s="24">
        <v>317033</v>
      </c>
      <c r="E1758" s="25"/>
      <c r="F1758" s="23" t="s">
        <v>59</v>
      </c>
      <c r="G1758" s="23" t="s">
        <v>59</v>
      </c>
      <c r="H1758" s="24" t="s">
        <v>34</v>
      </c>
      <c r="I1758" s="24" t="s">
        <v>35</v>
      </c>
      <c r="J1758" s="23" t="s">
        <v>36</v>
      </c>
      <c r="K1758" s="26">
        <v>272955.69</v>
      </c>
      <c r="L1758" s="26">
        <f t="shared" si="81"/>
        <v>272955.69</v>
      </c>
      <c r="M1758" s="26">
        <v>0</v>
      </c>
      <c r="N1758" s="26">
        <v>0</v>
      </c>
      <c r="O1758" s="26">
        <v>0</v>
      </c>
      <c r="P1758" s="26">
        <v>0</v>
      </c>
      <c r="Q1758" s="26">
        <f t="shared" si="82"/>
        <v>0</v>
      </c>
      <c r="R1758" s="27" t="str">
        <f t="shared" si="83"/>
        <v>1-30</v>
      </c>
      <c r="S1758" s="27" t="str">
        <f>+VLOOKUP(B1758,'[1]PORTFOLIO MAY16'!$B$7:$T$5083,19,0)</f>
        <v>HAITI</v>
      </c>
      <c r="T1758" s="26">
        <v>0</v>
      </c>
      <c r="U1758" s="23" t="s">
        <v>37</v>
      </c>
      <c r="V1758" s="23" t="s">
        <v>37</v>
      </c>
      <c r="W1758" s="23" t="s">
        <v>37</v>
      </c>
      <c r="X1758" s="22">
        <v>283696.44</v>
      </c>
    </row>
    <row r="1759" spans="1:24" x14ac:dyDescent="0.25">
      <c r="A1759" s="22">
        <v>702</v>
      </c>
      <c r="B1759" s="23" t="s">
        <v>1800</v>
      </c>
      <c r="C1759" s="23"/>
      <c r="D1759" s="24">
        <v>314798</v>
      </c>
      <c r="E1759" s="25"/>
      <c r="F1759" s="23" t="s">
        <v>51</v>
      </c>
      <c r="G1759" s="23" t="s">
        <v>51</v>
      </c>
      <c r="H1759" s="24" t="s">
        <v>34</v>
      </c>
      <c r="I1759" s="24" t="s">
        <v>35</v>
      </c>
      <c r="J1759" s="23" t="s">
        <v>36</v>
      </c>
      <c r="K1759" s="26">
        <v>10819.22</v>
      </c>
      <c r="L1759" s="26">
        <f t="shared" si="81"/>
        <v>10819.22</v>
      </c>
      <c r="M1759" s="26">
        <v>0</v>
      </c>
      <c r="N1759" s="26">
        <v>0</v>
      </c>
      <c r="O1759" s="26">
        <v>0</v>
      </c>
      <c r="P1759" s="26">
        <v>0</v>
      </c>
      <c r="Q1759" s="26">
        <f t="shared" si="82"/>
        <v>0</v>
      </c>
      <c r="R1759" s="27" t="str">
        <f t="shared" si="83"/>
        <v>1-30</v>
      </c>
      <c r="S1759" s="27" t="str">
        <f>+VLOOKUP(B1759,'[1]PORTFOLIO MAY16'!$B$7:$T$5083,19,0)</f>
        <v>COSTA RICA</v>
      </c>
      <c r="T1759" s="26">
        <v>0</v>
      </c>
      <c r="U1759" s="23" t="s">
        <v>37</v>
      </c>
      <c r="V1759" s="23" t="s">
        <v>37</v>
      </c>
      <c r="W1759" s="23" t="s">
        <v>37</v>
      </c>
      <c r="X1759" s="22">
        <v>11096.33</v>
      </c>
    </row>
    <row r="1760" spans="1:24" x14ac:dyDescent="0.25">
      <c r="A1760" s="22">
        <v>702</v>
      </c>
      <c r="B1760" s="23" t="s">
        <v>1801</v>
      </c>
      <c r="C1760" s="23"/>
      <c r="D1760" s="24">
        <v>308900</v>
      </c>
      <c r="E1760" s="25"/>
      <c r="F1760" s="23" t="s">
        <v>42</v>
      </c>
      <c r="G1760" s="23" t="s">
        <v>33</v>
      </c>
      <c r="H1760" s="24" t="s">
        <v>34</v>
      </c>
      <c r="I1760" s="24" t="s">
        <v>35</v>
      </c>
      <c r="J1760" s="23" t="s">
        <v>36</v>
      </c>
      <c r="K1760" s="26">
        <v>435812.58</v>
      </c>
      <c r="L1760" s="26">
        <f t="shared" si="81"/>
        <v>435812.58</v>
      </c>
      <c r="M1760" s="26">
        <v>0</v>
      </c>
      <c r="N1760" s="26">
        <v>0</v>
      </c>
      <c r="O1760" s="26">
        <v>0</v>
      </c>
      <c r="P1760" s="26">
        <v>0</v>
      </c>
      <c r="Q1760" s="26">
        <f t="shared" si="82"/>
        <v>0</v>
      </c>
      <c r="R1760" s="27" t="str">
        <f t="shared" si="83"/>
        <v>1-30</v>
      </c>
      <c r="S1760" s="27" t="str">
        <f>+VLOOKUP(B1760,'[1]PORTFOLIO MAY16'!$B$7:$T$5083,19,0)</f>
        <v>COSTA RICA</v>
      </c>
      <c r="T1760" s="26">
        <v>0</v>
      </c>
      <c r="U1760" s="23" t="s">
        <v>37</v>
      </c>
      <c r="V1760" s="23" t="s">
        <v>37</v>
      </c>
      <c r="W1760" s="23" t="s">
        <v>37</v>
      </c>
      <c r="X1760" s="22">
        <v>441779.4</v>
      </c>
    </row>
    <row r="1761" spans="1:24" x14ac:dyDescent="0.25">
      <c r="A1761" s="22">
        <v>702</v>
      </c>
      <c r="B1761" s="23" t="s">
        <v>1802</v>
      </c>
      <c r="C1761" s="23"/>
      <c r="D1761" s="24">
        <v>315545</v>
      </c>
      <c r="E1761" s="25"/>
      <c r="F1761" s="23" t="s">
        <v>33</v>
      </c>
      <c r="G1761" s="23" t="s">
        <v>33</v>
      </c>
      <c r="H1761" s="24" t="s">
        <v>34</v>
      </c>
      <c r="I1761" s="24" t="s">
        <v>35</v>
      </c>
      <c r="J1761" s="23" t="s">
        <v>39</v>
      </c>
      <c r="K1761" s="26">
        <v>111863.39</v>
      </c>
      <c r="L1761" s="26">
        <f t="shared" ref="L1761:L1824" si="84">+IF(J1761="MXN",K1761/$L$2,K1761)</f>
        <v>6028.3180859383428</v>
      </c>
      <c r="M1761" s="26">
        <v>0</v>
      </c>
      <c r="N1761" s="26">
        <v>0</v>
      </c>
      <c r="O1761" s="26">
        <v>0</v>
      </c>
      <c r="P1761" s="26">
        <v>0</v>
      </c>
      <c r="Q1761" s="26">
        <f t="shared" si="82"/>
        <v>0</v>
      </c>
      <c r="R1761" s="27" t="str">
        <f t="shared" si="83"/>
        <v>1-30</v>
      </c>
      <c r="S1761" s="27" t="str">
        <f>+VLOOKUP(B1761,'[1]PORTFOLIO MAY16'!$B$7:$T$5083,19,0)</f>
        <v>MEXICO</v>
      </c>
      <c r="T1761" s="26">
        <v>0</v>
      </c>
      <c r="U1761" s="23" t="s">
        <v>37</v>
      </c>
      <c r="V1761" s="23" t="s">
        <v>37</v>
      </c>
      <c r="W1761" s="23" t="s">
        <v>37</v>
      </c>
      <c r="X1761" s="22">
        <v>338733.93</v>
      </c>
    </row>
    <row r="1762" spans="1:24" x14ac:dyDescent="0.25">
      <c r="A1762" s="22">
        <v>702</v>
      </c>
      <c r="B1762" s="23" t="s">
        <v>1803</v>
      </c>
      <c r="C1762" s="23"/>
      <c r="D1762" s="24">
        <v>309513</v>
      </c>
      <c r="E1762" s="25"/>
      <c r="F1762" s="23" t="s">
        <v>42</v>
      </c>
      <c r="G1762" s="23" t="s">
        <v>33</v>
      </c>
      <c r="H1762" s="24" t="s">
        <v>34</v>
      </c>
      <c r="I1762" s="24" t="s">
        <v>35</v>
      </c>
      <c r="J1762" s="23" t="s">
        <v>39</v>
      </c>
      <c r="K1762" s="26">
        <v>4876609.12</v>
      </c>
      <c r="L1762" s="26">
        <f t="shared" si="84"/>
        <v>262800.46542615833</v>
      </c>
      <c r="M1762" s="26">
        <v>0</v>
      </c>
      <c r="N1762" s="26">
        <v>0</v>
      </c>
      <c r="O1762" s="26">
        <v>0</v>
      </c>
      <c r="P1762" s="26">
        <v>0</v>
      </c>
      <c r="Q1762" s="26">
        <f t="shared" si="82"/>
        <v>0</v>
      </c>
      <c r="R1762" s="27" t="str">
        <f t="shared" si="83"/>
        <v>1-30</v>
      </c>
      <c r="S1762" s="27" t="str">
        <f>+VLOOKUP(B1762,'[1]PORTFOLIO MAY16'!$B$7:$T$5083,19,0)</f>
        <v>MEXICO</v>
      </c>
      <c r="T1762" s="26">
        <v>0</v>
      </c>
      <c r="U1762" s="23" t="s">
        <v>37</v>
      </c>
      <c r="V1762" s="23" t="s">
        <v>37</v>
      </c>
      <c r="W1762" s="23" t="s">
        <v>37</v>
      </c>
      <c r="X1762" s="22">
        <v>5328617.4400000004</v>
      </c>
    </row>
    <row r="1763" spans="1:24" x14ac:dyDescent="0.25">
      <c r="A1763" s="22">
        <v>702</v>
      </c>
      <c r="B1763" s="23" t="s">
        <v>1804</v>
      </c>
      <c r="C1763" s="23"/>
      <c r="D1763" s="24">
        <v>318249</v>
      </c>
      <c r="E1763" s="25"/>
      <c r="F1763" s="23" t="s">
        <v>33</v>
      </c>
      <c r="G1763" s="23" t="s">
        <v>33</v>
      </c>
      <c r="H1763" s="24" t="s">
        <v>34</v>
      </c>
      <c r="I1763" s="24" t="s">
        <v>35</v>
      </c>
      <c r="J1763" s="23" t="s">
        <v>39</v>
      </c>
      <c r="K1763" s="26">
        <v>158369.79999999999</v>
      </c>
      <c r="L1763" s="26">
        <f t="shared" si="84"/>
        <v>8534.5485203553908</v>
      </c>
      <c r="M1763" s="26">
        <v>0</v>
      </c>
      <c r="N1763" s="26">
        <v>0</v>
      </c>
      <c r="O1763" s="26">
        <v>0</v>
      </c>
      <c r="P1763" s="26">
        <v>0</v>
      </c>
      <c r="Q1763" s="26">
        <f t="shared" si="82"/>
        <v>0</v>
      </c>
      <c r="R1763" s="27" t="str">
        <f t="shared" si="83"/>
        <v>1-30</v>
      </c>
      <c r="S1763" s="27" t="str">
        <f>+VLOOKUP(B1763,'[1]PORTFOLIO MAY16'!$B$7:$T$5083,19,0)</f>
        <v>MEXICO</v>
      </c>
      <c r="T1763" s="26">
        <v>0</v>
      </c>
      <c r="U1763" s="23" t="s">
        <v>37</v>
      </c>
      <c r="V1763" s="23" t="s">
        <v>37</v>
      </c>
      <c r="W1763" s="23" t="s">
        <v>37</v>
      </c>
      <c r="X1763" s="22">
        <v>193842.9</v>
      </c>
    </row>
    <row r="1764" spans="1:24" x14ac:dyDescent="0.25">
      <c r="A1764" s="22">
        <v>702</v>
      </c>
      <c r="B1764" s="23" t="s">
        <v>1805</v>
      </c>
      <c r="C1764" s="23"/>
      <c r="D1764" s="24">
        <v>317033</v>
      </c>
      <c r="E1764" s="25"/>
      <c r="F1764" s="23" t="s">
        <v>51</v>
      </c>
      <c r="G1764" s="23" t="s">
        <v>51</v>
      </c>
      <c r="H1764" s="24" t="s">
        <v>34</v>
      </c>
      <c r="I1764" s="24" t="s">
        <v>35</v>
      </c>
      <c r="J1764" s="23" t="s">
        <v>36</v>
      </c>
      <c r="K1764" s="26">
        <v>146470.32999999999</v>
      </c>
      <c r="L1764" s="26">
        <f t="shared" si="84"/>
        <v>146470.32999999999</v>
      </c>
      <c r="M1764" s="26">
        <v>0</v>
      </c>
      <c r="N1764" s="26">
        <v>0</v>
      </c>
      <c r="O1764" s="26">
        <v>0</v>
      </c>
      <c r="P1764" s="26">
        <v>0</v>
      </c>
      <c r="Q1764" s="26">
        <f t="shared" si="82"/>
        <v>0</v>
      </c>
      <c r="R1764" s="27" t="str">
        <f t="shared" si="83"/>
        <v>1-30</v>
      </c>
      <c r="S1764" s="27" t="str">
        <f>+VLOOKUP(B1764,'[1]PORTFOLIO MAY16'!$B$7:$T$5083,19,0)</f>
        <v>HAITI</v>
      </c>
      <c r="T1764" s="26">
        <v>0</v>
      </c>
      <c r="U1764" s="23" t="s">
        <v>37</v>
      </c>
      <c r="V1764" s="23" t="s">
        <v>37</v>
      </c>
      <c r="W1764" s="23" t="s">
        <v>37</v>
      </c>
      <c r="X1764" s="22">
        <v>152512.6</v>
      </c>
    </row>
    <row r="1765" spans="1:24" x14ac:dyDescent="0.25">
      <c r="A1765" s="22">
        <v>702</v>
      </c>
      <c r="B1765" s="23" t="s">
        <v>1806</v>
      </c>
      <c r="C1765" s="23"/>
      <c r="D1765" s="24">
        <v>308898</v>
      </c>
      <c r="E1765" s="25"/>
      <c r="F1765" s="23" t="s">
        <v>42</v>
      </c>
      <c r="G1765" s="23" t="s">
        <v>33</v>
      </c>
      <c r="H1765" s="24" t="s">
        <v>34</v>
      </c>
      <c r="I1765" s="24" t="s">
        <v>35</v>
      </c>
      <c r="J1765" s="23" t="s">
        <v>36</v>
      </c>
      <c r="K1765" s="26">
        <v>174873.41</v>
      </c>
      <c r="L1765" s="26">
        <f t="shared" si="84"/>
        <v>174873.41</v>
      </c>
      <c r="M1765" s="26">
        <v>0</v>
      </c>
      <c r="N1765" s="26">
        <v>0</v>
      </c>
      <c r="O1765" s="26">
        <v>0</v>
      </c>
      <c r="P1765" s="26">
        <v>0</v>
      </c>
      <c r="Q1765" s="26">
        <f t="shared" si="82"/>
        <v>0</v>
      </c>
      <c r="R1765" s="27" t="str">
        <f t="shared" si="83"/>
        <v>1-30</v>
      </c>
      <c r="S1765" s="27" t="str">
        <f>+VLOOKUP(B1765,'[1]PORTFOLIO MAY16'!$B$7:$T$5083,19,0)</f>
        <v>NICARAGUA</v>
      </c>
      <c r="T1765" s="26">
        <v>0</v>
      </c>
      <c r="U1765" s="23" t="s">
        <v>37</v>
      </c>
      <c r="V1765" s="23" t="s">
        <v>37</v>
      </c>
      <c r="W1765" s="23" t="s">
        <v>37</v>
      </c>
      <c r="X1765" s="22">
        <v>191257.5</v>
      </c>
    </row>
    <row r="1766" spans="1:24" x14ac:dyDescent="0.25">
      <c r="A1766" s="22">
        <v>702</v>
      </c>
      <c r="B1766" s="23" t="s">
        <v>1807</v>
      </c>
      <c r="C1766" s="23"/>
      <c r="D1766" s="24">
        <v>319570</v>
      </c>
      <c r="E1766" s="25"/>
      <c r="F1766" s="23" t="s">
        <v>33</v>
      </c>
      <c r="G1766" s="23" t="s">
        <v>33</v>
      </c>
      <c r="H1766" s="24" t="s">
        <v>34</v>
      </c>
      <c r="I1766" s="24" t="s">
        <v>35</v>
      </c>
      <c r="J1766" s="23" t="s">
        <v>39</v>
      </c>
      <c r="K1766" s="26">
        <v>964068.25</v>
      </c>
      <c r="L1766" s="26">
        <f t="shared" si="84"/>
        <v>51953.63798248853</v>
      </c>
      <c r="M1766" s="26">
        <v>0</v>
      </c>
      <c r="N1766" s="26">
        <v>0</v>
      </c>
      <c r="O1766" s="26">
        <v>0</v>
      </c>
      <c r="P1766" s="26">
        <v>0</v>
      </c>
      <c r="Q1766" s="26">
        <f t="shared" si="82"/>
        <v>0</v>
      </c>
      <c r="R1766" s="27" t="str">
        <f t="shared" si="83"/>
        <v>1-30</v>
      </c>
      <c r="S1766" s="27" t="str">
        <f>+VLOOKUP(B1766,'[1]PORTFOLIO MAY16'!$B$7:$T$5083,19,0)</f>
        <v>MEXICO</v>
      </c>
      <c r="T1766" s="26">
        <v>0</v>
      </c>
      <c r="U1766" s="23" t="s">
        <v>37</v>
      </c>
      <c r="V1766" s="23" t="s">
        <v>37</v>
      </c>
      <c r="W1766" s="23" t="s">
        <v>37</v>
      </c>
      <c r="X1766" s="22">
        <v>1089239.74</v>
      </c>
    </row>
    <row r="1767" spans="1:24" x14ac:dyDescent="0.25">
      <c r="A1767" s="22">
        <v>702</v>
      </c>
      <c r="B1767" s="23" t="s">
        <v>1808</v>
      </c>
      <c r="C1767" s="23"/>
      <c r="D1767" s="24">
        <v>313548</v>
      </c>
      <c r="E1767" s="25"/>
      <c r="F1767" s="23" t="s">
        <v>51</v>
      </c>
      <c r="G1767" s="23" t="s">
        <v>51</v>
      </c>
      <c r="H1767" s="24" t="s">
        <v>34</v>
      </c>
      <c r="I1767" s="24" t="s">
        <v>35</v>
      </c>
      <c r="J1767" s="23" t="s">
        <v>36</v>
      </c>
      <c r="K1767" s="26">
        <v>7659.08</v>
      </c>
      <c r="L1767" s="26">
        <f t="shared" si="84"/>
        <v>7659.08</v>
      </c>
      <c r="M1767" s="26">
        <v>0</v>
      </c>
      <c r="N1767" s="26">
        <v>0</v>
      </c>
      <c r="O1767" s="26">
        <v>0</v>
      </c>
      <c r="P1767" s="26">
        <v>0</v>
      </c>
      <c r="Q1767" s="26">
        <f t="shared" si="82"/>
        <v>0</v>
      </c>
      <c r="R1767" s="27" t="str">
        <f t="shared" si="83"/>
        <v>1-30</v>
      </c>
      <c r="S1767" s="27" t="str">
        <f>+VLOOKUP(B1767,'[1]PORTFOLIO MAY16'!$B$7:$T$5083,19,0)</f>
        <v>NICARAGUA</v>
      </c>
      <c r="T1767" s="26">
        <v>0</v>
      </c>
      <c r="U1767" s="23" t="s">
        <v>37</v>
      </c>
      <c r="V1767" s="23" t="s">
        <v>37</v>
      </c>
      <c r="W1767" s="23" t="s">
        <v>37</v>
      </c>
      <c r="X1767" s="22">
        <v>7828.57</v>
      </c>
    </row>
    <row r="1768" spans="1:24" x14ac:dyDescent="0.25">
      <c r="A1768" s="22">
        <v>702</v>
      </c>
      <c r="B1768" s="23" t="s">
        <v>1809</v>
      </c>
      <c r="C1768" s="23"/>
      <c r="D1768" s="24">
        <v>313548</v>
      </c>
      <c r="E1768" s="25"/>
      <c r="F1768" s="23" t="s">
        <v>59</v>
      </c>
      <c r="G1768" s="23" t="s">
        <v>59</v>
      </c>
      <c r="H1768" s="24" t="s">
        <v>34</v>
      </c>
      <c r="I1768" s="24" t="s">
        <v>35</v>
      </c>
      <c r="J1768" s="23" t="s">
        <v>36</v>
      </c>
      <c r="K1768" s="26">
        <v>5566.92</v>
      </c>
      <c r="L1768" s="26">
        <f t="shared" si="84"/>
        <v>5566.92</v>
      </c>
      <c r="M1768" s="26">
        <v>0</v>
      </c>
      <c r="N1768" s="26">
        <v>0</v>
      </c>
      <c r="O1768" s="26">
        <v>0</v>
      </c>
      <c r="P1768" s="26">
        <v>0</v>
      </c>
      <c r="Q1768" s="26">
        <f t="shared" si="82"/>
        <v>0</v>
      </c>
      <c r="R1768" s="27" t="str">
        <f t="shared" si="83"/>
        <v>1-30</v>
      </c>
      <c r="S1768" s="27" t="str">
        <f>+VLOOKUP(B1768,'[1]PORTFOLIO MAY16'!$B$7:$T$5083,19,0)</f>
        <v>NICARAGUA</v>
      </c>
      <c r="T1768" s="26">
        <v>0</v>
      </c>
      <c r="U1768" s="23" t="s">
        <v>37</v>
      </c>
      <c r="V1768" s="23" t="s">
        <v>37</v>
      </c>
      <c r="W1768" s="23" t="s">
        <v>37</v>
      </c>
      <c r="X1768" s="22">
        <v>5709.23</v>
      </c>
    </row>
    <row r="1769" spans="1:24" x14ac:dyDescent="0.25">
      <c r="A1769" s="22">
        <v>702</v>
      </c>
      <c r="B1769" s="23" t="s">
        <v>1810</v>
      </c>
      <c r="C1769" s="23"/>
      <c r="D1769" s="24">
        <v>320280</v>
      </c>
      <c r="E1769" s="25"/>
      <c r="F1769" s="23" t="s">
        <v>33</v>
      </c>
      <c r="G1769" s="23" t="s">
        <v>33</v>
      </c>
      <c r="H1769" s="24" t="s">
        <v>34</v>
      </c>
      <c r="I1769" s="24" t="s">
        <v>35</v>
      </c>
      <c r="J1769" s="23" t="s">
        <v>39</v>
      </c>
      <c r="K1769" s="26">
        <v>462301.23</v>
      </c>
      <c r="L1769" s="26">
        <f t="shared" si="84"/>
        <v>24913.413279899181</v>
      </c>
      <c r="M1769" s="26">
        <v>0</v>
      </c>
      <c r="N1769" s="26">
        <v>0</v>
      </c>
      <c r="O1769" s="26">
        <v>0</v>
      </c>
      <c r="P1769" s="26">
        <v>0</v>
      </c>
      <c r="Q1769" s="26">
        <f t="shared" si="82"/>
        <v>0</v>
      </c>
      <c r="R1769" s="27" t="str">
        <f t="shared" si="83"/>
        <v>1-30</v>
      </c>
      <c r="S1769" s="27" t="str">
        <f>+VLOOKUP(B1769,'[1]PORTFOLIO MAY16'!$B$7:$T$5083,19,0)</f>
        <v>MEXICO</v>
      </c>
      <c r="T1769" s="26">
        <v>0</v>
      </c>
      <c r="U1769" s="23" t="s">
        <v>37</v>
      </c>
      <c r="V1769" s="23" t="s">
        <v>37</v>
      </c>
      <c r="W1769" s="23" t="s">
        <v>37</v>
      </c>
      <c r="X1769" s="22">
        <v>582699.9</v>
      </c>
    </row>
    <row r="1770" spans="1:24" x14ac:dyDescent="0.25">
      <c r="A1770" s="22">
        <v>702</v>
      </c>
      <c r="B1770" s="23" t="s">
        <v>1811</v>
      </c>
      <c r="C1770" s="23"/>
      <c r="D1770" s="24">
        <v>317851</v>
      </c>
      <c r="E1770" s="25"/>
      <c r="F1770" s="23" t="s">
        <v>33</v>
      </c>
      <c r="G1770" s="23" t="s">
        <v>33</v>
      </c>
      <c r="H1770" s="24" t="s">
        <v>34</v>
      </c>
      <c r="I1770" s="24" t="s">
        <v>35</v>
      </c>
      <c r="J1770" s="23" t="s">
        <v>39</v>
      </c>
      <c r="K1770" s="26">
        <v>1009366.67</v>
      </c>
      <c r="L1770" s="26">
        <f t="shared" si="84"/>
        <v>54394.76983581813</v>
      </c>
      <c r="M1770" s="26">
        <v>0</v>
      </c>
      <c r="N1770" s="26">
        <v>0</v>
      </c>
      <c r="O1770" s="26">
        <v>0</v>
      </c>
      <c r="P1770" s="26">
        <v>0</v>
      </c>
      <c r="Q1770" s="26">
        <f t="shared" si="82"/>
        <v>0</v>
      </c>
      <c r="R1770" s="27" t="str">
        <f t="shared" si="83"/>
        <v>1-30</v>
      </c>
      <c r="S1770" s="27" t="str">
        <f>+VLOOKUP(B1770,'[1]PORTFOLIO MAY16'!$B$7:$T$5083,19,0)</f>
        <v>MEXICO</v>
      </c>
      <c r="T1770" s="26">
        <v>0</v>
      </c>
      <c r="U1770" s="23" t="s">
        <v>37</v>
      </c>
      <c r="V1770" s="23" t="s">
        <v>37</v>
      </c>
      <c r="W1770" s="23" t="s">
        <v>37</v>
      </c>
      <c r="X1770" s="22">
        <v>1110303.3700000001</v>
      </c>
    </row>
    <row r="1771" spans="1:24" x14ac:dyDescent="0.25">
      <c r="A1771" s="22">
        <v>702</v>
      </c>
      <c r="B1771" s="23" t="s">
        <v>1812</v>
      </c>
      <c r="C1771" s="23"/>
      <c r="D1771" s="24">
        <v>334975</v>
      </c>
      <c r="E1771" s="25"/>
      <c r="F1771" s="23" t="s">
        <v>33</v>
      </c>
      <c r="G1771" s="23" t="s">
        <v>33</v>
      </c>
      <c r="H1771" s="24" t="s">
        <v>34</v>
      </c>
      <c r="I1771" s="24" t="s">
        <v>35</v>
      </c>
      <c r="J1771" s="23" t="s">
        <v>39</v>
      </c>
      <c r="K1771" s="26">
        <v>788959.44</v>
      </c>
      <c r="L1771" s="26">
        <f t="shared" si="84"/>
        <v>42517.024213406963</v>
      </c>
      <c r="M1771" s="26">
        <v>0</v>
      </c>
      <c r="N1771" s="26">
        <v>0</v>
      </c>
      <c r="O1771" s="26">
        <v>0</v>
      </c>
      <c r="P1771" s="26">
        <v>0</v>
      </c>
      <c r="Q1771" s="26">
        <f t="shared" si="82"/>
        <v>0</v>
      </c>
      <c r="R1771" s="27" t="str">
        <f t="shared" si="83"/>
        <v>1-30</v>
      </c>
      <c r="S1771" s="27" t="str">
        <f>+VLOOKUP(B1771,'[1]PORTFOLIO MAY16'!$B$7:$T$5083,19,0)</f>
        <v>MEXICO</v>
      </c>
      <c r="T1771" s="26">
        <v>0</v>
      </c>
      <c r="U1771" s="23" t="s">
        <v>37</v>
      </c>
      <c r="V1771" s="23" t="s">
        <v>37</v>
      </c>
      <c r="W1771" s="23" t="s">
        <v>37</v>
      </c>
      <c r="X1771" s="22">
        <v>879890.94</v>
      </c>
    </row>
    <row r="1772" spans="1:24" x14ac:dyDescent="0.25">
      <c r="A1772" s="22">
        <v>702</v>
      </c>
      <c r="B1772" s="23" t="s">
        <v>1813</v>
      </c>
      <c r="C1772" s="23"/>
      <c r="D1772" s="24">
        <v>315150</v>
      </c>
      <c r="E1772" s="25"/>
      <c r="F1772" s="23" t="s">
        <v>33</v>
      </c>
      <c r="G1772" s="23" t="s">
        <v>33</v>
      </c>
      <c r="H1772" s="24" t="s">
        <v>34</v>
      </c>
      <c r="I1772" s="24" t="s">
        <v>35</v>
      </c>
      <c r="J1772" s="23" t="s">
        <v>39</v>
      </c>
      <c r="K1772" s="26">
        <v>753629.3</v>
      </c>
      <c r="L1772" s="26">
        <f t="shared" si="84"/>
        <v>40613.082969173862</v>
      </c>
      <c r="M1772" s="26">
        <v>0</v>
      </c>
      <c r="N1772" s="26">
        <v>0</v>
      </c>
      <c r="O1772" s="26">
        <v>0</v>
      </c>
      <c r="P1772" s="26">
        <v>0</v>
      </c>
      <c r="Q1772" s="26">
        <f t="shared" si="82"/>
        <v>0</v>
      </c>
      <c r="R1772" s="27" t="str">
        <f t="shared" si="83"/>
        <v>1-30</v>
      </c>
      <c r="S1772" s="27" t="str">
        <f>+VLOOKUP(B1772,'[1]PORTFOLIO MAY16'!$B$7:$T$5083,19,0)</f>
        <v>MEXICO</v>
      </c>
      <c r="T1772" s="26">
        <v>0</v>
      </c>
      <c r="U1772" s="23" t="s">
        <v>37</v>
      </c>
      <c r="V1772" s="23" t="s">
        <v>37</v>
      </c>
      <c r="W1772" s="23" t="s">
        <v>37</v>
      </c>
      <c r="X1772" s="22">
        <v>923652.06</v>
      </c>
    </row>
    <row r="1773" spans="1:24" x14ac:dyDescent="0.25">
      <c r="A1773" s="22">
        <v>702</v>
      </c>
      <c r="B1773" s="23" t="s">
        <v>1814</v>
      </c>
      <c r="C1773" s="23"/>
      <c r="D1773" s="24">
        <v>337889</v>
      </c>
      <c r="E1773" s="25"/>
      <c r="F1773" s="23" t="s">
        <v>33</v>
      </c>
      <c r="G1773" s="23" t="s">
        <v>33</v>
      </c>
      <c r="H1773" s="24" t="s">
        <v>34</v>
      </c>
      <c r="I1773" s="24" t="s">
        <v>233</v>
      </c>
      <c r="J1773" s="23" t="s">
        <v>36</v>
      </c>
      <c r="K1773" s="26">
        <v>199620</v>
      </c>
      <c r="L1773" s="26">
        <f t="shared" si="84"/>
        <v>199620</v>
      </c>
      <c r="M1773" s="26">
        <v>0</v>
      </c>
      <c r="N1773" s="26">
        <v>0</v>
      </c>
      <c r="O1773" s="26">
        <v>0</v>
      </c>
      <c r="P1773" s="26">
        <v>199620</v>
      </c>
      <c r="Q1773" s="26">
        <f t="shared" si="82"/>
        <v>199620</v>
      </c>
      <c r="R1773" s="27" t="str">
        <f t="shared" si="83"/>
        <v>120+</v>
      </c>
      <c r="S1773" s="27" t="str">
        <f>+VLOOKUP(B1773,'[1]PORTFOLIO MAY16'!$B$7:$T$5083,19,0)</f>
        <v>MEXICO</v>
      </c>
      <c r="T1773" s="26">
        <v>0</v>
      </c>
      <c r="U1773" s="23" t="s">
        <v>37</v>
      </c>
      <c r="V1773" s="23" t="s">
        <v>37</v>
      </c>
      <c r="W1773" s="23" t="s">
        <v>37</v>
      </c>
      <c r="X1773" s="22">
        <v>210710</v>
      </c>
    </row>
    <row r="1774" spans="1:24" x14ac:dyDescent="0.25">
      <c r="A1774" s="22">
        <v>702</v>
      </c>
      <c r="B1774" s="23" t="s">
        <v>1815</v>
      </c>
      <c r="C1774" s="23"/>
      <c r="D1774" s="24">
        <v>308390</v>
      </c>
      <c r="E1774" s="25"/>
      <c r="F1774" s="23" t="s">
        <v>42</v>
      </c>
      <c r="G1774" s="23" t="s">
        <v>33</v>
      </c>
      <c r="H1774" s="24" t="s">
        <v>34</v>
      </c>
      <c r="I1774" s="24" t="s">
        <v>35</v>
      </c>
      <c r="J1774" s="23" t="s">
        <v>36</v>
      </c>
      <c r="K1774" s="26">
        <v>68556.570000000007</v>
      </c>
      <c r="L1774" s="26">
        <f t="shared" si="84"/>
        <v>68556.570000000007</v>
      </c>
      <c r="M1774" s="26">
        <v>0</v>
      </c>
      <c r="N1774" s="26">
        <v>0</v>
      </c>
      <c r="O1774" s="26">
        <v>0</v>
      </c>
      <c r="P1774" s="26">
        <v>0</v>
      </c>
      <c r="Q1774" s="26">
        <f t="shared" si="82"/>
        <v>0</v>
      </c>
      <c r="R1774" s="27" t="str">
        <f t="shared" si="83"/>
        <v>1-30</v>
      </c>
      <c r="S1774" s="27" t="str">
        <f>+VLOOKUP(B1774,'[1]PORTFOLIO MAY16'!$B$7:$T$5083,19,0)</f>
        <v>GUATEMALA</v>
      </c>
      <c r="T1774" s="26">
        <v>0</v>
      </c>
      <c r="U1774" s="23" t="s">
        <v>37</v>
      </c>
      <c r="V1774" s="23" t="s">
        <v>37</v>
      </c>
      <c r="W1774" s="23" t="s">
        <v>37</v>
      </c>
      <c r="X1774" s="22">
        <v>74088.17</v>
      </c>
    </row>
    <row r="1775" spans="1:24" x14ac:dyDescent="0.25">
      <c r="A1775" s="22">
        <v>702</v>
      </c>
      <c r="B1775" s="23" t="s">
        <v>1816</v>
      </c>
      <c r="C1775" s="23"/>
      <c r="D1775" s="24">
        <v>314376</v>
      </c>
      <c r="E1775" s="25"/>
      <c r="F1775" s="23" t="s">
        <v>42</v>
      </c>
      <c r="G1775" s="23" t="s">
        <v>33</v>
      </c>
      <c r="H1775" s="24" t="s">
        <v>34</v>
      </c>
      <c r="I1775" s="24" t="s">
        <v>35</v>
      </c>
      <c r="J1775" s="23" t="s">
        <v>36</v>
      </c>
      <c r="K1775" s="26">
        <v>165980.84</v>
      </c>
      <c r="L1775" s="26">
        <f t="shared" si="84"/>
        <v>165980.84</v>
      </c>
      <c r="M1775" s="26">
        <v>0</v>
      </c>
      <c r="N1775" s="26">
        <v>0</v>
      </c>
      <c r="O1775" s="26">
        <v>0</v>
      </c>
      <c r="P1775" s="26">
        <v>0</v>
      </c>
      <c r="Q1775" s="26">
        <f t="shared" si="82"/>
        <v>0</v>
      </c>
      <c r="R1775" s="27" t="str">
        <f t="shared" si="83"/>
        <v>1-30</v>
      </c>
      <c r="S1775" s="27" t="str">
        <f>+VLOOKUP(B1775,'[1]PORTFOLIO MAY16'!$B$7:$T$5083,19,0)</f>
        <v>COSTA RICA</v>
      </c>
      <c r="T1775" s="26">
        <v>0</v>
      </c>
      <c r="U1775" s="23" t="s">
        <v>37</v>
      </c>
      <c r="V1775" s="23" t="s">
        <v>37</v>
      </c>
      <c r="W1775" s="23" t="s">
        <v>37</v>
      </c>
      <c r="X1775" s="22">
        <v>184917.32</v>
      </c>
    </row>
    <row r="1776" spans="1:24" x14ac:dyDescent="0.25">
      <c r="A1776" s="22">
        <v>702</v>
      </c>
      <c r="B1776" s="23" t="s">
        <v>1817</v>
      </c>
      <c r="C1776" s="23"/>
      <c r="D1776" s="24">
        <v>338138</v>
      </c>
      <c r="E1776" s="25"/>
      <c r="F1776" s="23" t="s">
        <v>42</v>
      </c>
      <c r="G1776" s="23" t="s">
        <v>33</v>
      </c>
      <c r="H1776" s="24" t="s">
        <v>34</v>
      </c>
      <c r="I1776" s="24" t="s">
        <v>35</v>
      </c>
      <c r="J1776" s="23" t="s">
        <v>36</v>
      </c>
      <c r="K1776" s="26">
        <v>51135</v>
      </c>
      <c r="L1776" s="26">
        <f t="shared" si="84"/>
        <v>51135</v>
      </c>
      <c r="M1776" s="26">
        <v>0</v>
      </c>
      <c r="N1776" s="26">
        <v>0</v>
      </c>
      <c r="O1776" s="26">
        <v>0</v>
      </c>
      <c r="P1776" s="26">
        <v>0</v>
      </c>
      <c r="Q1776" s="26">
        <f t="shared" si="82"/>
        <v>0</v>
      </c>
      <c r="R1776" s="27" t="str">
        <f t="shared" si="83"/>
        <v>1-30</v>
      </c>
      <c r="S1776" s="27" t="str">
        <f>+VLOOKUP(B1776,'[1]PORTFOLIO MAY16'!$B$7:$T$5083,19,0)</f>
        <v>EL SALVADOR</v>
      </c>
      <c r="T1776" s="26">
        <v>0</v>
      </c>
      <c r="U1776" s="23" t="s">
        <v>37</v>
      </c>
      <c r="V1776" s="23" t="s">
        <v>37</v>
      </c>
      <c r="W1776" s="23" t="s">
        <v>37</v>
      </c>
      <c r="X1776" s="22">
        <v>55550.04</v>
      </c>
    </row>
    <row r="1777" spans="1:24" x14ac:dyDescent="0.25">
      <c r="A1777" s="22">
        <v>702</v>
      </c>
      <c r="B1777" s="23" t="s">
        <v>1818</v>
      </c>
      <c r="C1777" s="23"/>
      <c r="D1777" s="24">
        <v>319500</v>
      </c>
      <c r="E1777" s="25"/>
      <c r="F1777" s="23" t="s">
        <v>33</v>
      </c>
      <c r="G1777" s="23" t="s">
        <v>33</v>
      </c>
      <c r="H1777" s="24" t="s">
        <v>34</v>
      </c>
      <c r="I1777" s="24" t="s">
        <v>35</v>
      </c>
      <c r="J1777" s="23" t="s">
        <v>39</v>
      </c>
      <c r="K1777" s="26">
        <v>289800</v>
      </c>
      <c r="L1777" s="26">
        <f t="shared" si="84"/>
        <v>15617.32199699054</v>
      </c>
      <c r="M1777" s="26">
        <v>0</v>
      </c>
      <c r="N1777" s="26">
        <v>0</v>
      </c>
      <c r="O1777" s="26">
        <v>289800</v>
      </c>
      <c r="P1777" s="26">
        <v>0</v>
      </c>
      <c r="Q1777" s="26">
        <f t="shared" si="82"/>
        <v>289800</v>
      </c>
      <c r="R1777" s="27" t="str">
        <f t="shared" si="83"/>
        <v>91-120</v>
      </c>
      <c r="S1777" s="27" t="str">
        <f>+VLOOKUP(B1777,'[1]PORTFOLIO MAY16'!$B$7:$T$5083,19,0)</f>
        <v>MEXICO</v>
      </c>
      <c r="T1777" s="26">
        <v>0</v>
      </c>
      <c r="U1777" s="23" t="s">
        <v>37</v>
      </c>
      <c r="V1777" s="23" t="s">
        <v>37</v>
      </c>
      <c r="W1777" s="23" t="s">
        <v>37</v>
      </c>
      <c r="X1777" s="22">
        <v>326025</v>
      </c>
    </row>
    <row r="1778" spans="1:24" x14ac:dyDescent="0.25">
      <c r="A1778" s="22">
        <v>702</v>
      </c>
      <c r="B1778" s="23" t="s">
        <v>1819</v>
      </c>
      <c r="C1778" s="23"/>
      <c r="D1778" s="24">
        <v>314353</v>
      </c>
      <c r="E1778" s="25"/>
      <c r="F1778" s="23" t="s">
        <v>42</v>
      </c>
      <c r="G1778" s="23" t="s">
        <v>33</v>
      </c>
      <c r="H1778" s="24" t="s">
        <v>34</v>
      </c>
      <c r="I1778" s="24" t="s">
        <v>35</v>
      </c>
      <c r="J1778" s="23" t="s">
        <v>36</v>
      </c>
      <c r="K1778" s="26">
        <v>45778.68</v>
      </c>
      <c r="L1778" s="26">
        <f t="shared" si="84"/>
        <v>45778.68</v>
      </c>
      <c r="M1778" s="26">
        <v>0</v>
      </c>
      <c r="N1778" s="26">
        <v>0</v>
      </c>
      <c r="O1778" s="26">
        <v>0</v>
      </c>
      <c r="P1778" s="26">
        <v>0</v>
      </c>
      <c r="Q1778" s="26">
        <f t="shared" si="82"/>
        <v>0</v>
      </c>
      <c r="R1778" s="27" t="str">
        <f t="shared" si="83"/>
        <v>1-30</v>
      </c>
      <c r="S1778" s="27" t="str">
        <f>+VLOOKUP(B1778,'[1]PORTFOLIO MAY16'!$B$7:$T$5083,19,0)</f>
        <v>GUATEMALA</v>
      </c>
      <c r="T1778" s="26">
        <v>0</v>
      </c>
      <c r="U1778" s="23" t="s">
        <v>37</v>
      </c>
      <c r="V1778" s="23" t="s">
        <v>37</v>
      </c>
      <c r="W1778" s="23" t="s">
        <v>37</v>
      </c>
      <c r="X1778" s="22">
        <v>47386.15</v>
      </c>
    </row>
    <row r="1779" spans="1:24" x14ac:dyDescent="0.25">
      <c r="A1779" s="22">
        <v>702</v>
      </c>
      <c r="B1779" s="23" t="s">
        <v>1820</v>
      </c>
      <c r="C1779" s="23"/>
      <c r="D1779" s="24">
        <v>309543</v>
      </c>
      <c r="E1779" s="25"/>
      <c r="F1779" s="23" t="s">
        <v>33</v>
      </c>
      <c r="G1779" s="23" t="s">
        <v>33</v>
      </c>
      <c r="H1779" s="24" t="s">
        <v>34</v>
      </c>
      <c r="I1779" s="24" t="s">
        <v>35</v>
      </c>
      <c r="J1779" s="23" t="s">
        <v>39</v>
      </c>
      <c r="K1779" s="26">
        <v>503812.06</v>
      </c>
      <c r="L1779" s="26">
        <f t="shared" si="84"/>
        <v>27150.43190816811</v>
      </c>
      <c r="M1779" s="26">
        <v>0</v>
      </c>
      <c r="N1779" s="26">
        <v>0</v>
      </c>
      <c r="O1779" s="26">
        <v>0</v>
      </c>
      <c r="P1779" s="26">
        <v>0</v>
      </c>
      <c r="Q1779" s="26">
        <f t="shared" si="82"/>
        <v>0</v>
      </c>
      <c r="R1779" s="27" t="str">
        <f t="shared" si="83"/>
        <v>1-30</v>
      </c>
      <c r="S1779" s="27" t="str">
        <f>+VLOOKUP(B1779,'[1]PORTFOLIO MAY16'!$B$7:$T$5083,19,0)</f>
        <v>MEXICO</v>
      </c>
      <c r="T1779" s="26">
        <v>0</v>
      </c>
      <c r="U1779" s="23" t="s">
        <v>37</v>
      </c>
      <c r="V1779" s="23" t="s">
        <v>37</v>
      </c>
      <c r="W1779" s="23" t="s">
        <v>37</v>
      </c>
      <c r="X1779" s="22">
        <v>582895.94999999995</v>
      </c>
    </row>
    <row r="1780" spans="1:24" x14ac:dyDescent="0.25">
      <c r="A1780" s="22">
        <v>702</v>
      </c>
      <c r="B1780" s="23" t="s">
        <v>1821</v>
      </c>
      <c r="C1780" s="23"/>
      <c r="D1780" s="24">
        <v>313969</v>
      </c>
      <c r="E1780" s="25"/>
      <c r="F1780" s="23" t="s">
        <v>42</v>
      </c>
      <c r="G1780" s="23" t="s">
        <v>33</v>
      </c>
      <c r="H1780" s="24" t="s">
        <v>34</v>
      </c>
      <c r="I1780" s="24" t="s">
        <v>35</v>
      </c>
      <c r="J1780" s="23" t="s">
        <v>36</v>
      </c>
      <c r="K1780" s="26">
        <v>29949.23</v>
      </c>
      <c r="L1780" s="26">
        <f t="shared" si="84"/>
        <v>29949.23</v>
      </c>
      <c r="M1780" s="26">
        <v>0</v>
      </c>
      <c r="N1780" s="26">
        <v>0</v>
      </c>
      <c r="O1780" s="26">
        <v>0</v>
      </c>
      <c r="P1780" s="26">
        <v>0</v>
      </c>
      <c r="Q1780" s="26">
        <f t="shared" si="82"/>
        <v>0</v>
      </c>
      <c r="R1780" s="27" t="str">
        <f t="shared" si="83"/>
        <v>1-30</v>
      </c>
      <c r="S1780" s="27" t="str">
        <f>+VLOOKUP(B1780,'[1]PORTFOLIO MAY16'!$B$7:$T$5083,19,0)</f>
        <v>COSTA RICA</v>
      </c>
      <c r="T1780" s="26">
        <v>0</v>
      </c>
      <c r="U1780" s="23" t="s">
        <v>37</v>
      </c>
      <c r="V1780" s="23" t="s">
        <v>37</v>
      </c>
      <c r="W1780" s="23" t="s">
        <v>37</v>
      </c>
      <c r="X1780" s="22">
        <v>33115.29</v>
      </c>
    </row>
    <row r="1781" spans="1:24" x14ac:dyDescent="0.25">
      <c r="A1781" s="22">
        <v>702</v>
      </c>
      <c r="B1781" s="23" t="s">
        <v>1822</v>
      </c>
      <c r="C1781" s="23"/>
      <c r="D1781" s="24">
        <v>314798</v>
      </c>
      <c r="E1781" s="25"/>
      <c r="F1781" s="23" t="s">
        <v>51</v>
      </c>
      <c r="G1781" s="23" t="s">
        <v>51</v>
      </c>
      <c r="H1781" s="24" t="s">
        <v>34</v>
      </c>
      <c r="I1781" s="24" t="s">
        <v>35</v>
      </c>
      <c r="J1781" s="23" t="s">
        <v>36</v>
      </c>
      <c r="K1781" s="26">
        <v>537.26</v>
      </c>
      <c r="L1781" s="26">
        <f t="shared" si="84"/>
        <v>537.26</v>
      </c>
      <c r="M1781" s="26">
        <v>0</v>
      </c>
      <c r="N1781" s="26">
        <v>0</v>
      </c>
      <c r="O1781" s="26">
        <v>0</v>
      </c>
      <c r="P1781" s="26">
        <v>0</v>
      </c>
      <c r="Q1781" s="26">
        <f t="shared" si="82"/>
        <v>0</v>
      </c>
      <c r="R1781" s="27" t="str">
        <f t="shared" si="83"/>
        <v>1-30</v>
      </c>
      <c r="S1781" s="27" t="str">
        <f>+VLOOKUP(B1781,'[1]PORTFOLIO MAY16'!$B$7:$T$5083,19,0)</f>
        <v>COSTA RICA</v>
      </c>
      <c r="T1781" s="26">
        <v>0</v>
      </c>
      <c r="U1781" s="23" t="s">
        <v>37</v>
      </c>
      <c r="V1781" s="23" t="s">
        <v>37</v>
      </c>
      <c r="W1781" s="23" t="s">
        <v>37</v>
      </c>
      <c r="X1781" s="22">
        <v>550.4</v>
      </c>
    </row>
    <row r="1782" spans="1:24" x14ac:dyDescent="0.25">
      <c r="A1782" s="22">
        <v>702</v>
      </c>
      <c r="B1782" s="23" t="s">
        <v>1823</v>
      </c>
      <c r="C1782" s="23"/>
      <c r="D1782" s="24">
        <v>313548</v>
      </c>
      <c r="E1782" s="25"/>
      <c r="F1782" s="23" t="s">
        <v>51</v>
      </c>
      <c r="G1782" s="23" t="s">
        <v>51</v>
      </c>
      <c r="H1782" s="24" t="s">
        <v>34</v>
      </c>
      <c r="I1782" s="24" t="s">
        <v>35</v>
      </c>
      <c r="J1782" s="23" t="s">
        <v>36</v>
      </c>
      <c r="K1782" s="26">
        <v>9163.7099999999991</v>
      </c>
      <c r="L1782" s="26">
        <f t="shared" si="84"/>
        <v>9163.7099999999991</v>
      </c>
      <c r="M1782" s="26">
        <v>0</v>
      </c>
      <c r="N1782" s="26">
        <v>0</v>
      </c>
      <c r="O1782" s="26">
        <v>0</v>
      </c>
      <c r="P1782" s="26">
        <v>0</v>
      </c>
      <c r="Q1782" s="26">
        <f t="shared" si="82"/>
        <v>0</v>
      </c>
      <c r="R1782" s="27" t="str">
        <f t="shared" si="83"/>
        <v>1-30</v>
      </c>
      <c r="S1782" s="27" t="str">
        <f>+VLOOKUP(B1782,'[1]PORTFOLIO MAY16'!$B$7:$T$5083,19,0)</f>
        <v>NICARAGUA</v>
      </c>
      <c r="T1782" s="26">
        <v>0</v>
      </c>
      <c r="U1782" s="23" t="s">
        <v>37</v>
      </c>
      <c r="V1782" s="23" t="s">
        <v>37</v>
      </c>
      <c r="W1782" s="23" t="s">
        <v>37</v>
      </c>
      <c r="X1782" s="22">
        <v>9387.7800000000007</v>
      </c>
    </row>
    <row r="1783" spans="1:24" x14ac:dyDescent="0.25">
      <c r="A1783" s="22">
        <v>702</v>
      </c>
      <c r="B1783" s="23" t="s">
        <v>1824</v>
      </c>
      <c r="C1783" s="23"/>
      <c r="D1783" s="24">
        <v>313548</v>
      </c>
      <c r="E1783" s="25"/>
      <c r="F1783" s="23" t="s">
        <v>51</v>
      </c>
      <c r="G1783" s="23" t="s">
        <v>51</v>
      </c>
      <c r="H1783" s="24" t="s">
        <v>34</v>
      </c>
      <c r="I1783" s="24" t="s">
        <v>35</v>
      </c>
      <c r="J1783" s="23" t="s">
        <v>36</v>
      </c>
      <c r="K1783" s="26">
        <v>9239.32</v>
      </c>
      <c r="L1783" s="26">
        <f t="shared" si="84"/>
        <v>9239.32</v>
      </c>
      <c r="M1783" s="26">
        <v>0</v>
      </c>
      <c r="N1783" s="26">
        <v>0</v>
      </c>
      <c r="O1783" s="26">
        <v>0</v>
      </c>
      <c r="P1783" s="26">
        <v>0</v>
      </c>
      <c r="Q1783" s="26">
        <f t="shared" si="82"/>
        <v>0</v>
      </c>
      <c r="R1783" s="27" t="str">
        <f t="shared" si="83"/>
        <v>1-30</v>
      </c>
      <c r="S1783" s="27" t="str">
        <f>+VLOOKUP(B1783,'[1]PORTFOLIO MAY16'!$B$7:$T$5083,19,0)</f>
        <v>NICARAGUA</v>
      </c>
      <c r="T1783" s="26">
        <v>0</v>
      </c>
      <c r="U1783" s="23" t="s">
        <v>37</v>
      </c>
      <c r="V1783" s="23" t="s">
        <v>37</v>
      </c>
      <c r="W1783" s="23" t="s">
        <v>37</v>
      </c>
      <c r="X1783" s="22">
        <v>9465.2199999999993</v>
      </c>
    </row>
    <row r="1784" spans="1:24" x14ac:dyDescent="0.25">
      <c r="A1784" s="22">
        <v>702</v>
      </c>
      <c r="B1784" s="23" t="s">
        <v>1825</v>
      </c>
      <c r="C1784" s="23"/>
      <c r="D1784" s="24">
        <v>318136</v>
      </c>
      <c r="E1784" s="25"/>
      <c r="F1784" s="23" t="s">
        <v>33</v>
      </c>
      <c r="G1784" s="23" t="s">
        <v>33</v>
      </c>
      <c r="H1784" s="24" t="s">
        <v>34</v>
      </c>
      <c r="I1784" s="24" t="s">
        <v>35</v>
      </c>
      <c r="J1784" s="23" t="s">
        <v>36</v>
      </c>
      <c r="K1784" s="26">
        <v>7841.37</v>
      </c>
      <c r="L1784" s="26">
        <f t="shared" si="84"/>
        <v>7841.37</v>
      </c>
      <c r="M1784" s="26">
        <v>0</v>
      </c>
      <c r="N1784" s="26">
        <v>0</v>
      </c>
      <c r="O1784" s="26">
        <v>0</v>
      </c>
      <c r="P1784" s="26">
        <v>0</v>
      </c>
      <c r="Q1784" s="26">
        <f t="shared" si="82"/>
        <v>0</v>
      </c>
      <c r="R1784" s="27" t="str">
        <f t="shared" si="83"/>
        <v>1-30</v>
      </c>
      <c r="S1784" s="27" t="str">
        <f>+VLOOKUP(B1784,'[1]PORTFOLIO MAY16'!$B$7:$T$5083,19,0)</f>
        <v>MEXICO</v>
      </c>
      <c r="T1784" s="26">
        <v>0</v>
      </c>
      <c r="U1784" s="23" t="s">
        <v>37</v>
      </c>
      <c r="V1784" s="23" t="s">
        <v>37</v>
      </c>
      <c r="W1784" s="23" t="s">
        <v>37</v>
      </c>
      <c r="X1784" s="22">
        <v>11876.1</v>
      </c>
    </row>
    <row r="1785" spans="1:24" x14ac:dyDescent="0.25">
      <c r="A1785" s="22">
        <v>702</v>
      </c>
      <c r="B1785" s="23" t="s">
        <v>1826</v>
      </c>
      <c r="C1785" s="23"/>
      <c r="D1785" s="24">
        <v>313548</v>
      </c>
      <c r="E1785" s="25"/>
      <c r="F1785" s="23" t="s">
        <v>51</v>
      </c>
      <c r="G1785" s="23" t="s">
        <v>51</v>
      </c>
      <c r="H1785" s="24" t="s">
        <v>34</v>
      </c>
      <c r="I1785" s="24" t="s">
        <v>35</v>
      </c>
      <c r="J1785" s="23" t="s">
        <v>36</v>
      </c>
      <c r="K1785" s="26">
        <v>10530.69</v>
      </c>
      <c r="L1785" s="26">
        <f t="shared" si="84"/>
        <v>10530.69</v>
      </c>
      <c r="M1785" s="26">
        <v>0</v>
      </c>
      <c r="N1785" s="26">
        <v>0</v>
      </c>
      <c r="O1785" s="26">
        <v>0</v>
      </c>
      <c r="P1785" s="26">
        <v>0</v>
      </c>
      <c r="Q1785" s="26">
        <f t="shared" si="82"/>
        <v>0</v>
      </c>
      <c r="R1785" s="27" t="str">
        <f t="shared" si="83"/>
        <v>1-30</v>
      </c>
      <c r="S1785" s="27" t="str">
        <f>+VLOOKUP(B1785,'[1]PORTFOLIO MAY16'!$B$7:$T$5083,19,0)</f>
        <v>NICARAGUA</v>
      </c>
      <c r="T1785" s="26">
        <v>0</v>
      </c>
      <c r="U1785" s="23" t="s">
        <v>37</v>
      </c>
      <c r="V1785" s="23" t="s">
        <v>37</v>
      </c>
      <c r="W1785" s="23" t="s">
        <v>37</v>
      </c>
      <c r="X1785" s="22">
        <v>10788.17</v>
      </c>
    </row>
    <row r="1786" spans="1:24" x14ac:dyDescent="0.25">
      <c r="A1786" s="22">
        <v>702</v>
      </c>
      <c r="B1786" s="23" t="s">
        <v>1827</v>
      </c>
      <c r="C1786" s="23"/>
      <c r="D1786" s="24">
        <v>313548</v>
      </c>
      <c r="E1786" s="25"/>
      <c r="F1786" s="23" t="s">
        <v>51</v>
      </c>
      <c r="G1786" s="23" t="s">
        <v>51</v>
      </c>
      <c r="H1786" s="24" t="s">
        <v>34</v>
      </c>
      <c r="I1786" s="24" t="s">
        <v>35</v>
      </c>
      <c r="J1786" s="23" t="s">
        <v>36</v>
      </c>
      <c r="K1786" s="26">
        <v>10793.81</v>
      </c>
      <c r="L1786" s="26">
        <f t="shared" si="84"/>
        <v>10793.81</v>
      </c>
      <c r="M1786" s="26">
        <v>0</v>
      </c>
      <c r="N1786" s="26">
        <v>0</v>
      </c>
      <c r="O1786" s="26">
        <v>0</v>
      </c>
      <c r="P1786" s="26">
        <v>0</v>
      </c>
      <c r="Q1786" s="26">
        <f t="shared" si="82"/>
        <v>0</v>
      </c>
      <c r="R1786" s="27" t="str">
        <f t="shared" si="83"/>
        <v>1-30</v>
      </c>
      <c r="S1786" s="27" t="str">
        <f>+VLOOKUP(B1786,'[1]PORTFOLIO MAY16'!$B$7:$T$5083,19,0)</f>
        <v>NICARAGUA</v>
      </c>
      <c r="T1786" s="26">
        <v>0</v>
      </c>
      <c r="U1786" s="23" t="s">
        <v>37</v>
      </c>
      <c r="V1786" s="23" t="s">
        <v>37</v>
      </c>
      <c r="W1786" s="23" t="s">
        <v>37</v>
      </c>
      <c r="X1786" s="22">
        <v>11057.72</v>
      </c>
    </row>
    <row r="1787" spans="1:24" x14ac:dyDescent="0.25">
      <c r="A1787" s="22">
        <v>702</v>
      </c>
      <c r="B1787" s="23" t="s">
        <v>1828</v>
      </c>
      <c r="C1787" s="23"/>
      <c r="D1787" s="24">
        <v>313548</v>
      </c>
      <c r="E1787" s="25"/>
      <c r="F1787" s="23" t="s">
        <v>51</v>
      </c>
      <c r="G1787" s="23" t="s">
        <v>51</v>
      </c>
      <c r="H1787" s="24" t="s">
        <v>34</v>
      </c>
      <c r="I1787" s="24" t="s">
        <v>35</v>
      </c>
      <c r="J1787" s="23" t="s">
        <v>36</v>
      </c>
      <c r="K1787" s="26">
        <v>10793.81</v>
      </c>
      <c r="L1787" s="26">
        <f t="shared" si="84"/>
        <v>10793.81</v>
      </c>
      <c r="M1787" s="26">
        <v>0</v>
      </c>
      <c r="N1787" s="26">
        <v>0</v>
      </c>
      <c r="O1787" s="26">
        <v>0</v>
      </c>
      <c r="P1787" s="26">
        <v>0</v>
      </c>
      <c r="Q1787" s="26">
        <f t="shared" si="82"/>
        <v>0</v>
      </c>
      <c r="R1787" s="27" t="str">
        <f t="shared" si="83"/>
        <v>1-30</v>
      </c>
      <c r="S1787" s="27" t="str">
        <f>+VLOOKUP(B1787,'[1]PORTFOLIO MAY16'!$B$7:$T$5083,19,0)</f>
        <v>NICARAGUA</v>
      </c>
      <c r="T1787" s="26">
        <v>0</v>
      </c>
      <c r="U1787" s="23" t="s">
        <v>37</v>
      </c>
      <c r="V1787" s="23" t="s">
        <v>37</v>
      </c>
      <c r="W1787" s="23" t="s">
        <v>37</v>
      </c>
      <c r="X1787" s="22">
        <v>11057.72</v>
      </c>
    </row>
    <row r="1788" spans="1:24" x14ac:dyDescent="0.25">
      <c r="A1788" s="22">
        <v>702</v>
      </c>
      <c r="B1788" s="23" t="s">
        <v>1829</v>
      </c>
      <c r="C1788" s="23"/>
      <c r="D1788" s="24">
        <v>335267</v>
      </c>
      <c r="E1788" s="25"/>
      <c r="F1788" s="23" t="s">
        <v>42</v>
      </c>
      <c r="G1788" s="23" t="s">
        <v>33</v>
      </c>
      <c r="H1788" s="24" t="s">
        <v>34</v>
      </c>
      <c r="I1788" s="24" t="s">
        <v>35</v>
      </c>
      <c r="J1788" s="23" t="s">
        <v>36</v>
      </c>
      <c r="K1788" s="26">
        <v>1922228.06</v>
      </c>
      <c r="L1788" s="26">
        <f t="shared" si="84"/>
        <v>1922228.06</v>
      </c>
      <c r="M1788" s="26">
        <v>0</v>
      </c>
      <c r="N1788" s="26">
        <v>0</v>
      </c>
      <c r="O1788" s="26">
        <v>0</v>
      </c>
      <c r="P1788" s="26">
        <v>0</v>
      </c>
      <c r="Q1788" s="26">
        <f t="shared" si="82"/>
        <v>0</v>
      </c>
      <c r="R1788" s="27" t="str">
        <f t="shared" si="83"/>
        <v>1-30</v>
      </c>
      <c r="S1788" s="27" t="str">
        <f>+VLOOKUP(B1788,'[1]PORTFOLIO MAY16'!$B$7:$T$5083,19,0)</f>
        <v>MEXICO</v>
      </c>
      <c r="T1788" s="26">
        <v>0</v>
      </c>
      <c r="U1788" s="23" t="s">
        <v>37</v>
      </c>
      <c r="V1788" s="23" t="s">
        <v>37</v>
      </c>
      <c r="W1788" s="23" t="s">
        <v>37</v>
      </c>
      <c r="X1788" s="22">
        <v>2421894.84</v>
      </c>
    </row>
    <row r="1789" spans="1:24" x14ac:dyDescent="0.25">
      <c r="A1789" s="22">
        <v>702</v>
      </c>
      <c r="B1789" s="23" t="s">
        <v>1830</v>
      </c>
      <c r="C1789" s="23"/>
      <c r="D1789" s="24">
        <v>314535</v>
      </c>
      <c r="E1789" s="25"/>
      <c r="F1789" s="23" t="s">
        <v>33</v>
      </c>
      <c r="G1789" s="23" t="s">
        <v>33</v>
      </c>
      <c r="H1789" s="24" t="s">
        <v>34</v>
      </c>
      <c r="I1789" s="24" t="s">
        <v>35</v>
      </c>
      <c r="J1789" s="23" t="s">
        <v>39</v>
      </c>
      <c r="K1789" s="26">
        <v>286814.46999999997</v>
      </c>
      <c r="L1789" s="26">
        <f t="shared" si="84"/>
        <v>15456.431785321543</v>
      </c>
      <c r="M1789" s="26">
        <v>0</v>
      </c>
      <c r="N1789" s="26">
        <v>0</v>
      </c>
      <c r="O1789" s="26">
        <v>0</v>
      </c>
      <c r="P1789" s="26">
        <v>0</v>
      </c>
      <c r="Q1789" s="26">
        <f t="shared" si="82"/>
        <v>0</v>
      </c>
      <c r="R1789" s="27" t="str">
        <f t="shared" si="83"/>
        <v>1-30</v>
      </c>
      <c r="S1789" s="27" t="str">
        <f>+VLOOKUP(B1789,'[1]PORTFOLIO MAY16'!$B$7:$T$5083,19,0)</f>
        <v>MEXICO</v>
      </c>
      <c r="T1789" s="26">
        <v>0</v>
      </c>
      <c r="U1789" s="23" t="s">
        <v>37</v>
      </c>
      <c r="V1789" s="23" t="s">
        <v>37</v>
      </c>
      <c r="W1789" s="23" t="s">
        <v>37</v>
      </c>
      <c r="X1789" s="22">
        <v>382419.36</v>
      </c>
    </row>
    <row r="1790" spans="1:24" x14ac:dyDescent="0.25">
      <c r="A1790" s="22">
        <v>702</v>
      </c>
      <c r="B1790" s="23" t="s">
        <v>1831</v>
      </c>
      <c r="C1790" s="23"/>
      <c r="D1790" s="24">
        <v>314798</v>
      </c>
      <c r="E1790" s="25"/>
      <c r="F1790" s="23" t="s">
        <v>51</v>
      </c>
      <c r="G1790" s="23" t="s">
        <v>51</v>
      </c>
      <c r="H1790" s="24" t="s">
        <v>34</v>
      </c>
      <c r="I1790" s="24" t="s">
        <v>35</v>
      </c>
      <c r="J1790" s="23" t="s">
        <v>36</v>
      </c>
      <c r="K1790" s="26">
        <v>19600.11</v>
      </c>
      <c r="L1790" s="26">
        <f t="shared" si="84"/>
        <v>19600.11</v>
      </c>
      <c r="M1790" s="26">
        <v>0</v>
      </c>
      <c r="N1790" s="26">
        <v>0</v>
      </c>
      <c r="O1790" s="26">
        <v>0</v>
      </c>
      <c r="P1790" s="26">
        <v>0</v>
      </c>
      <c r="Q1790" s="26">
        <f t="shared" si="82"/>
        <v>0</v>
      </c>
      <c r="R1790" s="27" t="str">
        <f t="shared" si="83"/>
        <v>1-30</v>
      </c>
      <c r="S1790" s="27" t="str">
        <f>+VLOOKUP(B1790,'[1]PORTFOLIO MAY16'!$B$7:$T$5083,19,0)</f>
        <v>COSTA RICA</v>
      </c>
      <c r="T1790" s="26">
        <v>0</v>
      </c>
      <c r="U1790" s="23" t="s">
        <v>37</v>
      </c>
      <c r="V1790" s="23" t="s">
        <v>37</v>
      </c>
      <c r="W1790" s="23" t="s">
        <v>37</v>
      </c>
      <c r="X1790" s="22">
        <v>20034</v>
      </c>
    </row>
    <row r="1791" spans="1:24" x14ac:dyDescent="0.25">
      <c r="A1791" s="22">
        <v>702</v>
      </c>
      <c r="B1791" s="23" t="s">
        <v>1832</v>
      </c>
      <c r="C1791" s="23"/>
      <c r="D1791" s="24">
        <v>334422</v>
      </c>
      <c r="E1791" s="25"/>
      <c r="F1791" s="23" t="s">
        <v>33</v>
      </c>
      <c r="G1791" s="23" t="s">
        <v>33</v>
      </c>
      <c r="H1791" s="24" t="s">
        <v>34</v>
      </c>
      <c r="I1791" s="24" t="s">
        <v>35</v>
      </c>
      <c r="J1791" s="23" t="s">
        <v>39</v>
      </c>
      <c r="K1791" s="26">
        <v>-0.02</v>
      </c>
      <c r="L1791" s="26">
        <v>3297.1319300646423</v>
      </c>
      <c r="M1791" s="26">
        <v>0</v>
      </c>
      <c r="N1791" s="26">
        <v>0</v>
      </c>
      <c r="O1791" s="26">
        <v>61182.63</v>
      </c>
      <c r="P1791" s="26">
        <v>0</v>
      </c>
      <c r="Q1791" s="26">
        <f t="shared" si="82"/>
        <v>61182.63</v>
      </c>
      <c r="R1791" s="27" t="str">
        <f t="shared" si="83"/>
        <v>91-120</v>
      </c>
      <c r="S1791" s="27" t="str">
        <f>+VLOOKUP(B1791,'[1]PORTFOLIO MAY16'!$B$7:$T$5083,19,0)</f>
        <v>MEXICO</v>
      </c>
      <c r="T1791" s="26">
        <v>0</v>
      </c>
      <c r="U1791" s="23" t="s">
        <v>37</v>
      </c>
      <c r="V1791" s="23" t="s">
        <v>37</v>
      </c>
      <c r="W1791" s="23" t="s">
        <v>37</v>
      </c>
      <c r="X1791" s="22">
        <v>52743.65</v>
      </c>
    </row>
    <row r="1792" spans="1:24" x14ac:dyDescent="0.25">
      <c r="A1792" s="22">
        <v>702</v>
      </c>
      <c r="B1792" s="23" t="s">
        <v>1833</v>
      </c>
      <c r="C1792" s="23"/>
      <c r="D1792" s="24">
        <v>308796</v>
      </c>
      <c r="E1792" s="25"/>
      <c r="F1792" s="23" t="s">
        <v>33</v>
      </c>
      <c r="G1792" s="23" t="s">
        <v>33</v>
      </c>
      <c r="H1792" s="24" t="s">
        <v>34</v>
      </c>
      <c r="I1792" s="24" t="s">
        <v>35</v>
      </c>
      <c r="J1792" s="23" t="s">
        <v>39</v>
      </c>
      <c r="K1792" s="26">
        <v>9209404.4399999995</v>
      </c>
      <c r="L1792" s="26">
        <f t="shared" si="84"/>
        <v>496294.80517596396</v>
      </c>
      <c r="M1792" s="26">
        <v>0</v>
      </c>
      <c r="N1792" s="26">
        <v>0</v>
      </c>
      <c r="O1792" s="26">
        <v>0</v>
      </c>
      <c r="P1792" s="26">
        <v>0</v>
      </c>
      <c r="Q1792" s="26">
        <f t="shared" si="82"/>
        <v>0</v>
      </c>
      <c r="R1792" s="27" t="str">
        <f t="shared" si="83"/>
        <v>1-30</v>
      </c>
      <c r="S1792" s="27" t="str">
        <f>+VLOOKUP(B1792,'[1]PORTFOLIO MAY16'!$B$7:$T$5083,19,0)</f>
        <v>MEXICO</v>
      </c>
      <c r="T1792" s="26">
        <v>0</v>
      </c>
      <c r="U1792" s="23" t="s">
        <v>37</v>
      </c>
      <c r="V1792" s="23" t="s">
        <v>37</v>
      </c>
      <c r="W1792" s="23" t="s">
        <v>37</v>
      </c>
      <c r="X1792" s="22">
        <v>9991612.8399999999</v>
      </c>
    </row>
    <row r="1793" spans="1:24" x14ac:dyDescent="0.25">
      <c r="A1793" s="22">
        <v>702</v>
      </c>
      <c r="B1793" s="23" t="s">
        <v>1834</v>
      </c>
      <c r="C1793" s="23"/>
      <c r="D1793" s="24">
        <v>309212</v>
      </c>
      <c r="E1793" s="25"/>
      <c r="F1793" s="23" t="s">
        <v>42</v>
      </c>
      <c r="G1793" s="23" t="s">
        <v>33</v>
      </c>
      <c r="H1793" s="24" t="s">
        <v>34</v>
      </c>
      <c r="I1793" s="24" t="s">
        <v>35</v>
      </c>
      <c r="J1793" s="23" t="s">
        <v>36</v>
      </c>
      <c r="K1793" s="26">
        <v>0</v>
      </c>
      <c r="L1793" s="26">
        <f t="shared" si="84"/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f t="shared" si="82"/>
        <v>0</v>
      </c>
      <c r="R1793" s="27" t="str">
        <f t="shared" si="83"/>
        <v>1-30</v>
      </c>
      <c r="S1793" s="27" t="str">
        <f>+VLOOKUP(B1793,'[1]PORTFOLIO MAY16'!$B$7:$T$5083,19,0)</f>
        <v>GUATEMALA</v>
      </c>
      <c r="T1793" s="26">
        <v>0</v>
      </c>
      <c r="U1793" s="23" t="s">
        <v>37</v>
      </c>
      <c r="V1793" s="23" t="s">
        <v>37</v>
      </c>
      <c r="W1793" s="23" t="s">
        <v>37</v>
      </c>
      <c r="X1793" s="22">
        <v>0</v>
      </c>
    </row>
    <row r="1794" spans="1:24" x14ac:dyDescent="0.25">
      <c r="A1794" s="22">
        <v>702</v>
      </c>
      <c r="B1794" s="23" t="s">
        <v>1835</v>
      </c>
      <c r="C1794" s="23"/>
      <c r="D1794" s="24">
        <v>314798</v>
      </c>
      <c r="E1794" s="25"/>
      <c r="F1794" s="23" t="s">
        <v>51</v>
      </c>
      <c r="G1794" s="23" t="s">
        <v>51</v>
      </c>
      <c r="H1794" s="24" t="s">
        <v>34</v>
      </c>
      <c r="I1794" s="24" t="s">
        <v>35</v>
      </c>
      <c r="J1794" s="23" t="s">
        <v>36</v>
      </c>
      <c r="K1794" s="26">
        <v>36076.42</v>
      </c>
      <c r="L1794" s="26">
        <f t="shared" si="84"/>
        <v>36076.42</v>
      </c>
      <c r="M1794" s="26">
        <v>0</v>
      </c>
      <c r="N1794" s="26">
        <v>0</v>
      </c>
      <c r="O1794" s="26">
        <v>0</v>
      </c>
      <c r="P1794" s="26">
        <v>0</v>
      </c>
      <c r="Q1794" s="26">
        <f t="shared" si="82"/>
        <v>0</v>
      </c>
      <c r="R1794" s="27" t="str">
        <f t="shared" si="83"/>
        <v>1-30</v>
      </c>
      <c r="S1794" s="27" t="str">
        <f>+VLOOKUP(B1794,'[1]PORTFOLIO MAY16'!$B$7:$T$5083,19,0)</f>
        <v>COSTA RICA</v>
      </c>
      <c r="T1794" s="26">
        <v>0</v>
      </c>
      <c r="U1794" s="23" t="s">
        <v>37</v>
      </c>
      <c r="V1794" s="23" t="s">
        <v>37</v>
      </c>
      <c r="W1794" s="23" t="s">
        <v>37</v>
      </c>
      <c r="X1794" s="22">
        <v>36621.629999999997</v>
      </c>
    </row>
    <row r="1795" spans="1:24" x14ac:dyDescent="0.25">
      <c r="A1795" s="22">
        <v>702</v>
      </c>
      <c r="B1795" s="23" t="s">
        <v>1836</v>
      </c>
      <c r="C1795" s="23"/>
      <c r="D1795" s="24">
        <v>315141</v>
      </c>
      <c r="E1795" s="25"/>
      <c r="F1795" s="23" t="s">
        <v>33</v>
      </c>
      <c r="G1795" s="23" t="s">
        <v>33</v>
      </c>
      <c r="H1795" s="24" t="s">
        <v>34</v>
      </c>
      <c r="I1795" s="24" t="s">
        <v>35</v>
      </c>
      <c r="J1795" s="23" t="s">
        <v>39</v>
      </c>
      <c r="K1795" s="26">
        <v>144472.13</v>
      </c>
      <c r="L1795" s="26">
        <f t="shared" si="84"/>
        <v>7785.6030841997144</v>
      </c>
      <c r="M1795" s="26">
        <v>144472.13</v>
      </c>
      <c r="N1795" s="26">
        <v>0</v>
      </c>
      <c r="O1795" s="26">
        <v>0</v>
      </c>
      <c r="P1795" s="26">
        <v>0</v>
      </c>
      <c r="Q1795" s="26">
        <f t="shared" si="82"/>
        <v>144472.13</v>
      </c>
      <c r="R1795" s="27" t="str">
        <f t="shared" si="83"/>
        <v>31-60</v>
      </c>
      <c r="S1795" s="27" t="str">
        <f>+VLOOKUP(B1795,'[1]PORTFOLIO MAY16'!$B$7:$T$5083,19,0)</f>
        <v>MEXICO</v>
      </c>
      <c r="T1795" s="26">
        <v>0</v>
      </c>
      <c r="U1795" s="23" t="s">
        <v>37</v>
      </c>
      <c r="V1795" s="23" t="s">
        <v>37</v>
      </c>
      <c r="W1795" s="23" t="s">
        <v>37</v>
      </c>
      <c r="X1795" s="22">
        <v>181239.58</v>
      </c>
    </row>
    <row r="1796" spans="1:24" x14ac:dyDescent="0.25">
      <c r="A1796" s="22">
        <v>702</v>
      </c>
      <c r="B1796" s="23" t="s">
        <v>1837</v>
      </c>
      <c r="C1796" s="23"/>
      <c r="D1796" s="24">
        <v>334948</v>
      </c>
      <c r="E1796" s="25"/>
      <c r="F1796" s="23" t="s">
        <v>33</v>
      </c>
      <c r="G1796" s="23" t="s">
        <v>33</v>
      </c>
      <c r="H1796" s="24" t="s">
        <v>34</v>
      </c>
      <c r="I1796" s="24" t="s">
        <v>35</v>
      </c>
      <c r="J1796" s="23" t="s">
        <v>39</v>
      </c>
      <c r="K1796" s="26">
        <v>203933.35</v>
      </c>
      <c r="L1796" s="26">
        <f t="shared" si="84"/>
        <v>10989.968229382233</v>
      </c>
      <c r="M1796" s="26">
        <v>0</v>
      </c>
      <c r="N1796" s="26">
        <v>0</v>
      </c>
      <c r="O1796" s="26">
        <v>0</v>
      </c>
      <c r="P1796" s="26">
        <v>0</v>
      </c>
      <c r="Q1796" s="26">
        <f t="shared" si="82"/>
        <v>0</v>
      </c>
      <c r="R1796" s="27" t="str">
        <f t="shared" si="83"/>
        <v>1-30</v>
      </c>
      <c r="S1796" s="27" t="str">
        <f>+VLOOKUP(B1796,'[1]PORTFOLIO MAY16'!$B$7:$T$5083,19,0)</f>
        <v>MEXICO</v>
      </c>
      <c r="T1796" s="26">
        <v>0</v>
      </c>
      <c r="U1796" s="23" t="s">
        <v>37</v>
      </c>
      <c r="V1796" s="23" t="s">
        <v>37</v>
      </c>
      <c r="W1796" s="23" t="s">
        <v>37</v>
      </c>
      <c r="X1796" s="22">
        <v>305900.03999999998</v>
      </c>
    </row>
    <row r="1797" spans="1:24" x14ac:dyDescent="0.25">
      <c r="A1797" s="22">
        <v>702</v>
      </c>
      <c r="B1797" s="23" t="s">
        <v>1838</v>
      </c>
      <c r="C1797" s="23"/>
      <c r="D1797" s="24">
        <v>315591</v>
      </c>
      <c r="E1797" s="25"/>
      <c r="F1797" s="23" t="s">
        <v>33</v>
      </c>
      <c r="G1797" s="23" t="s">
        <v>33</v>
      </c>
      <c r="H1797" s="24" t="s">
        <v>34</v>
      </c>
      <c r="I1797" s="24" t="s">
        <v>35</v>
      </c>
      <c r="J1797" s="23" t="s">
        <v>39</v>
      </c>
      <c r="K1797" s="26">
        <v>45125.78</v>
      </c>
      <c r="L1797" s="26">
        <f t="shared" si="84"/>
        <v>2431.8282837313864</v>
      </c>
      <c r="M1797" s="26">
        <v>0</v>
      </c>
      <c r="N1797" s="26">
        <v>0</v>
      </c>
      <c r="O1797" s="26">
        <v>0</v>
      </c>
      <c r="P1797" s="26">
        <v>0</v>
      </c>
      <c r="Q1797" s="26">
        <f t="shared" si="82"/>
        <v>0</v>
      </c>
      <c r="R1797" s="27" t="str">
        <f t="shared" si="83"/>
        <v>1-30</v>
      </c>
      <c r="S1797" s="27" t="str">
        <f>+VLOOKUP(B1797,'[1]PORTFOLIO MAY16'!$B$7:$T$5083,19,0)</f>
        <v>MEXICO</v>
      </c>
      <c r="T1797" s="26">
        <v>0</v>
      </c>
      <c r="U1797" s="23" t="s">
        <v>37</v>
      </c>
      <c r="V1797" s="23" t="s">
        <v>37</v>
      </c>
      <c r="W1797" s="23" t="s">
        <v>37</v>
      </c>
      <c r="X1797" s="22">
        <v>90251.6</v>
      </c>
    </row>
    <row r="1798" spans="1:24" x14ac:dyDescent="0.25">
      <c r="A1798" s="22">
        <v>702</v>
      </c>
      <c r="B1798" s="23" t="s">
        <v>1839</v>
      </c>
      <c r="C1798" s="23"/>
      <c r="D1798" s="24">
        <v>335408</v>
      </c>
      <c r="E1798" s="25"/>
      <c r="F1798" s="23" t="s">
        <v>42</v>
      </c>
      <c r="G1798" s="23" t="s">
        <v>33</v>
      </c>
      <c r="H1798" s="24" t="s">
        <v>34</v>
      </c>
      <c r="I1798" s="24" t="s">
        <v>35</v>
      </c>
      <c r="J1798" s="23" t="s">
        <v>36</v>
      </c>
      <c r="K1798" s="26">
        <v>52369.34</v>
      </c>
      <c r="L1798" s="26">
        <f t="shared" si="84"/>
        <v>52369.34</v>
      </c>
      <c r="M1798" s="26">
        <v>0</v>
      </c>
      <c r="N1798" s="26">
        <v>0</v>
      </c>
      <c r="O1798" s="26">
        <v>0</v>
      </c>
      <c r="P1798" s="26">
        <v>0</v>
      </c>
      <c r="Q1798" s="26">
        <f t="shared" si="82"/>
        <v>0</v>
      </c>
      <c r="R1798" s="27" t="str">
        <f t="shared" si="83"/>
        <v>1-30</v>
      </c>
      <c r="S1798" s="27" t="str">
        <f>+VLOOKUP(B1798,'[1]PORTFOLIO MAY16'!$B$7:$T$5083,19,0)</f>
        <v>COSTA RICA</v>
      </c>
      <c r="T1798" s="26">
        <v>0</v>
      </c>
      <c r="U1798" s="23" t="s">
        <v>37</v>
      </c>
      <c r="V1798" s="23" t="s">
        <v>37</v>
      </c>
      <c r="W1798" s="23" t="s">
        <v>37</v>
      </c>
      <c r="X1798" s="22">
        <v>58757.919999999998</v>
      </c>
    </row>
    <row r="1799" spans="1:24" x14ac:dyDescent="0.25">
      <c r="A1799" s="22">
        <v>702</v>
      </c>
      <c r="B1799" s="23" t="s">
        <v>1840</v>
      </c>
      <c r="C1799" s="23"/>
      <c r="D1799" s="24">
        <v>335289</v>
      </c>
      <c r="E1799" s="25"/>
      <c r="F1799" s="23" t="s">
        <v>33</v>
      </c>
      <c r="G1799" s="23" t="s">
        <v>33</v>
      </c>
      <c r="H1799" s="24" t="s">
        <v>34</v>
      </c>
      <c r="I1799" s="24" t="s">
        <v>35</v>
      </c>
      <c r="J1799" s="23" t="s">
        <v>39</v>
      </c>
      <c r="K1799" s="26">
        <v>211782.76</v>
      </c>
      <c r="L1799" s="26">
        <f t="shared" si="84"/>
        <v>11412.972934200719</v>
      </c>
      <c r="M1799" s="26">
        <v>0</v>
      </c>
      <c r="N1799" s="26">
        <v>0</v>
      </c>
      <c r="O1799" s="26">
        <v>211782.76</v>
      </c>
      <c r="P1799" s="26">
        <v>0</v>
      </c>
      <c r="Q1799" s="26">
        <f t="shared" ref="Q1799:Q1862" si="85">+P1799+O1799+N1799+M1799</f>
        <v>211782.76</v>
      </c>
      <c r="R1799" s="27" t="str">
        <f t="shared" ref="R1799:R1862" si="86">+IF(P1799&gt;0,"120+",IF(O1799&gt;0,"91-120",IF(N1799&gt;0,"61-90",IF(M1799&gt;0,"31-60","1-30"))))</f>
        <v>91-120</v>
      </c>
      <c r="S1799" s="27" t="str">
        <f>+VLOOKUP(B1799,'[1]PORTFOLIO MAY16'!$B$7:$T$5083,19,0)</f>
        <v>MEXICO</v>
      </c>
      <c r="T1799" s="26">
        <v>0</v>
      </c>
      <c r="U1799" s="23" t="s">
        <v>37</v>
      </c>
      <c r="V1799" s="23" t="s">
        <v>37</v>
      </c>
      <c r="W1799" s="23" t="s">
        <v>37</v>
      </c>
      <c r="X1799" s="22">
        <v>249643.35</v>
      </c>
    </row>
    <row r="1800" spans="1:24" x14ac:dyDescent="0.25">
      <c r="A1800" s="22">
        <v>702</v>
      </c>
      <c r="B1800" s="23" t="s">
        <v>1841</v>
      </c>
      <c r="C1800" s="23"/>
      <c r="D1800" s="24">
        <v>318249</v>
      </c>
      <c r="E1800" s="25"/>
      <c r="F1800" s="23" t="s">
        <v>33</v>
      </c>
      <c r="G1800" s="23" t="s">
        <v>33</v>
      </c>
      <c r="H1800" s="24" t="s">
        <v>34</v>
      </c>
      <c r="I1800" s="24" t="s">
        <v>35</v>
      </c>
      <c r="J1800" s="23" t="s">
        <v>39</v>
      </c>
      <c r="K1800" s="26">
        <v>2123538.7200000002</v>
      </c>
      <c r="L1800" s="26">
        <f t="shared" si="84"/>
        <v>114437.5015987479</v>
      </c>
      <c r="M1800" s="26">
        <v>0</v>
      </c>
      <c r="N1800" s="26">
        <v>0</v>
      </c>
      <c r="O1800" s="26">
        <v>0</v>
      </c>
      <c r="P1800" s="26">
        <v>0</v>
      </c>
      <c r="Q1800" s="26">
        <f t="shared" si="85"/>
        <v>0</v>
      </c>
      <c r="R1800" s="27" t="str">
        <f t="shared" si="86"/>
        <v>1-30</v>
      </c>
      <c r="S1800" s="27" t="str">
        <f>+VLOOKUP(B1800,'[1]PORTFOLIO MAY16'!$B$7:$T$5083,19,0)</f>
        <v>MEXICO</v>
      </c>
      <c r="T1800" s="26">
        <v>0</v>
      </c>
      <c r="U1800" s="23" t="s">
        <v>37</v>
      </c>
      <c r="V1800" s="23" t="s">
        <v>37</v>
      </c>
      <c r="W1800" s="23" t="s">
        <v>37</v>
      </c>
      <c r="X1800" s="22">
        <v>2496824.12</v>
      </c>
    </row>
    <row r="1801" spans="1:24" x14ac:dyDescent="0.25">
      <c r="A1801" s="22">
        <v>702</v>
      </c>
      <c r="B1801" s="23" t="s">
        <v>1842</v>
      </c>
      <c r="C1801" s="23"/>
      <c r="D1801" s="24">
        <v>334384</v>
      </c>
      <c r="E1801" s="25"/>
      <c r="F1801" s="23" t="s">
        <v>33</v>
      </c>
      <c r="G1801" s="23" t="s">
        <v>33</v>
      </c>
      <c r="H1801" s="24" t="s">
        <v>34</v>
      </c>
      <c r="I1801" s="24" t="s">
        <v>35</v>
      </c>
      <c r="J1801" s="23" t="s">
        <v>39</v>
      </c>
      <c r="K1801" s="26">
        <v>132650.54999999999</v>
      </c>
      <c r="L1801" s="26">
        <f t="shared" si="84"/>
        <v>7148.5381381224761</v>
      </c>
      <c r="M1801" s="26">
        <v>0</v>
      </c>
      <c r="N1801" s="26">
        <v>0</v>
      </c>
      <c r="O1801" s="26">
        <v>0</v>
      </c>
      <c r="P1801" s="26">
        <v>0</v>
      </c>
      <c r="Q1801" s="26">
        <f t="shared" si="85"/>
        <v>0</v>
      </c>
      <c r="R1801" s="27" t="str">
        <f t="shared" si="86"/>
        <v>1-30</v>
      </c>
      <c r="S1801" s="27" t="str">
        <f>+VLOOKUP(B1801,'[1]PORTFOLIO MAY16'!$B$7:$T$5083,19,0)</f>
        <v>MEXICO</v>
      </c>
      <c r="T1801" s="26">
        <v>0</v>
      </c>
      <c r="U1801" s="23" t="s">
        <v>37</v>
      </c>
      <c r="V1801" s="23" t="s">
        <v>37</v>
      </c>
      <c r="W1801" s="23" t="s">
        <v>37</v>
      </c>
      <c r="X1801" s="22">
        <v>176867.4</v>
      </c>
    </row>
    <row r="1802" spans="1:24" x14ac:dyDescent="0.25">
      <c r="A1802" s="22">
        <v>702</v>
      </c>
      <c r="B1802" s="23" t="s">
        <v>1843</v>
      </c>
      <c r="C1802" s="23"/>
      <c r="D1802" s="24">
        <v>314376</v>
      </c>
      <c r="E1802" s="25"/>
      <c r="F1802" s="23" t="s">
        <v>42</v>
      </c>
      <c r="G1802" s="23" t="s">
        <v>33</v>
      </c>
      <c r="H1802" s="24" t="s">
        <v>34</v>
      </c>
      <c r="I1802" s="24" t="s">
        <v>35</v>
      </c>
      <c r="J1802" s="23" t="s">
        <v>36</v>
      </c>
      <c r="K1802" s="26">
        <v>1191225.1200000001</v>
      </c>
      <c r="L1802" s="26">
        <f t="shared" si="84"/>
        <v>1191225.1200000001</v>
      </c>
      <c r="M1802" s="26">
        <v>0</v>
      </c>
      <c r="N1802" s="26">
        <v>0</v>
      </c>
      <c r="O1802" s="26">
        <v>0</v>
      </c>
      <c r="P1802" s="26">
        <v>0</v>
      </c>
      <c r="Q1802" s="26">
        <f t="shared" si="85"/>
        <v>0</v>
      </c>
      <c r="R1802" s="27" t="str">
        <f t="shared" si="86"/>
        <v>1-30</v>
      </c>
      <c r="S1802" s="27" t="str">
        <f>+VLOOKUP(B1802,'[1]PORTFOLIO MAY16'!$B$7:$T$5083,19,0)</f>
        <v>COSTA RICA</v>
      </c>
      <c r="T1802" s="26">
        <v>0</v>
      </c>
      <c r="U1802" s="23" t="s">
        <v>37</v>
      </c>
      <c r="V1802" s="23" t="s">
        <v>37</v>
      </c>
      <c r="W1802" s="23" t="s">
        <v>37</v>
      </c>
      <c r="X1802" s="22">
        <v>1330272.6000000001</v>
      </c>
    </row>
    <row r="1803" spans="1:24" x14ac:dyDescent="0.25">
      <c r="A1803" s="22">
        <v>702</v>
      </c>
      <c r="B1803" s="23" t="s">
        <v>1844</v>
      </c>
      <c r="C1803" s="23"/>
      <c r="D1803" s="24">
        <v>319214</v>
      </c>
      <c r="E1803" s="25"/>
      <c r="F1803" s="23" t="s">
        <v>42</v>
      </c>
      <c r="G1803" s="23" t="s">
        <v>33</v>
      </c>
      <c r="H1803" s="24" t="s">
        <v>34</v>
      </c>
      <c r="I1803" s="24" t="s">
        <v>35</v>
      </c>
      <c r="J1803" s="23" t="s">
        <v>39</v>
      </c>
      <c r="K1803" s="26">
        <v>995198.77</v>
      </c>
      <c r="L1803" s="26">
        <f t="shared" si="84"/>
        <v>53631.261704965254</v>
      </c>
      <c r="M1803" s="26">
        <v>0</v>
      </c>
      <c r="N1803" s="26">
        <v>0</v>
      </c>
      <c r="O1803" s="26">
        <v>0</v>
      </c>
      <c r="P1803" s="26">
        <v>0</v>
      </c>
      <c r="Q1803" s="26">
        <f t="shared" si="85"/>
        <v>0</v>
      </c>
      <c r="R1803" s="27" t="str">
        <f t="shared" si="86"/>
        <v>1-30</v>
      </c>
      <c r="S1803" s="27" t="str">
        <f>+VLOOKUP(B1803,'[1]PORTFOLIO MAY16'!$B$7:$T$5083,19,0)</f>
        <v>MEXICO</v>
      </c>
      <c r="T1803" s="26">
        <v>0</v>
      </c>
      <c r="U1803" s="23" t="s">
        <v>37</v>
      </c>
      <c r="V1803" s="23" t="s">
        <v>37</v>
      </c>
      <c r="W1803" s="23" t="s">
        <v>37</v>
      </c>
      <c r="X1803" s="22">
        <v>1658664.65</v>
      </c>
    </row>
    <row r="1804" spans="1:24" x14ac:dyDescent="0.25">
      <c r="A1804" s="22">
        <v>702</v>
      </c>
      <c r="B1804" s="23" t="s">
        <v>1845</v>
      </c>
      <c r="C1804" s="23"/>
      <c r="D1804" s="24">
        <v>309847</v>
      </c>
      <c r="E1804" s="25"/>
      <c r="F1804" s="23" t="s">
        <v>33</v>
      </c>
      <c r="G1804" s="23" t="s">
        <v>51</v>
      </c>
      <c r="H1804" s="24" t="s">
        <v>34</v>
      </c>
      <c r="I1804" s="24" t="s">
        <v>35</v>
      </c>
      <c r="J1804" s="23" t="s">
        <v>36</v>
      </c>
      <c r="K1804" s="26">
        <v>162199.97</v>
      </c>
      <c r="L1804" s="26">
        <f t="shared" si="84"/>
        <v>162199.97</v>
      </c>
      <c r="M1804" s="26">
        <v>0</v>
      </c>
      <c r="N1804" s="26">
        <v>0</v>
      </c>
      <c r="O1804" s="26">
        <v>0</v>
      </c>
      <c r="P1804" s="26">
        <v>0</v>
      </c>
      <c r="Q1804" s="26">
        <f t="shared" si="85"/>
        <v>0</v>
      </c>
      <c r="R1804" s="27" t="str">
        <f t="shared" si="86"/>
        <v>1-30</v>
      </c>
      <c r="S1804" s="27" t="str">
        <f>+VLOOKUP(B1804,'[1]PORTFOLIO MAY16'!$B$7:$T$5083,19,0)</f>
        <v>MEXICO</v>
      </c>
      <c r="T1804" s="26">
        <v>0</v>
      </c>
      <c r="U1804" s="23" t="s">
        <v>37</v>
      </c>
      <c r="V1804" s="23" t="s">
        <v>37</v>
      </c>
      <c r="W1804" s="23" t="s">
        <v>37</v>
      </c>
      <c r="X1804" s="22">
        <v>173266.14</v>
      </c>
    </row>
    <row r="1805" spans="1:24" x14ac:dyDescent="0.25">
      <c r="A1805" s="22">
        <v>702</v>
      </c>
      <c r="B1805" s="23" t="s">
        <v>1846</v>
      </c>
      <c r="C1805" s="23"/>
      <c r="D1805" s="24">
        <v>339712</v>
      </c>
      <c r="E1805" s="25"/>
      <c r="F1805" s="23" t="s">
        <v>33</v>
      </c>
      <c r="G1805" s="23" t="s">
        <v>33</v>
      </c>
      <c r="H1805" s="24" t="s">
        <v>34</v>
      </c>
      <c r="I1805" s="24" t="s">
        <v>35</v>
      </c>
      <c r="J1805" s="23" t="s">
        <v>39</v>
      </c>
      <c r="K1805" s="26">
        <v>49956.5</v>
      </c>
      <c r="L1805" s="26">
        <f t="shared" si="84"/>
        <v>2692.1557844812214</v>
      </c>
      <c r="M1805" s="26">
        <v>0</v>
      </c>
      <c r="N1805" s="26">
        <v>0</v>
      </c>
      <c r="O1805" s="26">
        <v>0</v>
      </c>
      <c r="P1805" s="26">
        <v>0</v>
      </c>
      <c r="Q1805" s="26">
        <f t="shared" si="85"/>
        <v>0</v>
      </c>
      <c r="R1805" s="27" t="str">
        <f t="shared" si="86"/>
        <v>1-30</v>
      </c>
      <c r="S1805" s="27" t="str">
        <f>+VLOOKUP(B1805,'[1]PORTFOLIO MAY16'!$B$7:$T$5083,19,0)</f>
        <v>MEXICO</v>
      </c>
      <c r="T1805" s="26">
        <v>0</v>
      </c>
      <c r="U1805" s="23" t="s">
        <v>37</v>
      </c>
      <c r="V1805" s="23" t="s">
        <v>37</v>
      </c>
      <c r="W1805" s="23" t="s">
        <v>37</v>
      </c>
      <c r="X1805" s="22">
        <v>99913</v>
      </c>
    </row>
    <row r="1806" spans="1:24" x14ac:dyDescent="0.25">
      <c r="A1806" s="22">
        <v>702</v>
      </c>
      <c r="B1806" s="23" t="s">
        <v>1847</v>
      </c>
      <c r="C1806" s="23"/>
      <c r="D1806" s="24">
        <v>316339</v>
      </c>
      <c r="E1806" s="25"/>
      <c r="F1806" s="23" t="s">
        <v>59</v>
      </c>
      <c r="G1806" s="23" t="s">
        <v>59</v>
      </c>
      <c r="H1806" s="24" t="s">
        <v>34</v>
      </c>
      <c r="I1806" s="24" t="s">
        <v>35</v>
      </c>
      <c r="J1806" s="23" t="s">
        <v>36</v>
      </c>
      <c r="K1806" s="26">
        <v>238138.01</v>
      </c>
      <c r="L1806" s="26">
        <f t="shared" si="84"/>
        <v>238138.01</v>
      </c>
      <c r="M1806" s="26">
        <v>0</v>
      </c>
      <c r="N1806" s="26">
        <v>0</v>
      </c>
      <c r="O1806" s="26">
        <v>0</v>
      </c>
      <c r="P1806" s="26">
        <v>0</v>
      </c>
      <c r="Q1806" s="26">
        <f t="shared" si="85"/>
        <v>0</v>
      </c>
      <c r="R1806" s="27" t="str">
        <f t="shared" si="86"/>
        <v>1-30</v>
      </c>
      <c r="S1806" s="27" t="str">
        <f>+VLOOKUP(B1806,'[1]PORTFOLIO MAY16'!$B$7:$T$5083,19,0)</f>
        <v>GUATEMALA</v>
      </c>
      <c r="T1806" s="26">
        <v>0</v>
      </c>
      <c r="U1806" s="23" t="s">
        <v>37</v>
      </c>
      <c r="V1806" s="23" t="s">
        <v>37</v>
      </c>
      <c r="W1806" s="23" t="s">
        <v>37</v>
      </c>
      <c r="X1806" s="22">
        <v>247785.34</v>
      </c>
    </row>
    <row r="1807" spans="1:24" x14ac:dyDescent="0.25">
      <c r="A1807" s="22">
        <v>702</v>
      </c>
      <c r="B1807" s="23" t="s">
        <v>1848</v>
      </c>
      <c r="C1807" s="23"/>
      <c r="D1807" s="24">
        <v>311796</v>
      </c>
      <c r="E1807" s="25"/>
      <c r="F1807" s="23" t="s">
        <v>42</v>
      </c>
      <c r="G1807" s="23" t="s">
        <v>51</v>
      </c>
      <c r="H1807" s="24" t="s">
        <v>34</v>
      </c>
      <c r="I1807" s="24" t="s">
        <v>35</v>
      </c>
      <c r="J1807" s="23" t="s">
        <v>39</v>
      </c>
      <c r="K1807" s="26">
        <v>366223.79</v>
      </c>
      <c r="L1807" s="26">
        <f t="shared" si="84"/>
        <v>19735.800039296908</v>
      </c>
      <c r="M1807" s="26">
        <v>0</v>
      </c>
      <c r="N1807" s="26">
        <v>0</v>
      </c>
      <c r="O1807" s="26">
        <v>0</v>
      </c>
      <c r="P1807" s="26">
        <v>0</v>
      </c>
      <c r="Q1807" s="26">
        <f t="shared" si="85"/>
        <v>0</v>
      </c>
      <c r="R1807" s="27" t="str">
        <f t="shared" si="86"/>
        <v>1-30</v>
      </c>
      <c r="S1807" s="27" t="str">
        <f>+VLOOKUP(B1807,'[1]PORTFOLIO MAY16'!$B$7:$T$5083,19,0)</f>
        <v>MEXICO</v>
      </c>
      <c r="T1807" s="26">
        <v>0</v>
      </c>
      <c r="U1807" s="23" t="s">
        <v>37</v>
      </c>
      <c r="V1807" s="23" t="s">
        <v>37</v>
      </c>
      <c r="W1807" s="23" t="s">
        <v>37</v>
      </c>
      <c r="X1807" s="22">
        <v>392823.21</v>
      </c>
    </row>
    <row r="1808" spans="1:24" x14ac:dyDescent="0.25">
      <c r="A1808" s="22">
        <v>702</v>
      </c>
      <c r="B1808" s="23" t="s">
        <v>1849</v>
      </c>
      <c r="C1808" s="23"/>
      <c r="D1808" s="24">
        <v>314395</v>
      </c>
      <c r="E1808" s="25"/>
      <c r="F1808" s="23" t="s">
        <v>42</v>
      </c>
      <c r="G1808" s="23" t="s">
        <v>33</v>
      </c>
      <c r="H1808" s="24" t="s">
        <v>34</v>
      </c>
      <c r="I1808" s="24" t="s">
        <v>35</v>
      </c>
      <c r="J1808" s="23" t="s">
        <v>36</v>
      </c>
      <c r="K1808" s="26">
        <v>141129.79</v>
      </c>
      <c r="L1808" s="26">
        <f t="shared" si="84"/>
        <v>141129.79</v>
      </c>
      <c r="M1808" s="26">
        <v>0</v>
      </c>
      <c r="N1808" s="26">
        <v>0</v>
      </c>
      <c r="O1808" s="26">
        <v>0</v>
      </c>
      <c r="P1808" s="26">
        <v>0</v>
      </c>
      <c r="Q1808" s="26">
        <f t="shared" si="85"/>
        <v>0</v>
      </c>
      <c r="R1808" s="27" t="str">
        <f t="shared" si="86"/>
        <v>1-30</v>
      </c>
      <c r="S1808" s="27" t="str">
        <f>+VLOOKUP(B1808,'[1]PORTFOLIO MAY16'!$B$7:$T$5083,19,0)</f>
        <v>REPUBLICA DOMINICANA</v>
      </c>
      <c r="T1808" s="26">
        <v>0</v>
      </c>
      <c r="U1808" s="23" t="s">
        <v>37</v>
      </c>
      <c r="V1808" s="23" t="s">
        <v>37</v>
      </c>
      <c r="W1808" s="23" t="s">
        <v>37</v>
      </c>
      <c r="X1808" s="22">
        <v>155407.28</v>
      </c>
    </row>
    <row r="1809" spans="1:24" x14ac:dyDescent="0.25">
      <c r="A1809" s="22">
        <v>702</v>
      </c>
      <c r="B1809" s="23" t="s">
        <v>1850</v>
      </c>
      <c r="C1809" s="23"/>
      <c r="D1809" s="24">
        <v>319669</v>
      </c>
      <c r="E1809" s="25"/>
      <c r="F1809" s="23" t="s">
        <v>42</v>
      </c>
      <c r="G1809" s="23" t="s">
        <v>33</v>
      </c>
      <c r="H1809" s="24" t="s">
        <v>34</v>
      </c>
      <c r="I1809" s="24" t="s">
        <v>35</v>
      </c>
      <c r="J1809" s="23" t="s">
        <v>36</v>
      </c>
      <c r="K1809" s="26">
        <v>22222.26</v>
      </c>
      <c r="L1809" s="26">
        <f t="shared" si="84"/>
        <v>22222.26</v>
      </c>
      <c r="M1809" s="26">
        <v>0</v>
      </c>
      <c r="N1809" s="26">
        <v>0</v>
      </c>
      <c r="O1809" s="26">
        <v>0</v>
      </c>
      <c r="P1809" s="26">
        <v>0</v>
      </c>
      <c r="Q1809" s="26">
        <f t="shared" si="85"/>
        <v>0</v>
      </c>
      <c r="R1809" s="27" t="str">
        <f t="shared" si="86"/>
        <v>1-30</v>
      </c>
      <c r="S1809" s="27" t="str">
        <f>+VLOOKUP(B1809,'[1]PORTFOLIO MAY16'!$B$7:$T$5083,19,0)</f>
        <v>MEXICO</v>
      </c>
      <c r="T1809" s="26">
        <v>0</v>
      </c>
      <c r="U1809" s="23" t="s">
        <v>37</v>
      </c>
      <c r="V1809" s="23" t="s">
        <v>37</v>
      </c>
      <c r="W1809" s="23" t="s">
        <v>37</v>
      </c>
      <c r="X1809" s="22">
        <v>22222.26</v>
      </c>
    </row>
    <row r="1810" spans="1:24" x14ac:dyDescent="0.25">
      <c r="A1810" s="22">
        <v>702</v>
      </c>
      <c r="B1810" s="23" t="s">
        <v>1851</v>
      </c>
      <c r="C1810" s="23"/>
      <c r="D1810" s="24">
        <v>319669</v>
      </c>
      <c r="E1810" s="25"/>
      <c r="F1810" s="23" t="s">
        <v>42</v>
      </c>
      <c r="G1810" s="23" t="s">
        <v>33</v>
      </c>
      <c r="H1810" s="24" t="s">
        <v>34</v>
      </c>
      <c r="I1810" s="24" t="s">
        <v>35</v>
      </c>
      <c r="J1810" s="23" t="s">
        <v>36</v>
      </c>
      <c r="K1810" s="26">
        <v>22222.26</v>
      </c>
      <c r="L1810" s="26">
        <f t="shared" si="84"/>
        <v>22222.26</v>
      </c>
      <c r="M1810" s="26">
        <v>0</v>
      </c>
      <c r="N1810" s="26">
        <v>0</v>
      </c>
      <c r="O1810" s="26">
        <v>0</v>
      </c>
      <c r="P1810" s="26">
        <v>0</v>
      </c>
      <c r="Q1810" s="26">
        <f t="shared" si="85"/>
        <v>0</v>
      </c>
      <c r="R1810" s="27" t="str">
        <f t="shared" si="86"/>
        <v>1-30</v>
      </c>
      <c r="S1810" s="27" t="str">
        <f>+VLOOKUP(B1810,'[1]PORTFOLIO MAY16'!$B$7:$T$5083,19,0)</f>
        <v>MEXICO</v>
      </c>
      <c r="T1810" s="26">
        <v>0</v>
      </c>
      <c r="U1810" s="23" t="s">
        <v>37</v>
      </c>
      <c r="V1810" s="23" t="s">
        <v>37</v>
      </c>
      <c r="W1810" s="23" t="s">
        <v>37</v>
      </c>
      <c r="X1810" s="22">
        <v>22222.26</v>
      </c>
    </row>
    <row r="1811" spans="1:24" x14ac:dyDescent="0.25">
      <c r="A1811" s="22">
        <v>702</v>
      </c>
      <c r="B1811" s="23" t="s">
        <v>1852</v>
      </c>
      <c r="C1811" s="23"/>
      <c r="D1811" s="24">
        <v>312633</v>
      </c>
      <c r="E1811" s="25"/>
      <c r="F1811" s="23" t="s">
        <v>33</v>
      </c>
      <c r="G1811" s="23" t="s">
        <v>33</v>
      </c>
      <c r="H1811" s="24" t="s">
        <v>34</v>
      </c>
      <c r="I1811" s="24" t="s">
        <v>35</v>
      </c>
      <c r="J1811" s="23" t="s">
        <v>39</v>
      </c>
      <c r="K1811" s="26">
        <v>334687.5</v>
      </c>
      <c r="L1811" s="26">
        <f t="shared" si="84"/>
        <v>18036.309371524403</v>
      </c>
      <c r="M1811" s="26">
        <v>0</v>
      </c>
      <c r="N1811" s="26">
        <v>0</v>
      </c>
      <c r="O1811" s="26">
        <v>0</v>
      </c>
      <c r="P1811" s="26">
        <v>0</v>
      </c>
      <c r="Q1811" s="26">
        <f t="shared" si="85"/>
        <v>0</v>
      </c>
      <c r="R1811" s="27" t="str">
        <f t="shared" si="86"/>
        <v>1-30</v>
      </c>
      <c r="S1811" s="27" t="str">
        <f>+VLOOKUP(B1811,'[1]PORTFOLIO MAY16'!$B$7:$T$5083,19,0)</f>
        <v>MEXICO</v>
      </c>
      <c r="T1811" s="26">
        <v>0</v>
      </c>
      <c r="U1811" s="23" t="s">
        <v>37</v>
      </c>
      <c r="V1811" s="23" t="s">
        <v>37</v>
      </c>
      <c r="W1811" s="23" t="s">
        <v>37</v>
      </c>
      <c r="X1811" s="22">
        <v>382500</v>
      </c>
    </row>
    <row r="1812" spans="1:24" x14ac:dyDescent="0.25">
      <c r="A1812" s="22">
        <v>702</v>
      </c>
      <c r="B1812" s="23" t="s">
        <v>1853</v>
      </c>
      <c r="C1812" s="23"/>
      <c r="D1812" s="24">
        <v>313156</v>
      </c>
      <c r="E1812" s="25"/>
      <c r="F1812" s="23" t="s">
        <v>42</v>
      </c>
      <c r="G1812" s="23" t="s">
        <v>33</v>
      </c>
      <c r="H1812" s="24" t="s">
        <v>34</v>
      </c>
      <c r="I1812" s="24" t="s">
        <v>35</v>
      </c>
      <c r="J1812" s="23" t="s">
        <v>36</v>
      </c>
      <c r="K1812" s="26">
        <v>92293.63</v>
      </c>
      <c r="L1812" s="26">
        <f t="shared" si="84"/>
        <v>92293.63</v>
      </c>
      <c r="M1812" s="26">
        <v>0</v>
      </c>
      <c r="N1812" s="26">
        <v>0</v>
      </c>
      <c r="O1812" s="26">
        <v>0</v>
      </c>
      <c r="P1812" s="26">
        <v>0</v>
      </c>
      <c r="Q1812" s="26">
        <f t="shared" si="85"/>
        <v>0</v>
      </c>
      <c r="R1812" s="27" t="str">
        <f t="shared" si="86"/>
        <v>1-30</v>
      </c>
      <c r="S1812" s="27" t="str">
        <f>+VLOOKUP(B1812,'[1]PORTFOLIO MAY16'!$B$7:$T$5083,19,0)</f>
        <v>COSTA RICA</v>
      </c>
      <c r="T1812" s="26">
        <v>0</v>
      </c>
      <c r="U1812" s="23" t="s">
        <v>37</v>
      </c>
      <c r="V1812" s="23" t="s">
        <v>37</v>
      </c>
      <c r="W1812" s="23" t="s">
        <v>37</v>
      </c>
      <c r="X1812" s="22">
        <v>96639.2</v>
      </c>
    </row>
    <row r="1813" spans="1:24" x14ac:dyDescent="0.25">
      <c r="A1813" s="22">
        <v>702</v>
      </c>
      <c r="B1813" s="23" t="s">
        <v>1854</v>
      </c>
      <c r="C1813" s="23"/>
      <c r="D1813" s="24">
        <v>311796</v>
      </c>
      <c r="E1813" s="25"/>
      <c r="F1813" s="23" t="s">
        <v>42</v>
      </c>
      <c r="G1813" s="23" t="s">
        <v>51</v>
      </c>
      <c r="H1813" s="24" t="s">
        <v>34</v>
      </c>
      <c r="I1813" s="24" t="s">
        <v>35</v>
      </c>
      <c r="J1813" s="23" t="s">
        <v>39</v>
      </c>
      <c r="K1813" s="26">
        <v>366207.04</v>
      </c>
      <c r="L1813" s="26">
        <f t="shared" si="84"/>
        <v>19734.897381797084</v>
      </c>
      <c r="M1813" s="26">
        <v>0</v>
      </c>
      <c r="N1813" s="26">
        <v>0</v>
      </c>
      <c r="O1813" s="26">
        <v>0</v>
      </c>
      <c r="P1813" s="26">
        <v>0</v>
      </c>
      <c r="Q1813" s="26">
        <f t="shared" si="85"/>
        <v>0</v>
      </c>
      <c r="R1813" s="27" t="str">
        <f t="shared" si="86"/>
        <v>1-30</v>
      </c>
      <c r="S1813" s="27" t="str">
        <f>+VLOOKUP(B1813,'[1]PORTFOLIO MAY16'!$B$7:$T$5083,19,0)</f>
        <v>MEXICO</v>
      </c>
      <c r="T1813" s="26">
        <v>0</v>
      </c>
      <c r="U1813" s="23" t="s">
        <v>37</v>
      </c>
      <c r="V1813" s="23" t="s">
        <v>37</v>
      </c>
      <c r="W1813" s="23" t="s">
        <v>37</v>
      </c>
      <c r="X1813" s="22">
        <v>392823.21</v>
      </c>
    </row>
    <row r="1814" spans="1:24" x14ac:dyDescent="0.25">
      <c r="A1814" s="22">
        <v>702</v>
      </c>
      <c r="B1814" s="23" t="s">
        <v>1855</v>
      </c>
      <c r="C1814" s="23"/>
      <c r="D1814" s="24">
        <v>318359</v>
      </c>
      <c r="E1814" s="25"/>
      <c r="F1814" s="23" t="s">
        <v>42</v>
      </c>
      <c r="G1814" s="23" t="s">
        <v>51</v>
      </c>
      <c r="H1814" s="24" t="s">
        <v>34</v>
      </c>
      <c r="I1814" s="24" t="s">
        <v>35</v>
      </c>
      <c r="J1814" s="23" t="s">
        <v>39</v>
      </c>
      <c r="K1814" s="26">
        <v>1202753.73</v>
      </c>
      <c r="L1814" s="26">
        <f t="shared" si="84"/>
        <v>64816.398497209877</v>
      </c>
      <c r="M1814" s="26">
        <v>0</v>
      </c>
      <c r="N1814" s="26">
        <v>0</v>
      </c>
      <c r="O1814" s="26">
        <v>0</v>
      </c>
      <c r="P1814" s="26">
        <v>0</v>
      </c>
      <c r="Q1814" s="26">
        <f t="shared" si="85"/>
        <v>0</v>
      </c>
      <c r="R1814" s="27" t="str">
        <f t="shared" si="86"/>
        <v>1-30</v>
      </c>
      <c r="S1814" s="27" t="str">
        <f>+VLOOKUP(B1814,'[1]PORTFOLIO MAY16'!$B$7:$T$5083,19,0)</f>
        <v>MEXICO</v>
      </c>
      <c r="T1814" s="26">
        <v>0</v>
      </c>
      <c r="U1814" s="23" t="s">
        <v>37</v>
      </c>
      <c r="V1814" s="23" t="s">
        <v>37</v>
      </c>
      <c r="W1814" s="23" t="s">
        <v>37</v>
      </c>
      <c r="X1814" s="22">
        <v>1376446.58</v>
      </c>
    </row>
    <row r="1815" spans="1:24" x14ac:dyDescent="0.25">
      <c r="A1815" s="22">
        <v>702</v>
      </c>
      <c r="B1815" s="23" t="s">
        <v>1856</v>
      </c>
      <c r="C1815" s="23"/>
      <c r="D1815" s="24">
        <v>312172</v>
      </c>
      <c r="E1815" s="25"/>
      <c r="F1815" s="23" t="s">
        <v>42</v>
      </c>
      <c r="G1815" s="23" t="s">
        <v>33</v>
      </c>
      <c r="H1815" s="24" t="s">
        <v>34</v>
      </c>
      <c r="I1815" s="24" t="s">
        <v>35</v>
      </c>
      <c r="J1815" s="23" t="s">
        <v>36</v>
      </c>
      <c r="K1815" s="26">
        <v>75511.14</v>
      </c>
      <c r="L1815" s="26">
        <f t="shared" si="84"/>
        <v>75511.14</v>
      </c>
      <c r="M1815" s="26">
        <v>0</v>
      </c>
      <c r="N1815" s="26">
        <v>0</v>
      </c>
      <c r="O1815" s="26">
        <v>0</v>
      </c>
      <c r="P1815" s="26">
        <v>0</v>
      </c>
      <c r="Q1815" s="26">
        <f t="shared" si="85"/>
        <v>0</v>
      </c>
      <c r="R1815" s="27" t="str">
        <f t="shared" si="86"/>
        <v>1-30</v>
      </c>
      <c r="S1815" s="27" t="str">
        <f>+VLOOKUP(B1815,'[1]PORTFOLIO MAY16'!$B$7:$T$5083,19,0)</f>
        <v>NICARAGUA</v>
      </c>
      <c r="T1815" s="26">
        <v>0</v>
      </c>
      <c r="U1815" s="23" t="s">
        <v>37</v>
      </c>
      <c r="V1815" s="23" t="s">
        <v>37</v>
      </c>
      <c r="W1815" s="23" t="s">
        <v>37</v>
      </c>
      <c r="X1815" s="22">
        <v>79380.84</v>
      </c>
    </row>
    <row r="1816" spans="1:24" x14ac:dyDescent="0.25">
      <c r="A1816" s="22">
        <v>702</v>
      </c>
      <c r="B1816" s="23" t="s">
        <v>1857</v>
      </c>
      <c r="C1816" s="23"/>
      <c r="D1816" s="24">
        <v>308898</v>
      </c>
      <c r="E1816" s="25"/>
      <c r="F1816" s="23" t="s">
        <v>42</v>
      </c>
      <c r="G1816" s="23" t="s">
        <v>33</v>
      </c>
      <c r="H1816" s="24" t="s">
        <v>34</v>
      </c>
      <c r="I1816" s="24" t="s">
        <v>35</v>
      </c>
      <c r="J1816" s="23" t="s">
        <v>36</v>
      </c>
      <c r="K1816" s="26">
        <v>140376.56</v>
      </c>
      <c r="L1816" s="26">
        <f t="shared" si="84"/>
        <v>140376.56</v>
      </c>
      <c r="M1816" s="26">
        <v>0</v>
      </c>
      <c r="N1816" s="26">
        <v>0</v>
      </c>
      <c r="O1816" s="26">
        <v>0</v>
      </c>
      <c r="P1816" s="26">
        <v>0</v>
      </c>
      <c r="Q1816" s="26">
        <f t="shared" si="85"/>
        <v>0</v>
      </c>
      <c r="R1816" s="27" t="str">
        <f t="shared" si="86"/>
        <v>1-30</v>
      </c>
      <c r="S1816" s="27" t="str">
        <f>+VLOOKUP(B1816,'[1]PORTFOLIO MAY16'!$B$7:$T$5083,19,0)</f>
        <v>NICARAGUA</v>
      </c>
      <c r="T1816" s="26">
        <v>0</v>
      </c>
      <c r="U1816" s="23" t="s">
        <v>37</v>
      </c>
      <c r="V1816" s="23" t="s">
        <v>37</v>
      </c>
      <c r="W1816" s="23" t="s">
        <v>37</v>
      </c>
      <c r="X1816" s="22">
        <v>145974.78</v>
      </c>
    </row>
    <row r="1817" spans="1:24" x14ac:dyDescent="0.25">
      <c r="A1817" s="22">
        <v>702</v>
      </c>
      <c r="B1817" s="23" t="s">
        <v>1858</v>
      </c>
      <c r="C1817" s="23"/>
      <c r="D1817" s="24">
        <v>340710</v>
      </c>
      <c r="E1817" s="25"/>
      <c r="F1817" s="23" t="s">
        <v>42</v>
      </c>
      <c r="G1817" s="23" t="s">
        <v>33</v>
      </c>
      <c r="H1817" s="24" t="s">
        <v>34</v>
      </c>
      <c r="I1817" s="24" t="s">
        <v>35</v>
      </c>
      <c r="J1817" s="23" t="s">
        <v>36</v>
      </c>
      <c r="K1817" s="26">
        <v>207388.5</v>
      </c>
      <c r="L1817" s="26">
        <f t="shared" si="84"/>
        <v>207388.5</v>
      </c>
      <c r="M1817" s="26">
        <v>0</v>
      </c>
      <c r="N1817" s="26">
        <v>0</v>
      </c>
      <c r="O1817" s="26">
        <v>0</v>
      </c>
      <c r="P1817" s="26">
        <v>0</v>
      </c>
      <c r="Q1817" s="26">
        <f t="shared" si="85"/>
        <v>0</v>
      </c>
      <c r="R1817" s="27" t="str">
        <f t="shared" si="86"/>
        <v>1-30</v>
      </c>
      <c r="S1817" s="27" t="str">
        <f>+VLOOKUP(B1817,'[1]PORTFOLIO MAY16'!$B$7:$T$5083,19,0)</f>
        <v>COSTA RICA</v>
      </c>
      <c r="T1817" s="26">
        <v>0</v>
      </c>
      <c r="U1817" s="23" t="s">
        <v>37</v>
      </c>
      <c r="V1817" s="23" t="s">
        <v>37</v>
      </c>
      <c r="W1817" s="23" t="s">
        <v>37</v>
      </c>
      <c r="X1817" s="22">
        <v>232178.55</v>
      </c>
    </row>
    <row r="1818" spans="1:24" x14ac:dyDescent="0.25">
      <c r="A1818" s="22">
        <v>702</v>
      </c>
      <c r="B1818" s="23" t="s">
        <v>1859</v>
      </c>
      <c r="C1818" s="23"/>
      <c r="D1818" s="24">
        <v>313548</v>
      </c>
      <c r="E1818" s="25"/>
      <c r="F1818" s="23" t="s">
        <v>59</v>
      </c>
      <c r="G1818" s="23" t="s">
        <v>59</v>
      </c>
      <c r="H1818" s="24" t="s">
        <v>34</v>
      </c>
      <c r="I1818" s="24" t="s">
        <v>35</v>
      </c>
      <c r="J1818" s="23" t="s">
        <v>36</v>
      </c>
      <c r="K1818" s="26">
        <v>39600.1</v>
      </c>
      <c r="L1818" s="26">
        <f t="shared" si="84"/>
        <v>39600.1</v>
      </c>
      <c r="M1818" s="26">
        <v>0</v>
      </c>
      <c r="N1818" s="26">
        <v>0</v>
      </c>
      <c r="O1818" s="26">
        <v>0</v>
      </c>
      <c r="P1818" s="26">
        <v>0</v>
      </c>
      <c r="Q1818" s="26">
        <f t="shared" si="85"/>
        <v>0</v>
      </c>
      <c r="R1818" s="27" t="str">
        <f t="shared" si="86"/>
        <v>1-30</v>
      </c>
      <c r="S1818" s="27" t="str">
        <f>+VLOOKUP(B1818,'[1]PORTFOLIO MAY16'!$B$7:$T$5083,19,0)</f>
        <v>NICARAGUA</v>
      </c>
      <c r="T1818" s="26">
        <v>0</v>
      </c>
      <c r="U1818" s="23" t="s">
        <v>37</v>
      </c>
      <c r="V1818" s="23" t="s">
        <v>37</v>
      </c>
      <c r="W1818" s="23" t="s">
        <v>37</v>
      </c>
      <c r="X1818" s="22">
        <v>40758.46</v>
      </c>
    </row>
    <row r="1819" spans="1:24" x14ac:dyDescent="0.25">
      <c r="A1819" s="22">
        <v>702</v>
      </c>
      <c r="B1819" s="23" t="s">
        <v>1860</v>
      </c>
      <c r="C1819" s="23"/>
      <c r="D1819" s="24">
        <v>317536</v>
      </c>
      <c r="E1819" s="25"/>
      <c r="F1819" s="23" t="s">
        <v>33</v>
      </c>
      <c r="G1819" s="23" t="s">
        <v>33</v>
      </c>
      <c r="H1819" s="24" t="s">
        <v>34</v>
      </c>
      <c r="I1819" s="24" t="s">
        <v>35</v>
      </c>
      <c r="J1819" s="23" t="s">
        <v>39</v>
      </c>
      <c r="K1819" s="26">
        <v>826094.82</v>
      </c>
      <c r="L1819" s="26">
        <f t="shared" si="84"/>
        <v>44518.249841221324</v>
      </c>
      <c r="M1819" s="26">
        <v>0</v>
      </c>
      <c r="N1819" s="26">
        <v>0</v>
      </c>
      <c r="O1819" s="26">
        <v>0</v>
      </c>
      <c r="P1819" s="26">
        <v>0</v>
      </c>
      <c r="Q1819" s="26">
        <f t="shared" si="85"/>
        <v>0</v>
      </c>
      <c r="R1819" s="27" t="str">
        <f t="shared" si="86"/>
        <v>1-30</v>
      </c>
      <c r="S1819" s="27" t="str">
        <f>+VLOOKUP(B1819,'[1]PORTFOLIO MAY16'!$B$7:$T$5083,19,0)</f>
        <v>MEXICO</v>
      </c>
      <c r="T1819" s="26">
        <v>0</v>
      </c>
      <c r="U1819" s="23" t="s">
        <v>37</v>
      </c>
      <c r="V1819" s="23" t="s">
        <v>37</v>
      </c>
      <c r="W1819" s="23" t="s">
        <v>37</v>
      </c>
      <c r="X1819" s="22">
        <v>956737.92</v>
      </c>
    </row>
    <row r="1820" spans="1:24" x14ac:dyDescent="0.25">
      <c r="A1820" s="22">
        <v>702</v>
      </c>
      <c r="B1820" s="23" t="s">
        <v>1861</v>
      </c>
      <c r="C1820" s="23"/>
      <c r="D1820" s="24">
        <v>333559</v>
      </c>
      <c r="E1820" s="25"/>
      <c r="F1820" s="23" t="s">
        <v>42</v>
      </c>
      <c r="G1820" s="23" t="s">
        <v>33</v>
      </c>
      <c r="H1820" s="24" t="s">
        <v>34</v>
      </c>
      <c r="I1820" s="24" t="s">
        <v>35</v>
      </c>
      <c r="J1820" s="23" t="s">
        <v>36</v>
      </c>
      <c r="K1820" s="26">
        <v>77756.98</v>
      </c>
      <c r="L1820" s="26">
        <f t="shared" si="84"/>
        <v>77756.98</v>
      </c>
      <c r="M1820" s="26">
        <v>0</v>
      </c>
      <c r="N1820" s="26">
        <v>0</v>
      </c>
      <c r="O1820" s="26">
        <v>0</v>
      </c>
      <c r="P1820" s="26">
        <v>0</v>
      </c>
      <c r="Q1820" s="26">
        <f t="shared" si="85"/>
        <v>0</v>
      </c>
      <c r="R1820" s="27" t="str">
        <f t="shared" si="86"/>
        <v>1-30</v>
      </c>
      <c r="S1820" s="27" t="str">
        <f>+VLOOKUP(B1820,'[1]PORTFOLIO MAY16'!$B$7:$T$5083,19,0)</f>
        <v>EL SALVADOR</v>
      </c>
      <c r="T1820" s="26">
        <v>0</v>
      </c>
      <c r="U1820" s="23" t="s">
        <v>37</v>
      </c>
      <c r="V1820" s="23" t="s">
        <v>37</v>
      </c>
      <c r="W1820" s="23" t="s">
        <v>37</v>
      </c>
      <c r="X1820" s="22">
        <v>83793.600000000006</v>
      </c>
    </row>
    <row r="1821" spans="1:24" x14ac:dyDescent="0.25">
      <c r="A1821" s="22">
        <v>702</v>
      </c>
      <c r="B1821" s="23" t="s">
        <v>1862</v>
      </c>
      <c r="C1821" s="23"/>
      <c r="D1821" s="24">
        <v>341216</v>
      </c>
      <c r="E1821" s="25"/>
      <c r="F1821" s="23" t="s">
        <v>42</v>
      </c>
      <c r="G1821" s="23" t="s">
        <v>33</v>
      </c>
      <c r="H1821" s="24" t="s">
        <v>34</v>
      </c>
      <c r="I1821" s="24" t="s">
        <v>35</v>
      </c>
      <c r="J1821" s="23" t="s">
        <v>36</v>
      </c>
      <c r="K1821" s="26">
        <v>26454.27</v>
      </c>
      <c r="L1821" s="26">
        <f t="shared" si="84"/>
        <v>26454.27</v>
      </c>
      <c r="M1821" s="26">
        <v>0</v>
      </c>
      <c r="N1821" s="26">
        <v>0</v>
      </c>
      <c r="O1821" s="26">
        <v>0</v>
      </c>
      <c r="P1821" s="26">
        <v>0</v>
      </c>
      <c r="Q1821" s="26">
        <f t="shared" si="85"/>
        <v>0</v>
      </c>
      <c r="R1821" s="27" t="str">
        <f t="shared" si="86"/>
        <v>1-30</v>
      </c>
      <c r="S1821" s="27" t="str">
        <f>+VLOOKUP(B1821,'[1]PORTFOLIO MAY16'!$B$7:$T$5083,19,0)</f>
        <v>COSTA RICA</v>
      </c>
      <c r="T1821" s="26">
        <v>0</v>
      </c>
      <c r="U1821" s="23" t="s">
        <v>37</v>
      </c>
      <c r="V1821" s="23" t="s">
        <v>37</v>
      </c>
      <c r="W1821" s="23" t="s">
        <v>37</v>
      </c>
      <c r="X1821" s="22">
        <v>27900.11</v>
      </c>
    </row>
    <row r="1822" spans="1:24" x14ac:dyDescent="0.25">
      <c r="A1822" s="22">
        <v>702</v>
      </c>
      <c r="B1822" s="23" t="s">
        <v>1863</v>
      </c>
      <c r="C1822" s="23"/>
      <c r="D1822" s="24">
        <v>317847</v>
      </c>
      <c r="E1822" s="25"/>
      <c r="F1822" s="23" t="s">
        <v>33</v>
      </c>
      <c r="G1822" s="23" t="s">
        <v>33</v>
      </c>
      <c r="H1822" s="24" t="s">
        <v>34</v>
      </c>
      <c r="I1822" s="24" t="s">
        <v>35</v>
      </c>
      <c r="J1822" s="23" t="s">
        <v>36</v>
      </c>
      <c r="K1822" s="26">
        <v>253594.78</v>
      </c>
      <c r="L1822" s="26">
        <f t="shared" si="84"/>
        <v>253594.78</v>
      </c>
      <c r="M1822" s="26">
        <v>0</v>
      </c>
      <c r="N1822" s="26">
        <v>0</v>
      </c>
      <c r="O1822" s="26">
        <v>0</v>
      </c>
      <c r="P1822" s="26">
        <v>0</v>
      </c>
      <c r="Q1822" s="26">
        <f t="shared" si="85"/>
        <v>0</v>
      </c>
      <c r="R1822" s="27" t="str">
        <f t="shared" si="86"/>
        <v>1-30</v>
      </c>
      <c r="S1822" s="27" t="str">
        <f>+VLOOKUP(B1822,'[1]PORTFOLIO MAY16'!$B$7:$T$5083,19,0)</f>
        <v>MEXICO</v>
      </c>
      <c r="T1822" s="26">
        <v>0</v>
      </c>
      <c r="U1822" s="23" t="s">
        <v>37</v>
      </c>
      <c r="V1822" s="23" t="s">
        <v>37</v>
      </c>
      <c r="W1822" s="23" t="s">
        <v>37</v>
      </c>
      <c r="X1822" s="22">
        <v>272376.96000000002</v>
      </c>
    </row>
    <row r="1823" spans="1:24" x14ac:dyDescent="0.25">
      <c r="A1823" s="22">
        <v>702</v>
      </c>
      <c r="B1823" s="23" t="s">
        <v>1864</v>
      </c>
      <c r="C1823" s="23"/>
      <c r="D1823" s="24">
        <v>341425</v>
      </c>
      <c r="E1823" s="25"/>
      <c r="F1823" s="23" t="s">
        <v>42</v>
      </c>
      <c r="G1823" s="23" t="s">
        <v>33</v>
      </c>
      <c r="H1823" s="24" t="s">
        <v>34</v>
      </c>
      <c r="I1823" s="24" t="s">
        <v>35</v>
      </c>
      <c r="J1823" s="23" t="s">
        <v>36</v>
      </c>
      <c r="K1823" s="26">
        <v>23070</v>
      </c>
      <c r="L1823" s="26">
        <f t="shared" si="84"/>
        <v>23070</v>
      </c>
      <c r="M1823" s="26">
        <v>0</v>
      </c>
      <c r="N1823" s="26">
        <v>0</v>
      </c>
      <c r="O1823" s="26">
        <v>0</v>
      </c>
      <c r="P1823" s="26">
        <v>0</v>
      </c>
      <c r="Q1823" s="26">
        <f t="shared" si="85"/>
        <v>0</v>
      </c>
      <c r="R1823" s="27" t="str">
        <f t="shared" si="86"/>
        <v>1-30</v>
      </c>
      <c r="S1823" s="27" t="str">
        <f>+VLOOKUP(B1823,'[1]PORTFOLIO MAY16'!$B$7:$T$5083,19,0)</f>
        <v>NICARAGUA</v>
      </c>
      <c r="T1823" s="26">
        <v>0</v>
      </c>
      <c r="U1823" s="23" t="s">
        <v>37</v>
      </c>
      <c r="V1823" s="23" t="s">
        <v>37</v>
      </c>
      <c r="W1823" s="23" t="s">
        <v>37</v>
      </c>
      <c r="X1823" s="22">
        <v>23070</v>
      </c>
    </row>
    <row r="1824" spans="1:24" x14ac:dyDescent="0.25">
      <c r="A1824" s="22">
        <v>702</v>
      </c>
      <c r="B1824" s="23" t="s">
        <v>1865</v>
      </c>
      <c r="C1824" s="23"/>
      <c r="D1824" s="24">
        <v>316522</v>
      </c>
      <c r="E1824" s="25"/>
      <c r="F1824" s="23" t="s">
        <v>33</v>
      </c>
      <c r="G1824" s="23" t="s">
        <v>33</v>
      </c>
      <c r="H1824" s="24" t="s">
        <v>34</v>
      </c>
      <c r="I1824" s="24" t="s">
        <v>35</v>
      </c>
      <c r="J1824" s="23" t="s">
        <v>39</v>
      </c>
      <c r="K1824" s="26">
        <v>1770833.28</v>
      </c>
      <c r="L1824" s="26">
        <f t="shared" si="84"/>
        <v>95430.205440810591</v>
      </c>
      <c r="M1824" s="26">
        <v>0</v>
      </c>
      <c r="N1824" s="26">
        <v>0</v>
      </c>
      <c r="O1824" s="26">
        <v>0</v>
      </c>
      <c r="P1824" s="26">
        <v>0</v>
      </c>
      <c r="Q1824" s="26">
        <f t="shared" si="85"/>
        <v>0</v>
      </c>
      <c r="R1824" s="27" t="str">
        <f t="shared" si="86"/>
        <v>1-30</v>
      </c>
      <c r="S1824" s="27" t="str">
        <f>+VLOOKUP(B1824,'[1]PORTFOLIO MAY16'!$B$7:$T$5083,19,0)</f>
        <v>MEXICO</v>
      </c>
      <c r="T1824" s="26">
        <v>0</v>
      </c>
      <c r="U1824" s="23" t="s">
        <v>37</v>
      </c>
      <c r="V1824" s="23" t="s">
        <v>37</v>
      </c>
      <c r="W1824" s="23" t="s">
        <v>37</v>
      </c>
      <c r="X1824" s="22">
        <v>1859374.95</v>
      </c>
    </row>
    <row r="1825" spans="1:24" x14ac:dyDescent="0.25">
      <c r="A1825" s="22">
        <v>702</v>
      </c>
      <c r="B1825" s="23" t="s">
        <v>1866</v>
      </c>
      <c r="C1825" s="23"/>
      <c r="D1825" s="24">
        <v>335598</v>
      </c>
      <c r="E1825" s="25"/>
      <c r="F1825" s="23" t="s">
        <v>33</v>
      </c>
      <c r="G1825" s="23" t="s">
        <v>33</v>
      </c>
      <c r="H1825" s="24" t="s">
        <v>34</v>
      </c>
      <c r="I1825" s="24" t="s">
        <v>233</v>
      </c>
      <c r="J1825" s="23" t="s">
        <v>39</v>
      </c>
      <c r="K1825" s="26">
        <v>1378939.05</v>
      </c>
      <c r="L1825" s="26">
        <f t="shared" ref="L1825:L1888" si="87">+IF(J1825="MXN",K1825/$L$2,K1825)</f>
        <v>74311.025390180264</v>
      </c>
      <c r="M1825" s="26">
        <v>0</v>
      </c>
      <c r="N1825" s="26">
        <v>0</v>
      </c>
      <c r="O1825" s="26">
        <v>0</v>
      </c>
      <c r="P1825" s="26">
        <v>1378939.05</v>
      </c>
      <c r="Q1825" s="26">
        <f t="shared" si="85"/>
        <v>1378939.05</v>
      </c>
      <c r="R1825" s="27" t="str">
        <f t="shared" si="86"/>
        <v>120+</v>
      </c>
      <c r="S1825" s="27" t="str">
        <f>+VLOOKUP(B1825,'[1]PORTFOLIO MAY16'!$B$7:$T$5083,19,0)</f>
        <v>MEXICO</v>
      </c>
      <c r="T1825" s="26">
        <v>0</v>
      </c>
      <c r="U1825" s="23" t="s">
        <v>37</v>
      </c>
      <c r="V1825" s="23" t="s">
        <v>37</v>
      </c>
      <c r="W1825" s="23" t="s">
        <v>37</v>
      </c>
      <c r="X1825" s="22">
        <v>1577545.6</v>
      </c>
    </row>
    <row r="1826" spans="1:24" x14ac:dyDescent="0.25">
      <c r="A1826" s="22">
        <v>702</v>
      </c>
      <c r="B1826" s="23" t="s">
        <v>1867</v>
      </c>
      <c r="C1826" s="23"/>
      <c r="D1826" s="24">
        <v>316192</v>
      </c>
      <c r="E1826" s="25"/>
      <c r="F1826" s="23" t="s">
        <v>33</v>
      </c>
      <c r="G1826" s="23" t="s">
        <v>33</v>
      </c>
      <c r="H1826" s="24" t="s">
        <v>34</v>
      </c>
      <c r="I1826" s="24" t="s">
        <v>35</v>
      </c>
      <c r="J1826" s="23" t="s">
        <v>39</v>
      </c>
      <c r="K1826" s="26">
        <v>204024.31</v>
      </c>
      <c r="L1826" s="26">
        <f t="shared" si="87"/>
        <v>10994.870063781287</v>
      </c>
      <c r="M1826" s="26">
        <v>0</v>
      </c>
      <c r="N1826" s="26">
        <v>0</v>
      </c>
      <c r="O1826" s="26">
        <v>0</v>
      </c>
      <c r="P1826" s="26">
        <v>0</v>
      </c>
      <c r="Q1826" s="26">
        <f t="shared" si="85"/>
        <v>0</v>
      </c>
      <c r="R1826" s="27" t="str">
        <f t="shared" si="86"/>
        <v>1-30</v>
      </c>
      <c r="S1826" s="27" t="str">
        <f>+VLOOKUP(B1826,'[1]PORTFOLIO MAY16'!$B$7:$T$5083,19,0)</f>
        <v>MEXICO</v>
      </c>
      <c r="T1826" s="26">
        <v>0</v>
      </c>
      <c r="U1826" s="23" t="s">
        <v>37</v>
      </c>
      <c r="V1826" s="23" t="s">
        <v>37</v>
      </c>
      <c r="W1826" s="23" t="s">
        <v>37</v>
      </c>
      <c r="X1826" s="22">
        <v>243435.08</v>
      </c>
    </row>
    <row r="1827" spans="1:24" x14ac:dyDescent="0.25">
      <c r="A1827" s="22">
        <v>702</v>
      </c>
      <c r="B1827" s="23" t="s">
        <v>1868</v>
      </c>
      <c r="C1827" s="23"/>
      <c r="D1827" s="24">
        <v>318099</v>
      </c>
      <c r="E1827" s="25"/>
      <c r="F1827" s="23" t="s">
        <v>33</v>
      </c>
      <c r="G1827" s="23" t="s">
        <v>33</v>
      </c>
      <c r="H1827" s="24" t="s">
        <v>34</v>
      </c>
      <c r="I1827" s="24" t="s">
        <v>35</v>
      </c>
      <c r="J1827" s="23" t="s">
        <v>36</v>
      </c>
      <c r="K1827" s="26">
        <v>474801.44</v>
      </c>
      <c r="L1827" s="26">
        <f t="shared" si="87"/>
        <v>474801.44</v>
      </c>
      <c r="M1827" s="26">
        <v>0</v>
      </c>
      <c r="N1827" s="26">
        <v>0</v>
      </c>
      <c r="O1827" s="26">
        <v>0</v>
      </c>
      <c r="P1827" s="26">
        <v>0</v>
      </c>
      <c r="Q1827" s="26">
        <f t="shared" si="85"/>
        <v>0</v>
      </c>
      <c r="R1827" s="27" t="str">
        <f t="shared" si="86"/>
        <v>1-30</v>
      </c>
      <c r="S1827" s="28" t="s">
        <v>160</v>
      </c>
      <c r="T1827" s="26">
        <v>0</v>
      </c>
      <c r="U1827" s="23" t="s">
        <v>37</v>
      </c>
      <c r="V1827" s="23" t="s">
        <v>37</v>
      </c>
      <c r="W1827" s="23" t="s">
        <v>37</v>
      </c>
      <c r="X1827" s="22">
        <v>529899.67000000004</v>
      </c>
    </row>
    <row r="1828" spans="1:24" x14ac:dyDescent="0.25">
      <c r="A1828" s="22">
        <v>702</v>
      </c>
      <c r="B1828" s="23" t="s">
        <v>1869</v>
      </c>
      <c r="C1828" s="23"/>
      <c r="D1828" s="24">
        <v>315144</v>
      </c>
      <c r="E1828" s="25"/>
      <c r="F1828" s="23" t="s">
        <v>42</v>
      </c>
      <c r="G1828" s="23" t="s">
        <v>33</v>
      </c>
      <c r="H1828" s="24" t="s">
        <v>34</v>
      </c>
      <c r="I1828" s="24" t="s">
        <v>35</v>
      </c>
      <c r="J1828" s="23" t="s">
        <v>36</v>
      </c>
      <c r="K1828" s="26">
        <v>25610.799999999999</v>
      </c>
      <c r="L1828" s="26">
        <f t="shared" si="87"/>
        <v>25610.799999999999</v>
      </c>
      <c r="M1828" s="26">
        <v>0</v>
      </c>
      <c r="N1828" s="26">
        <v>0</v>
      </c>
      <c r="O1828" s="26">
        <v>0</v>
      </c>
      <c r="P1828" s="26">
        <v>25610.799999999999</v>
      </c>
      <c r="Q1828" s="26">
        <f t="shared" si="85"/>
        <v>25610.799999999999</v>
      </c>
      <c r="R1828" s="27" t="str">
        <f t="shared" si="86"/>
        <v>120+</v>
      </c>
      <c r="S1828" s="27" t="str">
        <f>+VLOOKUP(B1828,'[1]PORTFOLIO MAY16'!$B$7:$T$5083,19,0)</f>
        <v>REPUBLICA DOMINICANA</v>
      </c>
      <c r="T1828" s="26">
        <v>0</v>
      </c>
      <c r="U1828" s="23" t="s">
        <v>37</v>
      </c>
      <c r="V1828" s="23" t="s">
        <v>37</v>
      </c>
      <c r="W1828" s="23" t="s">
        <v>37</v>
      </c>
      <c r="X1828" s="22">
        <v>26103.8</v>
      </c>
    </row>
    <row r="1829" spans="1:24" x14ac:dyDescent="0.25">
      <c r="A1829" s="22">
        <v>702</v>
      </c>
      <c r="B1829" s="23" t="s">
        <v>1870</v>
      </c>
      <c r="C1829" s="23"/>
      <c r="D1829" s="24">
        <v>316522</v>
      </c>
      <c r="E1829" s="25"/>
      <c r="F1829" s="23" t="s">
        <v>33</v>
      </c>
      <c r="G1829" s="23" t="s">
        <v>33</v>
      </c>
      <c r="H1829" s="24" t="s">
        <v>34</v>
      </c>
      <c r="I1829" s="24" t="s">
        <v>35</v>
      </c>
      <c r="J1829" s="23" t="s">
        <v>39</v>
      </c>
      <c r="K1829" s="26">
        <v>1222725</v>
      </c>
      <c r="L1829" s="26">
        <f t="shared" si="87"/>
        <v>65892.650237302485</v>
      </c>
      <c r="M1829" s="26">
        <v>0</v>
      </c>
      <c r="N1829" s="26">
        <v>0</v>
      </c>
      <c r="O1829" s="26">
        <v>0</v>
      </c>
      <c r="P1829" s="26">
        <v>0</v>
      </c>
      <c r="Q1829" s="26">
        <f t="shared" si="85"/>
        <v>0</v>
      </c>
      <c r="R1829" s="27" t="str">
        <f t="shared" si="86"/>
        <v>1-30</v>
      </c>
      <c r="S1829" s="27" t="str">
        <f>+VLOOKUP(B1829,'[1]PORTFOLIO MAY16'!$B$7:$T$5083,19,0)</f>
        <v>MEXICO</v>
      </c>
      <c r="T1829" s="26">
        <v>0</v>
      </c>
      <c r="U1829" s="23" t="s">
        <v>37</v>
      </c>
      <c r="V1829" s="23" t="s">
        <v>37</v>
      </c>
      <c r="W1829" s="23" t="s">
        <v>37</v>
      </c>
      <c r="X1829" s="22">
        <v>1294650</v>
      </c>
    </row>
    <row r="1830" spans="1:24" x14ac:dyDescent="0.25">
      <c r="A1830" s="22">
        <v>702</v>
      </c>
      <c r="B1830" s="23" t="s">
        <v>1871</v>
      </c>
      <c r="C1830" s="23"/>
      <c r="D1830" s="24">
        <v>309450</v>
      </c>
      <c r="E1830" s="25"/>
      <c r="F1830" s="23" t="s">
        <v>42</v>
      </c>
      <c r="G1830" s="23" t="s">
        <v>51</v>
      </c>
      <c r="H1830" s="24" t="s">
        <v>34</v>
      </c>
      <c r="I1830" s="24" t="s">
        <v>35</v>
      </c>
      <c r="J1830" s="23" t="s">
        <v>39</v>
      </c>
      <c r="K1830" s="26">
        <v>134360.35</v>
      </c>
      <c r="L1830" s="26">
        <f t="shared" si="87"/>
        <v>7240.6792601047209</v>
      </c>
      <c r="M1830" s="26">
        <v>0</v>
      </c>
      <c r="N1830" s="26">
        <v>0</v>
      </c>
      <c r="O1830" s="26">
        <v>0</v>
      </c>
      <c r="P1830" s="26">
        <v>0</v>
      </c>
      <c r="Q1830" s="26">
        <f t="shared" si="85"/>
        <v>0</v>
      </c>
      <c r="R1830" s="27" t="str">
        <f t="shared" si="86"/>
        <v>1-30</v>
      </c>
      <c r="S1830" s="27" t="str">
        <f>+VLOOKUP(B1830,'[1]PORTFOLIO MAY16'!$B$7:$T$5083,19,0)</f>
        <v>MEXICO</v>
      </c>
      <c r="T1830" s="26">
        <v>0</v>
      </c>
      <c r="U1830" s="23" t="s">
        <v>37</v>
      </c>
      <c r="V1830" s="23" t="s">
        <v>37</v>
      </c>
      <c r="W1830" s="23" t="s">
        <v>37</v>
      </c>
      <c r="X1830" s="22">
        <v>139929.56</v>
      </c>
    </row>
    <row r="1831" spans="1:24" x14ac:dyDescent="0.25">
      <c r="A1831" s="22">
        <v>702</v>
      </c>
      <c r="B1831" s="23" t="s">
        <v>1872</v>
      </c>
      <c r="C1831" s="23"/>
      <c r="D1831" s="24">
        <v>313548</v>
      </c>
      <c r="E1831" s="25"/>
      <c r="F1831" s="23" t="s">
        <v>51</v>
      </c>
      <c r="G1831" s="23" t="s">
        <v>51</v>
      </c>
      <c r="H1831" s="24" t="s">
        <v>34</v>
      </c>
      <c r="I1831" s="24" t="s">
        <v>35</v>
      </c>
      <c r="J1831" s="23" t="s">
        <v>36</v>
      </c>
      <c r="K1831" s="26">
        <v>14631.14</v>
      </c>
      <c r="L1831" s="26">
        <f t="shared" si="87"/>
        <v>14631.14</v>
      </c>
      <c r="M1831" s="26">
        <v>0</v>
      </c>
      <c r="N1831" s="26">
        <v>0</v>
      </c>
      <c r="O1831" s="26">
        <v>0</v>
      </c>
      <c r="P1831" s="26">
        <v>0</v>
      </c>
      <c r="Q1831" s="26">
        <f t="shared" si="85"/>
        <v>0</v>
      </c>
      <c r="R1831" s="27" t="str">
        <f t="shared" si="86"/>
        <v>1-30</v>
      </c>
      <c r="S1831" s="27" t="str">
        <f>+VLOOKUP(B1831,'[1]PORTFOLIO MAY16'!$B$7:$T$5083,19,0)</f>
        <v>NICARAGUA</v>
      </c>
      <c r="T1831" s="26">
        <v>0</v>
      </c>
      <c r="U1831" s="23" t="s">
        <v>37</v>
      </c>
      <c r="V1831" s="23" t="s">
        <v>37</v>
      </c>
      <c r="W1831" s="23" t="s">
        <v>37</v>
      </c>
      <c r="X1831" s="22">
        <v>14954.68</v>
      </c>
    </row>
    <row r="1832" spans="1:24" x14ac:dyDescent="0.25">
      <c r="A1832" s="22">
        <v>702</v>
      </c>
      <c r="B1832" s="23" t="s">
        <v>1873</v>
      </c>
      <c r="C1832" s="23"/>
      <c r="D1832" s="24">
        <v>313548</v>
      </c>
      <c r="E1832" s="25"/>
      <c r="F1832" s="23" t="s">
        <v>51</v>
      </c>
      <c r="G1832" s="23" t="s">
        <v>51</v>
      </c>
      <c r="H1832" s="24" t="s">
        <v>34</v>
      </c>
      <c r="I1832" s="24" t="s">
        <v>35</v>
      </c>
      <c r="J1832" s="23" t="s">
        <v>36</v>
      </c>
      <c r="K1832" s="26">
        <v>50954.35</v>
      </c>
      <c r="L1832" s="26">
        <f t="shared" si="87"/>
        <v>50954.35</v>
      </c>
      <c r="M1832" s="26">
        <v>0</v>
      </c>
      <c r="N1832" s="26">
        <v>0</v>
      </c>
      <c r="O1832" s="26">
        <v>0</v>
      </c>
      <c r="P1832" s="26">
        <v>0</v>
      </c>
      <c r="Q1832" s="26">
        <f t="shared" si="85"/>
        <v>0</v>
      </c>
      <c r="R1832" s="27" t="str">
        <f t="shared" si="86"/>
        <v>1-30</v>
      </c>
      <c r="S1832" s="27" t="str">
        <f>+VLOOKUP(B1832,'[1]PORTFOLIO MAY16'!$B$7:$T$5083,19,0)</f>
        <v>NICARAGUA</v>
      </c>
      <c r="T1832" s="26">
        <v>0</v>
      </c>
      <c r="U1832" s="23" t="s">
        <v>37</v>
      </c>
      <c r="V1832" s="23" t="s">
        <v>37</v>
      </c>
      <c r="W1832" s="23" t="s">
        <v>37</v>
      </c>
      <c r="X1832" s="22">
        <v>52081.120000000003</v>
      </c>
    </row>
    <row r="1833" spans="1:24" x14ac:dyDescent="0.25">
      <c r="A1833" s="22">
        <v>702</v>
      </c>
      <c r="B1833" s="23" t="s">
        <v>1874</v>
      </c>
      <c r="C1833" s="23"/>
      <c r="D1833" s="24">
        <v>338496</v>
      </c>
      <c r="E1833" s="25"/>
      <c r="F1833" s="23" t="s">
        <v>33</v>
      </c>
      <c r="G1833" s="23" t="s">
        <v>33</v>
      </c>
      <c r="H1833" s="24" t="s">
        <v>34</v>
      </c>
      <c r="I1833" s="24" t="s">
        <v>35</v>
      </c>
      <c r="J1833" s="23" t="s">
        <v>39</v>
      </c>
      <c r="K1833" s="26">
        <v>816191.03</v>
      </c>
      <c r="L1833" s="26">
        <f t="shared" si="87"/>
        <v>43984.534598224178</v>
      </c>
      <c r="M1833" s="26">
        <v>0</v>
      </c>
      <c r="N1833" s="26">
        <v>0</v>
      </c>
      <c r="O1833" s="26">
        <v>0</v>
      </c>
      <c r="P1833" s="26">
        <v>0</v>
      </c>
      <c r="Q1833" s="26">
        <f t="shared" si="85"/>
        <v>0</v>
      </c>
      <c r="R1833" s="27" t="str">
        <f t="shared" si="86"/>
        <v>1-30</v>
      </c>
      <c r="S1833" s="27" t="str">
        <f>+VLOOKUP(B1833,'[1]PORTFOLIO MAY16'!$B$7:$T$5083,19,0)</f>
        <v>MEXICO</v>
      </c>
      <c r="T1833" s="26">
        <v>0</v>
      </c>
      <c r="U1833" s="23" t="s">
        <v>37</v>
      </c>
      <c r="V1833" s="23" t="s">
        <v>37</v>
      </c>
      <c r="W1833" s="23" t="s">
        <v>37</v>
      </c>
      <c r="X1833" s="22">
        <v>1219882.99</v>
      </c>
    </row>
    <row r="1834" spans="1:24" x14ac:dyDescent="0.25">
      <c r="A1834" s="22">
        <v>702</v>
      </c>
      <c r="B1834" s="23" t="s">
        <v>1875</v>
      </c>
      <c r="C1834" s="23"/>
      <c r="D1834" s="24">
        <v>312684</v>
      </c>
      <c r="E1834" s="25"/>
      <c r="F1834" s="23" t="s">
        <v>33</v>
      </c>
      <c r="G1834" s="23" t="s">
        <v>33</v>
      </c>
      <c r="H1834" s="24" t="s">
        <v>34</v>
      </c>
      <c r="I1834" s="24" t="s">
        <v>35</v>
      </c>
      <c r="J1834" s="23" t="s">
        <v>39</v>
      </c>
      <c r="K1834" s="26">
        <v>238827.32</v>
      </c>
      <c r="L1834" s="26">
        <f t="shared" si="87"/>
        <v>12870.404272319873</v>
      </c>
      <c r="M1834" s="26">
        <v>0</v>
      </c>
      <c r="N1834" s="26">
        <v>0</v>
      </c>
      <c r="O1834" s="26">
        <v>0</v>
      </c>
      <c r="P1834" s="26">
        <v>0</v>
      </c>
      <c r="Q1834" s="26">
        <f t="shared" si="85"/>
        <v>0</v>
      </c>
      <c r="R1834" s="27" t="str">
        <f t="shared" si="86"/>
        <v>1-30</v>
      </c>
      <c r="S1834" s="27" t="str">
        <f>+VLOOKUP(B1834,'[1]PORTFOLIO MAY16'!$B$7:$T$5083,19,0)</f>
        <v>MEXICO</v>
      </c>
      <c r="T1834" s="26">
        <v>0</v>
      </c>
      <c r="U1834" s="23" t="s">
        <v>37</v>
      </c>
      <c r="V1834" s="23" t="s">
        <v>37</v>
      </c>
      <c r="W1834" s="23" t="s">
        <v>37</v>
      </c>
      <c r="X1834" s="22">
        <v>292168.38</v>
      </c>
    </row>
    <row r="1835" spans="1:24" x14ac:dyDescent="0.25">
      <c r="A1835" s="22">
        <v>702</v>
      </c>
      <c r="B1835" s="23" t="s">
        <v>1876</v>
      </c>
      <c r="C1835" s="23"/>
      <c r="D1835" s="24">
        <v>313548</v>
      </c>
      <c r="E1835" s="25"/>
      <c r="F1835" s="23" t="s">
        <v>51</v>
      </c>
      <c r="G1835" s="23" t="s">
        <v>51</v>
      </c>
      <c r="H1835" s="24" t="s">
        <v>34</v>
      </c>
      <c r="I1835" s="24" t="s">
        <v>35</v>
      </c>
      <c r="J1835" s="23" t="s">
        <v>36</v>
      </c>
      <c r="K1835" s="26">
        <v>5140.9799999999996</v>
      </c>
      <c r="L1835" s="26">
        <f t="shared" si="87"/>
        <v>5140.9799999999996</v>
      </c>
      <c r="M1835" s="26">
        <v>0</v>
      </c>
      <c r="N1835" s="26">
        <v>0</v>
      </c>
      <c r="O1835" s="26">
        <v>0</v>
      </c>
      <c r="P1835" s="26">
        <v>0</v>
      </c>
      <c r="Q1835" s="26">
        <f t="shared" si="85"/>
        <v>0</v>
      </c>
      <c r="R1835" s="27" t="str">
        <f t="shared" si="86"/>
        <v>1-30</v>
      </c>
      <c r="S1835" s="27" t="str">
        <f>+VLOOKUP(B1835,'[1]PORTFOLIO MAY16'!$B$7:$T$5083,19,0)</f>
        <v>NICARAGUA</v>
      </c>
      <c r="T1835" s="26">
        <v>0</v>
      </c>
      <c r="U1835" s="23" t="s">
        <v>37</v>
      </c>
      <c r="V1835" s="23" t="s">
        <v>37</v>
      </c>
      <c r="W1835" s="23" t="s">
        <v>37</v>
      </c>
      <c r="X1835" s="22">
        <v>5254.67</v>
      </c>
    </row>
    <row r="1836" spans="1:24" x14ac:dyDescent="0.25">
      <c r="A1836" s="22">
        <v>702</v>
      </c>
      <c r="B1836" s="23" t="s">
        <v>1877</v>
      </c>
      <c r="C1836" s="23"/>
      <c r="D1836" s="24">
        <v>316339</v>
      </c>
      <c r="E1836" s="25"/>
      <c r="F1836" s="23" t="s">
        <v>59</v>
      </c>
      <c r="G1836" s="23" t="s">
        <v>59</v>
      </c>
      <c r="H1836" s="24" t="s">
        <v>34</v>
      </c>
      <c r="I1836" s="24" t="s">
        <v>35</v>
      </c>
      <c r="J1836" s="23" t="s">
        <v>36</v>
      </c>
      <c r="K1836" s="26">
        <v>91263.96</v>
      </c>
      <c r="L1836" s="26">
        <f t="shared" si="87"/>
        <v>91263.96</v>
      </c>
      <c r="M1836" s="26">
        <v>0</v>
      </c>
      <c r="N1836" s="26">
        <v>0</v>
      </c>
      <c r="O1836" s="26">
        <v>0</v>
      </c>
      <c r="P1836" s="26">
        <v>0</v>
      </c>
      <c r="Q1836" s="26">
        <f t="shared" si="85"/>
        <v>0</v>
      </c>
      <c r="R1836" s="27" t="str">
        <f t="shared" si="86"/>
        <v>1-30</v>
      </c>
      <c r="S1836" s="27" t="str">
        <f>+VLOOKUP(B1836,'[1]PORTFOLIO MAY16'!$B$7:$T$5083,19,0)</f>
        <v>GUATEMALA</v>
      </c>
      <c r="T1836" s="26">
        <v>0</v>
      </c>
      <c r="U1836" s="23" t="s">
        <v>37</v>
      </c>
      <c r="V1836" s="23" t="s">
        <v>37</v>
      </c>
      <c r="W1836" s="23" t="s">
        <v>37</v>
      </c>
      <c r="X1836" s="22">
        <v>94961.2</v>
      </c>
    </row>
    <row r="1837" spans="1:24" x14ac:dyDescent="0.25">
      <c r="A1837" s="22">
        <v>702</v>
      </c>
      <c r="B1837" s="23" t="s">
        <v>1878</v>
      </c>
      <c r="C1837" s="23"/>
      <c r="D1837" s="24">
        <v>338859</v>
      </c>
      <c r="E1837" s="25"/>
      <c r="F1837" s="23" t="s">
        <v>42</v>
      </c>
      <c r="G1837" s="23" t="s">
        <v>33</v>
      </c>
      <c r="H1837" s="24" t="s">
        <v>34</v>
      </c>
      <c r="I1837" s="24" t="s">
        <v>35</v>
      </c>
      <c r="J1837" s="23" t="s">
        <v>36</v>
      </c>
      <c r="K1837" s="26">
        <v>114312.29</v>
      </c>
      <c r="L1837" s="26">
        <f t="shared" si="87"/>
        <v>114312.29</v>
      </c>
      <c r="M1837" s="26">
        <v>0</v>
      </c>
      <c r="N1837" s="26">
        <v>0</v>
      </c>
      <c r="O1837" s="26">
        <v>0</v>
      </c>
      <c r="P1837" s="26">
        <v>0</v>
      </c>
      <c r="Q1837" s="26">
        <f t="shared" si="85"/>
        <v>0</v>
      </c>
      <c r="R1837" s="27" t="str">
        <f t="shared" si="86"/>
        <v>1-30</v>
      </c>
      <c r="S1837" s="27" t="str">
        <f>+VLOOKUP(B1837,'[1]PORTFOLIO MAY16'!$B$7:$T$5083,19,0)</f>
        <v>ECUADOR</v>
      </c>
      <c r="T1837" s="26">
        <v>0</v>
      </c>
      <c r="U1837" s="23" t="s">
        <v>37</v>
      </c>
      <c r="V1837" s="23" t="s">
        <v>37</v>
      </c>
      <c r="W1837" s="23" t="s">
        <v>37</v>
      </c>
      <c r="X1837" s="22">
        <v>120050.1</v>
      </c>
    </row>
    <row r="1838" spans="1:24" x14ac:dyDescent="0.25">
      <c r="A1838" s="22">
        <v>702</v>
      </c>
      <c r="B1838" s="23" t="s">
        <v>1879</v>
      </c>
      <c r="C1838" s="23"/>
      <c r="D1838" s="24">
        <v>338214</v>
      </c>
      <c r="E1838" s="25"/>
      <c r="F1838" s="23" t="s">
        <v>33</v>
      </c>
      <c r="G1838" s="23" t="s">
        <v>33</v>
      </c>
      <c r="H1838" s="24" t="s">
        <v>34</v>
      </c>
      <c r="I1838" s="24" t="s">
        <v>35</v>
      </c>
      <c r="J1838" s="23" t="s">
        <v>39</v>
      </c>
      <c r="K1838" s="26">
        <v>1304416.6100000001</v>
      </c>
      <c r="L1838" s="26">
        <f t="shared" si="87"/>
        <v>70295.01109935416</v>
      </c>
      <c r="M1838" s="26">
        <v>0</v>
      </c>
      <c r="N1838" s="26">
        <v>0</v>
      </c>
      <c r="O1838" s="26">
        <v>0</v>
      </c>
      <c r="P1838" s="26">
        <v>0</v>
      </c>
      <c r="Q1838" s="26">
        <f t="shared" si="85"/>
        <v>0</v>
      </c>
      <c r="R1838" s="27" t="str">
        <f t="shared" si="86"/>
        <v>1-30</v>
      </c>
      <c r="S1838" s="27" t="str">
        <f>+VLOOKUP(B1838,'[1]PORTFOLIO MAY16'!$B$7:$T$5083,19,0)</f>
        <v>MEXICO</v>
      </c>
      <c r="T1838" s="26">
        <v>0</v>
      </c>
      <c r="U1838" s="23" t="s">
        <v>37</v>
      </c>
      <c r="V1838" s="23" t="s">
        <v>37</v>
      </c>
      <c r="W1838" s="23" t="s">
        <v>37</v>
      </c>
      <c r="X1838" s="22">
        <v>1422999.9</v>
      </c>
    </row>
    <row r="1839" spans="1:24" x14ac:dyDescent="0.25">
      <c r="A1839" s="22">
        <v>702</v>
      </c>
      <c r="B1839" s="23" t="s">
        <v>1880</v>
      </c>
      <c r="C1839" s="23"/>
      <c r="D1839" s="24">
        <v>320453</v>
      </c>
      <c r="E1839" s="25"/>
      <c r="F1839" s="23" t="s">
        <v>42</v>
      </c>
      <c r="G1839" s="23" t="s">
        <v>33</v>
      </c>
      <c r="H1839" s="24" t="s">
        <v>34</v>
      </c>
      <c r="I1839" s="24" t="s">
        <v>35</v>
      </c>
      <c r="J1839" s="23" t="s">
        <v>36</v>
      </c>
      <c r="K1839" s="26">
        <v>129208.39</v>
      </c>
      <c r="L1839" s="26">
        <f t="shared" si="87"/>
        <v>129208.39</v>
      </c>
      <c r="M1839" s="26">
        <v>0</v>
      </c>
      <c r="N1839" s="26">
        <v>0</v>
      </c>
      <c r="O1839" s="26">
        <v>0</v>
      </c>
      <c r="P1839" s="26">
        <v>0</v>
      </c>
      <c r="Q1839" s="26">
        <f t="shared" si="85"/>
        <v>0</v>
      </c>
      <c r="R1839" s="27" t="str">
        <f t="shared" si="86"/>
        <v>1-30</v>
      </c>
      <c r="S1839" s="27" t="str">
        <f>+VLOOKUP(B1839,'[1]PORTFOLIO MAY16'!$B$7:$T$5083,19,0)</f>
        <v>MEXICO</v>
      </c>
      <c r="T1839" s="26">
        <v>0</v>
      </c>
      <c r="U1839" s="23" t="s">
        <v>37</v>
      </c>
      <c r="V1839" s="23" t="s">
        <v>37</v>
      </c>
      <c r="W1839" s="23" t="s">
        <v>37</v>
      </c>
      <c r="X1839" s="22">
        <v>160587.56</v>
      </c>
    </row>
    <row r="1840" spans="1:24" x14ac:dyDescent="0.25">
      <c r="A1840" s="22">
        <v>702</v>
      </c>
      <c r="B1840" s="23" t="s">
        <v>1881</v>
      </c>
      <c r="C1840" s="23"/>
      <c r="D1840" s="24">
        <v>313052</v>
      </c>
      <c r="E1840" s="25"/>
      <c r="F1840" s="23" t="s">
        <v>33</v>
      </c>
      <c r="G1840" s="23" t="s">
        <v>33</v>
      </c>
      <c r="H1840" s="24" t="s">
        <v>34</v>
      </c>
      <c r="I1840" s="24" t="s">
        <v>35</v>
      </c>
      <c r="J1840" s="23" t="s">
        <v>39</v>
      </c>
      <c r="K1840" s="26">
        <v>286711.23</v>
      </c>
      <c r="L1840" s="26">
        <f t="shared" si="87"/>
        <v>15450.868181722615</v>
      </c>
      <c r="M1840" s="26">
        <v>0</v>
      </c>
      <c r="N1840" s="26">
        <v>0</v>
      </c>
      <c r="O1840" s="26">
        <v>0</v>
      </c>
      <c r="P1840" s="26">
        <v>0</v>
      </c>
      <c r="Q1840" s="26">
        <f t="shared" si="85"/>
        <v>0</v>
      </c>
      <c r="R1840" s="27" t="str">
        <f t="shared" si="86"/>
        <v>1-30</v>
      </c>
      <c r="S1840" s="27" t="str">
        <f>+VLOOKUP(B1840,'[1]PORTFOLIO MAY16'!$B$7:$T$5083,19,0)</f>
        <v>MEXICO</v>
      </c>
      <c r="T1840" s="26">
        <v>0</v>
      </c>
      <c r="U1840" s="23" t="s">
        <v>37</v>
      </c>
      <c r="V1840" s="23" t="s">
        <v>37</v>
      </c>
      <c r="W1840" s="23" t="s">
        <v>37</v>
      </c>
      <c r="X1840" s="22">
        <v>334496.42</v>
      </c>
    </row>
    <row r="1841" spans="1:24" x14ac:dyDescent="0.25">
      <c r="A1841" s="22">
        <v>702</v>
      </c>
      <c r="B1841" s="23" t="s">
        <v>1882</v>
      </c>
      <c r="C1841" s="23"/>
      <c r="D1841" s="24">
        <v>339102</v>
      </c>
      <c r="E1841" s="25"/>
      <c r="F1841" s="23" t="s">
        <v>33</v>
      </c>
      <c r="G1841" s="23" t="s">
        <v>33</v>
      </c>
      <c r="H1841" s="24" t="s">
        <v>34</v>
      </c>
      <c r="I1841" s="24" t="s">
        <v>35</v>
      </c>
      <c r="J1841" s="23" t="s">
        <v>39</v>
      </c>
      <c r="K1841" s="26">
        <v>166290.6</v>
      </c>
      <c r="L1841" s="26">
        <f t="shared" si="87"/>
        <v>8961.400432273138</v>
      </c>
      <c r="M1841" s="26">
        <v>0</v>
      </c>
      <c r="N1841" s="26">
        <v>0</v>
      </c>
      <c r="O1841" s="26">
        <v>0</v>
      </c>
      <c r="P1841" s="26">
        <v>0</v>
      </c>
      <c r="Q1841" s="26">
        <f t="shared" si="85"/>
        <v>0</v>
      </c>
      <c r="R1841" s="27" t="str">
        <f t="shared" si="86"/>
        <v>1-30</v>
      </c>
      <c r="S1841" s="27" t="str">
        <f>+VLOOKUP(B1841,'[1]PORTFOLIO MAY16'!$B$7:$T$5083,19,0)</f>
        <v>MEXICO</v>
      </c>
      <c r="T1841" s="26">
        <v>0</v>
      </c>
      <c r="U1841" s="23" t="s">
        <v>37</v>
      </c>
      <c r="V1841" s="23" t="s">
        <v>37</v>
      </c>
      <c r="W1841" s="23" t="s">
        <v>37</v>
      </c>
      <c r="X1841" s="22">
        <v>249435.9</v>
      </c>
    </row>
    <row r="1842" spans="1:24" x14ac:dyDescent="0.25">
      <c r="A1842" s="22">
        <v>702</v>
      </c>
      <c r="B1842" s="23" t="s">
        <v>1883</v>
      </c>
      <c r="C1842" s="23"/>
      <c r="D1842" s="24">
        <v>317050</v>
      </c>
      <c r="E1842" s="25"/>
      <c r="F1842" s="23" t="s">
        <v>42</v>
      </c>
      <c r="G1842" s="23" t="s">
        <v>51</v>
      </c>
      <c r="H1842" s="24" t="s">
        <v>34</v>
      </c>
      <c r="I1842" s="24" t="s">
        <v>35</v>
      </c>
      <c r="J1842" s="23" t="s">
        <v>39</v>
      </c>
      <c r="K1842" s="26">
        <v>256074.9</v>
      </c>
      <c r="L1842" s="26">
        <f t="shared" si="87"/>
        <v>13799.876358340764</v>
      </c>
      <c r="M1842" s="26">
        <v>0</v>
      </c>
      <c r="N1842" s="26">
        <v>0</v>
      </c>
      <c r="O1842" s="26">
        <v>0</v>
      </c>
      <c r="P1842" s="26">
        <v>0</v>
      </c>
      <c r="Q1842" s="26">
        <f t="shared" si="85"/>
        <v>0</v>
      </c>
      <c r="R1842" s="27" t="str">
        <f t="shared" si="86"/>
        <v>1-30</v>
      </c>
      <c r="S1842" s="27" t="str">
        <f>+VLOOKUP(B1842,'[1]PORTFOLIO MAY16'!$B$7:$T$5083,19,0)</f>
        <v>MEXICO</v>
      </c>
      <c r="T1842" s="26">
        <v>0</v>
      </c>
      <c r="U1842" s="23" t="s">
        <v>37</v>
      </c>
      <c r="V1842" s="23" t="s">
        <v>37</v>
      </c>
      <c r="W1842" s="23" t="s">
        <v>37</v>
      </c>
      <c r="X1842" s="22">
        <v>276548.03999999998</v>
      </c>
    </row>
    <row r="1843" spans="1:24" x14ac:dyDescent="0.25">
      <c r="A1843" s="22">
        <v>702</v>
      </c>
      <c r="B1843" s="23" t="s">
        <v>1884</v>
      </c>
      <c r="C1843" s="23"/>
      <c r="D1843" s="24">
        <v>333802</v>
      </c>
      <c r="E1843" s="25"/>
      <c r="F1843" s="23" t="s">
        <v>42</v>
      </c>
      <c r="G1843" s="23" t="s">
        <v>33</v>
      </c>
      <c r="H1843" s="24" t="s">
        <v>34</v>
      </c>
      <c r="I1843" s="24" t="s">
        <v>35</v>
      </c>
      <c r="J1843" s="23" t="s">
        <v>36</v>
      </c>
      <c r="K1843" s="26">
        <v>8906.07</v>
      </c>
      <c r="L1843" s="26">
        <f t="shared" si="87"/>
        <v>8906.07</v>
      </c>
      <c r="M1843" s="26">
        <v>0</v>
      </c>
      <c r="N1843" s="26">
        <v>0</v>
      </c>
      <c r="O1843" s="26">
        <v>0</v>
      </c>
      <c r="P1843" s="26">
        <v>0</v>
      </c>
      <c r="Q1843" s="26">
        <f t="shared" si="85"/>
        <v>0</v>
      </c>
      <c r="R1843" s="27" t="str">
        <f t="shared" si="86"/>
        <v>1-30</v>
      </c>
      <c r="S1843" s="27" t="str">
        <f>+VLOOKUP(B1843,'[1]PORTFOLIO MAY16'!$B$7:$T$5083,19,0)</f>
        <v>GUATEMALA</v>
      </c>
      <c r="T1843" s="26">
        <v>0</v>
      </c>
      <c r="U1843" s="23" t="s">
        <v>37</v>
      </c>
      <c r="V1843" s="23" t="s">
        <v>37</v>
      </c>
      <c r="W1843" s="23" t="s">
        <v>37</v>
      </c>
      <c r="X1843" s="22">
        <v>9016.92</v>
      </c>
    </row>
    <row r="1844" spans="1:24" x14ac:dyDescent="0.25">
      <c r="A1844" s="22">
        <v>702</v>
      </c>
      <c r="B1844" s="23" t="s">
        <v>1885</v>
      </c>
      <c r="C1844" s="23"/>
      <c r="D1844" s="24">
        <v>308900</v>
      </c>
      <c r="E1844" s="25"/>
      <c r="F1844" s="23" t="s">
        <v>42</v>
      </c>
      <c r="G1844" s="23" t="s">
        <v>33</v>
      </c>
      <c r="H1844" s="24" t="s">
        <v>34</v>
      </c>
      <c r="I1844" s="24" t="s">
        <v>35</v>
      </c>
      <c r="J1844" s="23" t="s">
        <v>36</v>
      </c>
      <c r="K1844" s="26">
        <v>293883.28999999998</v>
      </c>
      <c r="L1844" s="26">
        <f t="shared" si="87"/>
        <v>293883.28999999998</v>
      </c>
      <c r="M1844" s="26">
        <v>0</v>
      </c>
      <c r="N1844" s="26">
        <v>0</v>
      </c>
      <c r="O1844" s="26">
        <v>0</v>
      </c>
      <c r="P1844" s="26">
        <v>0</v>
      </c>
      <c r="Q1844" s="26">
        <f t="shared" si="85"/>
        <v>0</v>
      </c>
      <c r="R1844" s="27" t="str">
        <f t="shared" si="86"/>
        <v>1-30</v>
      </c>
      <c r="S1844" s="27" t="str">
        <f>+VLOOKUP(B1844,'[1]PORTFOLIO MAY16'!$B$7:$T$5083,19,0)</f>
        <v>COSTA RICA</v>
      </c>
      <c r="T1844" s="26">
        <v>0</v>
      </c>
      <c r="U1844" s="23" t="s">
        <v>37</v>
      </c>
      <c r="V1844" s="23" t="s">
        <v>37</v>
      </c>
      <c r="W1844" s="23" t="s">
        <v>37</v>
      </c>
      <c r="X1844" s="22">
        <v>325680.39</v>
      </c>
    </row>
    <row r="1845" spans="1:24" x14ac:dyDescent="0.25">
      <c r="A1845" s="22">
        <v>702</v>
      </c>
      <c r="B1845" s="23" t="s">
        <v>1886</v>
      </c>
      <c r="C1845" s="23"/>
      <c r="D1845" s="24">
        <v>312097</v>
      </c>
      <c r="E1845" s="25"/>
      <c r="F1845" s="23" t="s">
        <v>33</v>
      </c>
      <c r="G1845" s="23" t="s">
        <v>33</v>
      </c>
      <c r="H1845" s="24" t="s">
        <v>34</v>
      </c>
      <c r="I1845" s="24" t="s">
        <v>35</v>
      </c>
      <c r="J1845" s="23" t="s">
        <v>36</v>
      </c>
      <c r="K1845" s="26">
        <v>2277112.0099999998</v>
      </c>
      <c r="L1845" s="26">
        <f t="shared" si="87"/>
        <v>2277112.0099999998</v>
      </c>
      <c r="M1845" s="26">
        <v>0</v>
      </c>
      <c r="N1845" s="26">
        <v>0</v>
      </c>
      <c r="O1845" s="26">
        <v>0</v>
      </c>
      <c r="P1845" s="26">
        <v>0</v>
      </c>
      <c r="Q1845" s="26">
        <f t="shared" si="85"/>
        <v>0</v>
      </c>
      <c r="R1845" s="27" t="str">
        <f t="shared" si="86"/>
        <v>1-30</v>
      </c>
      <c r="S1845" s="27" t="str">
        <f>+VLOOKUP(B1845,'[1]PORTFOLIO MAY16'!$B$7:$T$5083,19,0)</f>
        <v>MEXICO</v>
      </c>
      <c r="T1845" s="26">
        <v>0</v>
      </c>
      <c r="U1845" s="23" t="s">
        <v>37</v>
      </c>
      <c r="V1845" s="23" t="s">
        <v>37</v>
      </c>
      <c r="W1845" s="23" t="s">
        <v>37</v>
      </c>
      <c r="X1845" s="22">
        <v>2603902.66</v>
      </c>
    </row>
    <row r="1846" spans="1:24" x14ac:dyDescent="0.25">
      <c r="A1846" s="22">
        <v>702</v>
      </c>
      <c r="B1846" s="23" t="s">
        <v>1887</v>
      </c>
      <c r="C1846" s="23"/>
      <c r="D1846" s="24">
        <v>314854</v>
      </c>
      <c r="E1846" s="25"/>
      <c r="F1846" s="23" t="s">
        <v>33</v>
      </c>
      <c r="G1846" s="23" t="s">
        <v>33</v>
      </c>
      <c r="H1846" s="24" t="s">
        <v>34</v>
      </c>
      <c r="I1846" s="24" t="s">
        <v>35</v>
      </c>
      <c r="J1846" s="23" t="s">
        <v>39</v>
      </c>
      <c r="K1846" s="26">
        <v>701187.88</v>
      </c>
      <c r="L1846" s="26">
        <f t="shared" si="87"/>
        <v>37787.014845918442</v>
      </c>
      <c r="M1846" s="26">
        <v>701187.88</v>
      </c>
      <c r="N1846" s="26">
        <v>0</v>
      </c>
      <c r="O1846" s="26">
        <v>0</v>
      </c>
      <c r="P1846" s="26">
        <v>0</v>
      </c>
      <c r="Q1846" s="26">
        <f t="shared" si="85"/>
        <v>701187.88</v>
      </c>
      <c r="R1846" s="27" t="str">
        <f t="shared" si="86"/>
        <v>31-60</v>
      </c>
      <c r="S1846" s="27" t="str">
        <f>+VLOOKUP(B1846,'[1]PORTFOLIO MAY16'!$B$7:$T$5083,19,0)</f>
        <v>MEXICO</v>
      </c>
      <c r="T1846" s="26">
        <v>0</v>
      </c>
      <c r="U1846" s="23" t="s">
        <v>37</v>
      </c>
      <c r="V1846" s="23" t="s">
        <v>37</v>
      </c>
      <c r="W1846" s="23" t="s">
        <v>37</v>
      </c>
      <c r="X1846" s="22">
        <v>802827.51</v>
      </c>
    </row>
    <row r="1847" spans="1:24" x14ac:dyDescent="0.25">
      <c r="A1847" s="22">
        <v>702</v>
      </c>
      <c r="B1847" s="23" t="s">
        <v>1888</v>
      </c>
      <c r="C1847" s="23"/>
      <c r="D1847" s="24">
        <v>314798</v>
      </c>
      <c r="E1847" s="25"/>
      <c r="F1847" s="23" t="s">
        <v>51</v>
      </c>
      <c r="G1847" s="23" t="s">
        <v>51</v>
      </c>
      <c r="H1847" s="24" t="s">
        <v>34</v>
      </c>
      <c r="I1847" s="24" t="s">
        <v>35</v>
      </c>
      <c r="J1847" s="23" t="s">
        <v>36</v>
      </c>
      <c r="K1847" s="26">
        <v>18707.560000000001</v>
      </c>
      <c r="L1847" s="26">
        <f t="shared" si="87"/>
        <v>18707.560000000001</v>
      </c>
      <c r="M1847" s="26">
        <v>0</v>
      </c>
      <c r="N1847" s="26">
        <v>0</v>
      </c>
      <c r="O1847" s="26">
        <v>0</v>
      </c>
      <c r="P1847" s="26">
        <v>0</v>
      </c>
      <c r="Q1847" s="26">
        <f t="shared" si="85"/>
        <v>0</v>
      </c>
      <c r="R1847" s="27" t="str">
        <f t="shared" si="86"/>
        <v>1-30</v>
      </c>
      <c r="S1847" s="27" t="str">
        <f>+VLOOKUP(B1847,'[1]PORTFOLIO MAY16'!$B$7:$T$5083,19,0)</f>
        <v>COSTA RICA</v>
      </c>
      <c r="T1847" s="26">
        <v>0</v>
      </c>
      <c r="U1847" s="23" t="s">
        <v>37</v>
      </c>
      <c r="V1847" s="23" t="s">
        <v>37</v>
      </c>
      <c r="W1847" s="23" t="s">
        <v>37</v>
      </c>
      <c r="X1847" s="22">
        <v>19186.72</v>
      </c>
    </row>
    <row r="1848" spans="1:24" x14ac:dyDescent="0.25">
      <c r="A1848" s="22">
        <v>702</v>
      </c>
      <c r="B1848" s="23" t="s">
        <v>1889</v>
      </c>
      <c r="C1848" s="23"/>
      <c r="D1848" s="24">
        <v>315630</v>
      </c>
      <c r="E1848" s="25"/>
      <c r="F1848" s="23" t="s">
        <v>33</v>
      </c>
      <c r="G1848" s="23" t="s">
        <v>33</v>
      </c>
      <c r="H1848" s="24" t="s">
        <v>34</v>
      </c>
      <c r="I1848" s="24" t="s">
        <v>35</v>
      </c>
      <c r="J1848" s="23" t="s">
        <v>39</v>
      </c>
      <c r="K1848" s="26">
        <v>1897345.78</v>
      </c>
      <c r="L1848" s="26">
        <f t="shared" si="87"/>
        <v>102247.96406449682</v>
      </c>
      <c r="M1848" s="26">
        <v>0</v>
      </c>
      <c r="N1848" s="26">
        <v>0</v>
      </c>
      <c r="O1848" s="26">
        <v>0</v>
      </c>
      <c r="P1848" s="26">
        <v>0</v>
      </c>
      <c r="Q1848" s="26">
        <f t="shared" si="85"/>
        <v>0</v>
      </c>
      <c r="R1848" s="27" t="str">
        <f t="shared" si="86"/>
        <v>1-30</v>
      </c>
      <c r="S1848" s="27" t="str">
        <f>+VLOOKUP(B1848,'[1]PORTFOLIO MAY16'!$B$7:$T$5083,19,0)</f>
        <v>MEXICO</v>
      </c>
      <c r="T1848" s="26">
        <v>0</v>
      </c>
      <c r="U1848" s="23" t="s">
        <v>37</v>
      </c>
      <c r="V1848" s="23" t="s">
        <v>37</v>
      </c>
      <c r="W1848" s="23" t="s">
        <v>37</v>
      </c>
      <c r="X1848" s="22">
        <v>2165008.77</v>
      </c>
    </row>
    <row r="1849" spans="1:24" x14ac:dyDescent="0.25">
      <c r="A1849" s="22">
        <v>702</v>
      </c>
      <c r="B1849" s="23" t="s">
        <v>1890</v>
      </c>
      <c r="C1849" s="23"/>
      <c r="D1849" s="24">
        <v>309777</v>
      </c>
      <c r="E1849" s="25"/>
      <c r="F1849" s="23" t="s">
        <v>33</v>
      </c>
      <c r="G1849" s="23" t="s">
        <v>33</v>
      </c>
      <c r="H1849" s="24" t="s">
        <v>34</v>
      </c>
      <c r="I1849" s="24" t="s">
        <v>35</v>
      </c>
      <c r="J1849" s="23" t="s">
        <v>39</v>
      </c>
      <c r="K1849" s="26">
        <v>663783.03</v>
      </c>
      <c r="L1849" s="26">
        <f t="shared" si="87"/>
        <v>35771.267479806877</v>
      </c>
      <c r="M1849" s="26">
        <v>0</v>
      </c>
      <c r="N1849" s="26">
        <v>0</v>
      </c>
      <c r="O1849" s="26">
        <v>0</v>
      </c>
      <c r="P1849" s="26">
        <v>0</v>
      </c>
      <c r="Q1849" s="26">
        <f t="shared" si="85"/>
        <v>0</v>
      </c>
      <c r="R1849" s="27" t="str">
        <f t="shared" si="86"/>
        <v>1-30</v>
      </c>
      <c r="S1849" s="27" t="str">
        <f>+VLOOKUP(B1849,'[1]PORTFOLIO MAY16'!$B$7:$T$5083,19,0)</f>
        <v>MEXICO</v>
      </c>
      <c r="T1849" s="26">
        <v>0</v>
      </c>
      <c r="U1849" s="23" t="s">
        <v>37</v>
      </c>
      <c r="V1849" s="23" t="s">
        <v>37</v>
      </c>
      <c r="W1849" s="23" t="s">
        <v>37</v>
      </c>
      <c r="X1849" s="22">
        <v>829728.6</v>
      </c>
    </row>
    <row r="1850" spans="1:24" x14ac:dyDescent="0.25">
      <c r="A1850" s="22">
        <v>702</v>
      </c>
      <c r="B1850" s="23" t="s">
        <v>1891</v>
      </c>
      <c r="C1850" s="23"/>
      <c r="D1850" s="24">
        <v>313548</v>
      </c>
      <c r="E1850" s="25"/>
      <c r="F1850" s="23" t="s">
        <v>51</v>
      </c>
      <c r="G1850" s="23" t="s">
        <v>51</v>
      </c>
      <c r="H1850" s="24" t="s">
        <v>34</v>
      </c>
      <c r="I1850" s="24" t="s">
        <v>35</v>
      </c>
      <c r="J1850" s="23" t="s">
        <v>36</v>
      </c>
      <c r="K1850" s="26">
        <v>54869.71</v>
      </c>
      <c r="L1850" s="26">
        <f t="shared" si="87"/>
        <v>54869.71</v>
      </c>
      <c r="M1850" s="26">
        <v>0</v>
      </c>
      <c r="N1850" s="26">
        <v>0</v>
      </c>
      <c r="O1850" s="26">
        <v>0</v>
      </c>
      <c r="P1850" s="26">
        <v>0</v>
      </c>
      <c r="Q1850" s="26">
        <f t="shared" si="85"/>
        <v>0</v>
      </c>
      <c r="R1850" s="27" t="str">
        <f t="shared" si="86"/>
        <v>1-30</v>
      </c>
      <c r="S1850" s="27" t="str">
        <f>+VLOOKUP(B1850,'[1]PORTFOLIO MAY16'!$B$7:$T$5083,19,0)</f>
        <v>NICARAGUA</v>
      </c>
      <c r="T1850" s="26">
        <v>0</v>
      </c>
      <c r="U1850" s="23" t="s">
        <v>37</v>
      </c>
      <c r="V1850" s="23" t="s">
        <v>37</v>
      </c>
      <c r="W1850" s="23" t="s">
        <v>37</v>
      </c>
      <c r="X1850" s="22">
        <v>56622.879999999997</v>
      </c>
    </row>
    <row r="1851" spans="1:24" x14ac:dyDescent="0.25">
      <c r="A1851" s="22">
        <v>702</v>
      </c>
      <c r="B1851" s="23" t="s">
        <v>1892</v>
      </c>
      <c r="C1851" s="23"/>
      <c r="D1851" s="24">
        <v>350625</v>
      </c>
      <c r="E1851" s="25"/>
      <c r="F1851" s="23" t="s">
        <v>33</v>
      </c>
      <c r="G1851" s="23" t="s">
        <v>33</v>
      </c>
      <c r="H1851" s="24" t="s">
        <v>34</v>
      </c>
      <c r="I1851" s="24" t="s">
        <v>35</v>
      </c>
      <c r="J1851" s="23" t="s">
        <v>39</v>
      </c>
      <c r="K1851" s="26">
        <v>0</v>
      </c>
      <c r="L1851" s="26">
        <f t="shared" si="87"/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f t="shared" si="85"/>
        <v>0</v>
      </c>
      <c r="R1851" s="27" t="str">
        <f t="shared" si="86"/>
        <v>1-30</v>
      </c>
      <c r="S1851" s="27" t="str">
        <f>+VLOOKUP(B1851,'[1]PORTFOLIO MAY16'!$B$7:$T$5083,19,0)</f>
        <v>MEXICO</v>
      </c>
      <c r="T1851" s="26">
        <v>0</v>
      </c>
      <c r="U1851" s="23" t="s">
        <v>37</v>
      </c>
      <c r="V1851" s="23" t="s">
        <v>37</v>
      </c>
      <c r="W1851" s="23" t="s">
        <v>37</v>
      </c>
      <c r="X1851" s="22">
        <v>0</v>
      </c>
    </row>
    <row r="1852" spans="1:24" x14ac:dyDescent="0.25">
      <c r="A1852" s="22">
        <v>702</v>
      </c>
      <c r="B1852" s="23" t="s">
        <v>1893</v>
      </c>
      <c r="C1852" s="23"/>
      <c r="D1852" s="24">
        <v>309287</v>
      </c>
      <c r="E1852" s="25"/>
      <c r="F1852" s="23" t="s">
        <v>42</v>
      </c>
      <c r="G1852" s="23" t="s">
        <v>33</v>
      </c>
      <c r="H1852" s="24" t="s">
        <v>34</v>
      </c>
      <c r="I1852" s="24" t="s">
        <v>35</v>
      </c>
      <c r="J1852" s="23" t="s">
        <v>36</v>
      </c>
      <c r="K1852" s="26">
        <v>226728.83</v>
      </c>
      <c r="L1852" s="26">
        <f t="shared" si="87"/>
        <v>226728.83</v>
      </c>
      <c r="M1852" s="26">
        <v>0</v>
      </c>
      <c r="N1852" s="26">
        <v>0</v>
      </c>
      <c r="O1852" s="26">
        <v>0</v>
      </c>
      <c r="P1852" s="26">
        <v>0</v>
      </c>
      <c r="Q1852" s="26">
        <f t="shared" si="85"/>
        <v>0</v>
      </c>
      <c r="R1852" s="27" t="str">
        <f t="shared" si="86"/>
        <v>1-30</v>
      </c>
      <c r="S1852" s="27" t="str">
        <f>+VLOOKUP(B1852,'[1]PORTFOLIO MAY16'!$B$7:$T$5083,19,0)</f>
        <v>GUATEMALA</v>
      </c>
      <c r="T1852" s="26">
        <v>0</v>
      </c>
      <c r="U1852" s="23" t="s">
        <v>37</v>
      </c>
      <c r="V1852" s="23" t="s">
        <v>37</v>
      </c>
      <c r="W1852" s="23" t="s">
        <v>37</v>
      </c>
      <c r="X1852" s="22">
        <v>257729.44</v>
      </c>
    </row>
    <row r="1853" spans="1:24" x14ac:dyDescent="0.25">
      <c r="A1853" s="22">
        <v>702</v>
      </c>
      <c r="B1853" s="23" t="s">
        <v>1894</v>
      </c>
      <c r="C1853" s="23"/>
      <c r="D1853" s="24">
        <v>318359</v>
      </c>
      <c r="E1853" s="25"/>
      <c r="F1853" s="23" t="s">
        <v>42</v>
      </c>
      <c r="G1853" s="23" t="s">
        <v>51</v>
      </c>
      <c r="H1853" s="24" t="s">
        <v>34</v>
      </c>
      <c r="I1853" s="24" t="s">
        <v>35</v>
      </c>
      <c r="J1853" s="23" t="s">
        <v>39</v>
      </c>
      <c r="K1853" s="26">
        <v>4468256.76</v>
      </c>
      <c r="L1853" s="26">
        <f t="shared" si="87"/>
        <v>240794.3567499989</v>
      </c>
      <c r="M1853" s="26">
        <v>0</v>
      </c>
      <c r="N1853" s="26">
        <v>0</v>
      </c>
      <c r="O1853" s="26">
        <v>0</v>
      </c>
      <c r="P1853" s="26">
        <v>0</v>
      </c>
      <c r="Q1853" s="26">
        <f t="shared" si="85"/>
        <v>0</v>
      </c>
      <c r="R1853" s="27" t="str">
        <f t="shared" si="86"/>
        <v>1-30</v>
      </c>
      <c r="S1853" s="27" t="str">
        <f>+VLOOKUP(B1853,'[1]PORTFOLIO MAY16'!$B$7:$T$5083,19,0)</f>
        <v>MEXICO</v>
      </c>
      <c r="T1853" s="26">
        <v>0</v>
      </c>
      <c r="U1853" s="23" t="s">
        <v>37</v>
      </c>
      <c r="V1853" s="23" t="s">
        <v>37</v>
      </c>
      <c r="W1853" s="23" t="s">
        <v>37</v>
      </c>
      <c r="X1853" s="22">
        <v>5119533.76</v>
      </c>
    </row>
    <row r="1854" spans="1:24" x14ac:dyDescent="0.25">
      <c r="A1854" s="22">
        <v>702</v>
      </c>
      <c r="B1854" s="23" t="s">
        <v>1895</v>
      </c>
      <c r="C1854" s="23"/>
      <c r="D1854" s="24">
        <v>333619</v>
      </c>
      <c r="E1854" s="25"/>
      <c r="F1854" s="23" t="s">
        <v>33</v>
      </c>
      <c r="G1854" s="23" t="s">
        <v>33</v>
      </c>
      <c r="H1854" s="24" t="s">
        <v>34</v>
      </c>
      <c r="I1854" s="24" t="s">
        <v>35</v>
      </c>
      <c r="J1854" s="23" t="s">
        <v>36</v>
      </c>
      <c r="K1854" s="26">
        <v>98473.82</v>
      </c>
      <c r="L1854" s="26">
        <f t="shared" si="87"/>
        <v>98473.82</v>
      </c>
      <c r="M1854" s="26">
        <v>0</v>
      </c>
      <c r="N1854" s="26">
        <v>0</v>
      </c>
      <c r="O1854" s="26">
        <v>0</v>
      </c>
      <c r="P1854" s="26">
        <v>0</v>
      </c>
      <c r="Q1854" s="26">
        <f t="shared" si="85"/>
        <v>0</v>
      </c>
      <c r="R1854" s="27" t="str">
        <f t="shared" si="86"/>
        <v>1-30</v>
      </c>
      <c r="S1854" s="27" t="str">
        <f>+VLOOKUP(B1854,'[1]PORTFOLIO MAY16'!$B$7:$T$5083,19,0)</f>
        <v>MEXICO</v>
      </c>
      <c r="T1854" s="26">
        <v>0</v>
      </c>
      <c r="U1854" s="23" t="s">
        <v>37</v>
      </c>
      <c r="V1854" s="23" t="s">
        <v>37</v>
      </c>
      <c r="W1854" s="23" t="s">
        <v>37</v>
      </c>
      <c r="X1854" s="22">
        <v>112837.2</v>
      </c>
    </row>
    <row r="1855" spans="1:24" x14ac:dyDescent="0.25">
      <c r="A1855" s="22">
        <v>702</v>
      </c>
      <c r="B1855" s="23" t="s">
        <v>1896</v>
      </c>
      <c r="C1855" s="23"/>
      <c r="D1855" s="24">
        <v>342743</v>
      </c>
      <c r="E1855" s="25"/>
      <c r="F1855" s="23" t="s">
        <v>33</v>
      </c>
      <c r="G1855" s="23" t="s">
        <v>33</v>
      </c>
      <c r="H1855" s="24" t="s">
        <v>34</v>
      </c>
      <c r="I1855" s="24" t="s">
        <v>35</v>
      </c>
      <c r="J1855" s="23" t="s">
        <v>36</v>
      </c>
      <c r="K1855" s="26">
        <v>87850.35</v>
      </c>
      <c r="L1855" s="26">
        <f t="shared" si="87"/>
        <v>87850.35</v>
      </c>
      <c r="M1855" s="26">
        <v>0</v>
      </c>
      <c r="N1855" s="26">
        <v>0</v>
      </c>
      <c r="O1855" s="26">
        <v>0</v>
      </c>
      <c r="P1855" s="26">
        <v>0</v>
      </c>
      <c r="Q1855" s="26">
        <f t="shared" si="85"/>
        <v>0</v>
      </c>
      <c r="R1855" s="27" t="str">
        <f t="shared" si="86"/>
        <v>1-30</v>
      </c>
      <c r="S1855" s="27" t="str">
        <f>+VLOOKUP(B1855,'[1]PORTFOLIO MAY16'!$B$7:$T$5083,19,0)</f>
        <v>MEXICO</v>
      </c>
      <c r="T1855" s="26">
        <v>0</v>
      </c>
      <c r="U1855" s="23" t="s">
        <v>37</v>
      </c>
      <c r="V1855" s="23" t="s">
        <v>37</v>
      </c>
      <c r="W1855" s="23" t="s">
        <v>37</v>
      </c>
      <c r="X1855" s="22">
        <v>95171.18</v>
      </c>
    </row>
    <row r="1856" spans="1:24" x14ac:dyDescent="0.25">
      <c r="A1856" s="22">
        <v>702</v>
      </c>
      <c r="B1856" s="23" t="s">
        <v>1897</v>
      </c>
      <c r="C1856" s="23"/>
      <c r="D1856" s="24">
        <v>314729</v>
      </c>
      <c r="E1856" s="25"/>
      <c r="F1856" s="23" t="s">
        <v>33</v>
      </c>
      <c r="G1856" s="23" t="s">
        <v>33</v>
      </c>
      <c r="H1856" s="24" t="s">
        <v>34</v>
      </c>
      <c r="I1856" s="24" t="s">
        <v>35</v>
      </c>
      <c r="J1856" s="23" t="s">
        <v>39</v>
      </c>
      <c r="K1856" s="26">
        <v>216064.71</v>
      </c>
      <c r="L1856" s="26">
        <f t="shared" si="87"/>
        <v>11643.727219656254</v>
      </c>
      <c r="M1856" s="26">
        <v>0</v>
      </c>
      <c r="N1856" s="26">
        <v>0</v>
      </c>
      <c r="O1856" s="26">
        <v>0</v>
      </c>
      <c r="P1856" s="26">
        <v>0</v>
      </c>
      <c r="Q1856" s="26">
        <f t="shared" si="85"/>
        <v>0</v>
      </c>
      <c r="R1856" s="27" t="str">
        <f t="shared" si="86"/>
        <v>1-30</v>
      </c>
      <c r="S1856" s="27" t="str">
        <f>+VLOOKUP(B1856,'[1]PORTFOLIO MAY16'!$B$7:$T$5083,19,0)</f>
        <v>MEXICO</v>
      </c>
      <c r="T1856" s="26">
        <v>0</v>
      </c>
      <c r="U1856" s="23" t="s">
        <v>37</v>
      </c>
      <c r="V1856" s="23" t="s">
        <v>37</v>
      </c>
      <c r="W1856" s="23" t="s">
        <v>37</v>
      </c>
      <c r="X1856" s="22">
        <v>248093.04</v>
      </c>
    </row>
    <row r="1857" spans="1:24" x14ac:dyDescent="0.25">
      <c r="A1857" s="22">
        <v>702</v>
      </c>
      <c r="B1857" s="23" t="s">
        <v>1898</v>
      </c>
      <c r="C1857" s="23"/>
      <c r="D1857" s="24">
        <v>310450</v>
      </c>
      <c r="E1857" s="25"/>
      <c r="F1857" s="23" t="s">
        <v>33</v>
      </c>
      <c r="G1857" s="23" t="s">
        <v>33</v>
      </c>
      <c r="H1857" s="24" t="s">
        <v>34</v>
      </c>
      <c r="I1857" s="24" t="s">
        <v>35</v>
      </c>
      <c r="J1857" s="23" t="s">
        <v>39</v>
      </c>
      <c r="K1857" s="26">
        <v>1743408.37</v>
      </c>
      <c r="L1857" s="26">
        <f t="shared" si="87"/>
        <v>93952.277041195397</v>
      </c>
      <c r="M1857" s="26">
        <v>0</v>
      </c>
      <c r="N1857" s="26">
        <v>0</v>
      </c>
      <c r="O1857" s="26">
        <v>0</v>
      </c>
      <c r="P1857" s="26">
        <v>0</v>
      </c>
      <c r="Q1857" s="26">
        <f t="shared" si="85"/>
        <v>0</v>
      </c>
      <c r="R1857" s="27" t="str">
        <f t="shared" si="86"/>
        <v>1-30</v>
      </c>
      <c r="S1857" s="27" t="str">
        <f>+VLOOKUP(B1857,'[1]PORTFOLIO MAY16'!$B$7:$T$5083,19,0)</f>
        <v>MEXICO</v>
      </c>
      <c r="T1857" s="26">
        <v>0</v>
      </c>
      <c r="U1857" s="23" t="s">
        <v>37</v>
      </c>
      <c r="V1857" s="23" t="s">
        <v>37</v>
      </c>
      <c r="W1857" s="23" t="s">
        <v>37</v>
      </c>
      <c r="X1857" s="22">
        <v>1877516.7</v>
      </c>
    </row>
    <row r="1858" spans="1:24" x14ac:dyDescent="0.25">
      <c r="A1858" s="22">
        <v>702</v>
      </c>
      <c r="B1858" s="23" t="s">
        <v>1899</v>
      </c>
      <c r="C1858" s="23"/>
      <c r="D1858" s="24">
        <v>314244</v>
      </c>
      <c r="E1858" s="25"/>
      <c r="F1858" s="23" t="s">
        <v>42</v>
      </c>
      <c r="G1858" s="23" t="s">
        <v>33</v>
      </c>
      <c r="H1858" s="24" t="s">
        <v>34</v>
      </c>
      <c r="I1858" s="24" t="s">
        <v>35</v>
      </c>
      <c r="J1858" s="23" t="s">
        <v>36</v>
      </c>
      <c r="K1858" s="26">
        <v>37800</v>
      </c>
      <c r="L1858" s="26">
        <f t="shared" si="87"/>
        <v>37800</v>
      </c>
      <c r="M1858" s="26">
        <v>0</v>
      </c>
      <c r="N1858" s="26">
        <v>0</v>
      </c>
      <c r="O1858" s="26">
        <v>0</v>
      </c>
      <c r="P1858" s="26">
        <v>0</v>
      </c>
      <c r="Q1858" s="26">
        <f t="shared" si="85"/>
        <v>0</v>
      </c>
      <c r="R1858" s="27" t="str">
        <f t="shared" si="86"/>
        <v>1-30</v>
      </c>
      <c r="S1858" s="27" t="str">
        <f>+VLOOKUP(B1858,'[1]PORTFOLIO MAY16'!$B$7:$T$5083,19,0)</f>
        <v>REPUBLICA DOMINICANA</v>
      </c>
      <c r="T1858" s="26">
        <v>0</v>
      </c>
      <c r="U1858" s="23" t="s">
        <v>37</v>
      </c>
      <c r="V1858" s="23" t="s">
        <v>37</v>
      </c>
      <c r="W1858" s="23" t="s">
        <v>37</v>
      </c>
      <c r="X1858" s="22">
        <v>37800</v>
      </c>
    </row>
    <row r="1859" spans="1:24" x14ac:dyDescent="0.25">
      <c r="A1859" s="22">
        <v>702</v>
      </c>
      <c r="B1859" s="23" t="s">
        <v>1900</v>
      </c>
      <c r="C1859" s="23"/>
      <c r="D1859" s="24">
        <v>314798</v>
      </c>
      <c r="E1859" s="25"/>
      <c r="F1859" s="23" t="s">
        <v>51</v>
      </c>
      <c r="G1859" s="23" t="s">
        <v>51</v>
      </c>
      <c r="H1859" s="24" t="s">
        <v>34</v>
      </c>
      <c r="I1859" s="24" t="s">
        <v>35</v>
      </c>
      <c r="J1859" s="23" t="s">
        <v>36</v>
      </c>
      <c r="K1859" s="26">
        <v>67429.039999999994</v>
      </c>
      <c r="L1859" s="26">
        <f t="shared" si="87"/>
        <v>67429.039999999994</v>
      </c>
      <c r="M1859" s="26">
        <v>0</v>
      </c>
      <c r="N1859" s="26">
        <v>0</v>
      </c>
      <c r="O1859" s="26">
        <v>0</v>
      </c>
      <c r="P1859" s="26">
        <v>0</v>
      </c>
      <c r="Q1859" s="26">
        <f t="shared" si="85"/>
        <v>0</v>
      </c>
      <c r="R1859" s="27" t="str">
        <f t="shared" si="86"/>
        <v>1-30</v>
      </c>
      <c r="S1859" s="27" t="str">
        <f>+VLOOKUP(B1859,'[1]PORTFOLIO MAY16'!$B$7:$T$5083,19,0)</f>
        <v>COSTA RICA</v>
      </c>
      <c r="T1859" s="26">
        <v>0</v>
      </c>
      <c r="U1859" s="23" t="s">
        <v>37</v>
      </c>
      <c r="V1859" s="23" t="s">
        <v>37</v>
      </c>
      <c r="W1859" s="23" t="s">
        <v>37</v>
      </c>
      <c r="X1859" s="22">
        <v>69580.88</v>
      </c>
    </row>
    <row r="1860" spans="1:24" x14ac:dyDescent="0.25">
      <c r="A1860" s="22">
        <v>702</v>
      </c>
      <c r="B1860" s="23" t="s">
        <v>1901</v>
      </c>
      <c r="C1860" s="23"/>
      <c r="D1860" s="24">
        <v>342127</v>
      </c>
      <c r="E1860" s="25"/>
      <c r="F1860" s="23" t="s">
        <v>33</v>
      </c>
      <c r="G1860" s="23" t="s">
        <v>33</v>
      </c>
      <c r="H1860" s="24" t="s">
        <v>34</v>
      </c>
      <c r="I1860" s="24" t="s">
        <v>35</v>
      </c>
      <c r="J1860" s="23" t="s">
        <v>39</v>
      </c>
      <c r="K1860" s="26">
        <v>461143.85</v>
      </c>
      <c r="L1860" s="26">
        <f t="shared" si="87"/>
        <v>24851.042071711203</v>
      </c>
      <c r="M1860" s="26">
        <v>0</v>
      </c>
      <c r="N1860" s="26">
        <v>0</v>
      </c>
      <c r="O1860" s="26">
        <v>0</v>
      </c>
      <c r="P1860" s="26">
        <v>0</v>
      </c>
      <c r="Q1860" s="26">
        <f t="shared" si="85"/>
        <v>0</v>
      </c>
      <c r="R1860" s="27" t="str">
        <f t="shared" si="86"/>
        <v>1-30</v>
      </c>
      <c r="S1860" s="27" t="str">
        <f>+VLOOKUP(B1860,'[1]PORTFOLIO MAY16'!$B$7:$T$5083,19,0)</f>
        <v>MEXICO</v>
      </c>
      <c r="T1860" s="26">
        <v>0</v>
      </c>
      <c r="U1860" s="23" t="s">
        <v>37</v>
      </c>
      <c r="V1860" s="23" t="s">
        <v>37</v>
      </c>
      <c r="W1860" s="23" t="s">
        <v>37</v>
      </c>
      <c r="X1860" s="22">
        <v>518786.82</v>
      </c>
    </row>
    <row r="1861" spans="1:24" x14ac:dyDescent="0.25">
      <c r="A1861" s="22">
        <v>702</v>
      </c>
      <c r="B1861" s="23" t="s">
        <v>1902</v>
      </c>
      <c r="C1861" s="23"/>
      <c r="D1861" s="24">
        <v>313548</v>
      </c>
      <c r="E1861" s="25"/>
      <c r="F1861" s="23" t="s">
        <v>51</v>
      </c>
      <c r="G1861" s="23" t="s">
        <v>51</v>
      </c>
      <c r="H1861" s="24" t="s">
        <v>34</v>
      </c>
      <c r="I1861" s="24" t="s">
        <v>35</v>
      </c>
      <c r="J1861" s="23" t="s">
        <v>36</v>
      </c>
      <c r="K1861" s="26">
        <v>16126.33</v>
      </c>
      <c r="L1861" s="26">
        <f t="shared" si="87"/>
        <v>16126.33</v>
      </c>
      <c r="M1861" s="26">
        <v>0</v>
      </c>
      <c r="N1861" s="26">
        <v>0</v>
      </c>
      <c r="O1861" s="26">
        <v>0</v>
      </c>
      <c r="P1861" s="26">
        <v>0</v>
      </c>
      <c r="Q1861" s="26">
        <f t="shared" si="85"/>
        <v>0</v>
      </c>
      <c r="R1861" s="27" t="str">
        <f t="shared" si="86"/>
        <v>1-30</v>
      </c>
      <c r="S1861" s="27" t="str">
        <f>+VLOOKUP(B1861,'[1]PORTFOLIO MAY16'!$B$7:$T$5083,19,0)</f>
        <v>NICARAGUA</v>
      </c>
      <c r="T1861" s="26">
        <v>0</v>
      </c>
      <c r="U1861" s="23" t="s">
        <v>37</v>
      </c>
      <c r="V1861" s="23" t="s">
        <v>37</v>
      </c>
      <c r="W1861" s="23" t="s">
        <v>37</v>
      </c>
      <c r="X1861" s="22">
        <v>16641.59</v>
      </c>
    </row>
    <row r="1862" spans="1:24" x14ac:dyDescent="0.25">
      <c r="A1862" s="22">
        <v>702</v>
      </c>
      <c r="B1862" s="23" t="s">
        <v>1903</v>
      </c>
      <c r="C1862" s="23"/>
      <c r="D1862" s="24">
        <v>350132</v>
      </c>
      <c r="E1862" s="25"/>
      <c r="F1862" s="23" t="s">
        <v>42</v>
      </c>
      <c r="G1862" s="23" t="s">
        <v>33</v>
      </c>
      <c r="H1862" s="24" t="s">
        <v>34</v>
      </c>
      <c r="I1862" s="24" t="s">
        <v>35</v>
      </c>
      <c r="J1862" s="23" t="s">
        <v>39</v>
      </c>
      <c r="K1862" s="26">
        <v>331292.34000000003</v>
      </c>
      <c r="L1862" s="26">
        <f t="shared" si="87"/>
        <v>17853.344199159659</v>
      </c>
      <c r="M1862" s="26">
        <v>0</v>
      </c>
      <c r="N1862" s="26">
        <v>0</v>
      </c>
      <c r="O1862" s="26">
        <v>0</v>
      </c>
      <c r="P1862" s="26">
        <v>0</v>
      </c>
      <c r="Q1862" s="26">
        <f t="shared" si="85"/>
        <v>0</v>
      </c>
      <c r="R1862" s="27" t="str">
        <f t="shared" si="86"/>
        <v>1-30</v>
      </c>
      <c r="S1862" s="27" t="str">
        <f>+VLOOKUP(B1862,'[1]PORTFOLIO MAY16'!$B$7:$T$5083,19,0)</f>
        <v>MEXICO</v>
      </c>
      <c r="T1862" s="26">
        <v>0</v>
      </c>
      <c r="U1862" s="23" t="s">
        <v>37</v>
      </c>
      <c r="V1862" s="23" t="s">
        <v>37</v>
      </c>
      <c r="W1862" s="23" t="s">
        <v>37</v>
      </c>
      <c r="X1862" s="22">
        <v>358825.88</v>
      </c>
    </row>
    <row r="1863" spans="1:24" x14ac:dyDescent="0.25">
      <c r="A1863" s="22">
        <v>702</v>
      </c>
      <c r="B1863" s="23" t="s">
        <v>1904</v>
      </c>
      <c r="C1863" s="23"/>
      <c r="D1863" s="24">
        <v>313548</v>
      </c>
      <c r="E1863" s="25"/>
      <c r="F1863" s="23" t="s">
        <v>59</v>
      </c>
      <c r="G1863" s="23" t="s">
        <v>59</v>
      </c>
      <c r="H1863" s="24" t="s">
        <v>34</v>
      </c>
      <c r="I1863" s="24" t="s">
        <v>35</v>
      </c>
      <c r="J1863" s="23" t="s">
        <v>36</v>
      </c>
      <c r="K1863" s="26">
        <v>8312.4699999999993</v>
      </c>
      <c r="L1863" s="26">
        <f t="shared" si="87"/>
        <v>8312.4699999999993</v>
      </c>
      <c r="M1863" s="26">
        <v>0</v>
      </c>
      <c r="N1863" s="26">
        <v>0</v>
      </c>
      <c r="O1863" s="26">
        <v>0</v>
      </c>
      <c r="P1863" s="26">
        <v>0</v>
      </c>
      <c r="Q1863" s="26">
        <f t="shared" ref="Q1863:Q1926" si="88">+P1863+O1863+N1863+M1863</f>
        <v>0</v>
      </c>
      <c r="R1863" s="27" t="str">
        <f t="shared" ref="R1863:R1926" si="89">+IF(P1863&gt;0,"120+",IF(O1863&gt;0,"91-120",IF(N1863&gt;0,"61-90",IF(M1863&gt;0,"31-60","1-30"))))</f>
        <v>1-30</v>
      </c>
      <c r="S1863" s="27" t="str">
        <f>+VLOOKUP(B1863,'[1]PORTFOLIO MAY16'!$B$7:$T$5083,19,0)</f>
        <v>NICARAGUA</v>
      </c>
      <c r="T1863" s="26">
        <v>0</v>
      </c>
      <c r="U1863" s="23" t="s">
        <v>37</v>
      </c>
      <c r="V1863" s="23" t="s">
        <v>37</v>
      </c>
      <c r="W1863" s="23" t="s">
        <v>37</v>
      </c>
      <c r="X1863" s="22">
        <v>8578.07</v>
      </c>
    </row>
    <row r="1864" spans="1:24" x14ac:dyDescent="0.25">
      <c r="A1864" s="22">
        <v>702</v>
      </c>
      <c r="B1864" s="23" t="s">
        <v>1905</v>
      </c>
      <c r="C1864" s="23"/>
      <c r="D1864" s="24">
        <v>314798</v>
      </c>
      <c r="E1864" s="25"/>
      <c r="F1864" s="23" t="s">
        <v>59</v>
      </c>
      <c r="G1864" s="23" t="s">
        <v>59</v>
      </c>
      <c r="H1864" s="24" t="s">
        <v>34</v>
      </c>
      <c r="I1864" s="24" t="s">
        <v>35</v>
      </c>
      <c r="J1864" s="23" t="s">
        <v>36</v>
      </c>
      <c r="K1864" s="26">
        <v>543807.80000000005</v>
      </c>
      <c r="L1864" s="26">
        <f t="shared" si="87"/>
        <v>543807.80000000005</v>
      </c>
      <c r="M1864" s="26">
        <v>0</v>
      </c>
      <c r="N1864" s="26">
        <v>0</v>
      </c>
      <c r="O1864" s="26">
        <v>0</v>
      </c>
      <c r="P1864" s="26">
        <v>0</v>
      </c>
      <c r="Q1864" s="26">
        <f t="shared" si="88"/>
        <v>0</v>
      </c>
      <c r="R1864" s="27" t="str">
        <f t="shared" si="89"/>
        <v>1-30</v>
      </c>
      <c r="S1864" s="27" t="str">
        <f>+VLOOKUP(B1864,'[1]PORTFOLIO MAY16'!$B$7:$T$5083,19,0)</f>
        <v>COSTA RICA</v>
      </c>
      <c r="T1864" s="26">
        <v>0</v>
      </c>
      <c r="U1864" s="23" t="s">
        <v>37</v>
      </c>
      <c r="V1864" s="23" t="s">
        <v>37</v>
      </c>
      <c r="W1864" s="23" t="s">
        <v>37</v>
      </c>
      <c r="X1864" s="22">
        <v>561183.18000000005</v>
      </c>
    </row>
    <row r="1865" spans="1:24" x14ac:dyDescent="0.25">
      <c r="A1865" s="22">
        <v>702</v>
      </c>
      <c r="B1865" s="23" t="s">
        <v>1906</v>
      </c>
      <c r="C1865" s="23"/>
      <c r="D1865" s="24">
        <v>311796</v>
      </c>
      <c r="E1865" s="25"/>
      <c r="F1865" s="23" t="s">
        <v>42</v>
      </c>
      <c r="G1865" s="23" t="s">
        <v>51</v>
      </c>
      <c r="H1865" s="24" t="s">
        <v>34</v>
      </c>
      <c r="I1865" s="24" t="s">
        <v>35</v>
      </c>
      <c r="J1865" s="23" t="s">
        <v>39</v>
      </c>
      <c r="K1865" s="26">
        <v>238449.6</v>
      </c>
      <c r="L1865" s="26">
        <f t="shared" si="87"/>
        <v>12850.048941523795</v>
      </c>
      <c r="M1865" s="26">
        <v>0</v>
      </c>
      <c r="N1865" s="26">
        <v>0</v>
      </c>
      <c r="O1865" s="26">
        <v>0</v>
      </c>
      <c r="P1865" s="26">
        <v>0</v>
      </c>
      <c r="Q1865" s="26">
        <f t="shared" si="88"/>
        <v>0</v>
      </c>
      <c r="R1865" s="27" t="str">
        <f t="shared" si="89"/>
        <v>1-30</v>
      </c>
      <c r="S1865" s="27" t="str">
        <f>+VLOOKUP(B1865,'[1]PORTFOLIO MAY16'!$B$7:$T$5083,19,0)</f>
        <v>MEXICO</v>
      </c>
      <c r="T1865" s="26">
        <v>0</v>
      </c>
      <c r="U1865" s="23" t="s">
        <v>37</v>
      </c>
      <c r="V1865" s="23" t="s">
        <v>37</v>
      </c>
      <c r="W1865" s="23" t="s">
        <v>37</v>
      </c>
      <c r="X1865" s="22">
        <v>261537.9</v>
      </c>
    </row>
    <row r="1866" spans="1:24" x14ac:dyDescent="0.25">
      <c r="A1866" s="22">
        <v>702</v>
      </c>
      <c r="B1866" s="23" t="s">
        <v>1907</v>
      </c>
      <c r="C1866" s="23"/>
      <c r="D1866" s="24">
        <v>314798</v>
      </c>
      <c r="E1866" s="25"/>
      <c r="F1866" s="23" t="s">
        <v>51</v>
      </c>
      <c r="G1866" s="23" t="s">
        <v>51</v>
      </c>
      <c r="H1866" s="24" t="s">
        <v>34</v>
      </c>
      <c r="I1866" s="24" t="s">
        <v>35</v>
      </c>
      <c r="J1866" s="23" t="s">
        <v>36</v>
      </c>
      <c r="K1866" s="26">
        <v>55720.35</v>
      </c>
      <c r="L1866" s="26">
        <f t="shared" si="87"/>
        <v>55720.35</v>
      </c>
      <c r="M1866" s="26">
        <v>0</v>
      </c>
      <c r="N1866" s="26">
        <v>0</v>
      </c>
      <c r="O1866" s="26">
        <v>0</v>
      </c>
      <c r="P1866" s="26">
        <v>0</v>
      </c>
      <c r="Q1866" s="26">
        <f t="shared" si="88"/>
        <v>0</v>
      </c>
      <c r="R1866" s="27" t="str">
        <f t="shared" si="89"/>
        <v>1-30</v>
      </c>
      <c r="S1866" s="27" t="str">
        <f>+VLOOKUP(B1866,'[1]PORTFOLIO MAY16'!$B$7:$T$5083,19,0)</f>
        <v>COSTA RICA</v>
      </c>
      <c r="T1866" s="26">
        <v>0</v>
      </c>
      <c r="U1866" s="23" t="s">
        <v>37</v>
      </c>
      <c r="V1866" s="23" t="s">
        <v>37</v>
      </c>
      <c r="W1866" s="23" t="s">
        <v>37</v>
      </c>
      <c r="X1866" s="22">
        <v>57500.72</v>
      </c>
    </row>
    <row r="1867" spans="1:24" x14ac:dyDescent="0.25">
      <c r="A1867" s="22">
        <v>702</v>
      </c>
      <c r="B1867" s="23" t="s">
        <v>1908</v>
      </c>
      <c r="C1867" s="23"/>
      <c r="D1867" s="24">
        <v>339793</v>
      </c>
      <c r="E1867" s="25"/>
      <c r="F1867" s="23" t="s">
        <v>33</v>
      </c>
      <c r="G1867" s="23" t="s">
        <v>33</v>
      </c>
      <c r="H1867" s="24" t="s">
        <v>34</v>
      </c>
      <c r="I1867" s="24" t="s">
        <v>35</v>
      </c>
      <c r="J1867" s="23" t="s">
        <v>39</v>
      </c>
      <c r="K1867" s="26">
        <v>7841939.6699999999</v>
      </c>
      <c r="L1867" s="26">
        <f t="shared" si="87"/>
        <v>422602.12873486453</v>
      </c>
      <c r="M1867" s="26">
        <v>7841939.6699999999</v>
      </c>
      <c r="N1867" s="26">
        <v>0</v>
      </c>
      <c r="O1867" s="26">
        <v>0</v>
      </c>
      <c r="P1867" s="26">
        <v>0</v>
      </c>
      <c r="Q1867" s="26">
        <f t="shared" si="88"/>
        <v>7841939.6699999999</v>
      </c>
      <c r="R1867" s="27" t="str">
        <f t="shared" si="89"/>
        <v>31-60</v>
      </c>
      <c r="S1867" s="27" t="str">
        <f>+VLOOKUP(B1867,'[1]PORTFOLIO MAY16'!$B$7:$T$5083,19,0)</f>
        <v>MEXICO</v>
      </c>
      <c r="T1867" s="26">
        <v>0</v>
      </c>
      <c r="U1867" s="23" t="s">
        <v>37</v>
      </c>
      <c r="V1867" s="23" t="s">
        <v>37</v>
      </c>
      <c r="W1867" s="23" t="s">
        <v>37</v>
      </c>
      <c r="X1867" s="22">
        <v>8534170.8800000008</v>
      </c>
    </row>
    <row r="1868" spans="1:24" x14ac:dyDescent="0.25">
      <c r="A1868" s="22">
        <v>702</v>
      </c>
      <c r="B1868" s="23" t="s">
        <v>1909</v>
      </c>
      <c r="C1868" s="23"/>
      <c r="D1868" s="24">
        <v>309847</v>
      </c>
      <c r="E1868" s="25"/>
      <c r="F1868" s="23" t="s">
        <v>42</v>
      </c>
      <c r="G1868" s="23" t="s">
        <v>51</v>
      </c>
      <c r="H1868" s="24" t="s">
        <v>34</v>
      </c>
      <c r="I1868" s="24" t="s">
        <v>35</v>
      </c>
      <c r="J1868" s="23" t="s">
        <v>36</v>
      </c>
      <c r="K1868" s="26">
        <v>16034.3</v>
      </c>
      <c r="L1868" s="26">
        <f t="shared" si="87"/>
        <v>16034.3</v>
      </c>
      <c r="M1868" s="26">
        <v>0</v>
      </c>
      <c r="N1868" s="26">
        <v>0</v>
      </c>
      <c r="O1868" s="26">
        <v>0</v>
      </c>
      <c r="P1868" s="26">
        <v>0</v>
      </c>
      <c r="Q1868" s="26">
        <f t="shared" si="88"/>
        <v>0</v>
      </c>
      <c r="R1868" s="27" t="str">
        <f t="shared" si="89"/>
        <v>1-30</v>
      </c>
      <c r="S1868" s="27" t="str">
        <f>+VLOOKUP(B1868,'[1]PORTFOLIO MAY16'!$B$7:$T$5083,19,0)</f>
        <v>MEXICO</v>
      </c>
      <c r="T1868" s="26">
        <v>0</v>
      </c>
      <c r="U1868" s="23" t="s">
        <v>37</v>
      </c>
      <c r="V1868" s="23" t="s">
        <v>37</v>
      </c>
      <c r="W1868" s="23" t="s">
        <v>37</v>
      </c>
      <c r="X1868" s="22">
        <v>16451.810000000001</v>
      </c>
    </row>
    <row r="1869" spans="1:24" x14ac:dyDescent="0.25">
      <c r="A1869" s="22">
        <v>702</v>
      </c>
      <c r="B1869" s="23" t="s">
        <v>1910</v>
      </c>
      <c r="C1869" s="23"/>
      <c r="D1869" s="24">
        <v>328128</v>
      </c>
      <c r="E1869" s="25"/>
      <c r="F1869" s="23" t="s">
        <v>33</v>
      </c>
      <c r="G1869" s="23" t="s">
        <v>33</v>
      </c>
      <c r="H1869" s="24" t="s">
        <v>34</v>
      </c>
      <c r="I1869" s="24" t="s">
        <v>35</v>
      </c>
      <c r="J1869" s="23" t="s">
        <v>36</v>
      </c>
      <c r="K1869" s="26">
        <v>1123984.4099999999</v>
      </c>
      <c r="L1869" s="26">
        <f t="shared" si="87"/>
        <v>1123984.4099999999</v>
      </c>
      <c r="M1869" s="26">
        <v>0</v>
      </c>
      <c r="N1869" s="26">
        <v>0</v>
      </c>
      <c r="O1869" s="26">
        <v>0</v>
      </c>
      <c r="P1869" s="26">
        <v>1123984.4099999999</v>
      </c>
      <c r="Q1869" s="26">
        <f t="shared" si="88"/>
        <v>1123984.4099999999</v>
      </c>
      <c r="R1869" s="27" t="str">
        <f t="shared" si="89"/>
        <v>120+</v>
      </c>
      <c r="S1869" s="27" t="str">
        <f>+VLOOKUP(B1869,'[1]PORTFOLIO MAY16'!$B$7:$T$5083,19,0)</f>
        <v>MEXICO</v>
      </c>
      <c r="T1869" s="26">
        <v>0</v>
      </c>
      <c r="U1869" s="23" t="s">
        <v>37</v>
      </c>
      <c r="V1869" s="23" t="s">
        <v>37</v>
      </c>
      <c r="W1869" s="23" t="s">
        <v>37</v>
      </c>
      <c r="X1869" s="22">
        <v>1218594.3999999999</v>
      </c>
    </row>
    <row r="1870" spans="1:24" x14ac:dyDescent="0.25">
      <c r="A1870" s="22">
        <v>702</v>
      </c>
      <c r="B1870" s="23" t="s">
        <v>1911</v>
      </c>
      <c r="C1870" s="23"/>
      <c r="D1870" s="24">
        <v>309847</v>
      </c>
      <c r="E1870" s="25"/>
      <c r="F1870" s="23" t="s">
        <v>42</v>
      </c>
      <c r="G1870" s="23" t="s">
        <v>51</v>
      </c>
      <c r="H1870" s="24" t="s">
        <v>34</v>
      </c>
      <c r="I1870" s="24" t="s">
        <v>35</v>
      </c>
      <c r="J1870" s="23" t="s">
        <v>36</v>
      </c>
      <c r="K1870" s="26">
        <v>7875.42</v>
      </c>
      <c r="L1870" s="26">
        <f t="shared" si="87"/>
        <v>7875.42</v>
      </c>
      <c r="M1870" s="26">
        <v>0</v>
      </c>
      <c r="N1870" s="26">
        <v>0</v>
      </c>
      <c r="O1870" s="26">
        <v>0</v>
      </c>
      <c r="P1870" s="26">
        <v>0</v>
      </c>
      <c r="Q1870" s="26">
        <f t="shared" si="88"/>
        <v>0</v>
      </c>
      <c r="R1870" s="27" t="str">
        <f t="shared" si="89"/>
        <v>1-30</v>
      </c>
      <c r="S1870" s="27" t="str">
        <f>+VLOOKUP(B1870,'[1]PORTFOLIO MAY16'!$B$7:$T$5083,19,0)</f>
        <v>MEXICO</v>
      </c>
      <c r="T1870" s="26">
        <v>0</v>
      </c>
      <c r="U1870" s="23" t="s">
        <v>37</v>
      </c>
      <c r="V1870" s="23" t="s">
        <v>37</v>
      </c>
      <c r="W1870" s="23" t="s">
        <v>37</v>
      </c>
      <c r="X1870" s="22">
        <v>8052.49</v>
      </c>
    </row>
    <row r="1871" spans="1:24" x14ac:dyDescent="0.25">
      <c r="A1871" s="22">
        <v>702</v>
      </c>
      <c r="B1871" s="23" t="s">
        <v>1912</v>
      </c>
      <c r="C1871" s="23"/>
      <c r="D1871" s="24">
        <v>318916</v>
      </c>
      <c r="E1871" s="25"/>
      <c r="F1871" s="23" t="s">
        <v>42</v>
      </c>
      <c r="G1871" s="23" t="s">
        <v>33</v>
      </c>
      <c r="H1871" s="24" t="s">
        <v>34</v>
      </c>
      <c r="I1871" s="24" t="s">
        <v>35</v>
      </c>
      <c r="J1871" s="23" t="s">
        <v>39</v>
      </c>
      <c r="K1871" s="26">
        <v>17079853.09</v>
      </c>
      <c r="L1871" s="26">
        <f t="shared" si="87"/>
        <v>920433.2828427325</v>
      </c>
      <c r="M1871" s="26">
        <v>0</v>
      </c>
      <c r="N1871" s="26">
        <v>0</v>
      </c>
      <c r="O1871" s="26">
        <v>0</v>
      </c>
      <c r="P1871" s="26">
        <v>0</v>
      </c>
      <c r="Q1871" s="26">
        <f t="shared" si="88"/>
        <v>0</v>
      </c>
      <c r="R1871" s="27" t="str">
        <f t="shared" si="89"/>
        <v>1-30</v>
      </c>
      <c r="S1871" s="27" t="str">
        <f>+VLOOKUP(B1871,'[1]PORTFOLIO MAY16'!$B$7:$T$5083,19,0)</f>
        <v>MEXICO</v>
      </c>
      <c r="T1871" s="26">
        <v>0</v>
      </c>
      <c r="U1871" s="23" t="s">
        <v>37</v>
      </c>
      <c r="V1871" s="23" t="s">
        <v>37</v>
      </c>
      <c r="W1871" s="23" t="s">
        <v>37</v>
      </c>
      <c r="X1871" s="22">
        <v>19791186.739999998</v>
      </c>
    </row>
    <row r="1872" spans="1:24" x14ac:dyDescent="0.25">
      <c r="A1872" s="22">
        <v>702</v>
      </c>
      <c r="B1872" s="23" t="s">
        <v>1913</v>
      </c>
      <c r="C1872" s="23"/>
      <c r="D1872" s="24">
        <v>318632</v>
      </c>
      <c r="E1872" s="25"/>
      <c r="F1872" s="23" t="s">
        <v>51</v>
      </c>
      <c r="G1872" s="23" t="s">
        <v>51</v>
      </c>
      <c r="H1872" s="24" t="s">
        <v>34</v>
      </c>
      <c r="I1872" s="24" t="s">
        <v>35</v>
      </c>
      <c r="J1872" s="23" t="s">
        <v>36</v>
      </c>
      <c r="K1872" s="26">
        <v>312434.08</v>
      </c>
      <c r="L1872" s="26">
        <f t="shared" si="87"/>
        <v>312434.08</v>
      </c>
      <c r="M1872" s="26">
        <v>0</v>
      </c>
      <c r="N1872" s="26">
        <v>0</v>
      </c>
      <c r="O1872" s="26">
        <v>0</v>
      </c>
      <c r="P1872" s="26">
        <v>0</v>
      </c>
      <c r="Q1872" s="26">
        <f t="shared" si="88"/>
        <v>0</v>
      </c>
      <c r="R1872" s="27" t="str">
        <f t="shared" si="89"/>
        <v>1-30</v>
      </c>
      <c r="S1872" s="27" t="str">
        <f>+VLOOKUP(B1872,'[1]PORTFOLIO MAY16'!$B$7:$T$5083,19,0)</f>
        <v>EL SALVADOR</v>
      </c>
      <c r="T1872" s="26">
        <v>0</v>
      </c>
      <c r="U1872" s="23" t="s">
        <v>37</v>
      </c>
      <c r="V1872" s="23" t="s">
        <v>37</v>
      </c>
      <c r="W1872" s="23" t="s">
        <v>37</v>
      </c>
      <c r="X1872" s="22">
        <v>333153.96000000002</v>
      </c>
    </row>
    <row r="1873" spans="1:24" x14ac:dyDescent="0.25">
      <c r="A1873" s="22">
        <v>702</v>
      </c>
      <c r="B1873" s="23" t="s">
        <v>1914</v>
      </c>
      <c r="C1873" s="23"/>
      <c r="D1873" s="24">
        <v>315382</v>
      </c>
      <c r="E1873" s="25"/>
      <c r="F1873" s="23" t="s">
        <v>42</v>
      </c>
      <c r="G1873" s="23" t="s">
        <v>33</v>
      </c>
      <c r="H1873" s="24" t="s">
        <v>34</v>
      </c>
      <c r="I1873" s="24" t="s">
        <v>35</v>
      </c>
      <c r="J1873" s="23" t="s">
        <v>36</v>
      </c>
      <c r="K1873" s="26">
        <v>4161.74</v>
      </c>
      <c r="L1873" s="26">
        <f t="shared" si="87"/>
        <v>4161.74</v>
      </c>
      <c r="M1873" s="26">
        <v>0</v>
      </c>
      <c r="N1873" s="26">
        <v>0</v>
      </c>
      <c r="O1873" s="26">
        <v>0</v>
      </c>
      <c r="P1873" s="26">
        <v>0</v>
      </c>
      <c r="Q1873" s="26">
        <f t="shared" si="88"/>
        <v>0</v>
      </c>
      <c r="R1873" s="27" t="str">
        <f t="shared" si="89"/>
        <v>1-30</v>
      </c>
      <c r="S1873" s="27" t="str">
        <f>+VLOOKUP(B1873,'[1]PORTFOLIO MAY16'!$B$7:$T$5083,19,0)</f>
        <v>GUATEMALA</v>
      </c>
      <c r="T1873" s="26">
        <v>0</v>
      </c>
      <c r="U1873" s="23" t="s">
        <v>37</v>
      </c>
      <c r="V1873" s="23" t="s">
        <v>37</v>
      </c>
      <c r="W1873" s="23" t="s">
        <v>37</v>
      </c>
      <c r="X1873" s="22">
        <v>4195.3</v>
      </c>
    </row>
    <row r="1874" spans="1:24" x14ac:dyDescent="0.25">
      <c r="A1874" s="22">
        <v>702</v>
      </c>
      <c r="B1874" s="23" t="s">
        <v>1915</v>
      </c>
      <c r="C1874" s="23"/>
      <c r="D1874" s="24">
        <v>316250</v>
      </c>
      <c r="E1874" s="25"/>
      <c r="F1874" s="23" t="s">
        <v>33</v>
      </c>
      <c r="G1874" s="23" t="s">
        <v>33</v>
      </c>
      <c r="H1874" s="24" t="s">
        <v>34</v>
      </c>
      <c r="I1874" s="24" t="s">
        <v>35</v>
      </c>
      <c r="J1874" s="23" t="s">
        <v>39</v>
      </c>
      <c r="K1874" s="26">
        <v>1042431.39</v>
      </c>
      <c r="L1874" s="26">
        <f t="shared" si="87"/>
        <v>56176.62759627476</v>
      </c>
      <c r="M1874" s="26">
        <v>0</v>
      </c>
      <c r="N1874" s="26">
        <v>0</v>
      </c>
      <c r="O1874" s="26">
        <v>0</v>
      </c>
      <c r="P1874" s="26">
        <v>0</v>
      </c>
      <c r="Q1874" s="26">
        <f t="shared" si="88"/>
        <v>0</v>
      </c>
      <c r="R1874" s="27" t="str">
        <f t="shared" si="89"/>
        <v>1-30</v>
      </c>
      <c r="S1874" s="27" t="str">
        <f>+VLOOKUP(B1874,'[1]PORTFOLIO MAY16'!$B$7:$T$5083,19,0)</f>
        <v>MEXICO</v>
      </c>
      <c r="T1874" s="26">
        <v>0</v>
      </c>
      <c r="U1874" s="23" t="s">
        <v>37</v>
      </c>
      <c r="V1874" s="23" t="s">
        <v>37</v>
      </c>
      <c r="W1874" s="23" t="s">
        <v>37</v>
      </c>
      <c r="X1874" s="22">
        <v>1092070.98</v>
      </c>
    </row>
    <row r="1875" spans="1:24" x14ac:dyDescent="0.25">
      <c r="A1875" s="22">
        <v>702</v>
      </c>
      <c r="B1875" s="23" t="s">
        <v>1916</v>
      </c>
      <c r="C1875" s="23"/>
      <c r="D1875" s="24">
        <v>310202</v>
      </c>
      <c r="E1875" s="25"/>
      <c r="F1875" s="23" t="s">
        <v>33</v>
      </c>
      <c r="G1875" s="23" t="s">
        <v>33</v>
      </c>
      <c r="H1875" s="24" t="s">
        <v>34</v>
      </c>
      <c r="I1875" s="24" t="s">
        <v>35</v>
      </c>
      <c r="J1875" s="23" t="s">
        <v>39</v>
      </c>
      <c r="K1875" s="26">
        <v>504010</v>
      </c>
      <c r="L1875" s="26">
        <f t="shared" si="87"/>
        <v>27161.098894766055</v>
      </c>
      <c r="M1875" s="26">
        <v>0</v>
      </c>
      <c r="N1875" s="26">
        <v>0</v>
      </c>
      <c r="O1875" s="26">
        <v>0</v>
      </c>
      <c r="P1875" s="26">
        <v>0</v>
      </c>
      <c r="Q1875" s="26">
        <f t="shared" si="88"/>
        <v>0</v>
      </c>
      <c r="R1875" s="27" t="str">
        <f t="shared" si="89"/>
        <v>1-30</v>
      </c>
      <c r="S1875" s="27" t="str">
        <f>+VLOOKUP(B1875,'[1]PORTFOLIO MAY16'!$B$7:$T$5083,19,0)</f>
        <v>MEXICO</v>
      </c>
      <c r="T1875" s="26">
        <v>0</v>
      </c>
      <c r="U1875" s="23" t="s">
        <v>37</v>
      </c>
      <c r="V1875" s="23" t="s">
        <v>37</v>
      </c>
      <c r="W1875" s="23" t="s">
        <v>37</v>
      </c>
      <c r="X1875" s="22">
        <v>554411</v>
      </c>
    </row>
    <row r="1876" spans="1:24" x14ac:dyDescent="0.25">
      <c r="A1876" s="22">
        <v>702</v>
      </c>
      <c r="B1876" s="23" t="s">
        <v>1917</v>
      </c>
      <c r="C1876" s="23"/>
      <c r="D1876" s="24">
        <v>342622</v>
      </c>
      <c r="E1876" s="25"/>
      <c r="F1876" s="23" t="s">
        <v>33</v>
      </c>
      <c r="G1876" s="23" t="s">
        <v>33</v>
      </c>
      <c r="H1876" s="24" t="s">
        <v>34</v>
      </c>
      <c r="I1876" s="24" t="s">
        <v>35</v>
      </c>
      <c r="J1876" s="23" t="s">
        <v>39</v>
      </c>
      <c r="K1876" s="26">
        <v>278192.81</v>
      </c>
      <c r="L1876" s="26">
        <f t="shared" si="87"/>
        <v>14991.810528011078</v>
      </c>
      <c r="M1876" s="26">
        <v>0</v>
      </c>
      <c r="N1876" s="26">
        <v>0</v>
      </c>
      <c r="O1876" s="26">
        <v>0</v>
      </c>
      <c r="P1876" s="26">
        <v>0</v>
      </c>
      <c r="Q1876" s="26">
        <f t="shared" si="88"/>
        <v>0</v>
      </c>
      <c r="R1876" s="27" t="str">
        <f t="shared" si="89"/>
        <v>1-30</v>
      </c>
      <c r="S1876" s="27" t="str">
        <f>+VLOOKUP(B1876,'[1]PORTFOLIO MAY16'!$B$7:$T$5083,19,0)</f>
        <v>MEXICO</v>
      </c>
      <c r="T1876" s="26">
        <v>0</v>
      </c>
      <c r="U1876" s="23" t="s">
        <v>37</v>
      </c>
      <c r="V1876" s="23" t="s">
        <v>37</v>
      </c>
      <c r="W1876" s="23" t="s">
        <v>37</v>
      </c>
      <c r="X1876" s="22">
        <v>347741.02</v>
      </c>
    </row>
    <row r="1877" spans="1:24" x14ac:dyDescent="0.25">
      <c r="A1877" s="22">
        <v>702</v>
      </c>
      <c r="B1877" s="23" t="s">
        <v>1918</v>
      </c>
      <c r="C1877" s="23"/>
      <c r="D1877" s="24">
        <v>314798</v>
      </c>
      <c r="E1877" s="25"/>
      <c r="F1877" s="23" t="s">
        <v>51</v>
      </c>
      <c r="G1877" s="23" t="s">
        <v>51</v>
      </c>
      <c r="H1877" s="24" t="s">
        <v>34</v>
      </c>
      <c r="I1877" s="24" t="s">
        <v>35</v>
      </c>
      <c r="J1877" s="23" t="s">
        <v>36</v>
      </c>
      <c r="K1877" s="26">
        <v>23086.04</v>
      </c>
      <c r="L1877" s="26">
        <f t="shared" si="87"/>
        <v>23086.04</v>
      </c>
      <c r="M1877" s="26">
        <v>0</v>
      </c>
      <c r="N1877" s="26">
        <v>0</v>
      </c>
      <c r="O1877" s="26">
        <v>0</v>
      </c>
      <c r="P1877" s="26">
        <v>0</v>
      </c>
      <c r="Q1877" s="26">
        <f t="shared" si="88"/>
        <v>0</v>
      </c>
      <c r="R1877" s="27" t="str">
        <f t="shared" si="89"/>
        <v>1-30</v>
      </c>
      <c r="S1877" s="27" t="str">
        <f>+VLOOKUP(B1877,'[1]PORTFOLIO MAY16'!$B$7:$T$5083,19,0)</f>
        <v>COSTA RICA</v>
      </c>
      <c r="T1877" s="26">
        <v>0</v>
      </c>
      <c r="U1877" s="23" t="s">
        <v>37</v>
      </c>
      <c r="V1877" s="23" t="s">
        <v>37</v>
      </c>
      <c r="W1877" s="23" t="s">
        <v>37</v>
      </c>
      <c r="X1877" s="22">
        <v>23792.32</v>
      </c>
    </row>
    <row r="1878" spans="1:24" x14ac:dyDescent="0.25">
      <c r="A1878" s="22">
        <v>702</v>
      </c>
      <c r="B1878" s="23" t="s">
        <v>1919</v>
      </c>
      <c r="C1878" s="23"/>
      <c r="D1878" s="24">
        <v>313548</v>
      </c>
      <c r="E1878" s="25"/>
      <c r="F1878" s="23" t="s">
        <v>59</v>
      </c>
      <c r="G1878" s="23" t="s">
        <v>59</v>
      </c>
      <c r="H1878" s="24" t="s">
        <v>34</v>
      </c>
      <c r="I1878" s="24" t="s">
        <v>35</v>
      </c>
      <c r="J1878" s="23" t="s">
        <v>36</v>
      </c>
      <c r="K1878" s="26">
        <v>43426.84</v>
      </c>
      <c r="L1878" s="26">
        <f t="shared" si="87"/>
        <v>43426.84</v>
      </c>
      <c r="M1878" s="26">
        <v>0</v>
      </c>
      <c r="N1878" s="26">
        <v>0</v>
      </c>
      <c r="O1878" s="26">
        <v>0</v>
      </c>
      <c r="P1878" s="26">
        <v>0</v>
      </c>
      <c r="Q1878" s="26">
        <f t="shared" si="88"/>
        <v>0</v>
      </c>
      <c r="R1878" s="27" t="str">
        <f t="shared" si="89"/>
        <v>1-30</v>
      </c>
      <c r="S1878" s="27" t="str">
        <f>+VLOOKUP(B1878,'[1]PORTFOLIO MAY16'!$B$7:$T$5083,19,0)</f>
        <v>NICARAGUA</v>
      </c>
      <c r="T1878" s="26">
        <v>0</v>
      </c>
      <c r="U1878" s="23" t="s">
        <v>37</v>
      </c>
      <c r="V1878" s="23" t="s">
        <v>37</v>
      </c>
      <c r="W1878" s="23" t="s">
        <v>37</v>
      </c>
      <c r="X1878" s="22">
        <v>44755.42</v>
      </c>
    </row>
    <row r="1879" spans="1:24" x14ac:dyDescent="0.25">
      <c r="A1879" s="22">
        <v>702</v>
      </c>
      <c r="B1879" s="23" t="s">
        <v>1920</v>
      </c>
      <c r="C1879" s="23"/>
      <c r="D1879" s="24">
        <v>309348</v>
      </c>
      <c r="E1879" s="25"/>
      <c r="F1879" s="23" t="s">
        <v>51</v>
      </c>
      <c r="G1879" s="23" t="s">
        <v>33</v>
      </c>
      <c r="H1879" s="24" t="s">
        <v>34</v>
      </c>
      <c r="I1879" s="24" t="s">
        <v>233</v>
      </c>
      <c r="J1879" s="23" t="s">
        <v>36</v>
      </c>
      <c r="K1879" s="26">
        <v>167490.84</v>
      </c>
      <c r="L1879" s="26">
        <f t="shared" si="87"/>
        <v>167490.84</v>
      </c>
      <c r="M1879" s="26">
        <v>0</v>
      </c>
      <c r="N1879" s="26">
        <v>0</v>
      </c>
      <c r="O1879" s="26">
        <v>0</v>
      </c>
      <c r="P1879" s="26">
        <v>167490.84</v>
      </c>
      <c r="Q1879" s="26">
        <f t="shared" si="88"/>
        <v>167490.84</v>
      </c>
      <c r="R1879" s="27" t="str">
        <f t="shared" si="89"/>
        <v>120+</v>
      </c>
      <c r="S1879" s="27" t="str">
        <f>+VLOOKUP(B1879,'[1]PORTFOLIO MAY16'!$B$7:$T$5083,19,0)</f>
        <v>COSTA RICA</v>
      </c>
      <c r="T1879" s="26">
        <v>0</v>
      </c>
      <c r="U1879" s="23" t="s">
        <v>37</v>
      </c>
      <c r="V1879" s="23" t="s">
        <v>37</v>
      </c>
      <c r="W1879" s="23" t="s">
        <v>37</v>
      </c>
      <c r="X1879" s="22">
        <v>174582.04</v>
      </c>
    </row>
    <row r="1880" spans="1:24" x14ac:dyDescent="0.25">
      <c r="A1880" s="22">
        <v>702</v>
      </c>
      <c r="B1880" s="23" t="s">
        <v>1921</v>
      </c>
      <c r="C1880" s="23"/>
      <c r="D1880" s="24">
        <v>309348</v>
      </c>
      <c r="E1880" s="25"/>
      <c r="F1880" s="23" t="s">
        <v>51</v>
      </c>
      <c r="G1880" s="23" t="s">
        <v>33</v>
      </c>
      <c r="H1880" s="24" t="s">
        <v>34</v>
      </c>
      <c r="I1880" s="24" t="s">
        <v>233</v>
      </c>
      <c r="J1880" s="23" t="s">
        <v>36</v>
      </c>
      <c r="K1880" s="26">
        <v>36904.76</v>
      </c>
      <c r="L1880" s="26">
        <f t="shared" si="87"/>
        <v>36904.76</v>
      </c>
      <c r="M1880" s="26">
        <v>0</v>
      </c>
      <c r="N1880" s="26">
        <v>0</v>
      </c>
      <c r="O1880" s="26">
        <v>0</v>
      </c>
      <c r="P1880" s="26">
        <v>36904.76</v>
      </c>
      <c r="Q1880" s="26">
        <f t="shared" si="88"/>
        <v>36904.76</v>
      </c>
      <c r="R1880" s="27" t="str">
        <f t="shared" si="89"/>
        <v>120+</v>
      </c>
      <c r="S1880" s="27" t="str">
        <f>+VLOOKUP(B1880,'[1]PORTFOLIO MAY16'!$B$7:$T$5083,19,0)</f>
        <v>COSTA RICA</v>
      </c>
      <c r="T1880" s="26">
        <v>0</v>
      </c>
      <c r="U1880" s="23" t="s">
        <v>37</v>
      </c>
      <c r="V1880" s="23" t="s">
        <v>37</v>
      </c>
      <c r="W1880" s="23" t="s">
        <v>37</v>
      </c>
      <c r="X1880" s="22">
        <v>38436.03</v>
      </c>
    </row>
    <row r="1881" spans="1:24" x14ac:dyDescent="0.25">
      <c r="A1881" s="22">
        <v>702</v>
      </c>
      <c r="B1881" s="23" t="s">
        <v>1922</v>
      </c>
      <c r="C1881" s="23"/>
      <c r="D1881" s="24">
        <v>342882</v>
      </c>
      <c r="E1881" s="25"/>
      <c r="F1881" s="23" t="s">
        <v>33</v>
      </c>
      <c r="G1881" s="23" t="s">
        <v>33</v>
      </c>
      <c r="H1881" s="24" t="s">
        <v>34</v>
      </c>
      <c r="I1881" s="24" t="s">
        <v>35</v>
      </c>
      <c r="J1881" s="23" t="s">
        <v>39</v>
      </c>
      <c r="K1881" s="26">
        <v>691664</v>
      </c>
      <c r="L1881" s="26">
        <f t="shared" si="87"/>
        <v>37273.772952817344</v>
      </c>
      <c r="M1881" s="26">
        <v>0</v>
      </c>
      <c r="N1881" s="26">
        <v>0</v>
      </c>
      <c r="O1881" s="26">
        <v>0</v>
      </c>
      <c r="P1881" s="26">
        <v>0</v>
      </c>
      <c r="Q1881" s="26">
        <f t="shared" si="88"/>
        <v>0</v>
      </c>
      <c r="R1881" s="27" t="str">
        <f t="shared" si="89"/>
        <v>1-30</v>
      </c>
      <c r="S1881" s="27" t="str">
        <f>+VLOOKUP(B1881,'[1]PORTFOLIO MAY16'!$B$7:$T$5083,19,0)</f>
        <v>MEXICO</v>
      </c>
      <c r="T1881" s="26">
        <v>0</v>
      </c>
      <c r="U1881" s="23" t="s">
        <v>37</v>
      </c>
      <c r="V1881" s="23" t="s">
        <v>37</v>
      </c>
      <c r="W1881" s="23" t="s">
        <v>37</v>
      </c>
      <c r="X1881" s="22">
        <v>760830.4</v>
      </c>
    </row>
    <row r="1882" spans="1:24" x14ac:dyDescent="0.25">
      <c r="A1882" s="22">
        <v>702</v>
      </c>
      <c r="B1882" s="23" t="s">
        <v>1923</v>
      </c>
      <c r="C1882" s="23"/>
      <c r="D1882" s="24">
        <v>318185</v>
      </c>
      <c r="E1882" s="25"/>
      <c r="F1882" s="23" t="s">
        <v>42</v>
      </c>
      <c r="G1882" s="23" t="s">
        <v>33</v>
      </c>
      <c r="H1882" s="24" t="s">
        <v>34</v>
      </c>
      <c r="I1882" s="24" t="s">
        <v>35</v>
      </c>
      <c r="J1882" s="23" t="s">
        <v>36</v>
      </c>
      <c r="K1882" s="26">
        <v>101321.4</v>
      </c>
      <c r="L1882" s="26">
        <f t="shared" si="87"/>
        <v>101321.4</v>
      </c>
      <c r="M1882" s="26">
        <v>0</v>
      </c>
      <c r="N1882" s="26">
        <v>0</v>
      </c>
      <c r="O1882" s="26">
        <v>0</v>
      </c>
      <c r="P1882" s="26">
        <v>0</v>
      </c>
      <c r="Q1882" s="26">
        <f t="shared" si="88"/>
        <v>0</v>
      </c>
      <c r="R1882" s="27" t="str">
        <f t="shared" si="89"/>
        <v>1-30</v>
      </c>
      <c r="S1882" s="27" t="str">
        <f>+VLOOKUP(B1882,'[1]PORTFOLIO MAY16'!$B$7:$T$5083,19,0)</f>
        <v>MEXICO</v>
      </c>
      <c r="T1882" s="26">
        <v>0</v>
      </c>
      <c r="U1882" s="23" t="s">
        <v>37</v>
      </c>
      <c r="V1882" s="23" t="s">
        <v>37</v>
      </c>
      <c r="W1882" s="23" t="s">
        <v>37</v>
      </c>
      <c r="X1882" s="22">
        <v>115183.71</v>
      </c>
    </row>
    <row r="1883" spans="1:24" x14ac:dyDescent="0.25">
      <c r="A1883" s="22">
        <v>702</v>
      </c>
      <c r="B1883" s="23" t="s">
        <v>1924</v>
      </c>
      <c r="C1883" s="23"/>
      <c r="D1883" s="24">
        <v>350241</v>
      </c>
      <c r="E1883" s="25"/>
      <c r="F1883" s="23" t="s">
        <v>42</v>
      </c>
      <c r="G1883" s="23" t="s">
        <v>33</v>
      </c>
      <c r="H1883" s="24" t="s">
        <v>34</v>
      </c>
      <c r="I1883" s="24" t="s">
        <v>35</v>
      </c>
      <c r="J1883" s="23" t="s">
        <v>36</v>
      </c>
      <c r="K1883" s="26">
        <v>26826.95</v>
      </c>
      <c r="L1883" s="26">
        <f t="shared" si="87"/>
        <v>26826.95</v>
      </c>
      <c r="M1883" s="26">
        <v>0</v>
      </c>
      <c r="N1883" s="26">
        <v>0</v>
      </c>
      <c r="O1883" s="26">
        <v>0</v>
      </c>
      <c r="P1883" s="26">
        <v>0</v>
      </c>
      <c r="Q1883" s="26">
        <f t="shared" si="88"/>
        <v>0</v>
      </c>
      <c r="R1883" s="27" t="str">
        <f t="shared" si="89"/>
        <v>1-30</v>
      </c>
      <c r="S1883" s="27" t="str">
        <f>+VLOOKUP(B1883,'[1]PORTFOLIO MAY16'!$B$7:$T$5083,19,0)</f>
        <v>NICARAGUA</v>
      </c>
      <c r="T1883" s="26">
        <v>0</v>
      </c>
      <c r="U1883" s="23" t="s">
        <v>37</v>
      </c>
      <c r="V1883" s="23" t="s">
        <v>37</v>
      </c>
      <c r="W1883" s="23" t="s">
        <v>37</v>
      </c>
      <c r="X1883" s="22">
        <v>28814.38</v>
      </c>
    </row>
    <row r="1884" spans="1:24" x14ac:dyDescent="0.25">
      <c r="A1884" s="22">
        <v>702</v>
      </c>
      <c r="B1884" s="23" t="s">
        <v>1925</v>
      </c>
      <c r="C1884" s="23"/>
      <c r="D1884" s="24">
        <v>312097</v>
      </c>
      <c r="E1884" s="25"/>
      <c r="F1884" s="23" t="s">
        <v>33</v>
      </c>
      <c r="G1884" s="23" t="s">
        <v>33</v>
      </c>
      <c r="H1884" s="24" t="s">
        <v>34</v>
      </c>
      <c r="I1884" s="24" t="s">
        <v>35</v>
      </c>
      <c r="J1884" s="23" t="s">
        <v>36</v>
      </c>
      <c r="K1884" s="26">
        <v>977044.98</v>
      </c>
      <c r="L1884" s="26">
        <f t="shared" si="87"/>
        <v>977044.98</v>
      </c>
      <c r="M1884" s="26">
        <v>0</v>
      </c>
      <c r="N1884" s="26">
        <v>0</v>
      </c>
      <c r="O1884" s="26">
        <v>0</v>
      </c>
      <c r="P1884" s="26">
        <v>0</v>
      </c>
      <c r="Q1884" s="26">
        <f t="shared" si="88"/>
        <v>0</v>
      </c>
      <c r="R1884" s="27" t="str">
        <f t="shared" si="89"/>
        <v>1-30</v>
      </c>
      <c r="S1884" s="27" t="str">
        <f>+VLOOKUP(B1884,'[1]PORTFOLIO MAY16'!$B$7:$T$5083,19,0)</f>
        <v>MEXICO</v>
      </c>
      <c r="T1884" s="26">
        <v>0</v>
      </c>
      <c r="U1884" s="23" t="s">
        <v>37</v>
      </c>
      <c r="V1884" s="23" t="s">
        <v>37</v>
      </c>
      <c r="W1884" s="23" t="s">
        <v>37</v>
      </c>
      <c r="X1884" s="22">
        <v>1102457.1599999999</v>
      </c>
    </row>
    <row r="1885" spans="1:24" x14ac:dyDescent="0.25">
      <c r="A1885" s="22">
        <v>702</v>
      </c>
      <c r="B1885" s="23" t="s">
        <v>1926</v>
      </c>
      <c r="C1885" s="23"/>
      <c r="D1885" s="24">
        <v>317922</v>
      </c>
      <c r="E1885" s="25"/>
      <c r="F1885" s="23" t="s">
        <v>42</v>
      </c>
      <c r="G1885" s="23" t="s">
        <v>33</v>
      </c>
      <c r="H1885" s="24" t="s">
        <v>34</v>
      </c>
      <c r="I1885" s="24" t="s">
        <v>35</v>
      </c>
      <c r="J1885" s="23" t="s">
        <v>36</v>
      </c>
      <c r="K1885" s="26">
        <v>682667.82</v>
      </c>
      <c r="L1885" s="26">
        <f t="shared" si="87"/>
        <v>682667.82</v>
      </c>
      <c r="M1885" s="26">
        <v>0</v>
      </c>
      <c r="N1885" s="26">
        <v>0</v>
      </c>
      <c r="O1885" s="26">
        <v>0</v>
      </c>
      <c r="P1885" s="26">
        <v>0</v>
      </c>
      <c r="Q1885" s="26">
        <f t="shared" si="88"/>
        <v>0</v>
      </c>
      <c r="R1885" s="27" t="str">
        <f t="shared" si="89"/>
        <v>1-30</v>
      </c>
      <c r="S1885" s="27" t="str">
        <f>+VLOOKUP(B1885,'[1]PORTFOLIO MAY16'!$B$7:$T$5083,19,0)</f>
        <v>REPUBLICA DOMINICANA</v>
      </c>
      <c r="T1885" s="26">
        <v>0</v>
      </c>
      <c r="U1885" s="23" t="s">
        <v>37</v>
      </c>
      <c r="V1885" s="23" t="s">
        <v>37</v>
      </c>
      <c r="W1885" s="23" t="s">
        <v>37</v>
      </c>
      <c r="X1885" s="22">
        <v>703082.28</v>
      </c>
    </row>
    <row r="1886" spans="1:24" x14ac:dyDescent="0.25">
      <c r="A1886" s="22">
        <v>702</v>
      </c>
      <c r="B1886" s="23" t="s">
        <v>1927</v>
      </c>
      <c r="C1886" s="23"/>
      <c r="D1886" s="24">
        <v>340873</v>
      </c>
      <c r="E1886" s="25"/>
      <c r="F1886" s="23" t="s">
        <v>33</v>
      </c>
      <c r="G1886" s="23" t="s">
        <v>33</v>
      </c>
      <c r="H1886" s="24" t="s">
        <v>34</v>
      </c>
      <c r="I1886" s="24" t="s">
        <v>35</v>
      </c>
      <c r="J1886" s="23" t="s">
        <v>39</v>
      </c>
      <c r="K1886" s="26">
        <v>1354624.86</v>
      </c>
      <c r="L1886" s="26">
        <f t="shared" si="87"/>
        <v>73000.73369133276</v>
      </c>
      <c r="M1886" s="26">
        <v>1354624.86</v>
      </c>
      <c r="N1886" s="26">
        <v>0</v>
      </c>
      <c r="O1886" s="26">
        <v>0</v>
      </c>
      <c r="P1886" s="26">
        <v>0</v>
      </c>
      <c r="Q1886" s="26">
        <f t="shared" si="88"/>
        <v>1354624.86</v>
      </c>
      <c r="R1886" s="27" t="str">
        <f t="shared" si="89"/>
        <v>31-60</v>
      </c>
      <c r="S1886" s="27" t="str">
        <f>+VLOOKUP(B1886,'[1]PORTFOLIO MAY16'!$B$7:$T$5083,19,0)</f>
        <v>MEXICO</v>
      </c>
      <c r="T1886" s="26">
        <v>0</v>
      </c>
      <c r="U1886" s="23" t="s">
        <v>37</v>
      </c>
      <c r="V1886" s="23" t="s">
        <v>37</v>
      </c>
      <c r="W1886" s="23" t="s">
        <v>37</v>
      </c>
      <c r="X1886" s="22">
        <v>1537800.42</v>
      </c>
    </row>
    <row r="1887" spans="1:24" x14ac:dyDescent="0.25">
      <c r="A1887" s="22">
        <v>702</v>
      </c>
      <c r="B1887" s="23" t="s">
        <v>1928</v>
      </c>
      <c r="C1887" s="23"/>
      <c r="D1887" s="24">
        <v>316241</v>
      </c>
      <c r="E1887" s="25"/>
      <c r="F1887" s="23" t="s">
        <v>42</v>
      </c>
      <c r="G1887" s="23" t="s">
        <v>33</v>
      </c>
      <c r="H1887" s="24" t="s">
        <v>34</v>
      </c>
      <c r="I1887" s="24" t="s">
        <v>35</v>
      </c>
      <c r="J1887" s="23" t="s">
        <v>36</v>
      </c>
      <c r="K1887" s="26">
        <v>119298.85</v>
      </c>
      <c r="L1887" s="26">
        <f t="shared" si="87"/>
        <v>119298.85</v>
      </c>
      <c r="M1887" s="26">
        <v>0</v>
      </c>
      <c r="N1887" s="26">
        <v>0</v>
      </c>
      <c r="O1887" s="26">
        <v>0</v>
      </c>
      <c r="P1887" s="26">
        <v>0</v>
      </c>
      <c r="Q1887" s="26">
        <f t="shared" si="88"/>
        <v>0</v>
      </c>
      <c r="R1887" s="27" t="str">
        <f t="shared" si="89"/>
        <v>1-30</v>
      </c>
      <c r="S1887" s="27" t="str">
        <f>+VLOOKUP(B1887,'[1]PORTFOLIO MAY16'!$B$7:$T$5083,19,0)</f>
        <v>COSTA RICA</v>
      </c>
      <c r="T1887" s="26">
        <v>0</v>
      </c>
      <c r="U1887" s="23" t="s">
        <v>37</v>
      </c>
      <c r="V1887" s="23" t="s">
        <v>37</v>
      </c>
      <c r="W1887" s="23" t="s">
        <v>37</v>
      </c>
      <c r="X1887" s="22">
        <v>133079.84</v>
      </c>
    </row>
    <row r="1888" spans="1:24" x14ac:dyDescent="0.25">
      <c r="A1888" s="22">
        <v>702</v>
      </c>
      <c r="B1888" s="23" t="s">
        <v>1929</v>
      </c>
      <c r="C1888" s="23"/>
      <c r="D1888" s="24">
        <v>316241</v>
      </c>
      <c r="E1888" s="25"/>
      <c r="F1888" s="23" t="s">
        <v>42</v>
      </c>
      <c r="G1888" s="23" t="s">
        <v>33</v>
      </c>
      <c r="H1888" s="24" t="s">
        <v>34</v>
      </c>
      <c r="I1888" s="24" t="s">
        <v>35</v>
      </c>
      <c r="J1888" s="23" t="s">
        <v>36</v>
      </c>
      <c r="K1888" s="26">
        <v>119298.85</v>
      </c>
      <c r="L1888" s="26">
        <f t="shared" si="87"/>
        <v>119298.85</v>
      </c>
      <c r="M1888" s="26">
        <v>0</v>
      </c>
      <c r="N1888" s="26">
        <v>0</v>
      </c>
      <c r="O1888" s="26">
        <v>0</v>
      </c>
      <c r="P1888" s="26">
        <v>0</v>
      </c>
      <c r="Q1888" s="26">
        <f t="shared" si="88"/>
        <v>0</v>
      </c>
      <c r="R1888" s="27" t="str">
        <f t="shared" si="89"/>
        <v>1-30</v>
      </c>
      <c r="S1888" s="27" t="str">
        <f>+VLOOKUP(B1888,'[1]PORTFOLIO MAY16'!$B$7:$T$5083,19,0)</f>
        <v>COSTA RICA</v>
      </c>
      <c r="T1888" s="26">
        <v>0</v>
      </c>
      <c r="U1888" s="23" t="s">
        <v>37</v>
      </c>
      <c r="V1888" s="23" t="s">
        <v>37</v>
      </c>
      <c r="W1888" s="23" t="s">
        <v>37</v>
      </c>
      <c r="X1888" s="22">
        <v>133079.84</v>
      </c>
    </row>
    <row r="1889" spans="1:24" x14ac:dyDescent="0.25">
      <c r="A1889" s="22">
        <v>702</v>
      </c>
      <c r="B1889" s="23" t="s">
        <v>1930</v>
      </c>
      <c r="C1889" s="23"/>
      <c r="D1889" s="24">
        <v>316241</v>
      </c>
      <c r="E1889" s="25"/>
      <c r="F1889" s="23" t="s">
        <v>42</v>
      </c>
      <c r="G1889" s="23" t="s">
        <v>33</v>
      </c>
      <c r="H1889" s="24" t="s">
        <v>34</v>
      </c>
      <c r="I1889" s="24" t="s">
        <v>35</v>
      </c>
      <c r="J1889" s="23" t="s">
        <v>36</v>
      </c>
      <c r="K1889" s="26">
        <v>119298.85</v>
      </c>
      <c r="L1889" s="26">
        <f t="shared" ref="L1889:L1952" si="90">+IF(J1889="MXN",K1889/$L$2,K1889)</f>
        <v>119298.85</v>
      </c>
      <c r="M1889" s="26">
        <v>0</v>
      </c>
      <c r="N1889" s="26">
        <v>0</v>
      </c>
      <c r="O1889" s="26">
        <v>0</v>
      </c>
      <c r="P1889" s="26">
        <v>0</v>
      </c>
      <c r="Q1889" s="26">
        <f t="shared" si="88"/>
        <v>0</v>
      </c>
      <c r="R1889" s="27" t="str">
        <f t="shared" si="89"/>
        <v>1-30</v>
      </c>
      <c r="S1889" s="27" t="str">
        <f>+VLOOKUP(B1889,'[1]PORTFOLIO MAY16'!$B$7:$T$5083,19,0)</f>
        <v>COSTA RICA</v>
      </c>
      <c r="T1889" s="26">
        <v>0</v>
      </c>
      <c r="U1889" s="23" t="s">
        <v>37</v>
      </c>
      <c r="V1889" s="23" t="s">
        <v>37</v>
      </c>
      <c r="W1889" s="23" t="s">
        <v>37</v>
      </c>
      <c r="X1889" s="22">
        <v>133079.84</v>
      </c>
    </row>
    <row r="1890" spans="1:24" x14ac:dyDescent="0.25">
      <c r="A1890" s="22">
        <v>702</v>
      </c>
      <c r="B1890" s="23" t="s">
        <v>1931</v>
      </c>
      <c r="C1890" s="23"/>
      <c r="D1890" s="24">
        <v>342051</v>
      </c>
      <c r="E1890" s="25"/>
      <c r="F1890" s="23" t="s">
        <v>33</v>
      </c>
      <c r="G1890" s="23" t="s">
        <v>33</v>
      </c>
      <c r="H1890" s="24" t="s">
        <v>34</v>
      </c>
      <c r="I1890" s="24" t="s">
        <v>35</v>
      </c>
      <c r="J1890" s="23" t="s">
        <v>39</v>
      </c>
      <c r="K1890" s="26">
        <v>277860.68</v>
      </c>
      <c r="L1890" s="26">
        <f t="shared" si="90"/>
        <v>14973.912042314527</v>
      </c>
      <c r="M1890" s="26">
        <v>0</v>
      </c>
      <c r="N1890" s="26">
        <v>0</v>
      </c>
      <c r="O1890" s="26">
        <v>0</v>
      </c>
      <c r="P1890" s="26">
        <v>0</v>
      </c>
      <c r="Q1890" s="26">
        <f t="shared" si="88"/>
        <v>0</v>
      </c>
      <c r="R1890" s="27" t="str">
        <f t="shared" si="89"/>
        <v>1-30</v>
      </c>
      <c r="S1890" s="27" t="str">
        <f>+VLOOKUP(B1890,'[1]PORTFOLIO MAY16'!$B$7:$T$5083,19,0)</f>
        <v>MEXICO</v>
      </c>
      <c r="T1890" s="26">
        <v>0</v>
      </c>
      <c r="U1890" s="23" t="s">
        <v>37</v>
      </c>
      <c r="V1890" s="23" t="s">
        <v>37</v>
      </c>
      <c r="W1890" s="23" t="s">
        <v>37</v>
      </c>
      <c r="X1890" s="22">
        <v>339607.51</v>
      </c>
    </row>
    <row r="1891" spans="1:24" x14ac:dyDescent="0.25">
      <c r="A1891" s="22">
        <v>702</v>
      </c>
      <c r="B1891" s="23" t="s">
        <v>1932</v>
      </c>
      <c r="C1891" s="23"/>
      <c r="D1891" s="24">
        <v>319669</v>
      </c>
      <c r="E1891" s="25"/>
      <c r="F1891" s="23" t="s">
        <v>33</v>
      </c>
      <c r="G1891" s="23" t="s">
        <v>33</v>
      </c>
      <c r="H1891" s="24" t="s">
        <v>34</v>
      </c>
      <c r="I1891" s="24" t="s">
        <v>35</v>
      </c>
      <c r="J1891" s="23" t="s">
        <v>39</v>
      </c>
      <c r="K1891" s="26">
        <v>358707.83</v>
      </c>
      <c r="L1891" s="26">
        <f t="shared" si="90"/>
        <v>19330.764954974962</v>
      </c>
      <c r="M1891" s="26">
        <v>0</v>
      </c>
      <c r="N1891" s="26">
        <v>0</v>
      </c>
      <c r="O1891" s="26">
        <v>0</v>
      </c>
      <c r="P1891" s="26">
        <v>0</v>
      </c>
      <c r="Q1891" s="26">
        <f t="shared" si="88"/>
        <v>0</v>
      </c>
      <c r="R1891" s="27" t="str">
        <f t="shared" si="89"/>
        <v>1-30</v>
      </c>
      <c r="S1891" s="27" t="str">
        <f>+VLOOKUP(B1891,'[1]PORTFOLIO MAY16'!$B$7:$T$5083,19,0)</f>
        <v>MEXICO</v>
      </c>
      <c r="T1891" s="26">
        <v>0</v>
      </c>
      <c r="U1891" s="23" t="s">
        <v>37</v>
      </c>
      <c r="V1891" s="23" t="s">
        <v>37</v>
      </c>
      <c r="W1891" s="23" t="s">
        <v>37</v>
      </c>
      <c r="X1891" s="22">
        <v>436919.03999999998</v>
      </c>
    </row>
    <row r="1892" spans="1:24" x14ac:dyDescent="0.25">
      <c r="A1892" s="22">
        <v>702</v>
      </c>
      <c r="B1892" s="23" t="s">
        <v>1933</v>
      </c>
      <c r="C1892" s="23"/>
      <c r="D1892" s="24">
        <v>337631</v>
      </c>
      <c r="E1892" s="25"/>
      <c r="F1892" s="23" t="s">
        <v>42</v>
      </c>
      <c r="G1892" s="23" t="s">
        <v>33</v>
      </c>
      <c r="H1892" s="24" t="s">
        <v>34</v>
      </c>
      <c r="I1892" s="24" t="s">
        <v>35</v>
      </c>
      <c r="J1892" s="23" t="s">
        <v>36</v>
      </c>
      <c r="K1892" s="26">
        <v>129805.16</v>
      </c>
      <c r="L1892" s="26">
        <f t="shared" si="90"/>
        <v>129805.16</v>
      </c>
      <c r="M1892" s="26">
        <v>0</v>
      </c>
      <c r="N1892" s="26">
        <v>0</v>
      </c>
      <c r="O1892" s="26">
        <v>0</v>
      </c>
      <c r="P1892" s="26">
        <v>0</v>
      </c>
      <c r="Q1892" s="26">
        <f t="shared" si="88"/>
        <v>0</v>
      </c>
      <c r="R1892" s="27" t="str">
        <f t="shared" si="89"/>
        <v>1-30</v>
      </c>
      <c r="S1892" s="27" t="str">
        <f>+VLOOKUP(B1892,'[1]PORTFOLIO MAY16'!$B$7:$T$5083,19,0)</f>
        <v>NICARAGUA</v>
      </c>
      <c r="T1892" s="26">
        <v>0</v>
      </c>
      <c r="U1892" s="23" t="s">
        <v>37</v>
      </c>
      <c r="V1892" s="23" t="s">
        <v>37</v>
      </c>
      <c r="W1892" s="23" t="s">
        <v>37</v>
      </c>
      <c r="X1892" s="22">
        <v>148225.28</v>
      </c>
    </row>
    <row r="1893" spans="1:24" x14ac:dyDescent="0.25">
      <c r="A1893" s="22">
        <v>702</v>
      </c>
      <c r="B1893" s="23" t="s">
        <v>1934</v>
      </c>
      <c r="C1893" s="23"/>
      <c r="D1893" s="24">
        <v>334777</v>
      </c>
      <c r="E1893" s="25"/>
      <c r="F1893" s="23" t="s">
        <v>33</v>
      </c>
      <c r="G1893" s="23" t="s">
        <v>33</v>
      </c>
      <c r="H1893" s="24" t="s">
        <v>34</v>
      </c>
      <c r="I1893" s="24" t="s">
        <v>35</v>
      </c>
      <c r="J1893" s="23" t="s">
        <v>39</v>
      </c>
      <c r="K1893" s="26">
        <v>0</v>
      </c>
      <c r="L1893" s="26">
        <f t="shared" si="90"/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f t="shared" si="88"/>
        <v>0</v>
      </c>
      <c r="R1893" s="27" t="str">
        <f t="shared" si="89"/>
        <v>1-30</v>
      </c>
      <c r="S1893" s="27" t="str">
        <f>+VLOOKUP(B1893,'[1]PORTFOLIO MAY16'!$B$7:$T$5083,19,0)</f>
        <v>MEXICO</v>
      </c>
      <c r="T1893" s="26">
        <v>0</v>
      </c>
      <c r="U1893" s="23" t="s">
        <v>37</v>
      </c>
      <c r="V1893" s="23" t="s">
        <v>37</v>
      </c>
      <c r="W1893" s="23" t="s">
        <v>37</v>
      </c>
      <c r="X1893" s="22">
        <v>0</v>
      </c>
    </row>
    <row r="1894" spans="1:24" x14ac:dyDescent="0.25">
      <c r="A1894" s="22">
        <v>702</v>
      </c>
      <c r="B1894" s="23" t="s">
        <v>1935</v>
      </c>
      <c r="C1894" s="23"/>
      <c r="D1894" s="24">
        <v>308532</v>
      </c>
      <c r="E1894" s="25"/>
      <c r="F1894" s="23" t="s">
        <v>42</v>
      </c>
      <c r="G1894" s="23" t="s">
        <v>33</v>
      </c>
      <c r="H1894" s="24" t="s">
        <v>34</v>
      </c>
      <c r="I1894" s="24" t="s">
        <v>35</v>
      </c>
      <c r="J1894" s="23" t="s">
        <v>36</v>
      </c>
      <c r="K1894" s="26">
        <v>52500</v>
      </c>
      <c r="L1894" s="26">
        <f t="shared" si="90"/>
        <v>52500</v>
      </c>
      <c r="M1894" s="26">
        <v>52500</v>
      </c>
      <c r="N1894" s="26">
        <v>0</v>
      </c>
      <c r="O1894" s="26">
        <v>0</v>
      </c>
      <c r="P1894" s="26">
        <v>0</v>
      </c>
      <c r="Q1894" s="26">
        <f t="shared" si="88"/>
        <v>52500</v>
      </c>
      <c r="R1894" s="27" t="str">
        <f t="shared" si="89"/>
        <v>31-60</v>
      </c>
      <c r="S1894" s="27" t="str">
        <f>+VLOOKUP(B1894,'[1]PORTFOLIO MAY16'!$B$7:$T$5083,19,0)</f>
        <v>GUATEMALA</v>
      </c>
      <c r="T1894" s="26">
        <v>0</v>
      </c>
      <c r="U1894" s="23" t="s">
        <v>37</v>
      </c>
      <c r="V1894" s="23" t="s">
        <v>37</v>
      </c>
      <c r="W1894" s="23" t="s">
        <v>37</v>
      </c>
      <c r="X1894" s="22">
        <v>52500</v>
      </c>
    </row>
    <row r="1895" spans="1:24" x14ac:dyDescent="0.25">
      <c r="A1895" s="22">
        <v>702</v>
      </c>
      <c r="B1895" s="23" t="s">
        <v>1936</v>
      </c>
      <c r="C1895" s="23"/>
      <c r="D1895" s="24">
        <v>354495</v>
      </c>
      <c r="E1895" s="25"/>
      <c r="F1895" s="23" t="s">
        <v>33</v>
      </c>
      <c r="G1895" s="23" t="s">
        <v>33</v>
      </c>
      <c r="H1895" s="24" t="s">
        <v>34</v>
      </c>
      <c r="I1895" s="24" t="s">
        <v>35</v>
      </c>
      <c r="J1895" s="23" t="s">
        <v>39</v>
      </c>
      <c r="K1895" s="26">
        <v>444455.18</v>
      </c>
      <c r="L1895" s="26">
        <f t="shared" si="90"/>
        <v>23951.689645584509</v>
      </c>
      <c r="M1895" s="26">
        <v>0</v>
      </c>
      <c r="N1895" s="26">
        <v>0</v>
      </c>
      <c r="O1895" s="26">
        <v>0</v>
      </c>
      <c r="P1895" s="26">
        <v>0</v>
      </c>
      <c r="Q1895" s="26">
        <f t="shared" si="88"/>
        <v>0</v>
      </c>
      <c r="R1895" s="27" t="str">
        <f t="shared" si="89"/>
        <v>1-30</v>
      </c>
      <c r="S1895" s="27" t="str">
        <f>+VLOOKUP(B1895,'[1]PORTFOLIO MAY16'!$B$7:$T$5083,19,0)</f>
        <v>MEXICO</v>
      </c>
      <c r="T1895" s="26">
        <v>0</v>
      </c>
      <c r="U1895" s="23" t="s">
        <v>37</v>
      </c>
      <c r="V1895" s="23" t="s">
        <v>37</v>
      </c>
      <c r="W1895" s="23" t="s">
        <v>37</v>
      </c>
      <c r="X1895" s="22">
        <v>497695.94</v>
      </c>
    </row>
    <row r="1896" spans="1:24" x14ac:dyDescent="0.25">
      <c r="A1896" s="22">
        <v>702</v>
      </c>
      <c r="B1896" s="23" t="s">
        <v>1937</v>
      </c>
      <c r="C1896" s="23"/>
      <c r="D1896" s="24">
        <v>317427</v>
      </c>
      <c r="E1896" s="25"/>
      <c r="F1896" s="23" t="s">
        <v>42</v>
      </c>
      <c r="G1896" s="23" t="s">
        <v>33</v>
      </c>
      <c r="H1896" s="24" t="s">
        <v>34</v>
      </c>
      <c r="I1896" s="24" t="s">
        <v>35</v>
      </c>
      <c r="J1896" s="23" t="s">
        <v>36</v>
      </c>
      <c r="K1896" s="26">
        <v>67272.350000000006</v>
      </c>
      <c r="L1896" s="26">
        <f t="shared" si="90"/>
        <v>67272.350000000006</v>
      </c>
      <c r="M1896" s="26">
        <v>0</v>
      </c>
      <c r="N1896" s="26">
        <v>0</v>
      </c>
      <c r="O1896" s="26">
        <v>0</v>
      </c>
      <c r="P1896" s="26">
        <v>0</v>
      </c>
      <c r="Q1896" s="26">
        <f t="shared" si="88"/>
        <v>0</v>
      </c>
      <c r="R1896" s="27" t="str">
        <f t="shared" si="89"/>
        <v>1-30</v>
      </c>
      <c r="S1896" s="27" t="str">
        <f>+VLOOKUP(B1896,'[1]PORTFOLIO MAY16'!$B$7:$T$5083,19,0)</f>
        <v>MEXICO</v>
      </c>
      <c r="T1896" s="26">
        <v>0</v>
      </c>
      <c r="U1896" s="23" t="s">
        <v>37</v>
      </c>
      <c r="V1896" s="23" t="s">
        <v>37</v>
      </c>
      <c r="W1896" s="23" t="s">
        <v>37</v>
      </c>
      <c r="X1896" s="22">
        <v>67272.350000000006</v>
      </c>
    </row>
    <row r="1897" spans="1:24" x14ac:dyDescent="0.25">
      <c r="A1897" s="22">
        <v>702</v>
      </c>
      <c r="B1897" s="23" t="s">
        <v>1938</v>
      </c>
      <c r="C1897" s="23"/>
      <c r="D1897" s="24">
        <v>309736</v>
      </c>
      <c r="E1897" s="25"/>
      <c r="F1897" s="23" t="s">
        <v>42</v>
      </c>
      <c r="G1897" s="23" t="s">
        <v>33</v>
      </c>
      <c r="H1897" s="24" t="s">
        <v>34</v>
      </c>
      <c r="I1897" s="24" t="s">
        <v>35</v>
      </c>
      <c r="J1897" s="23" t="s">
        <v>36</v>
      </c>
      <c r="K1897" s="26">
        <v>52644.58</v>
      </c>
      <c r="L1897" s="26">
        <f t="shared" si="90"/>
        <v>52644.58</v>
      </c>
      <c r="M1897" s="26">
        <v>0</v>
      </c>
      <c r="N1897" s="26">
        <v>0</v>
      </c>
      <c r="O1897" s="26">
        <v>0</v>
      </c>
      <c r="P1897" s="26">
        <v>0</v>
      </c>
      <c r="Q1897" s="26">
        <f t="shared" si="88"/>
        <v>0</v>
      </c>
      <c r="R1897" s="27" t="str">
        <f t="shared" si="89"/>
        <v>1-30</v>
      </c>
      <c r="S1897" s="27" t="str">
        <f>+VLOOKUP(B1897,'[1]PORTFOLIO MAY16'!$B$7:$T$5083,19,0)</f>
        <v>NICARAGUA</v>
      </c>
      <c r="T1897" s="26">
        <v>0</v>
      </c>
      <c r="U1897" s="23" t="s">
        <v>37</v>
      </c>
      <c r="V1897" s="23" t="s">
        <v>37</v>
      </c>
      <c r="W1897" s="23" t="s">
        <v>37</v>
      </c>
      <c r="X1897" s="22">
        <v>60728.42</v>
      </c>
    </row>
    <row r="1898" spans="1:24" x14ac:dyDescent="0.25">
      <c r="A1898" s="22">
        <v>702</v>
      </c>
      <c r="B1898" s="23" t="s">
        <v>1939</v>
      </c>
      <c r="C1898" s="23"/>
      <c r="D1898" s="24">
        <v>311796</v>
      </c>
      <c r="E1898" s="25"/>
      <c r="F1898" s="23" t="s">
        <v>42</v>
      </c>
      <c r="G1898" s="23" t="s">
        <v>51</v>
      </c>
      <c r="H1898" s="24" t="s">
        <v>34</v>
      </c>
      <c r="I1898" s="24" t="s">
        <v>35</v>
      </c>
      <c r="J1898" s="23" t="s">
        <v>39</v>
      </c>
      <c r="K1898" s="26">
        <v>259672.31</v>
      </c>
      <c r="L1898" s="26">
        <f t="shared" si="90"/>
        <v>13993.740783203406</v>
      </c>
      <c r="M1898" s="26">
        <v>0</v>
      </c>
      <c r="N1898" s="26">
        <v>0</v>
      </c>
      <c r="O1898" s="26">
        <v>0</v>
      </c>
      <c r="P1898" s="26">
        <v>0</v>
      </c>
      <c r="Q1898" s="26">
        <f t="shared" si="88"/>
        <v>0</v>
      </c>
      <c r="R1898" s="27" t="str">
        <f t="shared" si="89"/>
        <v>1-30</v>
      </c>
      <c r="S1898" s="27" t="str">
        <f>+VLOOKUP(B1898,'[1]PORTFOLIO MAY16'!$B$7:$T$5083,19,0)</f>
        <v>MEXICO</v>
      </c>
      <c r="T1898" s="26">
        <v>0</v>
      </c>
      <c r="U1898" s="23" t="s">
        <v>37</v>
      </c>
      <c r="V1898" s="23" t="s">
        <v>37</v>
      </c>
      <c r="W1898" s="23" t="s">
        <v>37</v>
      </c>
      <c r="X1898" s="22">
        <v>284840.67</v>
      </c>
    </row>
    <row r="1899" spans="1:24" x14ac:dyDescent="0.25">
      <c r="A1899" s="22">
        <v>702</v>
      </c>
      <c r="B1899" s="23" t="s">
        <v>1940</v>
      </c>
      <c r="C1899" s="23"/>
      <c r="D1899" s="24">
        <v>319669</v>
      </c>
      <c r="E1899" s="25"/>
      <c r="F1899" s="23" t="s">
        <v>42</v>
      </c>
      <c r="G1899" s="23" t="s">
        <v>33</v>
      </c>
      <c r="H1899" s="24" t="s">
        <v>34</v>
      </c>
      <c r="I1899" s="24" t="s">
        <v>35</v>
      </c>
      <c r="J1899" s="23" t="s">
        <v>36</v>
      </c>
      <c r="K1899" s="26">
        <v>1064618.75</v>
      </c>
      <c r="L1899" s="26">
        <f t="shared" si="90"/>
        <v>1064618.75</v>
      </c>
      <c r="M1899" s="26">
        <v>0</v>
      </c>
      <c r="N1899" s="26">
        <v>0</v>
      </c>
      <c r="O1899" s="26">
        <v>0</v>
      </c>
      <c r="P1899" s="26">
        <v>0</v>
      </c>
      <c r="Q1899" s="26">
        <f t="shared" si="88"/>
        <v>0</v>
      </c>
      <c r="R1899" s="27" t="str">
        <f t="shared" si="89"/>
        <v>1-30</v>
      </c>
      <c r="S1899" s="27" t="str">
        <f>+VLOOKUP(B1899,'[1]PORTFOLIO MAY16'!$B$7:$T$5083,19,0)</f>
        <v>MEXICO</v>
      </c>
      <c r="T1899" s="26">
        <v>0</v>
      </c>
      <c r="U1899" s="23" t="s">
        <v>37</v>
      </c>
      <c r="V1899" s="23" t="s">
        <v>37</v>
      </c>
      <c r="W1899" s="23" t="s">
        <v>37</v>
      </c>
      <c r="X1899" s="22">
        <v>1212168.3600000001</v>
      </c>
    </row>
    <row r="1900" spans="1:24" x14ac:dyDescent="0.25">
      <c r="A1900" s="22">
        <v>702</v>
      </c>
      <c r="B1900" s="23" t="s">
        <v>1941</v>
      </c>
      <c r="C1900" s="23"/>
      <c r="D1900" s="24">
        <v>313825</v>
      </c>
      <c r="E1900" s="25"/>
      <c r="F1900" s="23" t="s">
        <v>51</v>
      </c>
      <c r="G1900" s="23" t="s">
        <v>51</v>
      </c>
      <c r="H1900" s="24" t="s">
        <v>34</v>
      </c>
      <c r="I1900" s="24" t="s">
        <v>35</v>
      </c>
      <c r="J1900" s="23" t="s">
        <v>36</v>
      </c>
      <c r="K1900" s="26">
        <v>233128.25</v>
      </c>
      <c r="L1900" s="26">
        <f t="shared" si="90"/>
        <v>233128.25</v>
      </c>
      <c r="M1900" s="26">
        <v>0</v>
      </c>
      <c r="N1900" s="26">
        <v>0</v>
      </c>
      <c r="O1900" s="26">
        <v>0</v>
      </c>
      <c r="P1900" s="26">
        <v>0</v>
      </c>
      <c r="Q1900" s="26">
        <f t="shared" si="88"/>
        <v>0</v>
      </c>
      <c r="R1900" s="27" t="str">
        <f t="shared" si="89"/>
        <v>1-30</v>
      </c>
      <c r="S1900" s="27" t="str">
        <f>+VLOOKUP(B1900,'[1]PORTFOLIO MAY16'!$B$7:$T$5083,19,0)</f>
        <v>MEXICO</v>
      </c>
      <c r="T1900" s="26">
        <v>0</v>
      </c>
      <c r="U1900" s="23" t="s">
        <v>37</v>
      </c>
      <c r="V1900" s="23" t="s">
        <v>37</v>
      </c>
      <c r="W1900" s="23" t="s">
        <v>37</v>
      </c>
      <c r="X1900" s="22">
        <v>235658.17</v>
      </c>
    </row>
    <row r="1901" spans="1:24" x14ac:dyDescent="0.25">
      <c r="A1901" s="22">
        <v>702</v>
      </c>
      <c r="B1901" s="23" t="s">
        <v>1942</v>
      </c>
      <c r="C1901" s="23"/>
      <c r="D1901" s="24">
        <v>314798</v>
      </c>
      <c r="E1901" s="25"/>
      <c r="F1901" s="23" t="s">
        <v>59</v>
      </c>
      <c r="G1901" s="23" t="s">
        <v>59</v>
      </c>
      <c r="H1901" s="24" t="s">
        <v>34</v>
      </c>
      <c r="I1901" s="24" t="s">
        <v>35</v>
      </c>
      <c r="J1901" s="23" t="s">
        <v>36</v>
      </c>
      <c r="K1901" s="26">
        <v>351157.55</v>
      </c>
      <c r="L1901" s="26">
        <f t="shared" si="90"/>
        <v>351157.55</v>
      </c>
      <c r="M1901" s="26">
        <v>0</v>
      </c>
      <c r="N1901" s="26">
        <v>0</v>
      </c>
      <c r="O1901" s="26">
        <v>0</v>
      </c>
      <c r="P1901" s="26">
        <v>0</v>
      </c>
      <c r="Q1901" s="26">
        <f t="shared" si="88"/>
        <v>0</v>
      </c>
      <c r="R1901" s="27" t="str">
        <f t="shared" si="89"/>
        <v>1-30</v>
      </c>
      <c r="S1901" s="27" t="str">
        <f>+VLOOKUP(B1901,'[1]PORTFOLIO MAY16'!$B$7:$T$5083,19,0)</f>
        <v>COSTA RICA</v>
      </c>
      <c r="T1901" s="26">
        <v>0</v>
      </c>
      <c r="U1901" s="23" t="s">
        <v>37</v>
      </c>
      <c r="V1901" s="23" t="s">
        <v>37</v>
      </c>
      <c r="W1901" s="23" t="s">
        <v>37</v>
      </c>
      <c r="X1901" s="22">
        <v>364189.24</v>
      </c>
    </row>
    <row r="1902" spans="1:24" x14ac:dyDescent="0.25">
      <c r="A1902" s="22">
        <v>702</v>
      </c>
      <c r="B1902" s="23" t="s">
        <v>1943</v>
      </c>
      <c r="C1902" s="23"/>
      <c r="D1902" s="24">
        <v>319322</v>
      </c>
      <c r="E1902" s="25"/>
      <c r="F1902" s="23" t="s">
        <v>42</v>
      </c>
      <c r="G1902" s="23" t="s">
        <v>33</v>
      </c>
      <c r="H1902" s="24" t="s">
        <v>34</v>
      </c>
      <c r="I1902" s="24" t="s">
        <v>35</v>
      </c>
      <c r="J1902" s="23" t="s">
        <v>39</v>
      </c>
      <c r="K1902" s="26">
        <v>319737.18</v>
      </c>
      <c r="L1902" s="26">
        <f t="shared" si="90"/>
        <v>17230.636626879656</v>
      </c>
      <c r="M1902" s="26">
        <v>0</v>
      </c>
      <c r="N1902" s="26">
        <v>0</v>
      </c>
      <c r="O1902" s="26">
        <v>0</v>
      </c>
      <c r="P1902" s="26">
        <v>0</v>
      </c>
      <c r="Q1902" s="26">
        <f t="shared" si="88"/>
        <v>0</v>
      </c>
      <c r="R1902" s="27" t="str">
        <f t="shared" si="89"/>
        <v>1-30</v>
      </c>
      <c r="S1902" s="27" t="str">
        <f>+VLOOKUP(B1902,'[1]PORTFOLIO MAY16'!$B$7:$T$5083,19,0)</f>
        <v>MEXICO</v>
      </c>
      <c r="T1902" s="26">
        <v>0</v>
      </c>
      <c r="U1902" s="23" t="s">
        <v>37</v>
      </c>
      <c r="V1902" s="23" t="s">
        <v>37</v>
      </c>
      <c r="W1902" s="23" t="s">
        <v>37</v>
      </c>
      <c r="X1902" s="22">
        <v>319737.18</v>
      </c>
    </row>
    <row r="1903" spans="1:24" x14ac:dyDescent="0.25">
      <c r="A1903" s="22">
        <v>702</v>
      </c>
      <c r="B1903" s="23" t="s">
        <v>1944</v>
      </c>
      <c r="C1903" s="23"/>
      <c r="D1903" s="24">
        <v>320482</v>
      </c>
      <c r="E1903" s="25"/>
      <c r="F1903" s="23" t="s">
        <v>42</v>
      </c>
      <c r="G1903" s="23" t="s">
        <v>33</v>
      </c>
      <c r="H1903" s="24" t="s">
        <v>34</v>
      </c>
      <c r="I1903" s="24" t="s">
        <v>35</v>
      </c>
      <c r="J1903" s="23" t="s">
        <v>36</v>
      </c>
      <c r="K1903" s="26">
        <v>75790.570000000007</v>
      </c>
      <c r="L1903" s="26">
        <f t="shared" si="90"/>
        <v>75790.570000000007</v>
      </c>
      <c r="M1903" s="26">
        <v>0</v>
      </c>
      <c r="N1903" s="26">
        <v>0</v>
      </c>
      <c r="O1903" s="26">
        <v>0</v>
      </c>
      <c r="P1903" s="26">
        <v>0</v>
      </c>
      <c r="Q1903" s="26">
        <f t="shared" si="88"/>
        <v>0</v>
      </c>
      <c r="R1903" s="27" t="str">
        <f t="shared" si="89"/>
        <v>1-30</v>
      </c>
      <c r="S1903" s="27" t="str">
        <f>+VLOOKUP(B1903,'[1]PORTFOLIO MAY16'!$B$7:$T$5083,19,0)</f>
        <v>REPUBLICA DOMINICANA</v>
      </c>
      <c r="T1903" s="26">
        <v>0</v>
      </c>
      <c r="U1903" s="23" t="s">
        <v>37</v>
      </c>
      <c r="V1903" s="23" t="s">
        <v>37</v>
      </c>
      <c r="W1903" s="23" t="s">
        <v>37</v>
      </c>
      <c r="X1903" s="22">
        <v>82651.289999999994</v>
      </c>
    </row>
    <row r="1904" spans="1:24" x14ac:dyDescent="0.25">
      <c r="A1904" s="22">
        <v>702</v>
      </c>
      <c r="B1904" s="23" t="s">
        <v>1945</v>
      </c>
      <c r="C1904" s="23"/>
      <c r="D1904" s="24">
        <v>356207</v>
      </c>
      <c r="E1904" s="25"/>
      <c r="F1904" s="23" t="s">
        <v>51</v>
      </c>
      <c r="G1904" s="23" t="s">
        <v>51</v>
      </c>
      <c r="H1904" s="24" t="s">
        <v>34</v>
      </c>
      <c r="I1904" s="24" t="s">
        <v>35</v>
      </c>
      <c r="J1904" s="23" t="s">
        <v>36</v>
      </c>
      <c r="K1904" s="26">
        <v>355729.1</v>
      </c>
      <c r="L1904" s="26">
        <f t="shared" si="90"/>
        <v>355729.1</v>
      </c>
      <c r="M1904" s="26">
        <v>0</v>
      </c>
      <c r="N1904" s="26">
        <v>0</v>
      </c>
      <c r="O1904" s="26">
        <v>0</v>
      </c>
      <c r="P1904" s="26">
        <v>0</v>
      </c>
      <c r="Q1904" s="26">
        <f t="shared" si="88"/>
        <v>0</v>
      </c>
      <c r="R1904" s="27" t="str">
        <f t="shared" si="89"/>
        <v>1-30</v>
      </c>
      <c r="S1904" s="27" t="str">
        <f>+VLOOKUP(B1904,'[1]PORTFOLIO MAY16'!$B$7:$T$5083,19,0)</f>
        <v>MEXICO</v>
      </c>
      <c r="T1904" s="26">
        <v>0</v>
      </c>
      <c r="U1904" s="23" t="s">
        <v>37</v>
      </c>
      <c r="V1904" s="23" t="s">
        <v>37</v>
      </c>
      <c r="W1904" s="23" t="s">
        <v>37</v>
      </c>
      <c r="X1904" s="22">
        <v>359589.43</v>
      </c>
    </row>
    <row r="1905" spans="1:24" x14ac:dyDescent="0.25">
      <c r="A1905" s="22">
        <v>702</v>
      </c>
      <c r="B1905" s="23" t="s">
        <v>1946</v>
      </c>
      <c r="C1905" s="23"/>
      <c r="D1905" s="24">
        <v>356484</v>
      </c>
      <c r="E1905" s="25"/>
      <c r="F1905" s="23" t="s">
        <v>42</v>
      </c>
      <c r="G1905" s="23" t="s">
        <v>33</v>
      </c>
      <c r="H1905" s="24" t="s">
        <v>34</v>
      </c>
      <c r="I1905" s="24" t="s">
        <v>35</v>
      </c>
      <c r="J1905" s="23" t="s">
        <v>36</v>
      </c>
      <c r="K1905" s="26">
        <v>70061.03</v>
      </c>
      <c r="L1905" s="26">
        <f t="shared" si="90"/>
        <v>70061.03</v>
      </c>
      <c r="M1905" s="26">
        <v>0</v>
      </c>
      <c r="N1905" s="26">
        <v>0</v>
      </c>
      <c r="O1905" s="26">
        <v>0</v>
      </c>
      <c r="P1905" s="26">
        <v>0</v>
      </c>
      <c r="Q1905" s="26">
        <f t="shared" si="88"/>
        <v>0</v>
      </c>
      <c r="R1905" s="27" t="str">
        <f t="shared" si="89"/>
        <v>1-30</v>
      </c>
      <c r="S1905" s="27" t="str">
        <f>+VLOOKUP(B1905,'[1]PORTFOLIO MAY16'!$B$7:$T$5083,19,0)</f>
        <v>HONDURAS</v>
      </c>
      <c r="T1905" s="26">
        <v>0</v>
      </c>
      <c r="U1905" s="23" t="s">
        <v>37</v>
      </c>
      <c r="V1905" s="23" t="s">
        <v>37</v>
      </c>
      <c r="W1905" s="23" t="s">
        <v>37</v>
      </c>
      <c r="X1905" s="22">
        <v>79593.03</v>
      </c>
    </row>
    <row r="1906" spans="1:24" x14ac:dyDescent="0.25">
      <c r="A1906" s="22">
        <v>702</v>
      </c>
      <c r="B1906" s="23" t="s">
        <v>1947</v>
      </c>
      <c r="C1906" s="23"/>
      <c r="D1906" s="24">
        <v>356582</v>
      </c>
      <c r="E1906" s="25"/>
      <c r="F1906" s="23" t="s">
        <v>33</v>
      </c>
      <c r="G1906" s="23" t="s">
        <v>33</v>
      </c>
      <c r="H1906" s="24" t="s">
        <v>34</v>
      </c>
      <c r="I1906" s="24" t="s">
        <v>35</v>
      </c>
      <c r="J1906" s="23" t="s">
        <v>39</v>
      </c>
      <c r="K1906" s="26">
        <v>729480.22</v>
      </c>
      <c r="L1906" s="26">
        <f t="shared" si="90"/>
        <v>39311.689048224631</v>
      </c>
      <c r="M1906" s="26">
        <v>0</v>
      </c>
      <c r="N1906" s="26">
        <v>0</v>
      </c>
      <c r="O1906" s="26">
        <v>0</v>
      </c>
      <c r="P1906" s="26">
        <v>0</v>
      </c>
      <c r="Q1906" s="26">
        <f t="shared" si="88"/>
        <v>0</v>
      </c>
      <c r="R1906" s="27" t="str">
        <f t="shared" si="89"/>
        <v>1-30</v>
      </c>
      <c r="S1906" s="27" t="str">
        <f>+VLOOKUP(B1906,'[1]PORTFOLIO MAY16'!$B$7:$T$5083,19,0)</f>
        <v>MEXICO</v>
      </c>
      <c r="T1906" s="26">
        <v>0</v>
      </c>
      <c r="U1906" s="23" t="s">
        <v>37</v>
      </c>
      <c r="V1906" s="23" t="s">
        <v>37</v>
      </c>
      <c r="W1906" s="23" t="s">
        <v>37</v>
      </c>
      <c r="X1906" s="22">
        <v>781585.95</v>
      </c>
    </row>
    <row r="1907" spans="1:24" x14ac:dyDescent="0.25">
      <c r="A1907" s="22">
        <v>702</v>
      </c>
      <c r="B1907" s="23" t="s">
        <v>1948</v>
      </c>
      <c r="C1907" s="23"/>
      <c r="D1907" s="24">
        <v>355987</v>
      </c>
      <c r="E1907" s="25"/>
      <c r="F1907" s="23" t="s">
        <v>42</v>
      </c>
      <c r="G1907" s="23" t="s">
        <v>33</v>
      </c>
      <c r="H1907" s="24" t="s">
        <v>34</v>
      </c>
      <c r="I1907" s="24" t="s">
        <v>35</v>
      </c>
      <c r="J1907" s="23" t="s">
        <v>36</v>
      </c>
      <c r="K1907" s="26">
        <v>109652.86</v>
      </c>
      <c r="L1907" s="26">
        <f t="shared" si="90"/>
        <v>109652.86</v>
      </c>
      <c r="M1907" s="26">
        <v>0</v>
      </c>
      <c r="N1907" s="26">
        <v>0</v>
      </c>
      <c r="O1907" s="26">
        <v>0</v>
      </c>
      <c r="P1907" s="26">
        <v>0</v>
      </c>
      <c r="Q1907" s="26">
        <f t="shared" si="88"/>
        <v>0</v>
      </c>
      <c r="R1907" s="27" t="str">
        <f t="shared" si="89"/>
        <v>1-30</v>
      </c>
      <c r="S1907" s="27" t="str">
        <f>+VLOOKUP(B1907,'[1]PORTFOLIO MAY16'!$B$7:$T$5083,19,0)</f>
        <v>EL SALVADOR</v>
      </c>
      <c r="T1907" s="26">
        <v>0</v>
      </c>
      <c r="U1907" s="23" t="s">
        <v>37</v>
      </c>
      <c r="V1907" s="23" t="s">
        <v>37</v>
      </c>
      <c r="W1907" s="23" t="s">
        <v>37</v>
      </c>
      <c r="X1907" s="22">
        <v>125269.94</v>
      </c>
    </row>
    <row r="1908" spans="1:24" x14ac:dyDescent="0.25">
      <c r="A1908" s="22">
        <v>702</v>
      </c>
      <c r="B1908" s="23" t="s">
        <v>1949</v>
      </c>
      <c r="C1908" s="23"/>
      <c r="D1908" s="24">
        <v>356666</v>
      </c>
      <c r="E1908" s="25"/>
      <c r="F1908" s="23" t="s">
        <v>42</v>
      </c>
      <c r="G1908" s="23" t="s">
        <v>33</v>
      </c>
      <c r="H1908" s="24" t="s">
        <v>34</v>
      </c>
      <c r="I1908" s="24" t="s">
        <v>35</v>
      </c>
      <c r="J1908" s="23" t="s">
        <v>36</v>
      </c>
      <c r="K1908" s="26">
        <v>46865.51</v>
      </c>
      <c r="L1908" s="26">
        <f t="shared" si="90"/>
        <v>46865.51</v>
      </c>
      <c r="M1908" s="26">
        <v>0</v>
      </c>
      <c r="N1908" s="26">
        <v>0</v>
      </c>
      <c r="O1908" s="26">
        <v>0</v>
      </c>
      <c r="P1908" s="26">
        <v>0</v>
      </c>
      <c r="Q1908" s="26">
        <f t="shared" si="88"/>
        <v>0</v>
      </c>
      <c r="R1908" s="27" t="str">
        <f t="shared" si="89"/>
        <v>1-30</v>
      </c>
      <c r="S1908" s="27" t="str">
        <f>+VLOOKUP(B1908,'[1]PORTFOLIO MAY16'!$B$7:$T$5083,19,0)</f>
        <v>COSTA RICA</v>
      </c>
      <c r="T1908" s="26">
        <v>0</v>
      </c>
      <c r="U1908" s="23" t="s">
        <v>37</v>
      </c>
      <c r="V1908" s="23" t="s">
        <v>37</v>
      </c>
      <c r="W1908" s="23" t="s">
        <v>37</v>
      </c>
      <c r="X1908" s="22">
        <v>53943.21</v>
      </c>
    </row>
    <row r="1909" spans="1:24" x14ac:dyDescent="0.25">
      <c r="A1909" s="22">
        <v>702</v>
      </c>
      <c r="B1909" s="23" t="s">
        <v>1950</v>
      </c>
      <c r="C1909" s="23"/>
      <c r="D1909" s="24">
        <v>308518</v>
      </c>
      <c r="E1909" s="25"/>
      <c r="F1909" s="23" t="s">
        <v>42</v>
      </c>
      <c r="G1909" s="23" t="s">
        <v>33</v>
      </c>
      <c r="H1909" s="24" t="s">
        <v>34</v>
      </c>
      <c r="I1909" s="24" t="s">
        <v>35</v>
      </c>
      <c r="J1909" s="23" t="s">
        <v>36</v>
      </c>
      <c r="K1909" s="26">
        <v>14583.94</v>
      </c>
      <c r="L1909" s="26">
        <f t="shared" si="90"/>
        <v>14583.94</v>
      </c>
      <c r="M1909" s="26">
        <v>0</v>
      </c>
      <c r="N1909" s="26">
        <v>0</v>
      </c>
      <c r="O1909" s="26">
        <v>0</v>
      </c>
      <c r="P1909" s="26">
        <v>0</v>
      </c>
      <c r="Q1909" s="26">
        <f t="shared" si="88"/>
        <v>0</v>
      </c>
      <c r="R1909" s="27" t="str">
        <f t="shared" si="89"/>
        <v>1-30</v>
      </c>
      <c r="S1909" s="27" t="str">
        <f>+VLOOKUP(B1909,'[1]PORTFOLIO MAY16'!$B$7:$T$5083,19,0)</f>
        <v>MEXICO</v>
      </c>
      <c r="T1909" s="26">
        <v>0</v>
      </c>
      <c r="U1909" s="23" t="s">
        <v>37</v>
      </c>
      <c r="V1909" s="23" t="s">
        <v>37</v>
      </c>
      <c r="W1909" s="23" t="s">
        <v>37</v>
      </c>
      <c r="X1909" s="22">
        <v>14583.94</v>
      </c>
    </row>
    <row r="1910" spans="1:24" x14ac:dyDescent="0.25">
      <c r="A1910" s="22">
        <v>702</v>
      </c>
      <c r="B1910" s="23" t="s">
        <v>1951</v>
      </c>
      <c r="C1910" s="23"/>
      <c r="D1910" s="24">
        <v>356734</v>
      </c>
      <c r="E1910" s="25"/>
      <c r="F1910" s="23" t="s">
        <v>33</v>
      </c>
      <c r="G1910" s="23" t="s">
        <v>33</v>
      </c>
      <c r="H1910" s="24" t="s">
        <v>34</v>
      </c>
      <c r="I1910" s="24" t="s">
        <v>35</v>
      </c>
      <c r="J1910" s="23" t="s">
        <v>39</v>
      </c>
      <c r="K1910" s="26">
        <v>1046420.32</v>
      </c>
      <c r="L1910" s="26">
        <f t="shared" si="90"/>
        <v>56391.591033933335</v>
      </c>
      <c r="M1910" s="26">
        <v>0</v>
      </c>
      <c r="N1910" s="26">
        <v>0</v>
      </c>
      <c r="O1910" s="26">
        <v>0</v>
      </c>
      <c r="P1910" s="26">
        <v>0</v>
      </c>
      <c r="Q1910" s="26">
        <f t="shared" si="88"/>
        <v>0</v>
      </c>
      <c r="R1910" s="27" t="str">
        <f t="shared" si="89"/>
        <v>1-30</v>
      </c>
      <c r="S1910" s="27" t="str">
        <f>+VLOOKUP(B1910,'[1]PORTFOLIO MAY16'!$B$7:$T$5083,19,0)</f>
        <v>MEXICO</v>
      </c>
      <c r="T1910" s="26">
        <v>0</v>
      </c>
      <c r="U1910" s="23" t="s">
        <v>37</v>
      </c>
      <c r="V1910" s="23" t="s">
        <v>37</v>
      </c>
      <c r="W1910" s="23" t="s">
        <v>37</v>
      </c>
      <c r="X1910" s="22">
        <v>1146172</v>
      </c>
    </row>
    <row r="1911" spans="1:24" x14ac:dyDescent="0.25">
      <c r="A1911" s="22">
        <v>702</v>
      </c>
      <c r="B1911" s="23" t="s">
        <v>1952</v>
      </c>
      <c r="C1911" s="23"/>
      <c r="D1911" s="24">
        <v>356783</v>
      </c>
      <c r="E1911" s="25"/>
      <c r="F1911" s="23" t="s">
        <v>33</v>
      </c>
      <c r="G1911" s="23" t="s">
        <v>33</v>
      </c>
      <c r="H1911" s="24" t="s">
        <v>34</v>
      </c>
      <c r="I1911" s="24" t="s">
        <v>35</v>
      </c>
      <c r="J1911" s="23" t="s">
        <v>39</v>
      </c>
      <c r="K1911" s="26">
        <v>1702542.77</v>
      </c>
      <c r="L1911" s="26">
        <f t="shared" si="90"/>
        <v>91750.029857619767</v>
      </c>
      <c r="M1911" s="26">
        <v>0</v>
      </c>
      <c r="N1911" s="26">
        <v>0</v>
      </c>
      <c r="O1911" s="26">
        <v>0</v>
      </c>
      <c r="P1911" s="26">
        <v>0</v>
      </c>
      <c r="Q1911" s="26">
        <f t="shared" si="88"/>
        <v>0</v>
      </c>
      <c r="R1911" s="27" t="str">
        <f t="shared" si="89"/>
        <v>1-30</v>
      </c>
      <c r="S1911" s="27" t="str">
        <f>+VLOOKUP(B1911,'[1]PORTFOLIO MAY16'!$B$7:$T$5083,19,0)</f>
        <v>MEXICO</v>
      </c>
      <c r="T1911" s="26">
        <v>0</v>
      </c>
      <c r="U1911" s="23" t="s">
        <v>37</v>
      </c>
      <c r="V1911" s="23" t="s">
        <v>37</v>
      </c>
      <c r="W1911" s="23" t="s">
        <v>37</v>
      </c>
      <c r="X1911" s="22">
        <v>1935085.6</v>
      </c>
    </row>
    <row r="1912" spans="1:24" x14ac:dyDescent="0.25">
      <c r="A1912" s="22">
        <v>702</v>
      </c>
      <c r="B1912" s="23" t="s">
        <v>1953</v>
      </c>
      <c r="C1912" s="23"/>
      <c r="D1912" s="24">
        <v>356788</v>
      </c>
      <c r="E1912" s="25"/>
      <c r="F1912" s="23" t="s">
        <v>33</v>
      </c>
      <c r="G1912" s="23" t="s">
        <v>33</v>
      </c>
      <c r="H1912" s="24" t="s">
        <v>34</v>
      </c>
      <c r="I1912" s="24" t="s">
        <v>35</v>
      </c>
      <c r="J1912" s="23" t="s">
        <v>39</v>
      </c>
      <c r="K1912" s="26">
        <v>469438.85</v>
      </c>
      <c r="L1912" s="26">
        <f t="shared" si="90"/>
        <v>25298.05962162506</v>
      </c>
      <c r="M1912" s="26">
        <v>0</v>
      </c>
      <c r="N1912" s="26">
        <v>0</v>
      </c>
      <c r="O1912" s="26">
        <v>0</v>
      </c>
      <c r="P1912" s="26">
        <v>0</v>
      </c>
      <c r="Q1912" s="26">
        <f t="shared" si="88"/>
        <v>0</v>
      </c>
      <c r="R1912" s="27" t="str">
        <f t="shared" si="89"/>
        <v>1-30</v>
      </c>
      <c r="S1912" s="27" t="str">
        <f>+VLOOKUP(B1912,'[1]PORTFOLIO MAY16'!$B$7:$T$5083,19,0)</f>
        <v>MEXICO</v>
      </c>
      <c r="T1912" s="26">
        <v>0</v>
      </c>
      <c r="U1912" s="23" t="s">
        <v>37</v>
      </c>
      <c r="V1912" s="23" t="s">
        <v>37</v>
      </c>
      <c r="W1912" s="23" t="s">
        <v>37</v>
      </c>
      <c r="X1912" s="22">
        <v>625918.44999999995</v>
      </c>
    </row>
    <row r="1913" spans="1:24" x14ac:dyDescent="0.25">
      <c r="A1913" s="22">
        <v>702</v>
      </c>
      <c r="B1913" s="23" t="s">
        <v>1954</v>
      </c>
      <c r="C1913" s="23"/>
      <c r="D1913" s="24">
        <v>313548</v>
      </c>
      <c r="E1913" s="25"/>
      <c r="F1913" s="23" t="s">
        <v>51</v>
      </c>
      <c r="G1913" s="23" t="s">
        <v>51</v>
      </c>
      <c r="H1913" s="24" t="s">
        <v>34</v>
      </c>
      <c r="I1913" s="24" t="s">
        <v>35</v>
      </c>
      <c r="J1913" s="23" t="s">
        <v>36</v>
      </c>
      <c r="K1913" s="26">
        <v>7713.32</v>
      </c>
      <c r="L1913" s="26">
        <f t="shared" si="90"/>
        <v>7713.32</v>
      </c>
      <c r="M1913" s="26">
        <v>0</v>
      </c>
      <c r="N1913" s="26">
        <v>0</v>
      </c>
      <c r="O1913" s="26">
        <v>0</v>
      </c>
      <c r="P1913" s="26">
        <v>0</v>
      </c>
      <c r="Q1913" s="26">
        <f t="shared" si="88"/>
        <v>0</v>
      </c>
      <c r="R1913" s="27" t="str">
        <f t="shared" si="89"/>
        <v>1-30</v>
      </c>
      <c r="S1913" s="27" t="str">
        <f>+VLOOKUP(B1913,'[1]PORTFOLIO MAY16'!$B$7:$T$5083,19,0)</f>
        <v>NICARAGUA</v>
      </c>
      <c r="T1913" s="26">
        <v>0</v>
      </c>
      <c r="U1913" s="23" t="s">
        <v>37</v>
      </c>
      <c r="V1913" s="23" t="s">
        <v>37</v>
      </c>
      <c r="W1913" s="23" t="s">
        <v>37</v>
      </c>
      <c r="X1913" s="22">
        <v>8027.13</v>
      </c>
    </row>
    <row r="1914" spans="1:24" x14ac:dyDescent="0.25">
      <c r="A1914" s="22">
        <v>702</v>
      </c>
      <c r="B1914" s="23" t="s">
        <v>1955</v>
      </c>
      <c r="C1914" s="23"/>
      <c r="D1914" s="24">
        <v>310038</v>
      </c>
      <c r="E1914" s="25"/>
      <c r="F1914" s="23" t="s">
        <v>33</v>
      </c>
      <c r="G1914" s="23" t="s">
        <v>33</v>
      </c>
      <c r="H1914" s="24" t="s">
        <v>34</v>
      </c>
      <c r="I1914" s="24" t="s">
        <v>35</v>
      </c>
      <c r="J1914" s="23" t="s">
        <v>39</v>
      </c>
      <c r="K1914" s="26">
        <v>4833675.38</v>
      </c>
      <c r="L1914" s="26">
        <f t="shared" si="90"/>
        <v>260486.76617800418</v>
      </c>
      <c r="M1914" s="26">
        <v>0</v>
      </c>
      <c r="N1914" s="26">
        <v>0</v>
      </c>
      <c r="O1914" s="26">
        <v>0</v>
      </c>
      <c r="P1914" s="26">
        <v>0</v>
      </c>
      <c r="Q1914" s="26">
        <f t="shared" si="88"/>
        <v>0</v>
      </c>
      <c r="R1914" s="27" t="str">
        <f t="shared" si="89"/>
        <v>1-30</v>
      </c>
      <c r="S1914" s="27" t="str">
        <f>+VLOOKUP(B1914,'[1]PORTFOLIO MAY16'!$B$7:$T$5083,19,0)</f>
        <v>MEXICO</v>
      </c>
      <c r="T1914" s="26">
        <v>0</v>
      </c>
      <c r="U1914" s="23" t="s">
        <v>37</v>
      </c>
      <c r="V1914" s="23" t="s">
        <v>37</v>
      </c>
      <c r="W1914" s="23" t="s">
        <v>37</v>
      </c>
      <c r="X1914" s="22">
        <v>5178937.91</v>
      </c>
    </row>
    <row r="1915" spans="1:24" x14ac:dyDescent="0.25">
      <c r="A1915" s="22">
        <v>702</v>
      </c>
      <c r="B1915" s="23" t="s">
        <v>1956</v>
      </c>
      <c r="C1915" s="23"/>
      <c r="D1915" s="24">
        <v>313548</v>
      </c>
      <c r="E1915" s="25"/>
      <c r="F1915" s="23" t="s">
        <v>51</v>
      </c>
      <c r="G1915" s="23" t="s">
        <v>51</v>
      </c>
      <c r="H1915" s="24" t="s">
        <v>34</v>
      </c>
      <c r="I1915" s="24" t="s">
        <v>35</v>
      </c>
      <c r="J1915" s="23" t="s">
        <v>36</v>
      </c>
      <c r="K1915" s="26">
        <v>55232.03</v>
      </c>
      <c r="L1915" s="26">
        <f t="shared" si="90"/>
        <v>55232.03</v>
      </c>
      <c r="M1915" s="26">
        <v>0</v>
      </c>
      <c r="N1915" s="26">
        <v>0</v>
      </c>
      <c r="O1915" s="26">
        <v>0</v>
      </c>
      <c r="P1915" s="26">
        <v>0</v>
      </c>
      <c r="Q1915" s="26">
        <f t="shared" si="88"/>
        <v>0</v>
      </c>
      <c r="R1915" s="27" t="str">
        <f t="shared" si="89"/>
        <v>1-30</v>
      </c>
      <c r="S1915" s="27" t="str">
        <f>+VLOOKUP(B1915,'[1]PORTFOLIO MAY16'!$B$7:$T$5083,19,0)</f>
        <v>NICARAGUA</v>
      </c>
      <c r="T1915" s="26">
        <v>0</v>
      </c>
      <c r="U1915" s="23" t="s">
        <v>37</v>
      </c>
      <c r="V1915" s="23" t="s">
        <v>37</v>
      </c>
      <c r="W1915" s="23" t="s">
        <v>37</v>
      </c>
      <c r="X1915" s="22">
        <v>57479.13</v>
      </c>
    </row>
    <row r="1916" spans="1:24" x14ac:dyDescent="0.25">
      <c r="A1916" s="22">
        <v>702</v>
      </c>
      <c r="B1916" s="23" t="s">
        <v>1957</v>
      </c>
      <c r="C1916" s="23"/>
      <c r="D1916" s="24">
        <v>310908</v>
      </c>
      <c r="E1916" s="25"/>
      <c r="F1916" s="23" t="s">
        <v>42</v>
      </c>
      <c r="G1916" s="23" t="s">
        <v>33</v>
      </c>
      <c r="H1916" s="24" t="s">
        <v>34</v>
      </c>
      <c r="I1916" s="24" t="s">
        <v>35</v>
      </c>
      <c r="J1916" s="23" t="s">
        <v>36</v>
      </c>
      <c r="K1916" s="26">
        <v>15187.71</v>
      </c>
      <c r="L1916" s="26">
        <f t="shared" si="90"/>
        <v>15187.71</v>
      </c>
      <c r="M1916" s="26">
        <v>0</v>
      </c>
      <c r="N1916" s="26">
        <v>0</v>
      </c>
      <c r="O1916" s="26">
        <v>0</v>
      </c>
      <c r="P1916" s="26">
        <v>0</v>
      </c>
      <c r="Q1916" s="26">
        <f t="shared" si="88"/>
        <v>0</v>
      </c>
      <c r="R1916" s="27" t="str">
        <f t="shared" si="89"/>
        <v>1-30</v>
      </c>
      <c r="S1916" s="27" t="str">
        <f>+VLOOKUP(B1916,'[1]PORTFOLIO MAY16'!$B$7:$T$5083,19,0)</f>
        <v>NICARAGUA</v>
      </c>
      <c r="T1916" s="26">
        <v>0</v>
      </c>
      <c r="U1916" s="23" t="s">
        <v>37</v>
      </c>
      <c r="V1916" s="23" t="s">
        <v>37</v>
      </c>
      <c r="W1916" s="23" t="s">
        <v>37</v>
      </c>
      <c r="X1916" s="22">
        <v>15187.71</v>
      </c>
    </row>
    <row r="1917" spans="1:24" x14ac:dyDescent="0.25">
      <c r="A1917" s="22">
        <v>702</v>
      </c>
      <c r="B1917" s="23" t="s">
        <v>1958</v>
      </c>
      <c r="C1917" s="23"/>
      <c r="D1917" s="24">
        <v>314557</v>
      </c>
      <c r="E1917" s="25"/>
      <c r="F1917" s="23" t="s">
        <v>33</v>
      </c>
      <c r="G1917" s="23" t="s">
        <v>33</v>
      </c>
      <c r="H1917" s="24" t="s">
        <v>34</v>
      </c>
      <c r="I1917" s="24" t="s">
        <v>35</v>
      </c>
      <c r="J1917" s="23" t="s">
        <v>39</v>
      </c>
      <c r="K1917" s="26">
        <v>549358.66</v>
      </c>
      <c r="L1917" s="26">
        <f t="shared" si="90"/>
        <v>29604.938181695128</v>
      </c>
      <c r="M1917" s="26">
        <v>0</v>
      </c>
      <c r="N1917" s="26">
        <v>0</v>
      </c>
      <c r="O1917" s="26">
        <v>0</v>
      </c>
      <c r="P1917" s="26">
        <v>0</v>
      </c>
      <c r="Q1917" s="26">
        <f t="shared" si="88"/>
        <v>0</v>
      </c>
      <c r="R1917" s="27" t="str">
        <f t="shared" si="89"/>
        <v>1-30</v>
      </c>
      <c r="S1917" s="27" t="str">
        <f>+VLOOKUP(B1917,'[1]PORTFOLIO MAY16'!$B$7:$T$5083,19,0)</f>
        <v>MEXICO</v>
      </c>
      <c r="T1917" s="26">
        <v>0</v>
      </c>
      <c r="U1917" s="23" t="s">
        <v>37</v>
      </c>
      <c r="V1917" s="23" t="s">
        <v>37</v>
      </c>
      <c r="W1917" s="23" t="s">
        <v>37</v>
      </c>
      <c r="X1917" s="22">
        <v>610398.53</v>
      </c>
    </row>
    <row r="1918" spans="1:24" x14ac:dyDescent="0.25">
      <c r="A1918" s="22">
        <v>702</v>
      </c>
      <c r="B1918" s="23" t="s">
        <v>1959</v>
      </c>
      <c r="C1918" s="23"/>
      <c r="D1918" s="24">
        <v>316339</v>
      </c>
      <c r="E1918" s="25"/>
      <c r="F1918" s="23" t="s">
        <v>59</v>
      </c>
      <c r="G1918" s="23" t="s">
        <v>59</v>
      </c>
      <c r="H1918" s="24" t="s">
        <v>34</v>
      </c>
      <c r="I1918" s="24" t="s">
        <v>35</v>
      </c>
      <c r="J1918" s="23" t="s">
        <v>36</v>
      </c>
      <c r="K1918" s="26">
        <v>58496.06</v>
      </c>
      <c r="L1918" s="26">
        <f t="shared" si="90"/>
        <v>58496.06</v>
      </c>
      <c r="M1918" s="26">
        <v>0</v>
      </c>
      <c r="N1918" s="26">
        <v>0</v>
      </c>
      <c r="O1918" s="26">
        <v>0</v>
      </c>
      <c r="P1918" s="26">
        <v>0</v>
      </c>
      <c r="Q1918" s="26">
        <f t="shared" si="88"/>
        <v>0</v>
      </c>
      <c r="R1918" s="27" t="str">
        <f t="shared" si="89"/>
        <v>1-30</v>
      </c>
      <c r="S1918" s="27" t="str">
        <f>+VLOOKUP(B1918,'[1]PORTFOLIO MAY16'!$B$7:$T$5083,19,0)</f>
        <v>GUATEMALA</v>
      </c>
      <c r="T1918" s="26">
        <v>0</v>
      </c>
      <c r="U1918" s="23" t="s">
        <v>37</v>
      </c>
      <c r="V1918" s="23" t="s">
        <v>37</v>
      </c>
      <c r="W1918" s="23" t="s">
        <v>37</v>
      </c>
      <c r="X1918" s="22">
        <v>61783.3</v>
      </c>
    </row>
    <row r="1919" spans="1:24" x14ac:dyDescent="0.25">
      <c r="A1919" s="22">
        <v>702</v>
      </c>
      <c r="B1919" s="23" t="s">
        <v>1960</v>
      </c>
      <c r="C1919" s="23"/>
      <c r="D1919" s="24">
        <v>369126</v>
      </c>
      <c r="E1919" s="25"/>
      <c r="F1919" s="23" t="s">
        <v>42</v>
      </c>
      <c r="G1919" s="23" t="s">
        <v>33</v>
      </c>
      <c r="H1919" s="24" t="s">
        <v>34</v>
      </c>
      <c r="I1919" s="24" t="s">
        <v>35</v>
      </c>
      <c r="J1919" s="23" t="s">
        <v>36</v>
      </c>
      <c r="K1919" s="26">
        <v>125846.01</v>
      </c>
      <c r="L1919" s="26">
        <f t="shared" si="90"/>
        <v>125846.01</v>
      </c>
      <c r="M1919" s="26">
        <v>0</v>
      </c>
      <c r="N1919" s="26">
        <v>0</v>
      </c>
      <c r="O1919" s="26">
        <v>0</v>
      </c>
      <c r="P1919" s="26">
        <v>0</v>
      </c>
      <c r="Q1919" s="26">
        <f t="shared" si="88"/>
        <v>0</v>
      </c>
      <c r="R1919" s="27" t="str">
        <f t="shared" si="89"/>
        <v>1-30</v>
      </c>
      <c r="S1919" s="28" t="s">
        <v>698</v>
      </c>
      <c r="T1919" s="26">
        <v>0</v>
      </c>
      <c r="U1919" s="23" t="s">
        <v>37</v>
      </c>
      <c r="V1919" s="23" t="s">
        <v>37</v>
      </c>
      <c r="W1919" s="23" t="s">
        <v>37</v>
      </c>
      <c r="X1919" s="22">
        <v>140933.14000000001</v>
      </c>
    </row>
    <row r="1920" spans="1:24" x14ac:dyDescent="0.25">
      <c r="A1920" s="22">
        <v>702</v>
      </c>
      <c r="B1920" s="23" t="s">
        <v>1961</v>
      </c>
      <c r="C1920" s="23"/>
      <c r="D1920" s="24">
        <v>314798</v>
      </c>
      <c r="E1920" s="25"/>
      <c r="F1920" s="23" t="s">
        <v>51</v>
      </c>
      <c r="G1920" s="23" t="s">
        <v>51</v>
      </c>
      <c r="H1920" s="24" t="s">
        <v>34</v>
      </c>
      <c r="I1920" s="24" t="s">
        <v>35</v>
      </c>
      <c r="J1920" s="23" t="s">
        <v>36</v>
      </c>
      <c r="K1920" s="26">
        <v>116983.18</v>
      </c>
      <c r="L1920" s="26">
        <f t="shared" si="90"/>
        <v>116983.18</v>
      </c>
      <c r="M1920" s="26">
        <v>0</v>
      </c>
      <c r="N1920" s="26">
        <v>0</v>
      </c>
      <c r="O1920" s="26">
        <v>0</v>
      </c>
      <c r="P1920" s="26">
        <v>0</v>
      </c>
      <c r="Q1920" s="26">
        <f t="shared" si="88"/>
        <v>0</v>
      </c>
      <c r="R1920" s="27" t="str">
        <f t="shared" si="89"/>
        <v>1-30</v>
      </c>
      <c r="S1920" s="27" t="str">
        <f>+VLOOKUP(B1920,'[1]PORTFOLIO MAY16'!$B$7:$T$5083,19,0)</f>
        <v>COSTA RICA</v>
      </c>
      <c r="T1920" s="26">
        <v>0</v>
      </c>
      <c r="U1920" s="23" t="s">
        <v>37</v>
      </c>
      <c r="V1920" s="23" t="s">
        <v>37</v>
      </c>
      <c r="W1920" s="23" t="s">
        <v>37</v>
      </c>
      <c r="X1920" s="22">
        <v>121742.58</v>
      </c>
    </row>
    <row r="1921" spans="1:24" x14ac:dyDescent="0.25">
      <c r="A1921" s="22">
        <v>702</v>
      </c>
      <c r="B1921" s="23" t="s">
        <v>1962</v>
      </c>
      <c r="C1921" s="23"/>
      <c r="D1921" s="24">
        <v>355259</v>
      </c>
      <c r="E1921" s="25"/>
      <c r="F1921" s="23" t="s">
        <v>42</v>
      </c>
      <c r="G1921" s="23" t="s">
        <v>33</v>
      </c>
      <c r="H1921" s="24" t="s">
        <v>34</v>
      </c>
      <c r="I1921" s="24" t="s">
        <v>35</v>
      </c>
      <c r="J1921" s="23" t="s">
        <v>36</v>
      </c>
      <c r="K1921" s="26">
        <v>48991.81</v>
      </c>
      <c r="L1921" s="26">
        <f t="shared" si="90"/>
        <v>48991.81</v>
      </c>
      <c r="M1921" s="26">
        <v>0</v>
      </c>
      <c r="N1921" s="26">
        <v>0</v>
      </c>
      <c r="O1921" s="26">
        <v>0</v>
      </c>
      <c r="P1921" s="26">
        <v>0</v>
      </c>
      <c r="Q1921" s="26">
        <f t="shared" si="88"/>
        <v>0</v>
      </c>
      <c r="R1921" s="27" t="str">
        <f t="shared" si="89"/>
        <v>1-30</v>
      </c>
      <c r="S1921" s="27" t="str">
        <f>+VLOOKUP(B1921,'[1]PORTFOLIO MAY16'!$B$7:$T$5083,19,0)</f>
        <v>EL SALVADOR</v>
      </c>
      <c r="T1921" s="26">
        <v>0</v>
      </c>
      <c r="U1921" s="23" t="s">
        <v>37</v>
      </c>
      <c r="V1921" s="23" t="s">
        <v>37</v>
      </c>
      <c r="W1921" s="23" t="s">
        <v>37</v>
      </c>
      <c r="X1921" s="22">
        <v>56974.82</v>
      </c>
    </row>
    <row r="1922" spans="1:24" x14ac:dyDescent="0.25">
      <c r="A1922" s="22">
        <v>702</v>
      </c>
      <c r="B1922" s="23" t="s">
        <v>1963</v>
      </c>
      <c r="C1922" s="23"/>
      <c r="D1922" s="24">
        <v>308390</v>
      </c>
      <c r="E1922" s="25"/>
      <c r="F1922" s="23" t="s">
        <v>42</v>
      </c>
      <c r="G1922" s="23" t="s">
        <v>33</v>
      </c>
      <c r="H1922" s="24" t="s">
        <v>34</v>
      </c>
      <c r="I1922" s="24" t="s">
        <v>35</v>
      </c>
      <c r="J1922" s="23" t="s">
        <v>36</v>
      </c>
      <c r="K1922" s="26">
        <v>78160.02</v>
      </c>
      <c r="L1922" s="26">
        <f t="shared" si="90"/>
        <v>78160.02</v>
      </c>
      <c r="M1922" s="26">
        <v>0</v>
      </c>
      <c r="N1922" s="26">
        <v>0</v>
      </c>
      <c r="O1922" s="26">
        <v>0</v>
      </c>
      <c r="P1922" s="26">
        <v>0</v>
      </c>
      <c r="Q1922" s="26">
        <f t="shared" si="88"/>
        <v>0</v>
      </c>
      <c r="R1922" s="27" t="str">
        <f t="shared" si="89"/>
        <v>1-30</v>
      </c>
      <c r="S1922" s="27" t="str">
        <f>+VLOOKUP(B1922,'[1]PORTFOLIO MAY16'!$B$7:$T$5083,19,0)</f>
        <v>GUATEMALA</v>
      </c>
      <c r="T1922" s="26">
        <v>0</v>
      </c>
      <c r="U1922" s="23" t="s">
        <v>37</v>
      </c>
      <c r="V1922" s="23" t="s">
        <v>37</v>
      </c>
      <c r="W1922" s="23" t="s">
        <v>37</v>
      </c>
      <c r="X1922" s="22">
        <v>85486.35</v>
      </c>
    </row>
    <row r="1923" spans="1:24" x14ac:dyDescent="0.25">
      <c r="A1923" s="22">
        <v>702</v>
      </c>
      <c r="B1923" s="23" t="s">
        <v>1964</v>
      </c>
      <c r="C1923" s="23"/>
      <c r="D1923" s="24">
        <v>354529</v>
      </c>
      <c r="E1923" s="25"/>
      <c r="F1923" s="23" t="s">
        <v>33</v>
      </c>
      <c r="G1923" s="23" t="s">
        <v>33</v>
      </c>
      <c r="H1923" s="24" t="s">
        <v>34</v>
      </c>
      <c r="I1923" s="24" t="s">
        <v>35</v>
      </c>
      <c r="J1923" s="23" t="s">
        <v>39</v>
      </c>
      <c r="K1923" s="26">
        <v>874138.03</v>
      </c>
      <c r="L1923" s="26">
        <f t="shared" si="90"/>
        <v>47107.298427622423</v>
      </c>
      <c r="M1923" s="26">
        <v>0</v>
      </c>
      <c r="N1923" s="26">
        <v>0</v>
      </c>
      <c r="O1923" s="26">
        <v>0</v>
      </c>
      <c r="P1923" s="26">
        <v>0</v>
      </c>
      <c r="Q1923" s="26">
        <f t="shared" si="88"/>
        <v>0</v>
      </c>
      <c r="R1923" s="27" t="str">
        <f t="shared" si="89"/>
        <v>1-30</v>
      </c>
      <c r="S1923" s="27" t="str">
        <f>+VLOOKUP(B1923,'[1]PORTFOLIO MAY16'!$B$7:$T$5083,19,0)</f>
        <v>MEXICO</v>
      </c>
      <c r="T1923" s="26">
        <v>0</v>
      </c>
      <c r="U1923" s="23" t="s">
        <v>37</v>
      </c>
      <c r="V1923" s="23" t="s">
        <v>37</v>
      </c>
      <c r="W1923" s="23" t="s">
        <v>37</v>
      </c>
      <c r="X1923" s="22">
        <v>920145.3</v>
      </c>
    </row>
    <row r="1924" spans="1:24" x14ac:dyDescent="0.25">
      <c r="A1924" s="22">
        <v>702</v>
      </c>
      <c r="B1924" s="23" t="s">
        <v>1965</v>
      </c>
      <c r="C1924" s="23"/>
      <c r="D1924" s="24">
        <v>339712</v>
      </c>
      <c r="E1924" s="25"/>
      <c r="F1924" s="23" t="s">
        <v>33</v>
      </c>
      <c r="G1924" s="23" t="s">
        <v>33</v>
      </c>
      <c r="H1924" s="24" t="s">
        <v>34</v>
      </c>
      <c r="I1924" s="24" t="s">
        <v>35</v>
      </c>
      <c r="J1924" s="23" t="s">
        <v>39</v>
      </c>
      <c r="K1924" s="26">
        <v>312524.45</v>
      </c>
      <c r="L1924" s="26">
        <f t="shared" si="90"/>
        <v>16841.942607254558</v>
      </c>
      <c r="M1924" s="26">
        <v>0</v>
      </c>
      <c r="N1924" s="26">
        <v>0</v>
      </c>
      <c r="O1924" s="26">
        <v>0</v>
      </c>
      <c r="P1924" s="26">
        <v>0</v>
      </c>
      <c r="Q1924" s="26">
        <f t="shared" si="88"/>
        <v>0</v>
      </c>
      <c r="R1924" s="27" t="str">
        <f t="shared" si="89"/>
        <v>1-30</v>
      </c>
      <c r="S1924" s="27" t="str">
        <f>+VLOOKUP(B1924,'[1]PORTFOLIO MAY16'!$B$7:$T$5083,19,0)</f>
        <v>MEXICO</v>
      </c>
      <c r="T1924" s="26">
        <v>0</v>
      </c>
      <c r="U1924" s="23" t="s">
        <v>37</v>
      </c>
      <c r="V1924" s="23" t="s">
        <v>37</v>
      </c>
      <c r="W1924" s="23" t="s">
        <v>37</v>
      </c>
      <c r="X1924" s="22">
        <v>625048.99</v>
      </c>
    </row>
    <row r="1925" spans="1:24" x14ac:dyDescent="0.25">
      <c r="A1925" s="22">
        <v>702</v>
      </c>
      <c r="B1925" s="23" t="s">
        <v>1966</v>
      </c>
      <c r="C1925" s="23"/>
      <c r="D1925" s="24">
        <v>314798</v>
      </c>
      <c r="E1925" s="25"/>
      <c r="F1925" s="23" t="s">
        <v>51</v>
      </c>
      <c r="G1925" s="23" t="s">
        <v>51</v>
      </c>
      <c r="H1925" s="24" t="s">
        <v>34</v>
      </c>
      <c r="I1925" s="24" t="s">
        <v>35</v>
      </c>
      <c r="J1925" s="23" t="s">
        <v>36</v>
      </c>
      <c r="K1925" s="26">
        <v>237993.93</v>
      </c>
      <c r="L1925" s="26">
        <f t="shared" si="90"/>
        <v>237993.93</v>
      </c>
      <c r="M1925" s="26">
        <v>0</v>
      </c>
      <c r="N1925" s="26">
        <v>0</v>
      </c>
      <c r="O1925" s="26">
        <v>0</v>
      </c>
      <c r="P1925" s="26">
        <v>0</v>
      </c>
      <c r="Q1925" s="26">
        <f t="shared" si="88"/>
        <v>0</v>
      </c>
      <c r="R1925" s="27" t="str">
        <f t="shared" si="89"/>
        <v>1-30</v>
      </c>
      <c r="S1925" s="27" t="str">
        <f>+VLOOKUP(B1925,'[1]PORTFOLIO MAY16'!$B$7:$T$5083,19,0)</f>
        <v>COSTA RICA</v>
      </c>
      <c r="T1925" s="26">
        <v>0</v>
      </c>
      <c r="U1925" s="23" t="s">
        <v>37</v>
      </c>
      <c r="V1925" s="23" t="s">
        <v>37</v>
      </c>
      <c r="W1925" s="23" t="s">
        <v>37</v>
      </c>
      <c r="X1925" s="22">
        <v>246426.45</v>
      </c>
    </row>
    <row r="1926" spans="1:24" x14ac:dyDescent="0.25">
      <c r="A1926" s="22">
        <v>702</v>
      </c>
      <c r="B1926" s="23" t="s">
        <v>1967</v>
      </c>
      <c r="C1926" s="23"/>
      <c r="D1926" s="24">
        <v>309847</v>
      </c>
      <c r="E1926" s="25"/>
      <c r="F1926" s="23" t="s">
        <v>33</v>
      </c>
      <c r="G1926" s="23" t="s">
        <v>51</v>
      </c>
      <c r="H1926" s="24" t="s">
        <v>34</v>
      </c>
      <c r="I1926" s="24" t="s">
        <v>35</v>
      </c>
      <c r="J1926" s="23" t="s">
        <v>36</v>
      </c>
      <c r="K1926" s="26">
        <v>272714.89</v>
      </c>
      <c r="L1926" s="26">
        <f t="shared" si="90"/>
        <v>272714.89</v>
      </c>
      <c r="M1926" s="26">
        <v>0</v>
      </c>
      <c r="N1926" s="26">
        <v>0</v>
      </c>
      <c r="O1926" s="26">
        <v>0</v>
      </c>
      <c r="P1926" s="26">
        <v>0</v>
      </c>
      <c r="Q1926" s="26">
        <f t="shared" si="88"/>
        <v>0</v>
      </c>
      <c r="R1926" s="27" t="str">
        <f t="shared" si="89"/>
        <v>1-30</v>
      </c>
      <c r="S1926" s="27" t="str">
        <f>+VLOOKUP(B1926,'[1]PORTFOLIO MAY16'!$B$7:$T$5083,19,0)</f>
        <v>MEXICO</v>
      </c>
      <c r="T1926" s="26">
        <v>0</v>
      </c>
      <c r="U1926" s="23" t="s">
        <v>37</v>
      </c>
      <c r="V1926" s="23" t="s">
        <v>37</v>
      </c>
      <c r="W1926" s="23" t="s">
        <v>37</v>
      </c>
      <c r="X1926" s="22">
        <v>279797.65999999997</v>
      </c>
    </row>
    <row r="1927" spans="1:24" x14ac:dyDescent="0.25">
      <c r="A1927" s="22">
        <v>702</v>
      </c>
      <c r="B1927" s="23" t="s">
        <v>1968</v>
      </c>
      <c r="C1927" s="23"/>
      <c r="D1927" s="24">
        <v>313548</v>
      </c>
      <c r="E1927" s="25"/>
      <c r="F1927" s="23" t="s">
        <v>51</v>
      </c>
      <c r="G1927" s="23" t="s">
        <v>51</v>
      </c>
      <c r="H1927" s="24" t="s">
        <v>34</v>
      </c>
      <c r="I1927" s="24" t="s">
        <v>35</v>
      </c>
      <c r="J1927" s="23" t="s">
        <v>36</v>
      </c>
      <c r="K1927" s="26">
        <v>12028.04</v>
      </c>
      <c r="L1927" s="26">
        <f t="shared" si="90"/>
        <v>12028.04</v>
      </c>
      <c r="M1927" s="26">
        <v>0</v>
      </c>
      <c r="N1927" s="26">
        <v>0</v>
      </c>
      <c r="O1927" s="26">
        <v>0</v>
      </c>
      <c r="P1927" s="26">
        <v>0</v>
      </c>
      <c r="Q1927" s="26">
        <f t="shared" ref="Q1927:Q1990" si="91">+P1927+O1927+N1927+M1927</f>
        <v>0</v>
      </c>
      <c r="R1927" s="27" t="str">
        <f t="shared" ref="R1927:R1990" si="92">+IF(P1927&gt;0,"120+",IF(O1927&gt;0,"91-120",IF(N1927&gt;0,"61-90",IF(M1927&gt;0,"31-60","1-30"))))</f>
        <v>1-30</v>
      </c>
      <c r="S1927" s="27" t="str">
        <f>+VLOOKUP(B1927,'[1]PORTFOLIO MAY16'!$B$7:$T$5083,19,0)</f>
        <v>NICARAGUA</v>
      </c>
      <c r="T1927" s="26">
        <v>0</v>
      </c>
      <c r="U1927" s="23" t="s">
        <v>37</v>
      </c>
      <c r="V1927" s="23" t="s">
        <v>37</v>
      </c>
      <c r="W1927" s="23" t="s">
        <v>37</v>
      </c>
      <c r="X1927" s="22">
        <v>12497.26</v>
      </c>
    </row>
    <row r="1928" spans="1:24" x14ac:dyDescent="0.25">
      <c r="A1928" s="22">
        <v>702</v>
      </c>
      <c r="B1928" s="23" t="s">
        <v>1969</v>
      </c>
      <c r="C1928" s="23"/>
      <c r="D1928" s="24">
        <v>313548</v>
      </c>
      <c r="E1928" s="25"/>
      <c r="F1928" s="23" t="s">
        <v>51</v>
      </c>
      <c r="G1928" s="23" t="s">
        <v>51</v>
      </c>
      <c r="H1928" s="24" t="s">
        <v>34</v>
      </c>
      <c r="I1928" s="24" t="s">
        <v>35</v>
      </c>
      <c r="J1928" s="23" t="s">
        <v>36</v>
      </c>
      <c r="K1928" s="26">
        <v>13234.98</v>
      </c>
      <c r="L1928" s="26">
        <f t="shared" si="90"/>
        <v>13234.98</v>
      </c>
      <c r="M1928" s="26">
        <v>0</v>
      </c>
      <c r="N1928" s="26">
        <v>0</v>
      </c>
      <c r="O1928" s="26">
        <v>0</v>
      </c>
      <c r="P1928" s="26">
        <v>0</v>
      </c>
      <c r="Q1928" s="26">
        <f t="shared" si="91"/>
        <v>0</v>
      </c>
      <c r="R1928" s="27" t="str">
        <f t="shared" si="92"/>
        <v>1-30</v>
      </c>
      <c r="S1928" s="27" t="str">
        <f>+VLOOKUP(B1928,'[1]PORTFOLIO MAY16'!$B$7:$T$5083,19,0)</f>
        <v>NICARAGUA</v>
      </c>
      <c r="T1928" s="26">
        <v>0</v>
      </c>
      <c r="U1928" s="23" t="s">
        <v>37</v>
      </c>
      <c r="V1928" s="23" t="s">
        <v>37</v>
      </c>
      <c r="W1928" s="23" t="s">
        <v>37</v>
      </c>
      <c r="X1928" s="22">
        <v>13751.28</v>
      </c>
    </row>
    <row r="1929" spans="1:24" x14ac:dyDescent="0.25">
      <c r="A1929" s="22">
        <v>702</v>
      </c>
      <c r="B1929" s="23" t="s">
        <v>1970</v>
      </c>
      <c r="C1929" s="23"/>
      <c r="D1929" s="24">
        <v>308518</v>
      </c>
      <c r="E1929" s="25"/>
      <c r="F1929" s="23" t="s">
        <v>42</v>
      </c>
      <c r="G1929" s="23" t="s">
        <v>33</v>
      </c>
      <c r="H1929" s="24" t="s">
        <v>34</v>
      </c>
      <c r="I1929" s="24" t="s">
        <v>35</v>
      </c>
      <c r="J1929" s="23" t="s">
        <v>36</v>
      </c>
      <c r="K1929" s="26">
        <v>6379.53</v>
      </c>
      <c r="L1929" s="26">
        <f t="shared" si="90"/>
        <v>6379.53</v>
      </c>
      <c r="M1929" s="26">
        <v>0</v>
      </c>
      <c r="N1929" s="26">
        <v>0</v>
      </c>
      <c r="O1929" s="26">
        <v>0</v>
      </c>
      <c r="P1929" s="26">
        <v>0</v>
      </c>
      <c r="Q1929" s="26">
        <f t="shared" si="91"/>
        <v>0</v>
      </c>
      <c r="R1929" s="27" t="str">
        <f t="shared" si="92"/>
        <v>1-30</v>
      </c>
      <c r="S1929" s="27" t="str">
        <f>+VLOOKUP(B1929,'[1]PORTFOLIO MAY16'!$B$7:$T$5083,19,0)</f>
        <v>MEXICO</v>
      </c>
      <c r="T1929" s="26">
        <v>0</v>
      </c>
      <c r="U1929" s="23" t="s">
        <v>37</v>
      </c>
      <c r="V1929" s="23" t="s">
        <v>37</v>
      </c>
      <c r="W1929" s="23" t="s">
        <v>37</v>
      </c>
      <c r="X1929" s="22">
        <v>6379.53</v>
      </c>
    </row>
    <row r="1930" spans="1:24" x14ac:dyDescent="0.25">
      <c r="A1930" s="22">
        <v>702</v>
      </c>
      <c r="B1930" s="23" t="s">
        <v>1971</v>
      </c>
      <c r="C1930" s="23"/>
      <c r="D1930" s="24">
        <v>316455</v>
      </c>
      <c r="E1930" s="25"/>
      <c r="F1930" s="23" t="s">
        <v>33</v>
      </c>
      <c r="G1930" s="23" t="s">
        <v>33</v>
      </c>
      <c r="H1930" s="24" t="s">
        <v>34</v>
      </c>
      <c r="I1930" s="24" t="s">
        <v>35</v>
      </c>
      <c r="J1930" s="23" t="s">
        <v>39</v>
      </c>
      <c r="K1930" s="26">
        <v>282378.67</v>
      </c>
      <c r="L1930" s="26">
        <f t="shared" si="90"/>
        <v>15217.386523367608</v>
      </c>
      <c r="M1930" s="26">
        <v>0</v>
      </c>
      <c r="N1930" s="26">
        <v>0</v>
      </c>
      <c r="O1930" s="26">
        <v>0</v>
      </c>
      <c r="P1930" s="26">
        <v>0</v>
      </c>
      <c r="Q1930" s="26">
        <f t="shared" si="91"/>
        <v>0</v>
      </c>
      <c r="R1930" s="27" t="str">
        <f t="shared" si="92"/>
        <v>1-30</v>
      </c>
      <c r="S1930" s="27" t="str">
        <f>+VLOOKUP(B1930,'[1]PORTFOLIO MAY16'!$B$7:$T$5083,19,0)</f>
        <v>MEXICO</v>
      </c>
      <c r="T1930" s="26">
        <v>0</v>
      </c>
      <c r="U1930" s="23" t="s">
        <v>37</v>
      </c>
      <c r="V1930" s="23" t="s">
        <v>37</v>
      </c>
      <c r="W1930" s="23" t="s">
        <v>37</v>
      </c>
      <c r="X1930" s="22">
        <v>322718.48</v>
      </c>
    </row>
    <row r="1931" spans="1:24" x14ac:dyDescent="0.25">
      <c r="A1931" s="22">
        <v>702</v>
      </c>
      <c r="B1931" s="23" t="s">
        <v>1972</v>
      </c>
      <c r="C1931" s="23"/>
      <c r="D1931" s="24">
        <v>356084</v>
      </c>
      <c r="E1931" s="25"/>
      <c r="F1931" s="23" t="s">
        <v>33</v>
      </c>
      <c r="G1931" s="23" t="s">
        <v>33</v>
      </c>
      <c r="H1931" s="24" t="s">
        <v>34</v>
      </c>
      <c r="I1931" s="24" t="s">
        <v>35</v>
      </c>
      <c r="J1931" s="23" t="s">
        <v>39</v>
      </c>
      <c r="K1931" s="26">
        <v>1513143.85</v>
      </c>
      <c r="L1931" s="26">
        <f t="shared" si="90"/>
        <v>81543.322060786595</v>
      </c>
      <c r="M1931" s="26">
        <v>0</v>
      </c>
      <c r="N1931" s="26">
        <v>0</v>
      </c>
      <c r="O1931" s="26">
        <v>0</v>
      </c>
      <c r="P1931" s="26">
        <v>0</v>
      </c>
      <c r="Q1931" s="26">
        <f t="shared" si="91"/>
        <v>0</v>
      </c>
      <c r="R1931" s="27" t="str">
        <f t="shared" si="92"/>
        <v>1-30</v>
      </c>
      <c r="S1931" s="27" t="str">
        <f>+VLOOKUP(B1931,'[1]PORTFOLIO MAY16'!$B$7:$T$5083,19,0)</f>
        <v>MEXICO</v>
      </c>
      <c r="T1931" s="26">
        <v>0</v>
      </c>
      <c r="U1931" s="23" t="s">
        <v>37</v>
      </c>
      <c r="V1931" s="23" t="s">
        <v>37</v>
      </c>
      <c r="W1931" s="23" t="s">
        <v>37</v>
      </c>
      <c r="X1931" s="22">
        <v>1825133.7</v>
      </c>
    </row>
    <row r="1932" spans="1:24" x14ac:dyDescent="0.25">
      <c r="A1932" s="22">
        <v>702</v>
      </c>
      <c r="B1932" s="23" t="s">
        <v>1973</v>
      </c>
      <c r="C1932" s="23"/>
      <c r="D1932" s="24">
        <v>314798</v>
      </c>
      <c r="E1932" s="25"/>
      <c r="F1932" s="23" t="s">
        <v>51</v>
      </c>
      <c r="G1932" s="23" t="s">
        <v>51</v>
      </c>
      <c r="H1932" s="24" t="s">
        <v>34</v>
      </c>
      <c r="I1932" s="24" t="s">
        <v>35</v>
      </c>
      <c r="J1932" s="23" t="s">
        <v>36</v>
      </c>
      <c r="K1932" s="26">
        <v>169644.62</v>
      </c>
      <c r="L1932" s="26">
        <f t="shared" si="90"/>
        <v>169644.62</v>
      </c>
      <c r="M1932" s="26">
        <v>0</v>
      </c>
      <c r="N1932" s="26">
        <v>0</v>
      </c>
      <c r="O1932" s="26">
        <v>0</v>
      </c>
      <c r="P1932" s="26">
        <v>0</v>
      </c>
      <c r="Q1932" s="26">
        <f t="shared" si="91"/>
        <v>0</v>
      </c>
      <c r="R1932" s="27" t="str">
        <f t="shared" si="92"/>
        <v>1-30</v>
      </c>
      <c r="S1932" s="27" t="str">
        <f>+VLOOKUP(B1932,'[1]PORTFOLIO MAY16'!$B$7:$T$5083,19,0)</f>
        <v>COSTA RICA</v>
      </c>
      <c r="T1932" s="26">
        <v>0</v>
      </c>
      <c r="U1932" s="23" t="s">
        <v>37</v>
      </c>
      <c r="V1932" s="23" t="s">
        <v>37</v>
      </c>
      <c r="W1932" s="23" t="s">
        <v>37</v>
      </c>
      <c r="X1932" s="22">
        <v>173256.9</v>
      </c>
    </row>
    <row r="1933" spans="1:24" x14ac:dyDescent="0.25">
      <c r="A1933" s="22">
        <v>702</v>
      </c>
      <c r="B1933" s="23" t="s">
        <v>1974</v>
      </c>
      <c r="C1933" s="23"/>
      <c r="D1933" s="24">
        <v>354403</v>
      </c>
      <c r="E1933" s="25"/>
      <c r="F1933" s="23" t="s">
        <v>33</v>
      </c>
      <c r="G1933" s="23" t="s">
        <v>33</v>
      </c>
      <c r="H1933" s="24" t="s">
        <v>34</v>
      </c>
      <c r="I1933" s="24" t="s">
        <v>35</v>
      </c>
      <c r="J1933" s="23" t="s">
        <v>39</v>
      </c>
      <c r="K1933" s="26">
        <v>754302.53</v>
      </c>
      <c r="L1933" s="26">
        <f t="shared" si="90"/>
        <v>40649.363333866866</v>
      </c>
      <c r="M1933" s="26">
        <v>0</v>
      </c>
      <c r="N1933" s="26">
        <v>0</v>
      </c>
      <c r="O1933" s="26">
        <v>754302.53</v>
      </c>
      <c r="P1933" s="26">
        <v>0</v>
      </c>
      <c r="Q1933" s="26">
        <f t="shared" si="91"/>
        <v>754302.53</v>
      </c>
      <c r="R1933" s="27" t="str">
        <f t="shared" si="92"/>
        <v>91-120</v>
      </c>
      <c r="S1933" s="27" t="str">
        <f>+VLOOKUP(B1933,'[1]PORTFOLIO MAY16'!$B$7:$T$5083,19,0)</f>
        <v>MEXICO</v>
      </c>
      <c r="T1933" s="26">
        <v>0</v>
      </c>
      <c r="U1933" s="23" t="s">
        <v>37</v>
      </c>
      <c r="V1933" s="23" t="s">
        <v>37</v>
      </c>
      <c r="W1933" s="23" t="s">
        <v>37</v>
      </c>
      <c r="X1933" s="22">
        <v>793330.39</v>
      </c>
    </row>
    <row r="1934" spans="1:24" x14ac:dyDescent="0.25">
      <c r="A1934" s="22">
        <v>702</v>
      </c>
      <c r="B1934" s="23" t="s">
        <v>1975</v>
      </c>
      <c r="C1934" s="23"/>
      <c r="D1934" s="24">
        <v>320453</v>
      </c>
      <c r="E1934" s="25"/>
      <c r="F1934" s="23" t="s">
        <v>42</v>
      </c>
      <c r="G1934" s="23" t="s">
        <v>33</v>
      </c>
      <c r="H1934" s="24" t="s">
        <v>34</v>
      </c>
      <c r="I1934" s="24" t="s">
        <v>35</v>
      </c>
      <c r="J1934" s="23" t="s">
        <v>36</v>
      </c>
      <c r="K1934" s="26">
        <v>682958.25</v>
      </c>
      <c r="L1934" s="26">
        <f t="shared" si="90"/>
        <v>682958.25</v>
      </c>
      <c r="M1934" s="26">
        <v>0</v>
      </c>
      <c r="N1934" s="26">
        <v>0</v>
      </c>
      <c r="O1934" s="26">
        <v>0</v>
      </c>
      <c r="P1934" s="26">
        <v>0</v>
      </c>
      <c r="Q1934" s="26">
        <f t="shared" si="91"/>
        <v>0</v>
      </c>
      <c r="R1934" s="27" t="str">
        <f t="shared" si="92"/>
        <v>1-30</v>
      </c>
      <c r="S1934" s="27" t="str">
        <f>+VLOOKUP(B1934,'[1]PORTFOLIO MAY16'!$B$7:$T$5083,19,0)</f>
        <v>MEXICO</v>
      </c>
      <c r="T1934" s="26">
        <v>0</v>
      </c>
      <c r="U1934" s="23" t="s">
        <v>37</v>
      </c>
      <c r="V1934" s="23" t="s">
        <v>37</v>
      </c>
      <c r="W1934" s="23" t="s">
        <v>37</v>
      </c>
      <c r="X1934" s="22">
        <v>719874.91</v>
      </c>
    </row>
    <row r="1935" spans="1:24" x14ac:dyDescent="0.25">
      <c r="A1935" s="22">
        <v>702</v>
      </c>
      <c r="B1935" s="23" t="s">
        <v>1976</v>
      </c>
      <c r="C1935" s="23"/>
      <c r="D1935" s="24">
        <v>351517</v>
      </c>
      <c r="E1935" s="25"/>
      <c r="F1935" s="23" t="s">
        <v>42</v>
      </c>
      <c r="G1935" s="23" t="s">
        <v>33</v>
      </c>
      <c r="H1935" s="24" t="s">
        <v>34</v>
      </c>
      <c r="I1935" s="24" t="s">
        <v>35</v>
      </c>
      <c r="J1935" s="23" t="s">
        <v>36</v>
      </c>
      <c r="K1935" s="26">
        <v>19861.490000000002</v>
      </c>
      <c r="L1935" s="26">
        <f t="shared" si="90"/>
        <v>19861.490000000002</v>
      </c>
      <c r="M1935" s="26">
        <v>0</v>
      </c>
      <c r="N1935" s="26">
        <v>0</v>
      </c>
      <c r="O1935" s="26">
        <v>0</v>
      </c>
      <c r="P1935" s="26">
        <v>0</v>
      </c>
      <c r="Q1935" s="26">
        <f t="shared" si="91"/>
        <v>0</v>
      </c>
      <c r="R1935" s="27" t="str">
        <f t="shared" si="92"/>
        <v>1-30</v>
      </c>
      <c r="S1935" s="27" t="str">
        <f>+VLOOKUP(B1935,'[1]PORTFOLIO MAY16'!$B$7:$T$5083,19,0)</f>
        <v>COSTA RICA</v>
      </c>
      <c r="T1935" s="26">
        <v>0</v>
      </c>
      <c r="U1935" s="23" t="s">
        <v>37</v>
      </c>
      <c r="V1935" s="23" t="s">
        <v>37</v>
      </c>
      <c r="W1935" s="23" t="s">
        <v>37</v>
      </c>
      <c r="X1935" s="22">
        <v>21165.84</v>
      </c>
    </row>
    <row r="1936" spans="1:24" x14ac:dyDescent="0.25">
      <c r="A1936" s="22">
        <v>702</v>
      </c>
      <c r="B1936" s="23" t="s">
        <v>1977</v>
      </c>
      <c r="C1936" s="23"/>
      <c r="D1936" s="24">
        <v>316241</v>
      </c>
      <c r="E1936" s="25"/>
      <c r="F1936" s="23" t="s">
        <v>42</v>
      </c>
      <c r="G1936" s="23" t="s">
        <v>33</v>
      </c>
      <c r="H1936" s="24" t="s">
        <v>34</v>
      </c>
      <c r="I1936" s="24" t="s">
        <v>35</v>
      </c>
      <c r="J1936" s="23" t="s">
        <v>36</v>
      </c>
      <c r="K1936" s="26">
        <v>120457.16</v>
      </c>
      <c r="L1936" s="26">
        <f t="shared" si="90"/>
        <v>120457.16</v>
      </c>
      <c r="M1936" s="26">
        <v>0</v>
      </c>
      <c r="N1936" s="26">
        <v>0</v>
      </c>
      <c r="O1936" s="26">
        <v>0</v>
      </c>
      <c r="P1936" s="26">
        <v>0</v>
      </c>
      <c r="Q1936" s="26">
        <f t="shared" si="91"/>
        <v>0</v>
      </c>
      <c r="R1936" s="27" t="str">
        <f t="shared" si="92"/>
        <v>1-30</v>
      </c>
      <c r="S1936" s="27" t="str">
        <f>+VLOOKUP(B1936,'[1]PORTFOLIO MAY16'!$B$7:$T$5083,19,0)</f>
        <v>COSTA RICA</v>
      </c>
      <c r="T1936" s="26">
        <v>0</v>
      </c>
      <c r="U1936" s="23" t="s">
        <v>37</v>
      </c>
      <c r="V1936" s="23" t="s">
        <v>37</v>
      </c>
      <c r="W1936" s="23" t="s">
        <v>37</v>
      </c>
      <c r="X1936" s="22">
        <v>134673.15</v>
      </c>
    </row>
    <row r="1937" spans="1:24" x14ac:dyDescent="0.25">
      <c r="A1937" s="22">
        <v>702</v>
      </c>
      <c r="B1937" s="23" t="s">
        <v>1978</v>
      </c>
      <c r="C1937" s="23"/>
      <c r="D1937" s="24">
        <v>316241</v>
      </c>
      <c r="E1937" s="25"/>
      <c r="F1937" s="23" t="s">
        <v>42</v>
      </c>
      <c r="G1937" s="23" t="s">
        <v>33</v>
      </c>
      <c r="H1937" s="24" t="s">
        <v>34</v>
      </c>
      <c r="I1937" s="24" t="s">
        <v>35</v>
      </c>
      <c r="J1937" s="23" t="s">
        <v>36</v>
      </c>
      <c r="K1937" s="26">
        <v>120457.16</v>
      </c>
      <c r="L1937" s="26">
        <f t="shared" si="90"/>
        <v>120457.16</v>
      </c>
      <c r="M1937" s="26">
        <v>0</v>
      </c>
      <c r="N1937" s="26">
        <v>0</v>
      </c>
      <c r="O1937" s="26">
        <v>0</v>
      </c>
      <c r="P1937" s="26">
        <v>0</v>
      </c>
      <c r="Q1937" s="26">
        <f t="shared" si="91"/>
        <v>0</v>
      </c>
      <c r="R1937" s="27" t="str">
        <f t="shared" si="92"/>
        <v>1-30</v>
      </c>
      <c r="S1937" s="27" t="str">
        <f>+VLOOKUP(B1937,'[1]PORTFOLIO MAY16'!$B$7:$T$5083,19,0)</f>
        <v>COSTA RICA</v>
      </c>
      <c r="T1937" s="26">
        <v>0</v>
      </c>
      <c r="U1937" s="23" t="s">
        <v>37</v>
      </c>
      <c r="V1937" s="23" t="s">
        <v>37</v>
      </c>
      <c r="W1937" s="23" t="s">
        <v>37</v>
      </c>
      <c r="X1937" s="22">
        <v>134673.15</v>
      </c>
    </row>
    <row r="1938" spans="1:24" x14ac:dyDescent="0.25">
      <c r="A1938" s="22">
        <v>702</v>
      </c>
      <c r="B1938" s="23" t="s">
        <v>1979</v>
      </c>
      <c r="C1938" s="23"/>
      <c r="D1938" s="24">
        <v>316191</v>
      </c>
      <c r="E1938" s="25"/>
      <c r="F1938" s="23" t="s">
        <v>42</v>
      </c>
      <c r="G1938" s="23" t="s">
        <v>33</v>
      </c>
      <c r="H1938" s="24" t="s">
        <v>34</v>
      </c>
      <c r="I1938" s="24" t="s">
        <v>233</v>
      </c>
      <c r="J1938" s="23" t="s">
        <v>39</v>
      </c>
      <c r="K1938" s="26">
        <v>2072469.85</v>
      </c>
      <c r="L1938" s="26">
        <f t="shared" si="90"/>
        <v>111685.40019497823</v>
      </c>
      <c r="M1938" s="26">
        <v>0</v>
      </c>
      <c r="N1938" s="26">
        <v>0</v>
      </c>
      <c r="O1938" s="26">
        <v>0</v>
      </c>
      <c r="P1938" s="26">
        <v>2072469.85</v>
      </c>
      <c r="Q1938" s="26">
        <f t="shared" si="91"/>
        <v>2072469.85</v>
      </c>
      <c r="R1938" s="27" t="str">
        <f t="shared" si="92"/>
        <v>120+</v>
      </c>
      <c r="S1938" s="27" t="str">
        <f>+VLOOKUP(B1938,'[1]PORTFOLIO MAY16'!$B$7:$T$5083,19,0)</f>
        <v>MEXICO</v>
      </c>
      <c r="T1938" s="26">
        <v>0</v>
      </c>
      <c r="U1938" s="23" t="s">
        <v>37</v>
      </c>
      <c r="V1938" s="23" t="s">
        <v>37</v>
      </c>
      <c r="W1938" s="23" t="s">
        <v>37</v>
      </c>
      <c r="X1938" s="22">
        <v>2072469.85</v>
      </c>
    </row>
    <row r="1939" spans="1:24" x14ac:dyDescent="0.25">
      <c r="A1939" s="22">
        <v>702</v>
      </c>
      <c r="B1939" s="23" t="s">
        <v>1980</v>
      </c>
      <c r="C1939" s="23"/>
      <c r="D1939" s="24">
        <v>313548</v>
      </c>
      <c r="E1939" s="25"/>
      <c r="F1939" s="23" t="s">
        <v>59</v>
      </c>
      <c r="G1939" s="23" t="s">
        <v>59</v>
      </c>
      <c r="H1939" s="24" t="s">
        <v>34</v>
      </c>
      <c r="I1939" s="24" t="s">
        <v>35</v>
      </c>
      <c r="J1939" s="23" t="s">
        <v>36</v>
      </c>
      <c r="K1939" s="26">
        <v>56399.25</v>
      </c>
      <c r="L1939" s="26">
        <f t="shared" si="90"/>
        <v>56399.25</v>
      </c>
      <c r="M1939" s="26">
        <v>0</v>
      </c>
      <c r="N1939" s="26">
        <v>0</v>
      </c>
      <c r="O1939" s="26">
        <v>0</v>
      </c>
      <c r="P1939" s="26">
        <v>0</v>
      </c>
      <c r="Q1939" s="26">
        <f t="shared" si="91"/>
        <v>0</v>
      </c>
      <c r="R1939" s="27" t="str">
        <f t="shared" si="92"/>
        <v>1-30</v>
      </c>
      <c r="S1939" s="27" t="str">
        <f>+VLOOKUP(B1939,'[1]PORTFOLIO MAY16'!$B$7:$T$5083,19,0)</f>
        <v>NICARAGUA</v>
      </c>
      <c r="T1939" s="26">
        <v>0</v>
      </c>
      <c r="U1939" s="23" t="s">
        <v>37</v>
      </c>
      <c r="V1939" s="23" t="s">
        <v>37</v>
      </c>
      <c r="W1939" s="23" t="s">
        <v>37</v>
      </c>
      <c r="X1939" s="22">
        <v>58470.7</v>
      </c>
    </row>
    <row r="1940" spans="1:24" x14ac:dyDescent="0.25">
      <c r="A1940" s="22">
        <v>702</v>
      </c>
      <c r="B1940" s="23" t="s">
        <v>1981</v>
      </c>
      <c r="C1940" s="23"/>
      <c r="D1940" s="24">
        <v>310580</v>
      </c>
      <c r="E1940" s="25"/>
      <c r="F1940" s="23" t="s">
        <v>33</v>
      </c>
      <c r="G1940" s="23" t="s">
        <v>33</v>
      </c>
      <c r="H1940" s="24" t="s">
        <v>34</v>
      </c>
      <c r="I1940" s="24" t="s">
        <v>35</v>
      </c>
      <c r="J1940" s="23" t="s">
        <v>36</v>
      </c>
      <c r="K1940" s="26">
        <v>195092.9</v>
      </c>
      <c r="L1940" s="26">
        <f t="shared" si="90"/>
        <v>195092.9</v>
      </c>
      <c r="M1940" s="26">
        <v>0</v>
      </c>
      <c r="N1940" s="26">
        <v>0</v>
      </c>
      <c r="O1940" s="26">
        <v>0</v>
      </c>
      <c r="P1940" s="26">
        <v>0</v>
      </c>
      <c r="Q1940" s="26">
        <f t="shared" si="91"/>
        <v>0</v>
      </c>
      <c r="R1940" s="27" t="str">
        <f t="shared" si="92"/>
        <v>1-30</v>
      </c>
      <c r="S1940" s="27" t="str">
        <f>+VLOOKUP(B1940,'[1]PORTFOLIO MAY16'!$B$7:$T$5083,19,0)</f>
        <v>MEXICO</v>
      </c>
      <c r="T1940" s="26">
        <v>0</v>
      </c>
      <c r="U1940" s="23" t="s">
        <v>37</v>
      </c>
      <c r="V1940" s="23" t="s">
        <v>37</v>
      </c>
      <c r="W1940" s="23" t="s">
        <v>37</v>
      </c>
      <c r="X1940" s="22">
        <v>195275.6</v>
      </c>
    </row>
    <row r="1941" spans="1:24" x14ac:dyDescent="0.25">
      <c r="A1941" s="22">
        <v>702</v>
      </c>
      <c r="B1941" s="23" t="s">
        <v>1982</v>
      </c>
      <c r="C1941" s="23"/>
      <c r="D1941" s="24">
        <v>354783</v>
      </c>
      <c r="E1941" s="25"/>
      <c r="F1941" s="23" t="s">
        <v>33</v>
      </c>
      <c r="G1941" s="23" t="s">
        <v>33</v>
      </c>
      <c r="H1941" s="24" t="s">
        <v>34</v>
      </c>
      <c r="I1941" s="24" t="s">
        <v>35</v>
      </c>
      <c r="J1941" s="23" t="s">
        <v>39</v>
      </c>
      <c r="K1941" s="26">
        <v>13950.29</v>
      </c>
      <c r="L1941" s="26">
        <f t="shared" si="90"/>
        <v>751.78112795513175</v>
      </c>
      <c r="M1941" s="26">
        <v>0</v>
      </c>
      <c r="N1941" s="26">
        <v>0</v>
      </c>
      <c r="O1941" s="26">
        <v>0</v>
      </c>
      <c r="P1941" s="26">
        <v>0</v>
      </c>
      <c r="Q1941" s="26">
        <f t="shared" si="91"/>
        <v>0</v>
      </c>
      <c r="R1941" s="27" t="str">
        <f t="shared" si="92"/>
        <v>1-30</v>
      </c>
      <c r="S1941" s="27" t="str">
        <f>+VLOOKUP(B1941,'[1]PORTFOLIO MAY16'!$B$7:$T$5083,19,0)</f>
        <v>MEXICO</v>
      </c>
      <c r="T1941" s="26">
        <v>0</v>
      </c>
      <c r="U1941" s="23" t="s">
        <v>37</v>
      </c>
      <c r="V1941" s="23" t="s">
        <v>37</v>
      </c>
      <c r="W1941" s="23" t="s">
        <v>37</v>
      </c>
      <c r="X1941" s="22">
        <v>15994.2</v>
      </c>
    </row>
    <row r="1942" spans="1:24" x14ac:dyDescent="0.25">
      <c r="A1942" s="22">
        <v>702</v>
      </c>
      <c r="B1942" s="23" t="s">
        <v>1983</v>
      </c>
      <c r="C1942" s="23"/>
      <c r="D1942" s="24">
        <v>313548</v>
      </c>
      <c r="E1942" s="25"/>
      <c r="F1942" s="23" t="s">
        <v>59</v>
      </c>
      <c r="G1942" s="23" t="s">
        <v>59</v>
      </c>
      <c r="H1942" s="24" t="s">
        <v>34</v>
      </c>
      <c r="I1942" s="24" t="s">
        <v>35</v>
      </c>
      <c r="J1942" s="23" t="s">
        <v>36</v>
      </c>
      <c r="K1942" s="26">
        <v>10184.82</v>
      </c>
      <c r="L1942" s="26">
        <f t="shared" si="90"/>
        <v>10184.82</v>
      </c>
      <c r="M1942" s="26">
        <v>0</v>
      </c>
      <c r="N1942" s="26">
        <v>0</v>
      </c>
      <c r="O1942" s="26">
        <v>0</v>
      </c>
      <c r="P1942" s="26">
        <v>0</v>
      </c>
      <c r="Q1942" s="26">
        <f t="shared" si="91"/>
        <v>0</v>
      </c>
      <c r="R1942" s="27" t="str">
        <f t="shared" si="92"/>
        <v>1-30</v>
      </c>
      <c r="S1942" s="27" t="str">
        <f>+VLOOKUP(B1942,'[1]PORTFOLIO MAY16'!$B$7:$T$5083,19,0)</f>
        <v>NICARAGUA</v>
      </c>
      <c r="T1942" s="26">
        <v>0</v>
      </c>
      <c r="U1942" s="23" t="s">
        <v>37</v>
      </c>
      <c r="V1942" s="23" t="s">
        <v>37</v>
      </c>
      <c r="W1942" s="23" t="s">
        <v>37</v>
      </c>
      <c r="X1942" s="22">
        <v>10558.91</v>
      </c>
    </row>
    <row r="1943" spans="1:24" x14ac:dyDescent="0.25">
      <c r="A1943" s="22">
        <v>702</v>
      </c>
      <c r="B1943" s="23" t="s">
        <v>1984</v>
      </c>
      <c r="C1943" s="23"/>
      <c r="D1943" s="24">
        <v>355926</v>
      </c>
      <c r="E1943" s="25"/>
      <c r="F1943" s="23" t="s">
        <v>33</v>
      </c>
      <c r="G1943" s="23" t="s">
        <v>33</v>
      </c>
      <c r="H1943" s="24" t="s">
        <v>34</v>
      </c>
      <c r="I1943" s="24" t="s">
        <v>35</v>
      </c>
      <c r="J1943" s="23" t="s">
        <v>39</v>
      </c>
      <c r="K1943" s="26">
        <v>530654.17000000004</v>
      </c>
      <c r="L1943" s="26">
        <f t="shared" si="90"/>
        <v>28596.953215789366</v>
      </c>
      <c r="M1943" s="26">
        <v>0</v>
      </c>
      <c r="N1943" s="26">
        <v>0</v>
      </c>
      <c r="O1943" s="26">
        <v>0</v>
      </c>
      <c r="P1943" s="26">
        <v>0</v>
      </c>
      <c r="Q1943" s="26">
        <f t="shared" si="91"/>
        <v>0</v>
      </c>
      <c r="R1943" s="27" t="str">
        <f t="shared" si="92"/>
        <v>1-30</v>
      </c>
      <c r="S1943" s="27" t="str">
        <f>+VLOOKUP(B1943,'[1]PORTFOLIO MAY16'!$B$7:$T$5083,19,0)</f>
        <v>MEXICO</v>
      </c>
      <c r="T1943" s="26">
        <v>0</v>
      </c>
      <c r="U1943" s="23" t="s">
        <v>37</v>
      </c>
      <c r="V1943" s="23" t="s">
        <v>37</v>
      </c>
      <c r="W1943" s="23" t="s">
        <v>37</v>
      </c>
      <c r="X1943" s="22">
        <v>568558.05000000005</v>
      </c>
    </row>
    <row r="1944" spans="1:24" x14ac:dyDescent="0.25">
      <c r="A1944" s="22">
        <v>702</v>
      </c>
      <c r="B1944" s="23" t="s">
        <v>1985</v>
      </c>
      <c r="C1944" s="23"/>
      <c r="D1944" s="24">
        <v>316455</v>
      </c>
      <c r="E1944" s="25"/>
      <c r="F1944" s="23" t="s">
        <v>33</v>
      </c>
      <c r="G1944" s="23" t="s">
        <v>33</v>
      </c>
      <c r="H1944" s="24" t="s">
        <v>34</v>
      </c>
      <c r="I1944" s="24" t="s">
        <v>35</v>
      </c>
      <c r="J1944" s="23" t="s">
        <v>39</v>
      </c>
      <c r="K1944" s="26">
        <v>1591279.05</v>
      </c>
      <c r="L1944" s="26">
        <f t="shared" si="90"/>
        <v>85754.027987975191</v>
      </c>
      <c r="M1944" s="26">
        <v>0</v>
      </c>
      <c r="N1944" s="26">
        <v>0</v>
      </c>
      <c r="O1944" s="26">
        <v>0</v>
      </c>
      <c r="P1944" s="26">
        <v>0</v>
      </c>
      <c r="Q1944" s="26">
        <f t="shared" si="91"/>
        <v>0</v>
      </c>
      <c r="R1944" s="27" t="str">
        <f t="shared" si="92"/>
        <v>1-30</v>
      </c>
      <c r="S1944" s="27" t="str">
        <f>+VLOOKUP(B1944,'[1]PORTFOLIO MAY16'!$B$7:$T$5083,19,0)</f>
        <v>MEXICO</v>
      </c>
      <c r="T1944" s="26">
        <v>0</v>
      </c>
      <c r="U1944" s="23" t="s">
        <v>37</v>
      </c>
      <c r="V1944" s="23" t="s">
        <v>37</v>
      </c>
      <c r="W1944" s="23" t="s">
        <v>37</v>
      </c>
      <c r="X1944" s="22">
        <v>1818604.63</v>
      </c>
    </row>
    <row r="1945" spans="1:24" x14ac:dyDescent="0.25">
      <c r="A1945" s="22">
        <v>702</v>
      </c>
      <c r="B1945" s="23" t="s">
        <v>1986</v>
      </c>
      <c r="C1945" s="23"/>
      <c r="D1945" s="24">
        <v>309348</v>
      </c>
      <c r="E1945" s="25"/>
      <c r="F1945" s="23" t="s">
        <v>42</v>
      </c>
      <c r="G1945" s="23" t="s">
        <v>33</v>
      </c>
      <c r="H1945" s="24" t="s">
        <v>34</v>
      </c>
      <c r="I1945" s="24" t="s">
        <v>233</v>
      </c>
      <c r="J1945" s="23" t="s">
        <v>36</v>
      </c>
      <c r="K1945" s="26">
        <v>99768.33</v>
      </c>
      <c r="L1945" s="26">
        <f t="shared" si="90"/>
        <v>99768.33</v>
      </c>
      <c r="M1945" s="26">
        <v>0</v>
      </c>
      <c r="N1945" s="26">
        <v>0</v>
      </c>
      <c r="O1945" s="26">
        <v>0</v>
      </c>
      <c r="P1945" s="26">
        <v>99768.33</v>
      </c>
      <c r="Q1945" s="26">
        <f t="shared" si="91"/>
        <v>99768.33</v>
      </c>
      <c r="R1945" s="27" t="str">
        <f t="shared" si="92"/>
        <v>120+</v>
      </c>
      <c r="S1945" s="27" t="str">
        <f>+VLOOKUP(B1945,'[1]PORTFOLIO MAY16'!$B$7:$T$5083,19,0)</f>
        <v>COSTA RICA</v>
      </c>
      <c r="T1945" s="26">
        <v>0</v>
      </c>
      <c r="U1945" s="23" t="s">
        <v>37</v>
      </c>
      <c r="V1945" s="23" t="s">
        <v>37</v>
      </c>
      <c r="W1945" s="23" t="s">
        <v>37</v>
      </c>
      <c r="X1945" s="22">
        <v>114032</v>
      </c>
    </row>
    <row r="1946" spans="1:24" x14ac:dyDescent="0.25">
      <c r="A1946" s="22">
        <v>702</v>
      </c>
      <c r="B1946" s="23" t="s">
        <v>1987</v>
      </c>
      <c r="C1946" s="23"/>
      <c r="D1946" s="24">
        <v>334948</v>
      </c>
      <c r="E1946" s="25"/>
      <c r="F1946" s="23" t="s">
        <v>33</v>
      </c>
      <c r="G1946" s="23" t="s">
        <v>33</v>
      </c>
      <c r="H1946" s="24" t="s">
        <v>34</v>
      </c>
      <c r="I1946" s="24" t="s">
        <v>35</v>
      </c>
      <c r="J1946" s="23" t="s">
        <v>39</v>
      </c>
      <c r="K1946" s="26">
        <v>181363.5</v>
      </c>
      <c r="L1946" s="26">
        <f t="shared" si="90"/>
        <v>9773.6790131166108</v>
      </c>
      <c r="M1946" s="26">
        <v>0</v>
      </c>
      <c r="N1946" s="26">
        <v>0</v>
      </c>
      <c r="O1946" s="26">
        <v>0</v>
      </c>
      <c r="P1946" s="26">
        <v>0</v>
      </c>
      <c r="Q1946" s="26">
        <f t="shared" si="91"/>
        <v>0</v>
      </c>
      <c r="R1946" s="27" t="str">
        <f t="shared" si="92"/>
        <v>1-30</v>
      </c>
      <c r="S1946" s="27" t="str">
        <f>+VLOOKUP(B1946,'[1]PORTFOLIO MAY16'!$B$7:$T$5083,19,0)</f>
        <v>MEXICO</v>
      </c>
      <c r="T1946" s="26">
        <v>0</v>
      </c>
      <c r="U1946" s="23" t="s">
        <v>37</v>
      </c>
      <c r="V1946" s="23" t="s">
        <v>37</v>
      </c>
      <c r="W1946" s="23" t="s">
        <v>37</v>
      </c>
      <c r="X1946" s="22">
        <v>274683.51</v>
      </c>
    </row>
    <row r="1947" spans="1:24" x14ac:dyDescent="0.25">
      <c r="A1947" s="22">
        <v>702</v>
      </c>
      <c r="B1947" s="23" t="s">
        <v>1988</v>
      </c>
      <c r="C1947" s="23"/>
      <c r="D1947" s="24">
        <v>314544</v>
      </c>
      <c r="E1947" s="25"/>
      <c r="F1947" s="23" t="s">
        <v>33</v>
      </c>
      <c r="G1947" s="23" t="s">
        <v>33</v>
      </c>
      <c r="H1947" s="24" t="s">
        <v>34</v>
      </c>
      <c r="I1947" s="24" t="s">
        <v>35</v>
      </c>
      <c r="J1947" s="23" t="s">
        <v>39</v>
      </c>
      <c r="K1947" s="26">
        <v>294579.89</v>
      </c>
      <c r="L1947" s="26">
        <f t="shared" si="90"/>
        <v>15874.910269040905</v>
      </c>
      <c r="M1947" s="26">
        <v>0</v>
      </c>
      <c r="N1947" s="26">
        <v>0</v>
      </c>
      <c r="O1947" s="26">
        <v>0</v>
      </c>
      <c r="P1947" s="26">
        <v>0</v>
      </c>
      <c r="Q1947" s="26">
        <f t="shared" si="91"/>
        <v>0</v>
      </c>
      <c r="R1947" s="27" t="str">
        <f t="shared" si="92"/>
        <v>1-30</v>
      </c>
      <c r="S1947" s="27" t="str">
        <f>+VLOOKUP(B1947,'[1]PORTFOLIO MAY16'!$B$7:$T$5083,19,0)</f>
        <v>MEXICO</v>
      </c>
      <c r="T1947" s="26">
        <v>0</v>
      </c>
      <c r="U1947" s="23" t="s">
        <v>37</v>
      </c>
      <c r="V1947" s="23" t="s">
        <v>37</v>
      </c>
      <c r="W1947" s="23" t="s">
        <v>37</v>
      </c>
      <c r="X1947" s="22">
        <v>392113.28</v>
      </c>
    </row>
    <row r="1948" spans="1:24" x14ac:dyDescent="0.25">
      <c r="A1948" s="22">
        <v>702</v>
      </c>
      <c r="B1948" s="23" t="s">
        <v>1989</v>
      </c>
      <c r="C1948" s="23"/>
      <c r="D1948" s="24">
        <v>314798</v>
      </c>
      <c r="E1948" s="25"/>
      <c r="F1948" s="23" t="s">
        <v>59</v>
      </c>
      <c r="G1948" s="23" t="s">
        <v>59</v>
      </c>
      <c r="H1948" s="24" t="s">
        <v>34</v>
      </c>
      <c r="I1948" s="24" t="s">
        <v>35</v>
      </c>
      <c r="J1948" s="23" t="s">
        <v>36</v>
      </c>
      <c r="K1948" s="26">
        <v>424086.66</v>
      </c>
      <c r="L1948" s="26">
        <f t="shared" si="90"/>
        <v>424086.66</v>
      </c>
      <c r="M1948" s="26">
        <v>0</v>
      </c>
      <c r="N1948" s="26">
        <v>0</v>
      </c>
      <c r="O1948" s="26">
        <v>0</v>
      </c>
      <c r="P1948" s="26">
        <v>0</v>
      </c>
      <c r="Q1948" s="26">
        <f t="shared" si="91"/>
        <v>0</v>
      </c>
      <c r="R1948" s="27" t="str">
        <f t="shared" si="92"/>
        <v>1-30</v>
      </c>
      <c r="S1948" s="27" t="str">
        <f>+VLOOKUP(B1948,'[1]PORTFOLIO MAY16'!$B$7:$T$5083,19,0)</f>
        <v>COSTA RICA</v>
      </c>
      <c r="T1948" s="26">
        <v>0</v>
      </c>
      <c r="U1948" s="23" t="s">
        <v>37</v>
      </c>
      <c r="V1948" s="23" t="s">
        <v>37</v>
      </c>
      <c r="W1948" s="23" t="s">
        <v>37</v>
      </c>
      <c r="X1948" s="22">
        <v>433478.2</v>
      </c>
    </row>
    <row r="1949" spans="1:24" x14ac:dyDescent="0.25">
      <c r="A1949" s="22">
        <v>702</v>
      </c>
      <c r="B1949" s="23" t="s">
        <v>1990</v>
      </c>
      <c r="C1949" s="23"/>
      <c r="D1949" s="24">
        <v>315591</v>
      </c>
      <c r="E1949" s="25"/>
      <c r="F1949" s="23" t="s">
        <v>33</v>
      </c>
      <c r="G1949" s="23" t="s">
        <v>33</v>
      </c>
      <c r="H1949" s="24" t="s">
        <v>34</v>
      </c>
      <c r="I1949" s="24" t="s">
        <v>35</v>
      </c>
      <c r="J1949" s="23" t="s">
        <v>39</v>
      </c>
      <c r="K1949" s="26">
        <v>115316.49</v>
      </c>
      <c r="L1949" s="26">
        <f t="shared" si="90"/>
        <v>6214.4056449024838</v>
      </c>
      <c r="M1949" s="26">
        <v>0</v>
      </c>
      <c r="N1949" s="26">
        <v>0</v>
      </c>
      <c r="O1949" s="26">
        <v>0</v>
      </c>
      <c r="P1949" s="26">
        <v>0</v>
      </c>
      <c r="Q1949" s="26">
        <f t="shared" si="91"/>
        <v>0</v>
      </c>
      <c r="R1949" s="27" t="str">
        <f t="shared" si="92"/>
        <v>1-30</v>
      </c>
      <c r="S1949" s="27" t="str">
        <f>+VLOOKUP(B1949,'[1]PORTFOLIO MAY16'!$B$7:$T$5083,19,0)</f>
        <v>MEXICO</v>
      </c>
      <c r="T1949" s="26">
        <v>0</v>
      </c>
      <c r="U1949" s="23" t="s">
        <v>37</v>
      </c>
      <c r="V1949" s="23" t="s">
        <v>37</v>
      </c>
      <c r="W1949" s="23" t="s">
        <v>37</v>
      </c>
      <c r="X1949" s="22">
        <v>156582.76</v>
      </c>
    </row>
    <row r="1950" spans="1:24" x14ac:dyDescent="0.25">
      <c r="A1950" s="22">
        <v>702</v>
      </c>
      <c r="B1950" s="23" t="s">
        <v>1991</v>
      </c>
      <c r="C1950" s="23"/>
      <c r="D1950" s="24">
        <v>312097</v>
      </c>
      <c r="E1950" s="25"/>
      <c r="F1950" s="23" t="s">
        <v>33</v>
      </c>
      <c r="G1950" s="23" t="s">
        <v>33</v>
      </c>
      <c r="H1950" s="24" t="s">
        <v>34</v>
      </c>
      <c r="I1950" s="24" t="s">
        <v>35</v>
      </c>
      <c r="J1950" s="23" t="s">
        <v>36</v>
      </c>
      <c r="K1950" s="26">
        <v>147648.13</v>
      </c>
      <c r="L1950" s="26">
        <f t="shared" si="90"/>
        <v>147648.13</v>
      </c>
      <c r="M1950" s="26">
        <v>0</v>
      </c>
      <c r="N1950" s="26">
        <v>0</v>
      </c>
      <c r="O1950" s="26">
        <v>0</v>
      </c>
      <c r="P1950" s="26">
        <v>0</v>
      </c>
      <c r="Q1950" s="26">
        <f t="shared" si="91"/>
        <v>0</v>
      </c>
      <c r="R1950" s="27" t="str">
        <f t="shared" si="92"/>
        <v>1-30</v>
      </c>
      <c r="S1950" s="27" t="str">
        <f>+VLOOKUP(B1950,'[1]PORTFOLIO MAY16'!$B$7:$T$5083,19,0)</f>
        <v>MEXICO</v>
      </c>
      <c r="T1950" s="26">
        <v>0</v>
      </c>
      <c r="U1950" s="23" t="s">
        <v>37</v>
      </c>
      <c r="V1950" s="23" t="s">
        <v>37</v>
      </c>
      <c r="W1950" s="23" t="s">
        <v>37</v>
      </c>
      <c r="X1950" s="22">
        <v>167045.35</v>
      </c>
    </row>
    <row r="1951" spans="1:24" x14ac:dyDescent="0.25">
      <c r="A1951" s="22">
        <v>702</v>
      </c>
      <c r="B1951" s="23" t="s">
        <v>1992</v>
      </c>
      <c r="C1951" s="23"/>
      <c r="D1951" s="24">
        <v>318249</v>
      </c>
      <c r="E1951" s="25"/>
      <c r="F1951" s="23" t="s">
        <v>33</v>
      </c>
      <c r="G1951" s="23" t="s">
        <v>33</v>
      </c>
      <c r="H1951" s="24" t="s">
        <v>34</v>
      </c>
      <c r="I1951" s="24" t="s">
        <v>35</v>
      </c>
      <c r="J1951" s="23" t="s">
        <v>39</v>
      </c>
      <c r="K1951" s="26">
        <v>72233.570000000007</v>
      </c>
      <c r="L1951" s="26">
        <f t="shared" si="90"/>
        <v>3892.6670865498832</v>
      </c>
      <c r="M1951" s="26">
        <v>0</v>
      </c>
      <c r="N1951" s="26">
        <v>0</v>
      </c>
      <c r="O1951" s="26">
        <v>0</v>
      </c>
      <c r="P1951" s="26">
        <v>0</v>
      </c>
      <c r="Q1951" s="26">
        <f t="shared" si="91"/>
        <v>0</v>
      </c>
      <c r="R1951" s="27" t="str">
        <f t="shared" si="92"/>
        <v>1-30</v>
      </c>
      <c r="S1951" s="27" t="str">
        <f>+VLOOKUP(B1951,'[1]PORTFOLIO MAY16'!$B$7:$T$5083,19,0)</f>
        <v>MEXICO</v>
      </c>
      <c r="T1951" s="26">
        <v>0</v>
      </c>
      <c r="U1951" s="23" t="s">
        <v>37</v>
      </c>
      <c r="V1951" s="23" t="s">
        <v>37</v>
      </c>
      <c r="W1951" s="23" t="s">
        <v>37</v>
      </c>
      <c r="X1951" s="22">
        <v>88412.76</v>
      </c>
    </row>
    <row r="1952" spans="1:24" x14ac:dyDescent="0.25">
      <c r="A1952" s="22">
        <v>702</v>
      </c>
      <c r="B1952" s="23" t="s">
        <v>1993</v>
      </c>
      <c r="C1952" s="23"/>
      <c r="D1952" s="24">
        <v>333512</v>
      </c>
      <c r="E1952" s="25"/>
      <c r="F1952" s="23" t="s">
        <v>33</v>
      </c>
      <c r="G1952" s="23" t="s">
        <v>33</v>
      </c>
      <c r="H1952" s="24" t="s">
        <v>34</v>
      </c>
      <c r="I1952" s="24" t="s">
        <v>233</v>
      </c>
      <c r="J1952" s="23" t="s">
        <v>39</v>
      </c>
      <c r="K1952" s="26">
        <v>765758</v>
      </c>
      <c r="L1952" s="26">
        <f t="shared" si="90"/>
        <v>41266.698612047905</v>
      </c>
      <c r="M1952" s="26">
        <v>0</v>
      </c>
      <c r="N1952" s="26">
        <v>0</v>
      </c>
      <c r="O1952" s="26">
        <v>0</v>
      </c>
      <c r="P1952" s="26">
        <v>765758</v>
      </c>
      <c r="Q1952" s="26">
        <f t="shared" si="91"/>
        <v>765758</v>
      </c>
      <c r="R1952" s="27" t="str">
        <f t="shared" si="92"/>
        <v>120+</v>
      </c>
      <c r="S1952" s="27" t="str">
        <f>+VLOOKUP(B1952,'[1]PORTFOLIO MAY16'!$B$7:$T$5083,19,0)</f>
        <v>MEXICO</v>
      </c>
      <c r="T1952" s="26">
        <v>0</v>
      </c>
      <c r="U1952" s="23" t="s">
        <v>37</v>
      </c>
      <c r="V1952" s="23" t="s">
        <v>37</v>
      </c>
      <c r="W1952" s="23" t="s">
        <v>37</v>
      </c>
      <c r="X1952" s="22">
        <v>820455</v>
      </c>
    </row>
    <row r="1953" spans="1:24" x14ac:dyDescent="0.25">
      <c r="A1953" s="22">
        <v>702</v>
      </c>
      <c r="B1953" s="23" t="s">
        <v>1994</v>
      </c>
      <c r="C1953" s="23"/>
      <c r="D1953" s="24">
        <v>314798</v>
      </c>
      <c r="E1953" s="25"/>
      <c r="F1953" s="23" t="s">
        <v>51</v>
      </c>
      <c r="G1953" s="23" t="s">
        <v>51</v>
      </c>
      <c r="H1953" s="24" t="s">
        <v>34</v>
      </c>
      <c r="I1953" s="24" t="s">
        <v>35</v>
      </c>
      <c r="J1953" s="23" t="s">
        <v>36</v>
      </c>
      <c r="K1953" s="26">
        <v>21348.62</v>
      </c>
      <c r="L1953" s="26">
        <f t="shared" ref="L1953:L2016" si="93">+IF(J1953="MXN",K1953/$L$2,K1953)</f>
        <v>21348.62</v>
      </c>
      <c r="M1953" s="26">
        <v>0</v>
      </c>
      <c r="N1953" s="26">
        <v>0</v>
      </c>
      <c r="O1953" s="26">
        <v>0</v>
      </c>
      <c r="P1953" s="26">
        <v>0</v>
      </c>
      <c r="Q1953" s="26">
        <f t="shared" si="91"/>
        <v>0</v>
      </c>
      <c r="R1953" s="27" t="str">
        <f t="shared" si="92"/>
        <v>1-30</v>
      </c>
      <c r="S1953" s="27" t="str">
        <f>+VLOOKUP(B1953,'[1]PORTFOLIO MAY16'!$B$7:$T$5083,19,0)</f>
        <v>COSTA RICA</v>
      </c>
      <c r="T1953" s="26">
        <v>0</v>
      </c>
      <c r="U1953" s="23" t="s">
        <v>37</v>
      </c>
      <c r="V1953" s="23" t="s">
        <v>37</v>
      </c>
      <c r="W1953" s="23" t="s">
        <v>37</v>
      </c>
      <c r="X1953" s="22">
        <v>21895.32</v>
      </c>
    </row>
    <row r="1954" spans="1:24" x14ac:dyDescent="0.25">
      <c r="A1954" s="22">
        <v>702</v>
      </c>
      <c r="B1954" s="23" t="s">
        <v>1995</v>
      </c>
      <c r="C1954" s="23"/>
      <c r="D1954" s="24">
        <v>316539</v>
      </c>
      <c r="E1954" s="25"/>
      <c r="F1954" s="23" t="s">
        <v>33</v>
      </c>
      <c r="G1954" s="23" t="s">
        <v>33</v>
      </c>
      <c r="H1954" s="24" t="s">
        <v>34</v>
      </c>
      <c r="I1954" s="24" t="s">
        <v>35</v>
      </c>
      <c r="J1954" s="23" t="s">
        <v>39</v>
      </c>
      <c r="K1954" s="26">
        <v>249475</v>
      </c>
      <c r="L1954" s="26">
        <f t="shared" si="93"/>
        <v>13444.2077474093</v>
      </c>
      <c r="M1954" s="26">
        <v>0</v>
      </c>
      <c r="N1954" s="26">
        <v>0</v>
      </c>
      <c r="O1954" s="26">
        <v>0</v>
      </c>
      <c r="P1954" s="26">
        <v>0</v>
      </c>
      <c r="Q1954" s="26">
        <f t="shared" si="91"/>
        <v>0</v>
      </c>
      <c r="R1954" s="27" t="str">
        <f t="shared" si="92"/>
        <v>1-30</v>
      </c>
      <c r="S1954" s="27" t="str">
        <f>+VLOOKUP(B1954,'[1]PORTFOLIO MAY16'!$B$7:$T$5083,19,0)</f>
        <v>MEXICO</v>
      </c>
      <c r="T1954" s="26">
        <v>0</v>
      </c>
      <c r="U1954" s="23" t="s">
        <v>37</v>
      </c>
      <c r="V1954" s="23" t="s">
        <v>37</v>
      </c>
      <c r="W1954" s="23" t="s">
        <v>37</v>
      </c>
      <c r="X1954" s="22">
        <v>299370</v>
      </c>
    </row>
    <row r="1955" spans="1:24" x14ac:dyDescent="0.25">
      <c r="A1955" s="22">
        <v>702</v>
      </c>
      <c r="B1955" s="23" t="s">
        <v>1996</v>
      </c>
      <c r="C1955" s="23"/>
      <c r="D1955" s="24">
        <v>309212</v>
      </c>
      <c r="E1955" s="25"/>
      <c r="F1955" s="23" t="s">
        <v>42</v>
      </c>
      <c r="G1955" s="23" t="s">
        <v>33</v>
      </c>
      <c r="H1955" s="24" t="s">
        <v>34</v>
      </c>
      <c r="I1955" s="24" t="s">
        <v>35</v>
      </c>
      <c r="J1955" s="23" t="s">
        <v>36</v>
      </c>
      <c r="K1955" s="26">
        <v>98304.61</v>
      </c>
      <c r="L1955" s="26">
        <f t="shared" si="93"/>
        <v>98304.61</v>
      </c>
      <c r="M1955" s="26">
        <v>0</v>
      </c>
      <c r="N1955" s="26">
        <v>0</v>
      </c>
      <c r="O1955" s="26">
        <v>0</v>
      </c>
      <c r="P1955" s="26">
        <v>98304.61</v>
      </c>
      <c r="Q1955" s="26">
        <f t="shared" si="91"/>
        <v>98304.61</v>
      </c>
      <c r="R1955" s="27" t="str">
        <f t="shared" si="92"/>
        <v>120+</v>
      </c>
      <c r="S1955" s="27" t="str">
        <f>+VLOOKUP(B1955,'[1]PORTFOLIO MAY16'!$B$7:$T$5083,19,0)</f>
        <v>GUATEMALA</v>
      </c>
      <c r="T1955" s="26">
        <v>0</v>
      </c>
      <c r="U1955" s="23" t="s">
        <v>37</v>
      </c>
      <c r="V1955" s="23" t="s">
        <v>37</v>
      </c>
      <c r="W1955" s="23" t="s">
        <v>37</v>
      </c>
      <c r="X1955" s="22">
        <v>105249.24</v>
      </c>
    </row>
    <row r="1956" spans="1:24" x14ac:dyDescent="0.25">
      <c r="A1956" s="22">
        <v>702</v>
      </c>
      <c r="B1956" s="23" t="s">
        <v>1997</v>
      </c>
      <c r="C1956" s="23"/>
      <c r="D1956" s="24">
        <v>308390</v>
      </c>
      <c r="E1956" s="25"/>
      <c r="F1956" s="23" t="s">
        <v>42</v>
      </c>
      <c r="G1956" s="23" t="s">
        <v>33</v>
      </c>
      <c r="H1956" s="24" t="s">
        <v>34</v>
      </c>
      <c r="I1956" s="24" t="s">
        <v>35</v>
      </c>
      <c r="J1956" s="23" t="s">
        <v>36</v>
      </c>
      <c r="K1956" s="26">
        <v>184172.65</v>
      </c>
      <c r="L1956" s="26">
        <f t="shared" si="93"/>
        <v>184172.65</v>
      </c>
      <c r="M1956" s="26">
        <v>0</v>
      </c>
      <c r="N1956" s="26">
        <v>0</v>
      </c>
      <c r="O1956" s="26">
        <v>0</v>
      </c>
      <c r="P1956" s="26">
        <v>0</v>
      </c>
      <c r="Q1956" s="26">
        <f t="shared" si="91"/>
        <v>0</v>
      </c>
      <c r="R1956" s="27" t="str">
        <f t="shared" si="92"/>
        <v>1-30</v>
      </c>
      <c r="S1956" s="27" t="str">
        <f>+VLOOKUP(B1956,'[1]PORTFOLIO MAY16'!$B$7:$T$5083,19,0)</f>
        <v>GUATEMALA</v>
      </c>
      <c r="T1956" s="26">
        <v>0</v>
      </c>
      <c r="U1956" s="23" t="s">
        <v>37</v>
      </c>
      <c r="V1956" s="23" t="s">
        <v>37</v>
      </c>
      <c r="W1956" s="23" t="s">
        <v>37</v>
      </c>
      <c r="X1956" s="22">
        <v>199033.25</v>
      </c>
    </row>
    <row r="1957" spans="1:24" x14ac:dyDescent="0.25">
      <c r="A1957" s="22">
        <v>702</v>
      </c>
      <c r="B1957" s="23" t="s">
        <v>1998</v>
      </c>
      <c r="C1957" s="23"/>
      <c r="D1957" s="24">
        <v>313548</v>
      </c>
      <c r="E1957" s="25"/>
      <c r="F1957" s="23" t="s">
        <v>51</v>
      </c>
      <c r="G1957" s="23" t="s">
        <v>51</v>
      </c>
      <c r="H1957" s="24" t="s">
        <v>34</v>
      </c>
      <c r="I1957" s="24" t="s">
        <v>35</v>
      </c>
      <c r="J1957" s="23" t="s">
        <v>36</v>
      </c>
      <c r="K1957" s="26">
        <v>192936.81</v>
      </c>
      <c r="L1957" s="26">
        <f t="shared" si="93"/>
        <v>192936.81</v>
      </c>
      <c r="M1957" s="26">
        <v>0</v>
      </c>
      <c r="N1957" s="26">
        <v>0</v>
      </c>
      <c r="O1957" s="26">
        <v>0</v>
      </c>
      <c r="P1957" s="26">
        <v>0</v>
      </c>
      <c r="Q1957" s="26">
        <f t="shared" si="91"/>
        <v>0</v>
      </c>
      <c r="R1957" s="27" t="str">
        <f t="shared" si="92"/>
        <v>1-30</v>
      </c>
      <c r="S1957" s="27" t="str">
        <f>+VLOOKUP(B1957,'[1]PORTFOLIO MAY16'!$B$7:$T$5083,19,0)</f>
        <v>NICARAGUA</v>
      </c>
      <c r="T1957" s="26">
        <v>0</v>
      </c>
      <c r="U1957" s="23" t="s">
        <v>37</v>
      </c>
      <c r="V1957" s="23" t="s">
        <v>37</v>
      </c>
      <c r="W1957" s="23" t="s">
        <v>37</v>
      </c>
      <c r="X1957" s="22">
        <v>197209.44</v>
      </c>
    </row>
    <row r="1958" spans="1:24" x14ac:dyDescent="0.25">
      <c r="A1958" s="22">
        <v>702</v>
      </c>
      <c r="B1958" s="23" t="s">
        <v>1999</v>
      </c>
      <c r="C1958" s="23"/>
      <c r="D1958" s="24">
        <v>337631</v>
      </c>
      <c r="E1958" s="25"/>
      <c r="F1958" s="23" t="s">
        <v>42</v>
      </c>
      <c r="G1958" s="23" t="s">
        <v>33</v>
      </c>
      <c r="H1958" s="24" t="s">
        <v>34</v>
      </c>
      <c r="I1958" s="24" t="s">
        <v>35</v>
      </c>
      <c r="J1958" s="23" t="s">
        <v>36</v>
      </c>
      <c r="K1958" s="26">
        <v>19134.560000000001</v>
      </c>
      <c r="L1958" s="26">
        <f t="shared" si="93"/>
        <v>19134.560000000001</v>
      </c>
      <c r="M1958" s="26">
        <v>0</v>
      </c>
      <c r="N1958" s="26">
        <v>0</v>
      </c>
      <c r="O1958" s="26">
        <v>0</v>
      </c>
      <c r="P1958" s="26">
        <v>0</v>
      </c>
      <c r="Q1958" s="26">
        <f t="shared" si="91"/>
        <v>0</v>
      </c>
      <c r="R1958" s="27" t="str">
        <f t="shared" si="92"/>
        <v>1-30</v>
      </c>
      <c r="S1958" s="27" t="str">
        <f>+VLOOKUP(B1958,'[1]PORTFOLIO MAY16'!$B$7:$T$5083,19,0)</f>
        <v>NICARAGUA</v>
      </c>
      <c r="T1958" s="26">
        <v>0</v>
      </c>
      <c r="U1958" s="23" t="s">
        <v>37</v>
      </c>
      <c r="V1958" s="23" t="s">
        <v>37</v>
      </c>
      <c r="W1958" s="23" t="s">
        <v>37</v>
      </c>
      <c r="X1958" s="22">
        <v>21469.5</v>
      </c>
    </row>
    <row r="1959" spans="1:24" x14ac:dyDescent="0.25">
      <c r="A1959" s="22">
        <v>702</v>
      </c>
      <c r="B1959" s="23" t="s">
        <v>2000</v>
      </c>
      <c r="C1959" s="23"/>
      <c r="D1959" s="24">
        <v>317159</v>
      </c>
      <c r="E1959" s="25"/>
      <c r="F1959" s="23" t="s">
        <v>33</v>
      </c>
      <c r="G1959" s="23" t="s">
        <v>33</v>
      </c>
      <c r="H1959" s="24" t="s">
        <v>34</v>
      </c>
      <c r="I1959" s="24" t="s">
        <v>35</v>
      </c>
      <c r="J1959" s="23" t="s">
        <v>39</v>
      </c>
      <c r="K1959" s="26">
        <v>95654.75</v>
      </c>
      <c r="L1959" s="26">
        <f t="shared" si="93"/>
        <v>5154.8344765066631</v>
      </c>
      <c r="M1959" s="26">
        <v>0</v>
      </c>
      <c r="N1959" s="26">
        <v>0</v>
      </c>
      <c r="O1959" s="26">
        <v>0</v>
      </c>
      <c r="P1959" s="26">
        <v>0</v>
      </c>
      <c r="Q1959" s="26">
        <f t="shared" si="91"/>
        <v>0</v>
      </c>
      <c r="R1959" s="27" t="str">
        <f t="shared" si="92"/>
        <v>1-30</v>
      </c>
      <c r="S1959" s="27" t="str">
        <f>+VLOOKUP(B1959,'[1]PORTFOLIO MAY16'!$B$7:$T$5083,19,0)</f>
        <v>MEXICO</v>
      </c>
      <c r="T1959" s="26">
        <v>0</v>
      </c>
      <c r="U1959" s="23" t="s">
        <v>37</v>
      </c>
      <c r="V1959" s="23" t="s">
        <v>37</v>
      </c>
      <c r="W1959" s="23" t="s">
        <v>37</v>
      </c>
      <c r="X1959" s="22">
        <v>116801.28</v>
      </c>
    </row>
    <row r="1960" spans="1:24" x14ac:dyDescent="0.25">
      <c r="A1960" s="22">
        <v>702</v>
      </c>
      <c r="B1960" s="23" t="s">
        <v>2001</v>
      </c>
      <c r="C1960" s="23"/>
      <c r="D1960" s="24">
        <v>337772</v>
      </c>
      <c r="E1960" s="25"/>
      <c r="F1960" s="23" t="s">
        <v>33</v>
      </c>
      <c r="G1960" s="23" t="s">
        <v>33</v>
      </c>
      <c r="H1960" s="24" t="s">
        <v>34</v>
      </c>
      <c r="I1960" s="24" t="s">
        <v>35</v>
      </c>
      <c r="J1960" s="23" t="s">
        <v>39</v>
      </c>
      <c r="K1960" s="26">
        <v>746386.97</v>
      </c>
      <c r="L1960" s="26">
        <f t="shared" si="93"/>
        <v>40222.793805549067</v>
      </c>
      <c r="M1960" s="26">
        <v>0</v>
      </c>
      <c r="N1960" s="26">
        <v>0</v>
      </c>
      <c r="O1960" s="26">
        <v>0</v>
      </c>
      <c r="P1960" s="26">
        <v>0</v>
      </c>
      <c r="Q1960" s="26">
        <f t="shared" si="91"/>
        <v>0</v>
      </c>
      <c r="R1960" s="27" t="str">
        <f t="shared" si="92"/>
        <v>1-30</v>
      </c>
      <c r="S1960" s="27" t="str">
        <f>+VLOOKUP(B1960,'[1]PORTFOLIO MAY16'!$B$7:$T$5083,19,0)</f>
        <v>MEXICO</v>
      </c>
      <c r="T1960" s="26">
        <v>0</v>
      </c>
      <c r="U1960" s="23" t="s">
        <v>37</v>
      </c>
      <c r="V1960" s="23" t="s">
        <v>37</v>
      </c>
      <c r="W1960" s="23" t="s">
        <v>37</v>
      </c>
      <c r="X1960" s="22">
        <v>910829.34</v>
      </c>
    </row>
    <row r="1961" spans="1:24" x14ac:dyDescent="0.25">
      <c r="A1961" s="22">
        <v>702</v>
      </c>
      <c r="B1961" s="23" t="s">
        <v>2002</v>
      </c>
      <c r="C1961" s="23"/>
      <c r="D1961" s="24">
        <v>314798</v>
      </c>
      <c r="E1961" s="25"/>
      <c r="F1961" s="23" t="s">
        <v>51</v>
      </c>
      <c r="G1961" s="23" t="s">
        <v>51</v>
      </c>
      <c r="H1961" s="24" t="s">
        <v>34</v>
      </c>
      <c r="I1961" s="24" t="s">
        <v>35</v>
      </c>
      <c r="J1961" s="23" t="s">
        <v>36</v>
      </c>
      <c r="K1961" s="26">
        <v>22568.22</v>
      </c>
      <c r="L1961" s="26">
        <f t="shared" si="93"/>
        <v>22568.22</v>
      </c>
      <c r="M1961" s="26">
        <v>0</v>
      </c>
      <c r="N1961" s="26">
        <v>0</v>
      </c>
      <c r="O1961" s="26">
        <v>0</v>
      </c>
      <c r="P1961" s="26">
        <v>0</v>
      </c>
      <c r="Q1961" s="26">
        <f t="shared" si="91"/>
        <v>0</v>
      </c>
      <c r="R1961" s="27" t="str">
        <f t="shared" si="92"/>
        <v>1-30</v>
      </c>
      <c r="S1961" s="27" t="str">
        <f>+VLOOKUP(B1961,'[1]PORTFOLIO MAY16'!$B$7:$T$5083,19,0)</f>
        <v>COSTA RICA</v>
      </c>
      <c r="T1961" s="26">
        <v>0</v>
      </c>
      <c r="U1961" s="23" t="s">
        <v>37</v>
      </c>
      <c r="V1961" s="23" t="s">
        <v>37</v>
      </c>
      <c r="W1961" s="23" t="s">
        <v>37</v>
      </c>
      <c r="X1961" s="22">
        <v>23224.62</v>
      </c>
    </row>
    <row r="1962" spans="1:24" x14ac:dyDescent="0.25">
      <c r="A1962" s="22">
        <v>702</v>
      </c>
      <c r="B1962" s="23" t="s">
        <v>2003</v>
      </c>
      <c r="C1962" s="23"/>
      <c r="D1962" s="24">
        <v>309543</v>
      </c>
      <c r="E1962" s="25"/>
      <c r="F1962" s="23" t="s">
        <v>33</v>
      </c>
      <c r="G1962" s="23" t="s">
        <v>33</v>
      </c>
      <c r="H1962" s="24" t="s">
        <v>34</v>
      </c>
      <c r="I1962" s="24" t="s">
        <v>35</v>
      </c>
      <c r="J1962" s="23" t="s">
        <v>39</v>
      </c>
      <c r="K1962" s="26">
        <v>442404.82</v>
      </c>
      <c r="L1962" s="26">
        <f t="shared" si="93"/>
        <v>23841.195745205801</v>
      </c>
      <c r="M1962" s="26">
        <v>0</v>
      </c>
      <c r="N1962" s="26">
        <v>0</v>
      </c>
      <c r="O1962" s="26">
        <v>0</v>
      </c>
      <c r="P1962" s="26">
        <v>0</v>
      </c>
      <c r="Q1962" s="26">
        <f t="shared" si="91"/>
        <v>0</v>
      </c>
      <c r="R1962" s="27" t="str">
        <f t="shared" si="92"/>
        <v>1-30</v>
      </c>
      <c r="S1962" s="27" t="str">
        <f>+VLOOKUP(B1962,'[1]PORTFOLIO MAY16'!$B$7:$T$5083,19,0)</f>
        <v>MEXICO</v>
      </c>
      <c r="T1962" s="26">
        <v>0</v>
      </c>
      <c r="U1962" s="23" t="s">
        <v>37</v>
      </c>
      <c r="V1962" s="23" t="s">
        <v>37</v>
      </c>
      <c r="W1962" s="23" t="s">
        <v>37</v>
      </c>
      <c r="X1962" s="22">
        <v>503174.84</v>
      </c>
    </row>
    <row r="1963" spans="1:24" x14ac:dyDescent="0.25">
      <c r="A1963" s="22">
        <v>702</v>
      </c>
      <c r="B1963" s="23" t="s">
        <v>2004</v>
      </c>
      <c r="C1963" s="23"/>
      <c r="D1963" s="24">
        <v>320290</v>
      </c>
      <c r="E1963" s="25"/>
      <c r="F1963" s="23" t="s">
        <v>33</v>
      </c>
      <c r="G1963" s="23" t="s">
        <v>33</v>
      </c>
      <c r="H1963" s="24" t="s">
        <v>34</v>
      </c>
      <c r="I1963" s="24" t="s">
        <v>233</v>
      </c>
      <c r="J1963" s="23" t="s">
        <v>39</v>
      </c>
      <c r="K1963" s="26">
        <v>2441591.39</v>
      </c>
      <c r="L1963" s="26">
        <f t="shared" si="93"/>
        <v>131577.35998174504</v>
      </c>
      <c r="M1963" s="26">
        <v>0</v>
      </c>
      <c r="N1963" s="26">
        <v>0</v>
      </c>
      <c r="O1963" s="26">
        <v>0</v>
      </c>
      <c r="P1963" s="26">
        <v>2441591.39</v>
      </c>
      <c r="Q1963" s="26">
        <f t="shared" si="91"/>
        <v>2441591.39</v>
      </c>
      <c r="R1963" s="27" t="str">
        <f t="shared" si="92"/>
        <v>120+</v>
      </c>
      <c r="S1963" s="27" t="str">
        <f>+VLOOKUP(B1963,'[1]PORTFOLIO MAY16'!$B$7:$T$5083,19,0)</f>
        <v>MEXICO</v>
      </c>
      <c r="T1963" s="26">
        <v>0</v>
      </c>
      <c r="U1963" s="23" t="s">
        <v>37</v>
      </c>
      <c r="V1963" s="23" t="s">
        <v>37</v>
      </c>
      <c r="W1963" s="23" t="s">
        <v>37</v>
      </c>
      <c r="X1963" s="22">
        <v>3104185.92</v>
      </c>
    </row>
    <row r="1964" spans="1:24" x14ac:dyDescent="0.25">
      <c r="A1964" s="22">
        <v>702</v>
      </c>
      <c r="B1964" s="23" t="s">
        <v>2005</v>
      </c>
      <c r="C1964" s="23"/>
      <c r="D1964" s="24">
        <v>338015</v>
      </c>
      <c r="E1964" s="25"/>
      <c r="F1964" s="23" t="s">
        <v>33</v>
      </c>
      <c r="G1964" s="23" t="s">
        <v>33</v>
      </c>
      <c r="H1964" s="24" t="s">
        <v>34</v>
      </c>
      <c r="I1964" s="24" t="s">
        <v>35</v>
      </c>
      <c r="J1964" s="23" t="s">
        <v>39</v>
      </c>
      <c r="K1964" s="26">
        <v>1114746.67</v>
      </c>
      <c r="L1964" s="26">
        <f t="shared" si="93"/>
        <v>60073.698034723791</v>
      </c>
      <c r="M1964" s="26">
        <v>0</v>
      </c>
      <c r="N1964" s="26">
        <v>0</v>
      </c>
      <c r="O1964" s="26">
        <v>0</v>
      </c>
      <c r="P1964" s="26">
        <v>1114746.67</v>
      </c>
      <c r="Q1964" s="26">
        <f t="shared" si="91"/>
        <v>1114746.67</v>
      </c>
      <c r="R1964" s="27" t="str">
        <f t="shared" si="92"/>
        <v>120+</v>
      </c>
      <c r="S1964" s="27" t="str">
        <f>+VLOOKUP(B1964,'[1]PORTFOLIO MAY16'!$B$7:$T$5083,19,0)</f>
        <v>MEXICO</v>
      </c>
      <c r="T1964" s="26">
        <v>0</v>
      </c>
      <c r="U1964" s="23" t="s">
        <v>37</v>
      </c>
      <c r="V1964" s="23" t="s">
        <v>37</v>
      </c>
      <c r="W1964" s="23" t="s">
        <v>37</v>
      </c>
      <c r="X1964" s="22">
        <v>1226221.3700000001</v>
      </c>
    </row>
    <row r="1965" spans="1:24" x14ac:dyDescent="0.25">
      <c r="A1965" s="22">
        <v>702</v>
      </c>
      <c r="B1965" s="23" t="s">
        <v>2006</v>
      </c>
      <c r="C1965" s="23"/>
      <c r="D1965" s="24">
        <v>314798</v>
      </c>
      <c r="E1965" s="25"/>
      <c r="F1965" s="23" t="s">
        <v>51</v>
      </c>
      <c r="G1965" s="23" t="s">
        <v>51</v>
      </c>
      <c r="H1965" s="24" t="s">
        <v>34</v>
      </c>
      <c r="I1965" s="24" t="s">
        <v>35</v>
      </c>
      <c r="J1965" s="23" t="s">
        <v>36</v>
      </c>
      <c r="K1965" s="26">
        <v>63789.01</v>
      </c>
      <c r="L1965" s="26">
        <f t="shared" si="93"/>
        <v>63789.01</v>
      </c>
      <c r="M1965" s="26">
        <v>0</v>
      </c>
      <c r="N1965" s="26">
        <v>0</v>
      </c>
      <c r="O1965" s="26">
        <v>0</v>
      </c>
      <c r="P1965" s="26">
        <v>0</v>
      </c>
      <c r="Q1965" s="26">
        <f t="shared" si="91"/>
        <v>0</v>
      </c>
      <c r="R1965" s="27" t="str">
        <f t="shared" si="92"/>
        <v>1-30</v>
      </c>
      <c r="S1965" s="27" t="str">
        <f>+VLOOKUP(B1965,'[1]PORTFOLIO MAY16'!$B$7:$T$5083,19,0)</f>
        <v>COSTA RICA</v>
      </c>
      <c r="T1965" s="26">
        <v>0</v>
      </c>
      <c r="U1965" s="23" t="s">
        <v>37</v>
      </c>
      <c r="V1965" s="23" t="s">
        <v>37</v>
      </c>
      <c r="W1965" s="23" t="s">
        <v>37</v>
      </c>
      <c r="X1965" s="22">
        <v>65644.39</v>
      </c>
    </row>
    <row r="1966" spans="1:24" x14ac:dyDescent="0.25">
      <c r="A1966" s="22">
        <v>702</v>
      </c>
      <c r="B1966" s="23" t="s">
        <v>2007</v>
      </c>
      <c r="C1966" s="23"/>
      <c r="D1966" s="24">
        <v>338210</v>
      </c>
      <c r="E1966" s="25"/>
      <c r="F1966" s="23" t="s">
        <v>33</v>
      </c>
      <c r="G1966" s="23" t="s">
        <v>33</v>
      </c>
      <c r="H1966" s="24" t="s">
        <v>34</v>
      </c>
      <c r="I1966" s="24" t="s">
        <v>233</v>
      </c>
      <c r="J1966" s="23" t="s">
        <v>39</v>
      </c>
      <c r="K1966" s="26">
        <v>827359.43</v>
      </c>
      <c r="L1966" s="26">
        <f t="shared" si="93"/>
        <v>44586.399674108201</v>
      </c>
      <c r="M1966" s="26">
        <v>0</v>
      </c>
      <c r="N1966" s="26">
        <v>0</v>
      </c>
      <c r="O1966" s="26">
        <v>0</v>
      </c>
      <c r="P1966" s="26">
        <v>827359.43</v>
      </c>
      <c r="Q1966" s="26">
        <f t="shared" si="91"/>
        <v>827359.43</v>
      </c>
      <c r="R1966" s="27" t="str">
        <f t="shared" si="92"/>
        <v>120+</v>
      </c>
      <c r="S1966" s="27" t="str">
        <f>+VLOOKUP(B1966,'[1]PORTFOLIO MAY16'!$B$7:$T$5083,19,0)</f>
        <v>MEXICO</v>
      </c>
      <c r="T1966" s="26">
        <v>0</v>
      </c>
      <c r="U1966" s="23" t="s">
        <v>37</v>
      </c>
      <c r="V1966" s="23" t="s">
        <v>37</v>
      </c>
      <c r="W1966" s="23" t="s">
        <v>37</v>
      </c>
      <c r="X1966" s="22">
        <v>882517.11</v>
      </c>
    </row>
    <row r="1967" spans="1:24" x14ac:dyDescent="0.25">
      <c r="A1967" s="22">
        <v>702</v>
      </c>
      <c r="B1967" s="23" t="s">
        <v>2008</v>
      </c>
      <c r="C1967" s="23"/>
      <c r="D1967" s="24">
        <v>335598</v>
      </c>
      <c r="E1967" s="25"/>
      <c r="F1967" s="23" t="s">
        <v>33</v>
      </c>
      <c r="G1967" s="23" t="s">
        <v>33</v>
      </c>
      <c r="H1967" s="24" t="s">
        <v>34</v>
      </c>
      <c r="I1967" s="24" t="s">
        <v>233</v>
      </c>
      <c r="J1967" s="23" t="s">
        <v>39</v>
      </c>
      <c r="K1967" s="26">
        <v>582593.68000000005</v>
      </c>
      <c r="L1967" s="26">
        <f t="shared" si="93"/>
        <v>31395.973409149996</v>
      </c>
      <c r="M1967" s="26">
        <v>0</v>
      </c>
      <c r="N1967" s="26">
        <v>0</v>
      </c>
      <c r="O1967" s="26">
        <v>0</v>
      </c>
      <c r="P1967" s="26">
        <v>582593.68000000005</v>
      </c>
      <c r="Q1967" s="26">
        <f t="shared" si="91"/>
        <v>582593.68000000005</v>
      </c>
      <c r="R1967" s="27" t="str">
        <f t="shared" si="92"/>
        <v>120+</v>
      </c>
      <c r="S1967" s="27" t="str">
        <f>+VLOOKUP(B1967,'[1]PORTFOLIO MAY16'!$B$7:$T$5083,19,0)</f>
        <v>MEXICO</v>
      </c>
      <c r="T1967" s="26">
        <v>0</v>
      </c>
      <c r="U1967" s="23" t="s">
        <v>37</v>
      </c>
      <c r="V1967" s="23" t="s">
        <v>37</v>
      </c>
      <c r="W1967" s="23" t="s">
        <v>37</v>
      </c>
      <c r="X1967" s="22">
        <v>663673.01</v>
      </c>
    </row>
    <row r="1968" spans="1:24" x14ac:dyDescent="0.25">
      <c r="A1968" s="22">
        <v>702</v>
      </c>
      <c r="B1968" s="23" t="s">
        <v>2009</v>
      </c>
      <c r="C1968" s="23"/>
      <c r="D1968" s="24">
        <v>314798</v>
      </c>
      <c r="E1968" s="25"/>
      <c r="F1968" s="23" t="s">
        <v>51</v>
      </c>
      <c r="G1968" s="23" t="s">
        <v>51</v>
      </c>
      <c r="H1968" s="24" t="s">
        <v>34</v>
      </c>
      <c r="I1968" s="24" t="s">
        <v>35</v>
      </c>
      <c r="J1968" s="23" t="s">
        <v>36</v>
      </c>
      <c r="K1968" s="26">
        <v>2260.84</v>
      </c>
      <c r="L1968" s="26">
        <f t="shared" si="93"/>
        <v>2260.84</v>
      </c>
      <c r="M1968" s="26">
        <v>0</v>
      </c>
      <c r="N1968" s="26">
        <v>0</v>
      </c>
      <c r="O1968" s="26">
        <v>0</v>
      </c>
      <c r="P1968" s="26">
        <v>0</v>
      </c>
      <c r="Q1968" s="26">
        <f t="shared" si="91"/>
        <v>0</v>
      </c>
      <c r="R1968" s="27" t="str">
        <f t="shared" si="92"/>
        <v>1-30</v>
      </c>
      <c r="S1968" s="27" t="str">
        <f>+VLOOKUP(B1968,'[1]PORTFOLIO MAY16'!$B$7:$T$5083,19,0)</f>
        <v>COSTA RICA</v>
      </c>
      <c r="T1968" s="26">
        <v>0</v>
      </c>
      <c r="U1968" s="23" t="s">
        <v>37</v>
      </c>
      <c r="V1968" s="23" t="s">
        <v>37</v>
      </c>
      <c r="W1968" s="23" t="s">
        <v>37</v>
      </c>
      <c r="X1968" s="22">
        <v>2316.13</v>
      </c>
    </row>
    <row r="1969" spans="1:24" x14ac:dyDescent="0.25">
      <c r="A1969" s="22">
        <v>702</v>
      </c>
      <c r="B1969" s="23" t="s">
        <v>2010</v>
      </c>
      <c r="C1969" s="23"/>
      <c r="D1969" s="24">
        <v>308390</v>
      </c>
      <c r="E1969" s="25"/>
      <c r="F1969" s="23" t="s">
        <v>42</v>
      </c>
      <c r="G1969" s="23" t="s">
        <v>33</v>
      </c>
      <c r="H1969" s="24" t="s">
        <v>34</v>
      </c>
      <c r="I1969" s="24" t="s">
        <v>35</v>
      </c>
      <c r="J1969" s="23" t="s">
        <v>36</v>
      </c>
      <c r="K1969" s="26">
        <v>184938.63</v>
      </c>
      <c r="L1969" s="26">
        <f t="shared" si="93"/>
        <v>184938.63</v>
      </c>
      <c r="M1969" s="26">
        <v>0</v>
      </c>
      <c r="N1969" s="26">
        <v>0</v>
      </c>
      <c r="O1969" s="26">
        <v>0</v>
      </c>
      <c r="P1969" s="26">
        <v>0</v>
      </c>
      <c r="Q1969" s="26">
        <f t="shared" si="91"/>
        <v>0</v>
      </c>
      <c r="R1969" s="27" t="str">
        <f t="shared" si="92"/>
        <v>1-30</v>
      </c>
      <c r="S1969" s="27" t="str">
        <f>+VLOOKUP(B1969,'[1]PORTFOLIO MAY16'!$B$7:$T$5083,19,0)</f>
        <v>GUATEMALA</v>
      </c>
      <c r="T1969" s="26">
        <v>0</v>
      </c>
      <c r="U1969" s="23" t="s">
        <v>37</v>
      </c>
      <c r="V1969" s="23" t="s">
        <v>37</v>
      </c>
      <c r="W1969" s="23" t="s">
        <v>37</v>
      </c>
      <c r="X1969" s="22">
        <v>199033.25</v>
      </c>
    </row>
    <row r="1970" spans="1:24" x14ac:dyDescent="0.25">
      <c r="A1970" s="22">
        <v>702</v>
      </c>
      <c r="B1970" s="23" t="s">
        <v>2011</v>
      </c>
      <c r="C1970" s="23"/>
      <c r="D1970" s="24">
        <v>315628</v>
      </c>
      <c r="E1970" s="25"/>
      <c r="F1970" s="23" t="s">
        <v>42</v>
      </c>
      <c r="G1970" s="23" t="s">
        <v>33</v>
      </c>
      <c r="H1970" s="24" t="s">
        <v>34</v>
      </c>
      <c r="I1970" s="24" t="s">
        <v>35</v>
      </c>
      <c r="J1970" s="23" t="s">
        <v>39</v>
      </c>
      <c r="K1970" s="26">
        <v>7200531.5800000001</v>
      </c>
      <c r="L1970" s="26">
        <f t="shared" si="93"/>
        <v>388036.64677142532</v>
      </c>
      <c r="M1970" s="26">
        <v>0</v>
      </c>
      <c r="N1970" s="26">
        <v>0</v>
      </c>
      <c r="O1970" s="26">
        <v>0</v>
      </c>
      <c r="P1970" s="26">
        <v>0</v>
      </c>
      <c r="Q1970" s="26">
        <f t="shared" si="91"/>
        <v>0</v>
      </c>
      <c r="R1970" s="27" t="str">
        <f t="shared" si="92"/>
        <v>1-30</v>
      </c>
      <c r="S1970" s="27" t="str">
        <f>+VLOOKUP(B1970,'[1]PORTFOLIO MAY16'!$B$7:$T$5083,19,0)</f>
        <v>MEXICO</v>
      </c>
      <c r="T1970" s="26">
        <v>0</v>
      </c>
      <c r="U1970" s="23" t="s">
        <v>37</v>
      </c>
      <c r="V1970" s="23" t="s">
        <v>37</v>
      </c>
      <c r="W1970" s="23" t="s">
        <v>37</v>
      </c>
      <c r="X1970" s="22">
        <v>8040970.7599999998</v>
      </c>
    </row>
    <row r="1971" spans="1:24" x14ac:dyDescent="0.25">
      <c r="A1971" s="22">
        <v>702</v>
      </c>
      <c r="B1971" s="23" t="s">
        <v>2012</v>
      </c>
      <c r="C1971" s="23"/>
      <c r="D1971" s="24">
        <v>326589</v>
      </c>
      <c r="E1971" s="25"/>
      <c r="F1971" s="23" t="s">
        <v>33</v>
      </c>
      <c r="G1971" s="23" t="s">
        <v>33</v>
      </c>
      <c r="H1971" s="24" t="s">
        <v>34</v>
      </c>
      <c r="I1971" s="24" t="s">
        <v>35</v>
      </c>
      <c r="J1971" s="23" t="s">
        <v>39</v>
      </c>
      <c r="K1971" s="26">
        <v>350949.27</v>
      </c>
      <c r="L1971" s="26">
        <f t="shared" si="93"/>
        <v>18912.656156655532</v>
      </c>
      <c r="M1971" s="26">
        <v>0</v>
      </c>
      <c r="N1971" s="26">
        <v>0</v>
      </c>
      <c r="O1971" s="26">
        <v>0</v>
      </c>
      <c r="P1971" s="26">
        <v>0</v>
      </c>
      <c r="Q1971" s="26">
        <f t="shared" si="91"/>
        <v>0</v>
      </c>
      <c r="R1971" s="27" t="str">
        <f t="shared" si="92"/>
        <v>1-30</v>
      </c>
      <c r="S1971" s="27" t="str">
        <f>+VLOOKUP(B1971,'[1]PORTFOLIO MAY16'!$B$7:$T$5083,19,0)</f>
        <v>MEXICO</v>
      </c>
      <c r="T1971" s="26">
        <v>0</v>
      </c>
      <c r="U1971" s="23" t="s">
        <v>37</v>
      </c>
      <c r="V1971" s="23" t="s">
        <v>37</v>
      </c>
      <c r="W1971" s="23" t="s">
        <v>37</v>
      </c>
      <c r="X1971" s="22">
        <v>396895.35</v>
      </c>
    </row>
    <row r="1972" spans="1:24" x14ac:dyDescent="0.25">
      <c r="A1972" s="22">
        <v>702</v>
      </c>
      <c r="B1972" s="23" t="s">
        <v>2013</v>
      </c>
      <c r="C1972" s="23"/>
      <c r="D1972" s="24">
        <v>333636</v>
      </c>
      <c r="E1972" s="25"/>
      <c r="F1972" s="23" t="s">
        <v>33</v>
      </c>
      <c r="G1972" s="23" t="s">
        <v>33</v>
      </c>
      <c r="H1972" s="24" t="s">
        <v>34</v>
      </c>
      <c r="I1972" s="24" t="s">
        <v>35</v>
      </c>
      <c r="J1972" s="23" t="s">
        <v>39</v>
      </c>
      <c r="K1972" s="26">
        <v>90676.07</v>
      </c>
      <c r="L1972" s="26">
        <f t="shared" si="93"/>
        <v>4886.5334113583649</v>
      </c>
      <c r="M1972" s="26">
        <v>0</v>
      </c>
      <c r="N1972" s="26">
        <v>0</v>
      </c>
      <c r="O1972" s="26">
        <v>0</v>
      </c>
      <c r="P1972" s="26">
        <v>0</v>
      </c>
      <c r="Q1972" s="26">
        <f t="shared" si="91"/>
        <v>0</v>
      </c>
      <c r="R1972" s="27" t="str">
        <f t="shared" si="92"/>
        <v>1-30</v>
      </c>
      <c r="S1972" s="27" t="str">
        <f>+VLOOKUP(B1972,'[1]PORTFOLIO MAY16'!$B$7:$T$5083,19,0)</f>
        <v>MEXICO</v>
      </c>
      <c r="T1972" s="26">
        <v>0</v>
      </c>
      <c r="U1972" s="23" t="s">
        <v>37</v>
      </c>
      <c r="V1972" s="23" t="s">
        <v>37</v>
      </c>
      <c r="W1972" s="23" t="s">
        <v>37</v>
      </c>
      <c r="X1972" s="22">
        <v>136013.98000000001</v>
      </c>
    </row>
    <row r="1973" spans="1:24" x14ac:dyDescent="0.25">
      <c r="A1973" s="22">
        <v>702</v>
      </c>
      <c r="B1973" s="23" t="s">
        <v>2014</v>
      </c>
      <c r="C1973" s="23"/>
      <c r="D1973" s="24">
        <v>333603</v>
      </c>
      <c r="E1973" s="25"/>
      <c r="F1973" s="23" t="s">
        <v>42</v>
      </c>
      <c r="G1973" s="23" t="s">
        <v>33</v>
      </c>
      <c r="H1973" s="24" t="s">
        <v>34</v>
      </c>
      <c r="I1973" s="24" t="s">
        <v>35</v>
      </c>
      <c r="J1973" s="23" t="s">
        <v>36</v>
      </c>
      <c r="K1973" s="26">
        <v>130456.74</v>
      </c>
      <c r="L1973" s="26">
        <f t="shared" si="93"/>
        <v>130456.74</v>
      </c>
      <c r="M1973" s="26">
        <v>0</v>
      </c>
      <c r="N1973" s="26">
        <v>0</v>
      </c>
      <c r="O1973" s="26">
        <v>0</v>
      </c>
      <c r="P1973" s="26">
        <v>0</v>
      </c>
      <c r="Q1973" s="26">
        <f t="shared" si="91"/>
        <v>0</v>
      </c>
      <c r="R1973" s="27" t="str">
        <f t="shared" si="92"/>
        <v>1-30</v>
      </c>
      <c r="S1973" s="27" t="str">
        <f>+VLOOKUP(B1973,'[1]PORTFOLIO MAY16'!$B$7:$T$5083,19,0)</f>
        <v>COSTA RICA</v>
      </c>
      <c r="T1973" s="26">
        <v>0</v>
      </c>
      <c r="U1973" s="23" t="s">
        <v>37</v>
      </c>
      <c r="V1973" s="23" t="s">
        <v>37</v>
      </c>
      <c r="W1973" s="23" t="s">
        <v>37</v>
      </c>
      <c r="X1973" s="22">
        <v>141519.17000000001</v>
      </c>
    </row>
    <row r="1974" spans="1:24" x14ac:dyDescent="0.25">
      <c r="A1974" s="22">
        <v>702</v>
      </c>
      <c r="B1974" s="23" t="s">
        <v>2015</v>
      </c>
      <c r="C1974" s="23"/>
      <c r="D1974" s="24">
        <v>312289</v>
      </c>
      <c r="E1974" s="25"/>
      <c r="F1974" s="23" t="s">
        <v>33</v>
      </c>
      <c r="G1974" s="23" t="s">
        <v>33</v>
      </c>
      <c r="H1974" s="24" t="s">
        <v>34</v>
      </c>
      <c r="I1974" s="24" t="s">
        <v>35</v>
      </c>
      <c r="J1974" s="23" t="s">
        <v>36</v>
      </c>
      <c r="K1974" s="26">
        <v>237041.71</v>
      </c>
      <c r="L1974" s="26">
        <f t="shared" si="93"/>
        <v>237041.71</v>
      </c>
      <c r="M1974" s="26">
        <v>0</v>
      </c>
      <c r="N1974" s="26">
        <v>0</v>
      </c>
      <c r="O1974" s="26">
        <v>0</v>
      </c>
      <c r="P1974" s="26">
        <v>0</v>
      </c>
      <c r="Q1974" s="26">
        <f t="shared" si="91"/>
        <v>0</v>
      </c>
      <c r="R1974" s="27" t="str">
        <f t="shared" si="92"/>
        <v>1-30</v>
      </c>
      <c r="S1974" s="27" t="str">
        <f>+VLOOKUP(B1974,'[1]PORTFOLIO MAY16'!$B$7:$T$5083,19,0)</f>
        <v>MEXICO</v>
      </c>
      <c r="T1974" s="26">
        <v>0</v>
      </c>
      <c r="U1974" s="23" t="s">
        <v>37</v>
      </c>
      <c r="V1974" s="23" t="s">
        <v>37</v>
      </c>
      <c r="W1974" s="23" t="s">
        <v>37</v>
      </c>
      <c r="X1974" s="22">
        <v>291140.92</v>
      </c>
    </row>
    <row r="1975" spans="1:24" x14ac:dyDescent="0.25">
      <c r="A1975" s="22">
        <v>702</v>
      </c>
      <c r="B1975" s="23" t="s">
        <v>2016</v>
      </c>
      <c r="C1975" s="23"/>
      <c r="D1975" s="24">
        <v>312097</v>
      </c>
      <c r="E1975" s="25"/>
      <c r="F1975" s="23" t="s">
        <v>33</v>
      </c>
      <c r="G1975" s="23" t="s">
        <v>33</v>
      </c>
      <c r="H1975" s="24" t="s">
        <v>34</v>
      </c>
      <c r="I1975" s="24" t="s">
        <v>35</v>
      </c>
      <c r="J1975" s="23" t="s">
        <v>36</v>
      </c>
      <c r="K1975" s="26">
        <v>1382509.79</v>
      </c>
      <c r="L1975" s="26">
        <f t="shared" si="93"/>
        <v>1382509.79</v>
      </c>
      <c r="M1975" s="26">
        <v>0</v>
      </c>
      <c r="N1975" s="26">
        <v>0</v>
      </c>
      <c r="O1975" s="26">
        <v>0</v>
      </c>
      <c r="P1975" s="26">
        <v>0</v>
      </c>
      <c r="Q1975" s="26">
        <f t="shared" si="91"/>
        <v>0</v>
      </c>
      <c r="R1975" s="27" t="str">
        <f t="shared" si="92"/>
        <v>1-30</v>
      </c>
      <c r="S1975" s="27" t="str">
        <f>+VLOOKUP(B1975,'[1]PORTFOLIO MAY16'!$B$7:$T$5083,19,0)</f>
        <v>MEXICO</v>
      </c>
      <c r="T1975" s="26">
        <v>0</v>
      </c>
      <c r="U1975" s="23" t="s">
        <v>37</v>
      </c>
      <c r="V1975" s="23" t="s">
        <v>37</v>
      </c>
      <c r="W1975" s="23" t="s">
        <v>37</v>
      </c>
      <c r="X1975" s="22">
        <v>1571862.32</v>
      </c>
    </row>
    <row r="1976" spans="1:24" x14ac:dyDescent="0.25">
      <c r="A1976" s="22">
        <v>702</v>
      </c>
      <c r="B1976" s="23" t="s">
        <v>2017</v>
      </c>
      <c r="C1976" s="23"/>
      <c r="D1976" s="24">
        <v>312684</v>
      </c>
      <c r="E1976" s="25"/>
      <c r="F1976" s="23" t="s">
        <v>33</v>
      </c>
      <c r="G1976" s="23" t="s">
        <v>33</v>
      </c>
      <c r="H1976" s="24" t="s">
        <v>34</v>
      </c>
      <c r="I1976" s="24" t="s">
        <v>35</v>
      </c>
      <c r="J1976" s="23" t="s">
        <v>39</v>
      </c>
      <c r="K1976" s="26">
        <v>89420</v>
      </c>
      <c r="L1976" s="26">
        <f t="shared" si="93"/>
        <v>4818.8437990714083</v>
      </c>
      <c r="M1976" s="26">
        <v>0</v>
      </c>
      <c r="N1976" s="26">
        <v>0</v>
      </c>
      <c r="O1976" s="26">
        <v>0</v>
      </c>
      <c r="P1976" s="26">
        <v>0</v>
      </c>
      <c r="Q1976" s="26">
        <f t="shared" si="91"/>
        <v>0</v>
      </c>
      <c r="R1976" s="27" t="str">
        <f t="shared" si="92"/>
        <v>1-30</v>
      </c>
      <c r="S1976" s="27" t="str">
        <f>+VLOOKUP(B1976,'[1]PORTFOLIO MAY16'!$B$7:$T$5083,19,0)</f>
        <v>MEXICO</v>
      </c>
      <c r="T1976" s="26">
        <v>0</v>
      </c>
      <c r="U1976" s="23" t="s">
        <v>37</v>
      </c>
      <c r="V1976" s="23" t="s">
        <v>37</v>
      </c>
      <c r="W1976" s="23" t="s">
        <v>37</v>
      </c>
      <c r="X1976" s="22">
        <v>268260</v>
      </c>
    </row>
    <row r="1977" spans="1:24" x14ac:dyDescent="0.25">
      <c r="A1977" s="22">
        <v>702</v>
      </c>
      <c r="B1977" s="23" t="s">
        <v>2018</v>
      </c>
      <c r="C1977" s="23"/>
      <c r="D1977" s="24">
        <v>308400</v>
      </c>
      <c r="E1977" s="25"/>
      <c r="F1977" s="23" t="s">
        <v>42</v>
      </c>
      <c r="G1977" s="23" t="s">
        <v>33</v>
      </c>
      <c r="H1977" s="24" t="s">
        <v>34</v>
      </c>
      <c r="I1977" s="24" t="s">
        <v>35</v>
      </c>
      <c r="J1977" s="23" t="s">
        <v>36</v>
      </c>
      <c r="K1977" s="26">
        <v>103490.01</v>
      </c>
      <c r="L1977" s="26">
        <f t="shared" si="93"/>
        <v>103490.01</v>
      </c>
      <c r="M1977" s="26">
        <v>0</v>
      </c>
      <c r="N1977" s="26">
        <v>0</v>
      </c>
      <c r="O1977" s="26">
        <v>0</v>
      </c>
      <c r="P1977" s="26">
        <v>0</v>
      </c>
      <c r="Q1977" s="26">
        <f t="shared" si="91"/>
        <v>0</v>
      </c>
      <c r="R1977" s="27" t="str">
        <f t="shared" si="92"/>
        <v>1-30</v>
      </c>
      <c r="S1977" s="27" t="str">
        <f>+VLOOKUP(B1977,'[1]PORTFOLIO MAY16'!$B$7:$T$5083,19,0)</f>
        <v>COSTA RICA</v>
      </c>
      <c r="T1977" s="26">
        <v>0</v>
      </c>
      <c r="U1977" s="23" t="s">
        <v>37</v>
      </c>
      <c r="V1977" s="23" t="s">
        <v>37</v>
      </c>
      <c r="W1977" s="23" t="s">
        <v>37</v>
      </c>
      <c r="X1977" s="22">
        <v>113579.18</v>
      </c>
    </row>
    <row r="1978" spans="1:24" x14ac:dyDescent="0.25">
      <c r="A1978" s="22">
        <v>702</v>
      </c>
      <c r="B1978" s="23" t="s">
        <v>2019</v>
      </c>
      <c r="C1978" s="23"/>
      <c r="D1978" s="24">
        <v>335808</v>
      </c>
      <c r="E1978" s="25"/>
      <c r="F1978" s="23" t="s">
        <v>33</v>
      </c>
      <c r="G1978" s="23" t="s">
        <v>33</v>
      </c>
      <c r="H1978" s="24" t="s">
        <v>34</v>
      </c>
      <c r="I1978" s="24" t="s">
        <v>35</v>
      </c>
      <c r="J1978" s="23" t="s">
        <v>39</v>
      </c>
      <c r="K1978" s="26">
        <v>82098.509999999995</v>
      </c>
      <c r="L1978" s="26">
        <f t="shared" si="93"/>
        <v>4424.2887030474394</v>
      </c>
      <c r="M1978" s="26">
        <v>0</v>
      </c>
      <c r="N1978" s="26">
        <v>0</v>
      </c>
      <c r="O1978" s="26">
        <v>0</v>
      </c>
      <c r="P1978" s="26">
        <v>0</v>
      </c>
      <c r="Q1978" s="26">
        <f t="shared" si="91"/>
        <v>0</v>
      </c>
      <c r="R1978" s="27" t="str">
        <f t="shared" si="92"/>
        <v>1-30</v>
      </c>
      <c r="S1978" s="27" t="str">
        <f>+VLOOKUP(B1978,'[1]PORTFOLIO MAY16'!$B$7:$T$5083,19,0)</f>
        <v>MEXICO</v>
      </c>
      <c r="T1978" s="26">
        <v>0</v>
      </c>
      <c r="U1978" s="23" t="s">
        <v>37</v>
      </c>
      <c r="V1978" s="23" t="s">
        <v>37</v>
      </c>
      <c r="W1978" s="23" t="s">
        <v>37</v>
      </c>
      <c r="X1978" s="22">
        <v>110881.4</v>
      </c>
    </row>
    <row r="1979" spans="1:24" x14ac:dyDescent="0.25">
      <c r="A1979" s="22">
        <v>702</v>
      </c>
      <c r="B1979" s="23" t="s">
        <v>2020</v>
      </c>
      <c r="C1979" s="23"/>
      <c r="D1979" s="24">
        <v>313548</v>
      </c>
      <c r="E1979" s="25"/>
      <c r="F1979" s="23" t="s">
        <v>51</v>
      </c>
      <c r="G1979" s="23" t="s">
        <v>51</v>
      </c>
      <c r="H1979" s="24" t="s">
        <v>34</v>
      </c>
      <c r="I1979" s="24" t="s">
        <v>35</v>
      </c>
      <c r="J1979" s="23" t="s">
        <v>36</v>
      </c>
      <c r="K1979" s="26">
        <v>9239.32</v>
      </c>
      <c r="L1979" s="26">
        <f t="shared" si="93"/>
        <v>9239.32</v>
      </c>
      <c r="M1979" s="26">
        <v>0</v>
      </c>
      <c r="N1979" s="26">
        <v>0</v>
      </c>
      <c r="O1979" s="26">
        <v>0</v>
      </c>
      <c r="P1979" s="26">
        <v>0</v>
      </c>
      <c r="Q1979" s="26">
        <f t="shared" si="91"/>
        <v>0</v>
      </c>
      <c r="R1979" s="27" t="str">
        <f t="shared" si="92"/>
        <v>1-30</v>
      </c>
      <c r="S1979" s="27" t="str">
        <f>+VLOOKUP(B1979,'[1]PORTFOLIO MAY16'!$B$7:$T$5083,19,0)</f>
        <v>NICARAGUA</v>
      </c>
      <c r="T1979" s="26">
        <v>0</v>
      </c>
      <c r="U1979" s="23" t="s">
        <v>37</v>
      </c>
      <c r="V1979" s="23" t="s">
        <v>37</v>
      </c>
      <c r="W1979" s="23" t="s">
        <v>37</v>
      </c>
      <c r="X1979" s="22">
        <v>9465.2199999999993</v>
      </c>
    </row>
    <row r="1980" spans="1:24" x14ac:dyDescent="0.25">
      <c r="A1980" s="22">
        <v>702</v>
      </c>
      <c r="B1980" s="23" t="s">
        <v>2021</v>
      </c>
      <c r="C1980" s="23"/>
      <c r="D1980" s="24">
        <v>313548</v>
      </c>
      <c r="E1980" s="25"/>
      <c r="F1980" s="23" t="s">
        <v>51</v>
      </c>
      <c r="G1980" s="23" t="s">
        <v>51</v>
      </c>
      <c r="H1980" s="24" t="s">
        <v>34</v>
      </c>
      <c r="I1980" s="24" t="s">
        <v>35</v>
      </c>
      <c r="J1980" s="23" t="s">
        <v>36</v>
      </c>
      <c r="K1980" s="26">
        <v>192973.9</v>
      </c>
      <c r="L1980" s="26">
        <f t="shared" si="93"/>
        <v>192973.9</v>
      </c>
      <c r="M1980" s="26">
        <v>0</v>
      </c>
      <c r="N1980" s="26">
        <v>0</v>
      </c>
      <c r="O1980" s="26">
        <v>0</v>
      </c>
      <c r="P1980" s="26">
        <v>0</v>
      </c>
      <c r="Q1980" s="26">
        <f t="shared" si="91"/>
        <v>0</v>
      </c>
      <c r="R1980" s="27" t="str">
        <f t="shared" si="92"/>
        <v>1-30</v>
      </c>
      <c r="S1980" s="27" t="str">
        <f>+VLOOKUP(B1980,'[1]PORTFOLIO MAY16'!$B$7:$T$5083,19,0)</f>
        <v>NICARAGUA</v>
      </c>
      <c r="T1980" s="26">
        <v>0</v>
      </c>
      <c r="U1980" s="23" t="s">
        <v>37</v>
      </c>
      <c r="V1980" s="23" t="s">
        <v>37</v>
      </c>
      <c r="W1980" s="23" t="s">
        <v>37</v>
      </c>
      <c r="X1980" s="22">
        <v>197245.71</v>
      </c>
    </row>
    <row r="1981" spans="1:24" x14ac:dyDescent="0.25">
      <c r="A1981" s="22">
        <v>702</v>
      </c>
      <c r="B1981" s="23" t="s">
        <v>2022</v>
      </c>
      <c r="C1981" s="23"/>
      <c r="D1981" s="24">
        <v>334384</v>
      </c>
      <c r="E1981" s="25"/>
      <c r="F1981" s="23" t="s">
        <v>33</v>
      </c>
      <c r="G1981" s="23" t="s">
        <v>33</v>
      </c>
      <c r="H1981" s="24" t="s">
        <v>34</v>
      </c>
      <c r="I1981" s="24" t="s">
        <v>35</v>
      </c>
      <c r="J1981" s="23" t="s">
        <v>39</v>
      </c>
      <c r="K1981" s="26">
        <v>236676.51</v>
      </c>
      <c r="L1981" s="26">
        <f t="shared" si="93"/>
        <v>12754.497121442208</v>
      </c>
      <c r="M1981" s="26">
        <v>0</v>
      </c>
      <c r="N1981" s="26">
        <v>0</v>
      </c>
      <c r="O1981" s="26">
        <v>0</v>
      </c>
      <c r="P1981" s="26">
        <v>0</v>
      </c>
      <c r="Q1981" s="26">
        <f t="shared" si="91"/>
        <v>0</v>
      </c>
      <c r="R1981" s="27" t="str">
        <f t="shared" si="92"/>
        <v>1-30</v>
      </c>
      <c r="S1981" s="27" t="str">
        <f>+VLOOKUP(B1981,'[1]PORTFOLIO MAY16'!$B$7:$T$5083,19,0)</f>
        <v>MEXICO</v>
      </c>
      <c r="T1981" s="26">
        <v>0</v>
      </c>
      <c r="U1981" s="23" t="s">
        <v>37</v>
      </c>
      <c r="V1981" s="23" t="s">
        <v>37</v>
      </c>
      <c r="W1981" s="23" t="s">
        <v>37</v>
      </c>
      <c r="X1981" s="22">
        <v>319650.40000000002</v>
      </c>
    </row>
    <row r="1982" spans="1:24" x14ac:dyDescent="0.25">
      <c r="A1982" s="22">
        <v>702</v>
      </c>
      <c r="B1982" s="23" t="s">
        <v>2023</v>
      </c>
      <c r="C1982" s="23"/>
      <c r="D1982" s="24">
        <v>316751</v>
      </c>
      <c r="E1982" s="25"/>
      <c r="F1982" s="23" t="s">
        <v>33</v>
      </c>
      <c r="G1982" s="23" t="s">
        <v>33</v>
      </c>
      <c r="H1982" s="24" t="s">
        <v>34</v>
      </c>
      <c r="I1982" s="24" t="s">
        <v>35</v>
      </c>
      <c r="J1982" s="23" t="s">
        <v>39</v>
      </c>
      <c r="K1982" s="26">
        <v>1664032.4</v>
      </c>
      <c r="L1982" s="26">
        <f t="shared" si="93"/>
        <v>89674.706018719677</v>
      </c>
      <c r="M1982" s="26">
        <v>0</v>
      </c>
      <c r="N1982" s="26">
        <v>0</v>
      </c>
      <c r="O1982" s="26">
        <v>0</v>
      </c>
      <c r="P1982" s="26">
        <v>0</v>
      </c>
      <c r="Q1982" s="26">
        <f t="shared" si="91"/>
        <v>0</v>
      </c>
      <c r="R1982" s="27" t="str">
        <f t="shared" si="92"/>
        <v>1-30</v>
      </c>
      <c r="S1982" s="27" t="str">
        <f>+VLOOKUP(B1982,'[1]PORTFOLIO MAY16'!$B$7:$T$5083,19,0)</f>
        <v>MEXICO</v>
      </c>
      <c r="T1982" s="26">
        <v>0</v>
      </c>
      <c r="U1982" s="23" t="s">
        <v>37</v>
      </c>
      <c r="V1982" s="23" t="s">
        <v>37</v>
      </c>
      <c r="W1982" s="23" t="s">
        <v>37</v>
      </c>
      <c r="X1982" s="22">
        <v>1854265.36</v>
      </c>
    </row>
    <row r="1983" spans="1:24" x14ac:dyDescent="0.25">
      <c r="A1983" s="22">
        <v>702</v>
      </c>
      <c r="B1983" s="23" t="s">
        <v>2024</v>
      </c>
      <c r="C1983" s="23"/>
      <c r="D1983" s="24">
        <v>311690</v>
      </c>
      <c r="E1983" s="25"/>
      <c r="F1983" s="23" t="s">
        <v>33</v>
      </c>
      <c r="G1983" s="23" t="s">
        <v>33</v>
      </c>
      <c r="H1983" s="24" t="s">
        <v>34</v>
      </c>
      <c r="I1983" s="24" t="s">
        <v>35</v>
      </c>
      <c r="J1983" s="23" t="s">
        <v>39</v>
      </c>
      <c r="K1983" s="26">
        <v>143574.09</v>
      </c>
      <c r="L1983" s="26">
        <f t="shared" si="93"/>
        <v>7737.2077086090394</v>
      </c>
      <c r="M1983" s="26">
        <v>0</v>
      </c>
      <c r="N1983" s="26">
        <v>0</v>
      </c>
      <c r="O1983" s="26">
        <v>0</v>
      </c>
      <c r="P1983" s="26">
        <v>0</v>
      </c>
      <c r="Q1983" s="26">
        <f t="shared" si="91"/>
        <v>0</v>
      </c>
      <c r="R1983" s="27" t="str">
        <f t="shared" si="92"/>
        <v>1-30</v>
      </c>
      <c r="S1983" s="27" t="str">
        <f>+VLOOKUP(B1983,'[1]PORTFOLIO MAY16'!$B$7:$T$5083,19,0)</f>
        <v>MEXICO</v>
      </c>
      <c r="T1983" s="26">
        <v>0</v>
      </c>
      <c r="U1983" s="23" t="s">
        <v>37</v>
      </c>
      <c r="V1983" s="23" t="s">
        <v>37</v>
      </c>
      <c r="W1983" s="23" t="s">
        <v>37</v>
      </c>
      <c r="X1983" s="22">
        <v>216438.51</v>
      </c>
    </row>
    <row r="1984" spans="1:24" x14ac:dyDescent="0.25">
      <c r="A1984" s="22">
        <v>702</v>
      </c>
      <c r="B1984" s="23" t="s">
        <v>2025</v>
      </c>
      <c r="C1984" s="23"/>
      <c r="D1984" s="24">
        <v>334901</v>
      </c>
      <c r="E1984" s="25"/>
      <c r="F1984" s="23" t="s">
        <v>33</v>
      </c>
      <c r="G1984" s="23" t="s">
        <v>33</v>
      </c>
      <c r="H1984" s="24" t="s">
        <v>34</v>
      </c>
      <c r="I1984" s="24" t="s">
        <v>35</v>
      </c>
      <c r="J1984" s="23" t="s">
        <v>39</v>
      </c>
      <c r="K1984" s="26">
        <v>586629.79</v>
      </c>
      <c r="L1984" s="26">
        <f t="shared" si="93"/>
        <v>31613.479377008083</v>
      </c>
      <c r="M1984" s="26">
        <v>0</v>
      </c>
      <c r="N1984" s="26">
        <v>0</v>
      </c>
      <c r="O1984" s="26">
        <v>0</v>
      </c>
      <c r="P1984" s="26">
        <v>0</v>
      </c>
      <c r="Q1984" s="26">
        <f t="shared" si="91"/>
        <v>0</v>
      </c>
      <c r="R1984" s="27" t="str">
        <f t="shared" si="92"/>
        <v>1-30</v>
      </c>
      <c r="S1984" s="27" t="str">
        <f>+VLOOKUP(B1984,'[1]PORTFOLIO MAY16'!$B$7:$T$5083,19,0)</f>
        <v>MEXICO</v>
      </c>
      <c r="T1984" s="26">
        <v>0</v>
      </c>
      <c r="U1984" s="23" t="s">
        <v>37</v>
      </c>
      <c r="V1984" s="23" t="s">
        <v>37</v>
      </c>
      <c r="W1984" s="23" t="s">
        <v>37</v>
      </c>
      <c r="X1984" s="22">
        <v>674280.6</v>
      </c>
    </row>
    <row r="1985" spans="1:24" x14ac:dyDescent="0.25">
      <c r="A1985" s="22">
        <v>702</v>
      </c>
      <c r="B1985" s="23" t="s">
        <v>2026</v>
      </c>
      <c r="C1985" s="23"/>
      <c r="D1985" s="24">
        <v>334946</v>
      </c>
      <c r="E1985" s="25"/>
      <c r="F1985" s="23" t="s">
        <v>42</v>
      </c>
      <c r="G1985" s="23" t="s">
        <v>33</v>
      </c>
      <c r="H1985" s="24" t="s">
        <v>34</v>
      </c>
      <c r="I1985" s="24" t="s">
        <v>35</v>
      </c>
      <c r="J1985" s="23" t="s">
        <v>36</v>
      </c>
      <c r="K1985" s="26">
        <v>19668.87</v>
      </c>
      <c r="L1985" s="26">
        <f t="shared" si="93"/>
        <v>19668.87</v>
      </c>
      <c r="M1985" s="26">
        <v>0</v>
      </c>
      <c r="N1985" s="26">
        <v>0</v>
      </c>
      <c r="O1985" s="26">
        <v>0</v>
      </c>
      <c r="P1985" s="26">
        <v>0</v>
      </c>
      <c r="Q1985" s="26">
        <f t="shared" si="91"/>
        <v>0</v>
      </c>
      <c r="R1985" s="27" t="str">
        <f t="shared" si="92"/>
        <v>1-30</v>
      </c>
      <c r="S1985" s="27" t="str">
        <f>+VLOOKUP(B1985,'[1]PORTFOLIO MAY16'!$B$7:$T$5083,19,0)</f>
        <v>COSTA RICA</v>
      </c>
      <c r="T1985" s="26">
        <v>0</v>
      </c>
      <c r="U1985" s="23" t="s">
        <v>37</v>
      </c>
      <c r="V1985" s="23" t="s">
        <v>37</v>
      </c>
      <c r="W1985" s="23" t="s">
        <v>37</v>
      </c>
      <c r="X1985" s="22">
        <v>20357</v>
      </c>
    </row>
    <row r="1986" spans="1:24" x14ac:dyDescent="0.25">
      <c r="A1986" s="22">
        <v>702</v>
      </c>
      <c r="B1986" s="23" t="s">
        <v>2027</v>
      </c>
      <c r="C1986" s="23"/>
      <c r="D1986" s="24">
        <v>314316</v>
      </c>
      <c r="E1986" s="25"/>
      <c r="F1986" s="23" t="s">
        <v>42</v>
      </c>
      <c r="G1986" s="23" t="s">
        <v>33</v>
      </c>
      <c r="H1986" s="24" t="s">
        <v>34</v>
      </c>
      <c r="I1986" s="24" t="s">
        <v>35</v>
      </c>
      <c r="J1986" s="23" t="s">
        <v>36</v>
      </c>
      <c r="K1986" s="26">
        <v>62501.81</v>
      </c>
      <c r="L1986" s="26">
        <f t="shared" si="93"/>
        <v>62501.81</v>
      </c>
      <c r="M1986" s="26">
        <v>0</v>
      </c>
      <c r="N1986" s="26">
        <v>0</v>
      </c>
      <c r="O1986" s="26">
        <v>0</v>
      </c>
      <c r="P1986" s="26">
        <v>0</v>
      </c>
      <c r="Q1986" s="26">
        <f t="shared" si="91"/>
        <v>0</v>
      </c>
      <c r="R1986" s="27" t="str">
        <f t="shared" si="92"/>
        <v>1-30</v>
      </c>
      <c r="S1986" s="27" t="str">
        <f>+VLOOKUP(B1986,'[1]PORTFOLIO MAY16'!$B$7:$T$5083,19,0)</f>
        <v>GUATEMALA</v>
      </c>
      <c r="T1986" s="26">
        <v>0</v>
      </c>
      <c r="U1986" s="23" t="s">
        <v>37</v>
      </c>
      <c r="V1986" s="23" t="s">
        <v>37</v>
      </c>
      <c r="W1986" s="23" t="s">
        <v>37</v>
      </c>
      <c r="X1986" s="22">
        <v>67145.600000000006</v>
      </c>
    </row>
    <row r="1987" spans="1:24" x14ac:dyDescent="0.25">
      <c r="A1987" s="22">
        <v>702</v>
      </c>
      <c r="B1987" s="23" t="s">
        <v>2028</v>
      </c>
      <c r="C1987" s="23"/>
      <c r="D1987" s="24">
        <v>318185</v>
      </c>
      <c r="E1987" s="25"/>
      <c r="F1987" s="23" t="s">
        <v>42</v>
      </c>
      <c r="G1987" s="23" t="s">
        <v>33</v>
      </c>
      <c r="H1987" s="24" t="s">
        <v>34</v>
      </c>
      <c r="I1987" s="24" t="s">
        <v>35</v>
      </c>
      <c r="J1987" s="23" t="s">
        <v>36</v>
      </c>
      <c r="K1987" s="26">
        <v>245034.78</v>
      </c>
      <c r="L1987" s="26">
        <f t="shared" si="93"/>
        <v>245034.78</v>
      </c>
      <c r="M1987" s="26">
        <v>0</v>
      </c>
      <c r="N1987" s="26">
        <v>0</v>
      </c>
      <c r="O1987" s="26">
        <v>0</v>
      </c>
      <c r="P1987" s="26">
        <v>0</v>
      </c>
      <c r="Q1987" s="26">
        <f t="shared" si="91"/>
        <v>0</v>
      </c>
      <c r="R1987" s="27" t="str">
        <f t="shared" si="92"/>
        <v>1-30</v>
      </c>
      <c r="S1987" s="27" t="str">
        <f>+VLOOKUP(B1987,'[1]PORTFOLIO MAY16'!$B$7:$T$5083,19,0)</f>
        <v>MEXICO</v>
      </c>
      <c r="T1987" s="26">
        <v>0</v>
      </c>
      <c r="U1987" s="23" t="s">
        <v>37</v>
      </c>
      <c r="V1987" s="23" t="s">
        <v>37</v>
      </c>
      <c r="W1987" s="23" t="s">
        <v>37</v>
      </c>
      <c r="X1987" s="22">
        <v>269148</v>
      </c>
    </row>
    <row r="1988" spans="1:24" x14ac:dyDescent="0.25">
      <c r="A1988" s="22">
        <v>702</v>
      </c>
      <c r="B1988" s="23" t="s">
        <v>2029</v>
      </c>
      <c r="C1988" s="23"/>
      <c r="D1988" s="24">
        <v>312076</v>
      </c>
      <c r="E1988" s="25"/>
      <c r="F1988" s="23" t="s">
        <v>42</v>
      </c>
      <c r="G1988" s="23" t="s">
        <v>33</v>
      </c>
      <c r="H1988" s="24" t="s">
        <v>34</v>
      </c>
      <c r="I1988" s="24" t="s">
        <v>35</v>
      </c>
      <c r="J1988" s="23" t="s">
        <v>36</v>
      </c>
      <c r="K1988" s="26">
        <v>31117.18</v>
      </c>
      <c r="L1988" s="26">
        <f t="shared" si="93"/>
        <v>31117.18</v>
      </c>
      <c r="M1988" s="26">
        <v>0</v>
      </c>
      <c r="N1988" s="26">
        <v>0</v>
      </c>
      <c r="O1988" s="26">
        <v>0</v>
      </c>
      <c r="P1988" s="26">
        <v>0</v>
      </c>
      <c r="Q1988" s="26">
        <f t="shared" si="91"/>
        <v>0</v>
      </c>
      <c r="R1988" s="27" t="str">
        <f t="shared" si="92"/>
        <v>1-30</v>
      </c>
      <c r="S1988" s="27" t="str">
        <f>+VLOOKUP(B1988,'[1]PORTFOLIO MAY16'!$B$7:$T$5083,19,0)</f>
        <v>GUATEMALA</v>
      </c>
      <c r="T1988" s="26">
        <v>0</v>
      </c>
      <c r="U1988" s="23" t="s">
        <v>37</v>
      </c>
      <c r="V1988" s="23" t="s">
        <v>37</v>
      </c>
      <c r="W1988" s="23" t="s">
        <v>37</v>
      </c>
      <c r="X1988" s="22">
        <v>31271.58</v>
      </c>
    </row>
    <row r="1989" spans="1:24" x14ac:dyDescent="0.25">
      <c r="A1989" s="22">
        <v>702</v>
      </c>
      <c r="B1989" s="23" t="s">
        <v>2030</v>
      </c>
      <c r="C1989" s="23"/>
      <c r="D1989" s="24">
        <v>320061</v>
      </c>
      <c r="E1989" s="25"/>
      <c r="F1989" s="23" t="s">
        <v>33</v>
      </c>
      <c r="G1989" s="23" t="s">
        <v>33</v>
      </c>
      <c r="H1989" s="24" t="s">
        <v>34</v>
      </c>
      <c r="I1989" s="24" t="s">
        <v>35</v>
      </c>
      <c r="J1989" s="23" t="s">
        <v>39</v>
      </c>
      <c r="K1989" s="26">
        <v>78156.95</v>
      </c>
      <c r="L1989" s="26">
        <f t="shared" si="93"/>
        <v>4211.8780346883705</v>
      </c>
      <c r="M1989" s="26">
        <v>0</v>
      </c>
      <c r="N1989" s="26">
        <v>0</v>
      </c>
      <c r="O1989" s="26">
        <v>0</v>
      </c>
      <c r="P1989" s="26">
        <v>0</v>
      </c>
      <c r="Q1989" s="26">
        <f t="shared" si="91"/>
        <v>0</v>
      </c>
      <c r="R1989" s="27" t="str">
        <f t="shared" si="92"/>
        <v>1-30</v>
      </c>
      <c r="S1989" s="27" t="str">
        <f>+VLOOKUP(B1989,'[1]PORTFOLIO MAY16'!$B$7:$T$5083,19,0)</f>
        <v>MEXICO</v>
      </c>
      <c r="T1989" s="26">
        <v>0</v>
      </c>
      <c r="U1989" s="23" t="s">
        <v>37</v>
      </c>
      <c r="V1989" s="23" t="s">
        <v>37</v>
      </c>
      <c r="W1989" s="23" t="s">
        <v>37</v>
      </c>
      <c r="X1989" s="22">
        <v>105383.48</v>
      </c>
    </row>
    <row r="1990" spans="1:24" x14ac:dyDescent="0.25">
      <c r="A1990" s="22">
        <v>702</v>
      </c>
      <c r="B1990" s="23" t="s">
        <v>2031</v>
      </c>
      <c r="C1990" s="23"/>
      <c r="D1990" s="24">
        <v>313548</v>
      </c>
      <c r="E1990" s="25"/>
      <c r="F1990" s="23" t="s">
        <v>59</v>
      </c>
      <c r="G1990" s="23" t="s">
        <v>59</v>
      </c>
      <c r="H1990" s="24" t="s">
        <v>34</v>
      </c>
      <c r="I1990" s="24" t="s">
        <v>35</v>
      </c>
      <c r="J1990" s="23" t="s">
        <v>36</v>
      </c>
      <c r="K1990" s="26">
        <v>60116.83</v>
      </c>
      <c r="L1990" s="26">
        <f t="shared" si="93"/>
        <v>60116.83</v>
      </c>
      <c r="M1990" s="26">
        <v>0</v>
      </c>
      <c r="N1990" s="26">
        <v>0</v>
      </c>
      <c r="O1990" s="26">
        <v>0</v>
      </c>
      <c r="P1990" s="26">
        <v>0</v>
      </c>
      <c r="Q1990" s="26">
        <f t="shared" si="91"/>
        <v>0</v>
      </c>
      <c r="R1990" s="27" t="str">
        <f t="shared" si="92"/>
        <v>1-30</v>
      </c>
      <c r="S1990" s="27" t="str">
        <f>+VLOOKUP(B1990,'[1]PORTFOLIO MAY16'!$B$7:$T$5083,19,0)</f>
        <v>NICARAGUA</v>
      </c>
      <c r="T1990" s="26">
        <v>0</v>
      </c>
      <c r="U1990" s="23" t="s">
        <v>37</v>
      </c>
      <c r="V1990" s="23" t="s">
        <v>37</v>
      </c>
      <c r="W1990" s="23" t="s">
        <v>37</v>
      </c>
      <c r="X1990" s="22">
        <v>61446.21</v>
      </c>
    </row>
    <row r="1991" spans="1:24" x14ac:dyDescent="0.25">
      <c r="A1991" s="22">
        <v>702</v>
      </c>
      <c r="B1991" s="23" t="s">
        <v>2032</v>
      </c>
      <c r="C1991" s="23"/>
      <c r="D1991" s="24">
        <v>334063</v>
      </c>
      <c r="E1991" s="25"/>
      <c r="F1991" s="23" t="s">
        <v>33</v>
      </c>
      <c r="G1991" s="23" t="s">
        <v>33</v>
      </c>
      <c r="H1991" s="24" t="s">
        <v>34</v>
      </c>
      <c r="I1991" s="24" t="s">
        <v>35</v>
      </c>
      <c r="J1991" s="23" t="s">
        <v>39</v>
      </c>
      <c r="K1991" s="26">
        <v>76537.289999999994</v>
      </c>
      <c r="L1991" s="26">
        <f t="shared" si="93"/>
        <v>4124.5945573051904</v>
      </c>
      <c r="M1991" s="26">
        <v>0</v>
      </c>
      <c r="N1991" s="26">
        <v>0</v>
      </c>
      <c r="O1991" s="26">
        <v>0</v>
      </c>
      <c r="P1991" s="26">
        <v>0</v>
      </c>
      <c r="Q1991" s="26">
        <f t="shared" ref="Q1991:Q2054" si="94">+P1991+O1991+N1991+M1991</f>
        <v>0</v>
      </c>
      <c r="R1991" s="27" t="str">
        <f t="shared" ref="R1991:R2054" si="95">+IF(P1991&gt;0,"120+",IF(O1991&gt;0,"91-120",IF(N1991&gt;0,"61-90",IF(M1991&gt;0,"31-60","1-30"))))</f>
        <v>1-30</v>
      </c>
      <c r="S1991" s="27" t="str">
        <f>+VLOOKUP(B1991,'[1]PORTFOLIO MAY16'!$B$7:$T$5083,19,0)</f>
        <v>MEXICO</v>
      </c>
      <c r="T1991" s="26">
        <v>0</v>
      </c>
      <c r="U1991" s="23" t="s">
        <v>37</v>
      </c>
      <c r="V1991" s="23" t="s">
        <v>37</v>
      </c>
      <c r="W1991" s="23" t="s">
        <v>37</v>
      </c>
      <c r="X1991" s="22">
        <v>154182.24</v>
      </c>
    </row>
    <row r="1992" spans="1:24" x14ac:dyDescent="0.25">
      <c r="A1992" s="22">
        <v>702</v>
      </c>
      <c r="B1992" s="23" t="s">
        <v>2033</v>
      </c>
      <c r="C1992" s="23"/>
      <c r="D1992" s="24">
        <v>341263</v>
      </c>
      <c r="E1992" s="25"/>
      <c r="F1992" s="23" t="s">
        <v>33</v>
      </c>
      <c r="G1992" s="23" t="s">
        <v>33</v>
      </c>
      <c r="H1992" s="24" t="s">
        <v>34</v>
      </c>
      <c r="I1992" s="24" t="s">
        <v>35</v>
      </c>
      <c r="J1992" s="23" t="s">
        <v>39</v>
      </c>
      <c r="K1992" s="26">
        <v>483274.92</v>
      </c>
      <c r="L1992" s="26">
        <f t="shared" si="93"/>
        <v>26043.685433781378</v>
      </c>
      <c r="M1992" s="26">
        <v>0</v>
      </c>
      <c r="N1992" s="26">
        <v>0</v>
      </c>
      <c r="O1992" s="26">
        <v>0</v>
      </c>
      <c r="P1992" s="26">
        <v>0</v>
      </c>
      <c r="Q1992" s="26">
        <f t="shared" si="94"/>
        <v>0</v>
      </c>
      <c r="R1992" s="27" t="str">
        <f t="shared" si="95"/>
        <v>1-30</v>
      </c>
      <c r="S1992" s="27" t="str">
        <f>+VLOOKUP(B1992,'[1]PORTFOLIO MAY16'!$B$7:$T$5083,19,0)</f>
        <v>MEXICO</v>
      </c>
      <c r="T1992" s="26">
        <v>0</v>
      </c>
      <c r="U1992" s="23" t="s">
        <v>37</v>
      </c>
      <c r="V1992" s="23" t="s">
        <v>37</v>
      </c>
      <c r="W1992" s="23" t="s">
        <v>37</v>
      </c>
      <c r="X1992" s="22">
        <v>543684.30000000005</v>
      </c>
    </row>
    <row r="1993" spans="1:24" x14ac:dyDescent="0.25">
      <c r="A1993" s="22">
        <v>702</v>
      </c>
      <c r="B1993" s="23" t="s">
        <v>2034</v>
      </c>
      <c r="C1993" s="23"/>
      <c r="D1993" s="24">
        <v>338485</v>
      </c>
      <c r="E1993" s="25"/>
      <c r="F1993" s="23" t="s">
        <v>42</v>
      </c>
      <c r="G1993" s="23" t="s">
        <v>33</v>
      </c>
      <c r="H1993" s="24" t="s">
        <v>34</v>
      </c>
      <c r="I1993" s="24" t="s">
        <v>35</v>
      </c>
      <c r="J1993" s="23" t="s">
        <v>36</v>
      </c>
      <c r="K1993" s="26">
        <v>47078.11</v>
      </c>
      <c r="L1993" s="26">
        <f t="shared" si="93"/>
        <v>47078.11</v>
      </c>
      <c r="M1993" s="26">
        <v>0</v>
      </c>
      <c r="N1993" s="26">
        <v>0</v>
      </c>
      <c r="O1993" s="26">
        <v>0</v>
      </c>
      <c r="P1993" s="26">
        <v>47078.11</v>
      </c>
      <c r="Q1993" s="26">
        <f t="shared" si="94"/>
        <v>47078.11</v>
      </c>
      <c r="R1993" s="27" t="str">
        <f t="shared" si="95"/>
        <v>120+</v>
      </c>
      <c r="S1993" s="27" t="str">
        <f>+VLOOKUP(B1993,'[1]PORTFOLIO MAY16'!$B$7:$T$5083,19,0)</f>
        <v>GUATEMALA</v>
      </c>
      <c r="T1993" s="26">
        <v>0</v>
      </c>
      <c r="U1993" s="23" t="s">
        <v>37</v>
      </c>
      <c r="V1993" s="23" t="s">
        <v>37</v>
      </c>
      <c r="W1993" s="23" t="s">
        <v>37</v>
      </c>
      <c r="X1993" s="22">
        <v>49782.46</v>
      </c>
    </row>
    <row r="1994" spans="1:24" x14ac:dyDescent="0.25">
      <c r="A1994" s="22">
        <v>702</v>
      </c>
      <c r="B1994" s="23" t="s">
        <v>2035</v>
      </c>
      <c r="C1994" s="23"/>
      <c r="D1994" s="24">
        <v>310366</v>
      </c>
      <c r="E1994" s="25"/>
      <c r="F1994" s="23" t="s">
        <v>33</v>
      </c>
      <c r="G1994" s="23" t="s">
        <v>33</v>
      </c>
      <c r="H1994" s="24" t="s">
        <v>34</v>
      </c>
      <c r="I1994" s="24" t="s">
        <v>233</v>
      </c>
      <c r="J1994" s="23" t="s">
        <v>39</v>
      </c>
      <c r="K1994" s="26">
        <v>994950</v>
      </c>
      <c r="L1994" s="26">
        <f t="shared" si="93"/>
        <v>53617.85548966784</v>
      </c>
      <c r="M1994" s="26">
        <v>0</v>
      </c>
      <c r="N1994" s="26">
        <v>0</v>
      </c>
      <c r="O1994" s="26">
        <v>0</v>
      </c>
      <c r="P1994" s="26">
        <v>994950</v>
      </c>
      <c r="Q1994" s="26">
        <f t="shared" si="94"/>
        <v>994950</v>
      </c>
      <c r="R1994" s="27" t="str">
        <f t="shared" si="95"/>
        <v>120+</v>
      </c>
      <c r="S1994" s="27" t="str">
        <f>+VLOOKUP(B1994,'[1]PORTFOLIO MAY16'!$B$7:$T$5083,19,0)</f>
        <v>MEXICO</v>
      </c>
      <c r="T1994" s="26">
        <v>0</v>
      </c>
      <c r="U1994" s="23" t="s">
        <v>37</v>
      </c>
      <c r="V1994" s="23" t="s">
        <v>37</v>
      </c>
      <c r="W1994" s="23" t="s">
        <v>37</v>
      </c>
      <c r="X1994" s="22">
        <v>1050225</v>
      </c>
    </row>
    <row r="1995" spans="1:24" x14ac:dyDescent="0.25">
      <c r="A1995" s="22">
        <v>702</v>
      </c>
      <c r="B1995" s="23" t="s">
        <v>2036</v>
      </c>
      <c r="C1995" s="23"/>
      <c r="D1995" s="24">
        <v>313548</v>
      </c>
      <c r="E1995" s="25"/>
      <c r="F1995" s="23" t="s">
        <v>59</v>
      </c>
      <c r="G1995" s="23" t="s">
        <v>59</v>
      </c>
      <c r="H1995" s="24" t="s">
        <v>34</v>
      </c>
      <c r="I1995" s="24" t="s">
        <v>35</v>
      </c>
      <c r="J1995" s="23" t="s">
        <v>36</v>
      </c>
      <c r="K1995" s="26">
        <v>49189.81</v>
      </c>
      <c r="L1995" s="26">
        <f t="shared" si="93"/>
        <v>49189.81</v>
      </c>
      <c r="M1995" s="26">
        <v>0</v>
      </c>
      <c r="N1995" s="26">
        <v>0</v>
      </c>
      <c r="O1995" s="26">
        <v>0</v>
      </c>
      <c r="P1995" s="26">
        <v>0</v>
      </c>
      <c r="Q1995" s="26">
        <f t="shared" si="94"/>
        <v>0</v>
      </c>
      <c r="R1995" s="27" t="str">
        <f t="shared" si="95"/>
        <v>1-30</v>
      </c>
      <c r="S1995" s="27" t="str">
        <f>+VLOOKUP(B1995,'[1]PORTFOLIO MAY16'!$B$7:$T$5083,19,0)</f>
        <v>NICARAGUA</v>
      </c>
      <c r="T1995" s="26">
        <v>0</v>
      </c>
      <c r="U1995" s="23" t="s">
        <v>37</v>
      </c>
      <c r="V1995" s="23" t="s">
        <v>37</v>
      </c>
      <c r="W1995" s="23" t="s">
        <v>37</v>
      </c>
      <c r="X1995" s="22">
        <v>50626.720000000001</v>
      </c>
    </row>
    <row r="1996" spans="1:24" x14ac:dyDescent="0.25">
      <c r="A1996" s="22">
        <v>702</v>
      </c>
      <c r="B1996" s="23" t="s">
        <v>2037</v>
      </c>
      <c r="C1996" s="23"/>
      <c r="D1996" s="24">
        <v>312288</v>
      </c>
      <c r="E1996" s="25"/>
      <c r="F1996" s="23" t="s">
        <v>33</v>
      </c>
      <c r="G1996" s="23" t="s">
        <v>33</v>
      </c>
      <c r="H1996" s="24" t="s">
        <v>34</v>
      </c>
      <c r="I1996" s="24" t="s">
        <v>35</v>
      </c>
      <c r="J1996" s="23" t="s">
        <v>36</v>
      </c>
      <c r="K1996" s="26">
        <v>63048.7</v>
      </c>
      <c r="L1996" s="26">
        <f t="shared" si="93"/>
        <v>63048.7</v>
      </c>
      <c r="M1996" s="26">
        <v>0</v>
      </c>
      <c r="N1996" s="26">
        <v>0</v>
      </c>
      <c r="O1996" s="26">
        <v>0</v>
      </c>
      <c r="P1996" s="26">
        <v>0</v>
      </c>
      <c r="Q1996" s="26">
        <f t="shared" si="94"/>
        <v>0</v>
      </c>
      <c r="R1996" s="27" t="str">
        <f t="shared" si="95"/>
        <v>1-30</v>
      </c>
      <c r="S1996" s="27" t="str">
        <f>+VLOOKUP(B1996,'[1]PORTFOLIO MAY16'!$B$7:$T$5083,19,0)</f>
        <v>MEXICO</v>
      </c>
      <c r="T1996" s="26">
        <v>0</v>
      </c>
      <c r="U1996" s="23" t="s">
        <v>37</v>
      </c>
      <c r="V1996" s="23" t="s">
        <v>37</v>
      </c>
      <c r="W1996" s="23" t="s">
        <v>37</v>
      </c>
      <c r="X1996" s="22">
        <v>67898.600000000006</v>
      </c>
    </row>
    <row r="1997" spans="1:24" x14ac:dyDescent="0.25">
      <c r="A1997" s="22">
        <v>702</v>
      </c>
      <c r="B1997" s="23" t="s">
        <v>2038</v>
      </c>
      <c r="C1997" s="23"/>
      <c r="D1997" s="24">
        <v>340914</v>
      </c>
      <c r="E1997" s="25"/>
      <c r="F1997" s="23" t="s">
        <v>42</v>
      </c>
      <c r="G1997" s="23" t="s">
        <v>33</v>
      </c>
      <c r="H1997" s="24" t="s">
        <v>34</v>
      </c>
      <c r="I1997" s="24" t="s">
        <v>35</v>
      </c>
      <c r="J1997" s="23" t="s">
        <v>36</v>
      </c>
      <c r="K1997" s="26">
        <v>65912.479999999996</v>
      </c>
      <c r="L1997" s="26">
        <f t="shared" si="93"/>
        <v>65912.479999999996</v>
      </c>
      <c r="M1997" s="26">
        <v>0</v>
      </c>
      <c r="N1997" s="26">
        <v>0</v>
      </c>
      <c r="O1997" s="26">
        <v>0</v>
      </c>
      <c r="P1997" s="26">
        <v>0</v>
      </c>
      <c r="Q1997" s="26">
        <f t="shared" si="94"/>
        <v>0</v>
      </c>
      <c r="R1997" s="27" t="str">
        <f t="shared" si="95"/>
        <v>1-30</v>
      </c>
      <c r="S1997" s="27" t="str">
        <f>+VLOOKUP(B1997,'[1]PORTFOLIO MAY16'!$B$7:$T$5083,19,0)</f>
        <v>NICARAGUA</v>
      </c>
      <c r="T1997" s="26">
        <v>0</v>
      </c>
      <c r="U1997" s="23" t="s">
        <v>37</v>
      </c>
      <c r="V1997" s="23" t="s">
        <v>37</v>
      </c>
      <c r="W1997" s="23" t="s">
        <v>37</v>
      </c>
      <c r="X1997" s="22">
        <v>72192.34</v>
      </c>
    </row>
    <row r="1998" spans="1:24" x14ac:dyDescent="0.25">
      <c r="A1998" s="22">
        <v>702</v>
      </c>
      <c r="B1998" s="23" t="s">
        <v>2039</v>
      </c>
      <c r="C1998" s="23"/>
      <c r="D1998" s="24">
        <v>340954</v>
      </c>
      <c r="E1998" s="25"/>
      <c r="F1998" s="23" t="s">
        <v>33</v>
      </c>
      <c r="G1998" s="23" t="s">
        <v>33</v>
      </c>
      <c r="H1998" s="24" t="s">
        <v>34</v>
      </c>
      <c r="I1998" s="24" t="s">
        <v>233</v>
      </c>
      <c r="J1998" s="23" t="s">
        <v>39</v>
      </c>
      <c r="K1998" s="26">
        <v>32958.31</v>
      </c>
      <c r="L1998" s="26">
        <f t="shared" si="93"/>
        <v>1776.1233255577408</v>
      </c>
      <c r="M1998" s="26">
        <v>0</v>
      </c>
      <c r="N1998" s="26">
        <v>0</v>
      </c>
      <c r="O1998" s="26">
        <v>0</v>
      </c>
      <c r="P1998" s="26">
        <v>32958.31</v>
      </c>
      <c r="Q1998" s="26">
        <f t="shared" si="94"/>
        <v>32958.31</v>
      </c>
      <c r="R1998" s="27" t="str">
        <f t="shared" si="95"/>
        <v>120+</v>
      </c>
      <c r="S1998" s="27" t="str">
        <f>+VLOOKUP(B1998,'[1]PORTFOLIO MAY16'!$B$7:$T$5083,19,0)</f>
        <v>MEXICO</v>
      </c>
      <c r="T1998" s="26">
        <v>0</v>
      </c>
      <c r="U1998" s="23" t="s">
        <v>37</v>
      </c>
      <c r="V1998" s="23" t="s">
        <v>37</v>
      </c>
      <c r="W1998" s="23" t="s">
        <v>37</v>
      </c>
      <c r="X1998" s="22">
        <v>44463.78</v>
      </c>
    </row>
    <row r="1999" spans="1:24" x14ac:dyDescent="0.25">
      <c r="A1999" s="22">
        <v>702</v>
      </c>
      <c r="B1999" s="23" t="s">
        <v>2040</v>
      </c>
      <c r="C1999" s="23"/>
      <c r="D1999" s="24">
        <v>316323</v>
      </c>
      <c r="E1999" s="25"/>
      <c r="F1999" s="23" t="s">
        <v>33</v>
      </c>
      <c r="G1999" s="23" t="s">
        <v>33</v>
      </c>
      <c r="H1999" s="24" t="s">
        <v>34</v>
      </c>
      <c r="I1999" s="24" t="s">
        <v>35</v>
      </c>
      <c r="J1999" s="23" t="s">
        <v>39</v>
      </c>
      <c r="K1999" s="26">
        <v>2802143.81</v>
      </c>
      <c r="L1999" s="26">
        <f t="shared" si="93"/>
        <v>151007.52989180083</v>
      </c>
      <c r="M1999" s="26">
        <v>2802143.81</v>
      </c>
      <c r="N1999" s="26">
        <v>0</v>
      </c>
      <c r="O1999" s="26">
        <v>0</v>
      </c>
      <c r="P1999" s="26">
        <v>0</v>
      </c>
      <c r="Q1999" s="26">
        <f t="shared" si="94"/>
        <v>2802143.81</v>
      </c>
      <c r="R1999" s="27" t="str">
        <f t="shared" si="95"/>
        <v>31-60</v>
      </c>
      <c r="S1999" s="27" t="str">
        <f>+VLOOKUP(B1999,'[1]PORTFOLIO MAY16'!$B$7:$T$5083,19,0)</f>
        <v>MEXICO</v>
      </c>
      <c r="T1999" s="26">
        <v>0</v>
      </c>
      <c r="U1999" s="23" t="s">
        <v>37</v>
      </c>
      <c r="V1999" s="23" t="s">
        <v>37</v>
      </c>
      <c r="W1999" s="23" t="s">
        <v>37</v>
      </c>
      <c r="X1999" s="22">
        <v>3082358.18</v>
      </c>
    </row>
    <row r="2000" spans="1:24" x14ac:dyDescent="0.25">
      <c r="A2000" s="22">
        <v>702</v>
      </c>
      <c r="B2000" s="23" t="s">
        <v>2041</v>
      </c>
      <c r="C2000" s="23"/>
      <c r="D2000" s="24">
        <v>309373</v>
      </c>
      <c r="E2000" s="25"/>
      <c r="F2000" s="23" t="s">
        <v>42</v>
      </c>
      <c r="G2000" s="23" t="s">
        <v>33</v>
      </c>
      <c r="H2000" s="24" t="s">
        <v>34</v>
      </c>
      <c r="I2000" s="24" t="s">
        <v>35</v>
      </c>
      <c r="J2000" s="23" t="s">
        <v>36</v>
      </c>
      <c r="K2000" s="26">
        <v>71868</v>
      </c>
      <c r="L2000" s="26">
        <f t="shared" si="93"/>
        <v>71868</v>
      </c>
      <c r="M2000" s="26">
        <v>0</v>
      </c>
      <c r="N2000" s="26">
        <v>0</v>
      </c>
      <c r="O2000" s="26">
        <v>0</v>
      </c>
      <c r="P2000" s="26">
        <v>0</v>
      </c>
      <c r="Q2000" s="26">
        <f t="shared" si="94"/>
        <v>0</v>
      </c>
      <c r="R2000" s="27" t="str">
        <f t="shared" si="95"/>
        <v>1-30</v>
      </c>
      <c r="S2000" s="27" t="str">
        <f>+VLOOKUP(B2000,'[1]PORTFOLIO MAY16'!$B$7:$T$5083,19,0)</f>
        <v>EL SALVADOR</v>
      </c>
      <c r="T2000" s="26">
        <v>0</v>
      </c>
      <c r="U2000" s="23" t="s">
        <v>37</v>
      </c>
      <c r="V2000" s="23" t="s">
        <v>37</v>
      </c>
      <c r="W2000" s="23" t="s">
        <v>37</v>
      </c>
      <c r="X2000" s="22">
        <v>71868</v>
      </c>
    </row>
    <row r="2001" spans="1:24" x14ac:dyDescent="0.25">
      <c r="A2001" s="22">
        <v>702</v>
      </c>
      <c r="B2001" s="23" t="s">
        <v>2042</v>
      </c>
      <c r="C2001" s="23"/>
      <c r="D2001" s="24">
        <v>311352</v>
      </c>
      <c r="E2001" s="25"/>
      <c r="F2001" s="23" t="s">
        <v>42</v>
      </c>
      <c r="G2001" s="23" t="s">
        <v>33</v>
      </c>
      <c r="H2001" s="24" t="s">
        <v>34</v>
      </c>
      <c r="I2001" s="24" t="s">
        <v>35</v>
      </c>
      <c r="J2001" s="23" t="s">
        <v>36</v>
      </c>
      <c r="K2001" s="26">
        <v>97519.78</v>
      </c>
      <c r="L2001" s="26">
        <f t="shared" si="93"/>
        <v>97519.78</v>
      </c>
      <c r="M2001" s="26">
        <v>0</v>
      </c>
      <c r="N2001" s="26">
        <v>97519.78</v>
      </c>
      <c r="O2001" s="26">
        <v>0</v>
      </c>
      <c r="P2001" s="26">
        <v>0</v>
      </c>
      <c r="Q2001" s="26">
        <f t="shared" si="94"/>
        <v>97519.78</v>
      </c>
      <c r="R2001" s="27" t="str">
        <f t="shared" si="95"/>
        <v>61-90</v>
      </c>
      <c r="S2001" s="27" t="str">
        <f>+VLOOKUP(B2001,'[1]PORTFOLIO MAY16'!$B$7:$T$5083,19,0)</f>
        <v>REPUBLICA DOMINICANA</v>
      </c>
      <c r="T2001" s="26">
        <v>0</v>
      </c>
      <c r="U2001" s="23" t="s">
        <v>37</v>
      </c>
      <c r="V2001" s="23" t="s">
        <v>37</v>
      </c>
      <c r="W2001" s="23" t="s">
        <v>37</v>
      </c>
      <c r="X2001" s="22">
        <v>101578.71</v>
      </c>
    </row>
    <row r="2002" spans="1:24" x14ac:dyDescent="0.25">
      <c r="A2002" s="22">
        <v>702</v>
      </c>
      <c r="B2002" s="23" t="s">
        <v>2043</v>
      </c>
      <c r="C2002" s="23"/>
      <c r="D2002" s="24">
        <v>312097</v>
      </c>
      <c r="E2002" s="25"/>
      <c r="F2002" s="23" t="s">
        <v>33</v>
      </c>
      <c r="G2002" s="23" t="s">
        <v>33</v>
      </c>
      <c r="H2002" s="24" t="s">
        <v>34</v>
      </c>
      <c r="I2002" s="24" t="s">
        <v>35</v>
      </c>
      <c r="J2002" s="23" t="s">
        <v>36</v>
      </c>
      <c r="K2002" s="26">
        <v>3188899.87</v>
      </c>
      <c r="L2002" s="26">
        <f t="shared" si="93"/>
        <v>3188899.87</v>
      </c>
      <c r="M2002" s="26">
        <v>0</v>
      </c>
      <c r="N2002" s="26">
        <v>0</v>
      </c>
      <c r="O2002" s="26">
        <v>0</v>
      </c>
      <c r="P2002" s="26">
        <v>0</v>
      </c>
      <c r="Q2002" s="26">
        <f t="shared" si="94"/>
        <v>0</v>
      </c>
      <c r="R2002" s="27" t="str">
        <f t="shared" si="95"/>
        <v>1-30</v>
      </c>
      <c r="S2002" s="27" t="str">
        <f>+VLOOKUP(B2002,'[1]PORTFOLIO MAY16'!$B$7:$T$5083,19,0)</f>
        <v>MEXICO</v>
      </c>
      <c r="T2002" s="26">
        <v>0</v>
      </c>
      <c r="U2002" s="23" t="s">
        <v>37</v>
      </c>
      <c r="V2002" s="23" t="s">
        <v>37</v>
      </c>
      <c r="W2002" s="23" t="s">
        <v>37</v>
      </c>
      <c r="X2002" s="22">
        <v>3749583.23</v>
      </c>
    </row>
    <row r="2003" spans="1:24" x14ac:dyDescent="0.25">
      <c r="A2003" s="22">
        <v>702</v>
      </c>
      <c r="B2003" s="23" t="s">
        <v>2044</v>
      </c>
      <c r="C2003" s="23"/>
      <c r="D2003" s="24">
        <v>341265</v>
      </c>
      <c r="E2003" s="25"/>
      <c r="F2003" s="23" t="s">
        <v>33</v>
      </c>
      <c r="G2003" s="23" t="s">
        <v>33</v>
      </c>
      <c r="H2003" s="24" t="s">
        <v>34</v>
      </c>
      <c r="I2003" s="24" t="s">
        <v>35</v>
      </c>
      <c r="J2003" s="23" t="s">
        <v>39</v>
      </c>
      <c r="K2003" s="26">
        <v>1049976.22</v>
      </c>
      <c r="L2003" s="26">
        <f t="shared" si="93"/>
        <v>56583.21848489641</v>
      </c>
      <c r="M2003" s="26">
        <v>1049976.22</v>
      </c>
      <c r="N2003" s="26">
        <v>0</v>
      </c>
      <c r="O2003" s="26">
        <v>0</v>
      </c>
      <c r="P2003" s="26">
        <v>0</v>
      </c>
      <c r="Q2003" s="26">
        <f t="shared" si="94"/>
        <v>1049976.22</v>
      </c>
      <c r="R2003" s="27" t="str">
        <f t="shared" si="95"/>
        <v>31-60</v>
      </c>
      <c r="S2003" s="27" t="str">
        <f>+VLOOKUP(B2003,'[1]PORTFOLIO MAY16'!$B$7:$T$5083,19,0)</f>
        <v>MEXICO</v>
      </c>
      <c r="T2003" s="26">
        <v>0</v>
      </c>
      <c r="U2003" s="23" t="s">
        <v>37</v>
      </c>
      <c r="V2003" s="23" t="s">
        <v>37</v>
      </c>
      <c r="W2003" s="23" t="s">
        <v>37</v>
      </c>
      <c r="X2003" s="22">
        <v>1196632.03</v>
      </c>
    </row>
    <row r="2004" spans="1:24" x14ac:dyDescent="0.25">
      <c r="A2004" s="22">
        <v>702</v>
      </c>
      <c r="B2004" s="23" t="s">
        <v>2045</v>
      </c>
      <c r="C2004" s="23"/>
      <c r="D2004" s="24">
        <v>319669</v>
      </c>
      <c r="E2004" s="25"/>
      <c r="F2004" s="23" t="s">
        <v>42</v>
      </c>
      <c r="G2004" s="23" t="s">
        <v>33</v>
      </c>
      <c r="H2004" s="24" t="s">
        <v>34</v>
      </c>
      <c r="I2004" s="24" t="s">
        <v>35</v>
      </c>
      <c r="J2004" s="23" t="s">
        <v>36</v>
      </c>
      <c r="K2004" s="26">
        <v>22222.26</v>
      </c>
      <c r="L2004" s="26">
        <f t="shared" si="93"/>
        <v>22222.26</v>
      </c>
      <c r="M2004" s="26">
        <v>0</v>
      </c>
      <c r="N2004" s="26">
        <v>0</v>
      </c>
      <c r="O2004" s="26">
        <v>0</v>
      </c>
      <c r="P2004" s="26">
        <v>0</v>
      </c>
      <c r="Q2004" s="26">
        <f t="shared" si="94"/>
        <v>0</v>
      </c>
      <c r="R2004" s="27" t="str">
        <f t="shared" si="95"/>
        <v>1-30</v>
      </c>
      <c r="S2004" s="27" t="str">
        <f>+VLOOKUP(B2004,'[1]PORTFOLIO MAY16'!$B$7:$T$5083,19,0)</f>
        <v>MEXICO</v>
      </c>
      <c r="T2004" s="26">
        <v>0</v>
      </c>
      <c r="U2004" s="23" t="s">
        <v>37</v>
      </c>
      <c r="V2004" s="23" t="s">
        <v>37</v>
      </c>
      <c r="W2004" s="23" t="s">
        <v>37</v>
      </c>
      <c r="X2004" s="22">
        <v>22222.26</v>
      </c>
    </row>
    <row r="2005" spans="1:24" x14ac:dyDescent="0.25">
      <c r="A2005" s="22">
        <v>702</v>
      </c>
      <c r="B2005" s="23" t="s">
        <v>2046</v>
      </c>
      <c r="C2005" s="23"/>
      <c r="D2005" s="24">
        <v>315382</v>
      </c>
      <c r="E2005" s="25"/>
      <c r="F2005" s="23" t="s">
        <v>42</v>
      </c>
      <c r="G2005" s="23" t="s">
        <v>33</v>
      </c>
      <c r="H2005" s="24" t="s">
        <v>34</v>
      </c>
      <c r="I2005" s="24" t="s">
        <v>35</v>
      </c>
      <c r="J2005" s="23" t="s">
        <v>36</v>
      </c>
      <c r="K2005" s="26">
        <v>3681.9</v>
      </c>
      <c r="L2005" s="26">
        <f t="shared" si="93"/>
        <v>3681.9</v>
      </c>
      <c r="M2005" s="26">
        <v>0</v>
      </c>
      <c r="N2005" s="26">
        <v>0</v>
      </c>
      <c r="O2005" s="26">
        <v>0</v>
      </c>
      <c r="P2005" s="26">
        <v>0</v>
      </c>
      <c r="Q2005" s="26">
        <f t="shared" si="94"/>
        <v>0</v>
      </c>
      <c r="R2005" s="27" t="str">
        <f t="shared" si="95"/>
        <v>1-30</v>
      </c>
      <c r="S2005" s="27" t="str">
        <f>+VLOOKUP(B2005,'[1]PORTFOLIO MAY16'!$B$7:$T$5083,19,0)</f>
        <v>GUATEMALA</v>
      </c>
      <c r="T2005" s="26">
        <v>0</v>
      </c>
      <c r="U2005" s="23" t="s">
        <v>37</v>
      </c>
      <c r="V2005" s="23" t="s">
        <v>37</v>
      </c>
      <c r="W2005" s="23" t="s">
        <v>37</v>
      </c>
      <c r="X2005" s="22">
        <v>3701.74</v>
      </c>
    </row>
    <row r="2006" spans="1:24" x14ac:dyDescent="0.25">
      <c r="A2006" s="22">
        <v>702</v>
      </c>
      <c r="B2006" s="23" t="s">
        <v>2047</v>
      </c>
      <c r="C2006" s="23"/>
      <c r="D2006" s="24">
        <v>309590</v>
      </c>
      <c r="E2006" s="25"/>
      <c r="F2006" s="23" t="s">
        <v>42</v>
      </c>
      <c r="G2006" s="23" t="s">
        <v>33</v>
      </c>
      <c r="H2006" s="24" t="s">
        <v>34</v>
      </c>
      <c r="I2006" s="24" t="s">
        <v>35</v>
      </c>
      <c r="J2006" s="23" t="s">
        <v>36</v>
      </c>
      <c r="K2006" s="26">
        <v>46973.82</v>
      </c>
      <c r="L2006" s="26">
        <f t="shared" si="93"/>
        <v>46973.82</v>
      </c>
      <c r="M2006" s="26">
        <v>0</v>
      </c>
      <c r="N2006" s="26">
        <v>0</v>
      </c>
      <c r="O2006" s="26">
        <v>0</v>
      </c>
      <c r="P2006" s="26">
        <v>46973.82</v>
      </c>
      <c r="Q2006" s="26">
        <f t="shared" si="94"/>
        <v>46973.82</v>
      </c>
      <c r="R2006" s="27" t="str">
        <f t="shared" si="95"/>
        <v>120+</v>
      </c>
      <c r="S2006" s="27" t="str">
        <f>+VLOOKUP(B2006,'[1]PORTFOLIO MAY16'!$B$7:$T$5083,19,0)</f>
        <v>COSTA RICA</v>
      </c>
      <c r="T2006" s="26">
        <v>0</v>
      </c>
      <c r="U2006" s="23" t="s">
        <v>37</v>
      </c>
      <c r="V2006" s="23" t="s">
        <v>37</v>
      </c>
      <c r="W2006" s="23" t="s">
        <v>37</v>
      </c>
      <c r="X2006" s="22">
        <v>51915.44</v>
      </c>
    </row>
    <row r="2007" spans="1:24" x14ac:dyDescent="0.25">
      <c r="A2007" s="22">
        <v>702</v>
      </c>
      <c r="B2007" s="23" t="s">
        <v>2048</v>
      </c>
      <c r="C2007" s="23"/>
      <c r="D2007" s="24">
        <v>313548</v>
      </c>
      <c r="E2007" s="25"/>
      <c r="F2007" s="23" t="s">
        <v>51</v>
      </c>
      <c r="G2007" s="23" t="s">
        <v>51</v>
      </c>
      <c r="H2007" s="24" t="s">
        <v>34</v>
      </c>
      <c r="I2007" s="24" t="s">
        <v>35</v>
      </c>
      <c r="J2007" s="23" t="s">
        <v>36</v>
      </c>
      <c r="K2007" s="26">
        <v>3640.04</v>
      </c>
      <c r="L2007" s="26">
        <f t="shared" si="93"/>
        <v>3640.04</v>
      </c>
      <c r="M2007" s="26">
        <v>0</v>
      </c>
      <c r="N2007" s="26">
        <v>0</v>
      </c>
      <c r="O2007" s="26">
        <v>0</v>
      </c>
      <c r="P2007" s="26">
        <v>0</v>
      </c>
      <c r="Q2007" s="26">
        <f t="shared" si="94"/>
        <v>0</v>
      </c>
      <c r="R2007" s="27" t="str">
        <f t="shared" si="95"/>
        <v>1-30</v>
      </c>
      <c r="S2007" s="27" t="str">
        <f>+VLOOKUP(B2007,'[1]PORTFOLIO MAY16'!$B$7:$T$5083,19,0)</f>
        <v>NICARAGUA</v>
      </c>
      <c r="T2007" s="26">
        <v>0</v>
      </c>
      <c r="U2007" s="23" t="s">
        <v>37</v>
      </c>
      <c r="V2007" s="23" t="s">
        <v>37</v>
      </c>
      <c r="W2007" s="23" t="s">
        <v>37</v>
      </c>
      <c r="X2007" s="22">
        <v>3738.06</v>
      </c>
    </row>
    <row r="2008" spans="1:24" x14ac:dyDescent="0.25">
      <c r="A2008" s="22">
        <v>702</v>
      </c>
      <c r="B2008" s="23" t="s">
        <v>2049</v>
      </c>
      <c r="C2008" s="23"/>
      <c r="D2008" s="24">
        <v>308898</v>
      </c>
      <c r="E2008" s="25"/>
      <c r="F2008" s="23" t="s">
        <v>42</v>
      </c>
      <c r="G2008" s="23" t="s">
        <v>33</v>
      </c>
      <c r="H2008" s="24" t="s">
        <v>34</v>
      </c>
      <c r="I2008" s="24" t="s">
        <v>35</v>
      </c>
      <c r="J2008" s="23" t="s">
        <v>36</v>
      </c>
      <c r="K2008" s="26">
        <v>92330.84</v>
      </c>
      <c r="L2008" s="26">
        <f t="shared" si="93"/>
        <v>92330.84</v>
      </c>
      <c r="M2008" s="26">
        <v>0</v>
      </c>
      <c r="N2008" s="26">
        <v>0</v>
      </c>
      <c r="O2008" s="26">
        <v>0</v>
      </c>
      <c r="P2008" s="26">
        <v>0</v>
      </c>
      <c r="Q2008" s="26">
        <f t="shared" si="94"/>
        <v>0</v>
      </c>
      <c r="R2008" s="27" t="str">
        <f t="shared" si="95"/>
        <v>1-30</v>
      </c>
      <c r="S2008" s="27" t="str">
        <f>+VLOOKUP(B2008,'[1]PORTFOLIO MAY16'!$B$7:$T$5083,19,0)</f>
        <v>NICARAGUA</v>
      </c>
      <c r="T2008" s="26">
        <v>0</v>
      </c>
      <c r="U2008" s="23" t="s">
        <v>37</v>
      </c>
      <c r="V2008" s="23" t="s">
        <v>37</v>
      </c>
      <c r="W2008" s="23" t="s">
        <v>37</v>
      </c>
      <c r="X2008" s="22">
        <v>100989.75</v>
      </c>
    </row>
    <row r="2009" spans="1:24" x14ac:dyDescent="0.25">
      <c r="A2009" s="22">
        <v>702</v>
      </c>
      <c r="B2009" s="23" t="s">
        <v>2050</v>
      </c>
      <c r="C2009" s="23"/>
      <c r="D2009" s="24">
        <v>313548</v>
      </c>
      <c r="E2009" s="25"/>
      <c r="F2009" s="23" t="s">
        <v>59</v>
      </c>
      <c r="G2009" s="23" t="s">
        <v>59</v>
      </c>
      <c r="H2009" s="24" t="s">
        <v>34</v>
      </c>
      <c r="I2009" s="24" t="s">
        <v>35</v>
      </c>
      <c r="J2009" s="23" t="s">
        <v>36</v>
      </c>
      <c r="K2009" s="26">
        <v>20828.12</v>
      </c>
      <c r="L2009" s="26">
        <f t="shared" si="93"/>
        <v>20828.12</v>
      </c>
      <c r="M2009" s="26">
        <v>0</v>
      </c>
      <c r="N2009" s="26">
        <v>0</v>
      </c>
      <c r="O2009" s="26">
        <v>0</v>
      </c>
      <c r="P2009" s="26">
        <v>0</v>
      </c>
      <c r="Q2009" s="26">
        <f t="shared" si="94"/>
        <v>0</v>
      </c>
      <c r="R2009" s="27" t="str">
        <f t="shared" si="95"/>
        <v>1-30</v>
      </c>
      <c r="S2009" s="27" t="str">
        <f>+VLOOKUP(B2009,'[1]PORTFOLIO MAY16'!$B$7:$T$5083,19,0)</f>
        <v>NICARAGUA</v>
      </c>
      <c r="T2009" s="26">
        <v>0</v>
      </c>
      <c r="U2009" s="23" t="s">
        <v>37</v>
      </c>
      <c r="V2009" s="23" t="s">
        <v>37</v>
      </c>
      <c r="W2009" s="23" t="s">
        <v>37</v>
      </c>
      <c r="X2009" s="22">
        <v>21389.02</v>
      </c>
    </row>
    <row r="2010" spans="1:24" x14ac:dyDescent="0.25">
      <c r="A2010" s="22">
        <v>702</v>
      </c>
      <c r="B2010" s="23" t="s">
        <v>2051</v>
      </c>
      <c r="C2010" s="23"/>
      <c r="D2010" s="24">
        <v>319068</v>
      </c>
      <c r="E2010" s="25"/>
      <c r="F2010" s="23" t="s">
        <v>33</v>
      </c>
      <c r="G2010" s="23" t="s">
        <v>33</v>
      </c>
      <c r="H2010" s="24" t="s">
        <v>34</v>
      </c>
      <c r="I2010" s="24" t="s">
        <v>35</v>
      </c>
      <c r="J2010" s="23" t="s">
        <v>39</v>
      </c>
      <c r="K2010" s="26">
        <v>17063785.489999998</v>
      </c>
      <c r="L2010" s="26">
        <f t="shared" si="93"/>
        <v>919567.39987889922</v>
      </c>
      <c r="M2010" s="26">
        <v>0</v>
      </c>
      <c r="N2010" s="26">
        <v>0</v>
      </c>
      <c r="O2010" s="26">
        <v>0</v>
      </c>
      <c r="P2010" s="26">
        <v>0</v>
      </c>
      <c r="Q2010" s="26">
        <f t="shared" si="94"/>
        <v>0</v>
      </c>
      <c r="R2010" s="27" t="str">
        <f t="shared" si="95"/>
        <v>1-30</v>
      </c>
      <c r="S2010" s="27" t="str">
        <f>+VLOOKUP(B2010,'[1]PORTFOLIO MAY16'!$B$7:$T$5083,19,0)</f>
        <v>MEXICO</v>
      </c>
      <c r="T2010" s="26">
        <v>0</v>
      </c>
      <c r="U2010" s="23" t="s">
        <v>37</v>
      </c>
      <c r="V2010" s="23" t="s">
        <v>37</v>
      </c>
      <c r="W2010" s="23" t="s">
        <v>37</v>
      </c>
      <c r="X2010" s="22">
        <v>18813694.800000001</v>
      </c>
    </row>
    <row r="2011" spans="1:24" x14ac:dyDescent="0.25">
      <c r="A2011" s="22">
        <v>702</v>
      </c>
      <c r="B2011" s="23" t="s">
        <v>2052</v>
      </c>
      <c r="C2011" s="23"/>
      <c r="D2011" s="24">
        <v>341755</v>
      </c>
      <c r="E2011" s="25"/>
      <c r="F2011" s="23" t="s">
        <v>42</v>
      </c>
      <c r="G2011" s="23" t="s">
        <v>33</v>
      </c>
      <c r="H2011" s="24" t="s">
        <v>34</v>
      </c>
      <c r="I2011" s="24" t="s">
        <v>35</v>
      </c>
      <c r="J2011" s="23" t="s">
        <v>36</v>
      </c>
      <c r="K2011" s="26">
        <v>24862.63</v>
      </c>
      <c r="L2011" s="26">
        <f t="shared" si="93"/>
        <v>24862.63</v>
      </c>
      <c r="M2011" s="26">
        <v>0</v>
      </c>
      <c r="N2011" s="26">
        <v>0</v>
      </c>
      <c r="O2011" s="26">
        <v>0</v>
      </c>
      <c r="P2011" s="26">
        <v>0</v>
      </c>
      <c r="Q2011" s="26">
        <f t="shared" si="94"/>
        <v>0</v>
      </c>
      <c r="R2011" s="27" t="str">
        <f t="shared" si="95"/>
        <v>1-30</v>
      </c>
      <c r="S2011" s="27" t="str">
        <f>+VLOOKUP(B2011,'[1]PORTFOLIO MAY16'!$B$7:$T$5083,19,0)</f>
        <v>NICARAGUA</v>
      </c>
      <c r="T2011" s="26">
        <v>0</v>
      </c>
      <c r="U2011" s="23" t="s">
        <v>37</v>
      </c>
      <c r="V2011" s="23" t="s">
        <v>37</v>
      </c>
      <c r="W2011" s="23" t="s">
        <v>37</v>
      </c>
      <c r="X2011" s="22">
        <v>26479.25</v>
      </c>
    </row>
    <row r="2012" spans="1:24" x14ac:dyDescent="0.25">
      <c r="A2012" s="22">
        <v>702</v>
      </c>
      <c r="B2012" s="23" t="s">
        <v>2053</v>
      </c>
      <c r="C2012" s="23"/>
      <c r="D2012" s="24">
        <v>341944</v>
      </c>
      <c r="E2012" s="25"/>
      <c r="F2012" s="23" t="s">
        <v>33</v>
      </c>
      <c r="G2012" s="23" t="s">
        <v>33</v>
      </c>
      <c r="H2012" s="24" t="s">
        <v>34</v>
      </c>
      <c r="I2012" s="24" t="s">
        <v>35</v>
      </c>
      <c r="J2012" s="23" t="s">
        <v>39</v>
      </c>
      <c r="K2012" s="26">
        <v>984862.37</v>
      </c>
      <c r="L2012" s="26">
        <f t="shared" si="93"/>
        <v>53074.233109072593</v>
      </c>
      <c r="M2012" s="26">
        <v>0</v>
      </c>
      <c r="N2012" s="26">
        <v>0</v>
      </c>
      <c r="O2012" s="26">
        <v>0</v>
      </c>
      <c r="P2012" s="26">
        <v>0</v>
      </c>
      <c r="Q2012" s="26">
        <f t="shared" si="94"/>
        <v>0</v>
      </c>
      <c r="R2012" s="27" t="str">
        <f t="shared" si="95"/>
        <v>1-30</v>
      </c>
      <c r="S2012" s="27" t="str">
        <f>+VLOOKUP(B2012,'[1]PORTFOLIO MAY16'!$B$7:$T$5083,19,0)</f>
        <v>MEXICO</v>
      </c>
      <c r="T2012" s="26">
        <v>0</v>
      </c>
      <c r="U2012" s="23" t="s">
        <v>37</v>
      </c>
      <c r="V2012" s="23" t="s">
        <v>37</v>
      </c>
      <c r="W2012" s="23" t="s">
        <v>37</v>
      </c>
      <c r="X2012" s="22">
        <v>1094291.53</v>
      </c>
    </row>
    <row r="2013" spans="1:24" x14ac:dyDescent="0.25">
      <c r="A2013" s="22">
        <v>702</v>
      </c>
      <c r="B2013" s="23" t="s">
        <v>2054</v>
      </c>
      <c r="C2013" s="23"/>
      <c r="D2013" s="24">
        <v>341950</v>
      </c>
      <c r="E2013" s="25"/>
      <c r="F2013" s="23" t="s">
        <v>33</v>
      </c>
      <c r="G2013" s="23" t="s">
        <v>33</v>
      </c>
      <c r="H2013" s="24" t="s">
        <v>34</v>
      </c>
      <c r="I2013" s="24" t="s">
        <v>35</v>
      </c>
      <c r="J2013" s="23" t="s">
        <v>39</v>
      </c>
      <c r="K2013" s="26">
        <v>528650.14</v>
      </c>
      <c r="L2013" s="26">
        <f t="shared" si="93"/>
        <v>28488.956039110177</v>
      </c>
      <c r="M2013" s="26">
        <v>0</v>
      </c>
      <c r="N2013" s="26">
        <v>0</v>
      </c>
      <c r="O2013" s="26">
        <v>0</v>
      </c>
      <c r="P2013" s="26">
        <v>0</v>
      </c>
      <c r="Q2013" s="26">
        <f t="shared" si="94"/>
        <v>0</v>
      </c>
      <c r="R2013" s="27" t="str">
        <f t="shared" si="95"/>
        <v>1-30</v>
      </c>
      <c r="S2013" s="27" t="str">
        <f>+VLOOKUP(B2013,'[1]PORTFOLIO MAY16'!$B$7:$T$5083,19,0)</f>
        <v>MEXICO</v>
      </c>
      <c r="T2013" s="26">
        <v>0</v>
      </c>
      <c r="U2013" s="23" t="s">
        <v>37</v>
      </c>
      <c r="V2013" s="23" t="s">
        <v>37</v>
      </c>
      <c r="W2013" s="23" t="s">
        <v>37</v>
      </c>
      <c r="X2013" s="22">
        <v>587389.04</v>
      </c>
    </row>
    <row r="2014" spans="1:24" x14ac:dyDescent="0.25">
      <c r="A2014" s="22">
        <v>702</v>
      </c>
      <c r="B2014" s="23" t="s">
        <v>2055</v>
      </c>
      <c r="C2014" s="23"/>
      <c r="D2014" s="24">
        <v>308390</v>
      </c>
      <c r="E2014" s="25"/>
      <c r="F2014" s="23" t="s">
        <v>42</v>
      </c>
      <c r="G2014" s="23" t="s">
        <v>33</v>
      </c>
      <c r="H2014" s="24" t="s">
        <v>34</v>
      </c>
      <c r="I2014" s="24" t="s">
        <v>35</v>
      </c>
      <c r="J2014" s="23" t="s">
        <v>36</v>
      </c>
      <c r="K2014" s="26">
        <v>52989.83</v>
      </c>
      <c r="L2014" s="26">
        <f t="shared" si="93"/>
        <v>52989.83</v>
      </c>
      <c r="M2014" s="26">
        <v>0</v>
      </c>
      <c r="N2014" s="26">
        <v>0</v>
      </c>
      <c r="O2014" s="26">
        <v>0</v>
      </c>
      <c r="P2014" s="26">
        <v>0</v>
      </c>
      <c r="Q2014" s="26">
        <f t="shared" si="94"/>
        <v>0</v>
      </c>
      <c r="R2014" s="27" t="str">
        <f t="shared" si="95"/>
        <v>1-30</v>
      </c>
      <c r="S2014" s="27" t="str">
        <f>+VLOOKUP(B2014,'[1]PORTFOLIO MAY16'!$B$7:$T$5083,19,0)</f>
        <v>GUATEMALA</v>
      </c>
      <c r="T2014" s="26">
        <v>0</v>
      </c>
      <c r="U2014" s="23" t="s">
        <v>37</v>
      </c>
      <c r="V2014" s="23" t="s">
        <v>37</v>
      </c>
      <c r="W2014" s="23" t="s">
        <v>37</v>
      </c>
      <c r="X2014" s="22">
        <v>57956.85</v>
      </c>
    </row>
    <row r="2015" spans="1:24" x14ac:dyDescent="0.25">
      <c r="A2015" s="22">
        <v>702</v>
      </c>
      <c r="B2015" s="23" t="s">
        <v>2056</v>
      </c>
      <c r="C2015" s="23"/>
      <c r="D2015" s="24">
        <v>341263</v>
      </c>
      <c r="E2015" s="25"/>
      <c r="F2015" s="23" t="s">
        <v>33</v>
      </c>
      <c r="G2015" s="23" t="s">
        <v>33</v>
      </c>
      <c r="H2015" s="24" t="s">
        <v>34</v>
      </c>
      <c r="I2015" s="24" t="s">
        <v>35</v>
      </c>
      <c r="J2015" s="23" t="s">
        <v>39</v>
      </c>
      <c r="K2015" s="26">
        <v>1364582.35</v>
      </c>
      <c r="L2015" s="26">
        <f t="shared" si="93"/>
        <v>73537.342827329354</v>
      </c>
      <c r="M2015" s="26">
        <v>0</v>
      </c>
      <c r="N2015" s="26">
        <v>0</v>
      </c>
      <c r="O2015" s="26">
        <v>0</v>
      </c>
      <c r="P2015" s="26">
        <v>0</v>
      </c>
      <c r="Q2015" s="26">
        <f t="shared" si="94"/>
        <v>0</v>
      </c>
      <c r="R2015" s="27" t="str">
        <f t="shared" si="95"/>
        <v>1-30</v>
      </c>
      <c r="S2015" s="27" t="str">
        <f>+VLOOKUP(B2015,'[1]PORTFOLIO MAY16'!$B$7:$T$5083,19,0)</f>
        <v>MEXICO</v>
      </c>
      <c r="T2015" s="26">
        <v>0</v>
      </c>
      <c r="U2015" s="23" t="s">
        <v>37</v>
      </c>
      <c r="V2015" s="23" t="s">
        <v>37</v>
      </c>
      <c r="W2015" s="23" t="s">
        <v>37</v>
      </c>
      <c r="X2015" s="22">
        <v>1558267.56</v>
      </c>
    </row>
    <row r="2016" spans="1:24" x14ac:dyDescent="0.25">
      <c r="A2016" s="22">
        <v>702</v>
      </c>
      <c r="B2016" s="23" t="s">
        <v>2057</v>
      </c>
      <c r="C2016" s="23"/>
      <c r="D2016" s="24">
        <v>313156</v>
      </c>
      <c r="E2016" s="25"/>
      <c r="F2016" s="23" t="s">
        <v>42</v>
      </c>
      <c r="G2016" s="23" t="s">
        <v>33</v>
      </c>
      <c r="H2016" s="24" t="s">
        <v>34</v>
      </c>
      <c r="I2016" s="24" t="s">
        <v>35</v>
      </c>
      <c r="J2016" s="23" t="s">
        <v>36</v>
      </c>
      <c r="K2016" s="26">
        <v>712729.88</v>
      </c>
      <c r="L2016" s="26">
        <f t="shared" si="93"/>
        <v>712729.88</v>
      </c>
      <c r="M2016" s="26">
        <v>0</v>
      </c>
      <c r="N2016" s="26">
        <v>0</v>
      </c>
      <c r="O2016" s="26">
        <v>0</v>
      </c>
      <c r="P2016" s="26">
        <v>0</v>
      </c>
      <c r="Q2016" s="26">
        <f t="shared" si="94"/>
        <v>0</v>
      </c>
      <c r="R2016" s="27" t="str">
        <f t="shared" si="95"/>
        <v>1-30</v>
      </c>
      <c r="S2016" s="27" t="str">
        <f>+VLOOKUP(B2016,'[1]PORTFOLIO MAY16'!$B$7:$T$5083,19,0)</f>
        <v>COSTA RICA</v>
      </c>
      <c r="T2016" s="26">
        <v>0</v>
      </c>
      <c r="U2016" s="23" t="s">
        <v>37</v>
      </c>
      <c r="V2016" s="23" t="s">
        <v>37</v>
      </c>
      <c r="W2016" s="23" t="s">
        <v>37</v>
      </c>
      <c r="X2016" s="22">
        <v>790854.26</v>
      </c>
    </row>
    <row r="2017" spans="1:24" x14ac:dyDescent="0.25">
      <c r="A2017" s="22">
        <v>702</v>
      </c>
      <c r="B2017" s="23" t="s">
        <v>2058</v>
      </c>
      <c r="C2017" s="23"/>
      <c r="D2017" s="24">
        <v>317851</v>
      </c>
      <c r="E2017" s="25"/>
      <c r="F2017" s="23" t="s">
        <v>33</v>
      </c>
      <c r="G2017" s="23" t="s">
        <v>33</v>
      </c>
      <c r="H2017" s="24" t="s">
        <v>34</v>
      </c>
      <c r="I2017" s="24" t="s">
        <v>35</v>
      </c>
      <c r="J2017" s="23" t="s">
        <v>39</v>
      </c>
      <c r="K2017" s="26">
        <v>786268.97</v>
      </c>
      <c r="L2017" s="26">
        <f t="shared" ref="L2017:L2080" si="96">+IF(J2017="MXN",K2017/$L$2,K2017)</f>
        <v>42372.034785134907</v>
      </c>
      <c r="M2017" s="26">
        <v>0</v>
      </c>
      <c r="N2017" s="26">
        <v>0</v>
      </c>
      <c r="O2017" s="26">
        <v>0</v>
      </c>
      <c r="P2017" s="26">
        <v>0</v>
      </c>
      <c r="Q2017" s="26">
        <f t="shared" si="94"/>
        <v>0</v>
      </c>
      <c r="R2017" s="27" t="str">
        <f t="shared" si="95"/>
        <v>1-30</v>
      </c>
      <c r="S2017" s="27" t="str">
        <f>+VLOOKUP(B2017,'[1]PORTFOLIO MAY16'!$B$7:$T$5083,19,0)</f>
        <v>MEXICO</v>
      </c>
      <c r="T2017" s="26">
        <v>0</v>
      </c>
      <c r="U2017" s="23" t="s">
        <v>37</v>
      </c>
      <c r="V2017" s="23" t="s">
        <v>37</v>
      </c>
      <c r="W2017" s="23" t="s">
        <v>37</v>
      </c>
      <c r="X2017" s="22">
        <v>923267.28</v>
      </c>
    </row>
    <row r="2018" spans="1:24" x14ac:dyDescent="0.25">
      <c r="A2018" s="22">
        <v>702</v>
      </c>
      <c r="B2018" s="23" t="s">
        <v>2059</v>
      </c>
      <c r="C2018" s="23"/>
      <c r="D2018" s="24">
        <v>313548</v>
      </c>
      <c r="E2018" s="25"/>
      <c r="F2018" s="23" t="s">
        <v>51</v>
      </c>
      <c r="G2018" s="23" t="s">
        <v>51</v>
      </c>
      <c r="H2018" s="24" t="s">
        <v>34</v>
      </c>
      <c r="I2018" s="24" t="s">
        <v>35</v>
      </c>
      <c r="J2018" s="23" t="s">
        <v>36</v>
      </c>
      <c r="K2018" s="26">
        <v>7352.41</v>
      </c>
      <c r="L2018" s="26">
        <f t="shared" si="96"/>
        <v>7352.41</v>
      </c>
      <c r="M2018" s="26">
        <v>0</v>
      </c>
      <c r="N2018" s="26">
        <v>0</v>
      </c>
      <c r="O2018" s="26">
        <v>0</v>
      </c>
      <c r="P2018" s="26">
        <v>0</v>
      </c>
      <c r="Q2018" s="26">
        <f t="shared" si="94"/>
        <v>0</v>
      </c>
      <c r="R2018" s="27" t="str">
        <f t="shared" si="95"/>
        <v>1-30</v>
      </c>
      <c r="S2018" s="27" t="str">
        <f>+VLOOKUP(B2018,'[1]PORTFOLIO MAY16'!$B$7:$T$5083,19,0)</f>
        <v>NICARAGUA</v>
      </c>
      <c r="T2018" s="26">
        <v>0</v>
      </c>
      <c r="U2018" s="23" t="s">
        <v>37</v>
      </c>
      <c r="V2018" s="23" t="s">
        <v>37</v>
      </c>
      <c r="W2018" s="23" t="s">
        <v>37</v>
      </c>
      <c r="X2018" s="22">
        <v>7506.47</v>
      </c>
    </row>
    <row r="2019" spans="1:24" x14ac:dyDescent="0.25">
      <c r="A2019" s="22">
        <v>702</v>
      </c>
      <c r="B2019" s="23" t="s">
        <v>2060</v>
      </c>
      <c r="C2019" s="23"/>
      <c r="D2019" s="24">
        <v>308900</v>
      </c>
      <c r="E2019" s="25"/>
      <c r="F2019" s="23" t="s">
        <v>42</v>
      </c>
      <c r="G2019" s="23" t="s">
        <v>33</v>
      </c>
      <c r="H2019" s="24" t="s">
        <v>34</v>
      </c>
      <c r="I2019" s="24" t="s">
        <v>35</v>
      </c>
      <c r="J2019" s="23" t="s">
        <v>36</v>
      </c>
      <c r="K2019" s="26">
        <v>217102.94</v>
      </c>
      <c r="L2019" s="26">
        <f t="shared" si="96"/>
        <v>217102.94</v>
      </c>
      <c r="M2019" s="26">
        <v>0</v>
      </c>
      <c r="N2019" s="26">
        <v>0</v>
      </c>
      <c r="O2019" s="26">
        <v>0</v>
      </c>
      <c r="P2019" s="26">
        <v>0</v>
      </c>
      <c r="Q2019" s="26">
        <f t="shared" si="94"/>
        <v>0</v>
      </c>
      <c r="R2019" s="27" t="str">
        <f t="shared" si="95"/>
        <v>1-30</v>
      </c>
      <c r="S2019" s="27" t="str">
        <f>+VLOOKUP(B2019,'[1]PORTFOLIO MAY16'!$B$7:$T$5083,19,0)</f>
        <v>COSTA RICA</v>
      </c>
      <c r="T2019" s="26">
        <v>0</v>
      </c>
      <c r="U2019" s="23" t="s">
        <v>37</v>
      </c>
      <c r="V2019" s="23" t="s">
        <v>37</v>
      </c>
      <c r="W2019" s="23" t="s">
        <v>37</v>
      </c>
      <c r="X2019" s="22">
        <v>240592.67</v>
      </c>
    </row>
    <row r="2020" spans="1:24" x14ac:dyDescent="0.25">
      <c r="A2020" s="22">
        <v>702</v>
      </c>
      <c r="B2020" s="23" t="s">
        <v>2061</v>
      </c>
      <c r="C2020" s="23"/>
      <c r="D2020" s="24">
        <v>339035</v>
      </c>
      <c r="E2020" s="25"/>
      <c r="F2020" s="23" t="s">
        <v>33</v>
      </c>
      <c r="G2020" s="23" t="s">
        <v>33</v>
      </c>
      <c r="H2020" s="24" t="s">
        <v>34</v>
      </c>
      <c r="I2020" s="24" t="s">
        <v>35</v>
      </c>
      <c r="J2020" s="23" t="s">
        <v>39</v>
      </c>
      <c r="K2020" s="26">
        <v>570091.26</v>
      </c>
      <c r="L2020" s="26">
        <f t="shared" si="96"/>
        <v>30722.217995479827</v>
      </c>
      <c r="M2020" s="26">
        <v>0</v>
      </c>
      <c r="N2020" s="26">
        <v>0</v>
      </c>
      <c r="O2020" s="26">
        <v>0</v>
      </c>
      <c r="P2020" s="26">
        <v>0</v>
      </c>
      <c r="Q2020" s="26">
        <f t="shared" si="94"/>
        <v>0</v>
      </c>
      <c r="R2020" s="27" t="str">
        <f t="shared" si="95"/>
        <v>1-30</v>
      </c>
      <c r="S2020" s="27" t="str">
        <f>+VLOOKUP(B2020,'[1]PORTFOLIO MAY16'!$B$7:$T$5083,19,0)</f>
        <v>MEXICO</v>
      </c>
      <c r="T2020" s="26">
        <v>0</v>
      </c>
      <c r="U2020" s="23" t="s">
        <v>37</v>
      </c>
      <c r="V2020" s="23" t="s">
        <v>37</v>
      </c>
      <c r="W2020" s="23" t="s">
        <v>37</v>
      </c>
      <c r="X2020" s="22">
        <v>665106.47</v>
      </c>
    </row>
    <row r="2021" spans="1:24" x14ac:dyDescent="0.25">
      <c r="A2021" s="22">
        <v>702</v>
      </c>
      <c r="B2021" s="23" t="s">
        <v>2062</v>
      </c>
      <c r="C2021" s="23"/>
      <c r="D2021" s="24">
        <v>317391</v>
      </c>
      <c r="E2021" s="25"/>
      <c r="F2021" s="23" t="s">
        <v>42</v>
      </c>
      <c r="G2021" s="23" t="s">
        <v>33</v>
      </c>
      <c r="H2021" s="24" t="s">
        <v>34</v>
      </c>
      <c r="I2021" s="24" t="s">
        <v>35</v>
      </c>
      <c r="J2021" s="23" t="s">
        <v>39</v>
      </c>
      <c r="K2021" s="26">
        <v>1511383.23</v>
      </c>
      <c r="L2021" s="26">
        <f t="shared" si="96"/>
        <v>81448.442249004875</v>
      </c>
      <c r="M2021" s="26">
        <v>0</v>
      </c>
      <c r="N2021" s="26">
        <v>0</v>
      </c>
      <c r="O2021" s="26">
        <v>0</v>
      </c>
      <c r="P2021" s="26">
        <v>0</v>
      </c>
      <c r="Q2021" s="26">
        <f t="shared" si="94"/>
        <v>0</v>
      </c>
      <c r="R2021" s="27" t="str">
        <f t="shared" si="95"/>
        <v>1-30</v>
      </c>
      <c r="S2021" s="27" t="str">
        <f>+VLOOKUP(B2021,'[1]PORTFOLIO MAY16'!$B$7:$T$5083,19,0)</f>
        <v>MEXICO</v>
      </c>
      <c r="T2021" s="26">
        <v>0</v>
      </c>
      <c r="U2021" s="23" t="s">
        <v>37</v>
      </c>
      <c r="V2021" s="23" t="s">
        <v>37</v>
      </c>
      <c r="W2021" s="23" t="s">
        <v>37</v>
      </c>
      <c r="X2021" s="22">
        <v>2246082</v>
      </c>
    </row>
    <row r="2022" spans="1:24" x14ac:dyDescent="0.25">
      <c r="A2022" s="22">
        <v>702</v>
      </c>
      <c r="B2022" s="23" t="s">
        <v>2063</v>
      </c>
      <c r="C2022" s="23"/>
      <c r="D2022" s="24">
        <v>320398</v>
      </c>
      <c r="E2022" s="25"/>
      <c r="F2022" s="23" t="s">
        <v>42</v>
      </c>
      <c r="G2022" s="23" t="s">
        <v>51</v>
      </c>
      <c r="H2022" s="24" t="s">
        <v>34</v>
      </c>
      <c r="I2022" s="24" t="s">
        <v>35</v>
      </c>
      <c r="J2022" s="23" t="s">
        <v>39</v>
      </c>
      <c r="K2022" s="26">
        <v>403186.28</v>
      </c>
      <c r="L2022" s="26">
        <f t="shared" si="96"/>
        <v>21727.708625013071</v>
      </c>
      <c r="M2022" s="26">
        <v>0</v>
      </c>
      <c r="N2022" s="26">
        <v>0</v>
      </c>
      <c r="O2022" s="26">
        <v>0</v>
      </c>
      <c r="P2022" s="26">
        <v>0</v>
      </c>
      <c r="Q2022" s="26">
        <f t="shared" si="94"/>
        <v>0</v>
      </c>
      <c r="R2022" s="27" t="str">
        <f t="shared" si="95"/>
        <v>1-30</v>
      </c>
      <c r="S2022" s="27" t="str">
        <f>+VLOOKUP(B2022,'[1]PORTFOLIO MAY16'!$B$7:$T$5083,19,0)</f>
        <v>MEXICO</v>
      </c>
      <c r="T2022" s="26">
        <v>0</v>
      </c>
      <c r="U2022" s="23" t="s">
        <v>37</v>
      </c>
      <c r="V2022" s="23" t="s">
        <v>37</v>
      </c>
      <c r="W2022" s="23" t="s">
        <v>37</v>
      </c>
      <c r="X2022" s="22">
        <v>403186.28</v>
      </c>
    </row>
    <row r="2023" spans="1:24" x14ac:dyDescent="0.25">
      <c r="A2023" s="22">
        <v>702</v>
      </c>
      <c r="B2023" s="23" t="s">
        <v>2064</v>
      </c>
      <c r="C2023" s="23"/>
      <c r="D2023" s="24">
        <v>339119</v>
      </c>
      <c r="E2023" s="25"/>
      <c r="F2023" s="23" t="s">
        <v>33</v>
      </c>
      <c r="G2023" s="23" t="s">
        <v>33</v>
      </c>
      <c r="H2023" s="24" t="s">
        <v>34</v>
      </c>
      <c r="I2023" s="24" t="s">
        <v>35</v>
      </c>
      <c r="J2023" s="23" t="s">
        <v>39</v>
      </c>
      <c r="K2023" s="26">
        <v>440375</v>
      </c>
      <c r="L2023" s="26">
        <f t="shared" si="96"/>
        <v>23731.808745426879</v>
      </c>
      <c r="M2023" s="26">
        <v>0</v>
      </c>
      <c r="N2023" s="26">
        <v>0</v>
      </c>
      <c r="O2023" s="26">
        <v>0</v>
      </c>
      <c r="P2023" s="26">
        <v>0</v>
      </c>
      <c r="Q2023" s="26">
        <f t="shared" si="94"/>
        <v>0</v>
      </c>
      <c r="R2023" s="27" t="str">
        <f t="shared" si="95"/>
        <v>1-30</v>
      </c>
      <c r="S2023" s="27" t="str">
        <f>+VLOOKUP(B2023,'[1]PORTFOLIO MAY16'!$B$7:$T$5083,19,0)</f>
        <v>MEXICO</v>
      </c>
      <c r="T2023" s="26">
        <v>0</v>
      </c>
      <c r="U2023" s="23" t="s">
        <v>37</v>
      </c>
      <c r="V2023" s="23" t="s">
        <v>37</v>
      </c>
      <c r="W2023" s="23" t="s">
        <v>37</v>
      </c>
      <c r="X2023" s="22">
        <v>528450</v>
      </c>
    </row>
    <row r="2024" spans="1:24" x14ac:dyDescent="0.25">
      <c r="A2024" s="22">
        <v>702</v>
      </c>
      <c r="B2024" s="23" t="s">
        <v>2065</v>
      </c>
      <c r="C2024" s="23"/>
      <c r="D2024" s="24">
        <v>317847</v>
      </c>
      <c r="E2024" s="25"/>
      <c r="F2024" s="23" t="s">
        <v>33</v>
      </c>
      <c r="G2024" s="23" t="s">
        <v>33</v>
      </c>
      <c r="H2024" s="24" t="s">
        <v>34</v>
      </c>
      <c r="I2024" s="24" t="s">
        <v>35</v>
      </c>
      <c r="J2024" s="23" t="s">
        <v>36</v>
      </c>
      <c r="K2024" s="26">
        <v>532456.86</v>
      </c>
      <c r="L2024" s="26">
        <f t="shared" si="96"/>
        <v>532456.86</v>
      </c>
      <c r="M2024" s="26">
        <v>0</v>
      </c>
      <c r="N2024" s="26">
        <v>0</v>
      </c>
      <c r="O2024" s="26">
        <v>0</v>
      </c>
      <c r="P2024" s="26">
        <v>0</v>
      </c>
      <c r="Q2024" s="26">
        <f t="shared" si="94"/>
        <v>0</v>
      </c>
      <c r="R2024" s="27" t="str">
        <f t="shared" si="95"/>
        <v>1-30</v>
      </c>
      <c r="S2024" s="27" t="str">
        <f>+VLOOKUP(B2024,'[1]PORTFOLIO MAY16'!$B$7:$T$5083,19,0)</f>
        <v>MEXICO</v>
      </c>
      <c r="T2024" s="26">
        <v>0</v>
      </c>
      <c r="U2024" s="23" t="s">
        <v>37</v>
      </c>
      <c r="V2024" s="23" t="s">
        <v>37</v>
      </c>
      <c r="W2024" s="23" t="s">
        <v>37</v>
      </c>
      <c r="X2024" s="22">
        <v>571937.6</v>
      </c>
    </row>
    <row r="2025" spans="1:24" x14ac:dyDescent="0.25">
      <c r="A2025" s="22">
        <v>702</v>
      </c>
      <c r="B2025" s="23" t="s">
        <v>2066</v>
      </c>
      <c r="C2025" s="23"/>
      <c r="D2025" s="24">
        <v>308683</v>
      </c>
      <c r="E2025" s="25"/>
      <c r="F2025" s="23" t="s">
        <v>33</v>
      </c>
      <c r="G2025" s="23" t="s">
        <v>33</v>
      </c>
      <c r="H2025" s="24" t="s">
        <v>34</v>
      </c>
      <c r="I2025" s="24" t="s">
        <v>35</v>
      </c>
      <c r="J2025" s="23" t="s">
        <v>39</v>
      </c>
      <c r="K2025" s="26">
        <v>355765.93</v>
      </c>
      <c r="L2025" s="26">
        <f t="shared" si="96"/>
        <v>19172.225964005509</v>
      </c>
      <c r="M2025" s="26">
        <v>0</v>
      </c>
      <c r="N2025" s="26">
        <v>0</v>
      </c>
      <c r="O2025" s="26">
        <v>0</v>
      </c>
      <c r="P2025" s="26">
        <v>0</v>
      </c>
      <c r="Q2025" s="26">
        <f t="shared" si="94"/>
        <v>0</v>
      </c>
      <c r="R2025" s="27" t="str">
        <f t="shared" si="95"/>
        <v>1-30</v>
      </c>
      <c r="S2025" s="27" t="str">
        <f>+VLOOKUP(B2025,'[1]PORTFOLIO MAY16'!$B$7:$T$5083,19,0)</f>
        <v>MEXICO</v>
      </c>
      <c r="T2025" s="26">
        <v>0</v>
      </c>
      <c r="U2025" s="23" t="s">
        <v>37</v>
      </c>
      <c r="V2025" s="23" t="s">
        <v>37</v>
      </c>
      <c r="W2025" s="23" t="s">
        <v>37</v>
      </c>
      <c r="X2025" s="22">
        <v>406603.62</v>
      </c>
    </row>
    <row r="2026" spans="1:24" x14ac:dyDescent="0.25">
      <c r="A2026" s="22">
        <v>702</v>
      </c>
      <c r="B2026" s="23" t="s">
        <v>2067</v>
      </c>
      <c r="C2026" s="23"/>
      <c r="D2026" s="24">
        <v>309640</v>
      </c>
      <c r="E2026" s="25"/>
      <c r="F2026" s="23" t="s">
        <v>33</v>
      </c>
      <c r="G2026" s="23" t="s">
        <v>33</v>
      </c>
      <c r="H2026" s="24" t="s">
        <v>34</v>
      </c>
      <c r="I2026" s="24" t="s">
        <v>35</v>
      </c>
      <c r="J2026" s="23" t="s">
        <v>39</v>
      </c>
      <c r="K2026" s="26">
        <v>1194778.73</v>
      </c>
      <c r="L2026" s="26">
        <f t="shared" si="96"/>
        <v>64386.625747292695</v>
      </c>
      <c r="M2026" s="26">
        <v>0</v>
      </c>
      <c r="N2026" s="26">
        <v>0</v>
      </c>
      <c r="O2026" s="26">
        <v>0</v>
      </c>
      <c r="P2026" s="26">
        <v>0</v>
      </c>
      <c r="Q2026" s="26">
        <f t="shared" si="94"/>
        <v>0</v>
      </c>
      <c r="R2026" s="27" t="str">
        <f t="shared" si="95"/>
        <v>1-30</v>
      </c>
      <c r="S2026" s="27" t="str">
        <f>+VLOOKUP(B2026,'[1]PORTFOLIO MAY16'!$B$7:$T$5083,19,0)</f>
        <v>MEXICO</v>
      </c>
      <c r="T2026" s="26">
        <v>0</v>
      </c>
      <c r="U2026" s="23" t="s">
        <v>37</v>
      </c>
      <c r="V2026" s="23" t="s">
        <v>37</v>
      </c>
      <c r="W2026" s="23" t="s">
        <v>37</v>
      </c>
      <c r="X2026" s="22">
        <v>1396342.56</v>
      </c>
    </row>
    <row r="2027" spans="1:24" x14ac:dyDescent="0.25">
      <c r="A2027" s="22">
        <v>702</v>
      </c>
      <c r="B2027" s="23" t="s">
        <v>2068</v>
      </c>
      <c r="C2027" s="23"/>
      <c r="D2027" s="24">
        <v>310038</v>
      </c>
      <c r="E2027" s="25"/>
      <c r="F2027" s="23" t="s">
        <v>33</v>
      </c>
      <c r="G2027" s="23" t="s">
        <v>33</v>
      </c>
      <c r="H2027" s="24" t="s">
        <v>34</v>
      </c>
      <c r="I2027" s="24" t="s">
        <v>35</v>
      </c>
      <c r="J2027" s="23" t="s">
        <v>39</v>
      </c>
      <c r="K2027" s="26">
        <v>363415.5</v>
      </c>
      <c r="L2027" s="26">
        <f t="shared" si="96"/>
        <v>19584.461291226075</v>
      </c>
      <c r="M2027" s="26">
        <v>0</v>
      </c>
      <c r="N2027" s="26">
        <v>0</v>
      </c>
      <c r="O2027" s="26">
        <v>0</v>
      </c>
      <c r="P2027" s="26">
        <v>0</v>
      </c>
      <c r="Q2027" s="26">
        <f t="shared" si="94"/>
        <v>0</v>
      </c>
      <c r="R2027" s="27" t="str">
        <f t="shared" si="95"/>
        <v>1-30</v>
      </c>
      <c r="S2027" s="27" t="str">
        <f>+VLOOKUP(B2027,'[1]PORTFOLIO MAY16'!$B$7:$T$5083,19,0)</f>
        <v>MEXICO</v>
      </c>
      <c r="T2027" s="26">
        <v>0</v>
      </c>
      <c r="U2027" s="23" t="s">
        <v>37</v>
      </c>
      <c r="V2027" s="23" t="s">
        <v>37</v>
      </c>
      <c r="W2027" s="23" t="s">
        <v>37</v>
      </c>
      <c r="X2027" s="22">
        <v>363415.5</v>
      </c>
    </row>
    <row r="2028" spans="1:24" x14ac:dyDescent="0.25">
      <c r="A2028" s="22">
        <v>702</v>
      </c>
      <c r="B2028" s="23" t="s">
        <v>2069</v>
      </c>
      <c r="C2028" s="23"/>
      <c r="D2028" s="24">
        <v>313548</v>
      </c>
      <c r="E2028" s="25"/>
      <c r="F2028" s="23" t="s">
        <v>51</v>
      </c>
      <c r="G2028" s="23" t="s">
        <v>51</v>
      </c>
      <c r="H2028" s="24" t="s">
        <v>34</v>
      </c>
      <c r="I2028" s="24" t="s">
        <v>35</v>
      </c>
      <c r="J2028" s="23" t="s">
        <v>36</v>
      </c>
      <c r="K2028" s="26">
        <v>4448.74</v>
      </c>
      <c r="L2028" s="26">
        <f t="shared" si="96"/>
        <v>4448.74</v>
      </c>
      <c r="M2028" s="26">
        <v>0</v>
      </c>
      <c r="N2028" s="26">
        <v>0</v>
      </c>
      <c r="O2028" s="26">
        <v>0</v>
      </c>
      <c r="P2028" s="26">
        <v>0</v>
      </c>
      <c r="Q2028" s="26">
        <f t="shared" si="94"/>
        <v>0</v>
      </c>
      <c r="R2028" s="27" t="str">
        <f t="shared" si="95"/>
        <v>1-30</v>
      </c>
      <c r="S2028" s="27" t="str">
        <f>+VLOOKUP(B2028,'[1]PORTFOLIO MAY16'!$B$7:$T$5083,19,0)</f>
        <v>NICARAGUA</v>
      </c>
      <c r="T2028" s="26">
        <v>0</v>
      </c>
      <c r="U2028" s="23" t="s">
        <v>37</v>
      </c>
      <c r="V2028" s="23" t="s">
        <v>37</v>
      </c>
      <c r="W2028" s="23" t="s">
        <v>37</v>
      </c>
      <c r="X2028" s="22">
        <v>4547.1000000000004</v>
      </c>
    </row>
    <row r="2029" spans="1:24" x14ac:dyDescent="0.25">
      <c r="A2029" s="22">
        <v>702</v>
      </c>
      <c r="B2029" s="23" t="s">
        <v>2070</v>
      </c>
      <c r="C2029" s="23"/>
      <c r="D2029" s="24">
        <v>316339</v>
      </c>
      <c r="E2029" s="25"/>
      <c r="F2029" s="23" t="s">
        <v>59</v>
      </c>
      <c r="G2029" s="23" t="s">
        <v>59</v>
      </c>
      <c r="H2029" s="24" t="s">
        <v>34</v>
      </c>
      <c r="I2029" s="24" t="s">
        <v>35</v>
      </c>
      <c r="J2029" s="23" t="s">
        <v>36</v>
      </c>
      <c r="K2029" s="26">
        <v>50075.4</v>
      </c>
      <c r="L2029" s="26">
        <f t="shared" si="96"/>
        <v>50075.4</v>
      </c>
      <c r="M2029" s="26">
        <v>0</v>
      </c>
      <c r="N2029" s="26">
        <v>0</v>
      </c>
      <c r="O2029" s="26">
        <v>0</v>
      </c>
      <c r="P2029" s="26">
        <v>0</v>
      </c>
      <c r="Q2029" s="26">
        <f t="shared" si="94"/>
        <v>0</v>
      </c>
      <c r="R2029" s="27" t="str">
        <f t="shared" si="95"/>
        <v>1-30</v>
      </c>
      <c r="S2029" s="27" t="str">
        <f>+VLOOKUP(B2029,'[1]PORTFOLIO MAY16'!$B$7:$T$5083,19,0)</f>
        <v>GUATEMALA</v>
      </c>
      <c r="T2029" s="26">
        <v>0</v>
      </c>
      <c r="U2029" s="23" t="s">
        <v>37</v>
      </c>
      <c r="V2029" s="23" t="s">
        <v>37</v>
      </c>
      <c r="W2029" s="23" t="s">
        <v>37</v>
      </c>
      <c r="X2029" s="22">
        <v>52104.05</v>
      </c>
    </row>
    <row r="2030" spans="1:24" x14ac:dyDescent="0.25">
      <c r="A2030" s="22">
        <v>702</v>
      </c>
      <c r="B2030" s="23" t="s">
        <v>2071</v>
      </c>
      <c r="C2030" s="23"/>
      <c r="D2030" s="24">
        <v>316339</v>
      </c>
      <c r="E2030" s="25"/>
      <c r="F2030" s="23" t="s">
        <v>59</v>
      </c>
      <c r="G2030" s="23" t="s">
        <v>59</v>
      </c>
      <c r="H2030" s="24" t="s">
        <v>34</v>
      </c>
      <c r="I2030" s="24" t="s">
        <v>35</v>
      </c>
      <c r="J2030" s="23" t="s">
        <v>36</v>
      </c>
      <c r="K2030" s="26">
        <v>88882.51</v>
      </c>
      <c r="L2030" s="26">
        <f t="shared" si="96"/>
        <v>88882.51</v>
      </c>
      <c r="M2030" s="26">
        <v>0</v>
      </c>
      <c r="N2030" s="26">
        <v>0</v>
      </c>
      <c r="O2030" s="26">
        <v>0</v>
      </c>
      <c r="P2030" s="26">
        <v>0</v>
      </c>
      <c r="Q2030" s="26">
        <f t="shared" si="94"/>
        <v>0</v>
      </c>
      <c r="R2030" s="27" t="str">
        <f t="shared" si="95"/>
        <v>1-30</v>
      </c>
      <c r="S2030" s="27" t="str">
        <f>+VLOOKUP(B2030,'[1]PORTFOLIO MAY16'!$B$7:$T$5083,19,0)</f>
        <v>GUATEMALA</v>
      </c>
      <c r="T2030" s="26">
        <v>0</v>
      </c>
      <c r="U2030" s="23" t="s">
        <v>37</v>
      </c>
      <c r="V2030" s="23" t="s">
        <v>37</v>
      </c>
      <c r="W2030" s="23" t="s">
        <v>37</v>
      </c>
      <c r="X2030" s="22">
        <v>92483.28</v>
      </c>
    </row>
    <row r="2031" spans="1:24" x14ac:dyDescent="0.25">
      <c r="A2031" s="22">
        <v>702</v>
      </c>
      <c r="B2031" s="23" t="s">
        <v>2072</v>
      </c>
      <c r="C2031" s="23"/>
      <c r="D2031" s="24">
        <v>316339</v>
      </c>
      <c r="E2031" s="25"/>
      <c r="F2031" s="23" t="s">
        <v>59</v>
      </c>
      <c r="G2031" s="23" t="s">
        <v>59</v>
      </c>
      <c r="H2031" s="24" t="s">
        <v>34</v>
      </c>
      <c r="I2031" s="24" t="s">
        <v>35</v>
      </c>
      <c r="J2031" s="23" t="s">
        <v>36</v>
      </c>
      <c r="K2031" s="26">
        <v>109539.53</v>
      </c>
      <c r="L2031" s="26">
        <f t="shared" si="96"/>
        <v>109539.53</v>
      </c>
      <c r="M2031" s="26">
        <v>0</v>
      </c>
      <c r="N2031" s="26">
        <v>0</v>
      </c>
      <c r="O2031" s="26">
        <v>0</v>
      </c>
      <c r="P2031" s="26">
        <v>0</v>
      </c>
      <c r="Q2031" s="26">
        <f t="shared" si="94"/>
        <v>0</v>
      </c>
      <c r="R2031" s="27" t="str">
        <f t="shared" si="95"/>
        <v>1-30</v>
      </c>
      <c r="S2031" s="27" t="str">
        <f>+VLOOKUP(B2031,'[1]PORTFOLIO MAY16'!$B$7:$T$5083,19,0)</f>
        <v>GUATEMALA</v>
      </c>
      <c r="T2031" s="26">
        <v>0</v>
      </c>
      <c r="U2031" s="23" t="s">
        <v>37</v>
      </c>
      <c r="V2031" s="23" t="s">
        <v>37</v>
      </c>
      <c r="W2031" s="23" t="s">
        <v>37</v>
      </c>
      <c r="X2031" s="22">
        <v>113977.14</v>
      </c>
    </row>
    <row r="2032" spans="1:24" x14ac:dyDescent="0.25">
      <c r="A2032" s="22">
        <v>702</v>
      </c>
      <c r="B2032" s="23" t="s">
        <v>2073</v>
      </c>
      <c r="C2032" s="23"/>
      <c r="D2032" s="24">
        <v>338214</v>
      </c>
      <c r="E2032" s="25"/>
      <c r="F2032" s="23" t="s">
        <v>33</v>
      </c>
      <c r="G2032" s="23" t="s">
        <v>33</v>
      </c>
      <c r="H2032" s="24" t="s">
        <v>34</v>
      </c>
      <c r="I2032" s="24" t="s">
        <v>35</v>
      </c>
      <c r="J2032" s="23" t="s">
        <v>39</v>
      </c>
      <c r="K2032" s="26">
        <v>1423680</v>
      </c>
      <c r="L2032" s="26">
        <f t="shared" si="96"/>
        <v>76722.115185215647</v>
      </c>
      <c r="M2032" s="26">
        <v>0</v>
      </c>
      <c r="N2032" s="26">
        <v>0</v>
      </c>
      <c r="O2032" s="26">
        <v>0</v>
      </c>
      <c r="P2032" s="26">
        <v>0</v>
      </c>
      <c r="Q2032" s="26">
        <f t="shared" si="94"/>
        <v>0</v>
      </c>
      <c r="R2032" s="27" t="str">
        <f t="shared" si="95"/>
        <v>1-30</v>
      </c>
      <c r="S2032" s="27" t="str">
        <f>+VLOOKUP(B2032,'[1]PORTFOLIO MAY16'!$B$7:$T$5083,19,0)</f>
        <v>MEXICO</v>
      </c>
      <c r="T2032" s="26">
        <v>0</v>
      </c>
      <c r="U2032" s="23" t="s">
        <v>37</v>
      </c>
      <c r="V2032" s="23" t="s">
        <v>37</v>
      </c>
      <c r="W2032" s="23" t="s">
        <v>37</v>
      </c>
      <c r="X2032" s="22">
        <v>1542320</v>
      </c>
    </row>
    <row r="2033" spans="1:24" x14ac:dyDescent="0.25">
      <c r="A2033" s="22">
        <v>702</v>
      </c>
      <c r="B2033" s="23" t="s">
        <v>2074</v>
      </c>
      <c r="C2033" s="23"/>
      <c r="D2033" s="24">
        <v>309847</v>
      </c>
      <c r="E2033" s="25"/>
      <c r="F2033" s="23" t="s">
        <v>42</v>
      </c>
      <c r="G2033" s="23" t="s">
        <v>51</v>
      </c>
      <c r="H2033" s="24" t="s">
        <v>34</v>
      </c>
      <c r="I2033" s="24" t="s">
        <v>35</v>
      </c>
      <c r="J2033" s="23" t="s">
        <v>36</v>
      </c>
      <c r="K2033" s="26">
        <v>1671157</v>
      </c>
      <c r="L2033" s="26">
        <f t="shared" si="96"/>
        <v>1671157</v>
      </c>
      <c r="M2033" s="26">
        <v>0</v>
      </c>
      <c r="N2033" s="26">
        <v>0</v>
      </c>
      <c r="O2033" s="26">
        <v>0</v>
      </c>
      <c r="P2033" s="26">
        <v>0</v>
      </c>
      <c r="Q2033" s="26">
        <f t="shared" si="94"/>
        <v>0</v>
      </c>
      <c r="R2033" s="27" t="str">
        <f t="shared" si="95"/>
        <v>1-30</v>
      </c>
      <c r="S2033" s="27" t="str">
        <f>+VLOOKUP(B2033,'[1]PORTFOLIO MAY16'!$B$7:$T$5083,19,0)</f>
        <v>MEXICO</v>
      </c>
      <c r="T2033" s="26">
        <v>0</v>
      </c>
      <c r="U2033" s="23" t="s">
        <v>37</v>
      </c>
      <c r="V2033" s="23" t="s">
        <v>37</v>
      </c>
      <c r="W2033" s="23" t="s">
        <v>37</v>
      </c>
      <c r="X2033" s="22">
        <v>1671157</v>
      </c>
    </row>
    <row r="2034" spans="1:24" x14ac:dyDescent="0.25">
      <c r="A2034" s="22">
        <v>702</v>
      </c>
      <c r="B2034" s="23" t="s">
        <v>2075</v>
      </c>
      <c r="C2034" s="23"/>
      <c r="D2034" s="24">
        <v>315628</v>
      </c>
      <c r="E2034" s="25"/>
      <c r="F2034" s="23" t="s">
        <v>42</v>
      </c>
      <c r="G2034" s="23" t="s">
        <v>33</v>
      </c>
      <c r="H2034" s="24" t="s">
        <v>34</v>
      </c>
      <c r="I2034" s="24" t="s">
        <v>35</v>
      </c>
      <c r="J2034" s="23" t="s">
        <v>39</v>
      </c>
      <c r="K2034" s="26">
        <v>4311358.8</v>
      </c>
      <c r="L2034" s="26">
        <f t="shared" si="96"/>
        <v>232339.12568722822</v>
      </c>
      <c r="M2034" s="26">
        <v>0</v>
      </c>
      <c r="N2034" s="26">
        <v>0</v>
      </c>
      <c r="O2034" s="26">
        <v>0</v>
      </c>
      <c r="P2034" s="26">
        <v>0</v>
      </c>
      <c r="Q2034" s="26">
        <f t="shared" si="94"/>
        <v>0</v>
      </c>
      <c r="R2034" s="27" t="str">
        <f t="shared" si="95"/>
        <v>1-30</v>
      </c>
      <c r="S2034" s="27" t="str">
        <f>+VLOOKUP(B2034,'[1]PORTFOLIO MAY16'!$B$7:$T$5083,19,0)</f>
        <v>MEXICO</v>
      </c>
      <c r="T2034" s="26">
        <v>0</v>
      </c>
      <c r="U2034" s="23" t="s">
        <v>37</v>
      </c>
      <c r="V2034" s="23" t="s">
        <v>37</v>
      </c>
      <c r="W2034" s="23" t="s">
        <v>37</v>
      </c>
      <c r="X2034" s="22">
        <v>4421713.5999999996</v>
      </c>
    </row>
    <row r="2035" spans="1:24" x14ac:dyDescent="0.25">
      <c r="A2035" s="22">
        <v>702</v>
      </c>
      <c r="B2035" s="23" t="s">
        <v>2076</v>
      </c>
      <c r="C2035" s="23"/>
      <c r="D2035" s="24">
        <v>319669</v>
      </c>
      <c r="E2035" s="25"/>
      <c r="F2035" s="23" t="s">
        <v>42</v>
      </c>
      <c r="G2035" s="23" t="s">
        <v>33</v>
      </c>
      <c r="H2035" s="24" t="s">
        <v>34</v>
      </c>
      <c r="I2035" s="24" t="s">
        <v>35</v>
      </c>
      <c r="J2035" s="23" t="s">
        <v>36</v>
      </c>
      <c r="K2035" s="26">
        <v>22222.240000000002</v>
      </c>
      <c r="L2035" s="26">
        <f t="shared" si="96"/>
        <v>22222.240000000002</v>
      </c>
      <c r="M2035" s="26">
        <v>0</v>
      </c>
      <c r="N2035" s="26">
        <v>0</v>
      </c>
      <c r="O2035" s="26">
        <v>0</v>
      </c>
      <c r="P2035" s="26">
        <v>0</v>
      </c>
      <c r="Q2035" s="26">
        <f t="shared" si="94"/>
        <v>0</v>
      </c>
      <c r="R2035" s="27" t="str">
        <f t="shared" si="95"/>
        <v>1-30</v>
      </c>
      <c r="S2035" s="27" t="str">
        <f>+VLOOKUP(B2035,'[1]PORTFOLIO MAY16'!$B$7:$T$5083,19,0)</f>
        <v>MEXICO</v>
      </c>
      <c r="T2035" s="26">
        <v>0</v>
      </c>
      <c r="U2035" s="23" t="s">
        <v>37</v>
      </c>
      <c r="V2035" s="23" t="s">
        <v>37</v>
      </c>
      <c r="W2035" s="23" t="s">
        <v>37</v>
      </c>
      <c r="X2035" s="22">
        <v>22222.240000000002</v>
      </c>
    </row>
    <row r="2036" spans="1:24" x14ac:dyDescent="0.25">
      <c r="A2036" s="22">
        <v>702</v>
      </c>
      <c r="B2036" s="23" t="s">
        <v>2077</v>
      </c>
      <c r="C2036" s="23"/>
      <c r="D2036" s="24">
        <v>325447</v>
      </c>
      <c r="E2036" s="25"/>
      <c r="F2036" s="23" t="s">
        <v>42</v>
      </c>
      <c r="G2036" s="23" t="s">
        <v>33</v>
      </c>
      <c r="H2036" s="24" t="s">
        <v>34</v>
      </c>
      <c r="I2036" s="24" t="s">
        <v>35</v>
      </c>
      <c r="J2036" s="23" t="s">
        <v>36</v>
      </c>
      <c r="K2036" s="26">
        <v>97109.29</v>
      </c>
      <c r="L2036" s="26">
        <f t="shared" si="96"/>
        <v>97109.29</v>
      </c>
      <c r="M2036" s="26">
        <v>0</v>
      </c>
      <c r="N2036" s="26">
        <v>0</v>
      </c>
      <c r="O2036" s="26">
        <v>0</v>
      </c>
      <c r="P2036" s="26">
        <v>0</v>
      </c>
      <c r="Q2036" s="26">
        <f t="shared" si="94"/>
        <v>0</v>
      </c>
      <c r="R2036" s="27" t="str">
        <f t="shared" si="95"/>
        <v>1-30</v>
      </c>
      <c r="S2036" s="27" t="str">
        <f>+VLOOKUP(B2036,'[1]PORTFOLIO MAY16'!$B$7:$T$5083,19,0)</f>
        <v>COSTA RICA</v>
      </c>
      <c r="T2036" s="26">
        <v>0</v>
      </c>
      <c r="U2036" s="23" t="s">
        <v>37</v>
      </c>
      <c r="V2036" s="23" t="s">
        <v>37</v>
      </c>
      <c r="W2036" s="23" t="s">
        <v>37</v>
      </c>
      <c r="X2036" s="22">
        <v>108771.04</v>
      </c>
    </row>
    <row r="2037" spans="1:24" x14ac:dyDescent="0.25">
      <c r="A2037" s="22">
        <v>702</v>
      </c>
      <c r="B2037" s="23" t="s">
        <v>2078</v>
      </c>
      <c r="C2037" s="23"/>
      <c r="D2037" s="24">
        <v>316241</v>
      </c>
      <c r="E2037" s="25"/>
      <c r="F2037" s="23" t="s">
        <v>42</v>
      </c>
      <c r="G2037" s="23" t="s">
        <v>33</v>
      </c>
      <c r="H2037" s="24" t="s">
        <v>34</v>
      </c>
      <c r="I2037" s="24" t="s">
        <v>35</v>
      </c>
      <c r="J2037" s="23" t="s">
        <v>36</v>
      </c>
      <c r="K2037" s="26">
        <v>52303.45</v>
      </c>
      <c r="L2037" s="26">
        <f t="shared" si="96"/>
        <v>52303.45</v>
      </c>
      <c r="M2037" s="26">
        <v>0</v>
      </c>
      <c r="N2037" s="26">
        <v>0</v>
      </c>
      <c r="O2037" s="26">
        <v>0</v>
      </c>
      <c r="P2037" s="26">
        <v>0</v>
      </c>
      <c r="Q2037" s="26">
        <f t="shared" si="94"/>
        <v>0</v>
      </c>
      <c r="R2037" s="27" t="str">
        <f t="shared" si="95"/>
        <v>1-30</v>
      </c>
      <c r="S2037" s="27" t="str">
        <f>+VLOOKUP(B2037,'[1]PORTFOLIO MAY16'!$B$7:$T$5083,19,0)</f>
        <v>COSTA RICA</v>
      </c>
      <c r="T2037" s="26">
        <v>0</v>
      </c>
      <c r="U2037" s="23" t="s">
        <v>37</v>
      </c>
      <c r="V2037" s="23" t="s">
        <v>37</v>
      </c>
      <c r="W2037" s="23" t="s">
        <v>37</v>
      </c>
      <c r="X2037" s="22">
        <v>57663.3</v>
      </c>
    </row>
    <row r="2038" spans="1:24" x14ac:dyDescent="0.25">
      <c r="A2038" s="22">
        <v>702</v>
      </c>
      <c r="B2038" s="23" t="s">
        <v>2079</v>
      </c>
      <c r="C2038" s="23"/>
      <c r="D2038" s="24">
        <v>339932</v>
      </c>
      <c r="E2038" s="25"/>
      <c r="F2038" s="23" t="s">
        <v>42</v>
      </c>
      <c r="G2038" s="23" t="s">
        <v>33</v>
      </c>
      <c r="H2038" s="24" t="s">
        <v>34</v>
      </c>
      <c r="I2038" s="24" t="s">
        <v>35</v>
      </c>
      <c r="J2038" s="23" t="s">
        <v>36</v>
      </c>
      <c r="K2038" s="26">
        <v>165615.19</v>
      </c>
      <c r="L2038" s="26">
        <f t="shared" si="96"/>
        <v>165615.19</v>
      </c>
      <c r="M2038" s="26">
        <v>0</v>
      </c>
      <c r="N2038" s="26">
        <v>0</v>
      </c>
      <c r="O2038" s="26">
        <v>0</v>
      </c>
      <c r="P2038" s="26">
        <v>0</v>
      </c>
      <c r="Q2038" s="26">
        <f t="shared" si="94"/>
        <v>0</v>
      </c>
      <c r="R2038" s="27" t="str">
        <f t="shared" si="95"/>
        <v>1-30</v>
      </c>
      <c r="S2038" s="27" t="str">
        <f>+VLOOKUP(B2038,'[1]PORTFOLIO MAY16'!$B$7:$T$5083,19,0)</f>
        <v>REPUBLICA DOMINICANA</v>
      </c>
      <c r="T2038" s="26">
        <v>0</v>
      </c>
      <c r="U2038" s="23" t="s">
        <v>37</v>
      </c>
      <c r="V2038" s="23" t="s">
        <v>37</v>
      </c>
      <c r="W2038" s="23" t="s">
        <v>37</v>
      </c>
      <c r="X2038" s="22">
        <v>179575.15</v>
      </c>
    </row>
    <row r="2039" spans="1:24" x14ac:dyDescent="0.25">
      <c r="A2039" s="22">
        <v>702</v>
      </c>
      <c r="B2039" s="23" t="s">
        <v>2080</v>
      </c>
      <c r="C2039" s="23"/>
      <c r="D2039" s="24">
        <v>314798</v>
      </c>
      <c r="E2039" s="25"/>
      <c r="F2039" s="23" t="s">
        <v>59</v>
      </c>
      <c r="G2039" s="23" t="s">
        <v>59</v>
      </c>
      <c r="H2039" s="24" t="s">
        <v>34</v>
      </c>
      <c r="I2039" s="24" t="s">
        <v>35</v>
      </c>
      <c r="J2039" s="23" t="s">
        <v>36</v>
      </c>
      <c r="K2039" s="26">
        <v>87654.94</v>
      </c>
      <c r="L2039" s="26">
        <f t="shared" si="96"/>
        <v>87654.94</v>
      </c>
      <c r="M2039" s="26">
        <v>0</v>
      </c>
      <c r="N2039" s="26">
        <v>0</v>
      </c>
      <c r="O2039" s="26">
        <v>0</v>
      </c>
      <c r="P2039" s="26">
        <v>0</v>
      </c>
      <c r="Q2039" s="26">
        <f t="shared" si="94"/>
        <v>0</v>
      </c>
      <c r="R2039" s="27" t="str">
        <f t="shared" si="95"/>
        <v>1-30</v>
      </c>
      <c r="S2039" s="27" t="str">
        <f>+VLOOKUP(B2039,'[1]PORTFOLIO MAY16'!$B$7:$T$5083,19,0)</f>
        <v>COSTA RICA</v>
      </c>
      <c r="T2039" s="26">
        <v>0</v>
      </c>
      <c r="U2039" s="23" t="s">
        <v>37</v>
      </c>
      <c r="V2039" s="23" t="s">
        <v>37</v>
      </c>
      <c r="W2039" s="23" t="s">
        <v>37</v>
      </c>
      <c r="X2039" s="22">
        <v>89900.02</v>
      </c>
    </row>
    <row r="2040" spans="1:24" x14ac:dyDescent="0.25">
      <c r="A2040" s="22">
        <v>702</v>
      </c>
      <c r="B2040" s="23" t="s">
        <v>2081</v>
      </c>
      <c r="C2040" s="23"/>
      <c r="D2040" s="24">
        <v>312407</v>
      </c>
      <c r="E2040" s="25"/>
      <c r="F2040" s="23" t="s">
        <v>42</v>
      </c>
      <c r="G2040" s="23" t="s">
        <v>33</v>
      </c>
      <c r="H2040" s="24" t="s">
        <v>34</v>
      </c>
      <c r="I2040" s="24" t="s">
        <v>35</v>
      </c>
      <c r="J2040" s="23" t="s">
        <v>36</v>
      </c>
      <c r="K2040" s="26">
        <v>62109.21</v>
      </c>
      <c r="L2040" s="26">
        <f t="shared" si="96"/>
        <v>62109.21</v>
      </c>
      <c r="M2040" s="26">
        <v>0</v>
      </c>
      <c r="N2040" s="26">
        <v>0</v>
      </c>
      <c r="O2040" s="26">
        <v>0</v>
      </c>
      <c r="P2040" s="26">
        <v>0</v>
      </c>
      <c r="Q2040" s="26">
        <f t="shared" si="94"/>
        <v>0</v>
      </c>
      <c r="R2040" s="27" t="str">
        <f t="shared" si="95"/>
        <v>1-30</v>
      </c>
      <c r="S2040" s="27" t="str">
        <f>+VLOOKUP(B2040,'[1]PORTFOLIO MAY16'!$B$7:$T$5083,19,0)</f>
        <v>COSTA RICA</v>
      </c>
      <c r="T2040" s="26">
        <v>0</v>
      </c>
      <c r="U2040" s="23" t="s">
        <v>37</v>
      </c>
      <c r="V2040" s="23" t="s">
        <v>37</v>
      </c>
      <c r="W2040" s="23" t="s">
        <v>37</v>
      </c>
      <c r="X2040" s="22">
        <v>68189.66</v>
      </c>
    </row>
    <row r="2041" spans="1:24" x14ac:dyDescent="0.25">
      <c r="A2041" s="22">
        <v>702</v>
      </c>
      <c r="B2041" s="23" t="s">
        <v>2082</v>
      </c>
      <c r="C2041" s="23"/>
      <c r="D2041" s="24">
        <v>317922</v>
      </c>
      <c r="E2041" s="25"/>
      <c r="F2041" s="23" t="s">
        <v>42</v>
      </c>
      <c r="G2041" s="23" t="s">
        <v>33</v>
      </c>
      <c r="H2041" s="24" t="s">
        <v>34</v>
      </c>
      <c r="I2041" s="24" t="s">
        <v>35</v>
      </c>
      <c r="J2041" s="23" t="s">
        <v>36</v>
      </c>
      <c r="K2041" s="26">
        <v>653059.75</v>
      </c>
      <c r="L2041" s="26">
        <f t="shared" si="96"/>
        <v>653059.75</v>
      </c>
      <c r="M2041" s="26">
        <v>0</v>
      </c>
      <c r="N2041" s="26">
        <v>0</v>
      </c>
      <c r="O2041" s="26">
        <v>0</v>
      </c>
      <c r="P2041" s="26">
        <v>0</v>
      </c>
      <c r="Q2041" s="26">
        <f t="shared" si="94"/>
        <v>0</v>
      </c>
      <c r="R2041" s="27" t="str">
        <f t="shared" si="95"/>
        <v>1-30</v>
      </c>
      <c r="S2041" s="27" t="str">
        <f>+VLOOKUP(B2041,'[1]PORTFOLIO MAY16'!$B$7:$T$5083,19,0)</f>
        <v>REPUBLICA DOMINICANA</v>
      </c>
      <c r="T2041" s="26">
        <v>0</v>
      </c>
      <c r="U2041" s="23" t="s">
        <v>37</v>
      </c>
      <c r="V2041" s="23" t="s">
        <v>37</v>
      </c>
      <c r="W2041" s="23" t="s">
        <v>37</v>
      </c>
      <c r="X2041" s="22">
        <v>686342.23</v>
      </c>
    </row>
    <row r="2042" spans="1:24" x14ac:dyDescent="0.25">
      <c r="A2042" s="22">
        <v>702</v>
      </c>
      <c r="B2042" s="23" t="s">
        <v>2083</v>
      </c>
      <c r="C2042" s="23"/>
      <c r="D2042" s="24">
        <v>318684</v>
      </c>
      <c r="E2042" s="25"/>
      <c r="F2042" s="23" t="s">
        <v>33</v>
      </c>
      <c r="G2042" s="23" t="s">
        <v>33</v>
      </c>
      <c r="H2042" s="24" t="s">
        <v>34</v>
      </c>
      <c r="I2042" s="24" t="s">
        <v>35</v>
      </c>
      <c r="J2042" s="23" t="s">
        <v>39</v>
      </c>
      <c r="K2042" s="26">
        <v>2067930.68</v>
      </c>
      <c r="L2042" s="26">
        <f t="shared" si="96"/>
        <v>111440.78432372535</v>
      </c>
      <c r="M2042" s="26">
        <v>0</v>
      </c>
      <c r="N2042" s="26">
        <v>0</v>
      </c>
      <c r="O2042" s="26">
        <v>0</v>
      </c>
      <c r="P2042" s="26">
        <v>0</v>
      </c>
      <c r="Q2042" s="26">
        <f t="shared" si="94"/>
        <v>0</v>
      </c>
      <c r="R2042" s="27" t="str">
        <f t="shared" si="95"/>
        <v>1-30</v>
      </c>
      <c r="S2042" s="27" t="str">
        <f>+VLOOKUP(B2042,'[1]PORTFOLIO MAY16'!$B$7:$T$5083,19,0)</f>
        <v>MEXICO</v>
      </c>
      <c r="T2042" s="26">
        <v>0</v>
      </c>
      <c r="U2042" s="23" t="s">
        <v>37</v>
      </c>
      <c r="V2042" s="23" t="s">
        <v>37</v>
      </c>
      <c r="W2042" s="23" t="s">
        <v>37</v>
      </c>
      <c r="X2042" s="22">
        <v>2205792.7200000002</v>
      </c>
    </row>
    <row r="2043" spans="1:24" x14ac:dyDescent="0.25">
      <c r="A2043" s="22">
        <v>702</v>
      </c>
      <c r="B2043" s="23" t="s">
        <v>2084</v>
      </c>
      <c r="C2043" s="23"/>
      <c r="D2043" s="24">
        <v>313548</v>
      </c>
      <c r="E2043" s="25"/>
      <c r="F2043" s="23" t="s">
        <v>51</v>
      </c>
      <c r="G2043" s="23" t="s">
        <v>51</v>
      </c>
      <c r="H2043" s="24" t="s">
        <v>34</v>
      </c>
      <c r="I2043" s="24" t="s">
        <v>35</v>
      </c>
      <c r="J2043" s="23" t="s">
        <v>36</v>
      </c>
      <c r="K2043" s="26">
        <v>94574.44</v>
      </c>
      <c r="L2043" s="26">
        <f t="shared" si="96"/>
        <v>94574.44</v>
      </c>
      <c r="M2043" s="26">
        <v>0</v>
      </c>
      <c r="N2043" s="26">
        <v>0</v>
      </c>
      <c r="O2043" s="26">
        <v>0</v>
      </c>
      <c r="P2043" s="26">
        <v>0</v>
      </c>
      <c r="Q2043" s="26">
        <f t="shared" si="94"/>
        <v>0</v>
      </c>
      <c r="R2043" s="27" t="str">
        <f t="shared" si="95"/>
        <v>1-30</v>
      </c>
      <c r="S2043" s="27" t="str">
        <f>+VLOOKUP(B2043,'[1]PORTFOLIO MAY16'!$B$7:$T$5083,19,0)</f>
        <v>NICARAGUA</v>
      </c>
      <c r="T2043" s="26">
        <v>0</v>
      </c>
      <c r="U2043" s="23" t="s">
        <v>37</v>
      </c>
      <c r="V2043" s="23" t="s">
        <v>37</v>
      </c>
      <c r="W2043" s="23" t="s">
        <v>37</v>
      </c>
      <c r="X2043" s="22">
        <v>99735.69</v>
      </c>
    </row>
    <row r="2044" spans="1:24" x14ac:dyDescent="0.25">
      <c r="A2044" s="22">
        <v>702</v>
      </c>
      <c r="B2044" s="23" t="s">
        <v>2085</v>
      </c>
      <c r="C2044" s="23"/>
      <c r="D2044" s="24">
        <v>364330</v>
      </c>
      <c r="E2044" s="25"/>
      <c r="F2044" s="23" t="s">
        <v>33</v>
      </c>
      <c r="G2044" s="23" t="s">
        <v>33</v>
      </c>
      <c r="H2044" s="24" t="s">
        <v>34</v>
      </c>
      <c r="I2044" s="24" t="s">
        <v>35</v>
      </c>
      <c r="J2044" s="23" t="s">
        <v>39</v>
      </c>
      <c r="K2044" s="26">
        <v>495267.81</v>
      </c>
      <c r="L2044" s="26">
        <f t="shared" si="96"/>
        <v>26689.98227575684</v>
      </c>
      <c r="M2044" s="26">
        <v>0</v>
      </c>
      <c r="N2044" s="26">
        <v>0</v>
      </c>
      <c r="O2044" s="26">
        <v>0</v>
      </c>
      <c r="P2044" s="26">
        <v>0</v>
      </c>
      <c r="Q2044" s="26">
        <f t="shared" si="94"/>
        <v>0</v>
      </c>
      <c r="R2044" s="27" t="str">
        <f t="shared" si="95"/>
        <v>1-30</v>
      </c>
      <c r="S2044" s="27" t="str">
        <f>+VLOOKUP(B2044,'[1]PORTFOLIO MAY16'!$B$7:$T$5083,19,0)</f>
        <v>MEXICO</v>
      </c>
      <c r="T2044" s="26">
        <v>0</v>
      </c>
      <c r="U2044" s="23" t="s">
        <v>37</v>
      </c>
      <c r="V2044" s="23" t="s">
        <v>37</v>
      </c>
      <c r="W2044" s="23" t="s">
        <v>37</v>
      </c>
      <c r="X2044" s="22">
        <v>540518.88</v>
      </c>
    </row>
    <row r="2045" spans="1:24" x14ac:dyDescent="0.25">
      <c r="A2045" s="22">
        <v>702</v>
      </c>
      <c r="B2045" s="23" t="s">
        <v>2086</v>
      </c>
      <c r="C2045" s="23"/>
      <c r="D2045" s="24">
        <v>364469</v>
      </c>
      <c r="E2045" s="25"/>
      <c r="F2045" s="23" t="s">
        <v>42</v>
      </c>
      <c r="G2045" s="23" t="s">
        <v>33</v>
      </c>
      <c r="H2045" s="24" t="s">
        <v>34</v>
      </c>
      <c r="I2045" s="24" t="s">
        <v>35</v>
      </c>
      <c r="J2045" s="23" t="s">
        <v>36</v>
      </c>
      <c r="K2045" s="26">
        <v>53205.34</v>
      </c>
      <c r="L2045" s="26">
        <f t="shared" si="96"/>
        <v>53205.34</v>
      </c>
      <c r="M2045" s="26">
        <v>0</v>
      </c>
      <c r="N2045" s="26">
        <v>0</v>
      </c>
      <c r="O2045" s="26">
        <v>0</v>
      </c>
      <c r="P2045" s="26">
        <v>0</v>
      </c>
      <c r="Q2045" s="26">
        <f t="shared" si="94"/>
        <v>0</v>
      </c>
      <c r="R2045" s="27" t="str">
        <f t="shared" si="95"/>
        <v>1-30</v>
      </c>
      <c r="S2045" s="27" t="str">
        <f>+VLOOKUP(B2045,'[1]PORTFOLIO MAY16'!$B$7:$T$5083,19,0)</f>
        <v>COSTA RICA</v>
      </c>
      <c r="T2045" s="26">
        <v>0</v>
      </c>
      <c r="U2045" s="23" t="s">
        <v>37</v>
      </c>
      <c r="V2045" s="23" t="s">
        <v>37</v>
      </c>
      <c r="W2045" s="23" t="s">
        <v>37</v>
      </c>
      <c r="X2045" s="22">
        <v>62355.72</v>
      </c>
    </row>
    <row r="2046" spans="1:24" x14ac:dyDescent="0.25">
      <c r="A2046" s="22">
        <v>702</v>
      </c>
      <c r="B2046" s="23" t="s">
        <v>2087</v>
      </c>
      <c r="C2046" s="23"/>
      <c r="D2046" s="24">
        <v>320134</v>
      </c>
      <c r="E2046" s="25"/>
      <c r="F2046" s="23" t="s">
        <v>59</v>
      </c>
      <c r="G2046" s="23" t="s">
        <v>59</v>
      </c>
      <c r="H2046" s="24" t="s">
        <v>34</v>
      </c>
      <c r="I2046" s="24" t="s">
        <v>35</v>
      </c>
      <c r="J2046" s="23" t="s">
        <v>36</v>
      </c>
      <c r="K2046" s="26">
        <v>2530638.5099999998</v>
      </c>
      <c r="L2046" s="26">
        <f t="shared" si="96"/>
        <v>2530638.5099999998</v>
      </c>
      <c r="M2046" s="26">
        <v>0</v>
      </c>
      <c r="N2046" s="26">
        <v>0</v>
      </c>
      <c r="O2046" s="26">
        <v>0</v>
      </c>
      <c r="P2046" s="26">
        <v>0</v>
      </c>
      <c r="Q2046" s="26">
        <f t="shared" si="94"/>
        <v>0</v>
      </c>
      <c r="R2046" s="27" t="str">
        <f t="shared" si="95"/>
        <v>1-30</v>
      </c>
      <c r="S2046" s="27" t="str">
        <f>+VLOOKUP(B2046,'[1]PORTFOLIO MAY16'!$B$7:$T$5083,19,0)</f>
        <v>PANAMA</v>
      </c>
      <c r="T2046" s="26">
        <v>0</v>
      </c>
      <c r="U2046" s="23" t="s">
        <v>37</v>
      </c>
      <c r="V2046" s="23" t="s">
        <v>37</v>
      </c>
      <c r="W2046" s="23" t="s">
        <v>37</v>
      </c>
      <c r="X2046" s="22">
        <v>2615000</v>
      </c>
    </row>
    <row r="2047" spans="1:24" x14ac:dyDescent="0.25">
      <c r="A2047" s="22">
        <v>702</v>
      </c>
      <c r="B2047" s="23" t="s">
        <v>2088</v>
      </c>
      <c r="C2047" s="23"/>
      <c r="D2047" s="24">
        <v>319677</v>
      </c>
      <c r="E2047" s="25"/>
      <c r="F2047" s="23" t="s">
        <v>33</v>
      </c>
      <c r="G2047" s="23" t="s">
        <v>33</v>
      </c>
      <c r="H2047" s="24" t="s">
        <v>34</v>
      </c>
      <c r="I2047" s="24" t="s">
        <v>35</v>
      </c>
      <c r="J2047" s="23" t="s">
        <v>39</v>
      </c>
      <c r="K2047" s="26">
        <v>1800390.16</v>
      </c>
      <c r="L2047" s="26">
        <f t="shared" si="96"/>
        <v>97023.02570370365</v>
      </c>
      <c r="M2047" s="26">
        <v>0</v>
      </c>
      <c r="N2047" s="26">
        <v>0</v>
      </c>
      <c r="O2047" s="26">
        <v>0</v>
      </c>
      <c r="P2047" s="26">
        <v>0</v>
      </c>
      <c r="Q2047" s="26">
        <f t="shared" si="94"/>
        <v>0</v>
      </c>
      <c r="R2047" s="27" t="str">
        <f t="shared" si="95"/>
        <v>1-30</v>
      </c>
      <c r="S2047" s="27" t="str">
        <f>+VLOOKUP(B2047,'[1]PORTFOLIO MAY16'!$B$7:$T$5083,19,0)</f>
        <v>MEXICO</v>
      </c>
      <c r="T2047" s="26">
        <v>0</v>
      </c>
      <c r="U2047" s="23" t="s">
        <v>37</v>
      </c>
      <c r="V2047" s="23" t="s">
        <v>37</v>
      </c>
      <c r="W2047" s="23" t="s">
        <v>37</v>
      </c>
      <c r="X2047" s="22">
        <v>2211590.87</v>
      </c>
    </row>
    <row r="2048" spans="1:24" x14ac:dyDescent="0.25">
      <c r="A2048" s="22">
        <v>702</v>
      </c>
      <c r="B2048" s="23" t="s">
        <v>2089</v>
      </c>
      <c r="C2048" s="23"/>
      <c r="D2048" s="24">
        <v>314436</v>
      </c>
      <c r="E2048" s="25"/>
      <c r="F2048" s="23" t="s">
        <v>33</v>
      </c>
      <c r="G2048" s="23" t="s">
        <v>33</v>
      </c>
      <c r="H2048" s="24" t="s">
        <v>34</v>
      </c>
      <c r="I2048" s="24" t="s">
        <v>35</v>
      </c>
      <c r="J2048" s="23" t="s">
        <v>39</v>
      </c>
      <c r="K2048" s="26">
        <v>629212.5</v>
      </c>
      <c r="L2048" s="26">
        <f t="shared" si="96"/>
        <v>33908.261618465876</v>
      </c>
      <c r="M2048" s="26">
        <v>0</v>
      </c>
      <c r="N2048" s="26">
        <v>0</v>
      </c>
      <c r="O2048" s="26">
        <v>0</v>
      </c>
      <c r="P2048" s="26">
        <v>0</v>
      </c>
      <c r="Q2048" s="26">
        <f t="shared" si="94"/>
        <v>0</v>
      </c>
      <c r="R2048" s="27" t="str">
        <f t="shared" si="95"/>
        <v>1-30</v>
      </c>
      <c r="S2048" s="27" t="str">
        <f>+VLOOKUP(B2048,'[1]PORTFOLIO MAY16'!$B$7:$T$5083,19,0)</f>
        <v>MEXICO</v>
      </c>
      <c r="T2048" s="26">
        <v>0</v>
      </c>
      <c r="U2048" s="23" t="s">
        <v>37</v>
      </c>
      <c r="V2048" s="23" t="s">
        <v>37</v>
      </c>
      <c r="W2048" s="23" t="s">
        <v>37</v>
      </c>
      <c r="X2048" s="22">
        <v>659175</v>
      </c>
    </row>
    <row r="2049" spans="1:24" x14ac:dyDescent="0.25">
      <c r="A2049" s="22">
        <v>702</v>
      </c>
      <c r="B2049" s="23" t="s">
        <v>2090</v>
      </c>
      <c r="C2049" s="23"/>
      <c r="D2049" s="24">
        <v>314798</v>
      </c>
      <c r="E2049" s="25"/>
      <c r="F2049" s="23" t="s">
        <v>51</v>
      </c>
      <c r="G2049" s="23" t="s">
        <v>51</v>
      </c>
      <c r="H2049" s="24" t="s">
        <v>34</v>
      </c>
      <c r="I2049" s="24" t="s">
        <v>35</v>
      </c>
      <c r="J2049" s="23" t="s">
        <v>36</v>
      </c>
      <c r="K2049" s="26">
        <v>329175.65000000002</v>
      </c>
      <c r="L2049" s="26">
        <f t="shared" si="96"/>
        <v>329175.65000000002</v>
      </c>
      <c r="M2049" s="26">
        <v>0</v>
      </c>
      <c r="N2049" s="26">
        <v>0</v>
      </c>
      <c r="O2049" s="26">
        <v>0</v>
      </c>
      <c r="P2049" s="26">
        <v>0</v>
      </c>
      <c r="Q2049" s="26">
        <f t="shared" si="94"/>
        <v>0</v>
      </c>
      <c r="R2049" s="27" t="str">
        <f t="shared" si="95"/>
        <v>1-30</v>
      </c>
      <c r="S2049" s="27" t="str">
        <f>+VLOOKUP(B2049,'[1]PORTFOLIO MAY16'!$B$7:$T$5083,19,0)</f>
        <v>COSTA RICA</v>
      </c>
      <c r="T2049" s="26">
        <v>0</v>
      </c>
      <c r="U2049" s="23" t="s">
        <v>37</v>
      </c>
      <c r="V2049" s="23" t="s">
        <v>37</v>
      </c>
      <c r="W2049" s="23" t="s">
        <v>37</v>
      </c>
      <c r="X2049" s="22">
        <v>344938.04</v>
      </c>
    </row>
    <row r="2050" spans="1:24" x14ac:dyDescent="0.25">
      <c r="A2050" s="22">
        <v>702</v>
      </c>
      <c r="B2050" s="23" t="s">
        <v>2091</v>
      </c>
      <c r="C2050" s="23"/>
      <c r="D2050" s="24">
        <v>362092</v>
      </c>
      <c r="E2050" s="25"/>
      <c r="F2050" s="23" t="s">
        <v>42</v>
      </c>
      <c r="G2050" s="23" t="s">
        <v>33</v>
      </c>
      <c r="H2050" s="24" t="s">
        <v>34</v>
      </c>
      <c r="I2050" s="24" t="s">
        <v>35</v>
      </c>
      <c r="J2050" s="23" t="s">
        <v>36</v>
      </c>
      <c r="K2050" s="26">
        <v>88368.82</v>
      </c>
      <c r="L2050" s="26">
        <f t="shared" si="96"/>
        <v>88368.82</v>
      </c>
      <c r="M2050" s="26">
        <v>0</v>
      </c>
      <c r="N2050" s="26">
        <v>0</v>
      </c>
      <c r="O2050" s="26">
        <v>0</v>
      </c>
      <c r="P2050" s="26">
        <v>0</v>
      </c>
      <c r="Q2050" s="26">
        <f t="shared" si="94"/>
        <v>0</v>
      </c>
      <c r="R2050" s="27" t="str">
        <f t="shared" si="95"/>
        <v>1-30</v>
      </c>
      <c r="S2050" s="27" t="str">
        <f>+VLOOKUP(B2050,'[1]PORTFOLIO MAY16'!$B$7:$T$5083,19,0)</f>
        <v>EL SALVADOR</v>
      </c>
      <c r="T2050" s="26">
        <v>0</v>
      </c>
      <c r="U2050" s="23" t="s">
        <v>37</v>
      </c>
      <c r="V2050" s="23" t="s">
        <v>37</v>
      </c>
      <c r="W2050" s="23" t="s">
        <v>37</v>
      </c>
      <c r="X2050" s="22">
        <v>104663.02</v>
      </c>
    </row>
    <row r="2051" spans="1:24" x14ac:dyDescent="0.25">
      <c r="A2051" s="22">
        <v>702</v>
      </c>
      <c r="B2051" s="23" t="s">
        <v>2092</v>
      </c>
      <c r="C2051" s="23"/>
      <c r="D2051" s="24">
        <v>311201</v>
      </c>
      <c r="E2051" s="25"/>
      <c r="F2051" s="23" t="s">
        <v>42</v>
      </c>
      <c r="G2051" s="23" t="s">
        <v>33</v>
      </c>
      <c r="H2051" s="24" t="s">
        <v>34</v>
      </c>
      <c r="I2051" s="24" t="s">
        <v>35</v>
      </c>
      <c r="J2051" s="23" t="s">
        <v>36</v>
      </c>
      <c r="K2051" s="26">
        <v>61712.93</v>
      </c>
      <c r="L2051" s="26">
        <f t="shared" si="96"/>
        <v>61712.93</v>
      </c>
      <c r="M2051" s="26">
        <v>0</v>
      </c>
      <c r="N2051" s="26">
        <v>0</v>
      </c>
      <c r="O2051" s="26">
        <v>0</v>
      </c>
      <c r="P2051" s="26">
        <v>0</v>
      </c>
      <c r="Q2051" s="26">
        <f t="shared" si="94"/>
        <v>0</v>
      </c>
      <c r="R2051" s="27" t="str">
        <f t="shared" si="95"/>
        <v>1-30</v>
      </c>
      <c r="S2051" s="27" t="str">
        <f>+VLOOKUP(B2051,'[1]PORTFOLIO MAY16'!$B$7:$T$5083,19,0)</f>
        <v>COSTA RICA</v>
      </c>
      <c r="T2051" s="26">
        <v>0</v>
      </c>
      <c r="U2051" s="23" t="s">
        <v>37</v>
      </c>
      <c r="V2051" s="23" t="s">
        <v>37</v>
      </c>
      <c r="W2051" s="23" t="s">
        <v>37</v>
      </c>
      <c r="X2051" s="22">
        <v>67984.73</v>
      </c>
    </row>
    <row r="2052" spans="1:24" x14ac:dyDescent="0.25">
      <c r="A2052" s="22">
        <v>702</v>
      </c>
      <c r="B2052" s="23" t="s">
        <v>2093</v>
      </c>
      <c r="C2052" s="23"/>
      <c r="D2052" s="24">
        <v>363893</v>
      </c>
      <c r="E2052" s="25"/>
      <c r="F2052" s="23" t="s">
        <v>42</v>
      </c>
      <c r="G2052" s="23" t="s">
        <v>33</v>
      </c>
      <c r="H2052" s="24" t="s">
        <v>34</v>
      </c>
      <c r="I2052" s="24" t="s">
        <v>35</v>
      </c>
      <c r="J2052" s="23" t="s">
        <v>36</v>
      </c>
      <c r="K2052" s="26">
        <v>47736.31</v>
      </c>
      <c r="L2052" s="26">
        <f t="shared" si="96"/>
        <v>47736.31</v>
      </c>
      <c r="M2052" s="26">
        <v>0</v>
      </c>
      <c r="N2052" s="26">
        <v>0</v>
      </c>
      <c r="O2052" s="26">
        <v>0</v>
      </c>
      <c r="P2052" s="26">
        <v>0</v>
      </c>
      <c r="Q2052" s="26">
        <f t="shared" si="94"/>
        <v>0</v>
      </c>
      <c r="R2052" s="27" t="str">
        <f t="shared" si="95"/>
        <v>1-30</v>
      </c>
      <c r="S2052" s="27" t="str">
        <f>+VLOOKUP(B2052,'[1]PORTFOLIO MAY16'!$B$7:$T$5083,19,0)</f>
        <v>COSTA RICA</v>
      </c>
      <c r="T2052" s="26">
        <v>0</v>
      </c>
      <c r="U2052" s="23" t="s">
        <v>37</v>
      </c>
      <c r="V2052" s="23" t="s">
        <v>37</v>
      </c>
      <c r="W2052" s="23" t="s">
        <v>37</v>
      </c>
      <c r="X2052" s="22">
        <v>55572.53</v>
      </c>
    </row>
    <row r="2053" spans="1:24" x14ac:dyDescent="0.25">
      <c r="A2053" s="22">
        <v>702</v>
      </c>
      <c r="B2053" s="23" t="s">
        <v>2094</v>
      </c>
      <c r="C2053" s="23"/>
      <c r="D2053" s="24">
        <v>338452</v>
      </c>
      <c r="E2053" s="25"/>
      <c r="F2053" s="23" t="s">
        <v>33</v>
      </c>
      <c r="G2053" s="23" t="s">
        <v>33</v>
      </c>
      <c r="H2053" s="24" t="s">
        <v>34</v>
      </c>
      <c r="I2053" s="24" t="s">
        <v>35</v>
      </c>
      <c r="J2053" s="23" t="s">
        <v>39</v>
      </c>
      <c r="K2053" s="26">
        <v>3362017.37</v>
      </c>
      <c r="L2053" s="26">
        <f t="shared" si="96"/>
        <v>181179.11603438677</v>
      </c>
      <c r="M2053" s="26">
        <v>0</v>
      </c>
      <c r="N2053" s="26">
        <v>0</v>
      </c>
      <c r="O2053" s="26">
        <v>0</v>
      </c>
      <c r="P2053" s="26">
        <v>0</v>
      </c>
      <c r="Q2053" s="26">
        <f t="shared" si="94"/>
        <v>0</v>
      </c>
      <c r="R2053" s="27" t="str">
        <f t="shared" si="95"/>
        <v>1-30</v>
      </c>
      <c r="S2053" s="27" t="str">
        <f>+VLOOKUP(B2053,'[1]PORTFOLIO MAY16'!$B$7:$T$5083,19,0)</f>
        <v>MEXICO</v>
      </c>
      <c r="T2053" s="26">
        <v>0</v>
      </c>
      <c r="U2053" s="23" t="s">
        <v>37</v>
      </c>
      <c r="V2053" s="23" t="s">
        <v>37</v>
      </c>
      <c r="W2053" s="23" t="s">
        <v>37</v>
      </c>
      <c r="X2053" s="22">
        <v>3514836.34</v>
      </c>
    </row>
    <row r="2054" spans="1:24" x14ac:dyDescent="0.25">
      <c r="A2054" s="22">
        <v>702</v>
      </c>
      <c r="B2054" s="23" t="s">
        <v>2095</v>
      </c>
      <c r="C2054" s="23"/>
      <c r="D2054" s="24">
        <v>365940</v>
      </c>
      <c r="E2054" s="25"/>
      <c r="F2054" s="23" t="s">
        <v>33</v>
      </c>
      <c r="G2054" s="23" t="s">
        <v>33</v>
      </c>
      <c r="H2054" s="24" t="s">
        <v>34</v>
      </c>
      <c r="I2054" s="24" t="s">
        <v>35</v>
      </c>
      <c r="J2054" s="23" t="s">
        <v>39</v>
      </c>
      <c r="K2054" s="26">
        <v>563222.17000000004</v>
      </c>
      <c r="L2054" s="26">
        <f t="shared" si="96"/>
        <v>30352.042735451163</v>
      </c>
      <c r="M2054" s="26">
        <v>0</v>
      </c>
      <c r="N2054" s="26">
        <v>0</v>
      </c>
      <c r="O2054" s="26">
        <v>0</v>
      </c>
      <c r="P2054" s="26">
        <v>0</v>
      </c>
      <c r="Q2054" s="26">
        <f t="shared" si="94"/>
        <v>0</v>
      </c>
      <c r="R2054" s="27" t="str">
        <f t="shared" si="95"/>
        <v>1-30</v>
      </c>
      <c r="S2054" s="27" t="str">
        <f>+VLOOKUP(B2054,'[1]PORTFOLIO MAY16'!$B$7:$T$5083,19,0)</f>
        <v>MEXICO</v>
      </c>
      <c r="T2054" s="26">
        <v>0</v>
      </c>
      <c r="U2054" s="23" t="s">
        <v>37</v>
      </c>
      <c r="V2054" s="23" t="s">
        <v>37</v>
      </c>
      <c r="W2054" s="23" t="s">
        <v>37</v>
      </c>
      <c r="X2054" s="22">
        <v>588663.67000000004</v>
      </c>
    </row>
    <row r="2055" spans="1:24" x14ac:dyDescent="0.25">
      <c r="A2055" s="22">
        <v>702</v>
      </c>
      <c r="B2055" s="23" t="s">
        <v>2096</v>
      </c>
      <c r="C2055" s="23"/>
      <c r="D2055" s="24">
        <v>315343</v>
      </c>
      <c r="E2055" s="25"/>
      <c r="F2055" s="23" t="s">
        <v>42</v>
      </c>
      <c r="G2055" s="23" t="s">
        <v>33</v>
      </c>
      <c r="H2055" s="24" t="s">
        <v>34</v>
      </c>
      <c r="I2055" s="24" t="s">
        <v>35</v>
      </c>
      <c r="J2055" s="23" t="s">
        <v>36</v>
      </c>
      <c r="K2055" s="26">
        <v>61932.6</v>
      </c>
      <c r="L2055" s="26">
        <f t="shared" si="96"/>
        <v>61932.6</v>
      </c>
      <c r="M2055" s="26">
        <v>0</v>
      </c>
      <c r="N2055" s="26">
        <v>0</v>
      </c>
      <c r="O2055" s="26">
        <v>0</v>
      </c>
      <c r="P2055" s="26">
        <v>0</v>
      </c>
      <c r="Q2055" s="26">
        <f t="shared" ref="Q2055:Q2118" si="97">+P2055+O2055+N2055+M2055</f>
        <v>0</v>
      </c>
      <c r="R2055" s="27" t="str">
        <f t="shared" ref="R2055:R2118" si="98">+IF(P2055&gt;0,"120+",IF(O2055&gt;0,"91-120",IF(N2055&gt;0,"61-90",IF(M2055&gt;0,"31-60","1-30"))))</f>
        <v>1-30</v>
      </c>
      <c r="S2055" s="27" t="str">
        <f>+VLOOKUP(B2055,'[1]PORTFOLIO MAY16'!$B$7:$T$5083,19,0)</f>
        <v>COSTA RICA</v>
      </c>
      <c r="T2055" s="26">
        <v>0</v>
      </c>
      <c r="U2055" s="23" t="s">
        <v>37</v>
      </c>
      <c r="V2055" s="23" t="s">
        <v>37</v>
      </c>
      <c r="W2055" s="23" t="s">
        <v>37</v>
      </c>
      <c r="X2055" s="22">
        <v>67621.25</v>
      </c>
    </row>
    <row r="2056" spans="1:24" x14ac:dyDescent="0.25">
      <c r="A2056" s="22">
        <v>702</v>
      </c>
      <c r="B2056" s="23" t="s">
        <v>2097</v>
      </c>
      <c r="C2056" s="23"/>
      <c r="D2056" s="24">
        <v>318359</v>
      </c>
      <c r="E2056" s="25"/>
      <c r="F2056" s="23" t="s">
        <v>42</v>
      </c>
      <c r="G2056" s="23" t="s">
        <v>51</v>
      </c>
      <c r="H2056" s="24" t="s">
        <v>34</v>
      </c>
      <c r="I2056" s="24" t="s">
        <v>35</v>
      </c>
      <c r="J2056" s="23" t="s">
        <v>39</v>
      </c>
      <c r="K2056" s="26">
        <v>207130.14</v>
      </c>
      <c r="L2056" s="26">
        <f t="shared" si="96"/>
        <v>11162.243242449036</v>
      </c>
      <c r="M2056" s="26">
        <v>0</v>
      </c>
      <c r="N2056" s="26">
        <v>0</v>
      </c>
      <c r="O2056" s="26">
        <v>0</v>
      </c>
      <c r="P2056" s="26">
        <v>0</v>
      </c>
      <c r="Q2056" s="26">
        <f t="shared" si="97"/>
        <v>0</v>
      </c>
      <c r="R2056" s="27" t="str">
        <f t="shared" si="98"/>
        <v>1-30</v>
      </c>
      <c r="S2056" s="27" t="str">
        <f>+VLOOKUP(B2056,'[1]PORTFOLIO MAY16'!$B$7:$T$5083,19,0)</f>
        <v>MEXICO</v>
      </c>
      <c r="T2056" s="26">
        <v>0</v>
      </c>
      <c r="U2056" s="23" t="s">
        <v>37</v>
      </c>
      <c r="V2056" s="23" t="s">
        <v>37</v>
      </c>
      <c r="W2056" s="23" t="s">
        <v>37</v>
      </c>
      <c r="X2056" s="22">
        <v>222433.68</v>
      </c>
    </row>
    <row r="2057" spans="1:24" x14ac:dyDescent="0.25">
      <c r="A2057" s="22">
        <v>702</v>
      </c>
      <c r="B2057" s="23" t="s">
        <v>2098</v>
      </c>
      <c r="C2057" s="23"/>
      <c r="D2057" s="24">
        <v>313548</v>
      </c>
      <c r="E2057" s="25"/>
      <c r="F2057" s="23" t="s">
        <v>51</v>
      </c>
      <c r="G2057" s="23" t="s">
        <v>51</v>
      </c>
      <c r="H2057" s="24" t="s">
        <v>34</v>
      </c>
      <c r="I2057" s="24" t="s">
        <v>35</v>
      </c>
      <c r="J2057" s="23" t="s">
        <v>36</v>
      </c>
      <c r="K2057" s="26">
        <v>10307.629999999999</v>
      </c>
      <c r="L2057" s="26">
        <f t="shared" si="96"/>
        <v>10307.629999999999</v>
      </c>
      <c r="M2057" s="26">
        <v>0</v>
      </c>
      <c r="N2057" s="26">
        <v>0</v>
      </c>
      <c r="O2057" s="26">
        <v>0</v>
      </c>
      <c r="P2057" s="26">
        <v>0</v>
      </c>
      <c r="Q2057" s="26">
        <f t="shared" si="97"/>
        <v>0</v>
      </c>
      <c r="R2057" s="27" t="str">
        <f t="shared" si="98"/>
        <v>1-30</v>
      </c>
      <c r="S2057" s="27" t="str">
        <f>+VLOOKUP(B2057,'[1]PORTFOLIO MAY16'!$B$7:$T$5083,19,0)</f>
        <v>NICARAGUA</v>
      </c>
      <c r="T2057" s="26">
        <v>0</v>
      </c>
      <c r="U2057" s="23" t="s">
        <v>37</v>
      </c>
      <c r="V2057" s="23" t="s">
        <v>37</v>
      </c>
      <c r="W2057" s="23" t="s">
        <v>37</v>
      </c>
      <c r="X2057" s="22">
        <v>10906.55</v>
      </c>
    </row>
    <row r="2058" spans="1:24" x14ac:dyDescent="0.25">
      <c r="A2058" s="22">
        <v>702</v>
      </c>
      <c r="B2058" s="23" t="s">
        <v>2099</v>
      </c>
      <c r="C2058" s="23"/>
      <c r="D2058" s="24">
        <v>311796</v>
      </c>
      <c r="E2058" s="25"/>
      <c r="F2058" s="23" t="s">
        <v>42</v>
      </c>
      <c r="G2058" s="23" t="s">
        <v>51</v>
      </c>
      <c r="H2058" s="24" t="s">
        <v>34</v>
      </c>
      <c r="I2058" s="24" t="s">
        <v>35</v>
      </c>
      <c r="J2058" s="23" t="s">
        <v>39</v>
      </c>
      <c r="K2058" s="26">
        <v>371681.58</v>
      </c>
      <c r="L2058" s="26">
        <f t="shared" si="96"/>
        <v>20029.920342340232</v>
      </c>
      <c r="M2058" s="26">
        <v>0</v>
      </c>
      <c r="N2058" s="26">
        <v>0</v>
      </c>
      <c r="O2058" s="26">
        <v>0</v>
      </c>
      <c r="P2058" s="26">
        <v>0</v>
      </c>
      <c r="Q2058" s="26">
        <f t="shared" si="97"/>
        <v>0</v>
      </c>
      <c r="R2058" s="27" t="str">
        <f t="shared" si="98"/>
        <v>1-30</v>
      </c>
      <c r="S2058" s="27" t="str">
        <f>+VLOOKUP(B2058,'[1]PORTFOLIO MAY16'!$B$7:$T$5083,19,0)</f>
        <v>MEXICO</v>
      </c>
      <c r="T2058" s="26">
        <v>0</v>
      </c>
      <c r="U2058" s="23" t="s">
        <v>37</v>
      </c>
      <c r="V2058" s="23" t="s">
        <v>37</v>
      </c>
      <c r="W2058" s="23" t="s">
        <v>37</v>
      </c>
      <c r="X2058" s="22">
        <v>415061.2</v>
      </c>
    </row>
    <row r="2059" spans="1:24" x14ac:dyDescent="0.25">
      <c r="A2059" s="22">
        <v>702</v>
      </c>
      <c r="B2059" s="23" t="s">
        <v>2100</v>
      </c>
      <c r="C2059" s="23"/>
      <c r="D2059" s="24">
        <v>334777</v>
      </c>
      <c r="E2059" s="25"/>
      <c r="F2059" s="23" t="s">
        <v>33</v>
      </c>
      <c r="G2059" s="23" t="s">
        <v>33</v>
      </c>
      <c r="H2059" s="24" t="s">
        <v>34</v>
      </c>
      <c r="I2059" s="24" t="s">
        <v>35</v>
      </c>
      <c r="J2059" s="23" t="s">
        <v>39</v>
      </c>
      <c r="K2059" s="26">
        <v>438074.81</v>
      </c>
      <c r="L2059" s="26">
        <f t="shared" si="96"/>
        <v>23607.851506350766</v>
      </c>
      <c r="M2059" s="26">
        <v>0</v>
      </c>
      <c r="N2059" s="26">
        <v>0</v>
      </c>
      <c r="O2059" s="26">
        <v>0</v>
      </c>
      <c r="P2059" s="26">
        <v>0</v>
      </c>
      <c r="Q2059" s="26">
        <f t="shared" si="97"/>
        <v>0</v>
      </c>
      <c r="R2059" s="27" t="str">
        <f t="shared" si="98"/>
        <v>1-30</v>
      </c>
      <c r="S2059" s="27" t="str">
        <f>+VLOOKUP(B2059,'[1]PORTFOLIO MAY16'!$B$7:$T$5083,19,0)</f>
        <v>MEXICO</v>
      </c>
      <c r="T2059" s="26">
        <v>0</v>
      </c>
      <c r="U2059" s="23" t="s">
        <v>37</v>
      </c>
      <c r="V2059" s="23" t="s">
        <v>37</v>
      </c>
      <c r="W2059" s="23" t="s">
        <v>37</v>
      </c>
      <c r="X2059" s="22">
        <v>477994.97</v>
      </c>
    </row>
    <row r="2060" spans="1:24" x14ac:dyDescent="0.25">
      <c r="A2060" s="22">
        <v>702</v>
      </c>
      <c r="B2060" s="23" t="s">
        <v>2101</v>
      </c>
      <c r="C2060" s="23"/>
      <c r="D2060" s="24">
        <v>313199</v>
      </c>
      <c r="E2060" s="25"/>
      <c r="F2060" s="23" t="s">
        <v>51</v>
      </c>
      <c r="G2060" s="23" t="s">
        <v>33</v>
      </c>
      <c r="H2060" s="24" t="s">
        <v>34</v>
      </c>
      <c r="I2060" s="24" t="s">
        <v>35</v>
      </c>
      <c r="J2060" s="23" t="s">
        <v>36</v>
      </c>
      <c r="K2060" s="26">
        <v>268766.99</v>
      </c>
      <c r="L2060" s="26">
        <f t="shared" si="96"/>
        <v>268766.99</v>
      </c>
      <c r="M2060" s="26">
        <v>0</v>
      </c>
      <c r="N2060" s="26">
        <v>0</v>
      </c>
      <c r="O2060" s="26">
        <v>0</v>
      </c>
      <c r="P2060" s="26">
        <v>0</v>
      </c>
      <c r="Q2060" s="26">
        <f t="shared" si="97"/>
        <v>0</v>
      </c>
      <c r="R2060" s="27" t="str">
        <f t="shared" si="98"/>
        <v>1-30</v>
      </c>
      <c r="S2060" s="27" t="str">
        <f>+VLOOKUP(B2060,'[1]PORTFOLIO MAY16'!$B$7:$T$5083,19,0)</f>
        <v>COSTA RICA</v>
      </c>
      <c r="T2060" s="26">
        <v>0</v>
      </c>
      <c r="U2060" s="23" t="s">
        <v>37</v>
      </c>
      <c r="V2060" s="23" t="s">
        <v>37</v>
      </c>
      <c r="W2060" s="23" t="s">
        <v>37</v>
      </c>
      <c r="X2060" s="22">
        <v>304147.09000000003</v>
      </c>
    </row>
    <row r="2061" spans="1:24" x14ac:dyDescent="0.25">
      <c r="A2061" s="22">
        <v>702</v>
      </c>
      <c r="B2061" s="23" t="s">
        <v>2102</v>
      </c>
      <c r="C2061" s="23"/>
      <c r="D2061" s="24">
        <v>366489</v>
      </c>
      <c r="E2061" s="25"/>
      <c r="F2061" s="23" t="s">
        <v>42</v>
      </c>
      <c r="G2061" s="23" t="s">
        <v>33</v>
      </c>
      <c r="H2061" s="24" t="s">
        <v>34</v>
      </c>
      <c r="I2061" s="24" t="s">
        <v>35</v>
      </c>
      <c r="J2061" s="23" t="s">
        <v>36</v>
      </c>
      <c r="K2061" s="26">
        <v>71570.070000000007</v>
      </c>
      <c r="L2061" s="26">
        <f t="shared" si="96"/>
        <v>71570.070000000007</v>
      </c>
      <c r="M2061" s="26">
        <v>0</v>
      </c>
      <c r="N2061" s="26">
        <v>0</v>
      </c>
      <c r="O2061" s="26">
        <v>0</v>
      </c>
      <c r="P2061" s="26">
        <v>0</v>
      </c>
      <c r="Q2061" s="26">
        <f t="shared" si="97"/>
        <v>0</v>
      </c>
      <c r="R2061" s="27" t="str">
        <f t="shared" si="98"/>
        <v>1-30</v>
      </c>
      <c r="S2061" s="27" t="str">
        <f>+VLOOKUP(B2061,'[1]PORTFOLIO MAY16'!$B$7:$T$5083,19,0)</f>
        <v>GUATEMALA</v>
      </c>
      <c r="T2061" s="26">
        <v>0</v>
      </c>
      <c r="U2061" s="23" t="s">
        <v>37</v>
      </c>
      <c r="V2061" s="23" t="s">
        <v>37</v>
      </c>
      <c r="W2061" s="23" t="s">
        <v>37</v>
      </c>
      <c r="X2061" s="22">
        <v>84174.58</v>
      </c>
    </row>
    <row r="2062" spans="1:24" x14ac:dyDescent="0.25">
      <c r="A2062" s="22">
        <v>702</v>
      </c>
      <c r="B2062" s="23" t="s">
        <v>2103</v>
      </c>
      <c r="C2062" s="23"/>
      <c r="D2062" s="24">
        <v>317800</v>
      </c>
      <c r="E2062" s="25"/>
      <c r="F2062" s="23" t="s">
        <v>33</v>
      </c>
      <c r="G2062" s="23" t="s">
        <v>33</v>
      </c>
      <c r="H2062" s="24" t="s">
        <v>34</v>
      </c>
      <c r="I2062" s="24" t="s">
        <v>35</v>
      </c>
      <c r="J2062" s="23" t="s">
        <v>39</v>
      </c>
      <c r="K2062" s="26">
        <v>2837595.12</v>
      </c>
      <c r="L2062" s="26">
        <f t="shared" si="96"/>
        <v>152918.00098733269</v>
      </c>
      <c r="M2062" s="26">
        <v>0</v>
      </c>
      <c r="N2062" s="26">
        <v>0</v>
      </c>
      <c r="O2062" s="26">
        <v>0</v>
      </c>
      <c r="P2062" s="26">
        <v>0</v>
      </c>
      <c r="Q2062" s="26">
        <f t="shared" si="97"/>
        <v>0</v>
      </c>
      <c r="R2062" s="27" t="str">
        <f t="shared" si="98"/>
        <v>1-30</v>
      </c>
      <c r="S2062" s="27" t="str">
        <f>+VLOOKUP(B2062,'[1]PORTFOLIO MAY16'!$B$7:$T$5083,19,0)</f>
        <v>MEXICO</v>
      </c>
      <c r="T2062" s="26">
        <v>0</v>
      </c>
      <c r="U2062" s="23" t="s">
        <v>37</v>
      </c>
      <c r="V2062" s="23" t="s">
        <v>37</v>
      </c>
      <c r="W2062" s="23" t="s">
        <v>37</v>
      </c>
      <c r="X2062" s="22">
        <v>2972718.7</v>
      </c>
    </row>
    <row r="2063" spans="1:24" x14ac:dyDescent="0.25">
      <c r="A2063" s="22">
        <v>702</v>
      </c>
      <c r="B2063" s="23" t="s">
        <v>2104</v>
      </c>
      <c r="C2063" s="23"/>
      <c r="D2063" s="24">
        <v>313548</v>
      </c>
      <c r="E2063" s="25"/>
      <c r="F2063" s="23" t="s">
        <v>51</v>
      </c>
      <c r="G2063" s="23" t="s">
        <v>51</v>
      </c>
      <c r="H2063" s="24" t="s">
        <v>34</v>
      </c>
      <c r="I2063" s="24" t="s">
        <v>35</v>
      </c>
      <c r="J2063" s="23" t="s">
        <v>36</v>
      </c>
      <c r="K2063" s="26">
        <v>6600.83</v>
      </c>
      <c r="L2063" s="26">
        <f t="shared" si="96"/>
        <v>6600.83</v>
      </c>
      <c r="M2063" s="26">
        <v>0</v>
      </c>
      <c r="N2063" s="26">
        <v>0</v>
      </c>
      <c r="O2063" s="26">
        <v>0</v>
      </c>
      <c r="P2063" s="26">
        <v>0</v>
      </c>
      <c r="Q2063" s="26">
        <f t="shared" si="97"/>
        <v>0</v>
      </c>
      <c r="R2063" s="27" t="str">
        <f t="shared" si="98"/>
        <v>1-30</v>
      </c>
      <c r="S2063" s="27" t="str">
        <f>+VLOOKUP(B2063,'[1]PORTFOLIO MAY16'!$B$7:$T$5083,19,0)</f>
        <v>NICARAGUA</v>
      </c>
      <c r="T2063" s="26">
        <v>0</v>
      </c>
      <c r="U2063" s="23" t="s">
        <v>37</v>
      </c>
      <c r="V2063" s="23" t="s">
        <v>37</v>
      </c>
      <c r="W2063" s="23" t="s">
        <v>37</v>
      </c>
      <c r="X2063" s="22">
        <v>6935.75</v>
      </c>
    </row>
    <row r="2064" spans="1:24" x14ac:dyDescent="0.25">
      <c r="A2064" s="22">
        <v>702</v>
      </c>
      <c r="B2064" s="23" t="s">
        <v>2105</v>
      </c>
      <c r="C2064" s="23"/>
      <c r="D2064" s="24">
        <v>310409</v>
      </c>
      <c r="E2064" s="25"/>
      <c r="F2064" s="23" t="s">
        <v>33</v>
      </c>
      <c r="G2064" s="23" t="s">
        <v>33</v>
      </c>
      <c r="H2064" s="24" t="s">
        <v>34</v>
      </c>
      <c r="I2064" s="24" t="s">
        <v>35</v>
      </c>
      <c r="J2064" s="23" t="s">
        <v>36</v>
      </c>
      <c r="K2064" s="26">
        <v>84266.78</v>
      </c>
      <c r="L2064" s="26">
        <f t="shared" si="96"/>
        <v>84266.78</v>
      </c>
      <c r="M2064" s="26">
        <v>84266.78</v>
      </c>
      <c r="N2064" s="26">
        <v>0</v>
      </c>
      <c r="O2064" s="26">
        <v>0</v>
      </c>
      <c r="P2064" s="26">
        <v>0</v>
      </c>
      <c r="Q2064" s="26">
        <f t="shared" si="97"/>
        <v>84266.78</v>
      </c>
      <c r="R2064" s="27" t="str">
        <f t="shared" si="98"/>
        <v>31-60</v>
      </c>
      <c r="S2064" s="27" t="str">
        <f>+VLOOKUP(B2064,'[1]PORTFOLIO MAY16'!$B$7:$T$5083,19,0)</f>
        <v>MEXICO</v>
      </c>
      <c r="T2064" s="26">
        <v>0</v>
      </c>
      <c r="U2064" s="23" t="s">
        <v>37</v>
      </c>
      <c r="V2064" s="23" t="s">
        <v>37</v>
      </c>
      <c r="W2064" s="23" t="s">
        <v>37</v>
      </c>
      <c r="X2064" s="22">
        <v>99191.31</v>
      </c>
    </row>
    <row r="2065" spans="1:24" x14ac:dyDescent="0.25">
      <c r="A2065" s="22">
        <v>702</v>
      </c>
      <c r="B2065" s="23" t="s">
        <v>2106</v>
      </c>
      <c r="C2065" s="23"/>
      <c r="D2065" s="24">
        <v>314798</v>
      </c>
      <c r="E2065" s="25"/>
      <c r="F2065" s="23" t="s">
        <v>51</v>
      </c>
      <c r="G2065" s="23" t="s">
        <v>51</v>
      </c>
      <c r="H2065" s="24" t="s">
        <v>34</v>
      </c>
      <c r="I2065" s="24" t="s">
        <v>35</v>
      </c>
      <c r="J2065" s="23" t="s">
        <v>36</v>
      </c>
      <c r="K2065" s="26">
        <v>96371.35</v>
      </c>
      <c r="L2065" s="26">
        <f t="shared" si="96"/>
        <v>96371.35</v>
      </c>
      <c r="M2065" s="26">
        <v>0</v>
      </c>
      <c r="N2065" s="26">
        <v>0</v>
      </c>
      <c r="O2065" s="26">
        <v>0</v>
      </c>
      <c r="P2065" s="26">
        <v>0</v>
      </c>
      <c r="Q2065" s="26">
        <f t="shared" si="97"/>
        <v>0</v>
      </c>
      <c r="R2065" s="27" t="str">
        <f t="shared" si="98"/>
        <v>1-30</v>
      </c>
      <c r="S2065" s="27" t="str">
        <f>+VLOOKUP(B2065,'[1]PORTFOLIO MAY16'!$B$7:$T$5083,19,0)</f>
        <v>COSTA RICA</v>
      </c>
      <c r="T2065" s="26">
        <v>0</v>
      </c>
      <c r="U2065" s="23" t="s">
        <v>37</v>
      </c>
      <c r="V2065" s="23" t="s">
        <v>37</v>
      </c>
      <c r="W2065" s="23" t="s">
        <v>37</v>
      </c>
      <c r="X2065" s="22">
        <v>100669.73</v>
      </c>
    </row>
    <row r="2066" spans="1:24" x14ac:dyDescent="0.25">
      <c r="A2066" s="22">
        <v>702</v>
      </c>
      <c r="B2066" s="23" t="s">
        <v>2107</v>
      </c>
      <c r="C2066" s="23"/>
      <c r="D2066" s="24">
        <v>317050</v>
      </c>
      <c r="E2066" s="25"/>
      <c r="F2066" s="23" t="s">
        <v>42</v>
      </c>
      <c r="G2066" s="23" t="s">
        <v>51</v>
      </c>
      <c r="H2066" s="24" t="s">
        <v>34</v>
      </c>
      <c r="I2066" s="24" t="s">
        <v>35</v>
      </c>
      <c r="J2066" s="23" t="s">
        <v>39</v>
      </c>
      <c r="K2066" s="26">
        <v>124671.94</v>
      </c>
      <c r="L2066" s="26">
        <f t="shared" si="96"/>
        <v>6718.5708453053312</v>
      </c>
      <c r="M2066" s="26">
        <v>0</v>
      </c>
      <c r="N2066" s="26">
        <v>0</v>
      </c>
      <c r="O2066" s="26">
        <v>0</v>
      </c>
      <c r="P2066" s="26">
        <v>0</v>
      </c>
      <c r="Q2066" s="26">
        <f t="shared" si="97"/>
        <v>0</v>
      </c>
      <c r="R2066" s="27" t="str">
        <f t="shared" si="98"/>
        <v>1-30</v>
      </c>
      <c r="S2066" s="27" t="str">
        <f>+VLOOKUP(B2066,'[1]PORTFOLIO MAY16'!$B$7:$T$5083,19,0)</f>
        <v>MEXICO</v>
      </c>
      <c r="T2066" s="26">
        <v>0</v>
      </c>
      <c r="U2066" s="23" t="s">
        <v>37</v>
      </c>
      <c r="V2066" s="23" t="s">
        <v>37</v>
      </c>
      <c r="W2066" s="23" t="s">
        <v>37</v>
      </c>
      <c r="X2066" s="22">
        <v>129909.06</v>
      </c>
    </row>
    <row r="2067" spans="1:24" x14ac:dyDescent="0.25">
      <c r="A2067" s="22">
        <v>702</v>
      </c>
      <c r="B2067" s="23" t="s">
        <v>2108</v>
      </c>
      <c r="C2067" s="23"/>
      <c r="D2067" s="24">
        <v>362469</v>
      </c>
      <c r="E2067" s="25"/>
      <c r="F2067" s="23" t="s">
        <v>51</v>
      </c>
      <c r="G2067" s="23" t="s">
        <v>51</v>
      </c>
      <c r="H2067" s="24" t="s">
        <v>34</v>
      </c>
      <c r="I2067" s="24" t="s">
        <v>35</v>
      </c>
      <c r="J2067" s="23" t="s">
        <v>36</v>
      </c>
      <c r="K2067" s="26">
        <v>33062.629999999997</v>
      </c>
      <c r="L2067" s="26">
        <f t="shared" si="96"/>
        <v>33062.629999999997</v>
      </c>
      <c r="M2067" s="26">
        <v>0</v>
      </c>
      <c r="N2067" s="26">
        <v>0</v>
      </c>
      <c r="O2067" s="26">
        <v>0</v>
      </c>
      <c r="P2067" s="26">
        <v>0</v>
      </c>
      <c r="Q2067" s="26">
        <f t="shared" si="97"/>
        <v>0</v>
      </c>
      <c r="R2067" s="27" t="str">
        <f t="shared" si="98"/>
        <v>1-30</v>
      </c>
      <c r="S2067" s="27" t="str">
        <f>+VLOOKUP(B2067,'[1]PORTFOLIO MAY16'!$B$7:$T$5083,19,0)</f>
        <v>GUATEMALA</v>
      </c>
      <c r="T2067" s="26">
        <v>0</v>
      </c>
      <c r="U2067" s="23" t="s">
        <v>37</v>
      </c>
      <c r="V2067" s="23" t="s">
        <v>37</v>
      </c>
      <c r="W2067" s="23" t="s">
        <v>37</v>
      </c>
      <c r="X2067" s="22">
        <v>33297.99</v>
      </c>
    </row>
    <row r="2068" spans="1:24" x14ac:dyDescent="0.25">
      <c r="A2068" s="22">
        <v>702</v>
      </c>
      <c r="B2068" s="23" t="s">
        <v>2109</v>
      </c>
      <c r="C2068" s="23"/>
      <c r="D2068" s="24">
        <v>362469</v>
      </c>
      <c r="E2068" s="25"/>
      <c r="F2068" s="23" t="s">
        <v>51</v>
      </c>
      <c r="G2068" s="23" t="s">
        <v>51</v>
      </c>
      <c r="H2068" s="24" t="s">
        <v>34</v>
      </c>
      <c r="I2068" s="24" t="s">
        <v>35</v>
      </c>
      <c r="J2068" s="23" t="s">
        <v>36</v>
      </c>
      <c r="K2068" s="26">
        <v>67549.75</v>
      </c>
      <c r="L2068" s="26">
        <f t="shared" si="96"/>
        <v>67549.75</v>
      </c>
      <c r="M2068" s="26">
        <v>0</v>
      </c>
      <c r="N2068" s="26">
        <v>0</v>
      </c>
      <c r="O2068" s="26">
        <v>0</v>
      </c>
      <c r="P2068" s="26">
        <v>0</v>
      </c>
      <c r="Q2068" s="26">
        <f t="shared" si="97"/>
        <v>0</v>
      </c>
      <c r="R2068" s="27" t="str">
        <f t="shared" si="98"/>
        <v>1-30</v>
      </c>
      <c r="S2068" s="27" t="str">
        <f>+VLOOKUP(B2068,'[1]PORTFOLIO MAY16'!$B$7:$T$5083,19,0)</f>
        <v>GUATEMALA</v>
      </c>
      <c r="T2068" s="26">
        <v>0</v>
      </c>
      <c r="U2068" s="23" t="s">
        <v>37</v>
      </c>
      <c r="V2068" s="23" t="s">
        <v>37</v>
      </c>
      <c r="W2068" s="23" t="s">
        <v>37</v>
      </c>
      <c r="X2068" s="22">
        <v>68030.600000000006</v>
      </c>
    </row>
    <row r="2069" spans="1:24" x14ac:dyDescent="0.25">
      <c r="A2069" s="22">
        <v>702</v>
      </c>
      <c r="B2069" s="23" t="s">
        <v>2110</v>
      </c>
      <c r="C2069" s="23"/>
      <c r="D2069" s="24">
        <v>354450</v>
      </c>
      <c r="E2069" s="25"/>
      <c r="F2069" s="23" t="s">
        <v>33</v>
      </c>
      <c r="G2069" s="23" t="s">
        <v>33</v>
      </c>
      <c r="H2069" s="24" t="s">
        <v>34</v>
      </c>
      <c r="I2069" s="24" t="s">
        <v>35</v>
      </c>
      <c r="J2069" s="23" t="s">
        <v>39</v>
      </c>
      <c r="K2069" s="26">
        <v>3373500</v>
      </c>
      <c r="L2069" s="26">
        <f t="shared" si="96"/>
        <v>181797.91496496752</v>
      </c>
      <c r="M2069" s="26">
        <v>0</v>
      </c>
      <c r="N2069" s="26">
        <v>0</v>
      </c>
      <c r="O2069" s="26">
        <v>0</v>
      </c>
      <c r="P2069" s="26">
        <v>0</v>
      </c>
      <c r="Q2069" s="26">
        <f t="shared" si="97"/>
        <v>0</v>
      </c>
      <c r="R2069" s="27" t="str">
        <f t="shared" si="98"/>
        <v>1-30</v>
      </c>
      <c r="S2069" s="27" t="str">
        <f>+VLOOKUP(B2069,'[1]PORTFOLIO MAY16'!$B$7:$T$5083,19,0)</f>
        <v>MEXICO</v>
      </c>
      <c r="T2069" s="26">
        <v>0</v>
      </c>
      <c r="U2069" s="23" t="s">
        <v>37</v>
      </c>
      <c r="V2069" s="23" t="s">
        <v>37</v>
      </c>
      <c r="W2069" s="23" t="s">
        <v>37</v>
      </c>
      <c r="X2069" s="22">
        <v>3503250</v>
      </c>
    </row>
    <row r="2070" spans="1:24" x14ac:dyDescent="0.25">
      <c r="A2070" s="22">
        <v>702</v>
      </c>
      <c r="B2070" s="23" t="s">
        <v>2111</v>
      </c>
      <c r="C2070" s="23"/>
      <c r="D2070" s="24">
        <v>362536</v>
      </c>
      <c r="E2070" s="25"/>
      <c r="F2070" s="23" t="s">
        <v>33</v>
      </c>
      <c r="G2070" s="23" t="s">
        <v>33</v>
      </c>
      <c r="H2070" s="24" t="s">
        <v>34</v>
      </c>
      <c r="I2070" s="24" t="s">
        <v>35</v>
      </c>
      <c r="J2070" s="23" t="s">
        <v>39</v>
      </c>
      <c r="K2070" s="26">
        <v>1054604.3999999999</v>
      </c>
      <c r="L2070" s="26">
        <f t="shared" si="96"/>
        <v>56832.631105048342</v>
      </c>
      <c r="M2070" s="26">
        <v>0</v>
      </c>
      <c r="N2070" s="26">
        <v>0</v>
      </c>
      <c r="O2070" s="26">
        <v>0</v>
      </c>
      <c r="P2070" s="26">
        <v>0</v>
      </c>
      <c r="Q2070" s="26">
        <f t="shared" si="97"/>
        <v>0</v>
      </c>
      <c r="R2070" s="27" t="str">
        <f t="shared" si="98"/>
        <v>1-30</v>
      </c>
      <c r="S2070" s="27" t="str">
        <f>+VLOOKUP(B2070,'[1]PORTFOLIO MAY16'!$B$7:$T$5083,19,0)</f>
        <v>MEXICO</v>
      </c>
      <c r="T2070" s="26">
        <v>0</v>
      </c>
      <c r="U2070" s="23" t="s">
        <v>37</v>
      </c>
      <c r="V2070" s="23" t="s">
        <v>37</v>
      </c>
      <c r="W2070" s="23" t="s">
        <v>37</v>
      </c>
      <c r="X2070" s="22">
        <v>1095166.1100000001</v>
      </c>
    </row>
    <row r="2071" spans="1:24" x14ac:dyDescent="0.25">
      <c r="A2071" s="22">
        <v>702</v>
      </c>
      <c r="B2071" s="23" t="s">
        <v>2112</v>
      </c>
      <c r="C2071" s="23"/>
      <c r="D2071" s="24">
        <v>362092</v>
      </c>
      <c r="E2071" s="25"/>
      <c r="F2071" s="23" t="s">
        <v>42</v>
      </c>
      <c r="G2071" s="23" t="s">
        <v>33</v>
      </c>
      <c r="H2071" s="24" t="s">
        <v>34</v>
      </c>
      <c r="I2071" s="24" t="s">
        <v>35</v>
      </c>
      <c r="J2071" s="23" t="s">
        <v>36</v>
      </c>
      <c r="K2071" s="26">
        <v>75503.66</v>
      </c>
      <c r="L2071" s="26">
        <f t="shared" si="96"/>
        <v>75503.66</v>
      </c>
      <c r="M2071" s="26">
        <v>0</v>
      </c>
      <c r="N2071" s="26">
        <v>0</v>
      </c>
      <c r="O2071" s="26">
        <v>0</v>
      </c>
      <c r="P2071" s="26">
        <v>0</v>
      </c>
      <c r="Q2071" s="26">
        <f t="shared" si="97"/>
        <v>0</v>
      </c>
      <c r="R2071" s="27" t="str">
        <f t="shared" si="98"/>
        <v>1-30</v>
      </c>
      <c r="S2071" s="27" t="str">
        <f>+VLOOKUP(B2071,'[1]PORTFOLIO MAY16'!$B$7:$T$5083,19,0)</f>
        <v>EL SALVADOR</v>
      </c>
      <c r="T2071" s="26">
        <v>0</v>
      </c>
      <c r="U2071" s="23" t="s">
        <v>37</v>
      </c>
      <c r="V2071" s="23" t="s">
        <v>37</v>
      </c>
      <c r="W2071" s="23" t="s">
        <v>37</v>
      </c>
      <c r="X2071" s="22">
        <v>90010.22</v>
      </c>
    </row>
    <row r="2072" spans="1:24" x14ac:dyDescent="0.25">
      <c r="A2072" s="22">
        <v>702</v>
      </c>
      <c r="B2072" s="23" t="s">
        <v>2113</v>
      </c>
      <c r="C2072" s="23"/>
      <c r="D2072" s="24">
        <v>308400</v>
      </c>
      <c r="E2072" s="25"/>
      <c r="F2072" s="23" t="s">
        <v>42</v>
      </c>
      <c r="G2072" s="23" t="s">
        <v>33</v>
      </c>
      <c r="H2072" s="24" t="s">
        <v>34</v>
      </c>
      <c r="I2072" s="24" t="s">
        <v>35</v>
      </c>
      <c r="J2072" s="23" t="s">
        <v>36</v>
      </c>
      <c r="K2072" s="26">
        <v>197651.94</v>
      </c>
      <c r="L2072" s="26">
        <f t="shared" si="96"/>
        <v>197651.94</v>
      </c>
      <c r="M2072" s="26">
        <v>0</v>
      </c>
      <c r="N2072" s="26">
        <v>0</v>
      </c>
      <c r="O2072" s="26">
        <v>0</v>
      </c>
      <c r="P2072" s="26">
        <v>0</v>
      </c>
      <c r="Q2072" s="26">
        <f t="shared" si="97"/>
        <v>0</v>
      </c>
      <c r="R2072" s="27" t="str">
        <f t="shared" si="98"/>
        <v>1-30</v>
      </c>
      <c r="S2072" s="27" t="str">
        <f>+VLOOKUP(B2072,'[1]PORTFOLIO MAY16'!$B$7:$T$5083,19,0)</f>
        <v>COSTA RICA</v>
      </c>
      <c r="T2072" s="26">
        <v>0</v>
      </c>
      <c r="U2072" s="23" t="s">
        <v>37</v>
      </c>
      <c r="V2072" s="23" t="s">
        <v>37</v>
      </c>
      <c r="W2072" s="23" t="s">
        <v>37</v>
      </c>
      <c r="X2072" s="22">
        <v>226358.02</v>
      </c>
    </row>
    <row r="2073" spans="1:24" x14ac:dyDescent="0.25">
      <c r="A2073" s="22">
        <v>702</v>
      </c>
      <c r="B2073" s="23" t="s">
        <v>2114</v>
      </c>
      <c r="C2073" s="23"/>
      <c r="D2073" s="24">
        <v>363897</v>
      </c>
      <c r="E2073" s="25"/>
      <c r="F2073" s="23" t="s">
        <v>33</v>
      </c>
      <c r="G2073" s="23" t="s">
        <v>33</v>
      </c>
      <c r="H2073" s="24" t="s">
        <v>34</v>
      </c>
      <c r="I2073" s="24" t="s">
        <v>35</v>
      </c>
      <c r="J2073" s="23" t="s">
        <v>39</v>
      </c>
      <c r="K2073" s="26">
        <v>1178560.3</v>
      </c>
      <c r="L2073" s="26">
        <f t="shared" si="96"/>
        <v>63512.614554761116</v>
      </c>
      <c r="M2073" s="26">
        <v>0</v>
      </c>
      <c r="N2073" s="26">
        <v>0</v>
      </c>
      <c r="O2073" s="26">
        <v>0</v>
      </c>
      <c r="P2073" s="26">
        <v>0</v>
      </c>
      <c r="Q2073" s="26">
        <f t="shared" si="97"/>
        <v>0</v>
      </c>
      <c r="R2073" s="27" t="str">
        <f t="shared" si="98"/>
        <v>1-30</v>
      </c>
      <c r="S2073" s="27" t="str">
        <f>+VLOOKUP(B2073,'[1]PORTFOLIO MAY16'!$B$7:$T$5083,19,0)</f>
        <v>MEXICO</v>
      </c>
      <c r="T2073" s="26">
        <v>0</v>
      </c>
      <c r="U2073" s="23" t="s">
        <v>37</v>
      </c>
      <c r="V2073" s="23" t="s">
        <v>37</v>
      </c>
      <c r="W2073" s="23" t="s">
        <v>37</v>
      </c>
      <c r="X2073" s="22">
        <v>1422065.64</v>
      </c>
    </row>
    <row r="2074" spans="1:24" x14ac:dyDescent="0.25">
      <c r="A2074" s="22">
        <v>702</v>
      </c>
      <c r="B2074" s="23" t="s">
        <v>2115</v>
      </c>
      <c r="C2074" s="23"/>
      <c r="D2074" s="24">
        <v>313548</v>
      </c>
      <c r="E2074" s="25"/>
      <c r="F2074" s="23" t="s">
        <v>59</v>
      </c>
      <c r="G2074" s="23" t="s">
        <v>59</v>
      </c>
      <c r="H2074" s="24" t="s">
        <v>34</v>
      </c>
      <c r="I2074" s="24" t="s">
        <v>35</v>
      </c>
      <c r="J2074" s="23" t="s">
        <v>36</v>
      </c>
      <c r="K2074" s="26">
        <v>8036.06</v>
      </c>
      <c r="L2074" s="26">
        <f t="shared" si="96"/>
        <v>8036.06</v>
      </c>
      <c r="M2074" s="26">
        <v>0</v>
      </c>
      <c r="N2074" s="26">
        <v>0</v>
      </c>
      <c r="O2074" s="26">
        <v>0</v>
      </c>
      <c r="P2074" s="26">
        <v>0</v>
      </c>
      <c r="Q2074" s="26">
        <f t="shared" si="97"/>
        <v>0</v>
      </c>
      <c r="R2074" s="27" t="str">
        <f t="shared" si="98"/>
        <v>1-30</v>
      </c>
      <c r="S2074" s="27" t="str">
        <f>+VLOOKUP(B2074,'[1]PORTFOLIO MAY16'!$B$7:$T$5083,19,0)</f>
        <v>NICARAGUA</v>
      </c>
      <c r="T2074" s="26">
        <v>0</v>
      </c>
      <c r="U2074" s="23" t="s">
        <v>37</v>
      </c>
      <c r="V2074" s="23" t="s">
        <v>37</v>
      </c>
      <c r="W2074" s="23" t="s">
        <v>37</v>
      </c>
      <c r="X2074" s="22">
        <v>8443.83</v>
      </c>
    </row>
    <row r="2075" spans="1:24" x14ac:dyDescent="0.25">
      <c r="A2075" s="22">
        <v>702</v>
      </c>
      <c r="B2075" s="23" t="s">
        <v>2116</v>
      </c>
      <c r="C2075" s="23"/>
      <c r="D2075" s="24">
        <v>362131</v>
      </c>
      <c r="E2075" s="25"/>
      <c r="F2075" s="23" t="s">
        <v>42</v>
      </c>
      <c r="G2075" s="23" t="s">
        <v>33</v>
      </c>
      <c r="H2075" s="24" t="s">
        <v>34</v>
      </c>
      <c r="I2075" s="24" t="s">
        <v>35</v>
      </c>
      <c r="J2075" s="23" t="s">
        <v>36</v>
      </c>
      <c r="K2075" s="26">
        <v>124844.98</v>
      </c>
      <c r="L2075" s="26">
        <f t="shared" si="96"/>
        <v>124844.98</v>
      </c>
      <c r="M2075" s="26">
        <v>0</v>
      </c>
      <c r="N2075" s="26">
        <v>0</v>
      </c>
      <c r="O2075" s="26">
        <v>0</v>
      </c>
      <c r="P2075" s="26">
        <v>0</v>
      </c>
      <c r="Q2075" s="26">
        <f t="shared" si="97"/>
        <v>0</v>
      </c>
      <c r="R2075" s="27" t="str">
        <f t="shared" si="98"/>
        <v>1-30</v>
      </c>
      <c r="S2075" s="27" t="str">
        <f>+VLOOKUP(B2075,'[1]PORTFOLIO MAY16'!$B$7:$T$5083,19,0)</f>
        <v>COSTA RICA</v>
      </c>
      <c r="T2075" s="26">
        <v>0</v>
      </c>
      <c r="U2075" s="23" t="s">
        <v>37</v>
      </c>
      <c r="V2075" s="23" t="s">
        <v>37</v>
      </c>
      <c r="W2075" s="23" t="s">
        <v>37</v>
      </c>
      <c r="X2075" s="22">
        <v>142981.65</v>
      </c>
    </row>
    <row r="2076" spans="1:24" x14ac:dyDescent="0.25">
      <c r="A2076" s="22">
        <v>702</v>
      </c>
      <c r="B2076" s="23" t="s">
        <v>2117</v>
      </c>
      <c r="C2076" s="23"/>
      <c r="D2076" s="24">
        <v>312682</v>
      </c>
      <c r="E2076" s="25"/>
      <c r="F2076" s="23" t="s">
        <v>33</v>
      </c>
      <c r="G2076" s="23" t="s">
        <v>33</v>
      </c>
      <c r="H2076" s="24" t="s">
        <v>34</v>
      </c>
      <c r="I2076" s="24" t="s">
        <v>35</v>
      </c>
      <c r="J2076" s="23" t="s">
        <v>39</v>
      </c>
      <c r="K2076" s="26">
        <v>3923325</v>
      </c>
      <c r="L2076" s="26">
        <f t="shared" si="96"/>
        <v>211427.98420925782</v>
      </c>
      <c r="M2076" s="26">
        <v>0</v>
      </c>
      <c r="N2076" s="26">
        <v>0</v>
      </c>
      <c r="O2076" s="26">
        <v>0</v>
      </c>
      <c r="P2076" s="26">
        <v>0</v>
      </c>
      <c r="Q2076" s="26">
        <f t="shared" si="97"/>
        <v>0</v>
      </c>
      <c r="R2076" s="27" t="str">
        <f t="shared" si="98"/>
        <v>1-30</v>
      </c>
      <c r="S2076" s="27" t="str">
        <f>+VLOOKUP(B2076,'[1]PORTFOLIO MAY16'!$B$7:$T$5083,19,0)</f>
        <v>MEXICO</v>
      </c>
      <c r="T2076" s="26">
        <v>0</v>
      </c>
      <c r="U2076" s="23" t="s">
        <v>37</v>
      </c>
      <c r="V2076" s="23" t="s">
        <v>37</v>
      </c>
      <c r="W2076" s="23" t="s">
        <v>37</v>
      </c>
      <c r="X2076" s="22">
        <v>4110150</v>
      </c>
    </row>
    <row r="2077" spans="1:24" x14ac:dyDescent="0.25">
      <c r="A2077" s="22">
        <v>702</v>
      </c>
      <c r="B2077" s="23" t="s">
        <v>2118</v>
      </c>
      <c r="C2077" s="23"/>
      <c r="D2077" s="24">
        <v>313548</v>
      </c>
      <c r="E2077" s="25"/>
      <c r="F2077" s="23" t="s">
        <v>59</v>
      </c>
      <c r="G2077" s="23" t="s">
        <v>59</v>
      </c>
      <c r="H2077" s="24" t="s">
        <v>34</v>
      </c>
      <c r="I2077" s="24" t="s">
        <v>35</v>
      </c>
      <c r="J2077" s="23" t="s">
        <v>36</v>
      </c>
      <c r="K2077" s="26">
        <v>69098.89</v>
      </c>
      <c r="L2077" s="26">
        <f t="shared" si="96"/>
        <v>69098.89</v>
      </c>
      <c r="M2077" s="26">
        <v>0</v>
      </c>
      <c r="N2077" s="26">
        <v>0</v>
      </c>
      <c r="O2077" s="26">
        <v>0</v>
      </c>
      <c r="P2077" s="26">
        <v>0</v>
      </c>
      <c r="Q2077" s="26">
        <f t="shared" si="97"/>
        <v>0</v>
      </c>
      <c r="R2077" s="27" t="str">
        <f t="shared" si="98"/>
        <v>1-30</v>
      </c>
      <c r="S2077" s="27" t="str">
        <f>+VLOOKUP(B2077,'[1]PORTFOLIO MAY16'!$B$7:$T$5083,19,0)</f>
        <v>NICARAGUA</v>
      </c>
      <c r="T2077" s="26">
        <v>0</v>
      </c>
      <c r="U2077" s="23" t="s">
        <v>37</v>
      </c>
      <c r="V2077" s="23" t="s">
        <v>37</v>
      </c>
      <c r="W2077" s="23" t="s">
        <v>37</v>
      </c>
      <c r="X2077" s="22">
        <v>72604.990000000005</v>
      </c>
    </row>
    <row r="2078" spans="1:24" x14ac:dyDescent="0.25">
      <c r="A2078" s="22">
        <v>702</v>
      </c>
      <c r="B2078" s="23" t="s">
        <v>2119</v>
      </c>
      <c r="C2078" s="23"/>
      <c r="D2078" s="24">
        <v>313548</v>
      </c>
      <c r="E2078" s="25"/>
      <c r="F2078" s="23" t="s">
        <v>51</v>
      </c>
      <c r="G2078" s="23" t="s">
        <v>51</v>
      </c>
      <c r="H2078" s="24" t="s">
        <v>34</v>
      </c>
      <c r="I2078" s="24" t="s">
        <v>35</v>
      </c>
      <c r="J2078" s="23" t="s">
        <v>36</v>
      </c>
      <c r="K2078" s="26">
        <v>6600.83</v>
      </c>
      <c r="L2078" s="26">
        <f t="shared" si="96"/>
        <v>6600.83</v>
      </c>
      <c r="M2078" s="26">
        <v>0</v>
      </c>
      <c r="N2078" s="26">
        <v>0</v>
      </c>
      <c r="O2078" s="26">
        <v>0</v>
      </c>
      <c r="P2078" s="26">
        <v>0</v>
      </c>
      <c r="Q2078" s="26">
        <f t="shared" si="97"/>
        <v>0</v>
      </c>
      <c r="R2078" s="27" t="str">
        <f t="shared" si="98"/>
        <v>1-30</v>
      </c>
      <c r="S2078" s="27" t="str">
        <f>+VLOOKUP(B2078,'[1]PORTFOLIO MAY16'!$B$7:$T$5083,19,0)</f>
        <v>NICARAGUA</v>
      </c>
      <c r="T2078" s="26">
        <v>0</v>
      </c>
      <c r="U2078" s="23" t="s">
        <v>37</v>
      </c>
      <c r="V2078" s="23" t="s">
        <v>37</v>
      </c>
      <c r="W2078" s="23" t="s">
        <v>37</v>
      </c>
      <c r="X2078" s="22">
        <v>6935.75</v>
      </c>
    </row>
    <row r="2079" spans="1:24" x14ac:dyDescent="0.25">
      <c r="A2079" s="22">
        <v>702</v>
      </c>
      <c r="B2079" s="23" t="s">
        <v>2120</v>
      </c>
      <c r="C2079" s="23"/>
      <c r="D2079" s="24">
        <v>313548</v>
      </c>
      <c r="E2079" s="25"/>
      <c r="F2079" s="23" t="s">
        <v>51</v>
      </c>
      <c r="G2079" s="23" t="s">
        <v>51</v>
      </c>
      <c r="H2079" s="24" t="s">
        <v>34</v>
      </c>
      <c r="I2079" s="24" t="s">
        <v>35</v>
      </c>
      <c r="J2079" s="23" t="s">
        <v>36</v>
      </c>
      <c r="K2079" s="26">
        <v>120663.35</v>
      </c>
      <c r="L2079" s="26">
        <f t="shared" si="96"/>
        <v>120663.35</v>
      </c>
      <c r="M2079" s="26">
        <v>0</v>
      </c>
      <c r="N2079" s="26">
        <v>0</v>
      </c>
      <c r="O2079" s="26">
        <v>0</v>
      </c>
      <c r="P2079" s="26">
        <v>0</v>
      </c>
      <c r="Q2079" s="26">
        <f t="shared" si="97"/>
        <v>0</v>
      </c>
      <c r="R2079" s="27" t="str">
        <f t="shared" si="98"/>
        <v>1-30</v>
      </c>
      <c r="S2079" s="27" t="str">
        <f>+VLOOKUP(B2079,'[1]PORTFOLIO MAY16'!$B$7:$T$5083,19,0)</f>
        <v>NICARAGUA</v>
      </c>
      <c r="T2079" s="26">
        <v>0</v>
      </c>
      <c r="U2079" s="23" t="s">
        <v>37</v>
      </c>
      <c r="V2079" s="23" t="s">
        <v>37</v>
      </c>
      <c r="W2079" s="23" t="s">
        <v>37</v>
      </c>
      <c r="X2079" s="22">
        <v>126798.71</v>
      </c>
    </row>
    <row r="2080" spans="1:24" x14ac:dyDescent="0.25">
      <c r="A2080" s="22">
        <v>702</v>
      </c>
      <c r="B2080" s="23" t="s">
        <v>2121</v>
      </c>
      <c r="C2080" s="23"/>
      <c r="D2080" s="24">
        <v>313548</v>
      </c>
      <c r="E2080" s="25"/>
      <c r="F2080" s="23" t="s">
        <v>59</v>
      </c>
      <c r="G2080" s="23" t="s">
        <v>59</v>
      </c>
      <c r="H2080" s="24" t="s">
        <v>34</v>
      </c>
      <c r="I2080" s="24" t="s">
        <v>35</v>
      </c>
      <c r="J2080" s="23" t="s">
        <v>36</v>
      </c>
      <c r="K2080" s="26">
        <v>116922.7</v>
      </c>
      <c r="L2080" s="26">
        <f t="shared" si="96"/>
        <v>116922.7</v>
      </c>
      <c r="M2080" s="26">
        <v>0</v>
      </c>
      <c r="N2080" s="26">
        <v>0</v>
      </c>
      <c r="O2080" s="26">
        <v>0</v>
      </c>
      <c r="P2080" s="26">
        <v>0</v>
      </c>
      <c r="Q2080" s="26">
        <f t="shared" si="97"/>
        <v>0</v>
      </c>
      <c r="R2080" s="27" t="str">
        <f t="shared" si="98"/>
        <v>1-30</v>
      </c>
      <c r="S2080" s="27" t="str">
        <f>+VLOOKUP(B2080,'[1]PORTFOLIO MAY16'!$B$7:$T$5083,19,0)</f>
        <v>NICARAGUA</v>
      </c>
      <c r="T2080" s="26">
        <v>0</v>
      </c>
      <c r="U2080" s="23" t="s">
        <v>37</v>
      </c>
      <c r="V2080" s="23" t="s">
        <v>37</v>
      </c>
      <c r="W2080" s="23" t="s">
        <v>37</v>
      </c>
      <c r="X2080" s="22">
        <v>122869.85</v>
      </c>
    </row>
    <row r="2081" spans="1:24" x14ac:dyDescent="0.25">
      <c r="A2081" s="22">
        <v>702</v>
      </c>
      <c r="B2081" s="23" t="s">
        <v>2122</v>
      </c>
      <c r="C2081" s="23"/>
      <c r="D2081" s="24">
        <v>325447</v>
      </c>
      <c r="E2081" s="25"/>
      <c r="F2081" s="23" t="s">
        <v>42</v>
      </c>
      <c r="G2081" s="23" t="s">
        <v>33</v>
      </c>
      <c r="H2081" s="24" t="s">
        <v>34</v>
      </c>
      <c r="I2081" s="24" t="s">
        <v>35</v>
      </c>
      <c r="J2081" s="23" t="s">
        <v>36</v>
      </c>
      <c r="K2081" s="26">
        <v>158781.65</v>
      </c>
      <c r="L2081" s="26">
        <f t="shared" ref="L2081:L2144" si="99">+IF(J2081="MXN",K2081/$L$2,K2081)</f>
        <v>158781.65</v>
      </c>
      <c r="M2081" s="26">
        <v>0</v>
      </c>
      <c r="N2081" s="26">
        <v>0</v>
      </c>
      <c r="O2081" s="26">
        <v>0</v>
      </c>
      <c r="P2081" s="26">
        <v>0</v>
      </c>
      <c r="Q2081" s="26">
        <f t="shared" si="97"/>
        <v>0</v>
      </c>
      <c r="R2081" s="27" t="str">
        <f t="shared" si="98"/>
        <v>1-30</v>
      </c>
      <c r="S2081" s="27" t="str">
        <f>+VLOOKUP(B2081,'[1]PORTFOLIO MAY16'!$B$7:$T$5083,19,0)</f>
        <v>COSTA RICA</v>
      </c>
      <c r="T2081" s="26">
        <v>0</v>
      </c>
      <c r="U2081" s="23" t="s">
        <v>37</v>
      </c>
      <c r="V2081" s="23" t="s">
        <v>37</v>
      </c>
      <c r="W2081" s="23" t="s">
        <v>37</v>
      </c>
      <c r="X2081" s="22">
        <v>182746.56</v>
      </c>
    </row>
    <row r="2082" spans="1:24" x14ac:dyDescent="0.25">
      <c r="A2082" s="22">
        <v>702</v>
      </c>
      <c r="B2082" s="23" t="s">
        <v>2123</v>
      </c>
      <c r="C2082" s="23"/>
      <c r="D2082" s="24">
        <v>363527</v>
      </c>
      <c r="E2082" s="25"/>
      <c r="F2082" s="23" t="s">
        <v>42</v>
      </c>
      <c r="G2082" s="23" t="s">
        <v>33</v>
      </c>
      <c r="H2082" s="24" t="s">
        <v>34</v>
      </c>
      <c r="I2082" s="24" t="s">
        <v>35</v>
      </c>
      <c r="J2082" s="23" t="s">
        <v>36</v>
      </c>
      <c r="K2082" s="26">
        <v>65605.820000000007</v>
      </c>
      <c r="L2082" s="26">
        <f t="shared" si="99"/>
        <v>65605.820000000007</v>
      </c>
      <c r="M2082" s="26">
        <v>0</v>
      </c>
      <c r="N2082" s="26">
        <v>0</v>
      </c>
      <c r="O2082" s="26">
        <v>0</v>
      </c>
      <c r="P2082" s="26">
        <v>0</v>
      </c>
      <c r="Q2082" s="26">
        <f t="shared" si="97"/>
        <v>0</v>
      </c>
      <c r="R2082" s="27" t="str">
        <f t="shared" si="98"/>
        <v>1-30</v>
      </c>
      <c r="S2082" s="27" t="str">
        <f>+VLOOKUP(B2082,'[1]PORTFOLIO MAY16'!$B$7:$T$5083,19,0)</f>
        <v>COSTA RICA</v>
      </c>
      <c r="T2082" s="26">
        <v>0</v>
      </c>
      <c r="U2082" s="23" t="s">
        <v>37</v>
      </c>
      <c r="V2082" s="23" t="s">
        <v>37</v>
      </c>
      <c r="W2082" s="23" t="s">
        <v>37</v>
      </c>
      <c r="X2082" s="22">
        <v>70044.92</v>
      </c>
    </row>
    <row r="2083" spans="1:24" x14ac:dyDescent="0.25">
      <c r="A2083" s="22">
        <v>702</v>
      </c>
      <c r="B2083" s="23" t="s">
        <v>2124</v>
      </c>
      <c r="C2083" s="23"/>
      <c r="D2083" s="24">
        <v>363588</v>
      </c>
      <c r="E2083" s="25"/>
      <c r="F2083" s="23" t="s">
        <v>33</v>
      </c>
      <c r="G2083" s="23" t="s">
        <v>33</v>
      </c>
      <c r="H2083" s="24" t="s">
        <v>34</v>
      </c>
      <c r="I2083" s="24" t="s">
        <v>35</v>
      </c>
      <c r="J2083" s="23" t="s">
        <v>39</v>
      </c>
      <c r="K2083" s="26">
        <v>532392.31999999995</v>
      </c>
      <c r="L2083" s="26">
        <f t="shared" si="99"/>
        <v>28690.622119271313</v>
      </c>
      <c r="M2083" s="26">
        <v>0</v>
      </c>
      <c r="N2083" s="26">
        <v>0</v>
      </c>
      <c r="O2083" s="26">
        <v>0</v>
      </c>
      <c r="P2083" s="26">
        <v>0</v>
      </c>
      <c r="Q2083" s="26">
        <f t="shared" si="97"/>
        <v>0</v>
      </c>
      <c r="R2083" s="27" t="str">
        <f t="shared" si="98"/>
        <v>1-30</v>
      </c>
      <c r="S2083" s="27" t="str">
        <f>+VLOOKUP(B2083,'[1]PORTFOLIO MAY16'!$B$7:$T$5083,19,0)</f>
        <v>MEXICO</v>
      </c>
      <c r="T2083" s="26">
        <v>0</v>
      </c>
      <c r="U2083" s="23" t="s">
        <v>37</v>
      </c>
      <c r="V2083" s="23" t="s">
        <v>37</v>
      </c>
      <c r="W2083" s="23" t="s">
        <v>37</v>
      </c>
      <c r="X2083" s="22">
        <v>616960.47</v>
      </c>
    </row>
    <row r="2084" spans="1:24" x14ac:dyDescent="0.25">
      <c r="A2084" s="22">
        <v>702</v>
      </c>
      <c r="B2084" s="23" t="s">
        <v>2125</v>
      </c>
      <c r="C2084" s="23"/>
      <c r="D2084" s="24">
        <v>318506</v>
      </c>
      <c r="E2084" s="25"/>
      <c r="F2084" s="23" t="s">
        <v>33</v>
      </c>
      <c r="G2084" s="23" t="s">
        <v>33</v>
      </c>
      <c r="H2084" s="24" t="s">
        <v>34</v>
      </c>
      <c r="I2084" s="24" t="s">
        <v>35</v>
      </c>
      <c r="J2084" s="23" t="s">
        <v>36</v>
      </c>
      <c r="K2084" s="26">
        <v>167862.29</v>
      </c>
      <c r="L2084" s="26">
        <f t="shared" si="99"/>
        <v>167862.29</v>
      </c>
      <c r="M2084" s="26">
        <v>0</v>
      </c>
      <c r="N2084" s="26">
        <v>0</v>
      </c>
      <c r="O2084" s="26">
        <v>0</v>
      </c>
      <c r="P2084" s="26">
        <v>0</v>
      </c>
      <c r="Q2084" s="26">
        <f t="shared" si="97"/>
        <v>0</v>
      </c>
      <c r="R2084" s="27" t="str">
        <f t="shared" si="98"/>
        <v>1-30</v>
      </c>
      <c r="S2084" s="27" t="str">
        <f>+VLOOKUP(B2084,'[1]PORTFOLIO MAY16'!$B$7:$T$5083,19,0)</f>
        <v>MEXICO</v>
      </c>
      <c r="T2084" s="26">
        <v>0</v>
      </c>
      <c r="U2084" s="23" t="s">
        <v>37</v>
      </c>
      <c r="V2084" s="23" t="s">
        <v>37</v>
      </c>
      <c r="W2084" s="23" t="s">
        <v>37</v>
      </c>
      <c r="X2084" s="22">
        <v>180733.52</v>
      </c>
    </row>
    <row r="2085" spans="1:24" x14ac:dyDescent="0.25">
      <c r="A2085" s="22">
        <v>702</v>
      </c>
      <c r="B2085" s="23" t="s">
        <v>2126</v>
      </c>
      <c r="C2085" s="23"/>
      <c r="D2085" s="24">
        <v>314798</v>
      </c>
      <c r="E2085" s="25"/>
      <c r="F2085" s="23" t="s">
        <v>59</v>
      </c>
      <c r="G2085" s="23" t="s">
        <v>59</v>
      </c>
      <c r="H2085" s="24" t="s">
        <v>34</v>
      </c>
      <c r="I2085" s="24" t="s">
        <v>35</v>
      </c>
      <c r="J2085" s="23" t="s">
        <v>36</v>
      </c>
      <c r="K2085" s="26">
        <v>975806.04</v>
      </c>
      <c r="L2085" s="26">
        <f t="shared" si="99"/>
        <v>975806.04</v>
      </c>
      <c r="M2085" s="26">
        <v>0</v>
      </c>
      <c r="N2085" s="26">
        <v>0</v>
      </c>
      <c r="O2085" s="26">
        <v>0</v>
      </c>
      <c r="P2085" s="26">
        <v>0</v>
      </c>
      <c r="Q2085" s="26">
        <f t="shared" si="97"/>
        <v>0</v>
      </c>
      <c r="R2085" s="27" t="str">
        <f t="shared" si="98"/>
        <v>1-30</v>
      </c>
      <c r="S2085" s="27" t="str">
        <f>+VLOOKUP(B2085,'[1]PORTFOLIO MAY16'!$B$7:$T$5083,19,0)</f>
        <v>COSTA RICA</v>
      </c>
      <c r="T2085" s="26">
        <v>0</v>
      </c>
      <c r="U2085" s="23" t="s">
        <v>37</v>
      </c>
      <c r="V2085" s="23" t="s">
        <v>37</v>
      </c>
      <c r="W2085" s="23" t="s">
        <v>37</v>
      </c>
      <c r="X2085" s="22">
        <v>1025700.16</v>
      </c>
    </row>
    <row r="2086" spans="1:24" x14ac:dyDescent="0.25">
      <c r="A2086" s="22">
        <v>702</v>
      </c>
      <c r="B2086" s="23" t="s">
        <v>2127</v>
      </c>
      <c r="C2086" s="23"/>
      <c r="D2086" s="24">
        <v>312089</v>
      </c>
      <c r="E2086" s="25"/>
      <c r="F2086" s="23" t="s">
        <v>42</v>
      </c>
      <c r="G2086" s="23" t="s">
        <v>33</v>
      </c>
      <c r="H2086" s="24" t="s">
        <v>34</v>
      </c>
      <c r="I2086" s="24" t="s">
        <v>35</v>
      </c>
      <c r="J2086" s="23" t="s">
        <v>36</v>
      </c>
      <c r="K2086" s="26">
        <v>54339.78</v>
      </c>
      <c r="L2086" s="26">
        <f t="shared" si="99"/>
        <v>54339.78</v>
      </c>
      <c r="M2086" s="26">
        <v>0</v>
      </c>
      <c r="N2086" s="26">
        <v>0</v>
      </c>
      <c r="O2086" s="26">
        <v>0</v>
      </c>
      <c r="P2086" s="26">
        <v>0</v>
      </c>
      <c r="Q2086" s="26">
        <f t="shared" si="97"/>
        <v>0</v>
      </c>
      <c r="R2086" s="27" t="str">
        <f t="shared" si="98"/>
        <v>1-30</v>
      </c>
      <c r="S2086" s="27" t="str">
        <f>+VLOOKUP(B2086,'[1]PORTFOLIO MAY16'!$B$7:$T$5083,19,0)</f>
        <v>REPUBLICA DOMINICANA</v>
      </c>
      <c r="T2086" s="26">
        <v>0</v>
      </c>
      <c r="U2086" s="23" t="s">
        <v>37</v>
      </c>
      <c r="V2086" s="23" t="s">
        <v>37</v>
      </c>
      <c r="W2086" s="23" t="s">
        <v>37</v>
      </c>
      <c r="X2086" s="22">
        <v>60767.64</v>
      </c>
    </row>
    <row r="2087" spans="1:24" x14ac:dyDescent="0.25">
      <c r="A2087" s="22">
        <v>702</v>
      </c>
      <c r="B2087" s="23" t="s">
        <v>2128</v>
      </c>
      <c r="C2087" s="23"/>
      <c r="D2087" s="24">
        <v>368727</v>
      </c>
      <c r="E2087" s="25"/>
      <c r="F2087" s="23" t="s">
        <v>42</v>
      </c>
      <c r="G2087" s="23" t="s">
        <v>33</v>
      </c>
      <c r="H2087" s="24" t="s">
        <v>34</v>
      </c>
      <c r="I2087" s="24" t="s">
        <v>35</v>
      </c>
      <c r="J2087" s="23" t="s">
        <v>36</v>
      </c>
      <c r="K2087" s="26">
        <v>78644.639999999999</v>
      </c>
      <c r="L2087" s="26">
        <f t="shared" si="99"/>
        <v>78644.639999999999</v>
      </c>
      <c r="M2087" s="26">
        <v>0</v>
      </c>
      <c r="N2087" s="26">
        <v>0</v>
      </c>
      <c r="O2087" s="26">
        <v>0</v>
      </c>
      <c r="P2087" s="26">
        <v>0</v>
      </c>
      <c r="Q2087" s="26">
        <f t="shared" si="97"/>
        <v>0</v>
      </c>
      <c r="R2087" s="27" t="str">
        <f t="shared" si="98"/>
        <v>1-30</v>
      </c>
      <c r="S2087" s="28" t="s">
        <v>158</v>
      </c>
      <c r="T2087" s="26">
        <v>0</v>
      </c>
      <c r="U2087" s="23" t="s">
        <v>37</v>
      </c>
      <c r="V2087" s="23" t="s">
        <v>37</v>
      </c>
      <c r="W2087" s="23" t="s">
        <v>37</v>
      </c>
      <c r="X2087" s="22">
        <v>93569.38</v>
      </c>
    </row>
    <row r="2088" spans="1:24" x14ac:dyDescent="0.25">
      <c r="A2088" s="22">
        <v>702</v>
      </c>
      <c r="B2088" s="23" t="s">
        <v>2129</v>
      </c>
      <c r="C2088" s="23"/>
      <c r="D2088" s="24">
        <v>313548</v>
      </c>
      <c r="E2088" s="25"/>
      <c r="F2088" s="23" t="s">
        <v>59</v>
      </c>
      <c r="G2088" s="23" t="s">
        <v>59</v>
      </c>
      <c r="H2088" s="24" t="s">
        <v>34</v>
      </c>
      <c r="I2088" s="24" t="s">
        <v>35</v>
      </c>
      <c r="J2088" s="23" t="s">
        <v>36</v>
      </c>
      <c r="K2088" s="26">
        <v>14204.28</v>
      </c>
      <c r="L2088" s="26">
        <f t="shared" si="99"/>
        <v>14204.28</v>
      </c>
      <c r="M2088" s="26">
        <v>0</v>
      </c>
      <c r="N2088" s="26">
        <v>0</v>
      </c>
      <c r="O2088" s="26">
        <v>0</v>
      </c>
      <c r="P2088" s="26">
        <v>0</v>
      </c>
      <c r="Q2088" s="26">
        <f t="shared" si="97"/>
        <v>0</v>
      </c>
      <c r="R2088" s="27" t="str">
        <f t="shared" si="98"/>
        <v>1-30</v>
      </c>
      <c r="S2088" s="27" t="str">
        <f>+VLOOKUP(B2088,'[1]PORTFOLIO MAY16'!$B$7:$T$5083,19,0)</f>
        <v>NICARAGUA</v>
      </c>
      <c r="T2088" s="26">
        <v>0</v>
      </c>
      <c r="U2088" s="23" t="s">
        <v>37</v>
      </c>
      <c r="V2088" s="23" t="s">
        <v>37</v>
      </c>
      <c r="W2088" s="23" t="s">
        <v>37</v>
      </c>
      <c r="X2088" s="22">
        <v>15029.59</v>
      </c>
    </row>
    <row r="2089" spans="1:24" x14ac:dyDescent="0.25">
      <c r="A2089" s="22">
        <v>702</v>
      </c>
      <c r="B2089" s="23" t="s">
        <v>2130</v>
      </c>
      <c r="C2089" s="23"/>
      <c r="D2089" s="24">
        <v>317780</v>
      </c>
      <c r="E2089" s="25"/>
      <c r="F2089" s="23" t="s">
        <v>33</v>
      </c>
      <c r="G2089" s="23" t="s">
        <v>33</v>
      </c>
      <c r="H2089" s="24" t="s">
        <v>34</v>
      </c>
      <c r="I2089" s="24" t="s">
        <v>35</v>
      </c>
      <c r="J2089" s="23" t="s">
        <v>39</v>
      </c>
      <c r="K2089" s="26">
        <v>1451135.4</v>
      </c>
      <c r="L2089" s="26">
        <f t="shared" si="99"/>
        <v>78201.686690930524</v>
      </c>
      <c r="M2089" s="26">
        <v>0</v>
      </c>
      <c r="N2089" s="26">
        <v>0</v>
      </c>
      <c r="O2089" s="26">
        <v>0</v>
      </c>
      <c r="P2089" s="26">
        <v>0</v>
      </c>
      <c r="Q2089" s="26">
        <f t="shared" si="97"/>
        <v>0</v>
      </c>
      <c r="R2089" s="27" t="str">
        <f t="shared" si="98"/>
        <v>1-30</v>
      </c>
      <c r="S2089" s="27" t="str">
        <f>+VLOOKUP(B2089,'[1]PORTFOLIO MAY16'!$B$7:$T$5083,19,0)</f>
        <v>MEXICO</v>
      </c>
      <c r="T2089" s="26">
        <v>0</v>
      </c>
      <c r="U2089" s="23" t="s">
        <v>37</v>
      </c>
      <c r="V2089" s="23" t="s">
        <v>37</v>
      </c>
      <c r="W2089" s="23" t="s">
        <v>37</v>
      </c>
      <c r="X2089" s="22">
        <v>1492596.41</v>
      </c>
    </row>
    <row r="2090" spans="1:24" x14ac:dyDescent="0.25">
      <c r="A2090" s="22">
        <v>702</v>
      </c>
      <c r="B2090" s="23" t="s">
        <v>2131</v>
      </c>
      <c r="C2090" s="23"/>
      <c r="D2090" s="24">
        <v>318566</v>
      </c>
      <c r="E2090" s="25"/>
      <c r="F2090" s="23" t="s">
        <v>42</v>
      </c>
      <c r="G2090" s="23" t="s">
        <v>33</v>
      </c>
      <c r="H2090" s="24" t="s">
        <v>34</v>
      </c>
      <c r="I2090" s="24" t="s">
        <v>35</v>
      </c>
      <c r="J2090" s="23" t="s">
        <v>36</v>
      </c>
      <c r="K2090" s="26">
        <v>123125.27</v>
      </c>
      <c r="L2090" s="26">
        <f t="shared" si="99"/>
        <v>123125.27</v>
      </c>
      <c r="M2090" s="26">
        <v>0</v>
      </c>
      <c r="N2090" s="26">
        <v>0</v>
      </c>
      <c r="O2090" s="26">
        <v>0</v>
      </c>
      <c r="P2090" s="26">
        <v>0</v>
      </c>
      <c r="Q2090" s="26">
        <f t="shared" si="97"/>
        <v>0</v>
      </c>
      <c r="R2090" s="27" t="str">
        <f t="shared" si="98"/>
        <v>1-30</v>
      </c>
      <c r="S2090" s="28" t="s">
        <v>158</v>
      </c>
      <c r="T2090" s="26">
        <v>0</v>
      </c>
      <c r="U2090" s="23" t="s">
        <v>37</v>
      </c>
      <c r="V2090" s="23" t="s">
        <v>37</v>
      </c>
      <c r="W2090" s="23" t="s">
        <v>37</v>
      </c>
      <c r="X2090" s="22">
        <v>136764.31</v>
      </c>
    </row>
    <row r="2091" spans="1:24" x14ac:dyDescent="0.25">
      <c r="A2091" s="22">
        <v>702</v>
      </c>
      <c r="B2091" s="23" t="s">
        <v>2132</v>
      </c>
      <c r="C2091" s="23"/>
      <c r="D2091" s="24">
        <v>365336</v>
      </c>
      <c r="E2091" s="25"/>
      <c r="F2091" s="23" t="s">
        <v>42</v>
      </c>
      <c r="G2091" s="23" t="s">
        <v>33</v>
      </c>
      <c r="H2091" s="24" t="s">
        <v>34</v>
      </c>
      <c r="I2091" s="24" t="s">
        <v>35</v>
      </c>
      <c r="J2091" s="23" t="s">
        <v>36</v>
      </c>
      <c r="K2091" s="26">
        <v>86931.08</v>
      </c>
      <c r="L2091" s="26">
        <f t="shared" si="99"/>
        <v>86931.08</v>
      </c>
      <c r="M2091" s="26">
        <v>0</v>
      </c>
      <c r="N2091" s="26">
        <v>0</v>
      </c>
      <c r="O2091" s="26">
        <v>0</v>
      </c>
      <c r="P2091" s="26">
        <v>0</v>
      </c>
      <c r="Q2091" s="26">
        <f t="shared" si="97"/>
        <v>0</v>
      </c>
      <c r="R2091" s="27" t="str">
        <f t="shared" si="98"/>
        <v>1-30</v>
      </c>
      <c r="S2091" s="28" t="s">
        <v>698</v>
      </c>
      <c r="T2091" s="26">
        <v>0</v>
      </c>
      <c r="U2091" s="23" t="s">
        <v>37</v>
      </c>
      <c r="V2091" s="23" t="s">
        <v>37</v>
      </c>
      <c r="W2091" s="23" t="s">
        <v>37</v>
      </c>
      <c r="X2091" s="22">
        <v>98760.51</v>
      </c>
    </row>
    <row r="2092" spans="1:24" x14ac:dyDescent="0.25">
      <c r="A2092" s="22">
        <v>702</v>
      </c>
      <c r="B2092" s="23" t="s">
        <v>2133</v>
      </c>
      <c r="C2092" s="23"/>
      <c r="D2092" s="24">
        <v>318752</v>
      </c>
      <c r="E2092" s="25"/>
      <c r="F2092" s="23" t="s">
        <v>33</v>
      </c>
      <c r="G2092" s="23" t="s">
        <v>33</v>
      </c>
      <c r="H2092" s="24" t="s">
        <v>34</v>
      </c>
      <c r="I2092" s="24" t="s">
        <v>35</v>
      </c>
      <c r="J2092" s="23" t="s">
        <v>39</v>
      </c>
      <c r="K2092" s="26">
        <v>296447.98</v>
      </c>
      <c r="L2092" s="26">
        <f t="shared" si="99"/>
        <v>15975.581639121503</v>
      </c>
      <c r="M2092" s="26">
        <v>0</v>
      </c>
      <c r="N2092" s="26">
        <v>0</v>
      </c>
      <c r="O2092" s="26">
        <v>0</v>
      </c>
      <c r="P2092" s="26">
        <v>0</v>
      </c>
      <c r="Q2092" s="26">
        <f t="shared" si="97"/>
        <v>0</v>
      </c>
      <c r="R2092" s="27" t="str">
        <f t="shared" si="98"/>
        <v>1-30</v>
      </c>
      <c r="S2092" s="28" t="s">
        <v>160</v>
      </c>
      <c r="T2092" s="26">
        <v>0</v>
      </c>
      <c r="U2092" s="23" t="s">
        <v>37</v>
      </c>
      <c r="V2092" s="23" t="s">
        <v>37</v>
      </c>
      <c r="W2092" s="23" t="s">
        <v>37</v>
      </c>
      <c r="X2092" s="22">
        <v>323397.8</v>
      </c>
    </row>
    <row r="2093" spans="1:24" x14ac:dyDescent="0.25">
      <c r="A2093" s="22">
        <v>702</v>
      </c>
      <c r="B2093" s="23" t="s">
        <v>2134</v>
      </c>
      <c r="C2093" s="23"/>
      <c r="D2093" s="24">
        <v>336783</v>
      </c>
      <c r="E2093" s="25"/>
      <c r="F2093" s="23" t="s">
        <v>33</v>
      </c>
      <c r="G2093" s="23" t="s">
        <v>33</v>
      </c>
      <c r="H2093" s="24" t="s">
        <v>34</v>
      </c>
      <c r="I2093" s="24" t="s">
        <v>35</v>
      </c>
      <c r="J2093" s="23" t="s">
        <v>39</v>
      </c>
      <c r="K2093" s="26">
        <v>3340800</v>
      </c>
      <c r="L2093" s="26">
        <f t="shared" si="99"/>
        <v>180035.7119653071</v>
      </c>
      <c r="M2093" s="26">
        <v>0</v>
      </c>
      <c r="N2093" s="26">
        <v>0</v>
      </c>
      <c r="O2093" s="26">
        <v>0</v>
      </c>
      <c r="P2093" s="26">
        <v>0</v>
      </c>
      <c r="Q2093" s="26">
        <f t="shared" si="97"/>
        <v>0</v>
      </c>
      <c r="R2093" s="27" t="str">
        <f t="shared" si="98"/>
        <v>1-30</v>
      </c>
      <c r="S2093" s="28" t="s">
        <v>160</v>
      </c>
      <c r="T2093" s="26">
        <v>0</v>
      </c>
      <c r="U2093" s="23" t="s">
        <v>37</v>
      </c>
      <c r="V2093" s="23" t="s">
        <v>37</v>
      </c>
      <c r="W2093" s="23" t="s">
        <v>37</v>
      </c>
      <c r="X2093" s="22">
        <v>3456000</v>
      </c>
    </row>
    <row r="2094" spans="1:24" x14ac:dyDescent="0.25">
      <c r="A2094" s="22">
        <v>702</v>
      </c>
      <c r="B2094" s="23" t="s">
        <v>2135</v>
      </c>
      <c r="C2094" s="23"/>
      <c r="D2094" s="24">
        <v>364697</v>
      </c>
      <c r="E2094" s="25"/>
      <c r="F2094" s="23" t="s">
        <v>42</v>
      </c>
      <c r="G2094" s="23" t="s">
        <v>33</v>
      </c>
      <c r="H2094" s="24" t="s">
        <v>34</v>
      </c>
      <c r="I2094" s="24" t="s">
        <v>35</v>
      </c>
      <c r="J2094" s="23" t="s">
        <v>36</v>
      </c>
      <c r="K2094" s="26">
        <v>48728.07</v>
      </c>
      <c r="L2094" s="26">
        <f t="shared" si="99"/>
        <v>48728.07</v>
      </c>
      <c r="M2094" s="26">
        <v>0</v>
      </c>
      <c r="N2094" s="26">
        <v>0</v>
      </c>
      <c r="O2094" s="26">
        <v>0</v>
      </c>
      <c r="P2094" s="26">
        <v>0</v>
      </c>
      <c r="Q2094" s="26">
        <f t="shared" si="97"/>
        <v>0</v>
      </c>
      <c r="R2094" s="27" t="str">
        <f t="shared" si="98"/>
        <v>1-30</v>
      </c>
      <c r="S2094" s="28" t="s">
        <v>626</v>
      </c>
      <c r="T2094" s="26">
        <v>0</v>
      </c>
      <c r="U2094" s="23" t="s">
        <v>37</v>
      </c>
      <c r="V2094" s="23" t="s">
        <v>37</v>
      </c>
      <c r="W2094" s="23" t="s">
        <v>37</v>
      </c>
      <c r="X2094" s="22">
        <v>51304.32</v>
      </c>
    </row>
    <row r="2095" spans="1:24" x14ac:dyDescent="0.25">
      <c r="A2095" s="22">
        <v>702</v>
      </c>
      <c r="B2095" s="23" t="s">
        <v>2136</v>
      </c>
      <c r="C2095" s="23"/>
      <c r="D2095" s="24">
        <v>364088</v>
      </c>
      <c r="E2095" s="25"/>
      <c r="F2095" s="23" t="s">
        <v>98</v>
      </c>
      <c r="G2095" s="23" t="s">
        <v>98</v>
      </c>
      <c r="H2095" s="24" t="s">
        <v>34</v>
      </c>
      <c r="I2095" s="24" t="s">
        <v>35</v>
      </c>
      <c r="J2095" s="23" t="s">
        <v>36</v>
      </c>
      <c r="K2095" s="26">
        <v>842073.92</v>
      </c>
      <c r="L2095" s="26">
        <f t="shared" si="99"/>
        <v>842073.92</v>
      </c>
      <c r="M2095" s="26">
        <v>0</v>
      </c>
      <c r="N2095" s="26">
        <v>0</v>
      </c>
      <c r="O2095" s="26">
        <v>0</v>
      </c>
      <c r="P2095" s="26">
        <v>0</v>
      </c>
      <c r="Q2095" s="26">
        <f t="shared" si="97"/>
        <v>0</v>
      </c>
      <c r="R2095" s="27" t="str">
        <f t="shared" si="98"/>
        <v>1-30</v>
      </c>
      <c r="S2095" s="28" t="s">
        <v>160</v>
      </c>
      <c r="T2095" s="26">
        <v>0</v>
      </c>
      <c r="U2095" s="23" t="s">
        <v>37</v>
      </c>
      <c r="V2095" s="23" t="s">
        <v>37</v>
      </c>
      <c r="W2095" s="23" t="s">
        <v>37</v>
      </c>
      <c r="X2095" s="22">
        <v>481176.52</v>
      </c>
    </row>
    <row r="2096" spans="1:24" x14ac:dyDescent="0.25">
      <c r="A2096" s="22">
        <v>702</v>
      </c>
      <c r="B2096" s="23" t="s">
        <v>2137</v>
      </c>
      <c r="C2096" s="23"/>
      <c r="D2096" s="24">
        <v>313564</v>
      </c>
      <c r="E2096" s="25"/>
      <c r="F2096" s="23" t="s">
        <v>33</v>
      </c>
      <c r="G2096" s="23" t="s">
        <v>33</v>
      </c>
      <c r="H2096" s="24" t="s">
        <v>34</v>
      </c>
      <c r="I2096" s="24" t="s">
        <v>35</v>
      </c>
      <c r="J2096" s="23" t="s">
        <v>39</v>
      </c>
      <c r="K2096" s="26">
        <v>8820803.8100000005</v>
      </c>
      <c r="L2096" s="26">
        <f t="shared" si="99"/>
        <v>475353.11722929945</v>
      </c>
      <c r="M2096" s="26">
        <v>0</v>
      </c>
      <c r="N2096" s="26">
        <v>0</v>
      </c>
      <c r="O2096" s="26">
        <v>0</v>
      </c>
      <c r="P2096" s="26">
        <v>0</v>
      </c>
      <c r="Q2096" s="26">
        <f t="shared" si="97"/>
        <v>0</v>
      </c>
      <c r="R2096" s="27" t="str">
        <f t="shared" si="98"/>
        <v>1-30</v>
      </c>
      <c r="S2096" s="28" t="s">
        <v>160</v>
      </c>
      <c r="T2096" s="26">
        <v>0</v>
      </c>
      <c r="U2096" s="23" t="s">
        <v>37</v>
      </c>
      <c r="V2096" s="23" t="s">
        <v>37</v>
      </c>
      <c r="W2096" s="23" t="s">
        <v>37</v>
      </c>
      <c r="X2096" s="22">
        <v>10978464.720000001</v>
      </c>
    </row>
    <row r="2097" spans="1:24" x14ac:dyDescent="0.25">
      <c r="A2097" s="22">
        <v>702</v>
      </c>
      <c r="B2097" s="23" t="s">
        <v>2138</v>
      </c>
      <c r="C2097" s="23"/>
      <c r="D2097" s="24">
        <v>318077</v>
      </c>
      <c r="E2097" s="25"/>
      <c r="F2097" s="23" t="s">
        <v>33</v>
      </c>
      <c r="G2097" s="23" t="s">
        <v>33</v>
      </c>
      <c r="H2097" s="24" t="s">
        <v>34</v>
      </c>
      <c r="I2097" s="24" t="s">
        <v>35</v>
      </c>
      <c r="J2097" s="23" t="s">
        <v>39</v>
      </c>
      <c r="K2097" s="26">
        <v>2833032.12</v>
      </c>
      <c r="L2097" s="26">
        <f t="shared" si="99"/>
        <v>152672.10091738007</v>
      </c>
      <c r="M2097" s="26">
        <v>0</v>
      </c>
      <c r="N2097" s="26">
        <v>0</v>
      </c>
      <c r="O2097" s="26">
        <v>0</v>
      </c>
      <c r="P2097" s="26">
        <v>0</v>
      </c>
      <c r="Q2097" s="26">
        <f t="shared" si="97"/>
        <v>0</v>
      </c>
      <c r="R2097" s="27" t="str">
        <f t="shared" si="98"/>
        <v>1-30</v>
      </c>
      <c r="S2097" s="27" t="str">
        <f>+VLOOKUP(B2097,'[1]PORTFOLIO MAY16'!$B$7:$T$5083,19,0)</f>
        <v>MEXICO</v>
      </c>
      <c r="T2097" s="26">
        <v>0</v>
      </c>
      <c r="U2097" s="23" t="s">
        <v>37</v>
      </c>
      <c r="V2097" s="23" t="s">
        <v>37</v>
      </c>
      <c r="W2097" s="23" t="s">
        <v>37</v>
      </c>
      <c r="X2097" s="22">
        <v>3309739.2</v>
      </c>
    </row>
    <row r="2098" spans="1:24" x14ac:dyDescent="0.25">
      <c r="A2098" s="22">
        <v>702</v>
      </c>
      <c r="B2098" s="23" t="s">
        <v>2139</v>
      </c>
      <c r="C2098" s="23"/>
      <c r="D2098" s="24">
        <v>368695</v>
      </c>
      <c r="E2098" s="25"/>
      <c r="F2098" s="23" t="s">
        <v>42</v>
      </c>
      <c r="G2098" s="23" t="s">
        <v>33</v>
      </c>
      <c r="H2098" s="24" t="s">
        <v>34</v>
      </c>
      <c r="I2098" s="24" t="s">
        <v>35</v>
      </c>
      <c r="J2098" s="23" t="s">
        <v>36</v>
      </c>
      <c r="K2098" s="26">
        <v>70947.539999999994</v>
      </c>
      <c r="L2098" s="26">
        <f t="shared" si="99"/>
        <v>70947.539999999994</v>
      </c>
      <c r="M2098" s="26">
        <v>0</v>
      </c>
      <c r="N2098" s="26">
        <v>0</v>
      </c>
      <c r="O2098" s="26">
        <v>0</v>
      </c>
      <c r="P2098" s="26">
        <v>0</v>
      </c>
      <c r="Q2098" s="26">
        <f t="shared" si="97"/>
        <v>0</v>
      </c>
      <c r="R2098" s="27" t="str">
        <f t="shared" si="98"/>
        <v>1-30</v>
      </c>
      <c r="S2098" s="28" t="s">
        <v>158</v>
      </c>
      <c r="T2098" s="26">
        <v>0</v>
      </c>
      <c r="U2098" s="23" t="s">
        <v>37</v>
      </c>
      <c r="V2098" s="23" t="s">
        <v>37</v>
      </c>
      <c r="W2098" s="23" t="s">
        <v>37</v>
      </c>
      <c r="X2098" s="22">
        <v>83814.2</v>
      </c>
    </row>
    <row r="2099" spans="1:24" x14ac:dyDescent="0.25">
      <c r="A2099" s="22">
        <v>702</v>
      </c>
      <c r="B2099" s="23" t="s">
        <v>2140</v>
      </c>
      <c r="C2099" s="23"/>
      <c r="D2099" s="24">
        <v>317050</v>
      </c>
      <c r="E2099" s="25"/>
      <c r="F2099" s="23" t="s">
        <v>42</v>
      </c>
      <c r="G2099" s="23" t="s">
        <v>51</v>
      </c>
      <c r="H2099" s="24" t="s">
        <v>34</v>
      </c>
      <c r="I2099" s="24" t="s">
        <v>35</v>
      </c>
      <c r="J2099" s="23" t="s">
        <v>39</v>
      </c>
      <c r="K2099" s="26">
        <v>2786651.86</v>
      </c>
      <c r="L2099" s="26">
        <f t="shared" si="99"/>
        <v>150172.6687064617</v>
      </c>
      <c r="M2099" s="26">
        <v>0</v>
      </c>
      <c r="N2099" s="26">
        <v>0</v>
      </c>
      <c r="O2099" s="26">
        <v>0</v>
      </c>
      <c r="P2099" s="26">
        <v>0</v>
      </c>
      <c r="Q2099" s="26">
        <f t="shared" si="97"/>
        <v>0</v>
      </c>
      <c r="R2099" s="27" t="str">
        <f t="shared" si="98"/>
        <v>1-30</v>
      </c>
      <c r="S2099" s="27" t="str">
        <f>+VLOOKUP(B2099,'[1]PORTFOLIO MAY16'!$B$7:$T$5083,19,0)</f>
        <v>MEXICO</v>
      </c>
      <c r="T2099" s="26">
        <v>0</v>
      </c>
      <c r="U2099" s="23" t="s">
        <v>37</v>
      </c>
      <c r="V2099" s="23" t="s">
        <v>37</v>
      </c>
      <c r="W2099" s="23" t="s">
        <v>37</v>
      </c>
      <c r="X2099" s="22">
        <v>2865869.38</v>
      </c>
    </row>
    <row r="2100" spans="1:24" x14ac:dyDescent="0.25">
      <c r="A2100" s="22">
        <v>702</v>
      </c>
      <c r="B2100" s="23" t="s">
        <v>2141</v>
      </c>
      <c r="C2100" s="23"/>
      <c r="D2100" s="24">
        <v>368769</v>
      </c>
      <c r="E2100" s="25"/>
      <c r="F2100" s="23" t="s">
        <v>42</v>
      </c>
      <c r="G2100" s="23" t="s">
        <v>33</v>
      </c>
      <c r="H2100" s="24" t="s">
        <v>34</v>
      </c>
      <c r="I2100" s="24" t="s">
        <v>35</v>
      </c>
      <c r="J2100" s="23" t="s">
        <v>36</v>
      </c>
      <c r="K2100" s="26">
        <v>151361.41</v>
      </c>
      <c r="L2100" s="26">
        <f t="shared" si="99"/>
        <v>151361.41</v>
      </c>
      <c r="M2100" s="26">
        <v>0</v>
      </c>
      <c r="N2100" s="26">
        <v>0</v>
      </c>
      <c r="O2100" s="26">
        <v>0</v>
      </c>
      <c r="P2100" s="26">
        <v>0</v>
      </c>
      <c r="Q2100" s="26">
        <f t="shared" si="97"/>
        <v>0</v>
      </c>
      <c r="R2100" s="27" t="str">
        <f t="shared" si="98"/>
        <v>1-30</v>
      </c>
      <c r="S2100" s="28" t="s">
        <v>698</v>
      </c>
      <c r="T2100" s="26">
        <v>0</v>
      </c>
      <c r="U2100" s="23" t="s">
        <v>37</v>
      </c>
      <c r="V2100" s="23" t="s">
        <v>37</v>
      </c>
      <c r="W2100" s="23" t="s">
        <v>37</v>
      </c>
      <c r="X2100" s="22">
        <v>168207.79</v>
      </c>
    </row>
    <row r="2101" spans="1:24" x14ac:dyDescent="0.25">
      <c r="A2101" s="22">
        <v>702</v>
      </c>
      <c r="B2101" s="23" t="s">
        <v>2142</v>
      </c>
      <c r="C2101" s="23"/>
      <c r="D2101" s="24">
        <v>314798</v>
      </c>
      <c r="E2101" s="25"/>
      <c r="F2101" s="23" t="s">
        <v>51</v>
      </c>
      <c r="G2101" s="23" t="s">
        <v>51</v>
      </c>
      <c r="H2101" s="24" t="s">
        <v>34</v>
      </c>
      <c r="I2101" s="24" t="s">
        <v>35</v>
      </c>
      <c r="J2101" s="23" t="s">
        <v>36</v>
      </c>
      <c r="K2101" s="26">
        <v>73495.92</v>
      </c>
      <c r="L2101" s="26">
        <f t="shared" si="99"/>
        <v>73495.92</v>
      </c>
      <c r="M2101" s="26">
        <v>0</v>
      </c>
      <c r="N2101" s="26">
        <v>0</v>
      </c>
      <c r="O2101" s="26">
        <v>0</v>
      </c>
      <c r="P2101" s="26">
        <v>0</v>
      </c>
      <c r="Q2101" s="26">
        <f t="shared" si="97"/>
        <v>0</v>
      </c>
      <c r="R2101" s="27" t="str">
        <f t="shared" si="98"/>
        <v>1-30</v>
      </c>
      <c r="S2101" s="28" t="s">
        <v>158</v>
      </c>
      <c r="T2101" s="26">
        <v>0</v>
      </c>
      <c r="U2101" s="23" t="s">
        <v>37</v>
      </c>
      <c r="V2101" s="23" t="s">
        <v>37</v>
      </c>
      <c r="W2101" s="23" t="s">
        <v>37</v>
      </c>
      <c r="X2101" s="22">
        <v>77743.86</v>
      </c>
    </row>
    <row r="2102" spans="1:24" x14ac:dyDescent="0.25">
      <c r="A2102" s="22">
        <v>702</v>
      </c>
      <c r="B2102" s="23" t="s">
        <v>2143</v>
      </c>
      <c r="C2102" s="23"/>
      <c r="D2102" s="24">
        <v>318185</v>
      </c>
      <c r="E2102" s="25"/>
      <c r="F2102" s="23" t="s">
        <v>42</v>
      </c>
      <c r="G2102" s="23" t="s">
        <v>33</v>
      </c>
      <c r="H2102" s="24" t="s">
        <v>34</v>
      </c>
      <c r="I2102" s="24" t="s">
        <v>35</v>
      </c>
      <c r="J2102" s="23" t="s">
        <v>36</v>
      </c>
      <c r="K2102" s="26">
        <v>99264</v>
      </c>
      <c r="L2102" s="26">
        <f t="shared" si="99"/>
        <v>99264</v>
      </c>
      <c r="M2102" s="26">
        <v>0</v>
      </c>
      <c r="N2102" s="26">
        <v>0</v>
      </c>
      <c r="O2102" s="26">
        <v>0</v>
      </c>
      <c r="P2102" s="26">
        <v>0</v>
      </c>
      <c r="Q2102" s="26">
        <f t="shared" si="97"/>
        <v>0</v>
      </c>
      <c r="R2102" s="27" t="str">
        <f t="shared" si="98"/>
        <v>1-30</v>
      </c>
      <c r="S2102" s="28" t="s">
        <v>160</v>
      </c>
      <c r="T2102" s="26">
        <v>0</v>
      </c>
      <c r="U2102" s="23" t="s">
        <v>37</v>
      </c>
      <c r="V2102" s="23" t="s">
        <v>37</v>
      </c>
      <c r="W2102" s="23" t="s">
        <v>37</v>
      </c>
      <c r="X2102" s="22">
        <v>99264.05</v>
      </c>
    </row>
    <row r="2103" spans="1:24" x14ac:dyDescent="0.25">
      <c r="A2103" s="22">
        <v>702</v>
      </c>
      <c r="B2103" s="23" t="s">
        <v>2144</v>
      </c>
      <c r="C2103" s="23"/>
      <c r="D2103" s="24">
        <v>314376</v>
      </c>
      <c r="E2103" s="25"/>
      <c r="F2103" s="23" t="s">
        <v>42</v>
      </c>
      <c r="G2103" s="23" t="s">
        <v>33</v>
      </c>
      <c r="H2103" s="24" t="s">
        <v>34</v>
      </c>
      <c r="I2103" s="24" t="s">
        <v>35</v>
      </c>
      <c r="J2103" s="23" t="s">
        <v>36</v>
      </c>
      <c r="K2103" s="26">
        <v>52307.360000000001</v>
      </c>
      <c r="L2103" s="26">
        <f t="shared" si="99"/>
        <v>52307.360000000001</v>
      </c>
      <c r="M2103" s="26">
        <v>0</v>
      </c>
      <c r="N2103" s="26">
        <v>0</v>
      </c>
      <c r="O2103" s="26">
        <v>0</v>
      </c>
      <c r="P2103" s="26">
        <v>0</v>
      </c>
      <c r="Q2103" s="26">
        <f t="shared" si="97"/>
        <v>0</v>
      </c>
      <c r="R2103" s="27" t="str">
        <f t="shared" si="98"/>
        <v>1-30</v>
      </c>
      <c r="S2103" s="28" t="s">
        <v>158</v>
      </c>
      <c r="T2103" s="26">
        <v>0</v>
      </c>
      <c r="U2103" s="23" t="s">
        <v>37</v>
      </c>
      <c r="V2103" s="23" t="s">
        <v>37</v>
      </c>
      <c r="W2103" s="23" t="s">
        <v>37</v>
      </c>
      <c r="X2103" s="22">
        <v>52307.360000000001</v>
      </c>
    </row>
    <row r="2104" spans="1:24" x14ac:dyDescent="0.25">
      <c r="A2104" s="22">
        <v>702</v>
      </c>
      <c r="B2104" s="23" t="s">
        <v>2145</v>
      </c>
      <c r="C2104" s="23"/>
      <c r="D2104" s="24">
        <v>314798</v>
      </c>
      <c r="E2104" s="25"/>
      <c r="F2104" s="23" t="s">
        <v>51</v>
      </c>
      <c r="G2104" s="23" t="s">
        <v>51</v>
      </c>
      <c r="H2104" s="24" t="s">
        <v>34</v>
      </c>
      <c r="I2104" s="24" t="s">
        <v>35</v>
      </c>
      <c r="J2104" s="23" t="s">
        <v>36</v>
      </c>
      <c r="K2104" s="26">
        <v>184068.07</v>
      </c>
      <c r="L2104" s="26">
        <f t="shared" si="99"/>
        <v>184068.07</v>
      </c>
      <c r="M2104" s="26">
        <v>0</v>
      </c>
      <c r="N2104" s="26">
        <v>0</v>
      </c>
      <c r="O2104" s="26">
        <v>0</v>
      </c>
      <c r="P2104" s="26">
        <v>0</v>
      </c>
      <c r="Q2104" s="26">
        <f t="shared" si="97"/>
        <v>0</v>
      </c>
      <c r="R2104" s="27" t="str">
        <f t="shared" si="98"/>
        <v>1-30</v>
      </c>
      <c r="S2104" s="28" t="s">
        <v>158</v>
      </c>
      <c r="T2104" s="26">
        <v>0</v>
      </c>
      <c r="U2104" s="23" t="s">
        <v>37</v>
      </c>
      <c r="V2104" s="23" t="s">
        <v>37</v>
      </c>
      <c r="W2104" s="23" t="s">
        <v>37</v>
      </c>
      <c r="X2104" s="22">
        <v>194712.26</v>
      </c>
    </row>
    <row r="2105" spans="1:24" x14ac:dyDescent="0.25">
      <c r="A2105" s="22">
        <v>702</v>
      </c>
      <c r="B2105" s="23" t="s">
        <v>2146</v>
      </c>
      <c r="C2105" s="23"/>
      <c r="D2105" s="24">
        <v>317427</v>
      </c>
      <c r="E2105" s="25"/>
      <c r="F2105" s="23" t="s">
        <v>42</v>
      </c>
      <c r="G2105" s="23" t="s">
        <v>33</v>
      </c>
      <c r="H2105" s="24" t="s">
        <v>34</v>
      </c>
      <c r="I2105" s="24" t="s">
        <v>35</v>
      </c>
      <c r="J2105" s="23" t="s">
        <v>36</v>
      </c>
      <c r="K2105" s="26">
        <v>320127.58</v>
      </c>
      <c r="L2105" s="26">
        <f t="shared" si="99"/>
        <v>320127.58</v>
      </c>
      <c r="M2105" s="26">
        <v>0</v>
      </c>
      <c r="N2105" s="26">
        <v>0</v>
      </c>
      <c r="O2105" s="26">
        <v>0</v>
      </c>
      <c r="P2105" s="26">
        <v>0</v>
      </c>
      <c r="Q2105" s="26">
        <f t="shared" si="97"/>
        <v>0</v>
      </c>
      <c r="R2105" s="27" t="str">
        <f t="shared" si="98"/>
        <v>1-30</v>
      </c>
      <c r="S2105" s="28" t="s">
        <v>160</v>
      </c>
      <c r="T2105" s="26">
        <v>0</v>
      </c>
      <c r="U2105" s="23" t="s">
        <v>37</v>
      </c>
      <c r="V2105" s="23" t="s">
        <v>37</v>
      </c>
      <c r="W2105" s="23" t="s">
        <v>37</v>
      </c>
      <c r="X2105" s="22">
        <v>320127.58</v>
      </c>
    </row>
    <row r="2106" spans="1:24" x14ac:dyDescent="0.25">
      <c r="A2106" s="22">
        <v>702</v>
      </c>
      <c r="B2106" s="23" t="s">
        <v>2147</v>
      </c>
      <c r="C2106" s="23"/>
      <c r="D2106" s="24">
        <v>368789</v>
      </c>
      <c r="E2106" s="25"/>
      <c r="F2106" s="23" t="s">
        <v>33</v>
      </c>
      <c r="G2106" s="23" t="s">
        <v>33</v>
      </c>
      <c r="H2106" s="24" t="s">
        <v>34</v>
      </c>
      <c r="I2106" s="24" t="s">
        <v>35</v>
      </c>
      <c r="J2106" s="23" t="s">
        <v>39</v>
      </c>
      <c r="K2106" s="26">
        <v>2304791.67</v>
      </c>
      <c r="L2106" s="26">
        <f t="shared" si="99"/>
        <v>124205.22307236564</v>
      </c>
      <c r="M2106" s="26">
        <v>0</v>
      </c>
      <c r="N2106" s="26">
        <v>0</v>
      </c>
      <c r="O2106" s="26">
        <v>0</v>
      </c>
      <c r="P2106" s="26">
        <v>0</v>
      </c>
      <c r="Q2106" s="26">
        <f t="shared" si="97"/>
        <v>0</v>
      </c>
      <c r="R2106" s="27" t="str">
        <f t="shared" si="98"/>
        <v>1-30</v>
      </c>
      <c r="S2106" s="28" t="s">
        <v>160</v>
      </c>
      <c r="T2106" s="26">
        <v>0</v>
      </c>
      <c r="U2106" s="23" t="s">
        <v>37</v>
      </c>
      <c r="V2106" s="23" t="s">
        <v>37</v>
      </c>
      <c r="W2106" s="23" t="s">
        <v>37</v>
      </c>
      <c r="X2106" s="22">
        <v>2405000</v>
      </c>
    </row>
    <row r="2107" spans="1:24" x14ac:dyDescent="0.25">
      <c r="A2107" s="22">
        <v>702</v>
      </c>
      <c r="B2107" s="23" t="s">
        <v>2148</v>
      </c>
      <c r="C2107" s="23"/>
      <c r="D2107" s="24">
        <v>313548</v>
      </c>
      <c r="E2107" s="25"/>
      <c r="F2107" s="23" t="s">
        <v>51</v>
      </c>
      <c r="G2107" s="23" t="s">
        <v>51</v>
      </c>
      <c r="H2107" s="24" t="s">
        <v>34</v>
      </c>
      <c r="I2107" s="24" t="s">
        <v>35</v>
      </c>
      <c r="J2107" s="23" t="s">
        <v>36</v>
      </c>
      <c r="K2107" s="26">
        <v>11604.37</v>
      </c>
      <c r="L2107" s="26">
        <f t="shared" si="99"/>
        <v>11604.37</v>
      </c>
      <c r="M2107" s="26">
        <v>0</v>
      </c>
      <c r="N2107" s="26">
        <v>0</v>
      </c>
      <c r="O2107" s="26">
        <v>0</v>
      </c>
      <c r="P2107" s="26">
        <v>0</v>
      </c>
      <c r="Q2107" s="26">
        <f t="shared" si="97"/>
        <v>0</v>
      </c>
      <c r="R2107" s="27" t="str">
        <f t="shared" si="98"/>
        <v>1-30</v>
      </c>
      <c r="S2107" s="28" t="s">
        <v>626</v>
      </c>
      <c r="T2107" s="26">
        <v>0</v>
      </c>
      <c r="U2107" s="23" t="s">
        <v>37</v>
      </c>
      <c r="V2107" s="23" t="s">
        <v>37</v>
      </c>
      <c r="W2107" s="23" t="s">
        <v>37</v>
      </c>
      <c r="X2107" s="22">
        <v>12367.29</v>
      </c>
    </row>
    <row r="2108" spans="1:24" x14ac:dyDescent="0.25">
      <c r="A2108" s="22">
        <v>702</v>
      </c>
      <c r="B2108" s="23" t="s">
        <v>2149</v>
      </c>
      <c r="C2108" s="23"/>
      <c r="D2108" s="24">
        <v>313548</v>
      </c>
      <c r="E2108" s="25"/>
      <c r="F2108" s="23" t="s">
        <v>59</v>
      </c>
      <c r="G2108" s="23" t="s">
        <v>59</v>
      </c>
      <c r="H2108" s="24" t="s">
        <v>34</v>
      </c>
      <c r="I2108" s="24" t="s">
        <v>35</v>
      </c>
      <c r="J2108" s="23" t="s">
        <v>36</v>
      </c>
      <c r="K2108" s="26">
        <v>63026.49</v>
      </c>
      <c r="L2108" s="26">
        <f t="shared" si="99"/>
        <v>63026.49</v>
      </c>
      <c r="M2108" s="26">
        <v>0</v>
      </c>
      <c r="N2108" s="26">
        <v>0</v>
      </c>
      <c r="O2108" s="26">
        <v>0</v>
      </c>
      <c r="P2108" s="26">
        <v>0</v>
      </c>
      <c r="Q2108" s="26">
        <f t="shared" si="97"/>
        <v>0</v>
      </c>
      <c r="R2108" s="27" t="str">
        <f t="shared" si="98"/>
        <v>1-30</v>
      </c>
      <c r="S2108" s="28" t="s">
        <v>626</v>
      </c>
      <c r="T2108" s="26">
        <v>0</v>
      </c>
      <c r="U2108" s="23" t="s">
        <v>37</v>
      </c>
      <c r="V2108" s="23" t="s">
        <v>37</v>
      </c>
      <c r="W2108" s="23" t="s">
        <v>37</v>
      </c>
      <c r="X2108" s="22">
        <v>67170.09</v>
      </c>
    </row>
    <row r="2109" spans="1:24" x14ac:dyDescent="0.25">
      <c r="A2109" s="22">
        <v>702</v>
      </c>
      <c r="B2109" s="23" t="s">
        <v>2150</v>
      </c>
      <c r="C2109" s="23"/>
      <c r="D2109" s="24">
        <v>313548</v>
      </c>
      <c r="E2109" s="25"/>
      <c r="F2109" s="23" t="s">
        <v>59</v>
      </c>
      <c r="G2109" s="23" t="s">
        <v>59</v>
      </c>
      <c r="H2109" s="24" t="s">
        <v>34</v>
      </c>
      <c r="I2109" s="24" t="s">
        <v>35</v>
      </c>
      <c r="J2109" s="23" t="s">
        <v>36</v>
      </c>
      <c r="K2109" s="26">
        <v>66595.77</v>
      </c>
      <c r="L2109" s="26">
        <f t="shared" si="99"/>
        <v>66595.77</v>
      </c>
      <c r="M2109" s="26">
        <v>0</v>
      </c>
      <c r="N2109" s="26">
        <v>0</v>
      </c>
      <c r="O2109" s="26">
        <v>0</v>
      </c>
      <c r="P2109" s="26">
        <v>0</v>
      </c>
      <c r="Q2109" s="26">
        <f t="shared" si="97"/>
        <v>0</v>
      </c>
      <c r="R2109" s="27" t="str">
        <f t="shared" si="98"/>
        <v>1-30</v>
      </c>
      <c r="S2109" s="28" t="s">
        <v>626</v>
      </c>
      <c r="T2109" s="26">
        <v>0</v>
      </c>
      <c r="U2109" s="23" t="s">
        <v>37</v>
      </c>
      <c r="V2109" s="23" t="s">
        <v>37</v>
      </c>
      <c r="W2109" s="23" t="s">
        <v>37</v>
      </c>
      <c r="X2109" s="22">
        <v>70974.03</v>
      </c>
    </row>
    <row r="2110" spans="1:24" x14ac:dyDescent="0.25">
      <c r="A2110" s="22">
        <v>702</v>
      </c>
      <c r="B2110" s="23" t="s">
        <v>2151</v>
      </c>
      <c r="C2110" s="23"/>
      <c r="D2110" s="24">
        <v>332355</v>
      </c>
      <c r="E2110" s="25"/>
      <c r="F2110" s="23" t="s">
        <v>33</v>
      </c>
      <c r="G2110" s="23" t="s">
        <v>33</v>
      </c>
      <c r="H2110" s="24" t="s">
        <v>34</v>
      </c>
      <c r="I2110" s="24" t="s">
        <v>35</v>
      </c>
      <c r="J2110" s="23" t="s">
        <v>39</v>
      </c>
      <c r="K2110" s="26">
        <v>1960143.03</v>
      </c>
      <c r="L2110" s="26">
        <f t="shared" si="99"/>
        <v>105632.10786634468</v>
      </c>
      <c r="M2110" s="26">
        <v>0</v>
      </c>
      <c r="N2110" s="26">
        <v>0</v>
      </c>
      <c r="O2110" s="26">
        <v>0</v>
      </c>
      <c r="P2110" s="26">
        <v>0</v>
      </c>
      <c r="Q2110" s="26">
        <f t="shared" si="97"/>
        <v>0</v>
      </c>
      <c r="R2110" s="27" t="str">
        <f t="shared" si="98"/>
        <v>1-30</v>
      </c>
      <c r="S2110" s="28" t="s">
        <v>160</v>
      </c>
      <c r="T2110" s="26">
        <v>0</v>
      </c>
      <c r="U2110" s="23" t="s">
        <v>37</v>
      </c>
      <c r="V2110" s="23" t="s">
        <v>37</v>
      </c>
      <c r="W2110" s="23" t="s">
        <v>37</v>
      </c>
      <c r="X2110" s="22">
        <v>2439614.62</v>
      </c>
    </row>
    <row r="2111" spans="1:24" x14ac:dyDescent="0.25">
      <c r="A2111" s="22">
        <v>702</v>
      </c>
      <c r="B2111" s="23" t="s">
        <v>2152</v>
      </c>
      <c r="C2111" s="23"/>
      <c r="D2111" s="24">
        <v>311796</v>
      </c>
      <c r="E2111" s="25"/>
      <c r="F2111" s="23" t="s">
        <v>42</v>
      </c>
      <c r="G2111" s="23" t="s">
        <v>51</v>
      </c>
      <c r="H2111" s="24" t="s">
        <v>34</v>
      </c>
      <c r="I2111" s="24" t="s">
        <v>35</v>
      </c>
      <c r="J2111" s="23" t="s">
        <v>39</v>
      </c>
      <c r="K2111" s="26">
        <v>231277.17</v>
      </c>
      <c r="L2111" s="26">
        <f t="shared" si="99"/>
        <v>12463.526688898279</v>
      </c>
      <c r="M2111" s="26">
        <v>0</v>
      </c>
      <c r="N2111" s="26">
        <v>0</v>
      </c>
      <c r="O2111" s="26">
        <v>0</v>
      </c>
      <c r="P2111" s="26">
        <v>0</v>
      </c>
      <c r="Q2111" s="26">
        <f t="shared" si="97"/>
        <v>0</v>
      </c>
      <c r="R2111" s="27" t="str">
        <f t="shared" si="98"/>
        <v>1-30</v>
      </c>
      <c r="S2111" s="27" t="str">
        <f>+VLOOKUP(B2111,'[1]PORTFOLIO MAY16'!$B$7:$T$5083,19,0)</f>
        <v>MEXICO</v>
      </c>
      <c r="T2111" s="26">
        <v>0</v>
      </c>
      <c r="U2111" s="23" t="s">
        <v>37</v>
      </c>
      <c r="V2111" s="23" t="s">
        <v>37</v>
      </c>
      <c r="W2111" s="23" t="s">
        <v>37</v>
      </c>
      <c r="X2111" s="22">
        <v>258578.07</v>
      </c>
    </row>
    <row r="2112" spans="1:24" x14ac:dyDescent="0.25">
      <c r="A2112" s="22">
        <v>702</v>
      </c>
      <c r="B2112" s="23" t="s">
        <v>2153</v>
      </c>
      <c r="C2112" s="23"/>
      <c r="D2112" s="24">
        <v>359531</v>
      </c>
      <c r="E2112" s="25"/>
      <c r="F2112" s="23" t="s">
        <v>42</v>
      </c>
      <c r="G2112" s="23" t="s">
        <v>33</v>
      </c>
      <c r="H2112" s="24" t="s">
        <v>34</v>
      </c>
      <c r="I2112" s="24" t="s">
        <v>35</v>
      </c>
      <c r="J2112" s="23" t="s">
        <v>36</v>
      </c>
      <c r="K2112" s="26">
        <v>170406.14</v>
      </c>
      <c r="L2112" s="26">
        <f t="shared" si="99"/>
        <v>170406.14</v>
      </c>
      <c r="M2112" s="26">
        <v>0</v>
      </c>
      <c r="N2112" s="26">
        <v>0</v>
      </c>
      <c r="O2112" s="26">
        <v>0</v>
      </c>
      <c r="P2112" s="26">
        <v>0</v>
      </c>
      <c r="Q2112" s="26">
        <f t="shared" si="97"/>
        <v>0</v>
      </c>
      <c r="R2112" s="27" t="str">
        <f t="shared" si="98"/>
        <v>1-30</v>
      </c>
      <c r="S2112" s="27" t="str">
        <f>+VLOOKUP(B2112,'[1]PORTFOLIO MAY16'!$B$7:$T$5083,19,0)</f>
        <v>REPUBLICA DOMINICANA</v>
      </c>
      <c r="T2112" s="26">
        <v>0</v>
      </c>
      <c r="U2112" s="23" t="s">
        <v>37</v>
      </c>
      <c r="V2112" s="23" t="s">
        <v>37</v>
      </c>
      <c r="W2112" s="23" t="s">
        <v>37</v>
      </c>
      <c r="X2112" s="22">
        <v>196855.56</v>
      </c>
    </row>
    <row r="2113" spans="1:24" x14ac:dyDescent="0.25">
      <c r="A2113" s="22">
        <v>702</v>
      </c>
      <c r="B2113" s="23" t="s">
        <v>2154</v>
      </c>
      <c r="C2113" s="23"/>
      <c r="D2113" s="24">
        <v>315543</v>
      </c>
      <c r="E2113" s="25"/>
      <c r="F2113" s="23" t="s">
        <v>42</v>
      </c>
      <c r="G2113" s="23" t="s">
        <v>33</v>
      </c>
      <c r="H2113" s="24" t="s">
        <v>34</v>
      </c>
      <c r="I2113" s="24" t="s">
        <v>35</v>
      </c>
      <c r="J2113" s="23" t="s">
        <v>36</v>
      </c>
      <c r="K2113" s="26">
        <v>85441.1</v>
      </c>
      <c r="L2113" s="26">
        <f t="shared" si="99"/>
        <v>85441.1</v>
      </c>
      <c r="M2113" s="26">
        <v>0</v>
      </c>
      <c r="N2113" s="26">
        <v>0</v>
      </c>
      <c r="O2113" s="26">
        <v>0</v>
      </c>
      <c r="P2113" s="26">
        <v>0</v>
      </c>
      <c r="Q2113" s="26">
        <f t="shared" si="97"/>
        <v>0</v>
      </c>
      <c r="R2113" s="27" t="str">
        <f t="shared" si="98"/>
        <v>1-30</v>
      </c>
      <c r="S2113" s="27" t="str">
        <f>+VLOOKUP(B2113,'[1]PORTFOLIO MAY16'!$B$7:$T$5083,19,0)</f>
        <v>COSTA RICA</v>
      </c>
      <c r="T2113" s="26">
        <v>0</v>
      </c>
      <c r="U2113" s="23" t="s">
        <v>37</v>
      </c>
      <c r="V2113" s="23" t="s">
        <v>37</v>
      </c>
      <c r="W2113" s="23" t="s">
        <v>37</v>
      </c>
      <c r="X2113" s="22">
        <v>98318.01</v>
      </c>
    </row>
    <row r="2114" spans="1:24" x14ac:dyDescent="0.25">
      <c r="A2114" s="22">
        <v>702</v>
      </c>
      <c r="B2114" s="23" t="s">
        <v>2155</v>
      </c>
      <c r="C2114" s="23"/>
      <c r="D2114" s="24">
        <v>354495</v>
      </c>
      <c r="E2114" s="25"/>
      <c r="F2114" s="23" t="s">
        <v>33</v>
      </c>
      <c r="G2114" s="23" t="s">
        <v>33</v>
      </c>
      <c r="H2114" s="24" t="s">
        <v>34</v>
      </c>
      <c r="I2114" s="24" t="s">
        <v>35</v>
      </c>
      <c r="J2114" s="23" t="s">
        <v>39</v>
      </c>
      <c r="K2114" s="26">
        <v>1239830.22</v>
      </c>
      <c r="L2114" s="26">
        <f t="shared" si="99"/>
        <v>66814.450542924853</v>
      </c>
      <c r="M2114" s="26">
        <v>0</v>
      </c>
      <c r="N2114" s="26">
        <v>0</v>
      </c>
      <c r="O2114" s="26">
        <v>0</v>
      </c>
      <c r="P2114" s="26">
        <v>0</v>
      </c>
      <c r="Q2114" s="26">
        <f t="shared" si="97"/>
        <v>0</v>
      </c>
      <c r="R2114" s="27" t="str">
        <f t="shared" si="98"/>
        <v>1-30</v>
      </c>
      <c r="S2114" s="27" t="str">
        <f>+VLOOKUP(B2114,'[1]PORTFOLIO MAY16'!$B$7:$T$5083,19,0)</f>
        <v>MEXICO</v>
      </c>
      <c r="T2114" s="26">
        <v>0</v>
      </c>
      <c r="U2114" s="23" t="s">
        <v>37</v>
      </c>
      <c r="V2114" s="23" t="s">
        <v>37</v>
      </c>
      <c r="W2114" s="23" t="s">
        <v>37</v>
      </c>
      <c r="X2114" s="22">
        <v>1537228.53</v>
      </c>
    </row>
    <row r="2115" spans="1:24" x14ac:dyDescent="0.25">
      <c r="A2115" s="22">
        <v>702</v>
      </c>
      <c r="B2115" s="23" t="s">
        <v>2156</v>
      </c>
      <c r="C2115" s="23"/>
      <c r="D2115" s="24">
        <v>309847</v>
      </c>
      <c r="E2115" s="25"/>
      <c r="F2115" s="23" t="s">
        <v>51</v>
      </c>
      <c r="G2115" s="23" t="s">
        <v>51</v>
      </c>
      <c r="H2115" s="24" t="s">
        <v>34</v>
      </c>
      <c r="I2115" s="24" t="s">
        <v>35</v>
      </c>
      <c r="J2115" s="23" t="s">
        <v>36</v>
      </c>
      <c r="K2115" s="26">
        <v>2016315.73</v>
      </c>
      <c r="L2115" s="26">
        <f t="shared" si="99"/>
        <v>2016315.73</v>
      </c>
      <c r="M2115" s="26">
        <v>0</v>
      </c>
      <c r="N2115" s="26">
        <v>0</v>
      </c>
      <c r="O2115" s="26">
        <v>0</v>
      </c>
      <c r="P2115" s="26">
        <v>0</v>
      </c>
      <c r="Q2115" s="26">
        <f t="shared" si="97"/>
        <v>0</v>
      </c>
      <c r="R2115" s="27" t="str">
        <f t="shared" si="98"/>
        <v>1-30</v>
      </c>
      <c r="S2115" s="27" t="str">
        <f>+VLOOKUP(B2115,'[1]PORTFOLIO MAY16'!$B$7:$T$5083,19,0)</f>
        <v>MEXICO</v>
      </c>
      <c r="T2115" s="26">
        <v>0</v>
      </c>
      <c r="U2115" s="23" t="s">
        <v>37</v>
      </c>
      <c r="V2115" s="23" t="s">
        <v>37</v>
      </c>
      <c r="W2115" s="23" t="s">
        <v>37</v>
      </c>
      <c r="X2115" s="22">
        <v>2058379.73</v>
      </c>
    </row>
    <row r="2116" spans="1:24" x14ac:dyDescent="0.25">
      <c r="A2116" s="22">
        <v>702</v>
      </c>
      <c r="B2116" s="23" t="s">
        <v>2157</v>
      </c>
      <c r="C2116" s="23"/>
      <c r="D2116" s="24">
        <v>314376</v>
      </c>
      <c r="E2116" s="25"/>
      <c r="F2116" s="23" t="s">
        <v>42</v>
      </c>
      <c r="G2116" s="23" t="s">
        <v>33</v>
      </c>
      <c r="H2116" s="24" t="s">
        <v>34</v>
      </c>
      <c r="I2116" s="24" t="s">
        <v>35</v>
      </c>
      <c r="J2116" s="23" t="s">
        <v>36</v>
      </c>
      <c r="K2116" s="26">
        <v>1478094.99</v>
      </c>
      <c r="L2116" s="26">
        <f t="shared" si="99"/>
        <v>1478094.99</v>
      </c>
      <c r="M2116" s="26">
        <v>0</v>
      </c>
      <c r="N2116" s="26">
        <v>0</v>
      </c>
      <c r="O2116" s="26">
        <v>0</v>
      </c>
      <c r="P2116" s="26">
        <v>0</v>
      </c>
      <c r="Q2116" s="26">
        <f t="shared" si="97"/>
        <v>0</v>
      </c>
      <c r="R2116" s="27" t="str">
        <f t="shared" si="98"/>
        <v>1-30</v>
      </c>
      <c r="S2116" s="27" t="str">
        <f>+VLOOKUP(B2116,'[1]PORTFOLIO MAY16'!$B$7:$T$5083,19,0)</f>
        <v>COSTA RICA</v>
      </c>
      <c r="T2116" s="26">
        <v>0</v>
      </c>
      <c r="U2116" s="23" t="s">
        <v>37</v>
      </c>
      <c r="V2116" s="23" t="s">
        <v>37</v>
      </c>
      <c r="W2116" s="23" t="s">
        <v>37</v>
      </c>
      <c r="X2116" s="22">
        <v>1672010.84</v>
      </c>
    </row>
    <row r="2117" spans="1:24" x14ac:dyDescent="0.25">
      <c r="A2117" s="22">
        <v>702</v>
      </c>
      <c r="B2117" s="23" t="s">
        <v>2158</v>
      </c>
      <c r="C2117" s="23"/>
      <c r="D2117" s="24">
        <v>319972</v>
      </c>
      <c r="E2117" s="25"/>
      <c r="F2117" s="23" t="s">
        <v>33</v>
      </c>
      <c r="G2117" s="23" t="s">
        <v>33</v>
      </c>
      <c r="H2117" s="24" t="s">
        <v>34</v>
      </c>
      <c r="I2117" s="24" t="s">
        <v>35</v>
      </c>
      <c r="J2117" s="23" t="s">
        <v>39</v>
      </c>
      <c r="K2117" s="26">
        <v>510292.75</v>
      </c>
      <c r="L2117" s="26">
        <f t="shared" si="99"/>
        <v>27499.676292200809</v>
      </c>
      <c r="M2117" s="26">
        <v>0</v>
      </c>
      <c r="N2117" s="26">
        <v>0</v>
      </c>
      <c r="O2117" s="26">
        <v>0</v>
      </c>
      <c r="P2117" s="26">
        <v>0</v>
      </c>
      <c r="Q2117" s="26">
        <f t="shared" si="97"/>
        <v>0</v>
      </c>
      <c r="R2117" s="27" t="str">
        <f t="shared" si="98"/>
        <v>1-30</v>
      </c>
      <c r="S2117" s="27" t="str">
        <f>+VLOOKUP(B2117,'[1]PORTFOLIO MAY16'!$B$7:$T$5083,19,0)</f>
        <v>MEXICO</v>
      </c>
      <c r="T2117" s="26">
        <v>0</v>
      </c>
      <c r="U2117" s="23" t="s">
        <v>37</v>
      </c>
      <c r="V2117" s="23" t="s">
        <v>37</v>
      </c>
      <c r="W2117" s="23" t="s">
        <v>37</v>
      </c>
      <c r="X2117" s="22">
        <v>556454.54</v>
      </c>
    </row>
    <row r="2118" spans="1:24" x14ac:dyDescent="0.25">
      <c r="A2118" s="22">
        <v>702</v>
      </c>
      <c r="B2118" s="23" t="s">
        <v>2159</v>
      </c>
      <c r="C2118" s="23"/>
      <c r="D2118" s="24">
        <v>319839</v>
      </c>
      <c r="E2118" s="25"/>
      <c r="F2118" s="23" t="s">
        <v>33</v>
      </c>
      <c r="G2118" s="23" t="s">
        <v>33</v>
      </c>
      <c r="H2118" s="24" t="s">
        <v>34</v>
      </c>
      <c r="I2118" s="24" t="s">
        <v>35</v>
      </c>
      <c r="J2118" s="23" t="s">
        <v>39</v>
      </c>
      <c r="K2118" s="26">
        <v>8186367</v>
      </c>
      <c r="L2118" s="26">
        <f t="shared" si="99"/>
        <v>441163.31754498783</v>
      </c>
      <c r="M2118" s="26">
        <v>0</v>
      </c>
      <c r="N2118" s="26">
        <v>0</v>
      </c>
      <c r="O2118" s="26">
        <v>0</v>
      </c>
      <c r="P2118" s="26">
        <v>0</v>
      </c>
      <c r="Q2118" s="26">
        <f t="shared" si="97"/>
        <v>0</v>
      </c>
      <c r="R2118" s="27" t="str">
        <f t="shared" si="98"/>
        <v>1-30</v>
      </c>
      <c r="S2118" s="27" t="str">
        <f>+VLOOKUP(B2118,'[1]PORTFOLIO MAY16'!$B$7:$T$5083,19,0)</f>
        <v>MEXICO</v>
      </c>
      <c r="T2118" s="26">
        <v>0</v>
      </c>
      <c r="U2118" s="23" t="s">
        <v>37</v>
      </c>
      <c r="V2118" s="23" t="s">
        <v>37</v>
      </c>
      <c r="W2118" s="23" t="s">
        <v>37</v>
      </c>
      <c r="X2118" s="22">
        <v>8478737.25</v>
      </c>
    </row>
    <row r="2119" spans="1:24" x14ac:dyDescent="0.25">
      <c r="A2119" s="22">
        <v>702</v>
      </c>
      <c r="B2119" s="23" t="s">
        <v>2160</v>
      </c>
      <c r="C2119" s="23"/>
      <c r="D2119" s="24">
        <v>366961</v>
      </c>
      <c r="E2119" s="25"/>
      <c r="F2119" s="23" t="s">
        <v>42</v>
      </c>
      <c r="G2119" s="23" t="s">
        <v>33</v>
      </c>
      <c r="H2119" s="24" t="s">
        <v>34</v>
      </c>
      <c r="I2119" s="24" t="s">
        <v>35</v>
      </c>
      <c r="J2119" s="23" t="s">
        <v>36</v>
      </c>
      <c r="K2119" s="26">
        <v>85242.93</v>
      </c>
      <c r="L2119" s="26">
        <f t="shared" si="99"/>
        <v>85242.93</v>
      </c>
      <c r="M2119" s="26">
        <v>0</v>
      </c>
      <c r="N2119" s="26">
        <v>0</v>
      </c>
      <c r="O2119" s="26">
        <v>0</v>
      </c>
      <c r="P2119" s="26">
        <v>0</v>
      </c>
      <c r="Q2119" s="26">
        <f t="shared" ref="Q2119:Q2182" si="100">+P2119+O2119+N2119+M2119</f>
        <v>0</v>
      </c>
      <c r="R2119" s="27" t="str">
        <f t="shared" ref="R2119:R2182" si="101">+IF(P2119&gt;0,"120+",IF(O2119&gt;0,"91-120",IF(N2119&gt;0,"61-90",IF(M2119&gt;0,"31-60","1-30"))))</f>
        <v>1-30</v>
      </c>
      <c r="S2119" s="27" t="str">
        <f>+VLOOKUP(B2119,'[1]PORTFOLIO MAY16'!$B$7:$T$5083,19,0)</f>
        <v>COSTA RICA</v>
      </c>
      <c r="T2119" s="26">
        <v>0</v>
      </c>
      <c r="U2119" s="23" t="s">
        <v>37</v>
      </c>
      <c r="V2119" s="23" t="s">
        <v>37</v>
      </c>
      <c r="W2119" s="23" t="s">
        <v>37</v>
      </c>
      <c r="X2119" s="22">
        <v>100804.98</v>
      </c>
    </row>
    <row r="2120" spans="1:24" x14ac:dyDescent="0.25">
      <c r="A2120" s="22">
        <v>702</v>
      </c>
      <c r="B2120" s="23" t="s">
        <v>2161</v>
      </c>
      <c r="C2120" s="23"/>
      <c r="D2120" s="24">
        <v>315267</v>
      </c>
      <c r="E2120" s="25"/>
      <c r="F2120" s="23" t="s">
        <v>33</v>
      </c>
      <c r="G2120" s="23" t="s">
        <v>33</v>
      </c>
      <c r="H2120" s="24" t="s">
        <v>34</v>
      </c>
      <c r="I2120" s="24" t="s">
        <v>35</v>
      </c>
      <c r="J2120" s="23" t="s">
        <v>39</v>
      </c>
      <c r="K2120" s="26">
        <v>5176879.92</v>
      </c>
      <c r="L2120" s="26">
        <f t="shared" si="99"/>
        <v>278982.05883504014</v>
      </c>
      <c r="M2120" s="26">
        <v>0</v>
      </c>
      <c r="N2120" s="26">
        <v>0</v>
      </c>
      <c r="O2120" s="26">
        <v>0</v>
      </c>
      <c r="P2120" s="26">
        <v>0</v>
      </c>
      <c r="Q2120" s="26">
        <f t="shared" si="100"/>
        <v>0</v>
      </c>
      <c r="R2120" s="27" t="str">
        <f t="shared" si="101"/>
        <v>1-30</v>
      </c>
      <c r="S2120" s="27" t="str">
        <f>+VLOOKUP(B2120,'[1]PORTFOLIO MAY16'!$B$7:$T$5083,19,0)</f>
        <v>MEXICO</v>
      </c>
      <c r="T2120" s="26">
        <v>0</v>
      </c>
      <c r="U2120" s="23" t="s">
        <v>37</v>
      </c>
      <c r="V2120" s="23" t="s">
        <v>37</v>
      </c>
      <c r="W2120" s="23" t="s">
        <v>37</v>
      </c>
      <c r="X2120" s="22">
        <v>5690838.6299999999</v>
      </c>
    </row>
    <row r="2121" spans="1:24" x14ac:dyDescent="0.25">
      <c r="A2121" s="22">
        <v>702</v>
      </c>
      <c r="B2121" s="23" t="s">
        <v>2162</v>
      </c>
      <c r="C2121" s="23"/>
      <c r="D2121" s="24">
        <v>317780</v>
      </c>
      <c r="E2121" s="25"/>
      <c r="F2121" s="23" t="s">
        <v>33</v>
      </c>
      <c r="G2121" s="23" t="s">
        <v>33</v>
      </c>
      <c r="H2121" s="24" t="s">
        <v>34</v>
      </c>
      <c r="I2121" s="24" t="s">
        <v>35</v>
      </c>
      <c r="J2121" s="23" t="s">
        <v>39</v>
      </c>
      <c r="K2121" s="26">
        <v>1451135.4</v>
      </c>
      <c r="L2121" s="26">
        <f t="shared" si="99"/>
        <v>78201.686690930524</v>
      </c>
      <c r="M2121" s="26">
        <v>0</v>
      </c>
      <c r="N2121" s="26">
        <v>0</v>
      </c>
      <c r="O2121" s="26">
        <v>0</v>
      </c>
      <c r="P2121" s="26">
        <v>0</v>
      </c>
      <c r="Q2121" s="26">
        <f t="shared" si="100"/>
        <v>0</v>
      </c>
      <c r="R2121" s="27" t="str">
        <f t="shared" si="101"/>
        <v>1-30</v>
      </c>
      <c r="S2121" s="27" t="str">
        <f>+VLOOKUP(B2121,'[1]PORTFOLIO MAY16'!$B$7:$T$5083,19,0)</f>
        <v>MEXICO</v>
      </c>
      <c r="T2121" s="26">
        <v>0</v>
      </c>
      <c r="U2121" s="23" t="s">
        <v>37</v>
      </c>
      <c r="V2121" s="23" t="s">
        <v>37</v>
      </c>
      <c r="W2121" s="23" t="s">
        <v>37</v>
      </c>
      <c r="X2121" s="22">
        <v>1492596.41</v>
      </c>
    </row>
    <row r="2122" spans="1:24" x14ac:dyDescent="0.25">
      <c r="A2122" s="22">
        <v>702</v>
      </c>
      <c r="B2122" s="23" t="s">
        <v>2163</v>
      </c>
      <c r="C2122" s="23"/>
      <c r="D2122" s="24">
        <v>318071</v>
      </c>
      <c r="E2122" s="25"/>
      <c r="F2122" s="23" t="s">
        <v>33</v>
      </c>
      <c r="G2122" s="23" t="s">
        <v>33</v>
      </c>
      <c r="H2122" s="24" t="s">
        <v>34</v>
      </c>
      <c r="I2122" s="24" t="s">
        <v>35</v>
      </c>
      <c r="J2122" s="23" t="s">
        <v>39</v>
      </c>
      <c r="K2122" s="26">
        <v>2386646.16</v>
      </c>
      <c r="L2122" s="26">
        <f t="shared" si="99"/>
        <v>128616.36153761562</v>
      </c>
      <c r="M2122" s="26">
        <v>0</v>
      </c>
      <c r="N2122" s="26">
        <v>0</v>
      </c>
      <c r="O2122" s="26">
        <v>0</v>
      </c>
      <c r="P2122" s="26">
        <v>0</v>
      </c>
      <c r="Q2122" s="26">
        <f t="shared" si="100"/>
        <v>0</v>
      </c>
      <c r="R2122" s="27" t="str">
        <f t="shared" si="101"/>
        <v>1-30</v>
      </c>
      <c r="S2122" s="27" t="str">
        <f>+VLOOKUP(B2122,'[1]PORTFOLIO MAY16'!$B$7:$T$5083,19,0)</f>
        <v>MEXICO</v>
      </c>
      <c r="T2122" s="26">
        <v>0</v>
      </c>
      <c r="U2122" s="23" t="s">
        <v>37</v>
      </c>
      <c r="V2122" s="23" t="s">
        <v>37</v>
      </c>
      <c r="W2122" s="23" t="s">
        <v>37</v>
      </c>
      <c r="X2122" s="22">
        <v>2495130.85</v>
      </c>
    </row>
    <row r="2123" spans="1:24" x14ac:dyDescent="0.25">
      <c r="A2123" s="22">
        <v>702</v>
      </c>
      <c r="B2123" s="23" t="s">
        <v>2164</v>
      </c>
      <c r="C2123" s="23"/>
      <c r="D2123" s="24">
        <v>313548</v>
      </c>
      <c r="E2123" s="25"/>
      <c r="F2123" s="23" t="s">
        <v>59</v>
      </c>
      <c r="G2123" s="23" t="s">
        <v>59</v>
      </c>
      <c r="H2123" s="24" t="s">
        <v>34</v>
      </c>
      <c r="I2123" s="24" t="s">
        <v>35</v>
      </c>
      <c r="J2123" s="23" t="s">
        <v>36</v>
      </c>
      <c r="K2123" s="26">
        <v>251106.46</v>
      </c>
      <c r="L2123" s="26">
        <f t="shared" si="99"/>
        <v>251106.46</v>
      </c>
      <c r="M2123" s="26">
        <v>0</v>
      </c>
      <c r="N2123" s="26">
        <v>0</v>
      </c>
      <c r="O2123" s="26">
        <v>0</v>
      </c>
      <c r="P2123" s="26">
        <v>0</v>
      </c>
      <c r="Q2123" s="26">
        <f t="shared" si="100"/>
        <v>0</v>
      </c>
      <c r="R2123" s="27" t="str">
        <f t="shared" si="101"/>
        <v>1-30</v>
      </c>
      <c r="S2123" s="27" t="str">
        <f>+VLOOKUP(B2123,'[1]PORTFOLIO MAY16'!$B$7:$T$5083,19,0)</f>
        <v>NICARAGUA</v>
      </c>
      <c r="T2123" s="26">
        <v>0</v>
      </c>
      <c r="U2123" s="23" t="s">
        <v>37</v>
      </c>
      <c r="V2123" s="23" t="s">
        <v>37</v>
      </c>
      <c r="W2123" s="23" t="s">
        <v>37</v>
      </c>
      <c r="X2123" s="22">
        <v>265680.89</v>
      </c>
    </row>
    <row r="2124" spans="1:24" x14ac:dyDescent="0.25">
      <c r="A2124" s="22">
        <v>702</v>
      </c>
      <c r="B2124" s="23" t="s">
        <v>2165</v>
      </c>
      <c r="C2124" s="23"/>
      <c r="D2124" s="24">
        <v>313548</v>
      </c>
      <c r="E2124" s="25"/>
      <c r="F2124" s="23" t="s">
        <v>51</v>
      </c>
      <c r="G2124" s="23" t="s">
        <v>51</v>
      </c>
      <c r="H2124" s="24" t="s">
        <v>34</v>
      </c>
      <c r="I2124" s="24" t="s">
        <v>35</v>
      </c>
      <c r="J2124" s="23" t="s">
        <v>36</v>
      </c>
      <c r="K2124" s="26">
        <v>66148.5</v>
      </c>
      <c r="L2124" s="26">
        <f t="shared" si="99"/>
        <v>66148.5</v>
      </c>
      <c r="M2124" s="26">
        <v>0</v>
      </c>
      <c r="N2124" s="26">
        <v>0</v>
      </c>
      <c r="O2124" s="26">
        <v>0</v>
      </c>
      <c r="P2124" s="26">
        <v>0</v>
      </c>
      <c r="Q2124" s="26">
        <f t="shared" si="100"/>
        <v>0</v>
      </c>
      <c r="R2124" s="27" t="str">
        <f t="shared" si="101"/>
        <v>1-30</v>
      </c>
      <c r="S2124" s="27" t="str">
        <f>+VLOOKUP(B2124,'[1]PORTFOLIO MAY16'!$B$7:$T$5083,19,0)</f>
        <v>NICARAGUA</v>
      </c>
      <c r="T2124" s="26">
        <v>0</v>
      </c>
      <c r="U2124" s="23" t="s">
        <v>37</v>
      </c>
      <c r="V2124" s="23" t="s">
        <v>37</v>
      </c>
      <c r="W2124" s="23" t="s">
        <v>37</v>
      </c>
      <c r="X2124" s="22">
        <v>70222.92</v>
      </c>
    </row>
    <row r="2125" spans="1:24" x14ac:dyDescent="0.25">
      <c r="A2125" s="22">
        <v>702</v>
      </c>
      <c r="B2125" s="23" t="s">
        <v>2166</v>
      </c>
      <c r="C2125" s="23"/>
      <c r="D2125" s="24">
        <v>316522</v>
      </c>
      <c r="E2125" s="25"/>
      <c r="F2125" s="23" t="s">
        <v>33</v>
      </c>
      <c r="G2125" s="23" t="s">
        <v>33</v>
      </c>
      <c r="H2125" s="24" t="s">
        <v>34</v>
      </c>
      <c r="I2125" s="24" t="s">
        <v>35</v>
      </c>
      <c r="J2125" s="23" t="s">
        <v>39</v>
      </c>
      <c r="K2125" s="26">
        <v>2186863.4300000002</v>
      </c>
      <c r="L2125" s="26">
        <f t="shared" si="99"/>
        <v>117850.07021999029</v>
      </c>
      <c r="M2125" s="26">
        <v>0</v>
      </c>
      <c r="N2125" s="26">
        <v>0</v>
      </c>
      <c r="O2125" s="26">
        <v>0</v>
      </c>
      <c r="P2125" s="26">
        <v>0</v>
      </c>
      <c r="Q2125" s="26">
        <f t="shared" si="100"/>
        <v>0</v>
      </c>
      <c r="R2125" s="27" t="str">
        <f t="shared" si="101"/>
        <v>1-30</v>
      </c>
      <c r="S2125" s="27" t="str">
        <f>+VLOOKUP(B2125,'[1]PORTFOLIO MAY16'!$B$7:$T$5083,19,0)</f>
        <v>MEXICO</v>
      </c>
      <c r="T2125" s="26">
        <v>0</v>
      </c>
      <c r="U2125" s="23" t="s">
        <v>37</v>
      </c>
      <c r="V2125" s="23" t="s">
        <v>37</v>
      </c>
      <c r="W2125" s="23" t="s">
        <v>37</v>
      </c>
      <c r="X2125" s="22">
        <v>2706412.2</v>
      </c>
    </row>
    <row r="2126" spans="1:24" x14ac:dyDescent="0.25">
      <c r="A2126" s="22">
        <v>702</v>
      </c>
      <c r="B2126" s="23" t="s">
        <v>2167</v>
      </c>
      <c r="C2126" s="23"/>
      <c r="D2126" s="24">
        <v>314798</v>
      </c>
      <c r="E2126" s="25"/>
      <c r="F2126" s="23" t="s">
        <v>51</v>
      </c>
      <c r="G2126" s="23" t="s">
        <v>51</v>
      </c>
      <c r="H2126" s="24" t="s">
        <v>34</v>
      </c>
      <c r="I2126" s="24" t="s">
        <v>35</v>
      </c>
      <c r="J2126" s="23" t="s">
        <v>36</v>
      </c>
      <c r="K2126" s="26">
        <v>475957.52</v>
      </c>
      <c r="L2126" s="26">
        <f t="shared" si="99"/>
        <v>475957.52</v>
      </c>
      <c r="M2126" s="26">
        <v>0</v>
      </c>
      <c r="N2126" s="26">
        <v>0</v>
      </c>
      <c r="O2126" s="26">
        <v>0</v>
      </c>
      <c r="P2126" s="26">
        <v>0</v>
      </c>
      <c r="Q2126" s="26">
        <f t="shared" si="100"/>
        <v>0</v>
      </c>
      <c r="R2126" s="27" t="str">
        <f t="shared" si="101"/>
        <v>1-30</v>
      </c>
      <c r="S2126" s="27" t="str">
        <f>+VLOOKUP(B2126,'[1]PORTFOLIO MAY16'!$B$7:$T$5083,19,0)</f>
        <v>COSTA RICA</v>
      </c>
      <c r="T2126" s="26">
        <v>0</v>
      </c>
      <c r="U2126" s="23" t="s">
        <v>37</v>
      </c>
      <c r="V2126" s="23" t="s">
        <v>37</v>
      </c>
      <c r="W2126" s="23" t="s">
        <v>37</v>
      </c>
      <c r="X2126" s="22">
        <v>501739.04</v>
      </c>
    </row>
    <row r="2127" spans="1:24" x14ac:dyDescent="0.25">
      <c r="A2127" s="22">
        <v>702</v>
      </c>
      <c r="B2127" s="23" t="s">
        <v>2168</v>
      </c>
      <c r="C2127" s="23"/>
      <c r="D2127" s="24">
        <v>313548</v>
      </c>
      <c r="E2127" s="25"/>
      <c r="F2127" s="23" t="s">
        <v>51</v>
      </c>
      <c r="G2127" s="23" t="s">
        <v>51</v>
      </c>
      <c r="H2127" s="24" t="s">
        <v>34</v>
      </c>
      <c r="I2127" s="24" t="s">
        <v>35</v>
      </c>
      <c r="J2127" s="23" t="s">
        <v>36</v>
      </c>
      <c r="K2127" s="26">
        <v>66148.5</v>
      </c>
      <c r="L2127" s="26">
        <f t="shared" si="99"/>
        <v>66148.5</v>
      </c>
      <c r="M2127" s="26">
        <v>0</v>
      </c>
      <c r="N2127" s="26">
        <v>0</v>
      </c>
      <c r="O2127" s="26">
        <v>0</v>
      </c>
      <c r="P2127" s="26">
        <v>0</v>
      </c>
      <c r="Q2127" s="26">
        <f t="shared" si="100"/>
        <v>0</v>
      </c>
      <c r="R2127" s="27" t="str">
        <f t="shared" si="101"/>
        <v>1-30</v>
      </c>
      <c r="S2127" s="27" t="str">
        <f>+VLOOKUP(B2127,'[1]PORTFOLIO MAY16'!$B$7:$T$5083,19,0)</f>
        <v>NICARAGUA</v>
      </c>
      <c r="T2127" s="26">
        <v>0</v>
      </c>
      <c r="U2127" s="23" t="s">
        <v>37</v>
      </c>
      <c r="V2127" s="23" t="s">
        <v>37</v>
      </c>
      <c r="W2127" s="23" t="s">
        <v>37</v>
      </c>
      <c r="X2127" s="22">
        <v>70222.92</v>
      </c>
    </row>
    <row r="2128" spans="1:24" x14ac:dyDescent="0.25">
      <c r="A2128" s="22">
        <v>702</v>
      </c>
      <c r="B2128" s="23" t="s">
        <v>2169</v>
      </c>
      <c r="C2128" s="23"/>
      <c r="D2128" s="24">
        <v>313548</v>
      </c>
      <c r="E2128" s="25"/>
      <c r="F2128" s="23" t="s">
        <v>59</v>
      </c>
      <c r="G2128" s="23" t="s">
        <v>59</v>
      </c>
      <c r="H2128" s="24" t="s">
        <v>34</v>
      </c>
      <c r="I2128" s="24" t="s">
        <v>35</v>
      </c>
      <c r="J2128" s="23" t="s">
        <v>36</v>
      </c>
      <c r="K2128" s="26">
        <v>76708.25</v>
      </c>
      <c r="L2128" s="26">
        <f t="shared" si="99"/>
        <v>76708.25</v>
      </c>
      <c r="M2128" s="26">
        <v>0</v>
      </c>
      <c r="N2128" s="26">
        <v>0</v>
      </c>
      <c r="O2128" s="26">
        <v>0</v>
      </c>
      <c r="P2128" s="26">
        <v>0</v>
      </c>
      <c r="Q2128" s="26">
        <f t="shared" si="100"/>
        <v>0</v>
      </c>
      <c r="R2128" s="27" t="str">
        <f t="shared" si="101"/>
        <v>1-30</v>
      </c>
      <c r="S2128" s="27" t="str">
        <f>+VLOOKUP(B2128,'[1]PORTFOLIO MAY16'!$B$7:$T$5083,19,0)</f>
        <v>NICARAGUA</v>
      </c>
      <c r="T2128" s="26">
        <v>0</v>
      </c>
      <c r="U2128" s="23" t="s">
        <v>37</v>
      </c>
      <c r="V2128" s="23" t="s">
        <v>37</v>
      </c>
      <c r="W2128" s="23" t="s">
        <v>37</v>
      </c>
      <c r="X2128" s="22">
        <v>81433.09</v>
      </c>
    </row>
    <row r="2129" spans="1:24" x14ac:dyDescent="0.25">
      <c r="A2129" s="22">
        <v>702</v>
      </c>
      <c r="B2129" s="23" t="s">
        <v>2170</v>
      </c>
      <c r="C2129" s="23"/>
      <c r="D2129" s="24">
        <v>313548</v>
      </c>
      <c r="E2129" s="25"/>
      <c r="F2129" s="23" t="s">
        <v>59</v>
      </c>
      <c r="G2129" s="23" t="s">
        <v>59</v>
      </c>
      <c r="H2129" s="24" t="s">
        <v>34</v>
      </c>
      <c r="I2129" s="24" t="s">
        <v>35</v>
      </c>
      <c r="J2129" s="23" t="s">
        <v>36</v>
      </c>
      <c r="K2129" s="26">
        <v>12536.9</v>
      </c>
      <c r="L2129" s="26">
        <f t="shared" si="99"/>
        <v>12536.9</v>
      </c>
      <c r="M2129" s="26">
        <v>0</v>
      </c>
      <c r="N2129" s="26">
        <v>0</v>
      </c>
      <c r="O2129" s="26">
        <v>0</v>
      </c>
      <c r="P2129" s="26">
        <v>0</v>
      </c>
      <c r="Q2129" s="26">
        <f t="shared" si="100"/>
        <v>0</v>
      </c>
      <c r="R2129" s="27" t="str">
        <f t="shared" si="101"/>
        <v>1-30</v>
      </c>
      <c r="S2129" s="27" t="str">
        <f>+VLOOKUP(B2129,'[1]PORTFOLIO MAY16'!$B$7:$T$5083,19,0)</f>
        <v>NICARAGUA</v>
      </c>
      <c r="T2129" s="26">
        <v>0</v>
      </c>
      <c r="U2129" s="23" t="s">
        <v>37</v>
      </c>
      <c r="V2129" s="23" t="s">
        <v>37</v>
      </c>
      <c r="W2129" s="23" t="s">
        <v>37</v>
      </c>
      <c r="X2129" s="22">
        <v>13309.48</v>
      </c>
    </row>
    <row r="2130" spans="1:24" x14ac:dyDescent="0.25">
      <c r="A2130" s="22">
        <v>702</v>
      </c>
      <c r="B2130" s="23" t="s">
        <v>2171</v>
      </c>
      <c r="C2130" s="23"/>
      <c r="D2130" s="24">
        <v>366308</v>
      </c>
      <c r="E2130" s="25"/>
      <c r="F2130" s="23" t="s">
        <v>33</v>
      </c>
      <c r="G2130" s="23" t="s">
        <v>33</v>
      </c>
      <c r="H2130" s="24" t="s">
        <v>34</v>
      </c>
      <c r="I2130" s="24" t="s">
        <v>35</v>
      </c>
      <c r="J2130" s="23" t="s">
        <v>39</v>
      </c>
      <c r="K2130" s="26">
        <v>1443548.13</v>
      </c>
      <c r="L2130" s="26">
        <f t="shared" si="99"/>
        <v>77792.808710709316</v>
      </c>
      <c r="M2130" s="26">
        <v>0</v>
      </c>
      <c r="N2130" s="26">
        <v>0</v>
      </c>
      <c r="O2130" s="26">
        <v>0</v>
      </c>
      <c r="P2130" s="26">
        <v>0</v>
      </c>
      <c r="Q2130" s="26">
        <f t="shared" si="100"/>
        <v>0</v>
      </c>
      <c r="R2130" s="27" t="str">
        <f t="shared" si="101"/>
        <v>1-30</v>
      </c>
      <c r="S2130" s="27" t="str">
        <f>+VLOOKUP(B2130,'[1]PORTFOLIO MAY16'!$B$7:$T$5083,19,0)</f>
        <v>MEXICO</v>
      </c>
      <c r="T2130" s="26">
        <v>0</v>
      </c>
      <c r="U2130" s="23" t="s">
        <v>37</v>
      </c>
      <c r="V2130" s="23" t="s">
        <v>37</v>
      </c>
      <c r="W2130" s="23" t="s">
        <v>37</v>
      </c>
      <c r="X2130" s="22">
        <v>1493325.65</v>
      </c>
    </row>
    <row r="2131" spans="1:24" x14ac:dyDescent="0.25">
      <c r="A2131" s="22">
        <v>702</v>
      </c>
      <c r="B2131" s="23" t="s">
        <v>2172</v>
      </c>
      <c r="C2131" s="23"/>
      <c r="D2131" s="24">
        <v>313548</v>
      </c>
      <c r="E2131" s="25"/>
      <c r="F2131" s="23" t="s">
        <v>51</v>
      </c>
      <c r="G2131" s="23" t="s">
        <v>51</v>
      </c>
      <c r="H2131" s="24" t="s">
        <v>34</v>
      </c>
      <c r="I2131" s="24" t="s">
        <v>35</v>
      </c>
      <c r="J2131" s="23" t="s">
        <v>36</v>
      </c>
      <c r="K2131" s="26">
        <v>24012.06</v>
      </c>
      <c r="L2131" s="26">
        <f t="shared" si="99"/>
        <v>24012.06</v>
      </c>
      <c r="M2131" s="26">
        <v>0</v>
      </c>
      <c r="N2131" s="26">
        <v>0</v>
      </c>
      <c r="O2131" s="26">
        <v>0</v>
      </c>
      <c r="P2131" s="26">
        <v>0</v>
      </c>
      <c r="Q2131" s="26">
        <f t="shared" si="100"/>
        <v>0</v>
      </c>
      <c r="R2131" s="27" t="str">
        <f t="shared" si="101"/>
        <v>1-30</v>
      </c>
      <c r="S2131" s="27" t="str">
        <f>+VLOOKUP(B2131,'[1]PORTFOLIO MAY16'!$B$7:$T$5083,19,0)</f>
        <v>NICARAGUA</v>
      </c>
      <c r="T2131" s="26">
        <v>0</v>
      </c>
      <c r="U2131" s="23" t="s">
        <v>37</v>
      </c>
      <c r="V2131" s="23" t="s">
        <v>37</v>
      </c>
      <c r="W2131" s="23" t="s">
        <v>37</v>
      </c>
      <c r="X2131" s="22">
        <v>25407.99</v>
      </c>
    </row>
    <row r="2132" spans="1:24" x14ac:dyDescent="0.25">
      <c r="A2132" s="22">
        <v>702</v>
      </c>
      <c r="B2132" s="23" t="s">
        <v>2173</v>
      </c>
      <c r="C2132" s="23"/>
      <c r="D2132" s="24">
        <v>316241</v>
      </c>
      <c r="E2132" s="25"/>
      <c r="F2132" s="23" t="s">
        <v>42</v>
      </c>
      <c r="G2132" s="23" t="s">
        <v>33</v>
      </c>
      <c r="H2132" s="24" t="s">
        <v>34</v>
      </c>
      <c r="I2132" s="24" t="s">
        <v>35</v>
      </c>
      <c r="J2132" s="23" t="s">
        <v>36</v>
      </c>
      <c r="K2132" s="26">
        <v>87619.65</v>
      </c>
      <c r="L2132" s="26">
        <f t="shared" si="99"/>
        <v>87619.65</v>
      </c>
      <c r="M2132" s="26">
        <v>0</v>
      </c>
      <c r="N2132" s="26">
        <v>0</v>
      </c>
      <c r="O2132" s="26">
        <v>0</v>
      </c>
      <c r="P2132" s="26">
        <v>0</v>
      </c>
      <c r="Q2132" s="26">
        <f t="shared" si="100"/>
        <v>0</v>
      </c>
      <c r="R2132" s="27" t="str">
        <f t="shared" si="101"/>
        <v>1-30</v>
      </c>
      <c r="S2132" s="27" t="str">
        <f>+VLOOKUP(B2132,'[1]PORTFOLIO MAY16'!$B$7:$T$5083,19,0)</f>
        <v>COSTA RICA</v>
      </c>
      <c r="T2132" s="26">
        <v>0</v>
      </c>
      <c r="U2132" s="23" t="s">
        <v>37</v>
      </c>
      <c r="V2132" s="23" t="s">
        <v>37</v>
      </c>
      <c r="W2132" s="23" t="s">
        <v>37</v>
      </c>
      <c r="X2132" s="22">
        <v>99108.95</v>
      </c>
    </row>
    <row r="2133" spans="1:24" x14ac:dyDescent="0.25">
      <c r="A2133" s="22">
        <v>702</v>
      </c>
      <c r="B2133" s="23" t="s">
        <v>2174</v>
      </c>
      <c r="C2133" s="23"/>
      <c r="D2133" s="24">
        <v>368058</v>
      </c>
      <c r="E2133" s="25"/>
      <c r="F2133" s="23" t="s">
        <v>33</v>
      </c>
      <c r="G2133" s="23" t="s">
        <v>33</v>
      </c>
      <c r="H2133" s="24" t="s">
        <v>34</v>
      </c>
      <c r="I2133" s="24" t="s">
        <v>35</v>
      </c>
      <c r="J2133" s="23" t="s">
        <v>39</v>
      </c>
      <c r="K2133" s="26">
        <v>1510060.89</v>
      </c>
      <c r="L2133" s="26">
        <f t="shared" si="99"/>
        <v>81377.181346418613</v>
      </c>
      <c r="M2133" s="26">
        <v>0</v>
      </c>
      <c r="N2133" s="26">
        <v>0</v>
      </c>
      <c r="O2133" s="26">
        <v>0</v>
      </c>
      <c r="P2133" s="26">
        <v>0</v>
      </c>
      <c r="Q2133" s="26">
        <f t="shared" si="100"/>
        <v>0</v>
      </c>
      <c r="R2133" s="27" t="str">
        <f t="shared" si="101"/>
        <v>1-30</v>
      </c>
      <c r="S2133" s="27" t="str">
        <f>+VLOOKUP(B2133,'[1]PORTFOLIO MAY16'!$B$7:$T$5083,19,0)</f>
        <v>MEXICO</v>
      </c>
      <c r="T2133" s="26">
        <v>0</v>
      </c>
      <c r="U2133" s="23" t="s">
        <v>37</v>
      </c>
      <c r="V2133" s="23" t="s">
        <v>37</v>
      </c>
      <c r="W2133" s="23" t="s">
        <v>37</v>
      </c>
      <c r="X2133" s="22">
        <v>1575715.71</v>
      </c>
    </row>
    <row r="2134" spans="1:24" x14ac:dyDescent="0.25">
      <c r="A2134" s="22">
        <v>702</v>
      </c>
      <c r="B2134" s="23" t="s">
        <v>2175</v>
      </c>
      <c r="C2134" s="23"/>
      <c r="D2134" s="24">
        <v>314798</v>
      </c>
      <c r="E2134" s="25"/>
      <c r="F2134" s="23" t="s">
        <v>51</v>
      </c>
      <c r="G2134" s="23" t="s">
        <v>51</v>
      </c>
      <c r="H2134" s="24" t="s">
        <v>34</v>
      </c>
      <c r="I2134" s="24" t="s">
        <v>35</v>
      </c>
      <c r="J2134" s="23" t="s">
        <v>36</v>
      </c>
      <c r="K2134" s="26">
        <v>247203.93</v>
      </c>
      <c r="L2134" s="26">
        <f t="shared" si="99"/>
        <v>247203.93</v>
      </c>
      <c r="M2134" s="26">
        <v>0</v>
      </c>
      <c r="N2134" s="26">
        <v>0</v>
      </c>
      <c r="O2134" s="26">
        <v>0</v>
      </c>
      <c r="P2134" s="26">
        <v>0</v>
      </c>
      <c r="Q2134" s="26">
        <f t="shared" si="100"/>
        <v>0</v>
      </c>
      <c r="R2134" s="27" t="str">
        <f t="shared" si="101"/>
        <v>1-30</v>
      </c>
      <c r="S2134" s="27" t="str">
        <f>+VLOOKUP(B2134,'[1]PORTFOLIO MAY16'!$B$7:$T$5083,19,0)</f>
        <v>COSTA RICA</v>
      </c>
      <c r="T2134" s="26">
        <v>0</v>
      </c>
      <c r="U2134" s="23" t="s">
        <v>37</v>
      </c>
      <c r="V2134" s="23" t="s">
        <v>37</v>
      </c>
      <c r="W2134" s="23" t="s">
        <v>37</v>
      </c>
      <c r="X2134" s="22">
        <v>260619.54</v>
      </c>
    </row>
    <row r="2135" spans="1:24" x14ac:dyDescent="0.25">
      <c r="A2135" s="22">
        <v>702</v>
      </c>
      <c r="B2135" s="23" t="s">
        <v>2176</v>
      </c>
      <c r="C2135" s="23"/>
      <c r="D2135" s="24">
        <v>358457</v>
      </c>
      <c r="E2135" s="25"/>
      <c r="F2135" s="23" t="s">
        <v>33</v>
      </c>
      <c r="G2135" s="23" t="s">
        <v>33</v>
      </c>
      <c r="H2135" s="24" t="s">
        <v>34</v>
      </c>
      <c r="I2135" s="24" t="s">
        <v>35</v>
      </c>
      <c r="J2135" s="23" t="s">
        <v>39</v>
      </c>
      <c r="K2135" s="26">
        <v>480991.24</v>
      </c>
      <c r="L2135" s="26">
        <f t="shared" si="99"/>
        <v>25920.617918605094</v>
      </c>
      <c r="M2135" s="26">
        <v>0</v>
      </c>
      <c r="N2135" s="26">
        <v>0</v>
      </c>
      <c r="O2135" s="26">
        <v>0</v>
      </c>
      <c r="P2135" s="26">
        <v>0</v>
      </c>
      <c r="Q2135" s="26">
        <f t="shared" si="100"/>
        <v>0</v>
      </c>
      <c r="R2135" s="27" t="str">
        <f t="shared" si="101"/>
        <v>1-30</v>
      </c>
      <c r="S2135" s="27" t="str">
        <f>+VLOOKUP(B2135,'[1]PORTFOLIO MAY16'!$B$7:$T$5083,19,0)</f>
        <v>MEXICO</v>
      </c>
      <c r="T2135" s="26">
        <v>0</v>
      </c>
      <c r="U2135" s="23" t="s">
        <v>37</v>
      </c>
      <c r="V2135" s="23" t="s">
        <v>37</v>
      </c>
      <c r="W2135" s="23" t="s">
        <v>37</v>
      </c>
      <c r="X2135" s="22">
        <v>601239.05000000005</v>
      </c>
    </row>
    <row r="2136" spans="1:24" x14ac:dyDescent="0.25">
      <c r="A2136" s="22">
        <v>702</v>
      </c>
      <c r="B2136" s="23" t="s">
        <v>2177</v>
      </c>
      <c r="C2136" s="23"/>
      <c r="D2136" s="24">
        <v>313548</v>
      </c>
      <c r="E2136" s="25"/>
      <c r="F2136" s="23" t="s">
        <v>51</v>
      </c>
      <c r="G2136" s="23" t="s">
        <v>51</v>
      </c>
      <c r="H2136" s="24" t="s">
        <v>34</v>
      </c>
      <c r="I2136" s="24" t="s">
        <v>35</v>
      </c>
      <c r="J2136" s="23" t="s">
        <v>36</v>
      </c>
      <c r="K2136" s="26">
        <v>14327.76</v>
      </c>
      <c r="L2136" s="26">
        <f t="shared" si="99"/>
        <v>14327.76</v>
      </c>
      <c r="M2136" s="26">
        <v>0</v>
      </c>
      <c r="N2136" s="26">
        <v>0</v>
      </c>
      <c r="O2136" s="26">
        <v>0</v>
      </c>
      <c r="P2136" s="26">
        <v>0</v>
      </c>
      <c r="Q2136" s="26">
        <f t="shared" si="100"/>
        <v>0</v>
      </c>
      <c r="R2136" s="27" t="str">
        <f t="shared" si="101"/>
        <v>1-30</v>
      </c>
      <c r="S2136" s="27" t="str">
        <f>+VLOOKUP(B2136,'[1]PORTFOLIO MAY16'!$B$7:$T$5083,19,0)</f>
        <v>NICARAGUA</v>
      </c>
      <c r="T2136" s="26">
        <v>0</v>
      </c>
      <c r="U2136" s="23" t="s">
        <v>37</v>
      </c>
      <c r="V2136" s="23" t="s">
        <v>37</v>
      </c>
      <c r="W2136" s="23" t="s">
        <v>37</v>
      </c>
      <c r="X2136" s="22">
        <v>14959.38</v>
      </c>
    </row>
    <row r="2137" spans="1:24" x14ac:dyDescent="0.25">
      <c r="A2137" s="22">
        <v>702</v>
      </c>
      <c r="B2137" s="23" t="s">
        <v>2178</v>
      </c>
      <c r="C2137" s="23"/>
      <c r="D2137" s="24">
        <v>313548</v>
      </c>
      <c r="E2137" s="25"/>
      <c r="F2137" s="23" t="s">
        <v>51</v>
      </c>
      <c r="G2137" s="23" t="s">
        <v>51</v>
      </c>
      <c r="H2137" s="24" t="s">
        <v>34</v>
      </c>
      <c r="I2137" s="24" t="s">
        <v>35</v>
      </c>
      <c r="J2137" s="23" t="s">
        <v>36</v>
      </c>
      <c r="K2137" s="26">
        <v>43372.41</v>
      </c>
      <c r="L2137" s="26">
        <f t="shared" si="99"/>
        <v>43372.41</v>
      </c>
      <c r="M2137" s="26">
        <v>0</v>
      </c>
      <c r="N2137" s="26">
        <v>0</v>
      </c>
      <c r="O2137" s="26">
        <v>0</v>
      </c>
      <c r="P2137" s="26">
        <v>0</v>
      </c>
      <c r="Q2137" s="26">
        <f t="shared" si="100"/>
        <v>0</v>
      </c>
      <c r="R2137" s="27" t="str">
        <f t="shared" si="101"/>
        <v>1-30</v>
      </c>
      <c r="S2137" s="27" t="str">
        <f>+VLOOKUP(B2137,'[1]PORTFOLIO MAY16'!$B$7:$T$5083,19,0)</f>
        <v>NICARAGUA</v>
      </c>
      <c r="T2137" s="26">
        <v>0</v>
      </c>
      <c r="U2137" s="23" t="s">
        <v>37</v>
      </c>
      <c r="V2137" s="23" t="s">
        <v>37</v>
      </c>
      <c r="W2137" s="23" t="s">
        <v>37</v>
      </c>
      <c r="X2137" s="22">
        <v>45284.39</v>
      </c>
    </row>
    <row r="2138" spans="1:24" x14ac:dyDescent="0.25">
      <c r="A2138" s="22">
        <v>702</v>
      </c>
      <c r="B2138" s="23" t="s">
        <v>2179</v>
      </c>
      <c r="C2138" s="23"/>
      <c r="D2138" s="24">
        <v>313548</v>
      </c>
      <c r="E2138" s="25"/>
      <c r="F2138" s="23" t="s">
        <v>59</v>
      </c>
      <c r="G2138" s="23" t="s">
        <v>59</v>
      </c>
      <c r="H2138" s="24" t="s">
        <v>34</v>
      </c>
      <c r="I2138" s="24" t="s">
        <v>35</v>
      </c>
      <c r="J2138" s="23" t="s">
        <v>36</v>
      </c>
      <c r="K2138" s="26">
        <v>118448.43</v>
      </c>
      <c r="L2138" s="26">
        <f t="shared" si="99"/>
        <v>118448.43</v>
      </c>
      <c r="M2138" s="26">
        <v>0</v>
      </c>
      <c r="N2138" s="26">
        <v>0</v>
      </c>
      <c r="O2138" s="26">
        <v>0</v>
      </c>
      <c r="P2138" s="26">
        <v>0</v>
      </c>
      <c r="Q2138" s="26">
        <f t="shared" si="100"/>
        <v>0</v>
      </c>
      <c r="R2138" s="27" t="str">
        <f t="shared" si="101"/>
        <v>1-30</v>
      </c>
      <c r="S2138" s="27" t="str">
        <f>+VLOOKUP(B2138,'[1]PORTFOLIO MAY16'!$B$7:$T$5083,19,0)</f>
        <v>NICARAGUA</v>
      </c>
      <c r="T2138" s="26">
        <v>0</v>
      </c>
      <c r="U2138" s="23" t="s">
        <v>37</v>
      </c>
      <c r="V2138" s="23" t="s">
        <v>37</v>
      </c>
      <c r="W2138" s="23" t="s">
        <v>37</v>
      </c>
      <c r="X2138" s="22">
        <v>123669.97</v>
      </c>
    </row>
    <row r="2139" spans="1:24" x14ac:dyDescent="0.25">
      <c r="A2139" s="22">
        <v>702</v>
      </c>
      <c r="B2139" s="23" t="s">
        <v>2180</v>
      </c>
      <c r="C2139" s="23"/>
      <c r="D2139" s="24">
        <v>309847</v>
      </c>
      <c r="E2139" s="25"/>
      <c r="F2139" s="23" t="s">
        <v>51</v>
      </c>
      <c r="G2139" s="23" t="s">
        <v>51</v>
      </c>
      <c r="H2139" s="24" t="s">
        <v>34</v>
      </c>
      <c r="I2139" s="24" t="s">
        <v>35</v>
      </c>
      <c r="J2139" s="23" t="s">
        <v>36</v>
      </c>
      <c r="K2139" s="26">
        <v>1255024.06</v>
      </c>
      <c r="L2139" s="26">
        <f t="shared" si="99"/>
        <v>1255024.06</v>
      </c>
      <c r="M2139" s="26">
        <v>0</v>
      </c>
      <c r="N2139" s="26">
        <v>0</v>
      </c>
      <c r="O2139" s="26">
        <v>0</v>
      </c>
      <c r="P2139" s="26">
        <v>0</v>
      </c>
      <c r="Q2139" s="26">
        <f t="shared" si="100"/>
        <v>0</v>
      </c>
      <c r="R2139" s="27" t="str">
        <f t="shared" si="101"/>
        <v>1-30</v>
      </c>
      <c r="S2139" s="27" t="str">
        <f>+VLOOKUP(B2139,'[1]PORTFOLIO MAY16'!$B$7:$T$5083,19,0)</f>
        <v>MEXICO</v>
      </c>
      <c r="T2139" s="26">
        <v>0</v>
      </c>
      <c r="U2139" s="23" t="s">
        <v>37</v>
      </c>
      <c r="V2139" s="23" t="s">
        <v>37</v>
      </c>
      <c r="W2139" s="23" t="s">
        <v>37</v>
      </c>
      <c r="X2139" s="22">
        <v>1273284.8899999999</v>
      </c>
    </row>
    <row r="2140" spans="1:24" x14ac:dyDescent="0.25">
      <c r="A2140" s="22">
        <v>702</v>
      </c>
      <c r="B2140" s="23" t="s">
        <v>2181</v>
      </c>
      <c r="C2140" s="23"/>
      <c r="D2140" s="24">
        <v>313548</v>
      </c>
      <c r="E2140" s="25"/>
      <c r="F2140" s="23" t="s">
        <v>59</v>
      </c>
      <c r="G2140" s="23" t="s">
        <v>59</v>
      </c>
      <c r="H2140" s="24" t="s">
        <v>34</v>
      </c>
      <c r="I2140" s="24" t="s">
        <v>35</v>
      </c>
      <c r="J2140" s="23" t="s">
        <v>36</v>
      </c>
      <c r="K2140" s="26">
        <v>24806.67</v>
      </c>
      <c r="L2140" s="26">
        <f t="shared" si="99"/>
        <v>24806.67</v>
      </c>
      <c r="M2140" s="26">
        <v>0</v>
      </c>
      <c r="N2140" s="26">
        <v>0</v>
      </c>
      <c r="O2140" s="26">
        <v>0</v>
      </c>
      <c r="P2140" s="26">
        <v>0</v>
      </c>
      <c r="Q2140" s="26">
        <f t="shared" si="100"/>
        <v>0</v>
      </c>
      <c r="R2140" s="27" t="str">
        <f t="shared" si="101"/>
        <v>1-30</v>
      </c>
      <c r="S2140" s="27" t="str">
        <f>+VLOOKUP(B2140,'[1]PORTFOLIO MAY16'!$B$7:$T$5083,19,0)</f>
        <v>NICARAGUA</v>
      </c>
      <c r="T2140" s="26">
        <v>0</v>
      </c>
      <c r="U2140" s="23" t="s">
        <v>37</v>
      </c>
      <c r="V2140" s="23" t="s">
        <v>37</v>
      </c>
      <c r="W2140" s="23" t="s">
        <v>37</v>
      </c>
      <c r="X2140" s="22">
        <v>25900.21</v>
      </c>
    </row>
    <row r="2141" spans="1:24" x14ac:dyDescent="0.25">
      <c r="A2141" s="22">
        <v>702</v>
      </c>
      <c r="B2141" s="23" t="s">
        <v>2182</v>
      </c>
      <c r="C2141" s="23"/>
      <c r="D2141" s="24">
        <v>310580</v>
      </c>
      <c r="E2141" s="25"/>
      <c r="F2141" s="23" t="s">
        <v>42</v>
      </c>
      <c r="G2141" s="23" t="s">
        <v>33</v>
      </c>
      <c r="H2141" s="24" t="s">
        <v>34</v>
      </c>
      <c r="I2141" s="24" t="s">
        <v>35</v>
      </c>
      <c r="J2141" s="23" t="s">
        <v>36</v>
      </c>
      <c r="K2141" s="26">
        <v>2384136.4900000002</v>
      </c>
      <c r="L2141" s="26">
        <f t="shared" si="99"/>
        <v>2384136.4900000002</v>
      </c>
      <c r="M2141" s="26">
        <v>0</v>
      </c>
      <c r="N2141" s="26">
        <v>0</v>
      </c>
      <c r="O2141" s="26">
        <v>0</v>
      </c>
      <c r="P2141" s="26">
        <v>0</v>
      </c>
      <c r="Q2141" s="26">
        <f t="shared" si="100"/>
        <v>0</v>
      </c>
      <c r="R2141" s="27" t="str">
        <f t="shared" si="101"/>
        <v>1-30</v>
      </c>
      <c r="S2141" s="27" t="str">
        <f>+VLOOKUP(B2141,'[1]PORTFOLIO MAY16'!$B$7:$T$5083,19,0)</f>
        <v>MEXICO</v>
      </c>
      <c r="T2141" s="26">
        <v>0</v>
      </c>
      <c r="U2141" s="23" t="s">
        <v>37</v>
      </c>
      <c r="V2141" s="23" t="s">
        <v>37</v>
      </c>
      <c r="W2141" s="23" t="s">
        <v>37</v>
      </c>
      <c r="X2141" s="22">
        <v>2493651.17</v>
      </c>
    </row>
    <row r="2142" spans="1:24" x14ac:dyDescent="0.25">
      <c r="A2142" s="22">
        <v>702</v>
      </c>
      <c r="B2142" s="23" t="s">
        <v>2183</v>
      </c>
      <c r="C2142" s="23"/>
      <c r="D2142" s="24">
        <v>318185</v>
      </c>
      <c r="E2142" s="25"/>
      <c r="F2142" s="23" t="s">
        <v>42</v>
      </c>
      <c r="G2142" s="23" t="s">
        <v>33</v>
      </c>
      <c r="H2142" s="24" t="s">
        <v>34</v>
      </c>
      <c r="I2142" s="24" t="s">
        <v>35</v>
      </c>
      <c r="J2142" s="23" t="s">
        <v>36</v>
      </c>
      <c r="K2142" s="26">
        <v>1480796.47</v>
      </c>
      <c r="L2142" s="26">
        <f t="shared" si="99"/>
        <v>1480796.47</v>
      </c>
      <c r="M2142" s="26">
        <v>0</v>
      </c>
      <c r="N2142" s="26">
        <v>0</v>
      </c>
      <c r="O2142" s="26">
        <v>0</v>
      </c>
      <c r="P2142" s="26">
        <v>0</v>
      </c>
      <c r="Q2142" s="26">
        <f t="shared" si="100"/>
        <v>0</v>
      </c>
      <c r="R2142" s="27" t="str">
        <f t="shared" si="101"/>
        <v>1-30</v>
      </c>
      <c r="S2142" s="27" t="str">
        <f>+VLOOKUP(B2142,'[1]PORTFOLIO MAY16'!$B$7:$T$5083,19,0)</f>
        <v>MEXICO</v>
      </c>
      <c r="T2142" s="26">
        <v>0</v>
      </c>
      <c r="U2142" s="23" t="s">
        <v>37</v>
      </c>
      <c r="V2142" s="23" t="s">
        <v>37</v>
      </c>
      <c r="W2142" s="23" t="s">
        <v>37</v>
      </c>
      <c r="X2142" s="22">
        <v>1654240.12</v>
      </c>
    </row>
    <row r="2143" spans="1:24" x14ac:dyDescent="0.25">
      <c r="A2143" s="22">
        <v>702</v>
      </c>
      <c r="B2143" s="23" t="s">
        <v>2184</v>
      </c>
      <c r="C2143" s="23"/>
      <c r="D2143" s="24">
        <v>316522</v>
      </c>
      <c r="E2143" s="25"/>
      <c r="F2143" s="23" t="s">
        <v>42</v>
      </c>
      <c r="G2143" s="23" t="s">
        <v>33</v>
      </c>
      <c r="H2143" s="24" t="s">
        <v>34</v>
      </c>
      <c r="I2143" s="24" t="s">
        <v>35</v>
      </c>
      <c r="J2143" s="23" t="s">
        <v>39</v>
      </c>
      <c r="K2143" s="26">
        <v>6911091.29</v>
      </c>
      <c r="L2143" s="26">
        <f t="shared" si="99"/>
        <v>372438.70954633103</v>
      </c>
      <c r="M2143" s="26">
        <v>0</v>
      </c>
      <c r="N2143" s="26">
        <v>0</v>
      </c>
      <c r="O2143" s="26">
        <v>0</v>
      </c>
      <c r="P2143" s="26">
        <v>0</v>
      </c>
      <c r="Q2143" s="26">
        <f t="shared" si="100"/>
        <v>0</v>
      </c>
      <c r="R2143" s="27" t="str">
        <f t="shared" si="101"/>
        <v>1-30</v>
      </c>
      <c r="S2143" s="27" t="str">
        <f>+VLOOKUP(B2143,'[1]PORTFOLIO MAY16'!$B$7:$T$5083,19,0)</f>
        <v>MEXICO</v>
      </c>
      <c r="T2143" s="26">
        <v>0</v>
      </c>
      <c r="U2143" s="23" t="s">
        <v>37</v>
      </c>
      <c r="V2143" s="23" t="s">
        <v>37</v>
      </c>
      <c r="W2143" s="23" t="s">
        <v>37</v>
      </c>
      <c r="X2143" s="22">
        <v>7288993.1200000001</v>
      </c>
    </row>
    <row r="2144" spans="1:24" x14ac:dyDescent="0.25">
      <c r="A2144" s="22">
        <v>702</v>
      </c>
      <c r="B2144" s="23" t="s">
        <v>2185</v>
      </c>
      <c r="C2144" s="23"/>
      <c r="D2144" s="24">
        <v>325447</v>
      </c>
      <c r="E2144" s="25"/>
      <c r="F2144" s="23" t="s">
        <v>42</v>
      </c>
      <c r="G2144" s="23" t="s">
        <v>33</v>
      </c>
      <c r="H2144" s="24" t="s">
        <v>34</v>
      </c>
      <c r="I2144" s="24" t="s">
        <v>35</v>
      </c>
      <c r="J2144" s="23" t="s">
        <v>36</v>
      </c>
      <c r="K2144" s="26">
        <v>37095.040000000001</v>
      </c>
      <c r="L2144" s="26">
        <f t="shared" si="99"/>
        <v>37095.040000000001</v>
      </c>
      <c r="M2144" s="26">
        <v>0</v>
      </c>
      <c r="N2144" s="26">
        <v>0</v>
      </c>
      <c r="O2144" s="26">
        <v>0</v>
      </c>
      <c r="P2144" s="26">
        <v>0</v>
      </c>
      <c r="Q2144" s="26">
        <f t="shared" si="100"/>
        <v>0</v>
      </c>
      <c r="R2144" s="27" t="str">
        <f t="shared" si="101"/>
        <v>1-30</v>
      </c>
      <c r="S2144" s="27" t="str">
        <f>+VLOOKUP(B2144,'[1]PORTFOLIO MAY16'!$B$7:$T$5083,19,0)</f>
        <v>COSTA RICA</v>
      </c>
      <c r="T2144" s="26">
        <v>0</v>
      </c>
      <c r="U2144" s="23" t="s">
        <v>37</v>
      </c>
      <c r="V2144" s="23" t="s">
        <v>37</v>
      </c>
      <c r="W2144" s="23" t="s">
        <v>37</v>
      </c>
      <c r="X2144" s="22">
        <v>42394.32</v>
      </c>
    </row>
    <row r="2145" spans="1:24" x14ac:dyDescent="0.25">
      <c r="A2145" s="22">
        <v>702</v>
      </c>
      <c r="B2145" s="23" t="s">
        <v>2186</v>
      </c>
      <c r="C2145" s="23"/>
      <c r="D2145" s="24">
        <v>319617</v>
      </c>
      <c r="E2145" s="25"/>
      <c r="F2145" s="23" t="s">
        <v>33</v>
      </c>
      <c r="G2145" s="23" t="s">
        <v>33</v>
      </c>
      <c r="H2145" s="24" t="s">
        <v>34</v>
      </c>
      <c r="I2145" s="24" t="s">
        <v>35</v>
      </c>
      <c r="J2145" s="23" t="s">
        <v>36</v>
      </c>
      <c r="K2145" s="26">
        <v>240625.01</v>
      </c>
      <c r="L2145" s="26">
        <f t="shared" ref="L2145:L2208" si="102">+IF(J2145="MXN",K2145/$L$2,K2145)</f>
        <v>240625.01</v>
      </c>
      <c r="M2145" s="26">
        <v>0</v>
      </c>
      <c r="N2145" s="26">
        <v>0</v>
      </c>
      <c r="O2145" s="26">
        <v>0</v>
      </c>
      <c r="P2145" s="26">
        <v>0</v>
      </c>
      <c r="Q2145" s="26">
        <f t="shared" si="100"/>
        <v>0</v>
      </c>
      <c r="R2145" s="27" t="str">
        <f t="shared" si="101"/>
        <v>1-30</v>
      </c>
      <c r="S2145" s="27" t="str">
        <f>+VLOOKUP(B2145,'[1]PORTFOLIO MAY16'!$B$7:$T$5083,19,0)</f>
        <v>MEXICO</v>
      </c>
      <c r="T2145" s="26">
        <v>0</v>
      </c>
      <c r="U2145" s="23" t="s">
        <v>37</v>
      </c>
      <c r="V2145" s="23" t="s">
        <v>37</v>
      </c>
      <c r="W2145" s="23" t="s">
        <v>37</v>
      </c>
      <c r="X2145" s="22">
        <v>252083.34</v>
      </c>
    </row>
    <row r="2146" spans="1:24" x14ac:dyDescent="0.25">
      <c r="A2146" s="22">
        <v>702</v>
      </c>
      <c r="B2146" s="23" t="s">
        <v>2187</v>
      </c>
      <c r="C2146" s="23"/>
      <c r="D2146" s="24">
        <v>316191</v>
      </c>
      <c r="E2146" s="25"/>
      <c r="F2146" s="23" t="s">
        <v>33</v>
      </c>
      <c r="G2146" s="23" t="s">
        <v>33</v>
      </c>
      <c r="H2146" s="24" t="s">
        <v>34</v>
      </c>
      <c r="I2146" s="24" t="s">
        <v>233</v>
      </c>
      <c r="J2146" s="23" t="s">
        <v>39</v>
      </c>
      <c r="K2146" s="26">
        <v>10147374.939999999</v>
      </c>
      <c r="L2146" s="26">
        <f t="shared" si="102"/>
        <v>546842.03541122354</v>
      </c>
      <c r="M2146" s="26">
        <v>0</v>
      </c>
      <c r="N2146" s="26">
        <v>0</v>
      </c>
      <c r="O2146" s="26">
        <v>0</v>
      </c>
      <c r="P2146" s="26">
        <v>10147374.939999999</v>
      </c>
      <c r="Q2146" s="26">
        <f t="shared" si="100"/>
        <v>10147374.939999999</v>
      </c>
      <c r="R2146" s="27" t="str">
        <f t="shared" si="101"/>
        <v>120+</v>
      </c>
      <c r="S2146" s="27" t="str">
        <f>+VLOOKUP(B2146,'[1]PORTFOLIO MAY16'!$B$7:$T$5083,19,0)</f>
        <v>MEXICO</v>
      </c>
      <c r="T2146" s="26">
        <v>0</v>
      </c>
      <c r="U2146" s="23" t="s">
        <v>37</v>
      </c>
      <c r="V2146" s="23" t="s">
        <v>37</v>
      </c>
      <c r="W2146" s="23" t="s">
        <v>37</v>
      </c>
      <c r="X2146" s="22">
        <v>12247157.68</v>
      </c>
    </row>
    <row r="2147" spans="1:24" x14ac:dyDescent="0.25">
      <c r="A2147" s="22">
        <v>702</v>
      </c>
      <c r="B2147" s="23" t="s">
        <v>2188</v>
      </c>
      <c r="C2147" s="23"/>
      <c r="D2147" s="24">
        <v>319213</v>
      </c>
      <c r="E2147" s="25"/>
      <c r="F2147" s="23" t="s">
        <v>42</v>
      </c>
      <c r="G2147" s="23" t="s">
        <v>33</v>
      </c>
      <c r="H2147" s="24" t="s">
        <v>34</v>
      </c>
      <c r="I2147" s="24" t="s">
        <v>35</v>
      </c>
      <c r="J2147" s="23" t="s">
        <v>39</v>
      </c>
      <c r="K2147" s="26">
        <v>1750484.67</v>
      </c>
      <c r="L2147" s="26">
        <f t="shared" si="102"/>
        <v>94333.6188481219</v>
      </c>
      <c r="M2147" s="26">
        <v>1750484.67</v>
      </c>
      <c r="N2147" s="26">
        <v>0</v>
      </c>
      <c r="O2147" s="26">
        <v>0</v>
      </c>
      <c r="P2147" s="26">
        <v>0</v>
      </c>
      <c r="Q2147" s="26">
        <f t="shared" si="100"/>
        <v>1750484.67</v>
      </c>
      <c r="R2147" s="27" t="str">
        <f t="shared" si="101"/>
        <v>31-60</v>
      </c>
      <c r="S2147" s="27" t="str">
        <f>+VLOOKUP(B2147,'[1]PORTFOLIO MAY16'!$B$7:$T$5083,19,0)</f>
        <v>MEXICO</v>
      </c>
      <c r="T2147" s="26">
        <v>0</v>
      </c>
      <c r="U2147" s="23" t="s">
        <v>37</v>
      </c>
      <c r="V2147" s="23" t="s">
        <v>37</v>
      </c>
      <c r="W2147" s="23" t="s">
        <v>37</v>
      </c>
      <c r="X2147" s="22">
        <v>1931187.3</v>
      </c>
    </row>
    <row r="2148" spans="1:24" x14ac:dyDescent="0.25">
      <c r="A2148" s="22">
        <v>702</v>
      </c>
      <c r="B2148" s="23" t="s">
        <v>2189</v>
      </c>
      <c r="C2148" s="23"/>
      <c r="D2148" s="24">
        <v>309543</v>
      </c>
      <c r="E2148" s="25"/>
      <c r="F2148" s="23" t="s">
        <v>33</v>
      </c>
      <c r="G2148" s="23" t="s">
        <v>33</v>
      </c>
      <c r="H2148" s="24" t="s">
        <v>34</v>
      </c>
      <c r="I2148" s="24" t="s">
        <v>35</v>
      </c>
      <c r="J2148" s="23" t="s">
        <v>39</v>
      </c>
      <c r="K2148" s="26">
        <v>2116354.7999999998</v>
      </c>
      <c r="L2148" s="26">
        <f t="shared" si="102"/>
        <v>114050.36015002248</v>
      </c>
      <c r="M2148" s="26">
        <v>0</v>
      </c>
      <c r="N2148" s="26">
        <v>0</v>
      </c>
      <c r="O2148" s="26">
        <v>0</v>
      </c>
      <c r="P2148" s="26">
        <v>0</v>
      </c>
      <c r="Q2148" s="26">
        <f t="shared" si="100"/>
        <v>0</v>
      </c>
      <c r="R2148" s="27" t="str">
        <f t="shared" si="101"/>
        <v>1-30</v>
      </c>
      <c r="S2148" s="27" t="str">
        <f>+VLOOKUP(B2148,'[1]PORTFOLIO MAY16'!$B$7:$T$5083,19,0)</f>
        <v>MEXICO</v>
      </c>
      <c r="T2148" s="26">
        <v>0</v>
      </c>
      <c r="U2148" s="23" t="s">
        <v>37</v>
      </c>
      <c r="V2148" s="23" t="s">
        <v>37</v>
      </c>
      <c r="W2148" s="23" t="s">
        <v>37</v>
      </c>
      <c r="X2148" s="22">
        <v>2538408.5699999998</v>
      </c>
    </row>
    <row r="2149" spans="1:24" x14ac:dyDescent="0.25">
      <c r="A2149" s="22">
        <v>702</v>
      </c>
      <c r="B2149" s="23" t="s">
        <v>2190</v>
      </c>
      <c r="C2149" s="23"/>
      <c r="D2149" s="24">
        <v>315405</v>
      </c>
      <c r="E2149" s="25"/>
      <c r="F2149" s="23" t="s">
        <v>33</v>
      </c>
      <c r="G2149" s="23" t="s">
        <v>33</v>
      </c>
      <c r="H2149" s="24" t="s">
        <v>34</v>
      </c>
      <c r="I2149" s="24" t="s">
        <v>35</v>
      </c>
      <c r="J2149" s="23" t="s">
        <v>39</v>
      </c>
      <c r="K2149" s="26">
        <v>330352.14</v>
      </c>
      <c r="L2149" s="26">
        <f t="shared" si="102"/>
        <v>17802.676821169425</v>
      </c>
      <c r="M2149" s="26">
        <v>0</v>
      </c>
      <c r="N2149" s="26">
        <v>0</v>
      </c>
      <c r="O2149" s="26">
        <v>0</v>
      </c>
      <c r="P2149" s="26">
        <v>0</v>
      </c>
      <c r="Q2149" s="26">
        <f t="shared" si="100"/>
        <v>0</v>
      </c>
      <c r="R2149" s="27" t="str">
        <f t="shared" si="101"/>
        <v>1-30</v>
      </c>
      <c r="S2149" s="27" t="str">
        <f>+VLOOKUP(B2149,'[1]PORTFOLIO MAY16'!$B$7:$T$5083,19,0)</f>
        <v>MEXICO</v>
      </c>
      <c r="T2149" s="26">
        <v>0</v>
      </c>
      <c r="U2149" s="23" t="s">
        <v>37</v>
      </c>
      <c r="V2149" s="23" t="s">
        <v>37</v>
      </c>
      <c r="W2149" s="23" t="s">
        <v>37</v>
      </c>
      <c r="X2149" s="22">
        <v>396422.56</v>
      </c>
    </row>
    <row r="2150" spans="1:24" x14ac:dyDescent="0.25">
      <c r="A2150" s="22">
        <v>702</v>
      </c>
      <c r="B2150" s="23" t="s">
        <v>2191</v>
      </c>
      <c r="C2150" s="23"/>
      <c r="D2150" s="24">
        <v>340533</v>
      </c>
      <c r="E2150" s="25"/>
      <c r="F2150" s="23" t="s">
        <v>33</v>
      </c>
      <c r="G2150" s="23" t="s">
        <v>33</v>
      </c>
      <c r="H2150" s="24" t="s">
        <v>34</v>
      </c>
      <c r="I2150" s="24" t="s">
        <v>35</v>
      </c>
      <c r="J2150" s="23" t="s">
        <v>39</v>
      </c>
      <c r="K2150" s="26">
        <v>279916.92</v>
      </c>
      <c r="L2150" s="26">
        <f t="shared" si="102"/>
        <v>15084.722815893172</v>
      </c>
      <c r="M2150" s="26">
        <v>0</v>
      </c>
      <c r="N2150" s="26">
        <v>0</v>
      </c>
      <c r="O2150" s="26">
        <v>0</v>
      </c>
      <c r="P2150" s="26">
        <v>0</v>
      </c>
      <c r="Q2150" s="26">
        <f t="shared" si="100"/>
        <v>0</v>
      </c>
      <c r="R2150" s="27" t="str">
        <f t="shared" si="101"/>
        <v>1-30</v>
      </c>
      <c r="S2150" s="27" t="str">
        <f>+VLOOKUP(B2150,'[1]PORTFOLIO MAY16'!$B$7:$T$5083,19,0)</f>
        <v>MEXICO</v>
      </c>
      <c r="T2150" s="26">
        <v>0</v>
      </c>
      <c r="U2150" s="23" t="s">
        <v>37</v>
      </c>
      <c r="V2150" s="23" t="s">
        <v>37</v>
      </c>
      <c r="W2150" s="23" t="s">
        <v>37</v>
      </c>
      <c r="X2150" s="22">
        <v>336967.5</v>
      </c>
    </row>
    <row r="2151" spans="1:24" x14ac:dyDescent="0.25">
      <c r="A2151" s="22">
        <v>702</v>
      </c>
      <c r="B2151" s="23" t="s">
        <v>2192</v>
      </c>
      <c r="C2151" s="23"/>
      <c r="D2151" s="24">
        <v>318099</v>
      </c>
      <c r="E2151" s="25"/>
      <c r="F2151" s="23" t="s">
        <v>33</v>
      </c>
      <c r="G2151" s="23" t="s">
        <v>33</v>
      </c>
      <c r="H2151" s="24" t="s">
        <v>34</v>
      </c>
      <c r="I2151" s="24" t="s">
        <v>35</v>
      </c>
      <c r="J2151" s="23" t="s">
        <v>36</v>
      </c>
      <c r="K2151" s="26">
        <v>420385.28000000003</v>
      </c>
      <c r="L2151" s="26">
        <f t="shared" si="102"/>
        <v>420385.28000000003</v>
      </c>
      <c r="M2151" s="26">
        <v>0</v>
      </c>
      <c r="N2151" s="26">
        <v>0</v>
      </c>
      <c r="O2151" s="26">
        <v>0</v>
      </c>
      <c r="P2151" s="26">
        <v>0</v>
      </c>
      <c r="Q2151" s="26">
        <f t="shared" si="100"/>
        <v>0</v>
      </c>
      <c r="R2151" s="27" t="str">
        <f t="shared" si="101"/>
        <v>1-30</v>
      </c>
      <c r="S2151" s="27" t="str">
        <f>+VLOOKUP(B2151,'[1]PORTFOLIO MAY16'!$B$7:$T$5083,19,0)</f>
        <v>MEXICO</v>
      </c>
      <c r="T2151" s="26">
        <v>0</v>
      </c>
      <c r="U2151" s="23" t="s">
        <v>37</v>
      </c>
      <c r="V2151" s="23" t="s">
        <v>37</v>
      </c>
      <c r="W2151" s="23" t="s">
        <v>37</v>
      </c>
      <c r="X2151" s="22">
        <v>467673.43</v>
      </c>
    </row>
    <row r="2152" spans="1:24" x14ac:dyDescent="0.25">
      <c r="A2152" s="22">
        <v>702</v>
      </c>
      <c r="B2152" s="23" t="s">
        <v>2193</v>
      </c>
      <c r="C2152" s="23"/>
      <c r="D2152" s="24">
        <v>317636</v>
      </c>
      <c r="E2152" s="25"/>
      <c r="F2152" s="23" t="s">
        <v>33</v>
      </c>
      <c r="G2152" s="23" t="s">
        <v>33</v>
      </c>
      <c r="H2152" s="24" t="s">
        <v>34</v>
      </c>
      <c r="I2152" s="24" t="s">
        <v>35</v>
      </c>
      <c r="J2152" s="23" t="s">
        <v>39</v>
      </c>
      <c r="K2152" s="26">
        <v>1144113.18</v>
      </c>
      <c r="L2152" s="26">
        <f t="shared" si="102"/>
        <v>61656.259258318831</v>
      </c>
      <c r="M2152" s="26">
        <v>0</v>
      </c>
      <c r="N2152" s="26">
        <v>0</v>
      </c>
      <c r="O2152" s="26">
        <v>0</v>
      </c>
      <c r="P2152" s="26">
        <v>0</v>
      </c>
      <c r="Q2152" s="26">
        <f t="shared" si="100"/>
        <v>0</v>
      </c>
      <c r="R2152" s="27" t="str">
        <f t="shared" si="101"/>
        <v>1-30</v>
      </c>
      <c r="S2152" s="27" t="str">
        <f>+VLOOKUP(B2152,'[1]PORTFOLIO MAY16'!$B$7:$T$5083,19,0)</f>
        <v>MEXICO</v>
      </c>
      <c r="T2152" s="26">
        <v>0</v>
      </c>
      <c r="U2152" s="23" t="s">
        <v>37</v>
      </c>
      <c r="V2152" s="23" t="s">
        <v>37</v>
      </c>
      <c r="W2152" s="23" t="s">
        <v>37</v>
      </c>
      <c r="X2152" s="22">
        <v>1211413.96</v>
      </c>
    </row>
    <row r="2153" spans="1:24" x14ac:dyDescent="0.25">
      <c r="A2153" s="22">
        <v>702</v>
      </c>
      <c r="B2153" s="23" t="s">
        <v>2194</v>
      </c>
      <c r="C2153" s="23"/>
      <c r="D2153" s="24">
        <v>341948</v>
      </c>
      <c r="E2153" s="25"/>
      <c r="F2153" s="23" t="s">
        <v>33</v>
      </c>
      <c r="G2153" s="23" t="s">
        <v>33</v>
      </c>
      <c r="H2153" s="24" t="s">
        <v>34</v>
      </c>
      <c r="I2153" s="24" t="s">
        <v>35</v>
      </c>
      <c r="J2153" s="23" t="s">
        <v>39</v>
      </c>
      <c r="K2153" s="26">
        <v>1954385.26</v>
      </c>
      <c r="L2153" s="26">
        <f t="shared" si="102"/>
        <v>105321.82164110449</v>
      </c>
      <c r="M2153" s="26">
        <v>0</v>
      </c>
      <c r="N2153" s="26">
        <v>0</v>
      </c>
      <c r="O2153" s="26">
        <v>0</v>
      </c>
      <c r="P2153" s="26">
        <v>0</v>
      </c>
      <c r="Q2153" s="26">
        <f t="shared" si="100"/>
        <v>0</v>
      </c>
      <c r="R2153" s="27" t="str">
        <f t="shared" si="101"/>
        <v>1-30</v>
      </c>
      <c r="S2153" s="27" t="str">
        <f>+VLOOKUP(B2153,'[1]PORTFOLIO MAY16'!$B$7:$T$5083,19,0)</f>
        <v>MEXICO</v>
      </c>
      <c r="T2153" s="26">
        <v>0</v>
      </c>
      <c r="U2153" s="23" t="s">
        <v>37</v>
      </c>
      <c r="V2153" s="23" t="s">
        <v>37</v>
      </c>
      <c r="W2153" s="23" t="s">
        <v>37</v>
      </c>
      <c r="X2153" s="22">
        <v>2219201.88</v>
      </c>
    </row>
    <row r="2154" spans="1:24" x14ac:dyDescent="0.25">
      <c r="A2154" s="22">
        <v>702</v>
      </c>
      <c r="B2154" s="23" t="s">
        <v>2195</v>
      </c>
      <c r="C2154" s="23"/>
      <c r="D2154" s="24">
        <v>311796</v>
      </c>
      <c r="E2154" s="25"/>
      <c r="F2154" s="23" t="s">
        <v>42</v>
      </c>
      <c r="G2154" s="23" t="s">
        <v>51</v>
      </c>
      <c r="H2154" s="24" t="s">
        <v>34</v>
      </c>
      <c r="I2154" s="24" t="s">
        <v>35</v>
      </c>
      <c r="J2154" s="23" t="s">
        <v>39</v>
      </c>
      <c r="K2154" s="26">
        <v>283526.89</v>
      </c>
      <c r="L2154" s="26">
        <f t="shared" si="102"/>
        <v>15279.264099155685</v>
      </c>
      <c r="M2154" s="26">
        <v>0</v>
      </c>
      <c r="N2154" s="26">
        <v>0</v>
      </c>
      <c r="O2154" s="26">
        <v>0</v>
      </c>
      <c r="P2154" s="26">
        <v>0</v>
      </c>
      <c r="Q2154" s="26">
        <f t="shared" si="100"/>
        <v>0</v>
      </c>
      <c r="R2154" s="27" t="str">
        <f t="shared" si="101"/>
        <v>1-30</v>
      </c>
      <c r="S2154" s="27" t="str">
        <f>+VLOOKUP(B2154,'[1]PORTFOLIO MAY16'!$B$7:$T$5083,19,0)</f>
        <v>MEXICO</v>
      </c>
      <c r="T2154" s="26">
        <v>0</v>
      </c>
      <c r="U2154" s="23" t="s">
        <v>37</v>
      </c>
      <c r="V2154" s="23" t="s">
        <v>37</v>
      </c>
      <c r="W2154" s="23" t="s">
        <v>37</v>
      </c>
      <c r="X2154" s="22">
        <v>315249.71999999997</v>
      </c>
    </row>
    <row r="2155" spans="1:24" x14ac:dyDescent="0.25">
      <c r="A2155" s="22">
        <v>702</v>
      </c>
      <c r="B2155" s="23" t="s">
        <v>2196</v>
      </c>
      <c r="C2155" s="23"/>
      <c r="D2155" s="24">
        <v>318916</v>
      </c>
      <c r="E2155" s="25"/>
      <c r="F2155" s="23" t="s">
        <v>33</v>
      </c>
      <c r="G2155" s="23" t="s">
        <v>33</v>
      </c>
      <c r="H2155" s="24" t="s">
        <v>34</v>
      </c>
      <c r="I2155" s="24" t="s">
        <v>35</v>
      </c>
      <c r="J2155" s="23" t="s">
        <v>39</v>
      </c>
      <c r="K2155" s="26">
        <v>2608806.6</v>
      </c>
      <c r="L2155" s="26">
        <f t="shared" si="102"/>
        <v>140588.58764690856</v>
      </c>
      <c r="M2155" s="26">
        <v>0</v>
      </c>
      <c r="N2155" s="26">
        <v>0</v>
      </c>
      <c r="O2155" s="26">
        <v>0</v>
      </c>
      <c r="P2155" s="26">
        <v>0</v>
      </c>
      <c r="Q2155" s="26">
        <f t="shared" si="100"/>
        <v>0</v>
      </c>
      <c r="R2155" s="27" t="str">
        <f t="shared" si="101"/>
        <v>1-30</v>
      </c>
      <c r="S2155" s="27" t="str">
        <f>+VLOOKUP(B2155,'[1]PORTFOLIO MAY16'!$B$7:$T$5083,19,0)</f>
        <v>MEXICO</v>
      </c>
      <c r="T2155" s="26">
        <v>0</v>
      </c>
      <c r="U2155" s="23" t="s">
        <v>37</v>
      </c>
      <c r="V2155" s="23" t="s">
        <v>37</v>
      </c>
      <c r="W2155" s="23" t="s">
        <v>37</v>
      </c>
      <c r="X2155" s="22">
        <v>3188415.84</v>
      </c>
    </row>
    <row r="2156" spans="1:24" x14ac:dyDescent="0.25">
      <c r="A2156" s="22">
        <v>702</v>
      </c>
      <c r="B2156" s="23" t="s">
        <v>2197</v>
      </c>
      <c r="C2156" s="23"/>
      <c r="D2156" s="24">
        <v>312667</v>
      </c>
      <c r="E2156" s="25"/>
      <c r="F2156" s="23" t="s">
        <v>33</v>
      </c>
      <c r="G2156" s="23" t="s">
        <v>33</v>
      </c>
      <c r="H2156" s="24" t="s">
        <v>34</v>
      </c>
      <c r="I2156" s="24" t="s">
        <v>35</v>
      </c>
      <c r="J2156" s="23" t="s">
        <v>39</v>
      </c>
      <c r="K2156" s="26">
        <v>195949.87</v>
      </c>
      <c r="L2156" s="26">
        <f t="shared" si="102"/>
        <v>10559.738492265138</v>
      </c>
      <c r="M2156" s="26">
        <v>0</v>
      </c>
      <c r="N2156" s="26">
        <v>0</v>
      </c>
      <c r="O2156" s="26">
        <v>0</v>
      </c>
      <c r="P2156" s="26">
        <v>0</v>
      </c>
      <c r="Q2156" s="26">
        <f t="shared" si="100"/>
        <v>0</v>
      </c>
      <c r="R2156" s="27" t="str">
        <f t="shared" si="101"/>
        <v>1-30</v>
      </c>
      <c r="S2156" s="27" t="str">
        <f>+VLOOKUP(B2156,'[1]PORTFOLIO MAY16'!$B$7:$T$5083,19,0)</f>
        <v>MEXICO</v>
      </c>
      <c r="T2156" s="26">
        <v>0</v>
      </c>
      <c r="U2156" s="23" t="s">
        <v>37</v>
      </c>
      <c r="V2156" s="23" t="s">
        <v>37</v>
      </c>
      <c r="W2156" s="23" t="s">
        <v>37</v>
      </c>
      <c r="X2156" s="22">
        <v>235139.84</v>
      </c>
    </row>
    <row r="2157" spans="1:24" x14ac:dyDescent="0.25">
      <c r="A2157" s="22">
        <v>702</v>
      </c>
      <c r="B2157" s="23" t="s">
        <v>2198</v>
      </c>
      <c r="C2157" s="23"/>
      <c r="D2157" s="24">
        <v>355863</v>
      </c>
      <c r="E2157" s="25"/>
      <c r="F2157" s="23" t="s">
        <v>33</v>
      </c>
      <c r="G2157" s="23" t="s">
        <v>33</v>
      </c>
      <c r="H2157" s="24" t="s">
        <v>34</v>
      </c>
      <c r="I2157" s="24" t="s">
        <v>35</v>
      </c>
      <c r="J2157" s="23" t="s">
        <v>39</v>
      </c>
      <c r="K2157" s="26">
        <v>2473386.64</v>
      </c>
      <c r="L2157" s="26">
        <f t="shared" si="102"/>
        <v>133290.80600391485</v>
      </c>
      <c r="M2157" s="26">
        <v>0</v>
      </c>
      <c r="N2157" s="26">
        <v>0</v>
      </c>
      <c r="O2157" s="26">
        <v>0</v>
      </c>
      <c r="P2157" s="26">
        <v>0</v>
      </c>
      <c r="Q2157" s="26">
        <f t="shared" si="100"/>
        <v>0</v>
      </c>
      <c r="R2157" s="27" t="str">
        <f t="shared" si="101"/>
        <v>1-30</v>
      </c>
      <c r="S2157" s="27" t="str">
        <f>+VLOOKUP(B2157,'[1]PORTFOLIO MAY16'!$B$7:$T$5083,19,0)</f>
        <v>MEXICO</v>
      </c>
      <c r="T2157" s="26">
        <v>0</v>
      </c>
      <c r="U2157" s="23" t="s">
        <v>37</v>
      </c>
      <c r="V2157" s="23" t="s">
        <v>37</v>
      </c>
      <c r="W2157" s="23" t="s">
        <v>37</v>
      </c>
      <c r="X2157" s="22">
        <v>2585813.31</v>
      </c>
    </row>
    <row r="2158" spans="1:24" x14ac:dyDescent="0.25">
      <c r="A2158" s="22">
        <v>702</v>
      </c>
      <c r="B2158" s="23" t="s">
        <v>2199</v>
      </c>
      <c r="C2158" s="23"/>
      <c r="D2158" s="24">
        <v>320482</v>
      </c>
      <c r="E2158" s="25"/>
      <c r="F2158" s="23" t="s">
        <v>42</v>
      </c>
      <c r="G2158" s="23" t="s">
        <v>33</v>
      </c>
      <c r="H2158" s="24" t="s">
        <v>34</v>
      </c>
      <c r="I2158" s="24" t="s">
        <v>35</v>
      </c>
      <c r="J2158" s="23" t="s">
        <v>36</v>
      </c>
      <c r="K2158" s="26">
        <v>171767.38</v>
      </c>
      <c r="L2158" s="26">
        <f t="shared" si="102"/>
        <v>171767.38</v>
      </c>
      <c r="M2158" s="26">
        <v>0</v>
      </c>
      <c r="N2158" s="26">
        <v>0</v>
      </c>
      <c r="O2158" s="26">
        <v>0</v>
      </c>
      <c r="P2158" s="26">
        <v>0</v>
      </c>
      <c r="Q2158" s="26">
        <f t="shared" si="100"/>
        <v>0</v>
      </c>
      <c r="R2158" s="27" t="str">
        <f t="shared" si="101"/>
        <v>1-30</v>
      </c>
      <c r="S2158" s="27" t="str">
        <f>+VLOOKUP(B2158,'[1]PORTFOLIO MAY16'!$B$7:$T$5083,19,0)</f>
        <v>REPUBLICA DOMINICANA</v>
      </c>
      <c r="T2158" s="26">
        <v>0</v>
      </c>
      <c r="U2158" s="23" t="s">
        <v>37</v>
      </c>
      <c r="V2158" s="23" t="s">
        <v>37</v>
      </c>
      <c r="W2158" s="23" t="s">
        <v>37</v>
      </c>
      <c r="X2158" s="22">
        <v>184511.79</v>
      </c>
    </row>
    <row r="2159" spans="1:24" x14ac:dyDescent="0.25">
      <c r="A2159" s="22">
        <v>702</v>
      </c>
      <c r="B2159" s="23" t="s">
        <v>2200</v>
      </c>
      <c r="C2159" s="23"/>
      <c r="D2159" s="24">
        <v>317851</v>
      </c>
      <c r="E2159" s="25"/>
      <c r="F2159" s="23" t="s">
        <v>33</v>
      </c>
      <c r="G2159" s="23" t="s">
        <v>33</v>
      </c>
      <c r="H2159" s="24" t="s">
        <v>34</v>
      </c>
      <c r="I2159" s="24" t="s">
        <v>35</v>
      </c>
      <c r="J2159" s="23" t="s">
        <v>39</v>
      </c>
      <c r="K2159" s="26">
        <v>3532512.73</v>
      </c>
      <c r="L2159" s="26">
        <f t="shared" si="102"/>
        <v>190367.11098301626</v>
      </c>
      <c r="M2159" s="26">
        <v>0</v>
      </c>
      <c r="N2159" s="26">
        <v>0</v>
      </c>
      <c r="O2159" s="26">
        <v>0</v>
      </c>
      <c r="P2159" s="26">
        <v>0</v>
      </c>
      <c r="Q2159" s="26">
        <f t="shared" si="100"/>
        <v>0</v>
      </c>
      <c r="R2159" s="27" t="str">
        <f t="shared" si="101"/>
        <v>1-30</v>
      </c>
      <c r="S2159" s="27" t="str">
        <f>+VLOOKUP(B2159,'[1]PORTFOLIO MAY16'!$B$7:$T$5083,19,0)</f>
        <v>MEXICO</v>
      </c>
      <c r="T2159" s="26">
        <v>0</v>
      </c>
      <c r="U2159" s="23" t="s">
        <v>37</v>
      </c>
      <c r="V2159" s="23" t="s">
        <v>37</v>
      </c>
      <c r="W2159" s="23" t="s">
        <v>37</v>
      </c>
      <c r="X2159" s="22">
        <v>4148012.7</v>
      </c>
    </row>
    <row r="2160" spans="1:24" x14ac:dyDescent="0.25">
      <c r="A2160" s="22">
        <v>702</v>
      </c>
      <c r="B2160" s="23" t="s">
        <v>2201</v>
      </c>
      <c r="C2160" s="23"/>
      <c r="D2160" s="24">
        <v>310580</v>
      </c>
      <c r="E2160" s="25"/>
      <c r="F2160" s="23" t="s">
        <v>33</v>
      </c>
      <c r="G2160" s="23" t="s">
        <v>33</v>
      </c>
      <c r="H2160" s="24" t="s">
        <v>34</v>
      </c>
      <c r="I2160" s="24" t="s">
        <v>35</v>
      </c>
      <c r="J2160" s="23" t="s">
        <v>36</v>
      </c>
      <c r="K2160" s="26">
        <v>86427.61</v>
      </c>
      <c r="L2160" s="26">
        <f t="shared" si="102"/>
        <v>86427.61</v>
      </c>
      <c r="M2160" s="26">
        <v>0</v>
      </c>
      <c r="N2160" s="26">
        <v>0</v>
      </c>
      <c r="O2160" s="26">
        <v>0</v>
      </c>
      <c r="P2160" s="26">
        <v>0</v>
      </c>
      <c r="Q2160" s="26">
        <f t="shared" si="100"/>
        <v>0</v>
      </c>
      <c r="R2160" s="27" t="str">
        <f t="shared" si="101"/>
        <v>1-30</v>
      </c>
      <c r="S2160" s="27" t="str">
        <f>+VLOOKUP(B2160,'[1]PORTFOLIO MAY16'!$B$7:$T$5083,19,0)</f>
        <v>MEXICO</v>
      </c>
      <c r="T2160" s="26">
        <v>0</v>
      </c>
      <c r="U2160" s="23" t="s">
        <v>37</v>
      </c>
      <c r="V2160" s="23" t="s">
        <v>37</v>
      </c>
      <c r="W2160" s="23" t="s">
        <v>37</v>
      </c>
      <c r="X2160" s="22">
        <v>86589.57</v>
      </c>
    </row>
    <row r="2161" spans="1:24" x14ac:dyDescent="0.25">
      <c r="A2161" s="22">
        <v>702</v>
      </c>
      <c r="B2161" s="23" t="s">
        <v>2202</v>
      </c>
      <c r="C2161" s="23"/>
      <c r="D2161" s="24">
        <v>314796</v>
      </c>
      <c r="E2161" s="25"/>
      <c r="F2161" s="23" t="s">
        <v>33</v>
      </c>
      <c r="G2161" s="23" t="s">
        <v>33</v>
      </c>
      <c r="H2161" s="24" t="s">
        <v>34</v>
      </c>
      <c r="I2161" s="24" t="s">
        <v>35</v>
      </c>
      <c r="J2161" s="23" t="s">
        <v>39</v>
      </c>
      <c r="K2161" s="26">
        <v>2892668.98</v>
      </c>
      <c r="L2161" s="26">
        <f t="shared" si="102"/>
        <v>155885.93130216078</v>
      </c>
      <c r="M2161" s="26">
        <v>0</v>
      </c>
      <c r="N2161" s="26">
        <v>0</v>
      </c>
      <c r="O2161" s="26">
        <v>0</v>
      </c>
      <c r="P2161" s="26">
        <v>0</v>
      </c>
      <c r="Q2161" s="26">
        <f t="shared" si="100"/>
        <v>0</v>
      </c>
      <c r="R2161" s="27" t="str">
        <f t="shared" si="101"/>
        <v>1-30</v>
      </c>
      <c r="S2161" s="27" t="str">
        <f>+VLOOKUP(B2161,'[1]PORTFOLIO MAY16'!$B$7:$T$5083,19,0)</f>
        <v>MEXICO</v>
      </c>
      <c r="T2161" s="26">
        <v>0</v>
      </c>
      <c r="U2161" s="23" t="s">
        <v>37</v>
      </c>
      <c r="V2161" s="23" t="s">
        <v>37</v>
      </c>
      <c r="W2161" s="23" t="s">
        <v>37</v>
      </c>
      <c r="X2161" s="22">
        <v>3261971.59</v>
      </c>
    </row>
    <row r="2162" spans="1:24" x14ac:dyDescent="0.25">
      <c r="A2162" s="22">
        <v>702</v>
      </c>
      <c r="B2162" s="23" t="s">
        <v>2203</v>
      </c>
      <c r="C2162" s="23"/>
      <c r="D2162" s="24">
        <v>312352</v>
      </c>
      <c r="E2162" s="25"/>
      <c r="F2162" s="23" t="s">
        <v>42</v>
      </c>
      <c r="G2162" s="23" t="s">
        <v>33</v>
      </c>
      <c r="H2162" s="24" t="s">
        <v>34</v>
      </c>
      <c r="I2162" s="24" t="s">
        <v>35</v>
      </c>
      <c r="J2162" s="23" t="s">
        <v>36</v>
      </c>
      <c r="K2162" s="26">
        <v>123692.34</v>
      </c>
      <c r="L2162" s="26">
        <f t="shared" si="102"/>
        <v>123692.34</v>
      </c>
      <c r="M2162" s="26">
        <v>0</v>
      </c>
      <c r="N2162" s="26">
        <v>0</v>
      </c>
      <c r="O2162" s="26">
        <v>0</v>
      </c>
      <c r="P2162" s="26">
        <v>0</v>
      </c>
      <c r="Q2162" s="26">
        <f t="shared" si="100"/>
        <v>0</v>
      </c>
      <c r="R2162" s="27" t="str">
        <f t="shared" si="101"/>
        <v>1-30</v>
      </c>
      <c r="S2162" s="27" t="str">
        <f>+VLOOKUP(B2162,'[1]PORTFOLIO MAY16'!$B$7:$T$5083,19,0)</f>
        <v>EL SALVADOR</v>
      </c>
      <c r="T2162" s="26">
        <v>0</v>
      </c>
      <c r="U2162" s="23" t="s">
        <v>37</v>
      </c>
      <c r="V2162" s="23" t="s">
        <v>37</v>
      </c>
      <c r="W2162" s="23" t="s">
        <v>37</v>
      </c>
      <c r="X2162" s="22">
        <v>127399.05</v>
      </c>
    </row>
    <row r="2163" spans="1:24" x14ac:dyDescent="0.25">
      <c r="A2163" s="22">
        <v>702</v>
      </c>
      <c r="B2163" s="23" t="s">
        <v>2204</v>
      </c>
      <c r="C2163" s="23"/>
      <c r="D2163" s="24">
        <v>319669</v>
      </c>
      <c r="E2163" s="25"/>
      <c r="F2163" s="23" t="s">
        <v>42</v>
      </c>
      <c r="G2163" s="23" t="s">
        <v>33</v>
      </c>
      <c r="H2163" s="24" t="s">
        <v>34</v>
      </c>
      <c r="I2163" s="24" t="s">
        <v>35</v>
      </c>
      <c r="J2163" s="23" t="s">
        <v>39</v>
      </c>
      <c r="K2163" s="26">
        <v>2339894.0299999998</v>
      </c>
      <c r="L2163" s="26">
        <f t="shared" si="102"/>
        <v>126096.88925240112</v>
      </c>
      <c r="M2163" s="26">
        <v>0</v>
      </c>
      <c r="N2163" s="26">
        <v>0</v>
      </c>
      <c r="O2163" s="26">
        <v>0</v>
      </c>
      <c r="P2163" s="26">
        <v>0</v>
      </c>
      <c r="Q2163" s="26">
        <f t="shared" si="100"/>
        <v>0</v>
      </c>
      <c r="R2163" s="27" t="str">
        <f t="shared" si="101"/>
        <v>1-30</v>
      </c>
      <c r="S2163" s="27" t="str">
        <f>+VLOOKUP(B2163,'[1]PORTFOLIO MAY16'!$B$7:$T$5083,19,0)</f>
        <v>MEXICO</v>
      </c>
      <c r="T2163" s="26">
        <v>0</v>
      </c>
      <c r="U2163" s="23" t="s">
        <v>37</v>
      </c>
      <c r="V2163" s="23" t="s">
        <v>37</v>
      </c>
      <c r="W2163" s="23" t="s">
        <v>37</v>
      </c>
      <c r="X2163" s="22">
        <v>2924867.53</v>
      </c>
    </row>
    <row r="2164" spans="1:24" x14ac:dyDescent="0.25">
      <c r="A2164" s="22">
        <v>702</v>
      </c>
      <c r="B2164" s="23" t="s">
        <v>2205</v>
      </c>
      <c r="C2164" s="23"/>
      <c r="D2164" s="24">
        <v>356693</v>
      </c>
      <c r="E2164" s="25"/>
      <c r="F2164" s="23" t="s">
        <v>42</v>
      </c>
      <c r="G2164" s="23" t="s">
        <v>33</v>
      </c>
      <c r="H2164" s="24" t="s">
        <v>34</v>
      </c>
      <c r="I2164" s="24" t="s">
        <v>35</v>
      </c>
      <c r="J2164" s="23" t="s">
        <v>36</v>
      </c>
      <c r="K2164" s="26">
        <v>217747.27</v>
      </c>
      <c r="L2164" s="26">
        <f t="shared" si="102"/>
        <v>217747.27</v>
      </c>
      <c r="M2164" s="26">
        <v>0</v>
      </c>
      <c r="N2164" s="26">
        <v>0</v>
      </c>
      <c r="O2164" s="26">
        <v>0</v>
      </c>
      <c r="P2164" s="26">
        <v>0</v>
      </c>
      <c r="Q2164" s="26">
        <f t="shared" si="100"/>
        <v>0</v>
      </c>
      <c r="R2164" s="27" t="str">
        <f t="shared" si="101"/>
        <v>1-30</v>
      </c>
      <c r="S2164" s="27" t="str">
        <f>+VLOOKUP(B2164,'[1]PORTFOLIO MAY16'!$B$7:$T$5083,19,0)</f>
        <v>NICARAGUA</v>
      </c>
      <c r="T2164" s="26">
        <v>0</v>
      </c>
      <c r="U2164" s="23" t="s">
        <v>37</v>
      </c>
      <c r="V2164" s="23" t="s">
        <v>37</v>
      </c>
      <c r="W2164" s="23" t="s">
        <v>37</v>
      </c>
      <c r="X2164" s="22">
        <v>235382.7</v>
      </c>
    </row>
    <row r="2165" spans="1:24" x14ac:dyDescent="0.25">
      <c r="A2165" s="22">
        <v>702</v>
      </c>
      <c r="B2165" s="23" t="s">
        <v>2206</v>
      </c>
      <c r="C2165" s="23"/>
      <c r="D2165" s="24">
        <v>313991</v>
      </c>
      <c r="E2165" s="25"/>
      <c r="F2165" s="23" t="s">
        <v>33</v>
      </c>
      <c r="G2165" s="23" t="s">
        <v>33</v>
      </c>
      <c r="H2165" s="24" t="s">
        <v>34</v>
      </c>
      <c r="I2165" s="24" t="s">
        <v>35</v>
      </c>
      <c r="J2165" s="23" t="s">
        <v>39</v>
      </c>
      <c r="K2165" s="26">
        <v>237903.24</v>
      </c>
      <c r="L2165" s="26">
        <f t="shared" si="102"/>
        <v>12820.605601129468</v>
      </c>
      <c r="M2165" s="26">
        <v>0</v>
      </c>
      <c r="N2165" s="26">
        <v>0</v>
      </c>
      <c r="O2165" s="26">
        <v>0</v>
      </c>
      <c r="P2165" s="26">
        <v>0</v>
      </c>
      <c r="Q2165" s="26">
        <f t="shared" si="100"/>
        <v>0</v>
      </c>
      <c r="R2165" s="27" t="str">
        <f t="shared" si="101"/>
        <v>1-30</v>
      </c>
      <c r="S2165" s="27" t="str">
        <f>+VLOOKUP(B2165,'[1]PORTFOLIO MAY16'!$B$7:$T$5083,19,0)</f>
        <v>MEXICO</v>
      </c>
      <c r="T2165" s="26">
        <v>0</v>
      </c>
      <c r="U2165" s="23" t="s">
        <v>37</v>
      </c>
      <c r="V2165" s="23" t="s">
        <v>37</v>
      </c>
      <c r="W2165" s="23" t="s">
        <v>37</v>
      </c>
      <c r="X2165" s="22">
        <v>274534.56</v>
      </c>
    </row>
    <row r="2166" spans="1:24" x14ac:dyDescent="0.25">
      <c r="A2166" s="22">
        <v>702</v>
      </c>
      <c r="B2166" s="23" t="s">
        <v>2207</v>
      </c>
      <c r="C2166" s="23"/>
      <c r="D2166" s="24">
        <v>310871</v>
      </c>
      <c r="E2166" s="25"/>
      <c r="F2166" s="23" t="s">
        <v>42</v>
      </c>
      <c r="G2166" s="23" t="s">
        <v>33</v>
      </c>
      <c r="H2166" s="24" t="s">
        <v>34</v>
      </c>
      <c r="I2166" s="24" t="s">
        <v>35</v>
      </c>
      <c r="J2166" s="23" t="s">
        <v>36</v>
      </c>
      <c r="K2166" s="26">
        <v>68279.740000000005</v>
      </c>
      <c r="L2166" s="26">
        <f t="shared" si="102"/>
        <v>68279.740000000005</v>
      </c>
      <c r="M2166" s="26">
        <v>0</v>
      </c>
      <c r="N2166" s="26">
        <v>0</v>
      </c>
      <c r="O2166" s="26">
        <v>68279.740000000005</v>
      </c>
      <c r="P2166" s="26">
        <v>0</v>
      </c>
      <c r="Q2166" s="26">
        <f t="shared" si="100"/>
        <v>68279.740000000005</v>
      </c>
      <c r="R2166" s="27" t="str">
        <f t="shared" si="101"/>
        <v>91-120</v>
      </c>
      <c r="S2166" s="27" t="str">
        <f>+VLOOKUP(B2166,'[1]PORTFOLIO MAY16'!$B$7:$T$5083,19,0)</f>
        <v>NICARAGUA</v>
      </c>
      <c r="T2166" s="26">
        <v>0</v>
      </c>
      <c r="U2166" s="23" t="s">
        <v>37</v>
      </c>
      <c r="V2166" s="23" t="s">
        <v>37</v>
      </c>
      <c r="W2166" s="23" t="s">
        <v>37</v>
      </c>
      <c r="X2166" s="22">
        <v>68279.740000000005</v>
      </c>
    </row>
    <row r="2167" spans="1:24" x14ac:dyDescent="0.25">
      <c r="A2167" s="22">
        <v>702</v>
      </c>
      <c r="B2167" s="23" t="s">
        <v>2208</v>
      </c>
      <c r="C2167" s="23"/>
      <c r="D2167" s="24">
        <v>311128</v>
      </c>
      <c r="E2167" s="25"/>
      <c r="F2167" s="23" t="s">
        <v>42</v>
      </c>
      <c r="G2167" s="23" t="s">
        <v>33</v>
      </c>
      <c r="H2167" s="24" t="s">
        <v>34</v>
      </c>
      <c r="I2167" s="24" t="s">
        <v>35</v>
      </c>
      <c r="J2167" s="23" t="s">
        <v>36</v>
      </c>
      <c r="K2167" s="26">
        <v>152777.76999999999</v>
      </c>
      <c r="L2167" s="26">
        <f t="shared" si="102"/>
        <v>152777.76999999999</v>
      </c>
      <c r="M2167" s="26">
        <v>0</v>
      </c>
      <c r="N2167" s="26">
        <v>0</v>
      </c>
      <c r="O2167" s="26">
        <v>0</v>
      </c>
      <c r="P2167" s="26">
        <v>0</v>
      </c>
      <c r="Q2167" s="26">
        <f t="shared" si="100"/>
        <v>0</v>
      </c>
      <c r="R2167" s="27" t="str">
        <f t="shared" si="101"/>
        <v>1-30</v>
      </c>
      <c r="S2167" s="27" t="str">
        <f>+VLOOKUP(B2167,'[1]PORTFOLIO MAY16'!$B$7:$T$5083,19,0)</f>
        <v>MEXICO</v>
      </c>
      <c r="T2167" s="26">
        <v>0</v>
      </c>
      <c r="U2167" s="23" t="s">
        <v>37</v>
      </c>
      <c r="V2167" s="23" t="s">
        <v>37</v>
      </c>
      <c r="W2167" s="23" t="s">
        <v>37</v>
      </c>
      <c r="X2167" s="22">
        <v>152777.76999999999</v>
      </c>
    </row>
    <row r="2168" spans="1:24" x14ac:dyDescent="0.25">
      <c r="A2168" s="22">
        <v>702</v>
      </c>
      <c r="B2168" s="23" t="s">
        <v>2209</v>
      </c>
      <c r="C2168" s="23"/>
      <c r="D2168" s="24">
        <v>308683</v>
      </c>
      <c r="E2168" s="25"/>
      <c r="F2168" s="23" t="s">
        <v>33</v>
      </c>
      <c r="G2168" s="23" t="s">
        <v>33</v>
      </c>
      <c r="H2168" s="24" t="s">
        <v>34</v>
      </c>
      <c r="I2168" s="24" t="s">
        <v>35</v>
      </c>
      <c r="J2168" s="23" t="s">
        <v>39</v>
      </c>
      <c r="K2168" s="26">
        <v>645301.92000000004</v>
      </c>
      <c r="L2168" s="26">
        <f t="shared" si="102"/>
        <v>34775.320462098796</v>
      </c>
      <c r="M2168" s="26">
        <v>0</v>
      </c>
      <c r="N2168" s="26">
        <v>0</v>
      </c>
      <c r="O2168" s="26">
        <v>0</v>
      </c>
      <c r="P2168" s="26">
        <v>0</v>
      </c>
      <c r="Q2168" s="26">
        <f t="shared" si="100"/>
        <v>0</v>
      </c>
      <c r="R2168" s="27" t="str">
        <f t="shared" si="101"/>
        <v>1-30</v>
      </c>
      <c r="S2168" s="27" t="str">
        <f>+VLOOKUP(B2168,'[1]PORTFOLIO MAY16'!$B$7:$T$5083,19,0)</f>
        <v>MEXICO</v>
      </c>
      <c r="T2168" s="26">
        <v>0</v>
      </c>
      <c r="U2168" s="23" t="s">
        <v>37</v>
      </c>
      <c r="V2168" s="23" t="s">
        <v>37</v>
      </c>
      <c r="W2168" s="23" t="s">
        <v>37</v>
      </c>
      <c r="X2168" s="22">
        <v>759465.9</v>
      </c>
    </row>
    <row r="2169" spans="1:24" x14ac:dyDescent="0.25">
      <c r="A2169" s="22">
        <v>702</v>
      </c>
      <c r="B2169" s="23" t="s">
        <v>2210</v>
      </c>
      <c r="C2169" s="23"/>
      <c r="D2169" s="24">
        <v>357643</v>
      </c>
      <c r="E2169" s="25"/>
      <c r="F2169" s="23" t="s">
        <v>33</v>
      </c>
      <c r="G2169" s="23" t="s">
        <v>33</v>
      </c>
      <c r="H2169" s="24" t="s">
        <v>34</v>
      </c>
      <c r="I2169" s="24" t="s">
        <v>35</v>
      </c>
      <c r="J2169" s="23" t="s">
        <v>39</v>
      </c>
      <c r="K2169" s="26">
        <v>135912.32999999999</v>
      </c>
      <c r="L2169" s="26">
        <f t="shared" si="102"/>
        <v>7324.3154622886032</v>
      </c>
      <c r="M2169" s="26">
        <v>0</v>
      </c>
      <c r="N2169" s="26">
        <v>0</v>
      </c>
      <c r="O2169" s="26">
        <v>0</v>
      </c>
      <c r="P2169" s="26">
        <v>0</v>
      </c>
      <c r="Q2169" s="26">
        <f t="shared" si="100"/>
        <v>0</v>
      </c>
      <c r="R2169" s="27" t="str">
        <f t="shared" si="101"/>
        <v>1-30</v>
      </c>
      <c r="S2169" s="27" t="str">
        <f>+VLOOKUP(B2169,'[1]PORTFOLIO MAY16'!$B$7:$T$5083,19,0)</f>
        <v>MEXICO</v>
      </c>
      <c r="T2169" s="26">
        <v>0</v>
      </c>
      <c r="U2169" s="23" t="s">
        <v>37</v>
      </c>
      <c r="V2169" s="23" t="s">
        <v>37</v>
      </c>
      <c r="W2169" s="23" t="s">
        <v>37</v>
      </c>
      <c r="X2169" s="22">
        <v>169890.4</v>
      </c>
    </row>
    <row r="2170" spans="1:24" x14ac:dyDescent="0.25">
      <c r="A2170" s="22">
        <v>702</v>
      </c>
      <c r="B2170" s="23" t="s">
        <v>2211</v>
      </c>
      <c r="C2170" s="23"/>
      <c r="D2170" s="24">
        <v>309526</v>
      </c>
      <c r="E2170" s="25"/>
      <c r="F2170" s="23" t="s">
        <v>33</v>
      </c>
      <c r="G2170" s="23" t="s">
        <v>33</v>
      </c>
      <c r="H2170" s="24" t="s">
        <v>34</v>
      </c>
      <c r="I2170" s="24" t="s">
        <v>35</v>
      </c>
      <c r="J2170" s="23" t="s">
        <v>39</v>
      </c>
      <c r="K2170" s="26">
        <v>1604411.43</v>
      </c>
      <c r="L2170" s="26">
        <f t="shared" si="102"/>
        <v>86461.73194603881</v>
      </c>
      <c r="M2170" s="26">
        <v>0</v>
      </c>
      <c r="N2170" s="26">
        <v>0</v>
      </c>
      <c r="O2170" s="26">
        <v>0</v>
      </c>
      <c r="P2170" s="26">
        <v>0</v>
      </c>
      <c r="Q2170" s="26">
        <f t="shared" si="100"/>
        <v>0</v>
      </c>
      <c r="R2170" s="27" t="str">
        <f t="shared" si="101"/>
        <v>1-30</v>
      </c>
      <c r="S2170" s="27" t="str">
        <f>+VLOOKUP(B2170,'[1]PORTFOLIO MAY16'!$B$7:$T$5083,19,0)</f>
        <v>MEXICO</v>
      </c>
      <c r="T2170" s="26">
        <v>0</v>
      </c>
      <c r="U2170" s="23" t="s">
        <v>37</v>
      </c>
      <c r="V2170" s="23" t="s">
        <v>37</v>
      </c>
      <c r="W2170" s="23" t="s">
        <v>37</v>
      </c>
      <c r="X2170" s="22">
        <v>1821629.05</v>
      </c>
    </row>
    <row r="2171" spans="1:24" x14ac:dyDescent="0.25">
      <c r="A2171" s="22">
        <v>702</v>
      </c>
      <c r="B2171" s="23" t="s">
        <v>2212</v>
      </c>
      <c r="C2171" s="23"/>
      <c r="D2171" s="24">
        <v>320398</v>
      </c>
      <c r="E2171" s="25"/>
      <c r="F2171" s="23" t="s">
        <v>42</v>
      </c>
      <c r="G2171" s="23" t="s">
        <v>51</v>
      </c>
      <c r="H2171" s="24" t="s">
        <v>34</v>
      </c>
      <c r="I2171" s="24" t="s">
        <v>35</v>
      </c>
      <c r="J2171" s="23" t="s">
        <v>36</v>
      </c>
      <c r="K2171" s="26">
        <v>1162314.96</v>
      </c>
      <c r="L2171" s="26">
        <f t="shared" si="102"/>
        <v>1162314.96</v>
      </c>
      <c r="M2171" s="26">
        <v>0</v>
      </c>
      <c r="N2171" s="26">
        <v>0</v>
      </c>
      <c r="O2171" s="26">
        <v>0</v>
      </c>
      <c r="P2171" s="26">
        <v>0</v>
      </c>
      <c r="Q2171" s="26">
        <f t="shared" si="100"/>
        <v>0</v>
      </c>
      <c r="R2171" s="27" t="str">
        <f t="shared" si="101"/>
        <v>1-30</v>
      </c>
      <c r="S2171" s="27" t="str">
        <f>+VLOOKUP(B2171,'[1]PORTFOLIO MAY16'!$B$7:$T$5083,19,0)</f>
        <v>MEXICO</v>
      </c>
      <c r="T2171" s="26">
        <v>0</v>
      </c>
      <c r="U2171" s="23" t="s">
        <v>37</v>
      </c>
      <c r="V2171" s="23" t="s">
        <v>37</v>
      </c>
      <c r="W2171" s="23" t="s">
        <v>37</v>
      </c>
      <c r="X2171" s="22">
        <v>1162314.96</v>
      </c>
    </row>
    <row r="2172" spans="1:24" x14ac:dyDescent="0.25">
      <c r="A2172" s="22">
        <v>702</v>
      </c>
      <c r="B2172" s="23" t="s">
        <v>2213</v>
      </c>
      <c r="C2172" s="23"/>
      <c r="D2172" s="24">
        <v>357724</v>
      </c>
      <c r="E2172" s="25"/>
      <c r="F2172" s="23" t="s">
        <v>42</v>
      </c>
      <c r="G2172" s="23" t="s">
        <v>33</v>
      </c>
      <c r="H2172" s="24" t="s">
        <v>34</v>
      </c>
      <c r="I2172" s="24" t="s">
        <v>35</v>
      </c>
      <c r="J2172" s="23" t="s">
        <v>36</v>
      </c>
      <c r="K2172" s="26">
        <v>173551.02</v>
      </c>
      <c r="L2172" s="26">
        <f t="shared" si="102"/>
        <v>173551.02</v>
      </c>
      <c r="M2172" s="26">
        <v>0</v>
      </c>
      <c r="N2172" s="26">
        <v>0</v>
      </c>
      <c r="O2172" s="26">
        <v>0</v>
      </c>
      <c r="P2172" s="26">
        <v>0</v>
      </c>
      <c r="Q2172" s="26">
        <f t="shared" si="100"/>
        <v>0</v>
      </c>
      <c r="R2172" s="27" t="str">
        <f t="shared" si="101"/>
        <v>1-30</v>
      </c>
      <c r="S2172" s="27" t="str">
        <f>+VLOOKUP(B2172,'[1]PORTFOLIO MAY16'!$B$7:$T$5083,19,0)</f>
        <v>REPUBLICA DOMINICANA</v>
      </c>
      <c r="T2172" s="26">
        <v>0</v>
      </c>
      <c r="U2172" s="23" t="s">
        <v>37</v>
      </c>
      <c r="V2172" s="23" t="s">
        <v>37</v>
      </c>
      <c r="W2172" s="23" t="s">
        <v>37</v>
      </c>
      <c r="X2172" s="22">
        <v>198955.59</v>
      </c>
    </row>
    <row r="2173" spans="1:24" x14ac:dyDescent="0.25">
      <c r="A2173" s="22">
        <v>702</v>
      </c>
      <c r="B2173" s="23" t="s">
        <v>2214</v>
      </c>
      <c r="C2173" s="23"/>
      <c r="D2173" s="24">
        <v>311796</v>
      </c>
      <c r="E2173" s="25"/>
      <c r="F2173" s="23" t="s">
        <v>42</v>
      </c>
      <c r="G2173" s="23" t="s">
        <v>51</v>
      </c>
      <c r="H2173" s="24" t="s">
        <v>34</v>
      </c>
      <c r="I2173" s="24" t="s">
        <v>35</v>
      </c>
      <c r="J2173" s="23" t="s">
        <v>39</v>
      </c>
      <c r="K2173" s="26">
        <v>241404.6</v>
      </c>
      <c r="L2173" s="26">
        <f t="shared" si="102"/>
        <v>13009.293891493109</v>
      </c>
      <c r="M2173" s="26">
        <v>0</v>
      </c>
      <c r="N2173" s="26">
        <v>0</v>
      </c>
      <c r="O2173" s="26">
        <v>0</v>
      </c>
      <c r="P2173" s="26">
        <v>0</v>
      </c>
      <c r="Q2173" s="26">
        <f t="shared" si="100"/>
        <v>0</v>
      </c>
      <c r="R2173" s="27" t="str">
        <f t="shared" si="101"/>
        <v>1-30</v>
      </c>
      <c r="S2173" s="27" t="str">
        <f>+VLOOKUP(B2173,'[1]PORTFOLIO MAY16'!$B$7:$T$5083,19,0)</f>
        <v>MEXICO</v>
      </c>
      <c r="T2173" s="26">
        <v>0</v>
      </c>
      <c r="U2173" s="23" t="s">
        <v>37</v>
      </c>
      <c r="V2173" s="23" t="s">
        <v>37</v>
      </c>
      <c r="W2173" s="23" t="s">
        <v>37</v>
      </c>
      <c r="X2173" s="22">
        <v>267550.93</v>
      </c>
    </row>
    <row r="2174" spans="1:24" x14ac:dyDescent="0.25">
      <c r="A2174" s="22">
        <v>702</v>
      </c>
      <c r="B2174" s="23" t="s">
        <v>2215</v>
      </c>
      <c r="C2174" s="23"/>
      <c r="D2174" s="24">
        <v>311796</v>
      </c>
      <c r="E2174" s="25"/>
      <c r="F2174" s="23" t="s">
        <v>42</v>
      </c>
      <c r="G2174" s="23" t="s">
        <v>51</v>
      </c>
      <c r="H2174" s="24" t="s">
        <v>34</v>
      </c>
      <c r="I2174" s="24" t="s">
        <v>35</v>
      </c>
      <c r="J2174" s="23" t="s">
        <v>39</v>
      </c>
      <c r="K2174" s="26">
        <v>251980.57</v>
      </c>
      <c r="L2174" s="26">
        <f t="shared" si="102"/>
        <v>13579.232914683282</v>
      </c>
      <c r="M2174" s="26">
        <v>0</v>
      </c>
      <c r="N2174" s="26">
        <v>0</v>
      </c>
      <c r="O2174" s="26">
        <v>0</v>
      </c>
      <c r="P2174" s="26">
        <v>0</v>
      </c>
      <c r="Q2174" s="26">
        <f t="shared" si="100"/>
        <v>0</v>
      </c>
      <c r="R2174" s="27" t="str">
        <f t="shared" si="101"/>
        <v>1-30</v>
      </c>
      <c r="S2174" s="27" t="str">
        <f>+VLOOKUP(B2174,'[1]PORTFOLIO MAY16'!$B$7:$T$5083,19,0)</f>
        <v>MEXICO</v>
      </c>
      <c r="T2174" s="26">
        <v>0</v>
      </c>
      <c r="U2174" s="23" t="s">
        <v>37</v>
      </c>
      <c r="V2174" s="23" t="s">
        <v>37</v>
      </c>
      <c r="W2174" s="23" t="s">
        <v>37</v>
      </c>
      <c r="X2174" s="22">
        <v>281030.74</v>
      </c>
    </row>
    <row r="2175" spans="1:24" x14ac:dyDescent="0.25">
      <c r="A2175" s="22">
        <v>702</v>
      </c>
      <c r="B2175" s="23" t="s">
        <v>2216</v>
      </c>
      <c r="C2175" s="23"/>
      <c r="D2175" s="24">
        <v>318916</v>
      </c>
      <c r="E2175" s="25"/>
      <c r="F2175" s="23" t="s">
        <v>33</v>
      </c>
      <c r="G2175" s="23" t="s">
        <v>33</v>
      </c>
      <c r="H2175" s="24" t="s">
        <v>34</v>
      </c>
      <c r="I2175" s="24" t="s">
        <v>35</v>
      </c>
      <c r="J2175" s="23" t="s">
        <v>39</v>
      </c>
      <c r="K2175" s="26">
        <v>24757530.41</v>
      </c>
      <c r="L2175" s="26">
        <f t="shared" si="102"/>
        <v>1334183.3135378028</v>
      </c>
      <c r="M2175" s="26">
        <v>0</v>
      </c>
      <c r="N2175" s="26">
        <v>0</v>
      </c>
      <c r="O2175" s="26">
        <v>0</v>
      </c>
      <c r="P2175" s="26">
        <v>0</v>
      </c>
      <c r="Q2175" s="26">
        <f t="shared" si="100"/>
        <v>0</v>
      </c>
      <c r="R2175" s="27" t="str">
        <f t="shared" si="101"/>
        <v>1-30</v>
      </c>
      <c r="S2175" s="27" t="str">
        <f>+VLOOKUP(B2175,'[1]PORTFOLIO MAY16'!$B$7:$T$5083,19,0)</f>
        <v>MEXICO</v>
      </c>
      <c r="T2175" s="26">
        <v>0</v>
      </c>
      <c r="U2175" s="23" t="s">
        <v>37</v>
      </c>
      <c r="V2175" s="23" t="s">
        <v>37</v>
      </c>
      <c r="W2175" s="23" t="s">
        <v>37</v>
      </c>
      <c r="X2175" s="22">
        <v>29449314.359999999</v>
      </c>
    </row>
    <row r="2176" spans="1:24" x14ac:dyDescent="0.25">
      <c r="A2176" s="22">
        <v>702</v>
      </c>
      <c r="B2176" s="23" t="s">
        <v>2217</v>
      </c>
      <c r="C2176" s="23"/>
      <c r="D2176" s="24">
        <v>314376</v>
      </c>
      <c r="E2176" s="25"/>
      <c r="F2176" s="23" t="s">
        <v>42</v>
      </c>
      <c r="G2176" s="23" t="s">
        <v>33</v>
      </c>
      <c r="H2176" s="24" t="s">
        <v>34</v>
      </c>
      <c r="I2176" s="24" t="s">
        <v>35</v>
      </c>
      <c r="J2176" s="23" t="s">
        <v>36</v>
      </c>
      <c r="K2176" s="26">
        <v>710475.25</v>
      </c>
      <c r="L2176" s="26">
        <f t="shared" si="102"/>
        <v>710475.25</v>
      </c>
      <c r="M2176" s="26">
        <v>0</v>
      </c>
      <c r="N2176" s="26">
        <v>0</v>
      </c>
      <c r="O2176" s="26">
        <v>0</v>
      </c>
      <c r="P2176" s="26">
        <v>0</v>
      </c>
      <c r="Q2176" s="26">
        <f t="shared" si="100"/>
        <v>0</v>
      </c>
      <c r="R2176" s="27" t="str">
        <f t="shared" si="101"/>
        <v>1-30</v>
      </c>
      <c r="S2176" s="27" t="str">
        <f>+VLOOKUP(B2176,'[1]PORTFOLIO MAY16'!$B$7:$T$5083,19,0)</f>
        <v>COSTA RICA</v>
      </c>
      <c r="T2176" s="26">
        <v>0</v>
      </c>
      <c r="U2176" s="23" t="s">
        <v>37</v>
      </c>
      <c r="V2176" s="23" t="s">
        <v>37</v>
      </c>
      <c r="W2176" s="23" t="s">
        <v>37</v>
      </c>
      <c r="X2176" s="22">
        <v>811961.28</v>
      </c>
    </row>
    <row r="2177" spans="1:24" x14ac:dyDescent="0.25">
      <c r="A2177" s="22">
        <v>702</v>
      </c>
      <c r="B2177" s="23" t="s">
        <v>2218</v>
      </c>
      <c r="C2177" s="23"/>
      <c r="D2177" s="24">
        <v>336728</v>
      </c>
      <c r="E2177" s="25"/>
      <c r="F2177" s="23" t="s">
        <v>33</v>
      </c>
      <c r="G2177" s="23" t="s">
        <v>33</v>
      </c>
      <c r="H2177" s="24" t="s">
        <v>34</v>
      </c>
      <c r="I2177" s="24" t="s">
        <v>35</v>
      </c>
      <c r="J2177" s="23" t="s">
        <v>39</v>
      </c>
      <c r="K2177" s="26">
        <v>424924.21</v>
      </c>
      <c r="L2177" s="26">
        <f t="shared" si="102"/>
        <v>22899.165672487332</v>
      </c>
      <c r="M2177" s="26">
        <v>0</v>
      </c>
      <c r="N2177" s="26">
        <v>0</v>
      </c>
      <c r="O2177" s="26">
        <v>0</v>
      </c>
      <c r="P2177" s="26">
        <v>0</v>
      </c>
      <c r="Q2177" s="26">
        <f t="shared" si="100"/>
        <v>0</v>
      </c>
      <c r="R2177" s="27" t="str">
        <f t="shared" si="101"/>
        <v>1-30</v>
      </c>
      <c r="S2177" s="27" t="str">
        <f>+VLOOKUP(B2177,'[1]PORTFOLIO MAY16'!$B$7:$T$5083,19,0)</f>
        <v>MEXICO</v>
      </c>
      <c r="T2177" s="26">
        <v>0</v>
      </c>
      <c r="U2177" s="23" t="s">
        <v>37</v>
      </c>
      <c r="V2177" s="23" t="s">
        <v>37</v>
      </c>
      <c r="W2177" s="23" t="s">
        <v>37</v>
      </c>
      <c r="X2177" s="22">
        <v>451481.97</v>
      </c>
    </row>
    <row r="2178" spans="1:24" x14ac:dyDescent="0.25">
      <c r="A2178" s="22">
        <v>702</v>
      </c>
      <c r="B2178" s="23" t="s">
        <v>2219</v>
      </c>
      <c r="C2178" s="23"/>
      <c r="D2178" s="24">
        <v>357883</v>
      </c>
      <c r="E2178" s="25"/>
      <c r="F2178" s="23" t="s">
        <v>42</v>
      </c>
      <c r="G2178" s="23" t="s">
        <v>33</v>
      </c>
      <c r="H2178" s="24" t="s">
        <v>34</v>
      </c>
      <c r="I2178" s="24" t="s">
        <v>35</v>
      </c>
      <c r="J2178" s="23" t="s">
        <v>36</v>
      </c>
      <c r="K2178" s="26">
        <v>55532.78</v>
      </c>
      <c r="L2178" s="26">
        <f t="shared" si="102"/>
        <v>55532.78</v>
      </c>
      <c r="M2178" s="26">
        <v>0</v>
      </c>
      <c r="N2178" s="26">
        <v>0</v>
      </c>
      <c r="O2178" s="26">
        <v>0</v>
      </c>
      <c r="P2178" s="26">
        <v>0</v>
      </c>
      <c r="Q2178" s="26">
        <f t="shared" si="100"/>
        <v>0</v>
      </c>
      <c r="R2178" s="27" t="str">
        <f t="shared" si="101"/>
        <v>1-30</v>
      </c>
      <c r="S2178" s="27" t="str">
        <f>+VLOOKUP(B2178,'[1]PORTFOLIO MAY16'!$B$7:$T$5083,19,0)</f>
        <v>GUATEMALA</v>
      </c>
      <c r="T2178" s="26">
        <v>0</v>
      </c>
      <c r="U2178" s="23" t="s">
        <v>37</v>
      </c>
      <c r="V2178" s="23" t="s">
        <v>37</v>
      </c>
      <c r="W2178" s="23" t="s">
        <v>37</v>
      </c>
      <c r="X2178" s="22">
        <v>59646.5</v>
      </c>
    </row>
    <row r="2179" spans="1:24" x14ac:dyDescent="0.25">
      <c r="A2179" s="22">
        <v>702</v>
      </c>
      <c r="B2179" s="23" t="s">
        <v>2220</v>
      </c>
      <c r="C2179" s="23"/>
      <c r="D2179" s="24">
        <v>357915</v>
      </c>
      <c r="E2179" s="25"/>
      <c r="F2179" s="23" t="s">
        <v>42</v>
      </c>
      <c r="G2179" s="23" t="s">
        <v>33</v>
      </c>
      <c r="H2179" s="24" t="s">
        <v>34</v>
      </c>
      <c r="I2179" s="24" t="s">
        <v>35</v>
      </c>
      <c r="J2179" s="23" t="s">
        <v>36</v>
      </c>
      <c r="K2179" s="26">
        <v>75029.08</v>
      </c>
      <c r="L2179" s="26">
        <f t="shared" si="102"/>
        <v>75029.08</v>
      </c>
      <c r="M2179" s="26">
        <v>0</v>
      </c>
      <c r="N2179" s="26">
        <v>0</v>
      </c>
      <c r="O2179" s="26">
        <v>0</v>
      </c>
      <c r="P2179" s="26">
        <v>0</v>
      </c>
      <c r="Q2179" s="26">
        <f t="shared" si="100"/>
        <v>0</v>
      </c>
      <c r="R2179" s="27" t="str">
        <f t="shared" si="101"/>
        <v>1-30</v>
      </c>
      <c r="S2179" s="27" t="str">
        <f>+VLOOKUP(B2179,'[1]PORTFOLIO MAY16'!$B$7:$T$5083,19,0)</f>
        <v>COSTA RICA</v>
      </c>
      <c r="T2179" s="26">
        <v>0</v>
      </c>
      <c r="U2179" s="23" t="s">
        <v>37</v>
      </c>
      <c r="V2179" s="23" t="s">
        <v>37</v>
      </c>
      <c r="W2179" s="23" t="s">
        <v>37</v>
      </c>
      <c r="X2179" s="22">
        <v>85917.24</v>
      </c>
    </row>
    <row r="2180" spans="1:24" x14ac:dyDescent="0.25">
      <c r="A2180" s="22">
        <v>702</v>
      </c>
      <c r="B2180" s="23" t="s">
        <v>2221</v>
      </c>
      <c r="C2180" s="23"/>
      <c r="D2180" s="24">
        <v>314798</v>
      </c>
      <c r="E2180" s="25"/>
      <c r="F2180" s="23" t="s">
        <v>51</v>
      </c>
      <c r="G2180" s="23" t="s">
        <v>51</v>
      </c>
      <c r="H2180" s="24" t="s">
        <v>34</v>
      </c>
      <c r="I2180" s="24" t="s">
        <v>35</v>
      </c>
      <c r="J2180" s="23" t="s">
        <v>36</v>
      </c>
      <c r="K2180" s="26">
        <v>100968.89</v>
      </c>
      <c r="L2180" s="26">
        <f t="shared" si="102"/>
        <v>100968.89</v>
      </c>
      <c r="M2180" s="26">
        <v>0</v>
      </c>
      <c r="N2180" s="26">
        <v>0</v>
      </c>
      <c r="O2180" s="26">
        <v>0</v>
      </c>
      <c r="P2180" s="26">
        <v>0</v>
      </c>
      <c r="Q2180" s="26">
        <f t="shared" si="100"/>
        <v>0</v>
      </c>
      <c r="R2180" s="27" t="str">
        <f t="shared" si="101"/>
        <v>1-30</v>
      </c>
      <c r="S2180" s="27" t="str">
        <f>+VLOOKUP(B2180,'[1]PORTFOLIO MAY16'!$B$7:$T$5083,19,0)</f>
        <v>COSTA RICA</v>
      </c>
      <c r="T2180" s="26">
        <v>0</v>
      </c>
      <c r="U2180" s="23" t="s">
        <v>37</v>
      </c>
      <c r="V2180" s="23" t="s">
        <v>37</v>
      </c>
      <c r="W2180" s="23" t="s">
        <v>37</v>
      </c>
      <c r="X2180" s="22">
        <v>104649.32</v>
      </c>
    </row>
    <row r="2181" spans="1:24" x14ac:dyDescent="0.25">
      <c r="A2181" s="22">
        <v>702</v>
      </c>
      <c r="B2181" s="23" t="s">
        <v>2222</v>
      </c>
      <c r="C2181" s="23"/>
      <c r="D2181" s="24">
        <v>319934</v>
      </c>
      <c r="E2181" s="25"/>
      <c r="F2181" s="23" t="s">
        <v>98</v>
      </c>
      <c r="G2181" s="23" t="s">
        <v>98</v>
      </c>
      <c r="H2181" s="24" t="s">
        <v>34</v>
      </c>
      <c r="I2181" s="24" t="s">
        <v>35</v>
      </c>
      <c r="J2181" s="23" t="s">
        <v>36</v>
      </c>
      <c r="K2181" s="26">
        <v>145112.60999999999</v>
      </c>
      <c r="L2181" s="26">
        <f t="shared" si="102"/>
        <v>145112.60999999999</v>
      </c>
      <c r="M2181" s="26">
        <v>0</v>
      </c>
      <c r="N2181" s="26">
        <v>0</v>
      </c>
      <c r="O2181" s="26">
        <v>0</v>
      </c>
      <c r="P2181" s="26">
        <v>0</v>
      </c>
      <c r="Q2181" s="26">
        <f t="shared" si="100"/>
        <v>0</v>
      </c>
      <c r="R2181" s="27" t="str">
        <f t="shared" si="101"/>
        <v>1-30</v>
      </c>
      <c r="S2181" s="27" t="str">
        <f>+VLOOKUP(B2181,'[1]PORTFOLIO MAY16'!$B$7:$T$5083,19,0)</f>
        <v>MEXICO</v>
      </c>
      <c r="T2181" s="26">
        <v>0</v>
      </c>
      <c r="U2181" s="23" t="s">
        <v>37</v>
      </c>
      <c r="V2181" s="23" t="s">
        <v>37</v>
      </c>
      <c r="W2181" s="23" t="s">
        <v>37</v>
      </c>
      <c r="X2181" s="22">
        <v>10614.09</v>
      </c>
    </row>
    <row r="2182" spans="1:24" x14ac:dyDescent="0.25">
      <c r="A2182" s="22">
        <v>702</v>
      </c>
      <c r="B2182" s="23" t="s">
        <v>2223</v>
      </c>
      <c r="C2182" s="23"/>
      <c r="D2182" s="24">
        <v>361628</v>
      </c>
      <c r="E2182" s="25"/>
      <c r="F2182" s="23" t="s">
        <v>33</v>
      </c>
      <c r="G2182" s="23" t="s">
        <v>33</v>
      </c>
      <c r="H2182" s="24" t="s">
        <v>34</v>
      </c>
      <c r="I2182" s="24" t="s">
        <v>35</v>
      </c>
      <c r="J2182" s="23" t="s">
        <v>39</v>
      </c>
      <c r="K2182" s="26">
        <v>1209779.46</v>
      </c>
      <c r="L2182" s="26">
        <f t="shared" si="102"/>
        <v>65195.015086836916</v>
      </c>
      <c r="M2182" s="26">
        <v>1209779.46</v>
      </c>
      <c r="N2182" s="26">
        <v>0</v>
      </c>
      <c r="O2182" s="26">
        <v>0</v>
      </c>
      <c r="P2182" s="26">
        <v>0</v>
      </c>
      <c r="Q2182" s="26">
        <f t="shared" si="100"/>
        <v>1209779.46</v>
      </c>
      <c r="R2182" s="27" t="str">
        <f t="shared" si="101"/>
        <v>31-60</v>
      </c>
      <c r="S2182" s="27" t="str">
        <f>+VLOOKUP(B2182,'[1]PORTFOLIO MAY16'!$B$7:$T$5083,19,0)</f>
        <v>MEXICO</v>
      </c>
      <c r="T2182" s="26">
        <v>0</v>
      </c>
      <c r="U2182" s="23" t="s">
        <v>37</v>
      </c>
      <c r="V2182" s="23" t="s">
        <v>37</v>
      </c>
      <c r="W2182" s="23" t="s">
        <v>37</v>
      </c>
      <c r="X2182" s="22">
        <v>1266805.1399999999</v>
      </c>
    </row>
    <row r="2183" spans="1:24" x14ac:dyDescent="0.25">
      <c r="A2183" s="22">
        <v>702</v>
      </c>
      <c r="B2183" s="23" t="s">
        <v>2224</v>
      </c>
      <c r="C2183" s="23"/>
      <c r="D2183" s="24">
        <v>319701</v>
      </c>
      <c r="E2183" s="25"/>
      <c r="F2183" s="23" t="s">
        <v>33</v>
      </c>
      <c r="G2183" s="23" t="s">
        <v>33</v>
      </c>
      <c r="H2183" s="24" t="s">
        <v>34</v>
      </c>
      <c r="I2183" s="24" t="s">
        <v>35</v>
      </c>
      <c r="J2183" s="23" t="s">
        <v>39</v>
      </c>
      <c r="K2183" s="26">
        <v>1100966.46</v>
      </c>
      <c r="L2183" s="26">
        <f t="shared" si="102"/>
        <v>59331.082517966897</v>
      </c>
      <c r="M2183" s="26">
        <v>0</v>
      </c>
      <c r="N2183" s="26">
        <v>0</v>
      </c>
      <c r="O2183" s="26">
        <v>0</v>
      </c>
      <c r="P2183" s="26">
        <v>0</v>
      </c>
      <c r="Q2183" s="26">
        <f t="shared" ref="Q2183:Q2246" si="103">+P2183+O2183+N2183+M2183</f>
        <v>0</v>
      </c>
      <c r="R2183" s="27" t="str">
        <f t="shared" ref="R2183:R2246" si="104">+IF(P2183&gt;0,"120+",IF(O2183&gt;0,"91-120",IF(N2183&gt;0,"61-90",IF(M2183&gt;0,"31-60","1-30"))))</f>
        <v>1-30</v>
      </c>
      <c r="S2183" s="27" t="str">
        <f>+VLOOKUP(B2183,'[1]PORTFOLIO MAY16'!$B$7:$T$5083,19,0)</f>
        <v>MEXICO</v>
      </c>
      <c r="T2183" s="26">
        <v>0</v>
      </c>
      <c r="U2183" s="23" t="s">
        <v>37</v>
      </c>
      <c r="V2183" s="23" t="s">
        <v>37</v>
      </c>
      <c r="W2183" s="23" t="s">
        <v>37</v>
      </c>
      <c r="X2183" s="22">
        <v>1148834.57</v>
      </c>
    </row>
    <row r="2184" spans="1:24" x14ac:dyDescent="0.25">
      <c r="A2184" s="22">
        <v>702</v>
      </c>
      <c r="B2184" s="23" t="s">
        <v>2225</v>
      </c>
      <c r="C2184" s="23"/>
      <c r="D2184" s="24">
        <v>360741</v>
      </c>
      <c r="E2184" s="25"/>
      <c r="F2184" s="23" t="s">
        <v>42</v>
      </c>
      <c r="G2184" s="23" t="s">
        <v>33</v>
      </c>
      <c r="H2184" s="24" t="s">
        <v>34</v>
      </c>
      <c r="I2184" s="24" t="s">
        <v>35</v>
      </c>
      <c r="J2184" s="23" t="s">
        <v>36</v>
      </c>
      <c r="K2184" s="26">
        <v>71979.87</v>
      </c>
      <c r="L2184" s="26">
        <f t="shared" si="102"/>
        <v>71979.87</v>
      </c>
      <c r="M2184" s="26">
        <v>0</v>
      </c>
      <c r="N2184" s="26">
        <v>0</v>
      </c>
      <c r="O2184" s="26">
        <v>0</v>
      </c>
      <c r="P2184" s="26">
        <v>0</v>
      </c>
      <c r="Q2184" s="26">
        <f t="shared" si="103"/>
        <v>0</v>
      </c>
      <c r="R2184" s="27" t="str">
        <f t="shared" si="104"/>
        <v>1-30</v>
      </c>
      <c r="S2184" s="27" t="str">
        <f>+VLOOKUP(B2184,'[1]PORTFOLIO MAY16'!$B$7:$T$5083,19,0)</f>
        <v>COSTA RICA</v>
      </c>
      <c r="T2184" s="26">
        <v>0</v>
      </c>
      <c r="U2184" s="23" t="s">
        <v>37</v>
      </c>
      <c r="V2184" s="23" t="s">
        <v>37</v>
      </c>
      <c r="W2184" s="23" t="s">
        <v>37</v>
      </c>
      <c r="X2184" s="22">
        <v>84226.32</v>
      </c>
    </row>
    <row r="2185" spans="1:24" x14ac:dyDescent="0.25">
      <c r="A2185" s="22">
        <v>702</v>
      </c>
      <c r="B2185" s="23" t="s">
        <v>2226</v>
      </c>
      <c r="C2185" s="23"/>
      <c r="D2185" s="24">
        <v>309847</v>
      </c>
      <c r="E2185" s="25"/>
      <c r="F2185" s="23" t="s">
        <v>42</v>
      </c>
      <c r="G2185" s="23" t="s">
        <v>51</v>
      </c>
      <c r="H2185" s="24" t="s">
        <v>34</v>
      </c>
      <c r="I2185" s="24" t="s">
        <v>35</v>
      </c>
      <c r="J2185" s="23" t="s">
        <v>36</v>
      </c>
      <c r="K2185" s="26">
        <v>5603.56</v>
      </c>
      <c r="L2185" s="26">
        <f t="shared" si="102"/>
        <v>5603.56</v>
      </c>
      <c r="M2185" s="26">
        <v>0</v>
      </c>
      <c r="N2185" s="26">
        <v>0</v>
      </c>
      <c r="O2185" s="26">
        <v>0</v>
      </c>
      <c r="P2185" s="26">
        <v>0</v>
      </c>
      <c r="Q2185" s="26">
        <f t="shared" si="103"/>
        <v>0</v>
      </c>
      <c r="R2185" s="27" t="str">
        <f t="shared" si="104"/>
        <v>1-30</v>
      </c>
      <c r="S2185" s="27" t="str">
        <f>+VLOOKUP(B2185,'[1]PORTFOLIO MAY16'!$B$7:$T$5083,19,0)</f>
        <v>MEXICO</v>
      </c>
      <c r="T2185" s="26">
        <v>0</v>
      </c>
      <c r="U2185" s="23" t="s">
        <v>37</v>
      </c>
      <c r="V2185" s="23" t="s">
        <v>37</v>
      </c>
      <c r="W2185" s="23" t="s">
        <v>37</v>
      </c>
      <c r="X2185" s="22">
        <v>5777.03</v>
      </c>
    </row>
    <row r="2186" spans="1:24" x14ac:dyDescent="0.25">
      <c r="A2186" s="22">
        <v>702</v>
      </c>
      <c r="B2186" s="23" t="s">
        <v>2227</v>
      </c>
      <c r="C2186" s="23"/>
      <c r="D2186" s="24">
        <v>309847</v>
      </c>
      <c r="E2186" s="25"/>
      <c r="F2186" s="23" t="s">
        <v>42</v>
      </c>
      <c r="G2186" s="23" t="s">
        <v>51</v>
      </c>
      <c r="H2186" s="24" t="s">
        <v>34</v>
      </c>
      <c r="I2186" s="24" t="s">
        <v>35</v>
      </c>
      <c r="J2186" s="23" t="s">
        <v>36</v>
      </c>
      <c r="K2186" s="26">
        <v>6065.85</v>
      </c>
      <c r="L2186" s="26">
        <f t="shared" si="102"/>
        <v>6065.85</v>
      </c>
      <c r="M2186" s="26">
        <v>0</v>
      </c>
      <c r="N2186" s="26">
        <v>0</v>
      </c>
      <c r="O2186" s="26">
        <v>0</v>
      </c>
      <c r="P2186" s="26">
        <v>0</v>
      </c>
      <c r="Q2186" s="26">
        <f t="shared" si="103"/>
        <v>0</v>
      </c>
      <c r="R2186" s="27" t="str">
        <f t="shared" si="104"/>
        <v>1-30</v>
      </c>
      <c r="S2186" s="27" t="str">
        <f>+VLOOKUP(B2186,'[1]PORTFOLIO MAY16'!$B$7:$T$5083,19,0)</f>
        <v>MEXICO</v>
      </c>
      <c r="T2186" s="26">
        <v>0</v>
      </c>
      <c r="U2186" s="23" t="s">
        <v>37</v>
      </c>
      <c r="V2186" s="23" t="s">
        <v>37</v>
      </c>
      <c r="W2186" s="23" t="s">
        <v>37</v>
      </c>
      <c r="X2186" s="22">
        <v>6250.62</v>
      </c>
    </row>
    <row r="2187" spans="1:24" x14ac:dyDescent="0.25">
      <c r="A2187" s="22">
        <v>702</v>
      </c>
      <c r="B2187" s="23" t="s">
        <v>2228</v>
      </c>
      <c r="C2187" s="23"/>
      <c r="D2187" s="24">
        <v>356035</v>
      </c>
      <c r="E2187" s="25"/>
      <c r="F2187" s="23" t="s">
        <v>42</v>
      </c>
      <c r="G2187" s="23" t="s">
        <v>33</v>
      </c>
      <c r="H2187" s="24" t="s">
        <v>34</v>
      </c>
      <c r="I2187" s="24" t="s">
        <v>35</v>
      </c>
      <c r="J2187" s="23" t="s">
        <v>36</v>
      </c>
      <c r="K2187" s="26">
        <v>63819.34</v>
      </c>
      <c r="L2187" s="26">
        <f t="shared" si="102"/>
        <v>63819.34</v>
      </c>
      <c r="M2187" s="26">
        <v>0</v>
      </c>
      <c r="N2187" s="26">
        <v>0</v>
      </c>
      <c r="O2187" s="26">
        <v>0</v>
      </c>
      <c r="P2187" s="26">
        <v>0</v>
      </c>
      <c r="Q2187" s="26">
        <f t="shared" si="103"/>
        <v>0</v>
      </c>
      <c r="R2187" s="27" t="str">
        <f t="shared" si="104"/>
        <v>1-30</v>
      </c>
      <c r="S2187" s="27" t="str">
        <f>+VLOOKUP(B2187,'[1]PORTFOLIO MAY16'!$B$7:$T$5083,19,0)</f>
        <v>COSTA RICA</v>
      </c>
      <c r="T2187" s="26">
        <v>0</v>
      </c>
      <c r="U2187" s="23" t="s">
        <v>37</v>
      </c>
      <c r="V2187" s="23" t="s">
        <v>37</v>
      </c>
      <c r="W2187" s="23" t="s">
        <v>37</v>
      </c>
      <c r="X2187" s="22">
        <v>69136.98</v>
      </c>
    </row>
    <row r="2188" spans="1:24" x14ac:dyDescent="0.25">
      <c r="A2188" s="22">
        <v>702</v>
      </c>
      <c r="B2188" s="23" t="s">
        <v>2229</v>
      </c>
      <c r="C2188" s="23"/>
      <c r="D2188" s="24">
        <v>311796</v>
      </c>
      <c r="E2188" s="25"/>
      <c r="F2188" s="23" t="s">
        <v>42</v>
      </c>
      <c r="G2188" s="23" t="s">
        <v>51</v>
      </c>
      <c r="H2188" s="24" t="s">
        <v>34</v>
      </c>
      <c r="I2188" s="24" t="s">
        <v>35</v>
      </c>
      <c r="J2188" s="23" t="s">
        <v>39</v>
      </c>
      <c r="K2188" s="26">
        <v>318678.75</v>
      </c>
      <c r="L2188" s="26">
        <f t="shared" si="102"/>
        <v>17173.597834190648</v>
      </c>
      <c r="M2188" s="26">
        <v>0</v>
      </c>
      <c r="N2188" s="26">
        <v>0</v>
      </c>
      <c r="O2188" s="26">
        <v>0</v>
      </c>
      <c r="P2188" s="26">
        <v>0</v>
      </c>
      <c r="Q2188" s="26">
        <f t="shared" si="103"/>
        <v>0</v>
      </c>
      <c r="R2188" s="27" t="str">
        <f t="shared" si="104"/>
        <v>1-30</v>
      </c>
      <c r="S2188" s="27" t="str">
        <f>+VLOOKUP(B2188,'[1]PORTFOLIO MAY16'!$B$7:$T$5083,19,0)</f>
        <v>MEXICO</v>
      </c>
      <c r="T2188" s="26">
        <v>0</v>
      </c>
      <c r="U2188" s="23" t="s">
        <v>37</v>
      </c>
      <c r="V2188" s="23" t="s">
        <v>37</v>
      </c>
      <c r="W2188" s="23" t="s">
        <v>37</v>
      </c>
      <c r="X2188" s="22">
        <v>353138.24</v>
      </c>
    </row>
    <row r="2189" spans="1:24" x14ac:dyDescent="0.25">
      <c r="A2189" s="22">
        <v>702</v>
      </c>
      <c r="B2189" s="23" t="s">
        <v>2230</v>
      </c>
      <c r="C2189" s="23"/>
      <c r="D2189" s="24">
        <v>311796</v>
      </c>
      <c r="E2189" s="25"/>
      <c r="F2189" s="23" t="s">
        <v>42</v>
      </c>
      <c r="G2189" s="23" t="s">
        <v>51</v>
      </c>
      <c r="H2189" s="24" t="s">
        <v>34</v>
      </c>
      <c r="I2189" s="24" t="s">
        <v>35</v>
      </c>
      <c r="J2189" s="23" t="s">
        <v>39</v>
      </c>
      <c r="K2189" s="26">
        <v>282847.58</v>
      </c>
      <c r="L2189" s="26">
        <f t="shared" si="102"/>
        <v>15242.65608326274</v>
      </c>
      <c r="M2189" s="26">
        <v>0</v>
      </c>
      <c r="N2189" s="26">
        <v>0</v>
      </c>
      <c r="O2189" s="26">
        <v>0</v>
      </c>
      <c r="P2189" s="26">
        <v>0</v>
      </c>
      <c r="Q2189" s="26">
        <f t="shared" si="103"/>
        <v>0</v>
      </c>
      <c r="R2189" s="27" t="str">
        <f t="shared" si="104"/>
        <v>1-30</v>
      </c>
      <c r="S2189" s="27" t="str">
        <f>+VLOOKUP(B2189,'[1]PORTFOLIO MAY16'!$B$7:$T$5083,19,0)</f>
        <v>MEXICO</v>
      </c>
      <c r="T2189" s="26">
        <v>0</v>
      </c>
      <c r="U2189" s="23" t="s">
        <v>37</v>
      </c>
      <c r="V2189" s="23" t="s">
        <v>37</v>
      </c>
      <c r="W2189" s="23" t="s">
        <v>37</v>
      </c>
      <c r="X2189" s="22">
        <v>314163.76</v>
      </c>
    </row>
    <row r="2190" spans="1:24" x14ac:dyDescent="0.25">
      <c r="A2190" s="22">
        <v>702</v>
      </c>
      <c r="B2190" s="23" t="s">
        <v>2231</v>
      </c>
      <c r="C2190" s="23"/>
      <c r="D2190" s="24">
        <v>312479</v>
      </c>
      <c r="E2190" s="25"/>
      <c r="F2190" s="23" t="s">
        <v>33</v>
      </c>
      <c r="G2190" s="23" t="s">
        <v>33</v>
      </c>
      <c r="H2190" s="24" t="s">
        <v>34</v>
      </c>
      <c r="I2190" s="24" t="s">
        <v>35</v>
      </c>
      <c r="J2190" s="23" t="s">
        <v>39</v>
      </c>
      <c r="K2190" s="26">
        <v>3070358.38</v>
      </c>
      <c r="L2190" s="26">
        <f t="shared" si="102"/>
        <v>165461.61306631553</v>
      </c>
      <c r="M2190" s="26">
        <v>0</v>
      </c>
      <c r="N2190" s="26">
        <v>0</v>
      </c>
      <c r="O2190" s="26">
        <v>0</v>
      </c>
      <c r="P2190" s="26">
        <v>0</v>
      </c>
      <c r="Q2190" s="26">
        <f t="shared" si="103"/>
        <v>0</v>
      </c>
      <c r="R2190" s="27" t="str">
        <f t="shared" si="104"/>
        <v>1-30</v>
      </c>
      <c r="S2190" s="27" t="str">
        <f>+VLOOKUP(B2190,'[1]PORTFOLIO MAY16'!$B$7:$T$5083,19,0)</f>
        <v>MEXICO</v>
      </c>
      <c r="T2190" s="26">
        <v>0</v>
      </c>
      <c r="U2190" s="23" t="s">
        <v>37</v>
      </c>
      <c r="V2190" s="23" t="s">
        <v>37</v>
      </c>
      <c r="W2190" s="23" t="s">
        <v>37</v>
      </c>
      <c r="X2190" s="22">
        <v>3692634.88</v>
      </c>
    </row>
    <row r="2191" spans="1:24" x14ac:dyDescent="0.25">
      <c r="A2191" s="22">
        <v>702</v>
      </c>
      <c r="B2191" s="23" t="s">
        <v>2232</v>
      </c>
      <c r="C2191" s="23"/>
      <c r="D2191" s="24">
        <v>317159</v>
      </c>
      <c r="E2191" s="25"/>
      <c r="F2191" s="23" t="s">
        <v>33</v>
      </c>
      <c r="G2191" s="23" t="s">
        <v>33</v>
      </c>
      <c r="H2191" s="24" t="s">
        <v>34</v>
      </c>
      <c r="I2191" s="24" t="s">
        <v>35</v>
      </c>
      <c r="J2191" s="23" t="s">
        <v>39</v>
      </c>
      <c r="K2191" s="26">
        <v>2602208.35</v>
      </c>
      <c r="L2191" s="26">
        <f t="shared" si="102"/>
        <v>140233.0079544771</v>
      </c>
      <c r="M2191" s="26">
        <v>0</v>
      </c>
      <c r="N2191" s="26">
        <v>0</v>
      </c>
      <c r="O2191" s="26">
        <v>0</v>
      </c>
      <c r="P2191" s="26">
        <v>0</v>
      </c>
      <c r="Q2191" s="26">
        <f t="shared" si="103"/>
        <v>0</v>
      </c>
      <c r="R2191" s="27" t="str">
        <f t="shared" si="104"/>
        <v>1-30</v>
      </c>
      <c r="S2191" s="27" t="str">
        <f>+VLOOKUP(B2191,'[1]PORTFOLIO MAY16'!$B$7:$T$5083,19,0)</f>
        <v>MEXICO</v>
      </c>
      <c r="T2191" s="26">
        <v>0</v>
      </c>
      <c r="U2191" s="23" t="s">
        <v>37</v>
      </c>
      <c r="V2191" s="23" t="s">
        <v>37</v>
      </c>
      <c r="W2191" s="23" t="s">
        <v>37</v>
      </c>
      <c r="X2191" s="22">
        <v>2739166.68</v>
      </c>
    </row>
    <row r="2192" spans="1:24" x14ac:dyDescent="0.25">
      <c r="A2192" s="22">
        <v>702</v>
      </c>
      <c r="B2192" s="23" t="s">
        <v>2233</v>
      </c>
      <c r="C2192" s="23"/>
      <c r="D2192" s="24">
        <v>320482</v>
      </c>
      <c r="E2192" s="25"/>
      <c r="F2192" s="23" t="s">
        <v>42</v>
      </c>
      <c r="G2192" s="23" t="s">
        <v>33</v>
      </c>
      <c r="H2192" s="24" t="s">
        <v>34</v>
      </c>
      <c r="I2192" s="24" t="s">
        <v>35</v>
      </c>
      <c r="J2192" s="23" t="s">
        <v>36</v>
      </c>
      <c r="K2192" s="26">
        <v>83187.360000000001</v>
      </c>
      <c r="L2192" s="26">
        <f t="shared" si="102"/>
        <v>83187.360000000001</v>
      </c>
      <c r="M2192" s="26">
        <v>0</v>
      </c>
      <c r="N2192" s="26">
        <v>0</v>
      </c>
      <c r="O2192" s="26">
        <v>0</v>
      </c>
      <c r="P2192" s="26">
        <v>0</v>
      </c>
      <c r="Q2192" s="26">
        <f t="shared" si="103"/>
        <v>0</v>
      </c>
      <c r="R2192" s="27" t="str">
        <f t="shared" si="104"/>
        <v>1-30</v>
      </c>
      <c r="S2192" s="27" t="str">
        <f>+VLOOKUP(B2192,'[1]PORTFOLIO MAY16'!$B$7:$T$5083,19,0)</f>
        <v>REPUBLICA DOMINICANA</v>
      </c>
      <c r="T2192" s="26">
        <v>0</v>
      </c>
      <c r="U2192" s="23" t="s">
        <v>37</v>
      </c>
      <c r="V2192" s="23" t="s">
        <v>37</v>
      </c>
      <c r="W2192" s="23" t="s">
        <v>37</v>
      </c>
      <c r="X2192" s="22">
        <v>92726.1</v>
      </c>
    </row>
    <row r="2193" spans="1:24" x14ac:dyDescent="0.25">
      <c r="A2193" s="22">
        <v>702</v>
      </c>
      <c r="B2193" s="23" t="s">
        <v>2234</v>
      </c>
      <c r="C2193" s="23"/>
      <c r="D2193" s="24">
        <v>311337</v>
      </c>
      <c r="E2193" s="25"/>
      <c r="F2193" s="23" t="s">
        <v>59</v>
      </c>
      <c r="G2193" s="23" t="s">
        <v>59</v>
      </c>
      <c r="H2193" s="24" t="s">
        <v>34</v>
      </c>
      <c r="I2193" s="24" t="s">
        <v>35</v>
      </c>
      <c r="J2193" s="23" t="s">
        <v>36</v>
      </c>
      <c r="K2193" s="26">
        <v>4403193.63</v>
      </c>
      <c r="L2193" s="26">
        <f t="shared" si="102"/>
        <v>4403193.63</v>
      </c>
      <c r="M2193" s="26">
        <v>0</v>
      </c>
      <c r="N2193" s="26">
        <v>0</v>
      </c>
      <c r="O2193" s="26">
        <v>0</v>
      </c>
      <c r="P2193" s="26">
        <v>0</v>
      </c>
      <c r="Q2193" s="26">
        <f t="shared" si="103"/>
        <v>0</v>
      </c>
      <c r="R2193" s="27" t="str">
        <f t="shared" si="104"/>
        <v>1-30</v>
      </c>
      <c r="S2193" s="27" t="str">
        <f>+VLOOKUP(B2193,'[1]PORTFOLIO MAY16'!$B$7:$T$5083,19,0)</f>
        <v>SURINAME</v>
      </c>
      <c r="T2193" s="26">
        <v>0</v>
      </c>
      <c r="U2193" s="23" t="s">
        <v>37</v>
      </c>
      <c r="V2193" s="23" t="s">
        <v>37</v>
      </c>
      <c r="W2193" s="23" t="s">
        <v>37</v>
      </c>
      <c r="X2193" s="22">
        <v>4714416.08</v>
      </c>
    </row>
    <row r="2194" spans="1:24" x14ac:dyDescent="0.25">
      <c r="A2194" s="22">
        <v>702</v>
      </c>
      <c r="B2194" s="23" t="s">
        <v>2235</v>
      </c>
      <c r="C2194" s="23"/>
      <c r="D2194" s="24">
        <v>316076</v>
      </c>
      <c r="E2194" s="25"/>
      <c r="F2194" s="23" t="s">
        <v>42</v>
      </c>
      <c r="G2194" s="23" t="s">
        <v>33</v>
      </c>
      <c r="H2194" s="24" t="s">
        <v>34</v>
      </c>
      <c r="I2194" s="24" t="s">
        <v>35</v>
      </c>
      <c r="J2194" s="23" t="s">
        <v>36</v>
      </c>
      <c r="K2194" s="26">
        <v>22999727.890000001</v>
      </c>
      <c r="L2194" s="36">
        <v>19664767.34595</v>
      </c>
      <c r="M2194" s="26">
        <v>0</v>
      </c>
      <c r="N2194" s="26">
        <v>0</v>
      </c>
      <c r="O2194" s="26">
        <v>0</v>
      </c>
      <c r="P2194" s="26">
        <v>22999727.890000001</v>
      </c>
      <c r="Q2194" s="26">
        <f t="shared" si="103"/>
        <v>22999727.890000001</v>
      </c>
      <c r="R2194" s="27" t="str">
        <f t="shared" si="104"/>
        <v>120+</v>
      </c>
      <c r="S2194" s="27" t="str">
        <f>+VLOOKUP(B2194,'[1]PORTFOLIO MAY16'!$B$7:$T$5083,19,0)</f>
        <v>MEXICO</v>
      </c>
      <c r="T2194" s="26">
        <v>0</v>
      </c>
      <c r="U2194" s="23" t="s">
        <v>37</v>
      </c>
      <c r="V2194" s="23" t="s">
        <v>37</v>
      </c>
      <c r="W2194" s="23" t="s">
        <v>37</v>
      </c>
      <c r="X2194" s="22">
        <v>23707238.82</v>
      </c>
    </row>
    <row r="2195" spans="1:24" x14ac:dyDescent="0.25">
      <c r="A2195" s="22">
        <v>702</v>
      </c>
      <c r="B2195" s="23" t="s">
        <v>2236</v>
      </c>
      <c r="C2195" s="23"/>
      <c r="D2195" s="24">
        <v>314376</v>
      </c>
      <c r="E2195" s="25"/>
      <c r="F2195" s="23" t="s">
        <v>42</v>
      </c>
      <c r="G2195" s="23" t="s">
        <v>33</v>
      </c>
      <c r="H2195" s="24" t="s">
        <v>34</v>
      </c>
      <c r="I2195" s="24" t="s">
        <v>35</v>
      </c>
      <c r="J2195" s="23" t="s">
        <v>36</v>
      </c>
      <c r="K2195" s="26">
        <v>4837539.2</v>
      </c>
      <c r="L2195" s="26">
        <f t="shared" si="102"/>
        <v>4837539.2</v>
      </c>
      <c r="M2195" s="26">
        <v>0</v>
      </c>
      <c r="N2195" s="26">
        <v>0</v>
      </c>
      <c r="O2195" s="26">
        <v>0</v>
      </c>
      <c r="P2195" s="26">
        <v>0</v>
      </c>
      <c r="Q2195" s="26">
        <f t="shared" si="103"/>
        <v>0</v>
      </c>
      <c r="R2195" s="27" t="str">
        <f t="shared" si="104"/>
        <v>1-30</v>
      </c>
      <c r="S2195" s="27" t="str">
        <f>+VLOOKUP(B2195,'[1]PORTFOLIO MAY16'!$B$7:$T$5083,19,0)</f>
        <v>COSTA RICA</v>
      </c>
      <c r="T2195" s="26">
        <v>0</v>
      </c>
      <c r="U2195" s="23" t="s">
        <v>37</v>
      </c>
      <c r="V2195" s="23" t="s">
        <v>37</v>
      </c>
      <c r="W2195" s="23" t="s">
        <v>37</v>
      </c>
      <c r="X2195" s="22">
        <v>5571148.0800000001</v>
      </c>
    </row>
    <row r="2196" spans="1:24" x14ac:dyDescent="0.25">
      <c r="A2196" s="22">
        <v>702</v>
      </c>
      <c r="B2196" s="23" t="s">
        <v>2237</v>
      </c>
      <c r="C2196" s="23"/>
      <c r="D2196" s="24">
        <v>319617</v>
      </c>
      <c r="E2196" s="25"/>
      <c r="F2196" s="23" t="s">
        <v>33</v>
      </c>
      <c r="G2196" s="23" t="s">
        <v>33</v>
      </c>
      <c r="H2196" s="24" t="s">
        <v>34</v>
      </c>
      <c r="I2196" s="24" t="s">
        <v>35</v>
      </c>
      <c r="J2196" s="23" t="s">
        <v>36</v>
      </c>
      <c r="K2196" s="26">
        <v>142916.65</v>
      </c>
      <c r="L2196" s="26">
        <f t="shared" si="102"/>
        <v>142916.65</v>
      </c>
      <c r="M2196" s="26">
        <v>0</v>
      </c>
      <c r="N2196" s="26">
        <v>0</v>
      </c>
      <c r="O2196" s="26">
        <v>0</v>
      </c>
      <c r="P2196" s="26">
        <v>0</v>
      </c>
      <c r="Q2196" s="26">
        <f t="shared" si="103"/>
        <v>0</v>
      </c>
      <c r="R2196" s="27" t="str">
        <f t="shared" si="104"/>
        <v>1-30</v>
      </c>
      <c r="S2196" s="27" t="str">
        <f>+VLOOKUP(B2196,'[1]PORTFOLIO MAY16'!$B$7:$T$5083,19,0)</f>
        <v>MEXICO</v>
      </c>
      <c r="T2196" s="26">
        <v>0</v>
      </c>
      <c r="U2196" s="23" t="s">
        <v>37</v>
      </c>
      <c r="V2196" s="23" t="s">
        <v>37</v>
      </c>
      <c r="W2196" s="23" t="s">
        <v>37</v>
      </c>
      <c r="X2196" s="22">
        <v>163333.32</v>
      </c>
    </row>
    <row r="2197" spans="1:24" x14ac:dyDescent="0.25">
      <c r="A2197" s="22">
        <v>702</v>
      </c>
      <c r="B2197" s="23" t="s">
        <v>2238</v>
      </c>
      <c r="C2197" s="23"/>
      <c r="D2197" s="24">
        <v>316241</v>
      </c>
      <c r="E2197" s="25"/>
      <c r="F2197" s="23" t="s">
        <v>42</v>
      </c>
      <c r="G2197" s="23" t="s">
        <v>33</v>
      </c>
      <c r="H2197" s="24" t="s">
        <v>34</v>
      </c>
      <c r="I2197" s="24" t="s">
        <v>35</v>
      </c>
      <c r="J2197" s="23" t="s">
        <v>36</v>
      </c>
      <c r="K2197" s="26">
        <v>153911.96</v>
      </c>
      <c r="L2197" s="26">
        <f t="shared" si="102"/>
        <v>153911.96</v>
      </c>
      <c r="M2197" s="26">
        <v>0</v>
      </c>
      <c r="N2197" s="26">
        <v>0</v>
      </c>
      <c r="O2197" s="26">
        <v>0</v>
      </c>
      <c r="P2197" s="26">
        <v>0</v>
      </c>
      <c r="Q2197" s="26">
        <f t="shared" si="103"/>
        <v>0</v>
      </c>
      <c r="R2197" s="27" t="str">
        <f t="shared" si="104"/>
        <v>1-30</v>
      </c>
      <c r="S2197" s="27" t="str">
        <f>+VLOOKUP(B2197,'[1]PORTFOLIO MAY16'!$B$7:$T$5083,19,0)</f>
        <v>COSTA RICA</v>
      </c>
      <c r="T2197" s="26">
        <v>0</v>
      </c>
      <c r="U2197" s="23" t="s">
        <v>37</v>
      </c>
      <c r="V2197" s="23" t="s">
        <v>37</v>
      </c>
      <c r="W2197" s="23" t="s">
        <v>37</v>
      </c>
      <c r="X2197" s="22">
        <v>172816.02</v>
      </c>
    </row>
    <row r="2198" spans="1:24" x14ac:dyDescent="0.25">
      <c r="A2198" s="22">
        <v>702</v>
      </c>
      <c r="B2198" s="23" t="s">
        <v>2239</v>
      </c>
      <c r="C2198" s="23"/>
      <c r="D2198" s="24">
        <v>309839</v>
      </c>
      <c r="E2198" s="25"/>
      <c r="F2198" s="23" t="s">
        <v>33</v>
      </c>
      <c r="G2198" s="23" t="s">
        <v>33</v>
      </c>
      <c r="H2198" s="24" t="s">
        <v>34</v>
      </c>
      <c r="I2198" s="24" t="s">
        <v>35</v>
      </c>
      <c r="J2198" s="23" t="s">
        <v>39</v>
      </c>
      <c r="K2198" s="26">
        <v>410379.12</v>
      </c>
      <c r="L2198" s="26">
        <f t="shared" si="102"/>
        <v>22115.330772538375</v>
      </c>
      <c r="M2198" s="26">
        <v>0</v>
      </c>
      <c r="N2198" s="26">
        <v>0</v>
      </c>
      <c r="O2198" s="26">
        <v>0</v>
      </c>
      <c r="P2198" s="26">
        <v>0</v>
      </c>
      <c r="Q2198" s="26">
        <f t="shared" si="103"/>
        <v>0</v>
      </c>
      <c r="R2198" s="27" t="str">
        <f t="shared" si="104"/>
        <v>1-30</v>
      </c>
      <c r="S2198" s="27" t="str">
        <f>+VLOOKUP(B2198,'[1]PORTFOLIO MAY16'!$B$7:$T$5083,19,0)</f>
        <v>MEXICO</v>
      </c>
      <c r="T2198" s="26">
        <v>0</v>
      </c>
      <c r="U2198" s="23" t="s">
        <v>37</v>
      </c>
      <c r="V2198" s="23" t="s">
        <v>37</v>
      </c>
      <c r="W2198" s="23" t="s">
        <v>37</v>
      </c>
      <c r="X2198" s="22">
        <v>448058.1</v>
      </c>
    </row>
    <row r="2199" spans="1:24" x14ac:dyDescent="0.25">
      <c r="A2199" s="22">
        <v>702</v>
      </c>
      <c r="B2199" s="23" t="s">
        <v>2240</v>
      </c>
      <c r="C2199" s="23"/>
      <c r="D2199" s="24">
        <v>313548</v>
      </c>
      <c r="E2199" s="25"/>
      <c r="F2199" s="23" t="s">
        <v>59</v>
      </c>
      <c r="G2199" s="23" t="s">
        <v>59</v>
      </c>
      <c r="H2199" s="24" t="s">
        <v>34</v>
      </c>
      <c r="I2199" s="24" t="s">
        <v>35</v>
      </c>
      <c r="J2199" s="23" t="s">
        <v>36</v>
      </c>
      <c r="K2199" s="26">
        <v>119048.93</v>
      </c>
      <c r="L2199" s="26">
        <f t="shared" si="102"/>
        <v>119048.93</v>
      </c>
      <c r="M2199" s="26">
        <v>0</v>
      </c>
      <c r="N2199" s="26">
        <v>0</v>
      </c>
      <c r="O2199" s="26">
        <v>0</v>
      </c>
      <c r="P2199" s="26">
        <v>0</v>
      </c>
      <c r="Q2199" s="26">
        <f t="shared" si="103"/>
        <v>0</v>
      </c>
      <c r="R2199" s="27" t="str">
        <f t="shared" si="104"/>
        <v>1-30</v>
      </c>
      <c r="S2199" s="27" t="str">
        <f>+VLOOKUP(B2199,'[1]PORTFOLIO MAY16'!$B$7:$T$5083,19,0)</f>
        <v>NICARAGUA</v>
      </c>
      <c r="T2199" s="26">
        <v>0</v>
      </c>
      <c r="U2199" s="23" t="s">
        <v>37</v>
      </c>
      <c r="V2199" s="23" t="s">
        <v>37</v>
      </c>
      <c r="W2199" s="23" t="s">
        <v>37</v>
      </c>
      <c r="X2199" s="22">
        <v>125360.53</v>
      </c>
    </row>
    <row r="2200" spans="1:24" x14ac:dyDescent="0.25">
      <c r="A2200" s="22">
        <v>702</v>
      </c>
      <c r="B2200" s="23" t="s">
        <v>2241</v>
      </c>
      <c r="C2200" s="23"/>
      <c r="D2200" s="24">
        <v>316241</v>
      </c>
      <c r="E2200" s="25"/>
      <c r="F2200" s="23" t="s">
        <v>42</v>
      </c>
      <c r="G2200" s="23" t="s">
        <v>33</v>
      </c>
      <c r="H2200" s="24" t="s">
        <v>34</v>
      </c>
      <c r="I2200" s="24" t="s">
        <v>35</v>
      </c>
      <c r="J2200" s="23" t="s">
        <v>36</v>
      </c>
      <c r="K2200" s="26">
        <v>134052.32</v>
      </c>
      <c r="L2200" s="26">
        <f t="shared" si="102"/>
        <v>134052.32</v>
      </c>
      <c r="M2200" s="26">
        <v>0</v>
      </c>
      <c r="N2200" s="26">
        <v>0</v>
      </c>
      <c r="O2200" s="26">
        <v>0</v>
      </c>
      <c r="P2200" s="26">
        <v>0</v>
      </c>
      <c r="Q2200" s="26">
        <f t="shared" si="103"/>
        <v>0</v>
      </c>
      <c r="R2200" s="27" t="str">
        <f t="shared" si="104"/>
        <v>1-30</v>
      </c>
      <c r="S2200" s="27" t="str">
        <f>+VLOOKUP(B2200,'[1]PORTFOLIO MAY16'!$B$7:$T$5083,19,0)</f>
        <v>COSTA RICA</v>
      </c>
      <c r="T2200" s="26">
        <v>0</v>
      </c>
      <c r="U2200" s="23" t="s">
        <v>37</v>
      </c>
      <c r="V2200" s="23" t="s">
        <v>37</v>
      </c>
      <c r="W2200" s="23" t="s">
        <v>37</v>
      </c>
      <c r="X2200" s="22">
        <v>150517.04999999999</v>
      </c>
    </row>
    <row r="2201" spans="1:24" x14ac:dyDescent="0.25">
      <c r="A2201" s="22">
        <v>702</v>
      </c>
      <c r="B2201" s="23" t="s">
        <v>2242</v>
      </c>
      <c r="C2201" s="23"/>
      <c r="D2201" s="24">
        <v>320134</v>
      </c>
      <c r="E2201" s="25"/>
      <c r="F2201" s="23" t="s">
        <v>59</v>
      </c>
      <c r="G2201" s="23" t="s">
        <v>59</v>
      </c>
      <c r="H2201" s="24" t="s">
        <v>34</v>
      </c>
      <c r="I2201" s="24" t="s">
        <v>35</v>
      </c>
      <c r="J2201" s="23" t="s">
        <v>36</v>
      </c>
      <c r="K2201" s="26">
        <v>2014981.57</v>
      </c>
      <c r="L2201" s="26">
        <f t="shared" si="102"/>
        <v>2014981.57</v>
      </c>
      <c r="M2201" s="26">
        <v>0</v>
      </c>
      <c r="N2201" s="26">
        <v>0</v>
      </c>
      <c r="O2201" s="26">
        <v>0</v>
      </c>
      <c r="P2201" s="26">
        <v>0</v>
      </c>
      <c r="Q2201" s="26">
        <f t="shared" si="103"/>
        <v>0</v>
      </c>
      <c r="R2201" s="27" t="str">
        <f t="shared" si="104"/>
        <v>1-30</v>
      </c>
      <c r="S2201" s="27" t="str">
        <f>+VLOOKUP(B2201,'[1]PORTFOLIO MAY16'!$B$7:$T$5083,19,0)</f>
        <v>PANAMA</v>
      </c>
      <c r="T2201" s="26">
        <v>0</v>
      </c>
      <c r="U2201" s="23" t="s">
        <v>37</v>
      </c>
      <c r="V2201" s="23" t="s">
        <v>37</v>
      </c>
      <c r="W2201" s="23" t="s">
        <v>37</v>
      </c>
      <c r="X2201" s="22">
        <v>2067500</v>
      </c>
    </row>
    <row r="2202" spans="1:24" x14ac:dyDescent="0.25">
      <c r="A2202" s="22">
        <v>702</v>
      </c>
      <c r="B2202" s="23" t="s">
        <v>2243</v>
      </c>
      <c r="C2202" s="23"/>
      <c r="D2202" s="24">
        <v>316241</v>
      </c>
      <c r="E2202" s="25"/>
      <c r="F2202" s="23" t="s">
        <v>42</v>
      </c>
      <c r="G2202" s="23" t="s">
        <v>33</v>
      </c>
      <c r="H2202" s="24" t="s">
        <v>34</v>
      </c>
      <c r="I2202" s="24" t="s">
        <v>35</v>
      </c>
      <c r="J2202" s="23" t="s">
        <v>36</v>
      </c>
      <c r="K2202" s="26">
        <v>134052.32</v>
      </c>
      <c r="L2202" s="26">
        <f t="shared" si="102"/>
        <v>134052.32</v>
      </c>
      <c r="M2202" s="26">
        <v>0</v>
      </c>
      <c r="N2202" s="26">
        <v>0</v>
      </c>
      <c r="O2202" s="26">
        <v>0</v>
      </c>
      <c r="P2202" s="26">
        <v>0</v>
      </c>
      <c r="Q2202" s="26">
        <f t="shared" si="103"/>
        <v>0</v>
      </c>
      <c r="R2202" s="27" t="str">
        <f t="shared" si="104"/>
        <v>1-30</v>
      </c>
      <c r="S2202" s="27" t="str">
        <f>+VLOOKUP(B2202,'[1]PORTFOLIO MAY16'!$B$7:$T$5083,19,0)</f>
        <v>COSTA RICA</v>
      </c>
      <c r="T2202" s="26">
        <v>0</v>
      </c>
      <c r="U2202" s="23" t="s">
        <v>37</v>
      </c>
      <c r="V2202" s="23" t="s">
        <v>37</v>
      </c>
      <c r="W2202" s="23" t="s">
        <v>37</v>
      </c>
      <c r="X2202" s="22">
        <v>150517.04999999999</v>
      </c>
    </row>
    <row r="2203" spans="1:24" x14ac:dyDescent="0.25">
      <c r="A2203" s="22">
        <v>702</v>
      </c>
      <c r="B2203" s="23" t="s">
        <v>2244</v>
      </c>
      <c r="C2203" s="23"/>
      <c r="D2203" s="24">
        <v>362133</v>
      </c>
      <c r="E2203" s="25"/>
      <c r="F2203" s="23" t="s">
        <v>42</v>
      </c>
      <c r="G2203" s="23" t="s">
        <v>33</v>
      </c>
      <c r="H2203" s="24" t="s">
        <v>34</v>
      </c>
      <c r="I2203" s="24" t="s">
        <v>35</v>
      </c>
      <c r="J2203" s="23" t="s">
        <v>36</v>
      </c>
      <c r="K2203" s="26">
        <v>320329.65000000002</v>
      </c>
      <c r="L2203" s="26">
        <f t="shared" si="102"/>
        <v>320329.65000000002</v>
      </c>
      <c r="M2203" s="26">
        <v>0</v>
      </c>
      <c r="N2203" s="26">
        <v>0</v>
      </c>
      <c r="O2203" s="26">
        <v>0</v>
      </c>
      <c r="P2203" s="26">
        <v>0</v>
      </c>
      <c r="Q2203" s="26">
        <f t="shared" si="103"/>
        <v>0</v>
      </c>
      <c r="R2203" s="27" t="str">
        <f t="shared" si="104"/>
        <v>1-30</v>
      </c>
      <c r="S2203" s="27" t="str">
        <f>+VLOOKUP(B2203,'[1]PORTFOLIO MAY16'!$B$7:$T$5083,19,0)</f>
        <v>COSTA RICA</v>
      </c>
      <c r="T2203" s="26">
        <v>0</v>
      </c>
      <c r="U2203" s="23" t="s">
        <v>37</v>
      </c>
      <c r="V2203" s="23" t="s">
        <v>37</v>
      </c>
      <c r="W2203" s="23" t="s">
        <v>37</v>
      </c>
      <c r="X2203" s="22">
        <v>366860.74</v>
      </c>
    </row>
    <row r="2204" spans="1:24" x14ac:dyDescent="0.25">
      <c r="A2204" s="22">
        <v>702</v>
      </c>
      <c r="B2204" s="23" t="s">
        <v>2245</v>
      </c>
      <c r="C2204" s="23"/>
      <c r="D2204" s="24">
        <v>319669</v>
      </c>
      <c r="E2204" s="25"/>
      <c r="F2204" s="23" t="s">
        <v>33</v>
      </c>
      <c r="G2204" s="23" t="s">
        <v>33</v>
      </c>
      <c r="H2204" s="24" t="s">
        <v>34</v>
      </c>
      <c r="I2204" s="24" t="s">
        <v>35</v>
      </c>
      <c r="J2204" s="23" t="s">
        <v>36</v>
      </c>
      <c r="K2204" s="26">
        <v>551233.57999999996</v>
      </c>
      <c r="L2204" s="26">
        <f t="shared" si="102"/>
        <v>551233.57999999996</v>
      </c>
      <c r="M2204" s="26">
        <v>0</v>
      </c>
      <c r="N2204" s="26">
        <v>0</v>
      </c>
      <c r="O2204" s="26">
        <v>0</v>
      </c>
      <c r="P2204" s="26">
        <v>0</v>
      </c>
      <c r="Q2204" s="26">
        <f t="shared" si="103"/>
        <v>0</v>
      </c>
      <c r="R2204" s="27" t="str">
        <f t="shared" si="104"/>
        <v>1-30</v>
      </c>
      <c r="S2204" s="27" t="str">
        <f>+VLOOKUP(B2204,'[1]PORTFOLIO MAY16'!$B$7:$T$5083,19,0)</f>
        <v>MEXICO</v>
      </c>
      <c r="T2204" s="26">
        <v>0</v>
      </c>
      <c r="U2204" s="23" t="s">
        <v>37</v>
      </c>
      <c r="V2204" s="23" t="s">
        <v>37</v>
      </c>
      <c r="W2204" s="23" t="s">
        <v>37</v>
      </c>
      <c r="X2204" s="22">
        <v>609631.43999999994</v>
      </c>
    </row>
    <row r="2205" spans="1:24" x14ac:dyDescent="0.25">
      <c r="A2205" s="22">
        <v>702</v>
      </c>
      <c r="B2205" s="23" t="s">
        <v>2246</v>
      </c>
      <c r="C2205" s="23"/>
      <c r="D2205" s="24">
        <v>313356</v>
      </c>
      <c r="E2205" s="25"/>
      <c r="F2205" s="23" t="s">
        <v>33</v>
      </c>
      <c r="G2205" s="23" t="s">
        <v>33</v>
      </c>
      <c r="H2205" s="24" t="s">
        <v>34</v>
      </c>
      <c r="I2205" s="24" t="s">
        <v>35</v>
      </c>
      <c r="J2205" s="23" t="s">
        <v>39</v>
      </c>
      <c r="K2205" s="26">
        <v>382808.49</v>
      </c>
      <c r="L2205" s="26">
        <f t="shared" si="102"/>
        <v>20629.549522124686</v>
      </c>
      <c r="M2205" s="26">
        <v>0</v>
      </c>
      <c r="N2205" s="26">
        <v>0</v>
      </c>
      <c r="O2205" s="26">
        <v>0</v>
      </c>
      <c r="P2205" s="26">
        <v>0</v>
      </c>
      <c r="Q2205" s="26">
        <f t="shared" si="103"/>
        <v>0</v>
      </c>
      <c r="R2205" s="27" t="str">
        <f t="shared" si="104"/>
        <v>1-30</v>
      </c>
      <c r="S2205" s="27" t="str">
        <f>+VLOOKUP(B2205,'[1]PORTFOLIO MAY16'!$B$7:$T$5083,19,0)</f>
        <v>MEXICO</v>
      </c>
      <c r="T2205" s="26">
        <v>0</v>
      </c>
      <c r="U2205" s="23" t="s">
        <v>37</v>
      </c>
      <c r="V2205" s="23" t="s">
        <v>37</v>
      </c>
      <c r="W2205" s="23" t="s">
        <v>37</v>
      </c>
      <c r="X2205" s="22">
        <v>464379.52</v>
      </c>
    </row>
    <row r="2206" spans="1:24" x14ac:dyDescent="0.25">
      <c r="A2206" s="22">
        <v>702</v>
      </c>
      <c r="B2206" s="23" t="s">
        <v>2247</v>
      </c>
      <c r="C2206" s="23"/>
      <c r="D2206" s="24">
        <v>318359</v>
      </c>
      <c r="E2206" s="25"/>
      <c r="F2206" s="23" t="s">
        <v>42</v>
      </c>
      <c r="G2206" s="23" t="s">
        <v>51</v>
      </c>
      <c r="H2206" s="24" t="s">
        <v>34</v>
      </c>
      <c r="I2206" s="24" t="s">
        <v>35</v>
      </c>
      <c r="J2206" s="23" t="s">
        <v>39</v>
      </c>
      <c r="K2206" s="26">
        <v>282869.56</v>
      </c>
      <c r="L2206" s="26">
        <f t="shared" si="102"/>
        <v>15243.840585462511</v>
      </c>
      <c r="M2206" s="26">
        <v>0</v>
      </c>
      <c r="N2206" s="26">
        <v>0</v>
      </c>
      <c r="O2206" s="26">
        <v>0</v>
      </c>
      <c r="P2206" s="26">
        <v>0</v>
      </c>
      <c r="Q2206" s="26">
        <f t="shared" si="103"/>
        <v>0</v>
      </c>
      <c r="R2206" s="27" t="str">
        <f t="shared" si="104"/>
        <v>1-30</v>
      </c>
      <c r="S2206" s="27" t="str">
        <f>+VLOOKUP(B2206,'[1]PORTFOLIO MAY16'!$B$7:$T$5083,19,0)</f>
        <v>MEXICO</v>
      </c>
      <c r="T2206" s="26">
        <v>0</v>
      </c>
      <c r="U2206" s="23" t="s">
        <v>37</v>
      </c>
      <c r="V2206" s="23" t="s">
        <v>37</v>
      </c>
      <c r="W2206" s="23" t="s">
        <v>37</v>
      </c>
      <c r="X2206" s="22">
        <v>286570.34999999998</v>
      </c>
    </row>
    <row r="2207" spans="1:24" x14ac:dyDescent="0.25">
      <c r="A2207" s="22">
        <v>702</v>
      </c>
      <c r="B2207" s="23" t="s">
        <v>2248</v>
      </c>
      <c r="C2207" s="23"/>
      <c r="D2207" s="24">
        <v>316408</v>
      </c>
      <c r="E2207" s="25"/>
      <c r="F2207" s="23" t="s">
        <v>42</v>
      </c>
      <c r="G2207" s="23" t="s">
        <v>33</v>
      </c>
      <c r="H2207" s="24" t="s">
        <v>34</v>
      </c>
      <c r="I2207" s="24" t="s">
        <v>35</v>
      </c>
      <c r="J2207" s="23" t="s">
        <v>39</v>
      </c>
      <c r="K2207" s="26">
        <v>1509924.67</v>
      </c>
      <c r="L2207" s="26">
        <f t="shared" si="102"/>
        <v>81369.840450620017</v>
      </c>
      <c r="M2207" s="26">
        <v>0</v>
      </c>
      <c r="N2207" s="26">
        <v>0</v>
      </c>
      <c r="O2207" s="26">
        <v>0</v>
      </c>
      <c r="P2207" s="26">
        <v>0</v>
      </c>
      <c r="Q2207" s="26">
        <f t="shared" si="103"/>
        <v>0</v>
      </c>
      <c r="R2207" s="27" t="str">
        <f t="shared" si="104"/>
        <v>1-30</v>
      </c>
      <c r="S2207" s="27" t="str">
        <f>+VLOOKUP(B2207,'[1]PORTFOLIO MAY16'!$B$7:$T$5083,19,0)</f>
        <v>MEXICO</v>
      </c>
      <c r="T2207" s="26">
        <v>0</v>
      </c>
      <c r="U2207" s="23" t="s">
        <v>37</v>
      </c>
      <c r="V2207" s="23" t="s">
        <v>37</v>
      </c>
      <c r="W2207" s="23" t="s">
        <v>37</v>
      </c>
      <c r="X2207" s="22">
        <v>1550447.26</v>
      </c>
    </row>
    <row r="2208" spans="1:24" x14ac:dyDescent="0.25">
      <c r="A2208" s="22">
        <v>702</v>
      </c>
      <c r="B2208" s="23" t="s">
        <v>2249</v>
      </c>
      <c r="C2208" s="23"/>
      <c r="D2208" s="24">
        <v>359301</v>
      </c>
      <c r="E2208" s="25"/>
      <c r="F2208" s="23" t="s">
        <v>42</v>
      </c>
      <c r="G2208" s="23" t="s">
        <v>33</v>
      </c>
      <c r="H2208" s="24" t="s">
        <v>34</v>
      </c>
      <c r="I2208" s="24" t="s">
        <v>35</v>
      </c>
      <c r="J2208" s="23" t="s">
        <v>36</v>
      </c>
      <c r="K2208" s="26">
        <v>28291.1</v>
      </c>
      <c r="L2208" s="26">
        <f t="shared" si="102"/>
        <v>28291.1</v>
      </c>
      <c r="M2208" s="26">
        <v>0</v>
      </c>
      <c r="N2208" s="26">
        <v>0</v>
      </c>
      <c r="O2208" s="26">
        <v>0</v>
      </c>
      <c r="P2208" s="26">
        <v>0</v>
      </c>
      <c r="Q2208" s="26">
        <f t="shared" si="103"/>
        <v>0</v>
      </c>
      <c r="R2208" s="27" t="str">
        <f t="shared" si="104"/>
        <v>1-30</v>
      </c>
      <c r="S2208" s="27" t="str">
        <f>+VLOOKUP(B2208,'[1]PORTFOLIO MAY16'!$B$7:$T$5083,19,0)</f>
        <v>COSTA RICA</v>
      </c>
      <c r="T2208" s="26">
        <v>0</v>
      </c>
      <c r="U2208" s="23" t="s">
        <v>37</v>
      </c>
      <c r="V2208" s="23" t="s">
        <v>37</v>
      </c>
      <c r="W2208" s="23" t="s">
        <v>37</v>
      </c>
      <c r="X2208" s="22">
        <v>30550.7</v>
      </c>
    </row>
    <row r="2209" spans="1:24" x14ac:dyDescent="0.25">
      <c r="A2209" s="22">
        <v>702</v>
      </c>
      <c r="B2209" s="23" t="s">
        <v>2250</v>
      </c>
      <c r="C2209" s="23"/>
      <c r="D2209" s="24">
        <v>316035</v>
      </c>
      <c r="E2209" s="25"/>
      <c r="F2209" s="23" t="s">
        <v>33</v>
      </c>
      <c r="G2209" s="23" t="s">
        <v>33</v>
      </c>
      <c r="H2209" s="24" t="s">
        <v>34</v>
      </c>
      <c r="I2209" s="24" t="s">
        <v>35</v>
      </c>
      <c r="J2209" s="23" t="s">
        <v>39</v>
      </c>
      <c r="K2209" s="26">
        <v>1079175.72</v>
      </c>
      <c r="L2209" s="26">
        <f t="shared" ref="L2209:L2272" si="105">+IF(J2209="MXN",K2209/$L$2,K2209)</f>
        <v>58156.779539593183</v>
      </c>
      <c r="M2209" s="26">
        <v>0</v>
      </c>
      <c r="N2209" s="26">
        <v>0</v>
      </c>
      <c r="O2209" s="26">
        <v>0</v>
      </c>
      <c r="P2209" s="26">
        <v>0</v>
      </c>
      <c r="Q2209" s="26">
        <f t="shared" si="103"/>
        <v>0</v>
      </c>
      <c r="R2209" s="27" t="str">
        <f t="shared" si="104"/>
        <v>1-30</v>
      </c>
      <c r="S2209" s="27" t="str">
        <f>+VLOOKUP(B2209,'[1]PORTFOLIO MAY16'!$B$7:$T$5083,19,0)</f>
        <v>MEXICO</v>
      </c>
      <c r="T2209" s="26">
        <v>0</v>
      </c>
      <c r="U2209" s="23" t="s">
        <v>37</v>
      </c>
      <c r="V2209" s="23" t="s">
        <v>37</v>
      </c>
      <c r="W2209" s="23" t="s">
        <v>37</v>
      </c>
      <c r="X2209" s="22">
        <v>1142656.6499999999</v>
      </c>
    </row>
    <row r="2210" spans="1:24" x14ac:dyDescent="0.25">
      <c r="A2210" s="22">
        <v>702</v>
      </c>
      <c r="B2210" s="23" t="s">
        <v>2251</v>
      </c>
      <c r="C2210" s="23"/>
      <c r="D2210" s="24">
        <v>319934</v>
      </c>
      <c r="E2210" s="25"/>
      <c r="F2210" s="23" t="s">
        <v>98</v>
      </c>
      <c r="G2210" s="23" t="s">
        <v>98</v>
      </c>
      <c r="H2210" s="24" t="s">
        <v>34</v>
      </c>
      <c r="I2210" s="24" t="s">
        <v>35</v>
      </c>
      <c r="J2210" s="23" t="s">
        <v>36</v>
      </c>
      <c r="K2210" s="26">
        <v>487283.61</v>
      </c>
      <c r="L2210" s="26">
        <f t="shared" si="105"/>
        <v>487283.61</v>
      </c>
      <c r="M2210" s="26">
        <v>0</v>
      </c>
      <c r="N2210" s="26">
        <v>0</v>
      </c>
      <c r="O2210" s="26">
        <v>0</v>
      </c>
      <c r="P2210" s="26">
        <v>0</v>
      </c>
      <c r="Q2210" s="26">
        <f t="shared" si="103"/>
        <v>0</v>
      </c>
      <c r="R2210" s="27" t="str">
        <f t="shared" si="104"/>
        <v>1-30</v>
      </c>
      <c r="S2210" s="27" t="str">
        <f>+VLOOKUP(B2210,'[1]PORTFOLIO MAY16'!$B$7:$T$5083,19,0)</f>
        <v>MEXICO</v>
      </c>
      <c r="T2210" s="26">
        <v>0</v>
      </c>
      <c r="U2210" s="23" t="s">
        <v>37</v>
      </c>
      <c r="V2210" s="23" t="s">
        <v>37</v>
      </c>
      <c r="W2210" s="23" t="s">
        <v>37</v>
      </c>
      <c r="X2210" s="22">
        <v>70830.78</v>
      </c>
    </row>
    <row r="2211" spans="1:24" x14ac:dyDescent="0.25">
      <c r="A2211" s="22">
        <v>702</v>
      </c>
      <c r="B2211" s="23" t="s">
        <v>2252</v>
      </c>
      <c r="C2211" s="23"/>
      <c r="D2211" s="24">
        <v>320703</v>
      </c>
      <c r="E2211" s="25"/>
      <c r="F2211" s="23" t="s">
        <v>42</v>
      </c>
      <c r="G2211" s="23" t="s">
        <v>33</v>
      </c>
      <c r="H2211" s="24" t="s">
        <v>34</v>
      </c>
      <c r="I2211" s="24" t="s">
        <v>35</v>
      </c>
      <c r="J2211" s="23" t="s">
        <v>36</v>
      </c>
      <c r="K2211" s="26">
        <v>336490.85</v>
      </c>
      <c r="L2211" s="26">
        <f t="shared" si="105"/>
        <v>336490.85</v>
      </c>
      <c r="M2211" s="26">
        <v>336490.85</v>
      </c>
      <c r="N2211" s="26">
        <v>0</v>
      </c>
      <c r="O2211" s="26">
        <v>0</v>
      </c>
      <c r="P2211" s="26">
        <v>0</v>
      </c>
      <c r="Q2211" s="26">
        <f t="shared" si="103"/>
        <v>336490.85</v>
      </c>
      <c r="R2211" s="27" t="str">
        <f t="shared" si="104"/>
        <v>31-60</v>
      </c>
      <c r="S2211" s="27" t="str">
        <f>+VLOOKUP(B2211,'[1]PORTFOLIO MAY16'!$B$7:$T$5083,19,0)</f>
        <v>PANAMA</v>
      </c>
      <c r="T2211" s="26">
        <v>0</v>
      </c>
      <c r="U2211" s="23" t="s">
        <v>37</v>
      </c>
      <c r="V2211" s="23" t="s">
        <v>37</v>
      </c>
      <c r="W2211" s="23" t="s">
        <v>37</v>
      </c>
      <c r="X2211" s="22">
        <v>391105.12</v>
      </c>
    </row>
    <row r="2212" spans="1:24" x14ac:dyDescent="0.25">
      <c r="A2212" s="22">
        <v>702</v>
      </c>
      <c r="B2212" s="23" t="s">
        <v>2253</v>
      </c>
      <c r="C2212" s="23"/>
      <c r="D2212" s="24">
        <v>309456</v>
      </c>
      <c r="E2212" s="25"/>
      <c r="F2212" s="23" t="s">
        <v>33</v>
      </c>
      <c r="G2212" s="23" t="s">
        <v>33</v>
      </c>
      <c r="H2212" s="24" t="s">
        <v>34</v>
      </c>
      <c r="I2212" s="24" t="s">
        <v>35</v>
      </c>
      <c r="J2212" s="23" t="s">
        <v>39</v>
      </c>
      <c r="K2212" s="26">
        <v>373252.39</v>
      </c>
      <c r="L2212" s="26">
        <f t="shared" si="105"/>
        <v>20114.571293223922</v>
      </c>
      <c r="M2212" s="26">
        <v>0</v>
      </c>
      <c r="N2212" s="26">
        <v>0</v>
      </c>
      <c r="O2212" s="26">
        <v>0</v>
      </c>
      <c r="P2212" s="26">
        <v>0</v>
      </c>
      <c r="Q2212" s="26">
        <f t="shared" si="103"/>
        <v>0</v>
      </c>
      <c r="R2212" s="27" t="str">
        <f t="shared" si="104"/>
        <v>1-30</v>
      </c>
      <c r="S2212" s="27" t="str">
        <f>+VLOOKUP(B2212,'[1]PORTFOLIO MAY16'!$B$7:$T$5083,19,0)</f>
        <v>MEXICO</v>
      </c>
      <c r="T2212" s="26">
        <v>0</v>
      </c>
      <c r="U2212" s="23" t="s">
        <v>37</v>
      </c>
      <c r="V2212" s="23" t="s">
        <v>37</v>
      </c>
      <c r="W2212" s="23" t="s">
        <v>37</v>
      </c>
      <c r="X2212" s="22">
        <v>447902.88</v>
      </c>
    </row>
    <row r="2213" spans="1:24" x14ac:dyDescent="0.25">
      <c r="A2213" s="22">
        <v>702</v>
      </c>
      <c r="B2213" s="23" t="s">
        <v>2254</v>
      </c>
      <c r="C2213" s="23"/>
      <c r="D2213" s="24">
        <v>317033</v>
      </c>
      <c r="E2213" s="25"/>
      <c r="F2213" s="23" t="s">
        <v>51</v>
      </c>
      <c r="G2213" s="23" t="s">
        <v>51</v>
      </c>
      <c r="H2213" s="24" t="s">
        <v>34</v>
      </c>
      <c r="I2213" s="24" t="s">
        <v>35</v>
      </c>
      <c r="J2213" s="23" t="s">
        <v>36</v>
      </c>
      <c r="K2213" s="26">
        <v>242986.5</v>
      </c>
      <c r="L2213" s="26">
        <f t="shared" si="105"/>
        <v>242986.5</v>
      </c>
      <c r="M2213" s="26">
        <v>0</v>
      </c>
      <c r="N2213" s="26">
        <v>0</v>
      </c>
      <c r="O2213" s="26">
        <v>0</v>
      </c>
      <c r="P2213" s="26">
        <v>0</v>
      </c>
      <c r="Q2213" s="26">
        <f t="shared" si="103"/>
        <v>0</v>
      </c>
      <c r="R2213" s="27" t="str">
        <f t="shared" si="104"/>
        <v>1-30</v>
      </c>
      <c r="S2213" s="27" t="str">
        <f>+VLOOKUP(B2213,'[1]PORTFOLIO MAY16'!$B$7:$T$5083,19,0)</f>
        <v>HAITI</v>
      </c>
      <c r="T2213" s="26">
        <v>0</v>
      </c>
      <c r="U2213" s="23" t="s">
        <v>37</v>
      </c>
      <c r="V2213" s="23" t="s">
        <v>37</v>
      </c>
      <c r="W2213" s="23" t="s">
        <v>37</v>
      </c>
      <c r="X2213" s="22">
        <v>312793.59000000003</v>
      </c>
    </row>
    <row r="2214" spans="1:24" x14ac:dyDescent="0.25">
      <c r="A2214" s="22">
        <v>702</v>
      </c>
      <c r="B2214" s="23" t="s">
        <v>2255</v>
      </c>
      <c r="C2214" s="23"/>
      <c r="D2214" s="24">
        <v>313545</v>
      </c>
      <c r="E2214" s="25"/>
      <c r="F2214" s="23" t="s">
        <v>42</v>
      </c>
      <c r="G2214" s="23" t="s">
        <v>33</v>
      </c>
      <c r="H2214" s="24" t="s">
        <v>34</v>
      </c>
      <c r="I2214" s="24" t="s">
        <v>35</v>
      </c>
      <c r="J2214" s="23" t="s">
        <v>36</v>
      </c>
      <c r="K2214" s="26">
        <v>68359.14</v>
      </c>
      <c r="L2214" s="26">
        <f t="shared" si="105"/>
        <v>68359.14</v>
      </c>
      <c r="M2214" s="26">
        <v>0</v>
      </c>
      <c r="N2214" s="26">
        <v>0</v>
      </c>
      <c r="O2214" s="26">
        <v>0</v>
      </c>
      <c r="P2214" s="26">
        <v>0</v>
      </c>
      <c r="Q2214" s="26">
        <f t="shared" si="103"/>
        <v>0</v>
      </c>
      <c r="R2214" s="27" t="str">
        <f t="shared" si="104"/>
        <v>1-30</v>
      </c>
      <c r="S2214" s="27" t="str">
        <f>+VLOOKUP(B2214,'[1]PORTFOLIO MAY16'!$B$7:$T$5083,19,0)</f>
        <v>NICARAGUA</v>
      </c>
      <c r="T2214" s="26">
        <v>0</v>
      </c>
      <c r="U2214" s="23" t="s">
        <v>37</v>
      </c>
      <c r="V2214" s="23" t="s">
        <v>37</v>
      </c>
      <c r="W2214" s="23" t="s">
        <v>37</v>
      </c>
      <c r="X2214" s="22">
        <v>78542.64</v>
      </c>
    </row>
    <row r="2215" spans="1:24" x14ac:dyDescent="0.25">
      <c r="A2215" s="22">
        <v>702</v>
      </c>
      <c r="B2215" s="23" t="s">
        <v>2256</v>
      </c>
      <c r="C2215" s="23"/>
      <c r="D2215" s="24">
        <v>359409</v>
      </c>
      <c r="E2215" s="25"/>
      <c r="F2215" s="23" t="s">
        <v>33</v>
      </c>
      <c r="G2215" s="23" t="s">
        <v>33</v>
      </c>
      <c r="H2215" s="24" t="s">
        <v>34</v>
      </c>
      <c r="I2215" s="24" t="s">
        <v>35</v>
      </c>
      <c r="J2215" s="23" t="s">
        <v>39</v>
      </c>
      <c r="K2215" s="26">
        <v>1093684.3999999999</v>
      </c>
      <c r="L2215" s="26">
        <f t="shared" si="105"/>
        <v>58938.652304642514</v>
      </c>
      <c r="M2215" s="26">
        <v>0</v>
      </c>
      <c r="N2215" s="26">
        <v>0</v>
      </c>
      <c r="O2215" s="26">
        <v>0</v>
      </c>
      <c r="P2215" s="26">
        <v>0</v>
      </c>
      <c r="Q2215" s="26">
        <f t="shared" si="103"/>
        <v>0</v>
      </c>
      <c r="R2215" s="27" t="str">
        <f t="shared" si="104"/>
        <v>1-30</v>
      </c>
      <c r="S2215" s="27" t="str">
        <f>+VLOOKUP(B2215,'[1]PORTFOLIO MAY16'!$B$7:$T$5083,19,0)</f>
        <v>MEXICO</v>
      </c>
      <c r="T2215" s="26">
        <v>0</v>
      </c>
      <c r="U2215" s="23" t="s">
        <v>37</v>
      </c>
      <c r="V2215" s="23" t="s">
        <v>37</v>
      </c>
      <c r="W2215" s="23" t="s">
        <v>37</v>
      </c>
      <c r="X2215" s="22">
        <v>1158018.78</v>
      </c>
    </row>
    <row r="2216" spans="1:24" x14ac:dyDescent="0.25">
      <c r="A2216" s="22">
        <v>702</v>
      </c>
      <c r="B2216" s="23" t="s">
        <v>2257</v>
      </c>
      <c r="C2216" s="23"/>
      <c r="D2216" s="24">
        <v>311051</v>
      </c>
      <c r="E2216" s="25"/>
      <c r="F2216" s="23" t="s">
        <v>33</v>
      </c>
      <c r="G2216" s="23" t="s">
        <v>33</v>
      </c>
      <c r="H2216" s="24" t="s">
        <v>34</v>
      </c>
      <c r="I2216" s="24" t="s">
        <v>35</v>
      </c>
      <c r="J2216" s="23" t="s">
        <v>39</v>
      </c>
      <c r="K2216" s="26">
        <v>725394.76</v>
      </c>
      <c r="L2216" s="26">
        <f t="shared" si="105"/>
        <v>39091.523608867064</v>
      </c>
      <c r="M2216" s="26">
        <v>0</v>
      </c>
      <c r="N2216" s="26">
        <v>0</v>
      </c>
      <c r="O2216" s="26">
        <v>0</v>
      </c>
      <c r="P2216" s="26">
        <v>0</v>
      </c>
      <c r="Q2216" s="26">
        <f t="shared" si="103"/>
        <v>0</v>
      </c>
      <c r="R2216" s="27" t="str">
        <f t="shared" si="104"/>
        <v>1-30</v>
      </c>
      <c r="S2216" s="27" t="str">
        <f>+VLOOKUP(B2216,'[1]PORTFOLIO MAY16'!$B$7:$T$5083,19,0)</f>
        <v>MEXICO</v>
      </c>
      <c r="T2216" s="26">
        <v>0</v>
      </c>
      <c r="U2216" s="23" t="s">
        <v>37</v>
      </c>
      <c r="V2216" s="23" t="s">
        <v>37</v>
      </c>
      <c r="W2216" s="23" t="s">
        <v>37</v>
      </c>
      <c r="X2216" s="22">
        <v>765694.47</v>
      </c>
    </row>
    <row r="2217" spans="1:24" x14ac:dyDescent="0.25">
      <c r="A2217" s="22">
        <v>702</v>
      </c>
      <c r="B2217" s="23" t="s">
        <v>2258</v>
      </c>
      <c r="C2217" s="23"/>
      <c r="D2217" s="24">
        <v>314798</v>
      </c>
      <c r="E2217" s="25"/>
      <c r="F2217" s="23" t="s">
        <v>59</v>
      </c>
      <c r="G2217" s="23" t="s">
        <v>59</v>
      </c>
      <c r="H2217" s="24" t="s">
        <v>34</v>
      </c>
      <c r="I2217" s="24" t="s">
        <v>35</v>
      </c>
      <c r="J2217" s="23" t="s">
        <v>36</v>
      </c>
      <c r="K2217" s="26">
        <v>304999.93</v>
      </c>
      <c r="L2217" s="26">
        <f t="shared" si="105"/>
        <v>304999.93</v>
      </c>
      <c r="M2217" s="26">
        <v>0</v>
      </c>
      <c r="N2217" s="26">
        <v>0</v>
      </c>
      <c r="O2217" s="26">
        <v>0</v>
      </c>
      <c r="P2217" s="26">
        <v>0</v>
      </c>
      <c r="Q2217" s="26">
        <f t="shared" si="103"/>
        <v>0</v>
      </c>
      <c r="R2217" s="27" t="str">
        <f t="shared" si="104"/>
        <v>1-30</v>
      </c>
      <c r="S2217" s="27" t="str">
        <f>+VLOOKUP(B2217,'[1]PORTFOLIO MAY16'!$B$7:$T$5083,19,0)</f>
        <v>COSTA RICA</v>
      </c>
      <c r="T2217" s="26">
        <v>0</v>
      </c>
      <c r="U2217" s="23" t="s">
        <v>37</v>
      </c>
      <c r="V2217" s="23" t="s">
        <v>37</v>
      </c>
      <c r="W2217" s="23" t="s">
        <v>37</v>
      </c>
      <c r="X2217" s="22">
        <v>316240.03999999998</v>
      </c>
    </row>
    <row r="2218" spans="1:24" x14ac:dyDescent="0.25">
      <c r="A2218" s="22">
        <v>702</v>
      </c>
      <c r="B2218" s="23" t="s">
        <v>2259</v>
      </c>
      <c r="C2218" s="23"/>
      <c r="D2218" s="24">
        <v>319934</v>
      </c>
      <c r="E2218" s="25"/>
      <c r="F2218" s="23" t="s">
        <v>98</v>
      </c>
      <c r="G2218" s="23" t="s">
        <v>98</v>
      </c>
      <c r="H2218" s="24" t="s">
        <v>34</v>
      </c>
      <c r="I2218" s="24" t="s">
        <v>35</v>
      </c>
      <c r="J2218" s="23" t="s">
        <v>36</v>
      </c>
      <c r="K2218" s="26">
        <v>89855.03</v>
      </c>
      <c r="L2218" s="26">
        <f t="shared" si="105"/>
        <v>89855.03</v>
      </c>
      <c r="M2218" s="26">
        <v>0</v>
      </c>
      <c r="N2218" s="26">
        <v>0</v>
      </c>
      <c r="O2218" s="26">
        <v>0</v>
      </c>
      <c r="P2218" s="26">
        <v>0</v>
      </c>
      <c r="Q2218" s="26">
        <f t="shared" si="103"/>
        <v>0</v>
      </c>
      <c r="R2218" s="27" t="str">
        <f t="shared" si="104"/>
        <v>1-30</v>
      </c>
      <c r="S2218" s="27" t="str">
        <f>+VLOOKUP(B2218,'[1]PORTFOLIO MAY16'!$B$7:$T$5083,19,0)</f>
        <v>MEXICO</v>
      </c>
      <c r="T2218" s="26">
        <v>0</v>
      </c>
      <c r="U2218" s="23" t="s">
        <v>37</v>
      </c>
      <c r="V2218" s="23" t="s">
        <v>37</v>
      </c>
      <c r="W2218" s="23" t="s">
        <v>37</v>
      </c>
      <c r="X2218" s="22">
        <v>16791.54</v>
      </c>
    </row>
    <row r="2219" spans="1:24" x14ac:dyDescent="0.25">
      <c r="A2219" s="22">
        <v>702</v>
      </c>
      <c r="B2219" s="23" t="s">
        <v>2260</v>
      </c>
      <c r="C2219" s="23"/>
      <c r="D2219" s="24">
        <v>316790</v>
      </c>
      <c r="E2219" s="25"/>
      <c r="F2219" s="23" t="s">
        <v>42</v>
      </c>
      <c r="G2219" s="23" t="s">
        <v>33</v>
      </c>
      <c r="H2219" s="24" t="s">
        <v>34</v>
      </c>
      <c r="I2219" s="24" t="s">
        <v>35</v>
      </c>
      <c r="J2219" s="23" t="s">
        <v>39</v>
      </c>
      <c r="K2219" s="26">
        <v>339527.47</v>
      </c>
      <c r="L2219" s="26">
        <f t="shared" si="105"/>
        <v>18297.135354774138</v>
      </c>
      <c r="M2219" s="26">
        <v>0</v>
      </c>
      <c r="N2219" s="26">
        <v>0</v>
      </c>
      <c r="O2219" s="26">
        <v>0</v>
      </c>
      <c r="P2219" s="26">
        <v>0</v>
      </c>
      <c r="Q2219" s="26">
        <f t="shared" si="103"/>
        <v>0</v>
      </c>
      <c r="R2219" s="27" t="str">
        <f t="shared" si="104"/>
        <v>1-30</v>
      </c>
      <c r="S2219" s="27" t="str">
        <f>+VLOOKUP(B2219,'[1]PORTFOLIO MAY16'!$B$7:$T$5083,19,0)</f>
        <v>MEXICO</v>
      </c>
      <c r="T2219" s="26">
        <v>0</v>
      </c>
      <c r="U2219" s="23" t="s">
        <v>37</v>
      </c>
      <c r="V2219" s="23" t="s">
        <v>37</v>
      </c>
      <c r="W2219" s="23" t="s">
        <v>37</v>
      </c>
      <c r="X2219" s="22">
        <v>339527.47</v>
      </c>
    </row>
    <row r="2220" spans="1:24" x14ac:dyDescent="0.25">
      <c r="A2220" s="22">
        <v>702</v>
      </c>
      <c r="B2220" s="23" t="s">
        <v>2261</v>
      </c>
      <c r="C2220" s="23"/>
      <c r="D2220" s="24">
        <v>338732</v>
      </c>
      <c r="E2220" s="25"/>
      <c r="F2220" s="23" t="s">
        <v>33</v>
      </c>
      <c r="G2220" s="23" t="s">
        <v>33</v>
      </c>
      <c r="H2220" s="24" t="s">
        <v>34</v>
      </c>
      <c r="I2220" s="24" t="s">
        <v>35</v>
      </c>
      <c r="J2220" s="23" t="s">
        <v>39</v>
      </c>
      <c r="K2220" s="26">
        <v>1509581.94</v>
      </c>
      <c r="L2220" s="26">
        <f t="shared" si="105"/>
        <v>81351.370730923591</v>
      </c>
      <c r="M2220" s="26">
        <v>0</v>
      </c>
      <c r="N2220" s="26">
        <v>0</v>
      </c>
      <c r="O2220" s="26">
        <v>0</v>
      </c>
      <c r="P2220" s="26">
        <v>0</v>
      </c>
      <c r="Q2220" s="26">
        <f t="shared" si="103"/>
        <v>0</v>
      </c>
      <c r="R2220" s="27" t="str">
        <f t="shared" si="104"/>
        <v>1-30</v>
      </c>
      <c r="S2220" s="27" t="str">
        <f>+VLOOKUP(B2220,'[1]PORTFOLIO MAY16'!$B$7:$T$5083,19,0)</f>
        <v>MEXICO</v>
      </c>
      <c r="T2220" s="26">
        <v>0</v>
      </c>
      <c r="U2220" s="23" t="s">
        <v>37</v>
      </c>
      <c r="V2220" s="23" t="s">
        <v>37</v>
      </c>
      <c r="W2220" s="23" t="s">
        <v>37</v>
      </c>
      <c r="X2220" s="22">
        <v>1742286.8</v>
      </c>
    </row>
    <row r="2221" spans="1:24" x14ac:dyDescent="0.25">
      <c r="A2221" s="22">
        <v>702</v>
      </c>
      <c r="B2221" s="23" t="s">
        <v>2262</v>
      </c>
      <c r="C2221" s="23"/>
      <c r="D2221" s="24">
        <v>317905</v>
      </c>
      <c r="E2221" s="25"/>
      <c r="F2221" s="23" t="s">
        <v>33</v>
      </c>
      <c r="G2221" s="23" t="s">
        <v>33</v>
      </c>
      <c r="H2221" s="24" t="s">
        <v>34</v>
      </c>
      <c r="I2221" s="24" t="s">
        <v>35</v>
      </c>
      <c r="J2221" s="23" t="s">
        <v>39</v>
      </c>
      <c r="K2221" s="26">
        <v>741948.98</v>
      </c>
      <c r="L2221" s="26">
        <f t="shared" si="105"/>
        <v>39983.630524495151</v>
      </c>
      <c r="M2221" s="26">
        <v>0</v>
      </c>
      <c r="N2221" s="26">
        <v>0</v>
      </c>
      <c r="O2221" s="26">
        <v>0</v>
      </c>
      <c r="P2221" s="26">
        <v>0</v>
      </c>
      <c r="Q2221" s="26">
        <f t="shared" si="103"/>
        <v>0</v>
      </c>
      <c r="R2221" s="27" t="str">
        <f t="shared" si="104"/>
        <v>1-30</v>
      </c>
      <c r="S2221" s="27" t="str">
        <f>+VLOOKUP(B2221,'[1]PORTFOLIO MAY16'!$B$7:$T$5083,19,0)</f>
        <v>MEXICO</v>
      </c>
      <c r="T2221" s="26">
        <v>0</v>
      </c>
      <c r="U2221" s="23" t="s">
        <v>37</v>
      </c>
      <c r="V2221" s="23" t="s">
        <v>37</v>
      </c>
      <c r="W2221" s="23" t="s">
        <v>37</v>
      </c>
      <c r="X2221" s="22">
        <v>803534.32</v>
      </c>
    </row>
    <row r="2222" spans="1:24" x14ac:dyDescent="0.25">
      <c r="A2222" s="22">
        <v>702</v>
      </c>
      <c r="B2222" s="23" t="s">
        <v>2263</v>
      </c>
      <c r="C2222" s="23"/>
      <c r="D2222" s="24">
        <v>317780</v>
      </c>
      <c r="E2222" s="25"/>
      <c r="F2222" s="23" t="s">
        <v>33</v>
      </c>
      <c r="G2222" s="23" t="s">
        <v>33</v>
      </c>
      <c r="H2222" s="24" t="s">
        <v>34</v>
      </c>
      <c r="I2222" s="24" t="s">
        <v>35</v>
      </c>
      <c r="J2222" s="23" t="s">
        <v>39</v>
      </c>
      <c r="K2222" s="26">
        <v>4212407.7</v>
      </c>
      <c r="L2222" s="26">
        <f t="shared" si="105"/>
        <v>227006.65090925581</v>
      </c>
      <c r="M2222" s="26">
        <v>0</v>
      </c>
      <c r="N2222" s="26">
        <v>0</v>
      </c>
      <c r="O2222" s="26">
        <v>0</v>
      </c>
      <c r="P2222" s="26">
        <v>0</v>
      </c>
      <c r="Q2222" s="26">
        <f t="shared" si="103"/>
        <v>0</v>
      </c>
      <c r="R2222" s="27" t="str">
        <f t="shared" si="104"/>
        <v>1-30</v>
      </c>
      <c r="S2222" s="27" t="str">
        <f>+VLOOKUP(B2222,'[1]PORTFOLIO MAY16'!$B$7:$T$5083,19,0)</f>
        <v>MEXICO</v>
      </c>
      <c r="T2222" s="26">
        <v>0</v>
      </c>
      <c r="U2222" s="23" t="s">
        <v>37</v>
      </c>
      <c r="V2222" s="23" t="s">
        <v>37</v>
      </c>
      <c r="W2222" s="23" t="s">
        <v>37</v>
      </c>
      <c r="X2222" s="22">
        <v>4446430.3499999996</v>
      </c>
    </row>
    <row r="2223" spans="1:24" x14ac:dyDescent="0.25">
      <c r="A2223" s="22">
        <v>702</v>
      </c>
      <c r="B2223" s="23" t="s">
        <v>2264</v>
      </c>
      <c r="C2223" s="23"/>
      <c r="D2223" s="24">
        <v>311796</v>
      </c>
      <c r="E2223" s="25"/>
      <c r="F2223" s="23" t="s">
        <v>42</v>
      </c>
      <c r="G2223" s="23" t="s">
        <v>51</v>
      </c>
      <c r="H2223" s="24" t="s">
        <v>34</v>
      </c>
      <c r="I2223" s="24" t="s">
        <v>35</v>
      </c>
      <c r="J2223" s="23" t="s">
        <v>39</v>
      </c>
      <c r="K2223" s="26">
        <v>248047.81</v>
      </c>
      <c r="L2223" s="26">
        <f t="shared" si="105"/>
        <v>13367.29647832412</v>
      </c>
      <c r="M2223" s="26">
        <v>0</v>
      </c>
      <c r="N2223" s="26">
        <v>0</v>
      </c>
      <c r="O2223" s="26">
        <v>0</v>
      </c>
      <c r="P2223" s="26">
        <v>0</v>
      </c>
      <c r="Q2223" s="26">
        <f t="shared" si="103"/>
        <v>0</v>
      </c>
      <c r="R2223" s="27" t="str">
        <f t="shared" si="104"/>
        <v>1-30</v>
      </c>
      <c r="S2223" s="27" t="str">
        <f>+VLOOKUP(B2223,'[1]PORTFOLIO MAY16'!$B$7:$T$5083,19,0)</f>
        <v>MEXICO</v>
      </c>
      <c r="T2223" s="26">
        <v>0</v>
      </c>
      <c r="U2223" s="23" t="s">
        <v>37</v>
      </c>
      <c r="V2223" s="23" t="s">
        <v>37</v>
      </c>
      <c r="W2223" s="23" t="s">
        <v>37</v>
      </c>
      <c r="X2223" s="22">
        <v>273809.34999999998</v>
      </c>
    </row>
    <row r="2224" spans="1:24" x14ac:dyDescent="0.25">
      <c r="A2224" s="22">
        <v>702</v>
      </c>
      <c r="B2224" s="23" t="s">
        <v>2265</v>
      </c>
      <c r="C2224" s="23"/>
      <c r="D2224" s="24">
        <v>359893</v>
      </c>
      <c r="E2224" s="25"/>
      <c r="F2224" s="23" t="s">
        <v>42</v>
      </c>
      <c r="G2224" s="23" t="s">
        <v>33</v>
      </c>
      <c r="H2224" s="24" t="s">
        <v>34</v>
      </c>
      <c r="I2224" s="24" t="s">
        <v>35</v>
      </c>
      <c r="J2224" s="23" t="s">
        <v>36</v>
      </c>
      <c r="K2224" s="26">
        <v>36088.25</v>
      </c>
      <c r="L2224" s="26">
        <f t="shared" si="105"/>
        <v>36088.25</v>
      </c>
      <c r="M2224" s="26">
        <v>0</v>
      </c>
      <c r="N2224" s="26">
        <v>0</v>
      </c>
      <c r="O2224" s="26">
        <v>0</v>
      </c>
      <c r="P2224" s="26">
        <v>0</v>
      </c>
      <c r="Q2224" s="26">
        <f t="shared" si="103"/>
        <v>0</v>
      </c>
      <c r="R2224" s="27" t="str">
        <f t="shared" si="104"/>
        <v>1-30</v>
      </c>
      <c r="S2224" s="27" t="str">
        <f>+VLOOKUP(B2224,'[1]PORTFOLIO MAY16'!$B$7:$T$5083,19,0)</f>
        <v>REPUBLICA DOMINICANA</v>
      </c>
      <c r="T2224" s="26">
        <v>0</v>
      </c>
      <c r="U2224" s="23" t="s">
        <v>37</v>
      </c>
      <c r="V2224" s="23" t="s">
        <v>37</v>
      </c>
      <c r="W2224" s="23" t="s">
        <v>37</v>
      </c>
      <c r="X2224" s="22">
        <v>38547.629999999997</v>
      </c>
    </row>
    <row r="2225" spans="1:24" x14ac:dyDescent="0.25">
      <c r="A2225" s="22">
        <v>702</v>
      </c>
      <c r="B2225" s="23" t="s">
        <v>2266</v>
      </c>
      <c r="C2225" s="23"/>
      <c r="D2225" s="24">
        <v>311796</v>
      </c>
      <c r="E2225" s="25"/>
      <c r="F2225" s="23" t="s">
        <v>42</v>
      </c>
      <c r="G2225" s="23" t="s">
        <v>51</v>
      </c>
      <c r="H2225" s="24" t="s">
        <v>34</v>
      </c>
      <c r="I2225" s="24" t="s">
        <v>35</v>
      </c>
      <c r="J2225" s="23" t="s">
        <v>39</v>
      </c>
      <c r="K2225" s="26">
        <v>284722.45</v>
      </c>
      <c r="L2225" s="26">
        <f t="shared" si="105"/>
        <v>15343.692827543271</v>
      </c>
      <c r="M2225" s="26">
        <v>0</v>
      </c>
      <c r="N2225" s="26">
        <v>0</v>
      </c>
      <c r="O2225" s="26">
        <v>0</v>
      </c>
      <c r="P2225" s="26">
        <v>0</v>
      </c>
      <c r="Q2225" s="26">
        <f t="shared" si="103"/>
        <v>0</v>
      </c>
      <c r="R2225" s="27" t="str">
        <f t="shared" si="104"/>
        <v>1-30</v>
      </c>
      <c r="S2225" s="27" t="str">
        <f>+VLOOKUP(B2225,'[1]PORTFOLIO MAY16'!$B$7:$T$5083,19,0)</f>
        <v>MEXICO</v>
      </c>
      <c r="T2225" s="26">
        <v>0</v>
      </c>
      <c r="U2225" s="23" t="s">
        <v>37</v>
      </c>
      <c r="V2225" s="23" t="s">
        <v>37</v>
      </c>
      <c r="W2225" s="23" t="s">
        <v>37</v>
      </c>
      <c r="X2225" s="22">
        <v>315601.90000000002</v>
      </c>
    </row>
    <row r="2226" spans="1:24" x14ac:dyDescent="0.25">
      <c r="A2226" s="22">
        <v>702</v>
      </c>
      <c r="B2226" s="23" t="s">
        <v>2267</v>
      </c>
      <c r="C2226" s="23"/>
      <c r="D2226" s="24">
        <v>317922</v>
      </c>
      <c r="E2226" s="25"/>
      <c r="F2226" s="23" t="s">
        <v>42</v>
      </c>
      <c r="G2226" s="23" t="s">
        <v>33</v>
      </c>
      <c r="H2226" s="24" t="s">
        <v>34</v>
      </c>
      <c r="I2226" s="24" t="s">
        <v>35</v>
      </c>
      <c r="J2226" s="23" t="s">
        <v>36</v>
      </c>
      <c r="K2226" s="26">
        <v>1068042.4099999999</v>
      </c>
      <c r="L2226" s="26">
        <f t="shared" si="105"/>
        <v>1068042.4099999999</v>
      </c>
      <c r="M2226" s="26">
        <v>0</v>
      </c>
      <c r="N2226" s="26">
        <v>0</v>
      </c>
      <c r="O2226" s="26">
        <v>0</v>
      </c>
      <c r="P2226" s="26">
        <v>0</v>
      </c>
      <c r="Q2226" s="26">
        <f t="shared" si="103"/>
        <v>0</v>
      </c>
      <c r="R2226" s="27" t="str">
        <f t="shared" si="104"/>
        <v>1-30</v>
      </c>
      <c r="S2226" s="27" t="str">
        <f>+VLOOKUP(B2226,'[1]PORTFOLIO MAY16'!$B$7:$T$5083,19,0)</f>
        <v>REPUBLICA DOMINICANA</v>
      </c>
      <c r="T2226" s="26">
        <v>0</v>
      </c>
      <c r="U2226" s="23" t="s">
        <v>37</v>
      </c>
      <c r="V2226" s="23" t="s">
        <v>37</v>
      </c>
      <c r="W2226" s="23" t="s">
        <v>37</v>
      </c>
      <c r="X2226" s="22">
        <v>1104843.6000000001</v>
      </c>
    </row>
    <row r="2227" spans="1:24" x14ac:dyDescent="0.25">
      <c r="A2227" s="22">
        <v>702</v>
      </c>
      <c r="B2227" s="23" t="s">
        <v>2268</v>
      </c>
      <c r="C2227" s="23"/>
      <c r="D2227" s="24">
        <v>313548</v>
      </c>
      <c r="E2227" s="25"/>
      <c r="F2227" s="23" t="s">
        <v>51</v>
      </c>
      <c r="G2227" s="23" t="s">
        <v>51</v>
      </c>
      <c r="H2227" s="24" t="s">
        <v>34</v>
      </c>
      <c r="I2227" s="24" t="s">
        <v>35</v>
      </c>
      <c r="J2227" s="23" t="s">
        <v>36</v>
      </c>
      <c r="K2227" s="26">
        <v>11282.96</v>
      </c>
      <c r="L2227" s="26">
        <f t="shared" si="105"/>
        <v>11282.96</v>
      </c>
      <c r="M2227" s="26">
        <v>0</v>
      </c>
      <c r="N2227" s="26">
        <v>0</v>
      </c>
      <c r="O2227" s="26">
        <v>0</v>
      </c>
      <c r="P2227" s="26">
        <v>0</v>
      </c>
      <c r="Q2227" s="26">
        <f t="shared" si="103"/>
        <v>0</v>
      </c>
      <c r="R2227" s="27" t="str">
        <f t="shared" si="104"/>
        <v>1-30</v>
      </c>
      <c r="S2227" s="27" t="str">
        <f>+VLOOKUP(B2227,'[1]PORTFOLIO MAY16'!$B$7:$T$5083,19,0)</f>
        <v>NICARAGUA</v>
      </c>
      <c r="T2227" s="26">
        <v>0</v>
      </c>
      <c r="U2227" s="23" t="s">
        <v>37</v>
      </c>
      <c r="V2227" s="23" t="s">
        <v>37</v>
      </c>
      <c r="W2227" s="23" t="s">
        <v>37</v>
      </c>
      <c r="X2227" s="22">
        <v>11818.45</v>
      </c>
    </row>
    <row r="2228" spans="1:24" x14ac:dyDescent="0.25">
      <c r="A2228" s="22">
        <v>702</v>
      </c>
      <c r="B2228" s="23" t="s">
        <v>2269</v>
      </c>
      <c r="C2228" s="23"/>
      <c r="D2228" s="24">
        <v>314798</v>
      </c>
      <c r="E2228" s="25"/>
      <c r="F2228" s="23" t="s">
        <v>51</v>
      </c>
      <c r="G2228" s="23" t="s">
        <v>51</v>
      </c>
      <c r="H2228" s="24" t="s">
        <v>34</v>
      </c>
      <c r="I2228" s="24" t="s">
        <v>35</v>
      </c>
      <c r="J2228" s="23" t="s">
        <v>36</v>
      </c>
      <c r="K2228" s="26">
        <v>130788.33</v>
      </c>
      <c r="L2228" s="26">
        <f t="shared" si="105"/>
        <v>130788.33</v>
      </c>
      <c r="M2228" s="26">
        <v>0</v>
      </c>
      <c r="N2228" s="26">
        <v>0</v>
      </c>
      <c r="O2228" s="26">
        <v>0</v>
      </c>
      <c r="P2228" s="26">
        <v>0</v>
      </c>
      <c r="Q2228" s="26">
        <f t="shared" si="103"/>
        <v>0</v>
      </c>
      <c r="R2228" s="27" t="str">
        <f t="shared" si="104"/>
        <v>1-30</v>
      </c>
      <c r="S2228" s="27" t="str">
        <f>+VLOOKUP(B2228,'[1]PORTFOLIO MAY16'!$B$7:$T$5083,19,0)</f>
        <v>COSTA RICA</v>
      </c>
      <c r="T2228" s="26">
        <v>0</v>
      </c>
      <c r="U2228" s="23" t="s">
        <v>37</v>
      </c>
      <c r="V2228" s="23" t="s">
        <v>37</v>
      </c>
      <c r="W2228" s="23" t="s">
        <v>37</v>
      </c>
      <c r="X2228" s="22">
        <v>136215.15</v>
      </c>
    </row>
    <row r="2229" spans="1:24" x14ac:dyDescent="0.25">
      <c r="A2229" s="22">
        <v>702</v>
      </c>
      <c r="B2229" s="23" t="s">
        <v>2270</v>
      </c>
      <c r="C2229" s="23"/>
      <c r="D2229" s="24">
        <v>359531</v>
      </c>
      <c r="E2229" s="25"/>
      <c r="F2229" s="23" t="s">
        <v>42</v>
      </c>
      <c r="G2229" s="23" t="s">
        <v>33</v>
      </c>
      <c r="H2229" s="24" t="s">
        <v>34</v>
      </c>
      <c r="I2229" s="24" t="s">
        <v>35</v>
      </c>
      <c r="J2229" s="23" t="s">
        <v>36</v>
      </c>
      <c r="K2229" s="26">
        <v>157034.65</v>
      </c>
      <c r="L2229" s="26">
        <f t="shared" si="105"/>
        <v>157034.65</v>
      </c>
      <c r="M2229" s="26">
        <v>0</v>
      </c>
      <c r="N2229" s="26">
        <v>0</v>
      </c>
      <c r="O2229" s="26">
        <v>0</v>
      </c>
      <c r="P2229" s="26">
        <v>0</v>
      </c>
      <c r="Q2229" s="26">
        <f t="shared" si="103"/>
        <v>0</v>
      </c>
      <c r="R2229" s="27" t="str">
        <f t="shared" si="104"/>
        <v>1-30</v>
      </c>
      <c r="S2229" s="27" t="str">
        <f>+VLOOKUP(B2229,'[1]PORTFOLIO MAY16'!$B$7:$T$5083,19,0)</f>
        <v>REPUBLICA DOMINICANA</v>
      </c>
      <c r="T2229" s="26">
        <v>0</v>
      </c>
      <c r="U2229" s="23" t="s">
        <v>37</v>
      </c>
      <c r="V2229" s="23" t="s">
        <v>37</v>
      </c>
      <c r="W2229" s="23" t="s">
        <v>37</v>
      </c>
      <c r="X2229" s="22">
        <v>180435.96</v>
      </c>
    </row>
    <row r="2230" spans="1:24" x14ac:dyDescent="0.25">
      <c r="A2230" s="22">
        <v>702</v>
      </c>
      <c r="B2230" s="23" t="s">
        <v>2271</v>
      </c>
      <c r="C2230" s="23"/>
      <c r="D2230" s="24">
        <v>309717</v>
      </c>
      <c r="E2230" s="25"/>
      <c r="F2230" s="23" t="s">
        <v>42</v>
      </c>
      <c r="G2230" s="23" t="s">
        <v>33</v>
      </c>
      <c r="H2230" s="24" t="s">
        <v>34</v>
      </c>
      <c r="I2230" s="24" t="s">
        <v>35</v>
      </c>
      <c r="J2230" s="23" t="s">
        <v>36</v>
      </c>
      <c r="K2230" s="26">
        <v>53330.66</v>
      </c>
      <c r="L2230" s="26">
        <f t="shared" si="105"/>
        <v>53330.66</v>
      </c>
      <c r="M2230" s="26">
        <v>0</v>
      </c>
      <c r="N2230" s="26">
        <v>0</v>
      </c>
      <c r="O2230" s="26">
        <v>0</v>
      </c>
      <c r="P2230" s="26">
        <v>0</v>
      </c>
      <c r="Q2230" s="26">
        <f t="shared" si="103"/>
        <v>0</v>
      </c>
      <c r="R2230" s="27" t="str">
        <f t="shared" si="104"/>
        <v>1-30</v>
      </c>
      <c r="S2230" s="27" t="str">
        <f>+VLOOKUP(B2230,'[1]PORTFOLIO MAY16'!$B$7:$T$5083,19,0)</f>
        <v>EL SALVADOR</v>
      </c>
      <c r="T2230" s="26">
        <v>0</v>
      </c>
      <c r="U2230" s="23" t="s">
        <v>37</v>
      </c>
      <c r="V2230" s="23" t="s">
        <v>37</v>
      </c>
      <c r="W2230" s="23" t="s">
        <v>37</v>
      </c>
      <c r="X2230" s="22">
        <v>57567.42</v>
      </c>
    </row>
    <row r="2231" spans="1:24" x14ac:dyDescent="0.25">
      <c r="A2231" s="22">
        <v>702</v>
      </c>
      <c r="B2231" s="23" t="s">
        <v>2272</v>
      </c>
      <c r="C2231" s="23"/>
      <c r="D2231" s="24">
        <v>313548</v>
      </c>
      <c r="E2231" s="25"/>
      <c r="F2231" s="23" t="s">
        <v>51</v>
      </c>
      <c r="G2231" s="23" t="s">
        <v>51</v>
      </c>
      <c r="H2231" s="24" t="s">
        <v>34</v>
      </c>
      <c r="I2231" s="24" t="s">
        <v>35</v>
      </c>
      <c r="J2231" s="23" t="s">
        <v>36</v>
      </c>
      <c r="K2231" s="26">
        <v>16126.33</v>
      </c>
      <c r="L2231" s="26">
        <f t="shared" si="105"/>
        <v>16126.33</v>
      </c>
      <c r="M2231" s="26">
        <v>0</v>
      </c>
      <c r="N2231" s="26">
        <v>0</v>
      </c>
      <c r="O2231" s="26">
        <v>0</v>
      </c>
      <c r="P2231" s="26">
        <v>0</v>
      </c>
      <c r="Q2231" s="26">
        <f t="shared" si="103"/>
        <v>0</v>
      </c>
      <c r="R2231" s="27" t="str">
        <f t="shared" si="104"/>
        <v>1-30</v>
      </c>
      <c r="S2231" s="27" t="str">
        <f>+VLOOKUP(B2231,'[1]PORTFOLIO MAY16'!$B$7:$T$5083,19,0)</f>
        <v>NICARAGUA</v>
      </c>
      <c r="T2231" s="26">
        <v>0</v>
      </c>
      <c r="U2231" s="23" t="s">
        <v>37</v>
      </c>
      <c r="V2231" s="23" t="s">
        <v>37</v>
      </c>
      <c r="W2231" s="23" t="s">
        <v>37</v>
      </c>
      <c r="X2231" s="22">
        <v>16641.59</v>
      </c>
    </row>
    <row r="2232" spans="1:24" x14ac:dyDescent="0.25">
      <c r="A2232" s="22">
        <v>702</v>
      </c>
      <c r="B2232" s="23" t="s">
        <v>2273</v>
      </c>
      <c r="C2232" s="23"/>
      <c r="D2232" s="24">
        <v>319576</v>
      </c>
      <c r="E2232" s="25"/>
      <c r="F2232" s="23" t="s">
        <v>33</v>
      </c>
      <c r="G2232" s="23" t="s">
        <v>33</v>
      </c>
      <c r="H2232" s="24" t="s">
        <v>34</v>
      </c>
      <c r="I2232" s="24" t="s">
        <v>35</v>
      </c>
      <c r="J2232" s="23" t="s">
        <v>39</v>
      </c>
      <c r="K2232" s="26">
        <v>286574.99</v>
      </c>
      <c r="L2232" s="26">
        <f t="shared" si="105"/>
        <v>15443.526208124031</v>
      </c>
      <c r="M2232" s="26">
        <v>0</v>
      </c>
      <c r="N2232" s="26">
        <v>0</v>
      </c>
      <c r="O2232" s="26">
        <v>0</v>
      </c>
      <c r="P2232" s="26">
        <v>0</v>
      </c>
      <c r="Q2232" s="26">
        <f t="shared" si="103"/>
        <v>0</v>
      </c>
      <c r="R2232" s="27" t="str">
        <f t="shared" si="104"/>
        <v>1-30</v>
      </c>
      <c r="S2232" s="27" t="str">
        <f>+VLOOKUP(B2232,'[1]PORTFOLIO MAY16'!$B$7:$T$5083,19,0)</f>
        <v>MEXICO</v>
      </c>
      <c r="T2232" s="26">
        <v>0</v>
      </c>
      <c r="U2232" s="23" t="s">
        <v>37</v>
      </c>
      <c r="V2232" s="23" t="s">
        <v>37</v>
      </c>
      <c r="W2232" s="23" t="s">
        <v>37</v>
      </c>
      <c r="X2232" s="22">
        <v>312627.26</v>
      </c>
    </row>
    <row r="2233" spans="1:24" x14ac:dyDescent="0.25">
      <c r="A2233" s="22">
        <v>702</v>
      </c>
      <c r="B2233" s="23" t="s">
        <v>2274</v>
      </c>
      <c r="C2233" s="23"/>
      <c r="D2233" s="24">
        <v>313548</v>
      </c>
      <c r="E2233" s="25"/>
      <c r="F2233" s="23" t="s">
        <v>51</v>
      </c>
      <c r="G2233" s="23" t="s">
        <v>51</v>
      </c>
      <c r="H2233" s="24" t="s">
        <v>34</v>
      </c>
      <c r="I2233" s="24" t="s">
        <v>35</v>
      </c>
      <c r="J2233" s="23" t="s">
        <v>36</v>
      </c>
      <c r="K2233" s="26">
        <v>54869.71</v>
      </c>
      <c r="L2233" s="26">
        <f t="shared" si="105"/>
        <v>54869.71</v>
      </c>
      <c r="M2233" s="26">
        <v>0</v>
      </c>
      <c r="N2233" s="26">
        <v>0</v>
      </c>
      <c r="O2233" s="26">
        <v>0</v>
      </c>
      <c r="P2233" s="26">
        <v>0</v>
      </c>
      <c r="Q2233" s="26">
        <f t="shared" si="103"/>
        <v>0</v>
      </c>
      <c r="R2233" s="27" t="str">
        <f t="shared" si="104"/>
        <v>1-30</v>
      </c>
      <c r="S2233" s="27" t="str">
        <f>+VLOOKUP(B2233,'[1]PORTFOLIO MAY16'!$B$7:$T$5083,19,0)</f>
        <v>NICARAGUA</v>
      </c>
      <c r="T2233" s="26">
        <v>0</v>
      </c>
      <c r="U2233" s="23" t="s">
        <v>37</v>
      </c>
      <c r="V2233" s="23" t="s">
        <v>37</v>
      </c>
      <c r="W2233" s="23" t="s">
        <v>37</v>
      </c>
      <c r="X2233" s="22">
        <v>56622.879999999997</v>
      </c>
    </row>
    <row r="2234" spans="1:24" x14ac:dyDescent="0.25">
      <c r="A2234" s="22">
        <v>702</v>
      </c>
      <c r="B2234" s="23" t="s">
        <v>2275</v>
      </c>
      <c r="C2234" s="23"/>
      <c r="D2234" s="24">
        <v>313548</v>
      </c>
      <c r="E2234" s="25"/>
      <c r="F2234" s="23" t="s">
        <v>51</v>
      </c>
      <c r="G2234" s="23" t="s">
        <v>51</v>
      </c>
      <c r="H2234" s="24" t="s">
        <v>34</v>
      </c>
      <c r="I2234" s="24" t="s">
        <v>35</v>
      </c>
      <c r="J2234" s="23" t="s">
        <v>36</v>
      </c>
      <c r="K2234" s="26">
        <v>16126.33</v>
      </c>
      <c r="L2234" s="26">
        <f t="shared" si="105"/>
        <v>16126.33</v>
      </c>
      <c r="M2234" s="26">
        <v>0</v>
      </c>
      <c r="N2234" s="26">
        <v>0</v>
      </c>
      <c r="O2234" s="26">
        <v>0</v>
      </c>
      <c r="P2234" s="26">
        <v>0</v>
      </c>
      <c r="Q2234" s="26">
        <f t="shared" si="103"/>
        <v>0</v>
      </c>
      <c r="R2234" s="27" t="str">
        <f t="shared" si="104"/>
        <v>1-30</v>
      </c>
      <c r="S2234" s="27" t="str">
        <f>+VLOOKUP(B2234,'[1]PORTFOLIO MAY16'!$B$7:$T$5083,19,0)</f>
        <v>NICARAGUA</v>
      </c>
      <c r="T2234" s="26">
        <v>0</v>
      </c>
      <c r="U2234" s="23" t="s">
        <v>37</v>
      </c>
      <c r="V2234" s="23" t="s">
        <v>37</v>
      </c>
      <c r="W2234" s="23" t="s">
        <v>37</v>
      </c>
      <c r="X2234" s="22">
        <v>16641.59</v>
      </c>
    </row>
    <row r="2235" spans="1:24" x14ac:dyDescent="0.25">
      <c r="A2235" s="22">
        <v>702</v>
      </c>
      <c r="B2235" s="23" t="s">
        <v>2276</v>
      </c>
      <c r="C2235" s="23"/>
      <c r="D2235" s="24">
        <v>314798</v>
      </c>
      <c r="E2235" s="25"/>
      <c r="F2235" s="23" t="s">
        <v>51</v>
      </c>
      <c r="G2235" s="23" t="s">
        <v>51</v>
      </c>
      <c r="H2235" s="24" t="s">
        <v>34</v>
      </c>
      <c r="I2235" s="24" t="s">
        <v>35</v>
      </c>
      <c r="J2235" s="23" t="s">
        <v>36</v>
      </c>
      <c r="K2235" s="26">
        <v>111556.72</v>
      </c>
      <c r="L2235" s="26">
        <f t="shared" si="105"/>
        <v>111556.72</v>
      </c>
      <c r="M2235" s="26">
        <v>0</v>
      </c>
      <c r="N2235" s="26">
        <v>0</v>
      </c>
      <c r="O2235" s="26">
        <v>0</v>
      </c>
      <c r="P2235" s="26">
        <v>0</v>
      </c>
      <c r="Q2235" s="26">
        <f t="shared" si="103"/>
        <v>0</v>
      </c>
      <c r="R2235" s="27" t="str">
        <f t="shared" si="104"/>
        <v>1-30</v>
      </c>
      <c r="S2235" s="27" t="str">
        <f>+VLOOKUP(B2235,'[1]PORTFOLIO MAY16'!$B$7:$T$5083,19,0)</f>
        <v>COSTA RICA</v>
      </c>
      <c r="T2235" s="26">
        <v>0</v>
      </c>
      <c r="U2235" s="23" t="s">
        <v>37</v>
      </c>
      <c r="V2235" s="23" t="s">
        <v>37</v>
      </c>
      <c r="W2235" s="23" t="s">
        <v>37</v>
      </c>
      <c r="X2235" s="22">
        <v>115121.08</v>
      </c>
    </row>
    <row r="2236" spans="1:24" x14ac:dyDescent="0.25">
      <c r="A2236" s="22">
        <v>702</v>
      </c>
      <c r="B2236" s="23" t="s">
        <v>2277</v>
      </c>
      <c r="C2236" s="23"/>
      <c r="D2236" s="24">
        <v>351436</v>
      </c>
      <c r="E2236" s="25"/>
      <c r="F2236" s="23" t="s">
        <v>42</v>
      </c>
      <c r="G2236" s="23" t="s">
        <v>33</v>
      </c>
      <c r="H2236" s="24" t="s">
        <v>34</v>
      </c>
      <c r="I2236" s="24" t="s">
        <v>35</v>
      </c>
      <c r="J2236" s="23" t="s">
        <v>36</v>
      </c>
      <c r="K2236" s="26">
        <v>8250.16</v>
      </c>
      <c r="L2236" s="26">
        <f t="shared" si="105"/>
        <v>8250.16</v>
      </c>
      <c r="M2236" s="26">
        <v>0</v>
      </c>
      <c r="N2236" s="26">
        <v>0</v>
      </c>
      <c r="O2236" s="26">
        <v>0</v>
      </c>
      <c r="P2236" s="26">
        <v>0</v>
      </c>
      <c r="Q2236" s="26">
        <f t="shared" si="103"/>
        <v>0</v>
      </c>
      <c r="R2236" s="27" t="str">
        <f t="shared" si="104"/>
        <v>1-30</v>
      </c>
      <c r="S2236" s="27" t="str">
        <f>+VLOOKUP(B2236,'[1]PORTFOLIO MAY16'!$B$7:$T$5083,19,0)</f>
        <v>GUATEMALA</v>
      </c>
      <c r="T2236" s="26">
        <v>0</v>
      </c>
      <c r="U2236" s="23" t="s">
        <v>37</v>
      </c>
      <c r="V2236" s="23" t="s">
        <v>37</v>
      </c>
      <c r="W2236" s="23" t="s">
        <v>37</v>
      </c>
      <c r="X2236" s="22">
        <v>8500.0499999999993</v>
      </c>
    </row>
    <row r="2237" spans="1:24" x14ac:dyDescent="0.25">
      <c r="A2237" s="22">
        <v>702</v>
      </c>
      <c r="B2237" s="23" t="s">
        <v>2278</v>
      </c>
      <c r="C2237" s="23"/>
      <c r="D2237" s="24">
        <v>316409</v>
      </c>
      <c r="E2237" s="25"/>
      <c r="F2237" s="23" t="s">
        <v>33</v>
      </c>
      <c r="G2237" s="23" t="s">
        <v>33</v>
      </c>
      <c r="H2237" s="24" t="s">
        <v>34</v>
      </c>
      <c r="I2237" s="24" t="s">
        <v>35</v>
      </c>
      <c r="J2237" s="23" t="s">
        <v>39</v>
      </c>
      <c r="K2237" s="26">
        <v>3308102.59</v>
      </c>
      <c r="L2237" s="26">
        <f t="shared" si="105"/>
        <v>178273.64854074665</v>
      </c>
      <c r="M2237" s="26">
        <v>0</v>
      </c>
      <c r="N2237" s="26">
        <v>0</v>
      </c>
      <c r="O2237" s="26">
        <v>0</v>
      </c>
      <c r="P2237" s="26">
        <v>0</v>
      </c>
      <c r="Q2237" s="26">
        <f t="shared" si="103"/>
        <v>0</v>
      </c>
      <c r="R2237" s="27" t="str">
        <f t="shared" si="104"/>
        <v>1-30</v>
      </c>
      <c r="S2237" s="27" t="str">
        <f>+VLOOKUP(B2237,'[1]PORTFOLIO MAY16'!$B$7:$T$5083,19,0)</f>
        <v>MEXICO</v>
      </c>
      <c r="T2237" s="26">
        <v>0</v>
      </c>
      <c r="U2237" s="23" t="s">
        <v>37</v>
      </c>
      <c r="V2237" s="23" t="s">
        <v>37</v>
      </c>
      <c r="W2237" s="23" t="s">
        <v>37</v>
      </c>
      <c r="X2237" s="22">
        <v>3882906</v>
      </c>
    </row>
    <row r="2238" spans="1:24" x14ac:dyDescent="0.25">
      <c r="A2238" s="22">
        <v>702</v>
      </c>
      <c r="B2238" s="23" t="s">
        <v>2279</v>
      </c>
      <c r="C2238" s="23"/>
      <c r="D2238" s="24">
        <v>316241</v>
      </c>
      <c r="E2238" s="25"/>
      <c r="F2238" s="23" t="s">
        <v>42</v>
      </c>
      <c r="G2238" s="23" t="s">
        <v>33</v>
      </c>
      <c r="H2238" s="24" t="s">
        <v>34</v>
      </c>
      <c r="I2238" s="24" t="s">
        <v>35</v>
      </c>
      <c r="J2238" s="23" t="s">
        <v>36</v>
      </c>
      <c r="K2238" s="26">
        <v>101134.69</v>
      </c>
      <c r="L2238" s="26">
        <f t="shared" si="105"/>
        <v>101134.69</v>
      </c>
      <c r="M2238" s="26">
        <v>0</v>
      </c>
      <c r="N2238" s="26">
        <v>0</v>
      </c>
      <c r="O2238" s="26">
        <v>0</v>
      </c>
      <c r="P2238" s="26">
        <v>0</v>
      </c>
      <c r="Q2238" s="26">
        <f t="shared" si="103"/>
        <v>0</v>
      </c>
      <c r="R2238" s="27" t="str">
        <f t="shared" si="104"/>
        <v>1-30</v>
      </c>
      <c r="S2238" s="27" t="str">
        <f>+VLOOKUP(B2238,'[1]PORTFOLIO MAY16'!$B$7:$T$5083,19,0)</f>
        <v>COSTA RICA</v>
      </c>
      <c r="T2238" s="26">
        <v>0</v>
      </c>
      <c r="U2238" s="23" t="s">
        <v>37</v>
      </c>
      <c r="V2238" s="23" t="s">
        <v>37</v>
      </c>
      <c r="W2238" s="23" t="s">
        <v>37</v>
      </c>
      <c r="X2238" s="22">
        <v>113622.9</v>
      </c>
    </row>
    <row r="2239" spans="1:24" x14ac:dyDescent="0.25">
      <c r="A2239" s="22">
        <v>702</v>
      </c>
      <c r="B2239" s="23" t="s">
        <v>2280</v>
      </c>
      <c r="C2239" s="23"/>
      <c r="D2239" s="24">
        <v>312682</v>
      </c>
      <c r="E2239" s="25"/>
      <c r="F2239" s="23" t="s">
        <v>33</v>
      </c>
      <c r="G2239" s="23" t="s">
        <v>33</v>
      </c>
      <c r="H2239" s="24" t="s">
        <v>34</v>
      </c>
      <c r="I2239" s="24" t="s">
        <v>35</v>
      </c>
      <c r="J2239" s="23" t="s">
        <v>39</v>
      </c>
      <c r="K2239" s="26">
        <v>1120567.57</v>
      </c>
      <c r="L2239" s="26">
        <f t="shared" si="105"/>
        <v>60387.386335663352</v>
      </c>
      <c r="M2239" s="26">
        <v>0</v>
      </c>
      <c r="N2239" s="26">
        <v>0</v>
      </c>
      <c r="O2239" s="26">
        <v>0</v>
      </c>
      <c r="P2239" s="26">
        <v>0</v>
      </c>
      <c r="Q2239" s="26">
        <f t="shared" si="103"/>
        <v>0</v>
      </c>
      <c r="R2239" s="27" t="str">
        <f t="shared" si="104"/>
        <v>1-30</v>
      </c>
      <c r="S2239" s="27" t="str">
        <f>+VLOOKUP(B2239,'[1]PORTFOLIO MAY16'!$B$7:$T$5083,19,0)</f>
        <v>MEXICO</v>
      </c>
      <c r="T2239" s="26">
        <v>0</v>
      </c>
      <c r="U2239" s="23" t="s">
        <v>37</v>
      </c>
      <c r="V2239" s="23" t="s">
        <v>37</v>
      </c>
      <c r="W2239" s="23" t="s">
        <v>37</v>
      </c>
      <c r="X2239" s="22">
        <v>1292826.3600000001</v>
      </c>
    </row>
    <row r="2240" spans="1:24" x14ac:dyDescent="0.25">
      <c r="A2240" s="22">
        <v>702</v>
      </c>
      <c r="B2240" s="23" t="s">
        <v>2281</v>
      </c>
      <c r="C2240" s="23"/>
      <c r="D2240" s="24">
        <v>349580</v>
      </c>
      <c r="E2240" s="25"/>
      <c r="F2240" s="23" t="s">
        <v>42</v>
      </c>
      <c r="G2240" s="23" t="s">
        <v>33</v>
      </c>
      <c r="H2240" s="24" t="s">
        <v>34</v>
      </c>
      <c r="I2240" s="24" t="s">
        <v>35</v>
      </c>
      <c r="J2240" s="23" t="s">
        <v>36</v>
      </c>
      <c r="K2240" s="26">
        <v>138633.28</v>
      </c>
      <c r="L2240" s="26">
        <f t="shared" si="105"/>
        <v>138633.28</v>
      </c>
      <c r="M2240" s="26">
        <v>0</v>
      </c>
      <c r="N2240" s="26">
        <v>0</v>
      </c>
      <c r="O2240" s="26">
        <v>0</v>
      </c>
      <c r="P2240" s="26">
        <v>0</v>
      </c>
      <c r="Q2240" s="26">
        <f t="shared" si="103"/>
        <v>0</v>
      </c>
      <c r="R2240" s="27" t="str">
        <f t="shared" si="104"/>
        <v>1-30</v>
      </c>
      <c r="S2240" s="27" t="str">
        <f>+VLOOKUP(B2240,'[1]PORTFOLIO MAY16'!$B$7:$T$5083,19,0)</f>
        <v>REPUBLICA DOMINICANA</v>
      </c>
      <c r="T2240" s="26">
        <v>0</v>
      </c>
      <c r="U2240" s="23" t="s">
        <v>37</v>
      </c>
      <c r="V2240" s="23" t="s">
        <v>37</v>
      </c>
      <c r="W2240" s="23" t="s">
        <v>37</v>
      </c>
      <c r="X2240" s="22">
        <v>147726.35999999999</v>
      </c>
    </row>
    <row r="2241" spans="1:24" x14ac:dyDescent="0.25">
      <c r="A2241" s="22">
        <v>702</v>
      </c>
      <c r="B2241" s="23" t="s">
        <v>2282</v>
      </c>
      <c r="C2241" s="23"/>
      <c r="D2241" s="24">
        <v>310580</v>
      </c>
      <c r="E2241" s="25"/>
      <c r="F2241" s="23" t="s">
        <v>42</v>
      </c>
      <c r="G2241" s="23" t="s">
        <v>33</v>
      </c>
      <c r="H2241" s="24" t="s">
        <v>34</v>
      </c>
      <c r="I2241" s="24" t="s">
        <v>35</v>
      </c>
      <c r="J2241" s="23" t="s">
        <v>36</v>
      </c>
      <c r="K2241" s="26">
        <v>1226807.49</v>
      </c>
      <c r="L2241" s="26">
        <f t="shared" si="105"/>
        <v>1226807.49</v>
      </c>
      <c r="M2241" s="26">
        <v>0</v>
      </c>
      <c r="N2241" s="26">
        <v>0</v>
      </c>
      <c r="O2241" s="26">
        <v>0</v>
      </c>
      <c r="P2241" s="26">
        <v>0</v>
      </c>
      <c r="Q2241" s="26">
        <f t="shared" si="103"/>
        <v>0</v>
      </c>
      <c r="R2241" s="27" t="str">
        <f t="shared" si="104"/>
        <v>1-30</v>
      </c>
      <c r="S2241" s="27" t="str">
        <f>+VLOOKUP(B2241,'[1]PORTFOLIO MAY16'!$B$7:$T$5083,19,0)</f>
        <v>MEXICO</v>
      </c>
      <c r="T2241" s="26">
        <v>0</v>
      </c>
      <c r="U2241" s="23" t="s">
        <v>37</v>
      </c>
      <c r="V2241" s="23" t="s">
        <v>37</v>
      </c>
      <c r="W2241" s="23" t="s">
        <v>37</v>
      </c>
      <c r="X2241" s="22">
        <v>1226807.49</v>
      </c>
    </row>
    <row r="2242" spans="1:24" x14ac:dyDescent="0.25">
      <c r="A2242" s="22">
        <v>702</v>
      </c>
      <c r="B2242" s="23" t="s">
        <v>2283</v>
      </c>
      <c r="C2242" s="23"/>
      <c r="D2242" s="24">
        <v>310580</v>
      </c>
      <c r="E2242" s="25"/>
      <c r="F2242" s="23" t="s">
        <v>42</v>
      </c>
      <c r="G2242" s="23" t="s">
        <v>33</v>
      </c>
      <c r="H2242" s="24" t="s">
        <v>34</v>
      </c>
      <c r="I2242" s="24" t="s">
        <v>35</v>
      </c>
      <c r="J2242" s="23" t="s">
        <v>36</v>
      </c>
      <c r="K2242" s="26">
        <v>364210.77</v>
      </c>
      <c r="L2242" s="26">
        <f t="shared" si="105"/>
        <v>364210.77</v>
      </c>
      <c r="M2242" s="26">
        <v>0</v>
      </c>
      <c r="N2242" s="26">
        <v>0</v>
      </c>
      <c r="O2242" s="26">
        <v>0</v>
      </c>
      <c r="P2242" s="26">
        <v>0</v>
      </c>
      <c r="Q2242" s="26">
        <f t="shared" si="103"/>
        <v>0</v>
      </c>
      <c r="R2242" s="27" t="str">
        <f t="shared" si="104"/>
        <v>1-30</v>
      </c>
      <c r="S2242" s="27" t="str">
        <f>+VLOOKUP(B2242,'[1]PORTFOLIO MAY16'!$B$7:$T$5083,19,0)</f>
        <v>MEXICO</v>
      </c>
      <c r="T2242" s="26">
        <v>0</v>
      </c>
      <c r="U2242" s="23" t="s">
        <v>37</v>
      </c>
      <c r="V2242" s="23" t="s">
        <v>37</v>
      </c>
      <c r="W2242" s="23" t="s">
        <v>37</v>
      </c>
      <c r="X2242" s="22">
        <v>364210.77</v>
      </c>
    </row>
    <row r="2243" spans="1:24" x14ac:dyDescent="0.25">
      <c r="A2243" s="22">
        <v>702</v>
      </c>
      <c r="B2243" s="23" t="s">
        <v>2284</v>
      </c>
      <c r="C2243" s="23"/>
      <c r="D2243" s="24">
        <v>309847</v>
      </c>
      <c r="E2243" s="25"/>
      <c r="F2243" s="23" t="s">
        <v>42</v>
      </c>
      <c r="G2243" s="23" t="s">
        <v>51</v>
      </c>
      <c r="H2243" s="24" t="s">
        <v>34</v>
      </c>
      <c r="I2243" s="24" t="s">
        <v>35</v>
      </c>
      <c r="J2243" s="23" t="s">
        <v>36</v>
      </c>
      <c r="K2243" s="26">
        <v>21612.73</v>
      </c>
      <c r="L2243" s="26">
        <f t="shared" si="105"/>
        <v>21612.73</v>
      </c>
      <c r="M2243" s="26">
        <v>0</v>
      </c>
      <c r="N2243" s="26">
        <v>0</v>
      </c>
      <c r="O2243" s="26">
        <v>0</v>
      </c>
      <c r="P2243" s="26">
        <v>0</v>
      </c>
      <c r="Q2243" s="26">
        <f t="shared" si="103"/>
        <v>0</v>
      </c>
      <c r="R2243" s="27" t="str">
        <f t="shared" si="104"/>
        <v>1-30</v>
      </c>
      <c r="S2243" s="27" t="str">
        <f>+VLOOKUP(B2243,'[1]PORTFOLIO MAY16'!$B$7:$T$5083,19,0)</f>
        <v>MEXICO</v>
      </c>
      <c r="T2243" s="26">
        <v>0</v>
      </c>
      <c r="U2243" s="23" t="s">
        <v>37</v>
      </c>
      <c r="V2243" s="23" t="s">
        <v>37</v>
      </c>
      <c r="W2243" s="23" t="s">
        <v>37</v>
      </c>
      <c r="X2243" s="22">
        <v>22192.86</v>
      </c>
    </row>
    <row r="2244" spans="1:24" x14ac:dyDescent="0.25">
      <c r="A2244" s="22">
        <v>702</v>
      </c>
      <c r="B2244" s="23" t="s">
        <v>2285</v>
      </c>
      <c r="C2244" s="23"/>
      <c r="D2244" s="24">
        <v>309847</v>
      </c>
      <c r="E2244" s="25"/>
      <c r="F2244" s="23" t="s">
        <v>42</v>
      </c>
      <c r="G2244" s="23" t="s">
        <v>51</v>
      </c>
      <c r="H2244" s="24" t="s">
        <v>34</v>
      </c>
      <c r="I2244" s="24" t="s">
        <v>35</v>
      </c>
      <c r="J2244" s="23" t="s">
        <v>36</v>
      </c>
      <c r="K2244" s="26">
        <v>59981.91</v>
      </c>
      <c r="L2244" s="26">
        <f t="shared" si="105"/>
        <v>59981.91</v>
      </c>
      <c r="M2244" s="26">
        <v>0</v>
      </c>
      <c r="N2244" s="26">
        <v>0</v>
      </c>
      <c r="O2244" s="26">
        <v>0</v>
      </c>
      <c r="P2244" s="26">
        <v>0</v>
      </c>
      <c r="Q2244" s="26">
        <f t="shared" si="103"/>
        <v>0</v>
      </c>
      <c r="R2244" s="27" t="str">
        <f t="shared" si="104"/>
        <v>1-30</v>
      </c>
      <c r="S2244" s="27" t="str">
        <f>+VLOOKUP(B2244,'[1]PORTFOLIO MAY16'!$B$7:$T$5083,19,0)</f>
        <v>MEXICO</v>
      </c>
      <c r="T2244" s="26">
        <v>0</v>
      </c>
      <c r="U2244" s="23" t="s">
        <v>37</v>
      </c>
      <c r="V2244" s="23" t="s">
        <v>37</v>
      </c>
      <c r="W2244" s="23" t="s">
        <v>37</v>
      </c>
      <c r="X2244" s="22">
        <v>61682.28</v>
      </c>
    </row>
    <row r="2245" spans="1:24" x14ac:dyDescent="0.25">
      <c r="A2245" s="22">
        <v>702</v>
      </c>
      <c r="B2245" s="23" t="s">
        <v>2286</v>
      </c>
      <c r="C2245" s="23"/>
      <c r="D2245" s="24">
        <v>314376</v>
      </c>
      <c r="E2245" s="25"/>
      <c r="F2245" s="23" t="s">
        <v>42</v>
      </c>
      <c r="G2245" s="23" t="s">
        <v>33</v>
      </c>
      <c r="H2245" s="24" t="s">
        <v>34</v>
      </c>
      <c r="I2245" s="24" t="s">
        <v>35</v>
      </c>
      <c r="J2245" s="23" t="s">
        <v>36</v>
      </c>
      <c r="K2245" s="26">
        <v>330584.59999999998</v>
      </c>
      <c r="L2245" s="26">
        <f t="shared" si="105"/>
        <v>330584.59999999998</v>
      </c>
      <c r="M2245" s="26">
        <v>0</v>
      </c>
      <c r="N2245" s="26">
        <v>0</v>
      </c>
      <c r="O2245" s="26">
        <v>0</v>
      </c>
      <c r="P2245" s="26">
        <v>0</v>
      </c>
      <c r="Q2245" s="26">
        <f t="shared" si="103"/>
        <v>0</v>
      </c>
      <c r="R2245" s="27" t="str">
        <f t="shared" si="104"/>
        <v>1-30</v>
      </c>
      <c r="S2245" s="27" t="str">
        <f>+VLOOKUP(B2245,'[1]PORTFOLIO MAY16'!$B$7:$T$5083,19,0)</f>
        <v>COSTA RICA</v>
      </c>
      <c r="T2245" s="26">
        <v>0</v>
      </c>
      <c r="U2245" s="23" t="s">
        <v>37</v>
      </c>
      <c r="V2245" s="23" t="s">
        <v>37</v>
      </c>
      <c r="W2245" s="23" t="s">
        <v>37</v>
      </c>
      <c r="X2245" s="22">
        <v>374905.59</v>
      </c>
    </row>
    <row r="2246" spans="1:24" x14ac:dyDescent="0.25">
      <c r="A2246" s="22">
        <v>702</v>
      </c>
      <c r="B2246" s="23" t="s">
        <v>2287</v>
      </c>
      <c r="C2246" s="23"/>
      <c r="D2246" s="24">
        <v>311796</v>
      </c>
      <c r="E2246" s="25"/>
      <c r="F2246" s="23" t="s">
        <v>42</v>
      </c>
      <c r="G2246" s="23" t="s">
        <v>51</v>
      </c>
      <c r="H2246" s="24" t="s">
        <v>34</v>
      </c>
      <c r="I2246" s="24" t="s">
        <v>35</v>
      </c>
      <c r="J2246" s="23" t="s">
        <v>39</v>
      </c>
      <c r="K2246" s="26">
        <v>259672.31</v>
      </c>
      <c r="L2246" s="26">
        <f t="shared" si="105"/>
        <v>13993.740783203406</v>
      </c>
      <c r="M2246" s="26">
        <v>0</v>
      </c>
      <c r="N2246" s="26">
        <v>0</v>
      </c>
      <c r="O2246" s="26">
        <v>0</v>
      </c>
      <c r="P2246" s="26">
        <v>0</v>
      </c>
      <c r="Q2246" s="26">
        <f t="shared" si="103"/>
        <v>0</v>
      </c>
      <c r="R2246" s="27" t="str">
        <f t="shared" si="104"/>
        <v>1-30</v>
      </c>
      <c r="S2246" s="27" t="str">
        <f>+VLOOKUP(B2246,'[1]PORTFOLIO MAY16'!$B$7:$T$5083,19,0)</f>
        <v>MEXICO</v>
      </c>
      <c r="T2246" s="26">
        <v>0</v>
      </c>
      <c r="U2246" s="23" t="s">
        <v>37</v>
      </c>
      <c r="V2246" s="23" t="s">
        <v>37</v>
      </c>
      <c r="W2246" s="23" t="s">
        <v>37</v>
      </c>
      <c r="X2246" s="22">
        <v>284840.67</v>
      </c>
    </row>
    <row r="2247" spans="1:24" x14ac:dyDescent="0.25">
      <c r="A2247" s="22">
        <v>702</v>
      </c>
      <c r="B2247" s="23" t="s">
        <v>2288</v>
      </c>
      <c r="C2247" s="23"/>
      <c r="D2247" s="24">
        <v>354448</v>
      </c>
      <c r="E2247" s="25"/>
      <c r="F2247" s="23" t="s">
        <v>33</v>
      </c>
      <c r="G2247" s="23" t="s">
        <v>33</v>
      </c>
      <c r="H2247" s="24" t="s">
        <v>34</v>
      </c>
      <c r="I2247" s="24" t="s">
        <v>35</v>
      </c>
      <c r="J2247" s="23" t="s">
        <v>39</v>
      </c>
      <c r="K2247" s="26">
        <v>748570.73</v>
      </c>
      <c r="L2247" s="26">
        <f t="shared" si="105"/>
        <v>40340.476631926387</v>
      </c>
      <c r="M2247" s="26">
        <v>0</v>
      </c>
      <c r="N2247" s="26">
        <v>0</v>
      </c>
      <c r="O2247" s="26">
        <v>0</v>
      </c>
      <c r="P2247" s="26">
        <v>0</v>
      </c>
      <c r="Q2247" s="26">
        <f t="shared" ref="Q2247:Q2310" si="106">+P2247+O2247+N2247+M2247</f>
        <v>0</v>
      </c>
      <c r="R2247" s="27" t="str">
        <f t="shared" ref="R2247:R2310" si="107">+IF(P2247&gt;0,"120+",IF(O2247&gt;0,"91-120",IF(N2247&gt;0,"61-90",IF(M2247&gt;0,"31-60","1-30"))))</f>
        <v>1-30</v>
      </c>
      <c r="S2247" s="27" t="str">
        <f>+VLOOKUP(B2247,'[1]PORTFOLIO MAY16'!$B$7:$T$5083,19,0)</f>
        <v>MEXICO</v>
      </c>
      <c r="T2247" s="26">
        <v>0</v>
      </c>
      <c r="U2247" s="23" t="s">
        <v>37</v>
      </c>
      <c r="V2247" s="23" t="s">
        <v>37</v>
      </c>
      <c r="W2247" s="23" t="s">
        <v>37</v>
      </c>
      <c r="X2247" s="22">
        <v>806153.1</v>
      </c>
    </row>
    <row r="2248" spans="1:24" x14ac:dyDescent="0.25">
      <c r="A2248" s="22">
        <v>702</v>
      </c>
      <c r="B2248" s="23" t="s">
        <v>2289</v>
      </c>
      <c r="C2248" s="23"/>
      <c r="D2248" s="24">
        <v>354450</v>
      </c>
      <c r="E2248" s="25"/>
      <c r="F2248" s="23" t="s">
        <v>33</v>
      </c>
      <c r="G2248" s="23" t="s">
        <v>33</v>
      </c>
      <c r="H2248" s="24" t="s">
        <v>34</v>
      </c>
      <c r="I2248" s="24" t="s">
        <v>35</v>
      </c>
      <c r="J2248" s="23" t="s">
        <v>39</v>
      </c>
      <c r="K2248" s="26">
        <v>1720422.73</v>
      </c>
      <c r="L2248" s="26">
        <f t="shared" si="105"/>
        <v>92713.580901834081</v>
      </c>
      <c r="M2248" s="26">
        <v>0</v>
      </c>
      <c r="N2248" s="26">
        <v>0</v>
      </c>
      <c r="O2248" s="26">
        <v>0</v>
      </c>
      <c r="P2248" s="26">
        <v>0</v>
      </c>
      <c r="Q2248" s="26">
        <f t="shared" si="106"/>
        <v>0</v>
      </c>
      <c r="R2248" s="27" t="str">
        <f t="shared" si="107"/>
        <v>1-30</v>
      </c>
      <c r="S2248" s="27" t="str">
        <f>+VLOOKUP(B2248,'[1]PORTFOLIO MAY16'!$B$7:$T$5083,19,0)</f>
        <v>MEXICO</v>
      </c>
      <c r="T2248" s="26">
        <v>0</v>
      </c>
      <c r="U2248" s="23" t="s">
        <v>37</v>
      </c>
      <c r="V2248" s="23" t="s">
        <v>37</v>
      </c>
      <c r="W2248" s="23" t="s">
        <v>37</v>
      </c>
      <c r="X2248" s="22">
        <v>1852762.94</v>
      </c>
    </row>
    <row r="2249" spans="1:24" x14ac:dyDescent="0.25">
      <c r="A2249" s="22">
        <v>702</v>
      </c>
      <c r="B2249" s="23" t="s">
        <v>2290</v>
      </c>
      <c r="C2249" s="23"/>
      <c r="D2249" s="24">
        <v>313551</v>
      </c>
      <c r="E2249" s="25"/>
      <c r="F2249" s="23" t="s">
        <v>42</v>
      </c>
      <c r="G2249" s="23" t="s">
        <v>33</v>
      </c>
      <c r="H2249" s="24" t="s">
        <v>34</v>
      </c>
      <c r="I2249" s="24" t="s">
        <v>35</v>
      </c>
      <c r="J2249" s="23" t="s">
        <v>36</v>
      </c>
      <c r="K2249" s="26">
        <v>120687.25</v>
      </c>
      <c r="L2249" s="26">
        <f t="shared" si="105"/>
        <v>120687.25</v>
      </c>
      <c r="M2249" s="26">
        <v>0</v>
      </c>
      <c r="N2249" s="26">
        <v>0</v>
      </c>
      <c r="O2249" s="26">
        <v>0</v>
      </c>
      <c r="P2249" s="26">
        <v>0</v>
      </c>
      <c r="Q2249" s="26">
        <f t="shared" si="106"/>
        <v>0</v>
      </c>
      <c r="R2249" s="27" t="str">
        <f t="shared" si="107"/>
        <v>1-30</v>
      </c>
      <c r="S2249" s="27" t="str">
        <f>+VLOOKUP(B2249,'[1]PORTFOLIO MAY16'!$B$7:$T$5083,19,0)</f>
        <v>EL SALVADOR</v>
      </c>
      <c r="T2249" s="26">
        <v>0</v>
      </c>
      <c r="U2249" s="23" t="s">
        <v>37</v>
      </c>
      <c r="V2249" s="23" t="s">
        <v>37</v>
      </c>
      <c r="W2249" s="23" t="s">
        <v>37</v>
      </c>
      <c r="X2249" s="22">
        <v>128248.92</v>
      </c>
    </row>
    <row r="2250" spans="1:24" x14ac:dyDescent="0.25">
      <c r="A2250" s="22">
        <v>702</v>
      </c>
      <c r="B2250" s="23" t="s">
        <v>2291</v>
      </c>
      <c r="C2250" s="23"/>
      <c r="D2250" s="24">
        <v>319214</v>
      </c>
      <c r="E2250" s="25"/>
      <c r="F2250" s="23" t="s">
        <v>33</v>
      </c>
      <c r="G2250" s="23" t="s">
        <v>33</v>
      </c>
      <c r="H2250" s="24" t="s">
        <v>34</v>
      </c>
      <c r="I2250" s="24" t="s">
        <v>35</v>
      </c>
      <c r="J2250" s="23" t="s">
        <v>39</v>
      </c>
      <c r="K2250" s="26">
        <v>20606.25</v>
      </c>
      <c r="L2250" s="26">
        <f t="shared" si="105"/>
        <v>1110.4708122860122</v>
      </c>
      <c r="M2250" s="26">
        <v>0</v>
      </c>
      <c r="N2250" s="26">
        <v>0</v>
      </c>
      <c r="O2250" s="26">
        <v>0</v>
      </c>
      <c r="P2250" s="26">
        <v>0</v>
      </c>
      <c r="Q2250" s="26">
        <f t="shared" si="106"/>
        <v>0</v>
      </c>
      <c r="R2250" s="27" t="str">
        <f t="shared" si="107"/>
        <v>1-30</v>
      </c>
      <c r="S2250" s="27" t="str">
        <f>+VLOOKUP(B2250,'[1]PORTFOLIO MAY16'!$B$7:$T$5083,19,0)</f>
        <v>MEXICO</v>
      </c>
      <c r="T2250" s="26">
        <v>0</v>
      </c>
      <c r="U2250" s="23" t="s">
        <v>37</v>
      </c>
      <c r="V2250" s="23" t="s">
        <v>37</v>
      </c>
      <c r="W2250" s="23" t="s">
        <v>37</v>
      </c>
      <c r="X2250" s="22">
        <v>20606.25</v>
      </c>
    </row>
    <row r="2251" spans="1:24" x14ac:dyDescent="0.25">
      <c r="A2251" s="22">
        <v>702</v>
      </c>
      <c r="B2251" s="23" t="s">
        <v>2292</v>
      </c>
      <c r="C2251" s="23"/>
      <c r="D2251" s="24">
        <v>308796</v>
      </c>
      <c r="E2251" s="25"/>
      <c r="F2251" s="23" t="s">
        <v>42</v>
      </c>
      <c r="G2251" s="23" t="s">
        <v>33</v>
      </c>
      <c r="H2251" s="24" t="s">
        <v>34</v>
      </c>
      <c r="I2251" s="24" t="s">
        <v>35</v>
      </c>
      <c r="J2251" s="23" t="s">
        <v>39</v>
      </c>
      <c r="K2251" s="26">
        <v>210145.04</v>
      </c>
      <c r="L2251" s="26">
        <f t="shared" si="105"/>
        <v>11324.716203417727</v>
      </c>
      <c r="M2251" s="26">
        <v>0</v>
      </c>
      <c r="N2251" s="26">
        <v>0</v>
      </c>
      <c r="O2251" s="26">
        <v>0</v>
      </c>
      <c r="P2251" s="26">
        <v>0</v>
      </c>
      <c r="Q2251" s="26">
        <f t="shared" si="106"/>
        <v>0</v>
      </c>
      <c r="R2251" s="27" t="str">
        <f t="shared" si="107"/>
        <v>1-30</v>
      </c>
      <c r="S2251" s="27" t="str">
        <f>+VLOOKUP(B2251,'[1]PORTFOLIO MAY16'!$B$7:$T$5083,19,0)</f>
        <v>MEXICO</v>
      </c>
      <c r="T2251" s="26">
        <v>0</v>
      </c>
      <c r="U2251" s="23" t="s">
        <v>37</v>
      </c>
      <c r="V2251" s="23" t="s">
        <v>37</v>
      </c>
      <c r="W2251" s="23" t="s">
        <v>37</v>
      </c>
      <c r="X2251" s="22">
        <v>210145.04</v>
      </c>
    </row>
    <row r="2252" spans="1:24" x14ac:dyDescent="0.25">
      <c r="A2252" s="22">
        <v>702</v>
      </c>
      <c r="B2252" s="23" t="s">
        <v>2293</v>
      </c>
      <c r="C2252" s="23"/>
      <c r="D2252" s="24">
        <v>311796</v>
      </c>
      <c r="E2252" s="25"/>
      <c r="F2252" s="23" t="s">
        <v>42</v>
      </c>
      <c r="G2252" s="23" t="s">
        <v>51</v>
      </c>
      <c r="H2252" s="24" t="s">
        <v>34</v>
      </c>
      <c r="I2252" s="24" t="s">
        <v>35</v>
      </c>
      <c r="J2252" s="23" t="s">
        <v>39</v>
      </c>
      <c r="K2252" s="26">
        <v>331785.90999999997</v>
      </c>
      <c r="L2252" s="26">
        <f t="shared" si="105"/>
        <v>17879.942686454531</v>
      </c>
      <c r="M2252" s="26">
        <v>0</v>
      </c>
      <c r="N2252" s="26">
        <v>0</v>
      </c>
      <c r="O2252" s="26">
        <v>0</v>
      </c>
      <c r="P2252" s="26">
        <v>0</v>
      </c>
      <c r="Q2252" s="26">
        <f t="shared" si="106"/>
        <v>0</v>
      </c>
      <c r="R2252" s="27" t="str">
        <f t="shared" si="107"/>
        <v>1-30</v>
      </c>
      <c r="S2252" s="27" t="str">
        <f>+VLOOKUP(B2252,'[1]PORTFOLIO MAY16'!$B$7:$T$5083,19,0)</f>
        <v>MEXICO</v>
      </c>
      <c r="T2252" s="26">
        <v>0</v>
      </c>
      <c r="U2252" s="23" t="s">
        <v>37</v>
      </c>
      <c r="V2252" s="23" t="s">
        <v>37</v>
      </c>
      <c r="W2252" s="23" t="s">
        <v>37</v>
      </c>
      <c r="X2252" s="22">
        <v>363869.21</v>
      </c>
    </row>
    <row r="2253" spans="1:24" x14ac:dyDescent="0.25">
      <c r="A2253" s="22">
        <v>702</v>
      </c>
      <c r="B2253" s="23" t="s">
        <v>2294</v>
      </c>
      <c r="C2253" s="23"/>
      <c r="D2253" s="24">
        <v>316779</v>
      </c>
      <c r="E2253" s="25"/>
      <c r="F2253" s="23" t="s">
        <v>33</v>
      </c>
      <c r="G2253" s="23" t="s">
        <v>33</v>
      </c>
      <c r="H2253" s="24" t="s">
        <v>34</v>
      </c>
      <c r="I2253" s="24" t="s">
        <v>35</v>
      </c>
      <c r="J2253" s="23" t="s">
        <v>36</v>
      </c>
      <c r="K2253" s="26">
        <v>420293.12</v>
      </c>
      <c r="L2253" s="26">
        <f t="shared" si="105"/>
        <v>420293.12</v>
      </c>
      <c r="M2253" s="26">
        <v>0</v>
      </c>
      <c r="N2253" s="26">
        <v>0</v>
      </c>
      <c r="O2253" s="26">
        <v>0</v>
      </c>
      <c r="P2253" s="26">
        <v>0</v>
      </c>
      <c r="Q2253" s="26">
        <f t="shared" si="106"/>
        <v>0</v>
      </c>
      <c r="R2253" s="27" t="str">
        <f t="shared" si="107"/>
        <v>1-30</v>
      </c>
      <c r="S2253" s="27" t="str">
        <f>+VLOOKUP(B2253,'[1]PORTFOLIO MAY16'!$B$7:$T$5083,19,0)</f>
        <v>MEXICO</v>
      </c>
      <c r="T2253" s="26">
        <v>0</v>
      </c>
      <c r="U2253" s="23" t="s">
        <v>37</v>
      </c>
      <c r="V2253" s="23" t="s">
        <v>37</v>
      </c>
      <c r="W2253" s="23" t="s">
        <v>37</v>
      </c>
      <c r="X2253" s="22">
        <v>460264.22</v>
      </c>
    </row>
    <row r="2254" spans="1:24" x14ac:dyDescent="0.25">
      <c r="A2254" s="22">
        <v>702</v>
      </c>
      <c r="B2254" s="23" t="s">
        <v>2295</v>
      </c>
      <c r="C2254" s="23"/>
      <c r="D2254" s="24">
        <v>319934</v>
      </c>
      <c r="E2254" s="25"/>
      <c r="F2254" s="23" t="s">
        <v>98</v>
      </c>
      <c r="G2254" s="23" t="s">
        <v>98</v>
      </c>
      <c r="H2254" s="24" t="s">
        <v>34</v>
      </c>
      <c r="I2254" s="24" t="s">
        <v>35</v>
      </c>
      <c r="J2254" s="23" t="s">
        <v>36</v>
      </c>
      <c r="K2254" s="26">
        <v>246264.77</v>
      </c>
      <c r="L2254" s="26">
        <f t="shared" si="105"/>
        <v>246264.77</v>
      </c>
      <c r="M2254" s="26">
        <v>0</v>
      </c>
      <c r="N2254" s="26">
        <v>0</v>
      </c>
      <c r="O2254" s="26">
        <v>0</v>
      </c>
      <c r="P2254" s="26">
        <v>0</v>
      </c>
      <c r="Q2254" s="26">
        <f t="shared" si="106"/>
        <v>0</v>
      </c>
      <c r="R2254" s="27" t="str">
        <f t="shared" si="107"/>
        <v>1-30</v>
      </c>
      <c r="S2254" s="27" t="str">
        <f>+VLOOKUP(B2254,'[1]PORTFOLIO MAY16'!$B$7:$T$5083,19,0)</f>
        <v>MEXICO</v>
      </c>
      <c r="T2254" s="26">
        <v>0</v>
      </c>
      <c r="U2254" s="23" t="s">
        <v>37</v>
      </c>
      <c r="V2254" s="23" t="s">
        <v>37</v>
      </c>
      <c r="W2254" s="23" t="s">
        <v>37</v>
      </c>
      <c r="X2254" s="22">
        <v>13355.79</v>
      </c>
    </row>
    <row r="2255" spans="1:24" x14ac:dyDescent="0.25">
      <c r="A2255" s="22">
        <v>702</v>
      </c>
      <c r="B2255" s="23" t="s">
        <v>2296</v>
      </c>
      <c r="C2255" s="23"/>
      <c r="D2255" s="24">
        <v>314376</v>
      </c>
      <c r="E2255" s="25"/>
      <c r="F2255" s="23" t="s">
        <v>42</v>
      </c>
      <c r="G2255" s="23" t="s">
        <v>33</v>
      </c>
      <c r="H2255" s="24" t="s">
        <v>34</v>
      </c>
      <c r="I2255" s="24" t="s">
        <v>35</v>
      </c>
      <c r="J2255" s="23" t="s">
        <v>36</v>
      </c>
      <c r="K2255" s="26">
        <v>122881.06</v>
      </c>
      <c r="L2255" s="26">
        <f t="shared" si="105"/>
        <v>122881.06</v>
      </c>
      <c r="M2255" s="26">
        <v>0</v>
      </c>
      <c r="N2255" s="26">
        <v>0</v>
      </c>
      <c r="O2255" s="26">
        <v>0</v>
      </c>
      <c r="P2255" s="26">
        <v>0</v>
      </c>
      <c r="Q2255" s="26">
        <f t="shared" si="106"/>
        <v>0</v>
      </c>
      <c r="R2255" s="27" t="str">
        <f t="shared" si="107"/>
        <v>1-30</v>
      </c>
      <c r="S2255" s="27" t="str">
        <f>+VLOOKUP(B2255,'[1]PORTFOLIO MAY16'!$B$7:$T$5083,19,0)</f>
        <v>COSTA RICA</v>
      </c>
      <c r="T2255" s="26">
        <v>0</v>
      </c>
      <c r="U2255" s="23" t="s">
        <v>37</v>
      </c>
      <c r="V2255" s="23" t="s">
        <v>37</v>
      </c>
      <c r="W2255" s="23" t="s">
        <v>37</v>
      </c>
      <c r="X2255" s="22">
        <v>138289.28</v>
      </c>
    </row>
    <row r="2256" spans="1:24" x14ac:dyDescent="0.25">
      <c r="A2256" s="22">
        <v>702</v>
      </c>
      <c r="B2256" s="23" t="s">
        <v>2297</v>
      </c>
      <c r="C2256" s="23"/>
      <c r="D2256" s="24">
        <v>309760</v>
      </c>
      <c r="E2256" s="25"/>
      <c r="F2256" s="23" t="s">
        <v>33</v>
      </c>
      <c r="G2256" s="23" t="s">
        <v>33</v>
      </c>
      <c r="H2256" s="24" t="s">
        <v>34</v>
      </c>
      <c r="I2256" s="24" t="s">
        <v>35</v>
      </c>
      <c r="J2256" s="23" t="s">
        <v>39</v>
      </c>
      <c r="K2256" s="26">
        <v>340653.5</v>
      </c>
      <c r="L2256" s="26">
        <f t="shared" si="105"/>
        <v>18357.817111462449</v>
      </c>
      <c r="M2256" s="26">
        <v>0</v>
      </c>
      <c r="N2256" s="26">
        <v>0</v>
      </c>
      <c r="O2256" s="26">
        <v>0</v>
      </c>
      <c r="P2256" s="26">
        <v>0</v>
      </c>
      <c r="Q2256" s="26">
        <f t="shared" si="106"/>
        <v>0</v>
      </c>
      <c r="R2256" s="27" t="str">
        <f t="shared" si="107"/>
        <v>1-30</v>
      </c>
      <c r="S2256" s="27" t="str">
        <f>+VLOOKUP(B2256,'[1]PORTFOLIO MAY16'!$B$7:$T$5083,19,0)</f>
        <v>MEXICO</v>
      </c>
      <c r="T2256" s="26">
        <v>0</v>
      </c>
      <c r="U2256" s="23" t="s">
        <v>37</v>
      </c>
      <c r="V2256" s="23" t="s">
        <v>37</v>
      </c>
      <c r="W2256" s="23" t="s">
        <v>37</v>
      </c>
      <c r="X2256" s="22">
        <v>371622</v>
      </c>
    </row>
    <row r="2257" spans="1:24" x14ac:dyDescent="0.25">
      <c r="A2257" s="22">
        <v>702</v>
      </c>
      <c r="B2257" s="23" t="s">
        <v>2298</v>
      </c>
      <c r="C2257" s="23"/>
      <c r="D2257" s="24">
        <v>311796</v>
      </c>
      <c r="E2257" s="25"/>
      <c r="F2257" s="23" t="s">
        <v>42</v>
      </c>
      <c r="G2257" s="23" t="s">
        <v>51</v>
      </c>
      <c r="H2257" s="24" t="s">
        <v>34</v>
      </c>
      <c r="I2257" s="24" t="s">
        <v>35</v>
      </c>
      <c r="J2257" s="23" t="s">
        <v>39</v>
      </c>
      <c r="K2257" s="26">
        <v>231623.27</v>
      </c>
      <c r="L2257" s="26">
        <f t="shared" si="105"/>
        <v>12482.178017894683</v>
      </c>
      <c r="M2257" s="26">
        <v>0</v>
      </c>
      <c r="N2257" s="26">
        <v>0</v>
      </c>
      <c r="O2257" s="26">
        <v>0</v>
      </c>
      <c r="P2257" s="26">
        <v>0</v>
      </c>
      <c r="Q2257" s="26">
        <f t="shared" si="106"/>
        <v>0</v>
      </c>
      <c r="R2257" s="27" t="str">
        <f t="shared" si="107"/>
        <v>1-30</v>
      </c>
      <c r="S2257" s="27" t="str">
        <f>+VLOOKUP(B2257,'[1]PORTFOLIO MAY16'!$B$7:$T$5083,19,0)</f>
        <v>MEXICO</v>
      </c>
      <c r="T2257" s="26">
        <v>0</v>
      </c>
      <c r="U2257" s="23" t="s">
        <v>37</v>
      </c>
      <c r="V2257" s="23" t="s">
        <v>37</v>
      </c>
      <c r="W2257" s="23" t="s">
        <v>37</v>
      </c>
      <c r="X2257" s="22">
        <v>253266.74</v>
      </c>
    </row>
    <row r="2258" spans="1:24" x14ac:dyDescent="0.25">
      <c r="A2258" s="22">
        <v>702</v>
      </c>
      <c r="B2258" s="23" t="s">
        <v>2299</v>
      </c>
      <c r="C2258" s="23"/>
      <c r="D2258" s="24">
        <v>315120</v>
      </c>
      <c r="E2258" s="25"/>
      <c r="F2258" s="23" t="s">
        <v>33</v>
      </c>
      <c r="G2258" s="23" t="s">
        <v>33</v>
      </c>
      <c r="H2258" s="24" t="s">
        <v>34</v>
      </c>
      <c r="I2258" s="24" t="s">
        <v>35</v>
      </c>
      <c r="J2258" s="23" t="s">
        <v>39</v>
      </c>
      <c r="K2258" s="26">
        <v>1077197.94</v>
      </c>
      <c r="L2258" s="26">
        <f t="shared" si="105"/>
        <v>58050.196975413724</v>
      </c>
      <c r="M2258" s="26">
        <v>0</v>
      </c>
      <c r="N2258" s="26">
        <v>0</v>
      </c>
      <c r="O2258" s="26">
        <v>0</v>
      </c>
      <c r="P2258" s="26">
        <v>0</v>
      </c>
      <c r="Q2258" s="26">
        <f t="shared" si="106"/>
        <v>0</v>
      </c>
      <c r="R2258" s="27" t="str">
        <f t="shared" si="107"/>
        <v>1-30</v>
      </c>
      <c r="S2258" s="27" t="str">
        <f>+VLOOKUP(B2258,'[1]PORTFOLIO MAY16'!$B$7:$T$5083,19,0)</f>
        <v>MEXICO</v>
      </c>
      <c r="T2258" s="26">
        <v>0</v>
      </c>
      <c r="U2258" s="23" t="s">
        <v>37</v>
      </c>
      <c r="V2258" s="23" t="s">
        <v>37</v>
      </c>
      <c r="W2258" s="23" t="s">
        <v>37</v>
      </c>
      <c r="X2258" s="22">
        <v>1292637.52</v>
      </c>
    </row>
    <row r="2259" spans="1:24" x14ac:dyDescent="0.25">
      <c r="A2259" s="22">
        <v>702</v>
      </c>
      <c r="B2259" s="23" t="s">
        <v>2300</v>
      </c>
      <c r="C2259" s="23"/>
      <c r="D2259" s="24">
        <v>315971</v>
      </c>
      <c r="E2259" s="25"/>
      <c r="F2259" s="23" t="s">
        <v>33</v>
      </c>
      <c r="G2259" s="23" t="s">
        <v>33</v>
      </c>
      <c r="H2259" s="24" t="s">
        <v>34</v>
      </c>
      <c r="I2259" s="24" t="s">
        <v>35</v>
      </c>
      <c r="J2259" s="23" t="s">
        <v>39</v>
      </c>
      <c r="K2259" s="26">
        <v>878545.87</v>
      </c>
      <c r="L2259" s="26">
        <f t="shared" si="105"/>
        <v>47344.836925176649</v>
      </c>
      <c r="M2259" s="26">
        <v>0</v>
      </c>
      <c r="N2259" s="26">
        <v>0</v>
      </c>
      <c r="O2259" s="26">
        <v>0</v>
      </c>
      <c r="P2259" s="26">
        <v>0</v>
      </c>
      <c r="Q2259" s="26">
        <f t="shared" si="106"/>
        <v>0</v>
      </c>
      <c r="R2259" s="27" t="str">
        <f t="shared" si="107"/>
        <v>1-30</v>
      </c>
      <c r="S2259" s="27" t="str">
        <f>+VLOOKUP(B2259,'[1]PORTFOLIO MAY16'!$B$7:$T$5083,19,0)</f>
        <v>MEXICO</v>
      </c>
      <c r="T2259" s="26">
        <v>0</v>
      </c>
      <c r="U2259" s="23" t="s">
        <v>37</v>
      </c>
      <c r="V2259" s="23" t="s">
        <v>37</v>
      </c>
      <c r="W2259" s="23" t="s">
        <v>37</v>
      </c>
      <c r="X2259" s="22">
        <v>1054255.04</v>
      </c>
    </row>
    <row r="2260" spans="1:24" x14ac:dyDescent="0.25">
      <c r="A2260" s="22">
        <v>702</v>
      </c>
      <c r="B2260" s="23" t="s">
        <v>2301</v>
      </c>
      <c r="C2260" s="23"/>
      <c r="D2260" s="24">
        <v>314798</v>
      </c>
      <c r="E2260" s="25"/>
      <c r="F2260" s="23" t="s">
        <v>51</v>
      </c>
      <c r="G2260" s="23" t="s">
        <v>51</v>
      </c>
      <c r="H2260" s="24" t="s">
        <v>34</v>
      </c>
      <c r="I2260" s="24" t="s">
        <v>35</v>
      </c>
      <c r="J2260" s="23" t="s">
        <v>36</v>
      </c>
      <c r="K2260" s="26">
        <v>89571.27</v>
      </c>
      <c r="L2260" s="26">
        <f t="shared" si="105"/>
        <v>89571.27</v>
      </c>
      <c r="M2260" s="26">
        <v>0</v>
      </c>
      <c r="N2260" s="26">
        <v>0</v>
      </c>
      <c r="O2260" s="26">
        <v>0</v>
      </c>
      <c r="P2260" s="26">
        <v>0</v>
      </c>
      <c r="Q2260" s="26">
        <f t="shared" si="106"/>
        <v>0</v>
      </c>
      <c r="R2260" s="27" t="str">
        <f t="shared" si="107"/>
        <v>1-30</v>
      </c>
      <c r="S2260" s="27" t="str">
        <f>+VLOOKUP(B2260,'[1]PORTFOLIO MAY16'!$B$7:$T$5083,19,0)</f>
        <v>COSTA RICA</v>
      </c>
      <c r="T2260" s="26">
        <v>0</v>
      </c>
      <c r="U2260" s="23" t="s">
        <v>37</v>
      </c>
      <c r="V2260" s="23" t="s">
        <v>37</v>
      </c>
      <c r="W2260" s="23" t="s">
        <v>37</v>
      </c>
      <c r="X2260" s="22">
        <v>92634.03</v>
      </c>
    </row>
    <row r="2261" spans="1:24" x14ac:dyDescent="0.25">
      <c r="A2261" s="22">
        <v>702</v>
      </c>
      <c r="B2261" s="23" t="s">
        <v>2302</v>
      </c>
      <c r="C2261" s="23"/>
      <c r="D2261" s="24">
        <v>310336</v>
      </c>
      <c r="E2261" s="25"/>
      <c r="F2261" s="23" t="s">
        <v>33</v>
      </c>
      <c r="G2261" s="23" t="s">
        <v>33</v>
      </c>
      <c r="H2261" s="24" t="s">
        <v>34</v>
      </c>
      <c r="I2261" s="24" t="s">
        <v>35</v>
      </c>
      <c r="J2261" s="23" t="s">
        <v>39</v>
      </c>
      <c r="K2261" s="26">
        <v>1414687.27</v>
      </c>
      <c r="L2261" s="26">
        <f t="shared" si="105"/>
        <v>76237.496965609025</v>
      </c>
      <c r="M2261" s="26">
        <v>0</v>
      </c>
      <c r="N2261" s="26">
        <v>0</v>
      </c>
      <c r="O2261" s="26">
        <v>0</v>
      </c>
      <c r="P2261" s="26">
        <v>0</v>
      </c>
      <c r="Q2261" s="26">
        <f t="shared" si="106"/>
        <v>0</v>
      </c>
      <c r="R2261" s="27" t="str">
        <f t="shared" si="107"/>
        <v>1-30</v>
      </c>
      <c r="S2261" s="27" t="str">
        <f>+VLOOKUP(B2261,'[1]PORTFOLIO MAY16'!$B$7:$T$5083,19,0)</f>
        <v>MEXICO</v>
      </c>
      <c r="T2261" s="26">
        <v>0</v>
      </c>
      <c r="U2261" s="23" t="s">
        <v>37</v>
      </c>
      <c r="V2261" s="23" t="s">
        <v>37</v>
      </c>
      <c r="W2261" s="23" t="s">
        <v>37</v>
      </c>
      <c r="X2261" s="22">
        <v>1574325.48</v>
      </c>
    </row>
    <row r="2262" spans="1:24" x14ac:dyDescent="0.25">
      <c r="A2262" s="22">
        <v>702</v>
      </c>
      <c r="B2262" s="23" t="s">
        <v>2303</v>
      </c>
      <c r="C2262" s="23"/>
      <c r="D2262" s="24">
        <v>308796</v>
      </c>
      <c r="E2262" s="25"/>
      <c r="F2262" s="23" t="s">
        <v>33</v>
      </c>
      <c r="G2262" s="23" t="s">
        <v>33</v>
      </c>
      <c r="H2262" s="24" t="s">
        <v>34</v>
      </c>
      <c r="I2262" s="24" t="s">
        <v>35</v>
      </c>
      <c r="J2262" s="23" t="s">
        <v>39</v>
      </c>
      <c r="K2262" s="26">
        <v>6271140.25</v>
      </c>
      <c r="L2262" s="26">
        <f t="shared" si="105"/>
        <v>337951.74800737668</v>
      </c>
      <c r="M2262" s="26">
        <v>0</v>
      </c>
      <c r="N2262" s="26">
        <v>0</v>
      </c>
      <c r="O2262" s="26">
        <v>0</v>
      </c>
      <c r="P2262" s="26">
        <v>0</v>
      </c>
      <c r="Q2262" s="26">
        <f t="shared" si="106"/>
        <v>0</v>
      </c>
      <c r="R2262" s="27" t="str">
        <f t="shared" si="107"/>
        <v>1-30</v>
      </c>
      <c r="S2262" s="27" t="str">
        <f>+VLOOKUP(B2262,'[1]PORTFOLIO MAY16'!$B$7:$T$5083,19,0)</f>
        <v>MEXICO</v>
      </c>
      <c r="T2262" s="26">
        <v>0</v>
      </c>
      <c r="U2262" s="23" t="s">
        <v>37</v>
      </c>
      <c r="V2262" s="23" t="s">
        <v>37</v>
      </c>
      <c r="W2262" s="23" t="s">
        <v>37</v>
      </c>
      <c r="X2262" s="22">
        <v>7236237.75</v>
      </c>
    </row>
    <row r="2263" spans="1:24" x14ac:dyDescent="0.25">
      <c r="A2263" s="22">
        <v>702</v>
      </c>
      <c r="B2263" s="23" t="s">
        <v>2304</v>
      </c>
      <c r="C2263" s="23"/>
      <c r="D2263" s="24">
        <v>315652</v>
      </c>
      <c r="E2263" s="25"/>
      <c r="F2263" s="23" t="s">
        <v>42</v>
      </c>
      <c r="G2263" s="23" t="s">
        <v>33</v>
      </c>
      <c r="H2263" s="24" t="s">
        <v>34</v>
      </c>
      <c r="I2263" s="24" t="s">
        <v>35</v>
      </c>
      <c r="J2263" s="23" t="s">
        <v>36</v>
      </c>
      <c r="K2263" s="26">
        <v>61464.82</v>
      </c>
      <c r="L2263" s="26">
        <f t="shared" si="105"/>
        <v>61464.82</v>
      </c>
      <c r="M2263" s="26">
        <v>0</v>
      </c>
      <c r="N2263" s="26">
        <v>0</v>
      </c>
      <c r="O2263" s="26">
        <v>0</v>
      </c>
      <c r="P2263" s="26">
        <v>0</v>
      </c>
      <c r="Q2263" s="26">
        <f t="shared" si="106"/>
        <v>0</v>
      </c>
      <c r="R2263" s="27" t="str">
        <f t="shared" si="107"/>
        <v>1-30</v>
      </c>
      <c r="S2263" s="27" t="str">
        <f>+VLOOKUP(B2263,'[1]PORTFOLIO MAY16'!$B$7:$T$5083,19,0)</f>
        <v>EL SALVADOR</v>
      </c>
      <c r="T2263" s="26">
        <v>0</v>
      </c>
      <c r="U2263" s="23" t="s">
        <v>37</v>
      </c>
      <c r="V2263" s="23" t="s">
        <v>37</v>
      </c>
      <c r="W2263" s="23" t="s">
        <v>37</v>
      </c>
      <c r="X2263" s="22">
        <v>66520.13</v>
      </c>
    </row>
    <row r="2264" spans="1:24" x14ac:dyDescent="0.25">
      <c r="A2264" s="22">
        <v>702</v>
      </c>
      <c r="B2264" s="23" t="s">
        <v>2305</v>
      </c>
      <c r="C2264" s="23"/>
      <c r="D2264" s="24">
        <v>314911</v>
      </c>
      <c r="E2264" s="25"/>
      <c r="F2264" s="23" t="s">
        <v>42</v>
      </c>
      <c r="G2264" s="23" t="s">
        <v>51</v>
      </c>
      <c r="H2264" s="24" t="s">
        <v>34</v>
      </c>
      <c r="I2264" s="24" t="s">
        <v>35</v>
      </c>
      <c r="J2264" s="23" t="s">
        <v>39</v>
      </c>
      <c r="K2264" s="26">
        <v>4413459.53</v>
      </c>
      <c r="L2264" s="26">
        <f t="shared" si="105"/>
        <v>237841.33402586798</v>
      </c>
      <c r="M2264" s="26">
        <v>0</v>
      </c>
      <c r="N2264" s="26">
        <v>0</v>
      </c>
      <c r="O2264" s="26">
        <v>0</v>
      </c>
      <c r="P2264" s="26">
        <v>0</v>
      </c>
      <c r="Q2264" s="26">
        <f t="shared" si="106"/>
        <v>0</v>
      </c>
      <c r="R2264" s="27" t="str">
        <f t="shared" si="107"/>
        <v>1-30</v>
      </c>
      <c r="S2264" s="27" t="str">
        <f>+VLOOKUP(B2264,'[1]PORTFOLIO MAY16'!$B$7:$T$5083,19,0)</f>
        <v>MEXICO</v>
      </c>
      <c r="T2264" s="26">
        <v>0</v>
      </c>
      <c r="U2264" s="23" t="s">
        <v>37</v>
      </c>
      <c r="V2264" s="23" t="s">
        <v>37</v>
      </c>
      <c r="W2264" s="23" t="s">
        <v>37</v>
      </c>
      <c r="X2264" s="22">
        <v>5310144.5999999996</v>
      </c>
    </row>
    <row r="2265" spans="1:24" x14ac:dyDescent="0.25">
      <c r="A2265" s="22">
        <v>702</v>
      </c>
      <c r="B2265" s="23" t="s">
        <v>2306</v>
      </c>
      <c r="C2265" s="23"/>
      <c r="D2265" s="24">
        <v>350923</v>
      </c>
      <c r="E2265" s="25"/>
      <c r="F2265" s="23" t="s">
        <v>33</v>
      </c>
      <c r="G2265" s="23" t="s">
        <v>33</v>
      </c>
      <c r="H2265" s="24" t="s">
        <v>34</v>
      </c>
      <c r="I2265" s="24" t="s">
        <v>35</v>
      </c>
      <c r="J2265" s="23" t="s">
        <v>36</v>
      </c>
      <c r="K2265" s="26">
        <v>14386.12</v>
      </c>
      <c r="L2265" s="26">
        <f t="shared" si="105"/>
        <v>14386.12</v>
      </c>
      <c r="M2265" s="26">
        <v>0</v>
      </c>
      <c r="N2265" s="26">
        <v>0</v>
      </c>
      <c r="O2265" s="26">
        <v>0</v>
      </c>
      <c r="P2265" s="26">
        <v>0</v>
      </c>
      <c r="Q2265" s="26">
        <f t="shared" si="106"/>
        <v>0</v>
      </c>
      <c r="R2265" s="27" t="str">
        <f t="shared" si="107"/>
        <v>1-30</v>
      </c>
      <c r="S2265" s="27" t="str">
        <f>+VLOOKUP(B2265,'[1]PORTFOLIO MAY16'!$B$7:$T$5083,19,0)</f>
        <v>MEXICO</v>
      </c>
      <c r="T2265" s="26">
        <v>0</v>
      </c>
      <c r="U2265" s="23" t="s">
        <v>37</v>
      </c>
      <c r="V2265" s="23" t="s">
        <v>37</v>
      </c>
      <c r="W2265" s="23" t="s">
        <v>37</v>
      </c>
      <c r="X2265" s="22">
        <v>14386.12</v>
      </c>
    </row>
    <row r="2266" spans="1:24" x14ac:dyDescent="0.25">
      <c r="A2266" s="22">
        <v>702</v>
      </c>
      <c r="B2266" s="23" t="s">
        <v>2307</v>
      </c>
      <c r="C2266" s="23"/>
      <c r="D2266" s="24">
        <v>316992</v>
      </c>
      <c r="E2266" s="25"/>
      <c r="F2266" s="23" t="s">
        <v>33</v>
      </c>
      <c r="G2266" s="23" t="s">
        <v>33</v>
      </c>
      <c r="H2266" s="24" t="s">
        <v>34</v>
      </c>
      <c r="I2266" s="24" t="s">
        <v>35</v>
      </c>
      <c r="J2266" s="23" t="s">
        <v>39</v>
      </c>
      <c r="K2266" s="26">
        <v>54645.87</v>
      </c>
      <c r="L2266" s="26">
        <f t="shared" si="105"/>
        <v>2944.8659337325244</v>
      </c>
      <c r="M2266" s="26">
        <v>0</v>
      </c>
      <c r="N2266" s="26">
        <v>0</v>
      </c>
      <c r="O2266" s="26">
        <v>0</v>
      </c>
      <c r="P2266" s="26">
        <v>0</v>
      </c>
      <c r="Q2266" s="26">
        <f t="shared" si="106"/>
        <v>0</v>
      </c>
      <c r="R2266" s="27" t="str">
        <f t="shared" si="107"/>
        <v>1-30</v>
      </c>
      <c r="S2266" s="27" t="str">
        <f>+VLOOKUP(B2266,'[1]PORTFOLIO MAY16'!$B$7:$T$5083,19,0)</f>
        <v>MEXICO</v>
      </c>
      <c r="T2266" s="26">
        <v>0</v>
      </c>
      <c r="U2266" s="23" t="s">
        <v>37</v>
      </c>
      <c r="V2266" s="23" t="s">
        <v>37</v>
      </c>
      <c r="W2266" s="23" t="s">
        <v>37</v>
      </c>
      <c r="X2266" s="22">
        <v>54645.87</v>
      </c>
    </row>
    <row r="2267" spans="1:24" x14ac:dyDescent="0.25">
      <c r="A2267" s="22">
        <v>702</v>
      </c>
      <c r="B2267" s="23" t="s">
        <v>2308</v>
      </c>
      <c r="C2267" s="23"/>
      <c r="D2267" s="24">
        <v>312965</v>
      </c>
      <c r="E2267" s="25"/>
      <c r="F2267" s="23" t="s">
        <v>33</v>
      </c>
      <c r="G2267" s="23" t="s">
        <v>33</v>
      </c>
      <c r="H2267" s="24" t="s">
        <v>34</v>
      </c>
      <c r="I2267" s="24" t="s">
        <v>35</v>
      </c>
      <c r="J2267" s="23" t="s">
        <v>39</v>
      </c>
      <c r="K2267" s="26">
        <v>977953.81</v>
      </c>
      <c r="L2267" s="26">
        <f t="shared" si="105"/>
        <v>52701.930810744336</v>
      </c>
      <c r="M2267" s="26">
        <v>977953.81</v>
      </c>
      <c r="N2267" s="26">
        <v>0</v>
      </c>
      <c r="O2267" s="26">
        <v>0</v>
      </c>
      <c r="P2267" s="26">
        <v>0</v>
      </c>
      <c r="Q2267" s="26">
        <f t="shared" si="106"/>
        <v>977953.81</v>
      </c>
      <c r="R2267" s="27" t="str">
        <f t="shared" si="107"/>
        <v>31-60</v>
      </c>
      <c r="S2267" s="27" t="str">
        <f>+VLOOKUP(B2267,'[1]PORTFOLIO MAY16'!$B$7:$T$5083,19,0)</f>
        <v>MEXICO</v>
      </c>
      <c r="T2267" s="26">
        <v>0</v>
      </c>
      <c r="U2267" s="23" t="s">
        <v>37</v>
      </c>
      <c r="V2267" s="23" t="s">
        <v>37</v>
      </c>
      <c r="W2267" s="23" t="s">
        <v>37</v>
      </c>
      <c r="X2267" s="22">
        <v>1074336.8999999999</v>
      </c>
    </row>
    <row r="2268" spans="1:24" x14ac:dyDescent="0.25">
      <c r="A2268" s="22">
        <v>702</v>
      </c>
      <c r="B2268" s="23" t="s">
        <v>2309</v>
      </c>
      <c r="C2268" s="23"/>
      <c r="D2268" s="24">
        <v>320398</v>
      </c>
      <c r="E2268" s="25"/>
      <c r="F2268" s="23" t="s">
        <v>42</v>
      </c>
      <c r="G2268" s="23" t="s">
        <v>51</v>
      </c>
      <c r="H2268" s="24" t="s">
        <v>34</v>
      </c>
      <c r="I2268" s="24" t="s">
        <v>35</v>
      </c>
      <c r="J2268" s="23" t="s">
        <v>39</v>
      </c>
      <c r="K2268" s="26">
        <v>199406.28</v>
      </c>
      <c r="L2268" s="26">
        <f t="shared" si="105"/>
        <v>10746.004427129245</v>
      </c>
      <c r="M2268" s="26">
        <v>0</v>
      </c>
      <c r="N2268" s="26">
        <v>0</v>
      </c>
      <c r="O2268" s="26">
        <v>0</v>
      </c>
      <c r="P2268" s="26">
        <v>0</v>
      </c>
      <c r="Q2268" s="26">
        <f t="shared" si="106"/>
        <v>0</v>
      </c>
      <c r="R2268" s="27" t="str">
        <f t="shared" si="107"/>
        <v>1-30</v>
      </c>
      <c r="S2268" s="27" t="str">
        <f>+VLOOKUP(B2268,'[1]PORTFOLIO MAY16'!$B$7:$T$5083,19,0)</f>
        <v>MEXICO</v>
      </c>
      <c r="T2268" s="26">
        <v>0</v>
      </c>
      <c r="U2268" s="23" t="s">
        <v>37</v>
      </c>
      <c r="V2268" s="23" t="s">
        <v>37</v>
      </c>
      <c r="W2268" s="23" t="s">
        <v>37</v>
      </c>
      <c r="X2268" s="22">
        <v>224778.81</v>
      </c>
    </row>
    <row r="2269" spans="1:24" x14ac:dyDescent="0.25">
      <c r="A2269" s="22">
        <v>702</v>
      </c>
      <c r="B2269" s="23" t="s">
        <v>2310</v>
      </c>
      <c r="C2269" s="23"/>
      <c r="D2269" s="24">
        <v>310312</v>
      </c>
      <c r="E2269" s="25"/>
      <c r="F2269" s="23" t="s">
        <v>33</v>
      </c>
      <c r="G2269" s="23" t="s">
        <v>33</v>
      </c>
      <c r="H2269" s="24" t="s">
        <v>34</v>
      </c>
      <c r="I2269" s="24" t="s">
        <v>35</v>
      </c>
      <c r="J2269" s="23" t="s">
        <v>36</v>
      </c>
      <c r="K2269" s="26">
        <v>152526.85999999999</v>
      </c>
      <c r="L2269" s="26">
        <f t="shared" si="105"/>
        <v>152526.85999999999</v>
      </c>
      <c r="M2269" s="26">
        <v>0</v>
      </c>
      <c r="N2269" s="26">
        <v>0</v>
      </c>
      <c r="O2269" s="26">
        <v>0</v>
      </c>
      <c r="P2269" s="26">
        <v>0</v>
      </c>
      <c r="Q2269" s="26">
        <f t="shared" si="106"/>
        <v>0</v>
      </c>
      <c r="R2269" s="27" t="str">
        <f t="shared" si="107"/>
        <v>1-30</v>
      </c>
      <c r="S2269" s="27" t="str">
        <f>+VLOOKUP(B2269,'[1]PORTFOLIO MAY16'!$B$7:$T$5083,19,0)</f>
        <v>MEXICO</v>
      </c>
      <c r="T2269" s="26">
        <v>0</v>
      </c>
      <c r="U2269" s="23" t="s">
        <v>37</v>
      </c>
      <c r="V2269" s="23" t="s">
        <v>37</v>
      </c>
      <c r="W2269" s="23" t="s">
        <v>37</v>
      </c>
      <c r="X2269" s="22">
        <v>167237.51999999999</v>
      </c>
    </row>
    <row r="2270" spans="1:24" x14ac:dyDescent="0.25">
      <c r="A2270" s="22">
        <v>702</v>
      </c>
      <c r="B2270" s="23" t="s">
        <v>2311</v>
      </c>
      <c r="C2270" s="23"/>
      <c r="D2270" s="24">
        <v>313564</v>
      </c>
      <c r="E2270" s="25"/>
      <c r="F2270" s="23" t="s">
        <v>33</v>
      </c>
      <c r="G2270" s="23" t="s">
        <v>33</v>
      </c>
      <c r="H2270" s="24" t="s">
        <v>34</v>
      </c>
      <c r="I2270" s="24" t="s">
        <v>35</v>
      </c>
      <c r="J2270" s="23" t="s">
        <v>39</v>
      </c>
      <c r="K2270" s="26">
        <v>374037.52</v>
      </c>
      <c r="L2270" s="26">
        <f t="shared" si="105"/>
        <v>20156.881948915769</v>
      </c>
      <c r="M2270" s="26">
        <v>0</v>
      </c>
      <c r="N2270" s="26">
        <v>0</v>
      </c>
      <c r="O2270" s="26">
        <v>0</v>
      </c>
      <c r="P2270" s="26">
        <v>0</v>
      </c>
      <c r="Q2270" s="26">
        <f t="shared" si="106"/>
        <v>0</v>
      </c>
      <c r="R2270" s="27" t="str">
        <f t="shared" si="107"/>
        <v>1-30</v>
      </c>
      <c r="S2270" s="27" t="str">
        <f>+VLOOKUP(B2270,'[1]PORTFOLIO MAY16'!$B$7:$T$5083,19,0)</f>
        <v>MEXICO</v>
      </c>
      <c r="T2270" s="26">
        <v>0</v>
      </c>
      <c r="U2270" s="23" t="s">
        <v>37</v>
      </c>
      <c r="V2270" s="23" t="s">
        <v>37</v>
      </c>
      <c r="W2270" s="23" t="s">
        <v>37</v>
      </c>
      <c r="X2270" s="22">
        <v>451437.21</v>
      </c>
    </row>
    <row r="2271" spans="1:24" x14ac:dyDescent="0.25">
      <c r="A2271" s="22">
        <v>702</v>
      </c>
      <c r="B2271" s="23" t="s">
        <v>2312</v>
      </c>
      <c r="C2271" s="23"/>
      <c r="D2271" s="24">
        <v>317033</v>
      </c>
      <c r="E2271" s="25"/>
      <c r="F2271" s="23" t="s">
        <v>51</v>
      </c>
      <c r="G2271" s="23" t="s">
        <v>51</v>
      </c>
      <c r="H2271" s="24" t="s">
        <v>34</v>
      </c>
      <c r="I2271" s="24" t="s">
        <v>35</v>
      </c>
      <c r="J2271" s="23" t="s">
        <v>36</v>
      </c>
      <c r="K2271" s="26">
        <v>239402.89</v>
      </c>
      <c r="L2271" s="26">
        <f t="shared" si="105"/>
        <v>239402.89</v>
      </c>
      <c r="M2271" s="26">
        <v>0</v>
      </c>
      <c r="N2271" s="26">
        <v>0</v>
      </c>
      <c r="O2271" s="26">
        <v>0</v>
      </c>
      <c r="P2271" s="26">
        <v>0</v>
      </c>
      <c r="Q2271" s="26">
        <f t="shared" si="106"/>
        <v>0</v>
      </c>
      <c r="R2271" s="27" t="str">
        <f t="shared" si="107"/>
        <v>1-30</v>
      </c>
      <c r="S2271" s="27" t="str">
        <f>+VLOOKUP(B2271,'[1]PORTFOLIO MAY16'!$B$7:$T$5083,19,0)</f>
        <v>HAITI</v>
      </c>
      <c r="T2271" s="26">
        <v>0</v>
      </c>
      <c r="U2271" s="23" t="s">
        <v>37</v>
      </c>
      <c r="V2271" s="23" t="s">
        <v>37</v>
      </c>
      <c r="W2271" s="23" t="s">
        <v>37</v>
      </c>
      <c r="X2271" s="22">
        <v>304232.39</v>
      </c>
    </row>
    <row r="2272" spans="1:24" x14ac:dyDescent="0.25">
      <c r="A2272" s="22">
        <v>702</v>
      </c>
      <c r="B2272" s="23" t="s">
        <v>2313</v>
      </c>
      <c r="C2272" s="23"/>
      <c r="D2272" s="24">
        <v>320453</v>
      </c>
      <c r="E2272" s="25"/>
      <c r="F2272" s="23" t="s">
        <v>98</v>
      </c>
      <c r="G2272" s="23" t="s">
        <v>98</v>
      </c>
      <c r="H2272" s="24" t="s">
        <v>34</v>
      </c>
      <c r="I2272" s="24" t="s">
        <v>35</v>
      </c>
      <c r="J2272" s="23" t="s">
        <v>36</v>
      </c>
      <c r="K2272" s="26">
        <v>169652.76</v>
      </c>
      <c r="L2272" s="26">
        <f t="shared" si="105"/>
        <v>169652.76</v>
      </c>
      <c r="M2272" s="26">
        <v>0</v>
      </c>
      <c r="N2272" s="26">
        <v>0</v>
      </c>
      <c r="O2272" s="26">
        <v>0</v>
      </c>
      <c r="P2272" s="26">
        <v>0</v>
      </c>
      <c r="Q2272" s="26">
        <f t="shared" si="106"/>
        <v>0</v>
      </c>
      <c r="R2272" s="27" t="str">
        <f t="shared" si="107"/>
        <v>1-30</v>
      </c>
      <c r="S2272" s="27" t="str">
        <f>+VLOOKUP(B2272,'[1]PORTFOLIO MAY16'!$B$7:$T$5083,19,0)</f>
        <v>MEXICO</v>
      </c>
      <c r="T2272" s="26">
        <v>0</v>
      </c>
      <c r="U2272" s="23" t="s">
        <v>37</v>
      </c>
      <c r="V2272" s="23" t="s">
        <v>37</v>
      </c>
      <c r="W2272" s="23" t="s">
        <v>37</v>
      </c>
      <c r="X2272" s="22">
        <v>96810</v>
      </c>
    </row>
    <row r="2273" spans="1:24" x14ac:dyDescent="0.25">
      <c r="A2273" s="22">
        <v>702</v>
      </c>
      <c r="B2273" s="23" t="s">
        <v>2314</v>
      </c>
      <c r="C2273" s="23"/>
      <c r="D2273" s="24">
        <v>309098</v>
      </c>
      <c r="E2273" s="25"/>
      <c r="F2273" s="23" t="s">
        <v>42</v>
      </c>
      <c r="G2273" s="23" t="s">
        <v>33</v>
      </c>
      <c r="H2273" s="24" t="s">
        <v>34</v>
      </c>
      <c r="I2273" s="24" t="s">
        <v>35</v>
      </c>
      <c r="J2273" s="23" t="s">
        <v>36</v>
      </c>
      <c r="K2273" s="26">
        <v>178883.63</v>
      </c>
      <c r="L2273" s="26">
        <f t="shared" ref="L2273:L2336" si="108">+IF(J2273="MXN",K2273/$L$2,K2273)</f>
        <v>178883.63</v>
      </c>
      <c r="M2273" s="26">
        <v>0</v>
      </c>
      <c r="N2273" s="26">
        <v>0</v>
      </c>
      <c r="O2273" s="26">
        <v>0</v>
      </c>
      <c r="P2273" s="26">
        <v>0</v>
      </c>
      <c r="Q2273" s="26">
        <f t="shared" si="106"/>
        <v>0</v>
      </c>
      <c r="R2273" s="27" t="str">
        <f t="shared" si="107"/>
        <v>1-30</v>
      </c>
      <c r="S2273" s="27" t="str">
        <f>+VLOOKUP(B2273,'[1]PORTFOLIO MAY16'!$B$7:$T$5083,19,0)</f>
        <v>REPUBLICA DOMINICANA</v>
      </c>
      <c r="T2273" s="26">
        <v>0</v>
      </c>
      <c r="U2273" s="23" t="s">
        <v>37</v>
      </c>
      <c r="V2273" s="23" t="s">
        <v>37</v>
      </c>
      <c r="W2273" s="23" t="s">
        <v>37</v>
      </c>
      <c r="X2273" s="22">
        <v>191613.96</v>
      </c>
    </row>
    <row r="2274" spans="1:24" x14ac:dyDescent="0.25">
      <c r="A2274" s="22">
        <v>702</v>
      </c>
      <c r="B2274" s="23" t="s">
        <v>2315</v>
      </c>
      <c r="C2274" s="23"/>
      <c r="D2274" s="24">
        <v>309098</v>
      </c>
      <c r="E2274" s="25"/>
      <c r="F2274" s="23" t="s">
        <v>42</v>
      </c>
      <c r="G2274" s="23" t="s">
        <v>33</v>
      </c>
      <c r="H2274" s="24" t="s">
        <v>34</v>
      </c>
      <c r="I2274" s="24" t="s">
        <v>35</v>
      </c>
      <c r="J2274" s="23" t="s">
        <v>36</v>
      </c>
      <c r="K2274" s="26">
        <v>154550.18</v>
      </c>
      <c r="L2274" s="26">
        <f t="shared" si="108"/>
        <v>154550.18</v>
      </c>
      <c r="M2274" s="26">
        <v>0</v>
      </c>
      <c r="N2274" s="26">
        <v>0</v>
      </c>
      <c r="O2274" s="26">
        <v>0</v>
      </c>
      <c r="P2274" s="26">
        <v>0</v>
      </c>
      <c r="Q2274" s="26">
        <f t="shared" si="106"/>
        <v>0</v>
      </c>
      <c r="R2274" s="27" t="str">
        <f t="shared" si="107"/>
        <v>1-30</v>
      </c>
      <c r="S2274" s="27" t="str">
        <f>+VLOOKUP(B2274,'[1]PORTFOLIO MAY16'!$B$7:$T$5083,19,0)</f>
        <v>REPUBLICA DOMINICANA</v>
      </c>
      <c r="T2274" s="26">
        <v>0</v>
      </c>
      <c r="U2274" s="23" t="s">
        <v>37</v>
      </c>
      <c r="V2274" s="23" t="s">
        <v>37</v>
      </c>
      <c r="W2274" s="23" t="s">
        <v>37</v>
      </c>
      <c r="X2274" s="22">
        <v>165548.76</v>
      </c>
    </row>
    <row r="2275" spans="1:24" x14ac:dyDescent="0.25">
      <c r="A2275" s="22">
        <v>702</v>
      </c>
      <c r="B2275" s="23" t="s">
        <v>2316</v>
      </c>
      <c r="C2275" s="23"/>
      <c r="D2275" s="24">
        <v>318874</v>
      </c>
      <c r="E2275" s="25"/>
      <c r="F2275" s="23" t="s">
        <v>33</v>
      </c>
      <c r="G2275" s="23" t="s">
        <v>33</v>
      </c>
      <c r="H2275" s="24" t="s">
        <v>34</v>
      </c>
      <c r="I2275" s="24" t="s">
        <v>35</v>
      </c>
      <c r="J2275" s="23" t="s">
        <v>36</v>
      </c>
      <c r="K2275" s="26">
        <v>872223.01</v>
      </c>
      <c r="L2275" s="26">
        <f t="shared" si="108"/>
        <v>872223.01</v>
      </c>
      <c r="M2275" s="26">
        <v>0</v>
      </c>
      <c r="N2275" s="26">
        <v>0</v>
      </c>
      <c r="O2275" s="26">
        <v>0</v>
      </c>
      <c r="P2275" s="26">
        <v>0</v>
      </c>
      <c r="Q2275" s="26">
        <f t="shared" si="106"/>
        <v>0</v>
      </c>
      <c r="R2275" s="27" t="str">
        <f t="shared" si="107"/>
        <v>1-30</v>
      </c>
      <c r="S2275" s="27" t="str">
        <f>+VLOOKUP(B2275,'[1]PORTFOLIO MAY16'!$B$7:$T$5083,19,0)</f>
        <v>MEXICO</v>
      </c>
      <c r="T2275" s="26">
        <v>0</v>
      </c>
      <c r="U2275" s="23" t="s">
        <v>37</v>
      </c>
      <c r="V2275" s="23" t="s">
        <v>37</v>
      </c>
      <c r="W2275" s="23" t="s">
        <v>37</v>
      </c>
      <c r="X2275" s="22">
        <v>987377.28</v>
      </c>
    </row>
    <row r="2276" spans="1:24" x14ac:dyDescent="0.25">
      <c r="A2276" s="22">
        <v>702</v>
      </c>
      <c r="B2276" s="23" t="s">
        <v>2317</v>
      </c>
      <c r="C2276" s="23"/>
      <c r="D2276" s="24">
        <v>310580</v>
      </c>
      <c r="E2276" s="25"/>
      <c r="F2276" s="23" t="s">
        <v>98</v>
      </c>
      <c r="G2276" s="23" t="s">
        <v>98</v>
      </c>
      <c r="H2276" s="24" t="s">
        <v>34</v>
      </c>
      <c r="I2276" s="24" t="s">
        <v>35</v>
      </c>
      <c r="J2276" s="23" t="s">
        <v>36</v>
      </c>
      <c r="K2276" s="26">
        <v>4883554.17</v>
      </c>
      <c r="L2276" s="26">
        <f t="shared" si="108"/>
        <v>4883554.17</v>
      </c>
      <c r="M2276" s="26">
        <v>0</v>
      </c>
      <c r="N2276" s="26">
        <v>0</v>
      </c>
      <c r="O2276" s="26">
        <v>0</v>
      </c>
      <c r="P2276" s="26">
        <v>0</v>
      </c>
      <c r="Q2276" s="26">
        <f t="shared" si="106"/>
        <v>0</v>
      </c>
      <c r="R2276" s="27" t="str">
        <f t="shared" si="107"/>
        <v>1-30</v>
      </c>
      <c r="S2276" s="27" t="str">
        <f>+VLOOKUP(B2276,'[1]PORTFOLIO MAY16'!$B$7:$T$5083,19,0)</f>
        <v>MEXICO</v>
      </c>
      <c r="T2276" s="26">
        <v>0</v>
      </c>
      <c r="U2276" s="23" t="s">
        <v>37</v>
      </c>
      <c r="V2276" s="23" t="s">
        <v>37</v>
      </c>
      <c r="W2276" s="23" t="s">
        <v>37</v>
      </c>
      <c r="X2276" s="22">
        <v>1738472.34</v>
      </c>
    </row>
    <row r="2277" spans="1:24" x14ac:dyDescent="0.25">
      <c r="A2277" s="22">
        <v>702</v>
      </c>
      <c r="B2277" s="23" t="s">
        <v>2318</v>
      </c>
      <c r="C2277" s="23"/>
      <c r="D2277" s="24">
        <v>310500</v>
      </c>
      <c r="E2277" s="25"/>
      <c r="F2277" s="23" t="s">
        <v>33</v>
      </c>
      <c r="G2277" s="23" t="s">
        <v>33</v>
      </c>
      <c r="H2277" s="24" t="s">
        <v>34</v>
      </c>
      <c r="I2277" s="24" t="s">
        <v>35</v>
      </c>
      <c r="J2277" s="23" t="s">
        <v>36</v>
      </c>
      <c r="K2277" s="26">
        <v>226641.08</v>
      </c>
      <c r="L2277" s="26">
        <f t="shared" si="108"/>
        <v>226641.08</v>
      </c>
      <c r="M2277" s="26">
        <v>0</v>
      </c>
      <c r="N2277" s="26">
        <v>0</v>
      </c>
      <c r="O2277" s="26">
        <v>0</v>
      </c>
      <c r="P2277" s="26">
        <v>0</v>
      </c>
      <c r="Q2277" s="26">
        <f t="shared" si="106"/>
        <v>0</v>
      </c>
      <c r="R2277" s="27" t="str">
        <f t="shared" si="107"/>
        <v>1-30</v>
      </c>
      <c r="S2277" s="27" t="str">
        <f>+VLOOKUP(B2277,'[1]PORTFOLIO MAY16'!$B$7:$T$5083,19,0)</f>
        <v>MEXICO</v>
      </c>
      <c r="T2277" s="26">
        <v>0</v>
      </c>
      <c r="U2277" s="23" t="s">
        <v>37</v>
      </c>
      <c r="V2277" s="23" t="s">
        <v>37</v>
      </c>
      <c r="W2277" s="23" t="s">
        <v>37</v>
      </c>
      <c r="X2277" s="22">
        <v>250332</v>
      </c>
    </row>
    <row r="2278" spans="1:24" x14ac:dyDescent="0.25">
      <c r="A2278" s="22">
        <v>702</v>
      </c>
      <c r="B2278" s="23" t="s">
        <v>2319</v>
      </c>
      <c r="C2278" s="23"/>
      <c r="D2278" s="24">
        <v>335808</v>
      </c>
      <c r="E2278" s="25"/>
      <c r="F2278" s="23" t="s">
        <v>33</v>
      </c>
      <c r="G2278" s="23" t="s">
        <v>33</v>
      </c>
      <c r="H2278" s="24" t="s">
        <v>34</v>
      </c>
      <c r="I2278" s="24" t="s">
        <v>35</v>
      </c>
      <c r="J2278" s="23" t="s">
        <v>39</v>
      </c>
      <c r="K2278" s="26">
        <v>380901.33</v>
      </c>
      <c r="L2278" s="26">
        <f t="shared" si="108"/>
        <v>20526.772669744492</v>
      </c>
      <c r="M2278" s="26">
        <v>0</v>
      </c>
      <c r="N2278" s="26">
        <v>0</v>
      </c>
      <c r="O2278" s="26">
        <v>0</v>
      </c>
      <c r="P2278" s="26">
        <v>0</v>
      </c>
      <c r="Q2278" s="26">
        <f t="shared" si="106"/>
        <v>0</v>
      </c>
      <c r="R2278" s="27" t="str">
        <f t="shared" si="107"/>
        <v>1-30</v>
      </c>
      <c r="S2278" s="27" t="str">
        <f>+VLOOKUP(B2278,'[1]PORTFOLIO MAY16'!$B$7:$T$5083,19,0)</f>
        <v>MEXICO</v>
      </c>
      <c r="T2278" s="26">
        <v>0</v>
      </c>
      <c r="U2278" s="23" t="s">
        <v>37</v>
      </c>
      <c r="V2278" s="23" t="s">
        <v>37</v>
      </c>
      <c r="W2278" s="23" t="s">
        <v>37</v>
      </c>
      <c r="X2278" s="22">
        <v>428980.16</v>
      </c>
    </row>
    <row r="2279" spans="1:24" x14ac:dyDescent="0.25">
      <c r="A2279" s="22">
        <v>702</v>
      </c>
      <c r="B2279" s="23" t="s">
        <v>2320</v>
      </c>
      <c r="C2279" s="23"/>
      <c r="D2279" s="24">
        <v>316624</v>
      </c>
      <c r="E2279" s="25"/>
      <c r="F2279" s="23" t="s">
        <v>33</v>
      </c>
      <c r="G2279" s="23" t="s">
        <v>33</v>
      </c>
      <c r="H2279" s="24" t="s">
        <v>34</v>
      </c>
      <c r="I2279" s="24" t="s">
        <v>35</v>
      </c>
      <c r="J2279" s="23" t="s">
        <v>39</v>
      </c>
      <c r="K2279" s="26">
        <v>3306108.22</v>
      </c>
      <c r="L2279" s="26">
        <f t="shared" si="108"/>
        <v>178166.17194146739</v>
      </c>
      <c r="M2279" s="26">
        <v>0</v>
      </c>
      <c r="N2279" s="26">
        <v>0</v>
      </c>
      <c r="O2279" s="26">
        <v>0</v>
      </c>
      <c r="P2279" s="26">
        <v>3306108.22</v>
      </c>
      <c r="Q2279" s="26">
        <f t="shared" si="106"/>
        <v>3306108.22</v>
      </c>
      <c r="R2279" s="27" t="str">
        <f t="shared" si="107"/>
        <v>120+</v>
      </c>
      <c r="S2279" s="27" t="str">
        <f>+VLOOKUP(B2279,'[1]PORTFOLIO MAY16'!$B$7:$T$5083,19,0)</f>
        <v>MEXICO</v>
      </c>
      <c r="T2279" s="26">
        <v>0</v>
      </c>
      <c r="U2279" s="23" t="s">
        <v>37</v>
      </c>
      <c r="V2279" s="23" t="s">
        <v>37</v>
      </c>
      <c r="W2279" s="23" t="s">
        <v>37</v>
      </c>
      <c r="X2279" s="22">
        <v>4051216.15</v>
      </c>
    </row>
    <row r="2280" spans="1:24" x14ac:dyDescent="0.25">
      <c r="A2280" s="22">
        <v>702</v>
      </c>
      <c r="B2280" s="23" t="s">
        <v>2321</v>
      </c>
      <c r="C2280" s="23"/>
      <c r="D2280" s="24">
        <v>311366</v>
      </c>
      <c r="E2280" s="25"/>
      <c r="F2280" s="23" t="s">
        <v>33</v>
      </c>
      <c r="G2280" s="23" t="s">
        <v>33</v>
      </c>
      <c r="H2280" s="24" t="s">
        <v>34</v>
      </c>
      <c r="I2280" s="24" t="s">
        <v>35</v>
      </c>
      <c r="J2280" s="23" t="s">
        <v>39</v>
      </c>
      <c r="K2280" s="26">
        <v>2707370.22</v>
      </c>
      <c r="L2280" s="26">
        <f t="shared" si="108"/>
        <v>145900.18112768503</v>
      </c>
      <c r="M2280" s="26">
        <v>0</v>
      </c>
      <c r="N2280" s="26">
        <v>0</v>
      </c>
      <c r="O2280" s="26">
        <v>0</v>
      </c>
      <c r="P2280" s="26">
        <v>0</v>
      </c>
      <c r="Q2280" s="26">
        <f t="shared" si="106"/>
        <v>0</v>
      </c>
      <c r="R2280" s="27" t="str">
        <f t="shared" si="107"/>
        <v>1-30</v>
      </c>
      <c r="S2280" s="27" t="str">
        <f>+VLOOKUP(B2280,'[1]PORTFOLIO MAY16'!$B$7:$T$5083,19,0)</f>
        <v>MEXICO</v>
      </c>
      <c r="T2280" s="26">
        <v>0</v>
      </c>
      <c r="U2280" s="23" t="s">
        <v>37</v>
      </c>
      <c r="V2280" s="23" t="s">
        <v>37</v>
      </c>
      <c r="W2280" s="23" t="s">
        <v>37</v>
      </c>
      <c r="X2280" s="22">
        <v>3008189.13</v>
      </c>
    </row>
    <row r="2281" spans="1:24" x14ac:dyDescent="0.25">
      <c r="A2281" s="22">
        <v>702</v>
      </c>
      <c r="B2281" s="23" t="s">
        <v>2322</v>
      </c>
      <c r="C2281" s="23"/>
      <c r="D2281" s="24">
        <v>311380</v>
      </c>
      <c r="E2281" s="25"/>
      <c r="F2281" s="23" t="s">
        <v>42</v>
      </c>
      <c r="G2281" s="23" t="s">
        <v>33</v>
      </c>
      <c r="H2281" s="24" t="s">
        <v>34</v>
      </c>
      <c r="I2281" s="24" t="s">
        <v>35</v>
      </c>
      <c r="J2281" s="23" t="s">
        <v>39</v>
      </c>
      <c r="K2281" s="26">
        <v>104678.49</v>
      </c>
      <c r="L2281" s="26">
        <f t="shared" si="108"/>
        <v>5641.1238250129554</v>
      </c>
      <c r="M2281" s="26">
        <v>0</v>
      </c>
      <c r="N2281" s="26">
        <v>0</v>
      </c>
      <c r="O2281" s="26">
        <v>0</v>
      </c>
      <c r="P2281" s="26">
        <v>0</v>
      </c>
      <c r="Q2281" s="26">
        <f t="shared" si="106"/>
        <v>0</v>
      </c>
      <c r="R2281" s="27" t="str">
        <f t="shared" si="107"/>
        <v>1-30</v>
      </c>
      <c r="S2281" s="27" t="str">
        <f>+VLOOKUP(B2281,'[1]PORTFOLIO MAY16'!$B$7:$T$5083,19,0)</f>
        <v>MEXICO</v>
      </c>
      <c r="T2281" s="26">
        <v>0</v>
      </c>
      <c r="U2281" s="23" t="s">
        <v>37</v>
      </c>
      <c r="V2281" s="23" t="s">
        <v>37</v>
      </c>
      <c r="W2281" s="23" t="s">
        <v>37</v>
      </c>
      <c r="X2281" s="22">
        <v>139571.32</v>
      </c>
    </row>
    <row r="2282" spans="1:24" x14ac:dyDescent="0.25">
      <c r="A2282" s="22">
        <v>702</v>
      </c>
      <c r="B2282" s="23" t="s">
        <v>2323</v>
      </c>
      <c r="C2282" s="23"/>
      <c r="D2282" s="24">
        <v>313548</v>
      </c>
      <c r="E2282" s="25"/>
      <c r="F2282" s="23" t="s">
        <v>51</v>
      </c>
      <c r="G2282" s="23" t="s">
        <v>51</v>
      </c>
      <c r="H2282" s="24" t="s">
        <v>34</v>
      </c>
      <c r="I2282" s="24" t="s">
        <v>35</v>
      </c>
      <c r="J2282" s="23" t="s">
        <v>36</v>
      </c>
      <c r="K2282" s="26">
        <v>108632.65</v>
      </c>
      <c r="L2282" s="26">
        <f t="shared" si="108"/>
        <v>108632.65</v>
      </c>
      <c r="M2282" s="26">
        <v>0</v>
      </c>
      <c r="N2282" s="26">
        <v>0</v>
      </c>
      <c r="O2282" s="26">
        <v>0</v>
      </c>
      <c r="P2282" s="26">
        <v>0</v>
      </c>
      <c r="Q2282" s="26">
        <f t="shared" si="106"/>
        <v>0</v>
      </c>
      <c r="R2282" s="27" t="str">
        <f t="shared" si="107"/>
        <v>1-30</v>
      </c>
      <c r="S2282" s="27" t="str">
        <f>+VLOOKUP(B2282,'[1]PORTFOLIO MAY16'!$B$7:$T$5083,19,0)</f>
        <v>NICARAGUA</v>
      </c>
      <c r="T2282" s="26">
        <v>0</v>
      </c>
      <c r="U2282" s="23" t="s">
        <v>37</v>
      </c>
      <c r="V2282" s="23" t="s">
        <v>37</v>
      </c>
      <c r="W2282" s="23" t="s">
        <v>37</v>
      </c>
      <c r="X2282" s="22">
        <v>113052.36</v>
      </c>
    </row>
    <row r="2283" spans="1:24" x14ac:dyDescent="0.25">
      <c r="A2283" s="22">
        <v>702</v>
      </c>
      <c r="B2283" s="23" t="s">
        <v>2324</v>
      </c>
      <c r="C2283" s="23"/>
      <c r="D2283" s="24">
        <v>319271</v>
      </c>
      <c r="E2283" s="25"/>
      <c r="F2283" s="23" t="s">
        <v>33</v>
      </c>
      <c r="G2283" s="23" t="s">
        <v>33</v>
      </c>
      <c r="H2283" s="24" t="s">
        <v>34</v>
      </c>
      <c r="I2283" s="24" t="s">
        <v>35</v>
      </c>
      <c r="J2283" s="23" t="s">
        <v>39</v>
      </c>
      <c r="K2283" s="26">
        <v>872179.71</v>
      </c>
      <c r="L2283" s="26">
        <f t="shared" si="108"/>
        <v>47001.764562842756</v>
      </c>
      <c r="M2283" s="26">
        <v>0</v>
      </c>
      <c r="N2283" s="26">
        <v>0</v>
      </c>
      <c r="O2283" s="26">
        <v>0</v>
      </c>
      <c r="P2283" s="26">
        <v>0</v>
      </c>
      <c r="Q2283" s="26">
        <f t="shared" si="106"/>
        <v>0</v>
      </c>
      <c r="R2283" s="27" t="str">
        <f t="shared" si="107"/>
        <v>1-30</v>
      </c>
      <c r="S2283" s="27" t="str">
        <f>+VLOOKUP(B2283,'[1]PORTFOLIO MAY16'!$B$7:$T$5083,19,0)</f>
        <v>MEXICO</v>
      </c>
      <c r="T2283" s="26">
        <v>0</v>
      </c>
      <c r="U2283" s="23" t="s">
        <v>37</v>
      </c>
      <c r="V2283" s="23" t="s">
        <v>37</v>
      </c>
      <c r="W2283" s="23" t="s">
        <v>37</v>
      </c>
      <c r="X2283" s="22">
        <v>930325.02</v>
      </c>
    </row>
    <row r="2284" spans="1:24" x14ac:dyDescent="0.25">
      <c r="A2284" s="22">
        <v>702</v>
      </c>
      <c r="B2284" s="23" t="s">
        <v>2325</v>
      </c>
      <c r="C2284" s="23"/>
      <c r="D2284" s="24">
        <v>356853</v>
      </c>
      <c r="E2284" s="25"/>
      <c r="F2284" s="23" t="s">
        <v>33</v>
      </c>
      <c r="G2284" s="23" t="s">
        <v>33</v>
      </c>
      <c r="H2284" s="24" t="s">
        <v>34</v>
      </c>
      <c r="I2284" s="24" t="s">
        <v>35</v>
      </c>
      <c r="J2284" s="23" t="s">
        <v>39</v>
      </c>
      <c r="K2284" s="26">
        <v>232522.51</v>
      </c>
      <c r="L2284" s="26">
        <f t="shared" si="108"/>
        <v>12530.638061485346</v>
      </c>
      <c r="M2284" s="26">
        <v>0</v>
      </c>
      <c r="N2284" s="26">
        <v>0</v>
      </c>
      <c r="O2284" s="26">
        <v>0</v>
      </c>
      <c r="P2284" s="26">
        <v>0</v>
      </c>
      <c r="Q2284" s="26">
        <f t="shared" si="106"/>
        <v>0</v>
      </c>
      <c r="R2284" s="27" t="str">
        <f t="shared" si="107"/>
        <v>1-30</v>
      </c>
      <c r="S2284" s="27" t="str">
        <f>+VLOOKUP(B2284,'[1]PORTFOLIO MAY16'!$B$7:$T$5083,19,0)</f>
        <v>MEXICO</v>
      </c>
      <c r="T2284" s="26">
        <v>0</v>
      </c>
      <c r="U2284" s="23" t="s">
        <v>37</v>
      </c>
      <c r="V2284" s="23" t="s">
        <v>37</v>
      </c>
      <c r="W2284" s="23" t="s">
        <v>37</v>
      </c>
      <c r="X2284" s="22">
        <v>290653.14</v>
      </c>
    </row>
    <row r="2285" spans="1:24" x14ac:dyDescent="0.25">
      <c r="A2285" s="22">
        <v>702</v>
      </c>
      <c r="B2285" s="23" t="s">
        <v>2326</v>
      </c>
      <c r="C2285" s="23"/>
      <c r="D2285" s="24">
        <v>310572</v>
      </c>
      <c r="E2285" s="25"/>
      <c r="F2285" s="23" t="s">
        <v>42</v>
      </c>
      <c r="G2285" s="23" t="s">
        <v>33</v>
      </c>
      <c r="H2285" s="24" t="s">
        <v>34</v>
      </c>
      <c r="I2285" s="24" t="s">
        <v>35</v>
      </c>
      <c r="J2285" s="23" t="s">
        <v>39</v>
      </c>
      <c r="K2285" s="26">
        <v>838783.4</v>
      </c>
      <c r="L2285" s="26">
        <f t="shared" si="108"/>
        <v>45202.037417289568</v>
      </c>
      <c r="M2285" s="26">
        <v>0</v>
      </c>
      <c r="N2285" s="26">
        <v>0</v>
      </c>
      <c r="O2285" s="26">
        <v>0</v>
      </c>
      <c r="P2285" s="26">
        <v>0</v>
      </c>
      <c r="Q2285" s="26">
        <f t="shared" si="106"/>
        <v>0</v>
      </c>
      <c r="R2285" s="27" t="str">
        <f t="shared" si="107"/>
        <v>1-30</v>
      </c>
      <c r="S2285" s="27" t="str">
        <f>+VLOOKUP(B2285,'[1]PORTFOLIO MAY16'!$B$7:$T$5083,19,0)</f>
        <v>MEXICO</v>
      </c>
      <c r="T2285" s="26">
        <v>0</v>
      </c>
      <c r="U2285" s="23" t="s">
        <v>37</v>
      </c>
      <c r="V2285" s="23" t="s">
        <v>37</v>
      </c>
      <c r="W2285" s="23" t="s">
        <v>37</v>
      </c>
      <c r="X2285" s="22">
        <v>894702.29</v>
      </c>
    </row>
    <row r="2286" spans="1:24" x14ac:dyDescent="0.25">
      <c r="A2286" s="22">
        <v>702</v>
      </c>
      <c r="B2286" s="23" t="s">
        <v>2327</v>
      </c>
      <c r="C2286" s="23"/>
      <c r="D2286" s="24">
        <v>313548</v>
      </c>
      <c r="E2286" s="25"/>
      <c r="F2286" s="23" t="s">
        <v>51</v>
      </c>
      <c r="G2286" s="23" t="s">
        <v>51</v>
      </c>
      <c r="H2286" s="24" t="s">
        <v>34</v>
      </c>
      <c r="I2286" s="24" t="s">
        <v>35</v>
      </c>
      <c r="J2286" s="23" t="s">
        <v>36</v>
      </c>
      <c r="K2286" s="26">
        <v>58727.21</v>
      </c>
      <c r="L2286" s="26">
        <f t="shared" si="108"/>
        <v>58727.21</v>
      </c>
      <c r="M2286" s="26">
        <v>0</v>
      </c>
      <c r="N2286" s="26">
        <v>0</v>
      </c>
      <c r="O2286" s="26">
        <v>0</v>
      </c>
      <c r="P2286" s="26">
        <v>0</v>
      </c>
      <c r="Q2286" s="26">
        <f t="shared" si="106"/>
        <v>0</v>
      </c>
      <c r="R2286" s="27" t="str">
        <f t="shared" si="107"/>
        <v>1-30</v>
      </c>
      <c r="S2286" s="27" t="str">
        <f>+VLOOKUP(B2286,'[1]PORTFOLIO MAY16'!$B$7:$T$5083,19,0)</f>
        <v>NICARAGUA</v>
      </c>
      <c r="T2286" s="26">
        <v>0</v>
      </c>
      <c r="U2286" s="23" t="s">
        <v>37</v>
      </c>
      <c r="V2286" s="23" t="s">
        <v>37</v>
      </c>
      <c r="W2286" s="23" t="s">
        <v>37</v>
      </c>
      <c r="X2286" s="22">
        <v>61118.69</v>
      </c>
    </row>
    <row r="2287" spans="1:24" x14ac:dyDescent="0.25">
      <c r="A2287" s="22">
        <v>702</v>
      </c>
      <c r="B2287" s="23" t="s">
        <v>2328</v>
      </c>
      <c r="C2287" s="23"/>
      <c r="D2287" s="24">
        <v>316354</v>
      </c>
      <c r="E2287" s="25"/>
      <c r="F2287" s="23" t="s">
        <v>33</v>
      </c>
      <c r="G2287" s="23" t="s">
        <v>33</v>
      </c>
      <c r="H2287" s="24" t="s">
        <v>34</v>
      </c>
      <c r="I2287" s="24" t="s">
        <v>35</v>
      </c>
      <c r="J2287" s="23" t="s">
        <v>39</v>
      </c>
      <c r="K2287" s="26">
        <v>113027.52</v>
      </c>
      <c r="L2287" s="26">
        <f t="shared" si="108"/>
        <v>6091.0530516262543</v>
      </c>
      <c r="M2287" s="26">
        <v>0</v>
      </c>
      <c r="N2287" s="26">
        <v>0</v>
      </c>
      <c r="O2287" s="26">
        <v>0</v>
      </c>
      <c r="P2287" s="26">
        <v>0</v>
      </c>
      <c r="Q2287" s="26">
        <f t="shared" si="106"/>
        <v>0</v>
      </c>
      <c r="R2287" s="27" t="str">
        <f t="shared" si="107"/>
        <v>1-30</v>
      </c>
      <c r="S2287" s="27" t="str">
        <f>+VLOOKUP(B2287,'[1]PORTFOLIO MAY16'!$B$7:$T$5083,19,0)</f>
        <v>MEXICO</v>
      </c>
      <c r="T2287" s="26">
        <v>0</v>
      </c>
      <c r="U2287" s="23" t="s">
        <v>37</v>
      </c>
      <c r="V2287" s="23" t="s">
        <v>37</v>
      </c>
      <c r="W2287" s="23" t="s">
        <v>37</v>
      </c>
      <c r="X2287" s="22">
        <v>150703.35999999999</v>
      </c>
    </row>
    <row r="2288" spans="1:24" x14ac:dyDescent="0.25">
      <c r="A2288" s="22">
        <v>702</v>
      </c>
      <c r="B2288" s="23" t="s">
        <v>2329</v>
      </c>
      <c r="C2288" s="23"/>
      <c r="D2288" s="24">
        <v>316339</v>
      </c>
      <c r="E2288" s="25"/>
      <c r="F2288" s="23" t="s">
        <v>59</v>
      </c>
      <c r="G2288" s="23" t="s">
        <v>59</v>
      </c>
      <c r="H2288" s="24" t="s">
        <v>34</v>
      </c>
      <c r="I2288" s="24" t="s">
        <v>35</v>
      </c>
      <c r="J2288" s="23" t="s">
        <v>36</v>
      </c>
      <c r="K2288" s="26">
        <v>136944.07999999999</v>
      </c>
      <c r="L2288" s="26">
        <f t="shared" si="108"/>
        <v>136944.07999999999</v>
      </c>
      <c r="M2288" s="26">
        <v>0</v>
      </c>
      <c r="N2288" s="26">
        <v>0</v>
      </c>
      <c r="O2288" s="26">
        <v>0</v>
      </c>
      <c r="P2288" s="26">
        <v>0</v>
      </c>
      <c r="Q2288" s="26">
        <f t="shared" si="106"/>
        <v>0</v>
      </c>
      <c r="R2288" s="27" t="str">
        <f t="shared" si="107"/>
        <v>1-30</v>
      </c>
      <c r="S2288" s="27" t="str">
        <f>+VLOOKUP(B2288,'[1]PORTFOLIO MAY16'!$B$7:$T$5083,19,0)</f>
        <v>GUATEMALA</v>
      </c>
      <c r="T2288" s="26">
        <v>0</v>
      </c>
      <c r="U2288" s="23" t="s">
        <v>37</v>
      </c>
      <c r="V2288" s="23" t="s">
        <v>37</v>
      </c>
      <c r="W2288" s="23" t="s">
        <v>37</v>
      </c>
      <c r="X2288" s="22">
        <v>144639.82999999999</v>
      </c>
    </row>
    <row r="2289" spans="1:24" x14ac:dyDescent="0.25">
      <c r="A2289" s="22">
        <v>702</v>
      </c>
      <c r="B2289" s="23" t="s">
        <v>2330</v>
      </c>
      <c r="C2289" s="23"/>
      <c r="D2289" s="24">
        <v>356532</v>
      </c>
      <c r="E2289" s="25"/>
      <c r="F2289" s="23" t="s">
        <v>33</v>
      </c>
      <c r="G2289" s="23" t="s">
        <v>33</v>
      </c>
      <c r="H2289" s="24" t="s">
        <v>34</v>
      </c>
      <c r="I2289" s="24" t="s">
        <v>35</v>
      </c>
      <c r="J2289" s="23" t="s">
        <v>39</v>
      </c>
      <c r="K2289" s="26">
        <v>116297.76</v>
      </c>
      <c r="L2289" s="26">
        <f t="shared" si="108"/>
        <v>6267.2862851922937</v>
      </c>
      <c r="M2289" s="26">
        <v>0</v>
      </c>
      <c r="N2289" s="26">
        <v>0</v>
      </c>
      <c r="O2289" s="26">
        <v>0</v>
      </c>
      <c r="P2289" s="26">
        <v>0</v>
      </c>
      <c r="Q2289" s="26">
        <f t="shared" si="106"/>
        <v>0</v>
      </c>
      <c r="R2289" s="27" t="str">
        <f t="shared" si="107"/>
        <v>1-30</v>
      </c>
      <c r="S2289" s="27" t="str">
        <f>+VLOOKUP(B2289,'[1]PORTFOLIO MAY16'!$B$7:$T$5083,19,0)</f>
        <v>MEXICO</v>
      </c>
      <c r="T2289" s="26">
        <v>0</v>
      </c>
      <c r="U2289" s="23" t="s">
        <v>37</v>
      </c>
      <c r="V2289" s="23" t="s">
        <v>37</v>
      </c>
      <c r="W2289" s="23" t="s">
        <v>37</v>
      </c>
      <c r="X2289" s="22">
        <v>155386.79999999999</v>
      </c>
    </row>
    <row r="2290" spans="1:24" x14ac:dyDescent="0.25">
      <c r="A2290" s="22">
        <v>702</v>
      </c>
      <c r="B2290" s="23" t="s">
        <v>2331</v>
      </c>
      <c r="C2290" s="23"/>
      <c r="D2290" s="24">
        <v>310469</v>
      </c>
      <c r="E2290" s="25"/>
      <c r="F2290" s="23" t="s">
        <v>33</v>
      </c>
      <c r="G2290" s="23" t="s">
        <v>33</v>
      </c>
      <c r="H2290" s="24" t="s">
        <v>34</v>
      </c>
      <c r="I2290" s="24" t="s">
        <v>35</v>
      </c>
      <c r="J2290" s="23" t="s">
        <v>39</v>
      </c>
      <c r="K2290" s="26">
        <v>4859193.18</v>
      </c>
      <c r="L2290" s="26">
        <f t="shared" si="108"/>
        <v>261861.92041973918</v>
      </c>
      <c r="M2290" s="26">
        <v>0</v>
      </c>
      <c r="N2290" s="26">
        <v>0</v>
      </c>
      <c r="O2290" s="26">
        <v>0</v>
      </c>
      <c r="P2290" s="26">
        <v>0</v>
      </c>
      <c r="Q2290" s="26">
        <f t="shared" si="106"/>
        <v>0</v>
      </c>
      <c r="R2290" s="27" t="str">
        <f t="shared" si="107"/>
        <v>1-30</v>
      </c>
      <c r="S2290" s="27" t="str">
        <f>+VLOOKUP(B2290,'[1]PORTFOLIO MAY16'!$B$7:$T$5083,19,0)</f>
        <v>MEXICO</v>
      </c>
      <c r="T2290" s="26">
        <v>0</v>
      </c>
      <c r="U2290" s="23" t="s">
        <v>37</v>
      </c>
      <c r="V2290" s="23" t="s">
        <v>37</v>
      </c>
      <c r="W2290" s="23" t="s">
        <v>37</v>
      </c>
      <c r="X2290" s="22">
        <v>5556940.4500000002</v>
      </c>
    </row>
    <row r="2291" spans="1:24" x14ac:dyDescent="0.25">
      <c r="A2291" s="22">
        <v>702</v>
      </c>
      <c r="B2291" s="23" t="s">
        <v>2332</v>
      </c>
      <c r="C2291" s="23"/>
      <c r="D2291" s="24">
        <v>348717</v>
      </c>
      <c r="E2291" s="25"/>
      <c r="F2291" s="23" t="s">
        <v>33</v>
      </c>
      <c r="G2291" s="23" t="s">
        <v>33</v>
      </c>
      <c r="H2291" s="24" t="s">
        <v>34</v>
      </c>
      <c r="I2291" s="24" t="s">
        <v>35</v>
      </c>
      <c r="J2291" s="23" t="s">
        <v>39</v>
      </c>
      <c r="K2291" s="26">
        <v>288505.06</v>
      </c>
      <c r="L2291" s="26">
        <f t="shared" si="108"/>
        <v>15547.537680403988</v>
      </c>
      <c r="M2291" s="26">
        <v>0</v>
      </c>
      <c r="N2291" s="26">
        <v>0</v>
      </c>
      <c r="O2291" s="26">
        <v>0</v>
      </c>
      <c r="P2291" s="26">
        <v>0</v>
      </c>
      <c r="Q2291" s="26">
        <f t="shared" si="106"/>
        <v>0</v>
      </c>
      <c r="R2291" s="27" t="str">
        <f t="shared" si="107"/>
        <v>1-30</v>
      </c>
      <c r="S2291" s="27" t="str">
        <f>+VLOOKUP(B2291,'[1]PORTFOLIO MAY16'!$B$7:$T$5083,19,0)</f>
        <v>MEXICO</v>
      </c>
      <c r="T2291" s="26">
        <v>0</v>
      </c>
      <c r="U2291" s="23" t="s">
        <v>37</v>
      </c>
      <c r="V2291" s="23" t="s">
        <v>37</v>
      </c>
      <c r="W2291" s="23" t="s">
        <v>37</v>
      </c>
      <c r="X2291" s="22">
        <v>385475.04</v>
      </c>
    </row>
    <row r="2292" spans="1:24" x14ac:dyDescent="0.25">
      <c r="A2292" s="22">
        <v>702</v>
      </c>
      <c r="B2292" s="23" t="s">
        <v>2333</v>
      </c>
      <c r="C2292" s="23"/>
      <c r="D2292" s="24">
        <v>316339</v>
      </c>
      <c r="E2292" s="25"/>
      <c r="F2292" s="23" t="s">
        <v>59</v>
      </c>
      <c r="G2292" s="23" t="s">
        <v>59</v>
      </c>
      <c r="H2292" s="24" t="s">
        <v>34</v>
      </c>
      <c r="I2292" s="24" t="s">
        <v>35</v>
      </c>
      <c r="J2292" s="23" t="s">
        <v>36</v>
      </c>
      <c r="K2292" s="26">
        <v>94859.54</v>
      </c>
      <c r="L2292" s="26">
        <f t="shared" si="108"/>
        <v>94859.54</v>
      </c>
      <c r="M2292" s="26">
        <v>0</v>
      </c>
      <c r="N2292" s="26">
        <v>0</v>
      </c>
      <c r="O2292" s="26">
        <v>0</v>
      </c>
      <c r="P2292" s="26">
        <v>0</v>
      </c>
      <c r="Q2292" s="26">
        <f t="shared" si="106"/>
        <v>0</v>
      </c>
      <c r="R2292" s="27" t="str">
        <f t="shared" si="107"/>
        <v>1-30</v>
      </c>
      <c r="S2292" s="27" t="str">
        <f>+VLOOKUP(B2292,'[1]PORTFOLIO MAY16'!$B$7:$T$5083,19,0)</f>
        <v>GUATEMALA</v>
      </c>
      <c r="T2292" s="26">
        <v>0</v>
      </c>
      <c r="U2292" s="23" t="s">
        <v>37</v>
      </c>
      <c r="V2292" s="23" t="s">
        <v>37</v>
      </c>
      <c r="W2292" s="23" t="s">
        <v>37</v>
      </c>
      <c r="X2292" s="22">
        <v>100190.26</v>
      </c>
    </row>
    <row r="2293" spans="1:24" x14ac:dyDescent="0.25">
      <c r="A2293" s="22">
        <v>702</v>
      </c>
      <c r="B2293" s="23" t="s">
        <v>2334</v>
      </c>
      <c r="C2293" s="23"/>
      <c r="D2293" s="24">
        <v>329545</v>
      </c>
      <c r="E2293" s="25"/>
      <c r="F2293" s="23" t="s">
        <v>42</v>
      </c>
      <c r="G2293" s="23" t="s">
        <v>33</v>
      </c>
      <c r="H2293" s="24" t="s">
        <v>34</v>
      </c>
      <c r="I2293" s="24" t="s">
        <v>35</v>
      </c>
      <c r="J2293" s="23" t="s">
        <v>36</v>
      </c>
      <c r="K2293" s="26">
        <v>22085.25</v>
      </c>
      <c r="L2293" s="26">
        <f t="shared" si="108"/>
        <v>22085.25</v>
      </c>
      <c r="M2293" s="26">
        <v>0</v>
      </c>
      <c r="N2293" s="26">
        <v>0</v>
      </c>
      <c r="O2293" s="26">
        <v>0</v>
      </c>
      <c r="P2293" s="26">
        <v>0</v>
      </c>
      <c r="Q2293" s="26">
        <f t="shared" si="106"/>
        <v>0</v>
      </c>
      <c r="R2293" s="27" t="str">
        <f t="shared" si="107"/>
        <v>1-30</v>
      </c>
      <c r="S2293" s="27" t="str">
        <f>+VLOOKUP(B2293,'[1]PORTFOLIO MAY16'!$B$7:$T$5083,19,0)</f>
        <v>COSTA RICA</v>
      </c>
      <c r="T2293" s="26">
        <v>0</v>
      </c>
      <c r="U2293" s="23" t="s">
        <v>37</v>
      </c>
      <c r="V2293" s="23" t="s">
        <v>37</v>
      </c>
      <c r="W2293" s="23" t="s">
        <v>37</v>
      </c>
      <c r="X2293" s="22">
        <v>23656.95</v>
      </c>
    </row>
    <row r="2294" spans="1:24" x14ac:dyDescent="0.25">
      <c r="A2294" s="22">
        <v>702</v>
      </c>
      <c r="B2294" s="23" t="s">
        <v>2335</v>
      </c>
      <c r="C2294" s="23"/>
      <c r="D2294" s="24">
        <v>319909</v>
      </c>
      <c r="E2294" s="25"/>
      <c r="F2294" s="23" t="s">
        <v>33</v>
      </c>
      <c r="G2294" s="23" t="s">
        <v>33</v>
      </c>
      <c r="H2294" s="24" t="s">
        <v>34</v>
      </c>
      <c r="I2294" s="24" t="s">
        <v>35</v>
      </c>
      <c r="J2294" s="23" t="s">
        <v>39</v>
      </c>
      <c r="K2294" s="26">
        <v>1400082.6</v>
      </c>
      <c r="L2294" s="26">
        <f t="shared" si="108"/>
        <v>75450.451299460692</v>
      </c>
      <c r="M2294" s="26">
        <v>0</v>
      </c>
      <c r="N2294" s="26">
        <v>0</v>
      </c>
      <c r="O2294" s="26">
        <v>0</v>
      </c>
      <c r="P2294" s="26">
        <v>0</v>
      </c>
      <c r="Q2294" s="26">
        <f t="shared" si="106"/>
        <v>0</v>
      </c>
      <c r="R2294" s="27" t="str">
        <f t="shared" si="107"/>
        <v>1-30</v>
      </c>
      <c r="S2294" s="27" t="str">
        <f>+VLOOKUP(B2294,'[1]PORTFOLIO MAY16'!$B$7:$T$5083,19,0)</f>
        <v>MEXICO</v>
      </c>
      <c r="T2294" s="26">
        <v>0</v>
      </c>
      <c r="U2294" s="23" t="s">
        <v>37</v>
      </c>
      <c r="V2294" s="23" t="s">
        <v>37</v>
      </c>
      <c r="W2294" s="23" t="s">
        <v>37</v>
      </c>
      <c r="X2294" s="22">
        <v>1626552.96</v>
      </c>
    </row>
    <row r="2295" spans="1:24" x14ac:dyDescent="0.25">
      <c r="A2295" s="22">
        <v>702</v>
      </c>
      <c r="B2295" s="23" t="s">
        <v>2336</v>
      </c>
      <c r="C2295" s="23"/>
      <c r="D2295" s="24">
        <v>309456</v>
      </c>
      <c r="E2295" s="25"/>
      <c r="F2295" s="23" t="s">
        <v>33</v>
      </c>
      <c r="G2295" s="23" t="s">
        <v>33</v>
      </c>
      <c r="H2295" s="24" t="s">
        <v>34</v>
      </c>
      <c r="I2295" s="24" t="s">
        <v>35</v>
      </c>
      <c r="J2295" s="23" t="s">
        <v>39</v>
      </c>
      <c r="K2295" s="26">
        <v>303044.82</v>
      </c>
      <c r="L2295" s="26">
        <f t="shared" si="108"/>
        <v>16331.085346652999</v>
      </c>
      <c r="M2295" s="26">
        <v>0</v>
      </c>
      <c r="N2295" s="26">
        <v>0</v>
      </c>
      <c r="O2295" s="26">
        <v>0</v>
      </c>
      <c r="P2295" s="26">
        <v>0</v>
      </c>
      <c r="Q2295" s="26">
        <f t="shared" si="106"/>
        <v>0</v>
      </c>
      <c r="R2295" s="27" t="str">
        <f t="shared" si="107"/>
        <v>1-30</v>
      </c>
      <c r="S2295" s="27" t="str">
        <f>+VLOOKUP(B2295,'[1]PORTFOLIO MAY16'!$B$7:$T$5083,19,0)</f>
        <v>MEXICO</v>
      </c>
      <c r="T2295" s="26">
        <v>0</v>
      </c>
      <c r="U2295" s="23" t="s">
        <v>37</v>
      </c>
      <c r="V2295" s="23" t="s">
        <v>37</v>
      </c>
      <c r="W2295" s="23" t="s">
        <v>37</v>
      </c>
      <c r="X2295" s="22">
        <v>378806.02</v>
      </c>
    </row>
    <row r="2296" spans="1:24" x14ac:dyDescent="0.25">
      <c r="A2296" s="22">
        <v>702</v>
      </c>
      <c r="B2296" s="23" t="s">
        <v>2337</v>
      </c>
      <c r="C2296" s="23"/>
      <c r="D2296" s="24">
        <v>313491</v>
      </c>
      <c r="E2296" s="25"/>
      <c r="F2296" s="23" t="s">
        <v>33</v>
      </c>
      <c r="G2296" s="23" t="s">
        <v>33</v>
      </c>
      <c r="H2296" s="24" t="s">
        <v>34</v>
      </c>
      <c r="I2296" s="24" t="s">
        <v>35</v>
      </c>
      <c r="J2296" s="23" t="s">
        <v>39</v>
      </c>
      <c r="K2296" s="26">
        <v>7995843.7599999998</v>
      </c>
      <c r="L2296" s="26">
        <f t="shared" si="108"/>
        <v>430896.0201433663</v>
      </c>
      <c r="M2296" s="26">
        <v>0</v>
      </c>
      <c r="N2296" s="26">
        <v>0</v>
      </c>
      <c r="O2296" s="26">
        <v>0</v>
      </c>
      <c r="P2296" s="26">
        <v>0</v>
      </c>
      <c r="Q2296" s="26">
        <f t="shared" si="106"/>
        <v>0</v>
      </c>
      <c r="R2296" s="27" t="str">
        <f t="shared" si="107"/>
        <v>1-30</v>
      </c>
      <c r="S2296" s="27" t="str">
        <f>+VLOOKUP(B2296,'[1]PORTFOLIO MAY16'!$B$7:$T$5083,19,0)</f>
        <v>MEXICO</v>
      </c>
      <c r="T2296" s="26">
        <v>0</v>
      </c>
      <c r="U2296" s="23" t="s">
        <v>37</v>
      </c>
      <c r="V2296" s="23" t="s">
        <v>37</v>
      </c>
      <c r="W2296" s="23" t="s">
        <v>37</v>
      </c>
      <c r="X2296" s="22">
        <v>8588128.4800000004</v>
      </c>
    </row>
    <row r="2297" spans="1:24" x14ac:dyDescent="0.25">
      <c r="A2297" s="22">
        <v>702</v>
      </c>
      <c r="B2297" s="23" t="s">
        <v>2338</v>
      </c>
      <c r="C2297" s="23"/>
      <c r="D2297" s="24">
        <v>310580</v>
      </c>
      <c r="E2297" s="25"/>
      <c r="F2297" s="23" t="s">
        <v>98</v>
      </c>
      <c r="G2297" s="23" t="s">
        <v>98</v>
      </c>
      <c r="H2297" s="24" t="s">
        <v>34</v>
      </c>
      <c r="I2297" s="24" t="s">
        <v>35</v>
      </c>
      <c r="J2297" s="23" t="s">
        <v>36</v>
      </c>
      <c r="K2297" s="26">
        <v>668294.31000000006</v>
      </c>
      <c r="L2297" s="26">
        <f t="shared" si="108"/>
        <v>668294.31000000006</v>
      </c>
      <c r="M2297" s="26">
        <v>0</v>
      </c>
      <c r="N2297" s="26">
        <v>0</v>
      </c>
      <c r="O2297" s="26">
        <v>0</v>
      </c>
      <c r="P2297" s="26">
        <v>0</v>
      </c>
      <c r="Q2297" s="26">
        <f t="shared" si="106"/>
        <v>0</v>
      </c>
      <c r="R2297" s="27" t="str">
        <f t="shared" si="107"/>
        <v>1-30</v>
      </c>
      <c r="S2297" s="27" t="str">
        <f>+VLOOKUP(B2297,'[1]PORTFOLIO MAY16'!$B$7:$T$5083,19,0)</f>
        <v>MEXICO</v>
      </c>
      <c r="T2297" s="26">
        <v>0</v>
      </c>
      <c r="U2297" s="23" t="s">
        <v>37</v>
      </c>
      <c r="V2297" s="23" t="s">
        <v>37</v>
      </c>
      <c r="W2297" s="23" t="s">
        <v>37</v>
      </c>
      <c r="X2297" s="22">
        <v>172365.15</v>
      </c>
    </row>
    <row r="2298" spans="1:24" x14ac:dyDescent="0.25">
      <c r="A2298" s="22">
        <v>702</v>
      </c>
      <c r="B2298" s="23" t="s">
        <v>2339</v>
      </c>
      <c r="C2298" s="23"/>
      <c r="D2298" s="24">
        <v>319934</v>
      </c>
      <c r="E2298" s="25"/>
      <c r="F2298" s="23" t="s">
        <v>98</v>
      </c>
      <c r="G2298" s="23" t="s">
        <v>98</v>
      </c>
      <c r="H2298" s="24" t="s">
        <v>34</v>
      </c>
      <c r="I2298" s="24" t="s">
        <v>35</v>
      </c>
      <c r="J2298" s="23" t="s">
        <v>36</v>
      </c>
      <c r="K2298" s="26">
        <v>13324.76</v>
      </c>
      <c r="L2298" s="26">
        <f t="shared" si="108"/>
        <v>13324.76</v>
      </c>
      <c r="M2298" s="26">
        <v>0</v>
      </c>
      <c r="N2298" s="26">
        <v>0</v>
      </c>
      <c r="O2298" s="26">
        <v>0</v>
      </c>
      <c r="P2298" s="26">
        <v>0</v>
      </c>
      <c r="Q2298" s="26">
        <f t="shared" si="106"/>
        <v>0</v>
      </c>
      <c r="R2298" s="27" t="str">
        <f t="shared" si="107"/>
        <v>1-30</v>
      </c>
      <c r="S2298" s="27" t="str">
        <f>+VLOOKUP(B2298,'[1]PORTFOLIO MAY16'!$B$7:$T$5083,19,0)</f>
        <v>MEXICO</v>
      </c>
      <c r="T2298" s="26">
        <v>0</v>
      </c>
      <c r="U2298" s="23" t="s">
        <v>37</v>
      </c>
      <c r="V2298" s="23" t="s">
        <v>37</v>
      </c>
      <c r="W2298" s="23" t="s">
        <v>37</v>
      </c>
      <c r="X2298" s="22">
        <v>1214.5999999999999</v>
      </c>
    </row>
    <row r="2299" spans="1:24" x14ac:dyDescent="0.25">
      <c r="A2299" s="22">
        <v>702</v>
      </c>
      <c r="B2299" s="23" t="s">
        <v>2340</v>
      </c>
      <c r="C2299" s="23"/>
      <c r="D2299" s="24">
        <v>312141</v>
      </c>
      <c r="E2299" s="25"/>
      <c r="F2299" s="23" t="s">
        <v>42</v>
      </c>
      <c r="G2299" s="23" t="s">
        <v>33</v>
      </c>
      <c r="H2299" s="24" t="s">
        <v>34</v>
      </c>
      <c r="I2299" s="24" t="s">
        <v>35</v>
      </c>
      <c r="J2299" s="23" t="s">
        <v>36</v>
      </c>
      <c r="K2299" s="26">
        <v>66230.86</v>
      </c>
      <c r="L2299" s="26">
        <f t="shared" si="108"/>
        <v>66230.86</v>
      </c>
      <c r="M2299" s="26">
        <v>0</v>
      </c>
      <c r="N2299" s="26">
        <v>0</v>
      </c>
      <c r="O2299" s="26">
        <v>0</v>
      </c>
      <c r="P2299" s="26">
        <v>0</v>
      </c>
      <c r="Q2299" s="26">
        <f t="shared" si="106"/>
        <v>0</v>
      </c>
      <c r="R2299" s="27" t="str">
        <f t="shared" si="107"/>
        <v>1-30</v>
      </c>
      <c r="S2299" s="27" t="str">
        <f>+VLOOKUP(B2299,'[1]PORTFOLIO MAY16'!$B$7:$T$5083,19,0)</f>
        <v>GUATEMALA</v>
      </c>
      <c r="T2299" s="26">
        <v>0</v>
      </c>
      <c r="U2299" s="23" t="s">
        <v>37</v>
      </c>
      <c r="V2299" s="23" t="s">
        <v>37</v>
      </c>
      <c r="W2299" s="23" t="s">
        <v>37</v>
      </c>
      <c r="X2299" s="22">
        <v>68372.600000000006</v>
      </c>
    </row>
    <row r="2300" spans="1:24" x14ac:dyDescent="0.25">
      <c r="A2300" s="22">
        <v>702</v>
      </c>
      <c r="B2300" s="23" t="s">
        <v>2341</v>
      </c>
      <c r="C2300" s="23"/>
      <c r="D2300" s="24">
        <v>337354</v>
      </c>
      <c r="E2300" s="25"/>
      <c r="F2300" s="23" t="s">
        <v>33</v>
      </c>
      <c r="G2300" s="23" t="s">
        <v>33</v>
      </c>
      <c r="H2300" s="24" t="s">
        <v>34</v>
      </c>
      <c r="I2300" s="24" t="s">
        <v>35</v>
      </c>
      <c r="J2300" s="23" t="s">
        <v>39</v>
      </c>
      <c r="K2300" s="26">
        <v>807888.32</v>
      </c>
      <c r="L2300" s="26">
        <f t="shared" si="108"/>
        <v>43537.101556410395</v>
      </c>
      <c r="M2300" s="26">
        <v>0</v>
      </c>
      <c r="N2300" s="26">
        <v>0</v>
      </c>
      <c r="O2300" s="26">
        <v>0</v>
      </c>
      <c r="P2300" s="26">
        <v>0</v>
      </c>
      <c r="Q2300" s="26">
        <f t="shared" si="106"/>
        <v>0</v>
      </c>
      <c r="R2300" s="27" t="str">
        <f t="shared" si="107"/>
        <v>1-30</v>
      </c>
      <c r="S2300" s="27" t="str">
        <f>+VLOOKUP(B2300,'[1]PORTFOLIO MAY16'!$B$7:$T$5083,19,0)</f>
        <v>MEXICO</v>
      </c>
      <c r="T2300" s="26">
        <v>0</v>
      </c>
      <c r="U2300" s="23" t="s">
        <v>37</v>
      </c>
      <c r="V2300" s="23" t="s">
        <v>37</v>
      </c>
      <c r="W2300" s="23" t="s">
        <v>37</v>
      </c>
      <c r="X2300" s="22">
        <v>858381.34</v>
      </c>
    </row>
    <row r="2301" spans="1:24" x14ac:dyDescent="0.25">
      <c r="A2301" s="22">
        <v>702</v>
      </c>
      <c r="B2301" s="23" t="s">
        <v>2342</v>
      </c>
      <c r="C2301" s="23"/>
      <c r="D2301" s="24">
        <v>355871</v>
      </c>
      <c r="E2301" s="25"/>
      <c r="F2301" s="23" t="s">
        <v>33</v>
      </c>
      <c r="G2301" s="23" t="s">
        <v>33</v>
      </c>
      <c r="H2301" s="24" t="s">
        <v>34</v>
      </c>
      <c r="I2301" s="24" t="s">
        <v>35</v>
      </c>
      <c r="J2301" s="23" t="s">
        <v>39</v>
      </c>
      <c r="K2301" s="26">
        <v>9346679.6400000006</v>
      </c>
      <c r="L2301" s="26">
        <f t="shared" si="108"/>
        <v>503692.56570253847</v>
      </c>
      <c r="M2301" s="26">
        <v>0</v>
      </c>
      <c r="N2301" s="26">
        <v>0</v>
      </c>
      <c r="O2301" s="26">
        <v>0</v>
      </c>
      <c r="P2301" s="26">
        <v>0</v>
      </c>
      <c r="Q2301" s="26">
        <f t="shared" si="106"/>
        <v>0</v>
      </c>
      <c r="R2301" s="27" t="str">
        <f t="shared" si="107"/>
        <v>1-30</v>
      </c>
      <c r="S2301" s="27" t="str">
        <f>+VLOOKUP(B2301,'[1]PORTFOLIO MAY16'!$B$7:$T$5083,19,0)</f>
        <v>MEXICO</v>
      </c>
      <c r="T2301" s="26">
        <v>0</v>
      </c>
      <c r="U2301" s="23" t="s">
        <v>37</v>
      </c>
      <c r="V2301" s="23" t="s">
        <v>37</v>
      </c>
      <c r="W2301" s="23" t="s">
        <v>37</v>
      </c>
      <c r="X2301" s="22">
        <v>10701872.01</v>
      </c>
    </row>
    <row r="2302" spans="1:24" x14ac:dyDescent="0.25">
      <c r="A2302" s="22">
        <v>702</v>
      </c>
      <c r="B2302" s="23" t="s">
        <v>2343</v>
      </c>
      <c r="C2302" s="23"/>
      <c r="D2302" s="24">
        <v>342739</v>
      </c>
      <c r="E2302" s="25"/>
      <c r="F2302" s="23" t="s">
        <v>33</v>
      </c>
      <c r="G2302" s="23" t="s">
        <v>33</v>
      </c>
      <c r="H2302" s="24" t="s">
        <v>34</v>
      </c>
      <c r="I2302" s="24" t="s">
        <v>35</v>
      </c>
      <c r="J2302" s="23" t="s">
        <v>39</v>
      </c>
      <c r="K2302" s="26">
        <v>2601438.7799999998</v>
      </c>
      <c r="L2302" s="26">
        <f t="shared" si="108"/>
        <v>140191.53582718509</v>
      </c>
      <c r="M2302" s="26">
        <v>0</v>
      </c>
      <c r="N2302" s="26">
        <v>0</v>
      </c>
      <c r="O2302" s="26">
        <v>0</v>
      </c>
      <c r="P2302" s="26">
        <v>0</v>
      </c>
      <c r="Q2302" s="26">
        <f t="shared" si="106"/>
        <v>0</v>
      </c>
      <c r="R2302" s="27" t="str">
        <f t="shared" si="107"/>
        <v>1-30</v>
      </c>
      <c r="S2302" s="27" t="str">
        <f>+VLOOKUP(B2302,'[1]PORTFOLIO MAY16'!$B$7:$T$5083,19,0)</f>
        <v>MEXICO</v>
      </c>
      <c r="T2302" s="26">
        <v>0</v>
      </c>
      <c r="U2302" s="23" t="s">
        <v>37</v>
      </c>
      <c r="V2302" s="23" t="s">
        <v>37</v>
      </c>
      <c r="W2302" s="23" t="s">
        <v>37</v>
      </c>
      <c r="X2302" s="22">
        <v>2837933.22</v>
      </c>
    </row>
    <row r="2303" spans="1:24" x14ac:dyDescent="0.25">
      <c r="A2303" s="22">
        <v>702</v>
      </c>
      <c r="B2303" s="23" t="s">
        <v>2344</v>
      </c>
      <c r="C2303" s="23"/>
      <c r="D2303" s="24">
        <v>355444</v>
      </c>
      <c r="E2303" s="25"/>
      <c r="F2303" s="23" t="s">
        <v>33</v>
      </c>
      <c r="G2303" s="23" t="s">
        <v>33</v>
      </c>
      <c r="H2303" s="24" t="s">
        <v>34</v>
      </c>
      <c r="I2303" s="24" t="s">
        <v>35</v>
      </c>
      <c r="J2303" s="23" t="s">
        <v>39</v>
      </c>
      <c r="K2303" s="26">
        <v>326208.64000000001</v>
      </c>
      <c r="L2303" s="26">
        <f t="shared" si="108"/>
        <v>17579.383606212454</v>
      </c>
      <c r="M2303" s="26">
        <v>0</v>
      </c>
      <c r="N2303" s="26">
        <v>0</v>
      </c>
      <c r="O2303" s="26">
        <v>0</v>
      </c>
      <c r="P2303" s="26">
        <v>0</v>
      </c>
      <c r="Q2303" s="26">
        <f t="shared" si="106"/>
        <v>0</v>
      </c>
      <c r="R2303" s="27" t="str">
        <f t="shared" si="107"/>
        <v>1-30</v>
      </c>
      <c r="S2303" s="27" t="str">
        <f>+VLOOKUP(B2303,'[1]PORTFOLIO MAY16'!$B$7:$T$5083,19,0)</f>
        <v>MEXICO</v>
      </c>
      <c r="T2303" s="26">
        <v>0</v>
      </c>
      <c r="U2303" s="23" t="s">
        <v>37</v>
      </c>
      <c r="V2303" s="23" t="s">
        <v>37</v>
      </c>
      <c r="W2303" s="23" t="s">
        <v>37</v>
      </c>
      <c r="X2303" s="22">
        <v>366984.72</v>
      </c>
    </row>
    <row r="2304" spans="1:24" x14ac:dyDescent="0.25">
      <c r="A2304" s="22">
        <v>702</v>
      </c>
      <c r="B2304" s="23" t="s">
        <v>2345</v>
      </c>
      <c r="C2304" s="23"/>
      <c r="D2304" s="24">
        <v>308900</v>
      </c>
      <c r="E2304" s="25"/>
      <c r="F2304" s="23" t="s">
        <v>42</v>
      </c>
      <c r="G2304" s="23" t="s">
        <v>33</v>
      </c>
      <c r="H2304" s="24" t="s">
        <v>34</v>
      </c>
      <c r="I2304" s="24" t="s">
        <v>35</v>
      </c>
      <c r="J2304" s="23" t="s">
        <v>36</v>
      </c>
      <c r="K2304" s="26">
        <v>207383.84</v>
      </c>
      <c r="L2304" s="26">
        <f t="shared" si="108"/>
        <v>207383.84</v>
      </c>
      <c r="M2304" s="26">
        <v>0</v>
      </c>
      <c r="N2304" s="26">
        <v>0</v>
      </c>
      <c r="O2304" s="26">
        <v>0</v>
      </c>
      <c r="P2304" s="26">
        <v>0</v>
      </c>
      <c r="Q2304" s="26">
        <f t="shared" si="106"/>
        <v>0</v>
      </c>
      <c r="R2304" s="27" t="str">
        <f t="shared" si="107"/>
        <v>1-30</v>
      </c>
      <c r="S2304" s="27" t="str">
        <f>+VLOOKUP(B2304,'[1]PORTFOLIO MAY16'!$B$7:$T$5083,19,0)</f>
        <v>COSTA RICA</v>
      </c>
      <c r="T2304" s="26">
        <v>0</v>
      </c>
      <c r="U2304" s="23" t="s">
        <v>37</v>
      </c>
      <c r="V2304" s="23" t="s">
        <v>37</v>
      </c>
      <c r="W2304" s="23" t="s">
        <v>37</v>
      </c>
      <c r="X2304" s="22">
        <v>231857.05</v>
      </c>
    </row>
    <row r="2305" spans="1:24" x14ac:dyDescent="0.25">
      <c r="A2305" s="22">
        <v>702</v>
      </c>
      <c r="B2305" s="23" t="s">
        <v>2346</v>
      </c>
      <c r="C2305" s="23"/>
      <c r="D2305" s="24">
        <v>311781</v>
      </c>
      <c r="E2305" s="25"/>
      <c r="F2305" s="23" t="s">
        <v>33</v>
      </c>
      <c r="G2305" s="23" t="s">
        <v>33</v>
      </c>
      <c r="H2305" s="24" t="s">
        <v>34</v>
      </c>
      <c r="I2305" s="24" t="s">
        <v>35</v>
      </c>
      <c r="J2305" s="23" t="s">
        <v>39</v>
      </c>
      <c r="K2305" s="26">
        <v>710910.2</v>
      </c>
      <c r="L2305" s="26">
        <f t="shared" si="108"/>
        <v>38310.950670617472</v>
      </c>
      <c r="M2305" s="26">
        <v>0</v>
      </c>
      <c r="N2305" s="26">
        <v>0</v>
      </c>
      <c r="O2305" s="26">
        <v>0</v>
      </c>
      <c r="P2305" s="26">
        <v>0</v>
      </c>
      <c r="Q2305" s="26">
        <f t="shared" si="106"/>
        <v>0</v>
      </c>
      <c r="R2305" s="27" t="str">
        <f t="shared" si="107"/>
        <v>1-30</v>
      </c>
      <c r="S2305" s="27" t="str">
        <f>+VLOOKUP(B2305,'[1]PORTFOLIO MAY16'!$B$7:$T$5083,19,0)</f>
        <v>MEXICO</v>
      </c>
      <c r="T2305" s="26">
        <v>0</v>
      </c>
      <c r="U2305" s="23" t="s">
        <v>37</v>
      </c>
      <c r="V2305" s="23" t="s">
        <v>37</v>
      </c>
      <c r="W2305" s="23" t="s">
        <v>37</v>
      </c>
      <c r="X2305" s="22">
        <v>761689.5</v>
      </c>
    </row>
    <row r="2306" spans="1:24" x14ac:dyDescent="0.25">
      <c r="A2306" s="22">
        <v>702</v>
      </c>
      <c r="B2306" s="23" t="s">
        <v>2347</v>
      </c>
      <c r="C2306" s="23"/>
      <c r="D2306" s="24">
        <v>319934</v>
      </c>
      <c r="E2306" s="25"/>
      <c r="F2306" s="23" t="s">
        <v>98</v>
      </c>
      <c r="G2306" s="23" t="s">
        <v>98</v>
      </c>
      <c r="H2306" s="24" t="s">
        <v>34</v>
      </c>
      <c r="I2306" s="24" t="s">
        <v>35</v>
      </c>
      <c r="J2306" s="23" t="s">
        <v>36</v>
      </c>
      <c r="K2306" s="26">
        <v>33303.94</v>
      </c>
      <c r="L2306" s="26">
        <f t="shared" si="108"/>
        <v>33303.94</v>
      </c>
      <c r="M2306" s="26">
        <v>0</v>
      </c>
      <c r="N2306" s="26">
        <v>0</v>
      </c>
      <c r="O2306" s="26">
        <v>0</v>
      </c>
      <c r="P2306" s="26">
        <v>0</v>
      </c>
      <c r="Q2306" s="26">
        <f t="shared" si="106"/>
        <v>0</v>
      </c>
      <c r="R2306" s="27" t="str">
        <f t="shared" si="107"/>
        <v>1-30</v>
      </c>
      <c r="S2306" s="27" t="str">
        <f>+VLOOKUP(B2306,'[1]PORTFOLIO MAY16'!$B$7:$T$5083,19,0)</f>
        <v>MEXICO</v>
      </c>
      <c r="T2306" s="26">
        <v>0</v>
      </c>
      <c r="U2306" s="23" t="s">
        <v>37</v>
      </c>
      <c r="V2306" s="23" t="s">
        <v>37</v>
      </c>
      <c r="W2306" s="23" t="s">
        <v>37</v>
      </c>
      <c r="X2306" s="22">
        <v>1503.94</v>
      </c>
    </row>
    <row r="2307" spans="1:24" x14ac:dyDescent="0.25">
      <c r="A2307" s="22">
        <v>702</v>
      </c>
      <c r="B2307" s="23" t="s">
        <v>2348</v>
      </c>
      <c r="C2307" s="23"/>
      <c r="D2307" s="24">
        <v>316241</v>
      </c>
      <c r="E2307" s="25"/>
      <c r="F2307" s="23" t="s">
        <v>42</v>
      </c>
      <c r="G2307" s="23" t="s">
        <v>33</v>
      </c>
      <c r="H2307" s="24" t="s">
        <v>34</v>
      </c>
      <c r="I2307" s="24" t="s">
        <v>35</v>
      </c>
      <c r="J2307" s="23" t="s">
        <v>36</v>
      </c>
      <c r="K2307" s="26">
        <v>120457.16</v>
      </c>
      <c r="L2307" s="26">
        <f t="shared" si="108"/>
        <v>120457.16</v>
      </c>
      <c r="M2307" s="26">
        <v>0</v>
      </c>
      <c r="N2307" s="26">
        <v>0</v>
      </c>
      <c r="O2307" s="26">
        <v>0</v>
      </c>
      <c r="P2307" s="26">
        <v>0</v>
      </c>
      <c r="Q2307" s="26">
        <f t="shared" si="106"/>
        <v>0</v>
      </c>
      <c r="R2307" s="27" t="str">
        <f t="shared" si="107"/>
        <v>1-30</v>
      </c>
      <c r="S2307" s="27" t="str">
        <f>+VLOOKUP(B2307,'[1]PORTFOLIO MAY16'!$B$7:$T$5083,19,0)</f>
        <v>COSTA RICA</v>
      </c>
      <c r="T2307" s="26">
        <v>0</v>
      </c>
      <c r="U2307" s="23" t="s">
        <v>37</v>
      </c>
      <c r="V2307" s="23" t="s">
        <v>37</v>
      </c>
      <c r="W2307" s="23" t="s">
        <v>37</v>
      </c>
      <c r="X2307" s="22">
        <v>134673.15</v>
      </c>
    </row>
    <row r="2308" spans="1:24" x14ac:dyDescent="0.25">
      <c r="A2308" s="22">
        <v>702</v>
      </c>
      <c r="B2308" s="23" t="s">
        <v>2349</v>
      </c>
      <c r="C2308" s="23"/>
      <c r="D2308" s="24">
        <v>316241</v>
      </c>
      <c r="E2308" s="25"/>
      <c r="F2308" s="23" t="s">
        <v>42</v>
      </c>
      <c r="G2308" s="23" t="s">
        <v>33</v>
      </c>
      <c r="H2308" s="24" t="s">
        <v>34</v>
      </c>
      <c r="I2308" s="24" t="s">
        <v>35</v>
      </c>
      <c r="J2308" s="23" t="s">
        <v>36</v>
      </c>
      <c r="K2308" s="26">
        <v>120457.16</v>
      </c>
      <c r="L2308" s="26">
        <f t="shared" si="108"/>
        <v>120457.16</v>
      </c>
      <c r="M2308" s="26">
        <v>0</v>
      </c>
      <c r="N2308" s="26">
        <v>0</v>
      </c>
      <c r="O2308" s="26">
        <v>0</v>
      </c>
      <c r="P2308" s="26">
        <v>0</v>
      </c>
      <c r="Q2308" s="26">
        <f t="shared" si="106"/>
        <v>0</v>
      </c>
      <c r="R2308" s="27" t="str">
        <f t="shared" si="107"/>
        <v>1-30</v>
      </c>
      <c r="S2308" s="27" t="str">
        <f>+VLOOKUP(B2308,'[1]PORTFOLIO MAY16'!$B$7:$T$5083,19,0)</f>
        <v>COSTA RICA</v>
      </c>
      <c r="T2308" s="26">
        <v>0</v>
      </c>
      <c r="U2308" s="23" t="s">
        <v>37</v>
      </c>
      <c r="V2308" s="23" t="s">
        <v>37</v>
      </c>
      <c r="W2308" s="23" t="s">
        <v>37</v>
      </c>
      <c r="X2308" s="22">
        <v>134673.15</v>
      </c>
    </row>
    <row r="2309" spans="1:24" x14ac:dyDescent="0.25">
      <c r="A2309" s="22">
        <v>702</v>
      </c>
      <c r="B2309" s="23" t="s">
        <v>2350</v>
      </c>
      <c r="C2309" s="23"/>
      <c r="D2309" s="24">
        <v>318312</v>
      </c>
      <c r="E2309" s="25"/>
      <c r="F2309" s="23" t="s">
        <v>33</v>
      </c>
      <c r="G2309" s="23" t="s">
        <v>33</v>
      </c>
      <c r="H2309" s="24" t="s">
        <v>34</v>
      </c>
      <c r="I2309" s="24" t="s">
        <v>35</v>
      </c>
      <c r="J2309" s="23" t="s">
        <v>39</v>
      </c>
      <c r="K2309" s="26">
        <v>72061.37</v>
      </c>
      <c r="L2309" s="26">
        <f t="shared" si="108"/>
        <v>3883.3872285516709</v>
      </c>
      <c r="M2309" s="26">
        <v>0</v>
      </c>
      <c r="N2309" s="26">
        <v>0</v>
      </c>
      <c r="O2309" s="26">
        <v>0</v>
      </c>
      <c r="P2309" s="26">
        <v>0</v>
      </c>
      <c r="Q2309" s="26">
        <f t="shared" si="106"/>
        <v>0</v>
      </c>
      <c r="R2309" s="27" t="str">
        <f t="shared" si="107"/>
        <v>1-30</v>
      </c>
      <c r="S2309" s="27" t="str">
        <f>+VLOOKUP(B2309,'[1]PORTFOLIO MAY16'!$B$7:$T$5083,19,0)</f>
        <v>MEXICO</v>
      </c>
      <c r="T2309" s="26">
        <v>0</v>
      </c>
      <c r="U2309" s="23" t="s">
        <v>37</v>
      </c>
      <c r="V2309" s="23" t="s">
        <v>37</v>
      </c>
      <c r="W2309" s="23" t="s">
        <v>37</v>
      </c>
      <c r="X2309" s="22">
        <v>108869.16</v>
      </c>
    </row>
    <row r="2310" spans="1:24" x14ac:dyDescent="0.25">
      <c r="A2310" s="22">
        <v>702</v>
      </c>
      <c r="B2310" s="23" t="s">
        <v>2351</v>
      </c>
      <c r="C2310" s="23"/>
      <c r="D2310" s="24">
        <v>318359</v>
      </c>
      <c r="E2310" s="25"/>
      <c r="F2310" s="23" t="s">
        <v>42</v>
      </c>
      <c r="G2310" s="23" t="s">
        <v>51</v>
      </c>
      <c r="H2310" s="24" t="s">
        <v>34</v>
      </c>
      <c r="I2310" s="24" t="s">
        <v>35</v>
      </c>
      <c r="J2310" s="23" t="s">
        <v>39</v>
      </c>
      <c r="K2310" s="26">
        <v>120549.4</v>
      </c>
      <c r="L2310" s="26">
        <f t="shared" si="108"/>
        <v>6496.4071647481414</v>
      </c>
      <c r="M2310" s="26">
        <v>0</v>
      </c>
      <c r="N2310" s="26">
        <v>0</v>
      </c>
      <c r="O2310" s="26">
        <v>0</v>
      </c>
      <c r="P2310" s="26">
        <v>0</v>
      </c>
      <c r="Q2310" s="26">
        <f t="shared" si="106"/>
        <v>0</v>
      </c>
      <c r="R2310" s="27" t="str">
        <f t="shared" si="107"/>
        <v>1-30</v>
      </c>
      <c r="S2310" s="27" t="str">
        <f>+VLOOKUP(B2310,'[1]PORTFOLIO MAY16'!$B$7:$T$5083,19,0)</f>
        <v>MEXICO</v>
      </c>
      <c r="T2310" s="26">
        <v>0</v>
      </c>
      <c r="U2310" s="23" t="s">
        <v>37</v>
      </c>
      <c r="V2310" s="23" t="s">
        <v>37</v>
      </c>
      <c r="W2310" s="23" t="s">
        <v>37</v>
      </c>
      <c r="X2310" s="22">
        <v>120942.42</v>
      </c>
    </row>
    <row r="2311" spans="1:24" x14ac:dyDescent="0.25">
      <c r="A2311" s="22">
        <v>702</v>
      </c>
      <c r="B2311" s="23" t="s">
        <v>2352</v>
      </c>
      <c r="C2311" s="23"/>
      <c r="D2311" s="24">
        <v>313548</v>
      </c>
      <c r="E2311" s="25"/>
      <c r="F2311" s="23" t="s">
        <v>51</v>
      </c>
      <c r="G2311" s="23" t="s">
        <v>51</v>
      </c>
      <c r="H2311" s="24" t="s">
        <v>34</v>
      </c>
      <c r="I2311" s="24" t="s">
        <v>35</v>
      </c>
      <c r="J2311" s="23" t="s">
        <v>36</v>
      </c>
      <c r="K2311" s="26">
        <v>182191.32</v>
      </c>
      <c r="L2311" s="26">
        <f t="shared" si="108"/>
        <v>182191.32</v>
      </c>
      <c r="M2311" s="26">
        <v>0</v>
      </c>
      <c r="N2311" s="26">
        <v>0</v>
      </c>
      <c r="O2311" s="26">
        <v>0</v>
      </c>
      <c r="P2311" s="26">
        <v>0</v>
      </c>
      <c r="Q2311" s="26">
        <f t="shared" ref="Q2311:Q2374" si="109">+P2311+O2311+N2311+M2311</f>
        <v>0</v>
      </c>
      <c r="R2311" s="27" t="str">
        <f t="shared" ref="R2311:R2374" si="110">+IF(P2311&gt;0,"120+",IF(O2311&gt;0,"91-120",IF(N2311&gt;0,"61-90",IF(M2311&gt;0,"31-60","1-30"))))</f>
        <v>1-30</v>
      </c>
      <c r="S2311" s="27" t="str">
        <f>+VLOOKUP(B2311,'[1]PORTFOLIO MAY16'!$B$7:$T$5083,19,0)</f>
        <v>NICARAGUA</v>
      </c>
      <c r="T2311" s="26">
        <v>0</v>
      </c>
      <c r="U2311" s="23" t="s">
        <v>37</v>
      </c>
      <c r="V2311" s="23" t="s">
        <v>37</v>
      </c>
      <c r="W2311" s="23" t="s">
        <v>37</v>
      </c>
      <c r="X2311" s="22">
        <v>189603.7</v>
      </c>
    </row>
    <row r="2312" spans="1:24" x14ac:dyDescent="0.25">
      <c r="A2312" s="22">
        <v>702</v>
      </c>
      <c r="B2312" s="23" t="s">
        <v>2353</v>
      </c>
      <c r="C2312" s="23"/>
      <c r="D2312" s="24">
        <v>317551</v>
      </c>
      <c r="E2312" s="25"/>
      <c r="F2312" s="23" t="s">
        <v>33</v>
      </c>
      <c r="G2312" s="23" t="s">
        <v>33</v>
      </c>
      <c r="H2312" s="24" t="s">
        <v>34</v>
      </c>
      <c r="I2312" s="24" t="s">
        <v>35</v>
      </c>
      <c r="J2312" s="23" t="s">
        <v>39</v>
      </c>
      <c r="K2312" s="26">
        <v>803352</v>
      </c>
      <c r="L2312" s="26">
        <f t="shared" si="108"/>
        <v>43292.639271657506</v>
      </c>
      <c r="M2312" s="26">
        <v>0</v>
      </c>
      <c r="N2312" s="26">
        <v>0</v>
      </c>
      <c r="O2312" s="26">
        <v>0</v>
      </c>
      <c r="P2312" s="26">
        <v>0</v>
      </c>
      <c r="Q2312" s="26">
        <f t="shared" si="109"/>
        <v>0</v>
      </c>
      <c r="R2312" s="27" t="str">
        <f t="shared" si="110"/>
        <v>1-30</v>
      </c>
      <c r="S2312" s="27" t="str">
        <f>+VLOOKUP(B2312,'[1]PORTFOLIO MAY16'!$B$7:$T$5083,19,0)</f>
        <v>MEXICO</v>
      </c>
      <c r="T2312" s="26">
        <v>0</v>
      </c>
      <c r="U2312" s="23" t="s">
        <v>37</v>
      </c>
      <c r="V2312" s="23" t="s">
        <v>37</v>
      </c>
      <c r="W2312" s="23" t="s">
        <v>37</v>
      </c>
      <c r="X2312" s="22">
        <v>843519.6</v>
      </c>
    </row>
    <row r="2313" spans="1:24" x14ac:dyDescent="0.25">
      <c r="A2313" s="22">
        <v>702</v>
      </c>
      <c r="B2313" s="23" t="s">
        <v>2354</v>
      </c>
      <c r="C2313" s="23"/>
      <c r="D2313" s="24">
        <v>314798</v>
      </c>
      <c r="E2313" s="25"/>
      <c r="F2313" s="23" t="s">
        <v>51</v>
      </c>
      <c r="G2313" s="23" t="s">
        <v>51</v>
      </c>
      <c r="H2313" s="24" t="s">
        <v>34</v>
      </c>
      <c r="I2313" s="24" t="s">
        <v>35</v>
      </c>
      <c r="J2313" s="23" t="s">
        <v>36</v>
      </c>
      <c r="K2313" s="26">
        <v>25074.49</v>
      </c>
      <c r="L2313" s="26">
        <f t="shared" si="108"/>
        <v>25074.49</v>
      </c>
      <c r="M2313" s="26">
        <v>0</v>
      </c>
      <c r="N2313" s="26">
        <v>0</v>
      </c>
      <c r="O2313" s="26">
        <v>0</v>
      </c>
      <c r="P2313" s="26">
        <v>0</v>
      </c>
      <c r="Q2313" s="26">
        <f t="shared" si="109"/>
        <v>0</v>
      </c>
      <c r="R2313" s="27" t="str">
        <f t="shared" si="110"/>
        <v>1-30</v>
      </c>
      <c r="S2313" s="27" t="str">
        <f>+VLOOKUP(B2313,'[1]PORTFOLIO MAY16'!$B$7:$T$5083,19,0)</f>
        <v>COSTA RICA</v>
      </c>
      <c r="T2313" s="26">
        <v>0</v>
      </c>
      <c r="U2313" s="23" t="s">
        <v>37</v>
      </c>
      <c r="V2313" s="23" t="s">
        <v>37</v>
      </c>
      <c r="W2313" s="23" t="s">
        <v>37</v>
      </c>
      <c r="X2313" s="22">
        <v>25457.48</v>
      </c>
    </row>
    <row r="2314" spans="1:24" x14ac:dyDescent="0.25">
      <c r="A2314" s="22">
        <v>702</v>
      </c>
      <c r="B2314" s="23" t="s">
        <v>2355</v>
      </c>
      <c r="C2314" s="23"/>
      <c r="D2314" s="24">
        <v>310658</v>
      </c>
      <c r="E2314" s="25"/>
      <c r="F2314" s="23" t="s">
        <v>33</v>
      </c>
      <c r="G2314" s="23" t="s">
        <v>33</v>
      </c>
      <c r="H2314" s="24" t="s">
        <v>34</v>
      </c>
      <c r="I2314" s="24" t="s">
        <v>35</v>
      </c>
      <c r="J2314" s="23" t="s">
        <v>39</v>
      </c>
      <c r="K2314" s="26">
        <v>143732.63</v>
      </c>
      <c r="L2314" s="26">
        <f t="shared" si="108"/>
        <v>7745.7514292073938</v>
      </c>
      <c r="M2314" s="26">
        <v>0</v>
      </c>
      <c r="N2314" s="26">
        <v>0</v>
      </c>
      <c r="O2314" s="26">
        <v>0</v>
      </c>
      <c r="P2314" s="26">
        <v>0</v>
      </c>
      <c r="Q2314" s="26">
        <f t="shared" si="109"/>
        <v>0</v>
      </c>
      <c r="R2314" s="27" t="str">
        <f t="shared" si="110"/>
        <v>1-30</v>
      </c>
      <c r="S2314" s="27" t="str">
        <f>+VLOOKUP(B2314,'[1]PORTFOLIO MAY16'!$B$7:$T$5083,19,0)</f>
        <v>MEXICO</v>
      </c>
      <c r="T2314" s="26">
        <v>0</v>
      </c>
      <c r="U2314" s="23" t="s">
        <v>37</v>
      </c>
      <c r="V2314" s="23" t="s">
        <v>37</v>
      </c>
      <c r="W2314" s="23" t="s">
        <v>37</v>
      </c>
      <c r="X2314" s="22">
        <v>216474.99</v>
      </c>
    </row>
    <row r="2315" spans="1:24" x14ac:dyDescent="0.25">
      <c r="A2315" s="22">
        <v>702</v>
      </c>
      <c r="B2315" s="23" t="s">
        <v>2356</v>
      </c>
      <c r="C2315" s="23"/>
      <c r="D2315" s="24">
        <v>310666</v>
      </c>
      <c r="E2315" s="25"/>
      <c r="F2315" s="23" t="s">
        <v>42</v>
      </c>
      <c r="G2315" s="23" t="s">
        <v>33</v>
      </c>
      <c r="H2315" s="24" t="s">
        <v>34</v>
      </c>
      <c r="I2315" s="24" t="s">
        <v>35</v>
      </c>
      <c r="J2315" s="23" t="s">
        <v>36</v>
      </c>
      <c r="K2315" s="26">
        <v>162500</v>
      </c>
      <c r="L2315" s="26">
        <f t="shared" si="108"/>
        <v>162500</v>
      </c>
      <c r="M2315" s="26">
        <v>0</v>
      </c>
      <c r="N2315" s="26">
        <v>0</v>
      </c>
      <c r="O2315" s="26">
        <v>0</v>
      </c>
      <c r="P2315" s="26">
        <v>0</v>
      </c>
      <c r="Q2315" s="26">
        <f t="shared" si="109"/>
        <v>0</v>
      </c>
      <c r="R2315" s="27" t="str">
        <f t="shared" si="110"/>
        <v>1-30</v>
      </c>
      <c r="S2315" s="27" t="str">
        <f>+VLOOKUP(B2315,'[1]PORTFOLIO MAY16'!$B$7:$T$5083,19,0)</f>
        <v>MEXICO</v>
      </c>
      <c r="T2315" s="26">
        <v>0</v>
      </c>
      <c r="U2315" s="23" t="s">
        <v>37</v>
      </c>
      <c r="V2315" s="23" t="s">
        <v>37</v>
      </c>
      <c r="W2315" s="23" t="s">
        <v>37</v>
      </c>
      <c r="X2315" s="22">
        <v>162500</v>
      </c>
    </row>
    <row r="2316" spans="1:24" x14ac:dyDescent="0.25">
      <c r="A2316" s="22">
        <v>702</v>
      </c>
      <c r="B2316" s="23" t="s">
        <v>2357</v>
      </c>
      <c r="C2316" s="23"/>
      <c r="D2316" s="24">
        <v>314798</v>
      </c>
      <c r="E2316" s="25"/>
      <c r="F2316" s="23" t="s">
        <v>59</v>
      </c>
      <c r="G2316" s="23" t="s">
        <v>59</v>
      </c>
      <c r="H2316" s="24" t="s">
        <v>34</v>
      </c>
      <c r="I2316" s="24" t="s">
        <v>35</v>
      </c>
      <c r="J2316" s="23" t="s">
        <v>36</v>
      </c>
      <c r="K2316" s="26">
        <v>57133.87</v>
      </c>
      <c r="L2316" s="26">
        <f t="shared" si="108"/>
        <v>57133.87</v>
      </c>
      <c r="M2316" s="26">
        <v>0</v>
      </c>
      <c r="N2316" s="26">
        <v>0</v>
      </c>
      <c r="O2316" s="26">
        <v>0</v>
      </c>
      <c r="P2316" s="26">
        <v>0</v>
      </c>
      <c r="Q2316" s="26">
        <f t="shared" si="109"/>
        <v>0</v>
      </c>
      <c r="R2316" s="27" t="str">
        <f t="shared" si="110"/>
        <v>1-30</v>
      </c>
      <c r="S2316" s="27" t="str">
        <f>+VLOOKUP(B2316,'[1]PORTFOLIO MAY16'!$B$7:$T$5083,19,0)</f>
        <v>COSTA RICA</v>
      </c>
      <c r="T2316" s="26">
        <v>0</v>
      </c>
      <c r="U2316" s="23" t="s">
        <v>37</v>
      </c>
      <c r="V2316" s="23" t="s">
        <v>37</v>
      </c>
      <c r="W2316" s="23" t="s">
        <v>37</v>
      </c>
      <c r="X2316" s="22">
        <v>59232.33</v>
      </c>
    </row>
    <row r="2317" spans="1:24" x14ac:dyDescent="0.25">
      <c r="A2317" s="22">
        <v>702</v>
      </c>
      <c r="B2317" s="23" t="s">
        <v>2358</v>
      </c>
      <c r="C2317" s="23"/>
      <c r="D2317" s="24">
        <v>354330</v>
      </c>
      <c r="E2317" s="25"/>
      <c r="F2317" s="23" t="s">
        <v>33</v>
      </c>
      <c r="G2317" s="23" t="s">
        <v>33</v>
      </c>
      <c r="H2317" s="24" t="s">
        <v>34</v>
      </c>
      <c r="I2317" s="24" t="s">
        <v>35</v>
      </c>
      <c r="J2317" s="23" t="s">
        <v>39</v>
      </c>
      <c r="K2317" s="26">
        <v>4145418.75</v>
      </c>
      <c r="L2317" s="26">
        <f t="shared" si="108"/>
        <v>223396.61639445147</v>
      </c>
      <c r="M2317" s="26">
        <v>0</v>
      </c>
      <c r="N2317" s="26">
        <v>0</v>
      </c>
      <c r="O2317" s="26">
        <v>0</v>
      </c>
      <c r="P2317" s="26">
        <v>0</v>
      </c>
      <c r="Q2317" s="26">
        <f t="shared" si="109"/>
        <v>0</v>
      </c>
      <c r="R2317" s="27" t="str">
        <f t="shared" si="110"/>
        <v>1-30</v>
      </c>
      <c r="S2317" s="27" t="str">
        <f>+VLOOKUP(B2317,'[1]PORTFOLIO MAY16'!$B$7:$T$5083,19,0)</f>
        <v>MEXICO</v>
      </c>
      <c r="T2317" s="26">
        <v>0</v>
      </c>
      <c r="U2317" s="23" t="s">
        <v>37</v>
      </c>
      <c r="V2317" s="23" t="s">
        <v>37</v>
      </c>
      <c r="W2317" s="23" t="s">
        <v>37</v>
      </c>
      <c r="X2317" s="22">
        <v>4522275</v>
      </c>
    </row>
    <row r="2318" spans="1:24" x14ac:dyDescent="0.25">
      <c r="A2318" s="22">
        <v>702</v>
      </c>
      <c r="B2318" s="23" t="s">
        <v>2359</v>
      </c>
      <c r="C2318" s="23"/>
      <c r="D2318" s="24">
        <v>355935</v>
      </c>
      <c r="E2318" s="25"/>
      <c r="F2318" s="23" t="s">
        <v>42</v>
      </c>
      <c r="G2318" s="23" t="s">
        <v>51</v>
      </c>
      <c r="H2318" s="24" t="s">
        <v>34</v>
      </c>
      <c r="I2318" s="24" t="s">
        <v>35</v>
      </c>
      <c r="J2318" s="23" t="s">
        <v>36</v>
      </c>
      <c r="K2318" s="26">
        <v>10439182.41</v>
      </c>
      <c r="L2318" s="26">
        <f t="shared" si="108"/>
        <v>10439182.41</v>
      </c>
      <c r="M2318" s="26">
        <v>0</v>
      </c>
      <c r="N2318" s="26">
        <v>0</v>
      </c>
      <c r="O2318" s="26">
        <v>0</v>
      </c>
      <c r="P2318" s="26">
        <v>0</v>
      </c>
      <c r="Q2318" s="26">
        <f t="shared" si="109"/>
        <v>0</v>
      </c>
      <c r="R2318" s="27" t="str">
        <f t="shared" si="110"/>
        <v>1-30</v>
      </c>
      <c r="S2318" s="27" t="str">
        <f>+VLOOKUP(B2318,'[1]PORTFOLIO MAY16'!$B$7:$T$5083,19,0)</f>
        <v>PANAMA</v>
      </c>
      <c r="T2318" s="26">
        <v>0</v>
      </c>
      <c r="U2318" s="23" t="s">
        <v>37</v>
      </c>
      <c r="V2318" s="23" t="s">
        <v>37</v>
      </c>
      <c r="W2318" s="23" t="s">
        <v>37</v>
      </c>
      <c r="X2318" s="22">
        <v>10928637.220000001</v>
      </c>
    </row>
    <row r="2319" spans="1:24" x14ac:dyDescent="0.25">
      <c r="A2319" s="22">
        <v>702</v>
      </c>
      <c r="B2319" s="23" t="s">
        <v>2360</v>
      </c>
      <c r="C2319" s="23"/>
      <c r="D2319" s="24">
        <v>318359</v>
      </c>
      <c r="E2319" s="25"/>
      <c r="F2319" s="23" t="s">
        <v>42</v>
      </c>
      <c r="G2319" s="23" t="s">
        <v>51</v>
      </c>
      <c r="H2319" s="24" t="s">
        <v>34</v>
      </c>
      <c r="I2319" s="24" t="s">
        <v>35</v>
      </c>
      <c r="J2319" s="23" t="s">
        <v>39</v>
      </c>
      <c r="K2319" s="26">
        <v>608992.69999999995</v>
      </c>
      <c r="L2319" s="26">
        <f t="shared" si="108"/>
        <v>32818.616596675849</v>
      </c>
      <c r="M2319" s="26">
        <v>0</v>
      </c>
      <c r="N2319" s="26">
        <v>0</v>
      </c>
      <c r="O2319" s="26">
        <v>0</v>
      </c>
      <c r="P2319" s="26">
        <v>0</v>
      </c>
      <c r="Q2319" s="26">
        <f t="shared" si="109"/>
        <v>0</v>
      </c>
      <c r="R2319" s="27" t="str">
        <f t="shared" si="110"/>
        <v>1-30</v>
      </c>
      <c r="S2319" s="27" t="str">
        <f>+VLOOKUP(B2319,'[1]PORTFOLIO MAY16'!$B$7:$T$5083,19,0)</f>
        <v>MEXICO</v>
      </c>
      <c r="T2319" s="26">
        <v>0</v>
      </c>
      <c r="U2319" s="23" t="s">
        <v>37</v>
      </c>
      <c r="V2319" s="23" t="s">
        <v>37</v>
      </c>
      <c r="W2319" s="23" t="s">
        <v>37</v>
      </c>
      <c r="X2319" s="22">
        <v>624500.88</v>
      </c>
    </row>
    <row r="2320" spans="1:24" x14ac:dyDescent="0.25">
      <c r="A2320" s="22">
        <v>702</v>
      </c>
      <c r="B2320" s="23" t="s">
        <v>2361</v>
      </c>
      <c r="C2320" s="23"/>
      <c r="D2320" s="24">
        <v>308518</v>
      </c>
      <c r="E2320" s="25"/>
      <c r="F2320" s="23" t="s">
        <v>42</v>
      </c>
      <c r="G2320" s="23" t="s">
        <v>33</v>
      </c>
      <c r="H2320" s="24" t="s">
        <v>34</v>
      </c>
      <c r="I2320" s="24" t="s">
        <v>35</v>
      </c>
      <c r="J2320" s="23" t="s">
        <v>36</v>
      </c>
      <c r="K2320" s="26">
        <v>23687.1</v>
      </c>
      <c r="L2320" s="26">
        <f t="shared" si="108"/>
        <v>23687.1</v>
      </c>
      <c r="M2320" s="26">
        <v>0</v>
      </c>
      <c r="N2320" s="26">
        <v>0</v>
      </c>
      <c r="O2320" s="26">
        <v>0</v>
      </c>
      <c r="P2320" s="26">
        <v>0</v>
      </c>
      <c r="Q2320" s="26">
        <f t="shared" si="109"/>
        <v>0</v>
      </c>
      <c r="R2320" s="27" t="str">
        <f t="shared" si="110"/>
        <v>1-30</v>
      </c>
      <c r="S2320" s="27" t="str">
        <f>+VLOOKUP(B2320,'[1]PORTFOLIO MAY16'!$B$7:$T$5083,19,0)</f>
        <v>MEXICO</v>
      </c>
      <c r="T2320" s="26">
        <v>0</v>
      </c>
      <c r="U2320" s="23" t="s">
        <v>37</v>
      </c>
      <c r="V2320" s="23" t="s">
        <v>37</v>
      </c>
      <c r="W2320" s="23" t="s">
        <v>37</v>
      </c>
      <c r="X2320" s="22">
        <v>23687.1</v>
      </c>
    </row>
    <row r="2321" spans="1:24" x14ac:dyDescent="0.25">
      <c r="A2321" s="22">
        <v>702</v>
      </c>
      <c r="B2321" s="23" t="s">
        <v>2362</v>
      </c>
      <c r="C2321" s="23"/>
      <c r="D2321" s="24">
        <v>356025</v>
      </c>
      <c r="E2321" s="25"/>
      <c r="F2321" s="23" t="s">
        <v>33</v>
      </c>
      <c r="G2321" s="23" t="s">
        <v>33</v>
      </c>
      <c r="H2321" s="24" t="s">
        <v>34</v>
      </c>
      <c r="I2321" s="24" t="s">
        <v>35</v>
      </c>
      <c r="J2321" s="23" t="s">
        <v>39</v>
      </c>
      <c r="K2321" s="26">
        <v>1104771</v>
      </c>
      <c r="L2321" s="26">
        <f t="shared" si="108"/>
        <v>59536.109178527389</v>
      </c>
      <c r="M2321" s="26">
        <v>1104771</v>
      </c>
      <c r="N2321" s="26">
        <v>0</v>
      </c>
      <c r="O2321" s="26">
        <v>0</v>
      </c>
      <c r="P2321" s="26">
        <v>0</v>
      </c>
      <c r="Q2321" s="26">
        <f t="shared" si="109"/>
        <v>1104771</v>
      </c>
      <c r="R2321" s="27" t="str">
        <f t="shared" si="110"/>
        <v>31-60</v>
      </c>
      <c r="S2321" s="27" t="str">
        <f>+VLOOKUP(B2321,'[1]PORTFOLIO MAY16'!$B$7:$T$5083,19,0)</f>
        <v>MEXICO</v>
      </c>
      <c r="T2321" s="26">
        <v>0</v>
      </c>
      <c r="U2321" s="23" t="s">
        <v>37</v>
      </c>
      <c r="V2321" s="23" t="s">
        <v>37</v>
      </c>
      <c r="W2321" s="23" t="s">
        <v>37</v>
      </c>
      <c r="X2321" s="22">
        <v>1276967.96</v>
      </c>
    </row>
    <row r="2322" spans="1:24" x14ac:dyDescent="0.25">
      <c r="A2322" s="22">
        <v>702</v>
      </c>
      <c r="B2322" s="23" t="s">
        <v>2363</v>
      </c>
      <c r="C2322" s="23"/>
      <c r="D2322" s="24">
        <v>311796</v>
      </c>
      <c r="E2322" s="25"/>
      <c r="F2322" s="23" t="s">
        <v>42</v>
      </c>
      <c r="G2322" s="23" t="s">
        <v>51</v>
      </c>
      <c r="H2322" s="24" t="s">
        <v>34</v>
      </c>
      <c r="I2322" s="24" t="s">
        <v>35</v>
      </c>
      <c r="J2322" s="23" t="s">
        <v>39</v>
      </c>
      <c r="K2322" s="26">
        <v>365595.93</v>
      </c>
      <c r="L2322" s="26">
        <f t="shared" si="108"/>
        <v>19701.964663903429</v>
      </c>
      <c r="M2322" s="26">
        <v>0</v>
      </c>
      <c r="N2322" s="26">
        <v>0</v>
      </c>
      <c r="O2322" s="26">
        <v>0</v>
      </c>
      <c r="P2322" s="26">
        <v>0</v>
      </c>
      <c r="Q2322" s="26">
        <f t="shared" si="109"/>
        <v>0</v>
      </c>
      <c r="R2322" s="27" t="str">
        <f t="shared" si="110"/>
        <v>1-30</v>
      </c>
      <c r="S2322" s="27" t="str">
        <f>+VLOOKUP(B2322,'[1]PORTFOLIO MAY16'!$B$7:$T$5083,19,0)</f>
        <v>MEXICO</v>
      </c>
      <c r="T2322" s="26">
        <v>0</v>
      </c>
      <c r="U2322" s="23" t="s">
        <v>37</v>
      </c>
      <c r="V2322" s="23" t="s">
        <v>37</v>
      </c>
      <c r="W2322" s="23" t="s">
        <v>37</v>
      </c>
      <c r="X2322" s="22">
        <v>402203.3</v>
      </c>
    </row>
    <row r="2323" spans="1:24" x14ac:dyDescent="0.25">
      <c r="A2323" s="22">
        <v>702</v>
      </c>
      <c r="B2323" s="23" t="s">
        <v>2364</v>
      </c>
      <c r="C2323" s="23"/>
      <c r="D2323" s="24">
        <v>311796</v>
      </c>
      <c r="E2323" s="25"/>
      <c r="F2323" s="23" t="s">
        <v>42</v>
      </c>
      <c r="G2323" s="23" t="s">
        <v>51</v>
      </c>
      <c r="H2323" s="24" t="s">
        <v>34</v>
      </c>
      <c r="I2323" s="24" t="s">
        <v>35</v>
      </c>
      <c r="J2323" s="23" t="s">
        <v>39</v>
      </c>
      <c r="K2323" s="26">
        <v>246814.75</v>
      </c>
      <c r="L2323" s="26">
        <f t="shared" si="108"/>
        <v>13300.846874936926</v>
      </c>
      <c r="M2323" s="26">
        <v>0</v>
      </c>
      <c r="N2323" s="26">
        <v>0</v>
      </c>
      <c r="O2323" s="26">
        <v>0</v>
      </c>
      <c r="P2323" s="26">
        <v>0</v>
      </c>
      <c r="Q2323" s="26">
        <f t="shared" si="109"/>
        <v>0</v>
      </c>
      <c r="R2323" s="27" t="str">
        <f t="shared" si="110"/>
        <v>1-30</v>
      </c>
      <c r="S2323" s="27" t="str">
        <f>+VLOOKUP(B2323,'[1]PORTFOLIO MAY16'!$B$7:$T$5083,19,0)</f>
        <v>MEXICO</v>
      </c>
      <c r="T2323" s="26">
        <v>0</v>
      </c>
      <c r="U2323" s="23" t="s">
        <v>37</v>
      </c>
      <c r="V2323" s="23" t="s">
        <v>37</v>
      </c>
      <c r="W2323" s="23" t="s">
        <v>37</v>
      </c>
      <c r="X2323" s="22">
        <v>274953.84000000003</v>
      </c>
    </row>
    <row r="2324" spans="1:24" x14ac:dyDescent="0.25">
      <c r="A2324" s="22">
        <v>702</v>
      </c>
      <c r="B2324" s="23" t="s">
        <v>2365</v>
      </c>
      <c r="C2324" s="23"/>
      <c r="D2324" s="24">
        <v>335609</v>
      </c>
      <c r="E2324" s="25"/>
      <c r="F2324" s="23" t="s">
        <v>42</v>
      </c>
      <c r="G2324" s="23" t="s">
        <v>33</v>
      </c>
      <c r="H2324" s="24" t="s">
        <v>34</v>
      </c>
      <c r="I2324" s="24" t="s">
        <v>35</v>
      </c>
      <c r="J2324" s="23" t="s">
        <v>36</v>
      </c>
      <c r="K2324" s="26">
        <v>34140.089999999997</v>
      </c>
      <c r="L2324" s="26">
        <f t="shared" si="108"/>
        <v>34140.089999999997</v>
      </c>
      <c r="M2324" s="26">
        <v>0</v>
      </c>
      <c r="N2324" s="26">
        <v>0</v>
      </c>
      <c r="O2324" s="26">
        <v>0</v>
      </c>
      <c r="P2324" s="26">
        <v>0</v>
      </c>
      <c r="Q2324" s="26">
        <f t="shared" si="109"/>
        <v>0</v>
      </c>
      <c r="R2324" s="27" t="str">
        <f t="shared" si="110"/>
        <v>1-30</v>
      </c>
      <c r="S2324" s="27" t="str">
        <f>+VLOOKUP(B2324,'[1]PORTFOLIO MAY16'!$B$7:$T$5083,19,0)</f>
        <v>COSTA RICA</v>
      </c>
      <c r="T2324" s="26">
        <v>0</v>
      </c>
      <c r="U2324" s="23" t="s">
        <v>37</v>
      </c>
      <c r="V2324" s="23" t="s">
        <v>37</v>
      </c>
      <c r="W2324" s="23" t="s">
        <v>37</v>
      </c>
      <c r="X2324" s="22">
        <v>36768.33</v>
      </c>
    </row>
    <row r="2325" spans="1:24" x14ac:dyDescent="0.25">
      <c r="A2325" s="22">
        <v>702</v>
      </c>
      <c r="B2325" s="23" t="s">
        <v>2366</v>
      </c>
      <c r="C2325" s="23"/>
      <c r="D2325" s="24">
        <v>316339</v>
      </c>
      <c r="E2325" s="25"/>
      <c r="F2325" s="23" t="s">
        <v>59</v>
      </c>
      <c r="G2325" s="23" t="s">
        <v>59</v>
      </c>
      <c r="H2325" s="24" t="s">
        <v>34</v>
      </c>
      <c r="I2325" s="24" t="s">
        <v>35</v>
      </c>
      <c r="J2325" s="23" t="s">
        <v>36</v>
      </c>
      <c r="K2325" s="26">
        <v>53274.16</v>
      </c>
      <c r="L2325" s="26">
        <f t="shared" si="108"/>
        <v>53274.16</v>
      </c>
      <c r="M2325" s="26">
        <v>0</v>
      </c>
      <c r="N2325" s="26">
        <v>0</v>
      </c>
      <c r="O2325" s="26">
        <v>0</v>
      </c>
      <c r="P2325" s="26">
        <v>0</v>
      </c>
      <c r="Q2325" s="26">
        <f t="shared" si="109"/>
        <v>0</v>
      </c>
      <c r="R2325" s="27" t="str">
        <f t="shared" si="110"/>
        <v>1-30</v>
      </c>
      <c r="S2325" s="27" t="str">
        <f>+VLOOKUP(B2325,'[1]PORTFOLIO MAY16'!$B$7:$T$5083,19,0)</f>
        <v>GUATEMALA</v>
      </c>
      <c r="T2325" s="26">
        <v>0</v>
      </c>
      <c r="U2325" s="23" t="s">
        <v>37</v>
      </c>
      <c r="V2325" s="23" t="s">
        <v>37</v>
      </c>
      <c r="W2325" s="23" t="s">
        <v>37</v>
      </c>
      <c r="X2325" s="22">
        <v>55432.38</v>
      </c>
    </row>
    <row r="2326" spans="1:24" x14ac:dyDescent="0.25">
      <c r="A2326" s="22">
        <v>702</v>
      </c>
      <c r="B2326" s="23" t="s">
        <v>2367</v>
      </c>
      <c r="C2326" s="23"/>
      <c r="D2326" s="24">
        <v>312288</v>
      </c>
      <c r="E2326" s="25"/>
      <c r="F2326" s="23" t="s">
        <v>33</v>
      </c>
      <c r="G2326" s="23" t="s">
        <v>33</v>
      </c>
      <c r="H2326" s="24" t="s">
        <v>34</v>
      </c>
      <c r="I2326" s="24" t="s">
        <v>35</v>
      </c>
      <c r="J2326" s="23" t="s">
        <v>36</v>
      </c>
      <c r="K2326" s="26">
        <v>32083.41</v>
      </c>
      <c r="L2326" s="26">
        <f t="shared" si="108"/>
        <v>32083.41</v>
      </c>
      <c r="M2326" s="26">
        <v>0</v>
      </c>
      <c r="N2326" s="26">
        <v>0</v>
      </c>
      <c r="O2326" s="26">
        <v>0</v>
      </c>
      <c r="P2326" s="26">
        <v>0</v>
      </c>
      <c r="Q2326" s="26">
        <f t="shared" si="109"/>
        <v>0</v>
      </c>
      <c r="R2326" s="27" t="str">
        <f t="shared" si="110"/>
        <v>1-30</v>
      </c>
      <c r="S2326" s="27" t="str">
        <f>+VLOOKUP(B2326,'[1]PORTFOLIO MAY16'!$B$7:$T$5083,19,0)</f>
        <v>MEXICO</v>
      </c>
      <c r="T2326" s="26">
        <v>0</v>
      </c>
      <c r="U2326" s="23" t="s">
        <v>37</v>
      </c>
      <c r="V2326" s="23" t="s">
        <v>37</v>
      </c>
      <c r="W2326" s="23" t="s">
        <v>37</v>
      </c>
      <c r="X2326" s="22">
        <v>38500.080000000002</v>
      </c>
    </row>
    <row r="2327" spans="1:24" x14ac:dyDescent="0.25">
      <c r="A2327" s="22">
        <v>702</v>
      </c>
      <c r="B2327" s="23" t="s">
        <v>2368</v>
      </c>
      <c r="C2327" s="23"/>
      <c r="D2327" s="24">
        <v>318249</v>
      </c>
      <c r="E2327" s="25"/>
      <c r="F2327" s="23" t="s">
        <v>33</v>
      </c>
      <c r="G2327" s="23" t="s">
        <v>33</v>
      </c>
      <c r="H2327" s="24" t="s">
        <v>34</v>
      </c>
      <c r="I2327" s="24" t="s">
        <v>35</v>
      </c>
      <c r="J2327" s="23" t="s">
        <v>39</v>
      </c>
      <c r="K2327" s="26">
        <v>1274123.26</v>
      </c>
      <c r="L2327" s="26">
        <f t="shared" si="108"/>
        <v>68662.502468168736</v>
      </c>
      <c r="M2327" s="26">
        <v>0</v>
      </c>
      <c r="N2327" s="26">
        <v>0</v>
      </c>
      <c r="O2327" s="26">
        <v>0</v>
      </c>
      <c r="P2327" s="26">
        <v>0</v>
      </c>
      <c r="Q2327" s="26">
        <f t="shared" si="109"/>
        <v>0</v>
      </c>
      <c r="R2327" s="27" t="str">
        <f t="shared" si="110"/>
        <v>1-30</v>
      </c>
      <c r="S2327" s="27" t="str">
        <f>+VLOOKUP(B2327,'[1]PORTFOLIO MAY16'!$B$7:$T$5083,19,0)</f>
        <v>MEXICO</v>
      </c>
      <c r="T2327" s="26">
        <v>0</v>
      </c>
      <c r="U2327" s="23" t="s">
        <v>37</v>
      </c>
      <c r="V2327" s="23" t="s">
        <v>37</v>
      </c>
      <c r="W2327" s="23" t="s">
        <v>37</v>
      </c>
      <c r="X2327" s="22">
        <v>1498094.43</v>
      </c>
    </row>
    <row r="2328" spans="1:24" x14ac:dyDescent="0.25">
      <c r="A2328" s="22">
        <v>702</v>
      </c>
      <c r="B2328" s="23" t="s">
        <v>2369</v>
      </c>
      <c r="C2328" s="23"/>
      <c r="D2328" s="24">
        <v>316389</v>
      </c>
      <c r="E2328" s="25"/>
      <c r="F2328" s="23" t="s">
        <v>42</v>
      </c>
      <c r="G2328" s="23" t="s">
        <v>33</v>
      </c>
      <c r="H2328" s="24" t="s">
        <v>34</v>
      </c>
      <c r="I2328" s="24" t="s">
        <v>35</v>
      </c>
      <c r="J2328" s="23" t="s">
        <v>36</v>
      </c>
      <c r="K2328" s="26">
        <v>116305.45</v>
      </c>
      <c r="L2328" s="26">
        <f t="shared" si="108"/>
        <v>116305.45</v>
      </c>
      <c r="M2328" s="26">
        <v>0</v>
      </c>
      <c r="N2328" s="26">
        <v>0</v>
      </c>
      <c r="O2328" s="26">
        <v>0</v>
      </c>
      <c r="P2328" s="26">
        <v>0</v>
      </c>
      <c r="Q2328" s="26">
        <f t="shared" si="109"/>
        <v>0</v>
      </c>
      <c r="R2328" s="27" t="str">
        <f t="shared" si="110"/>
        <v>1-30</v>
      </c>
      <c r="S2328" s="27" t="str">
        <f>+VLOOKUP(B2328,'[1]PORTFOLIO MAY16'!$B$7:$T$5083,19,0)</f>
        <v>GUATEMALA</v>
      </c>
      <c r="T2328" s="26">
        <v>0</v>
      </c>
      <c r="U2328" s="23" t="s">
        <v>37</v>
      </c>
      <c r="V2328" s="23" t="s">
        <v>37</v>
      </c>
      <c r="W2328" s="23" t="s">
        <v>37</v>
      </c>
      <c r="X2328" s="22">
        <v>126320.4</v>
      </c>
    </row>
    <row r="2329" spans="1:24" x14ac:dyDescent="0.25">
      <c r="A2329" s="22">
        <v>702</v>
      </c>
      <c r="B2329" s="23" t="s">
        <v>2370</v>
      </c>
      <c r="C2329" s="23"/>
      <c r="D2329" s="24">
        <v>320020</v>
      </c>
      <c r="E2329" s="25"/>
      <c r="F2329" s="23" t="s">
        <v>33</v>
      </c>
      <c r="G2329" s="23" t="s">
        <v>33</v>
      </c>
      <c r="H2329" s="24" t="s">
        <v>34</v>
      </c>
      <c r="I2329" s="24" t="s">
        <v>35</v>
      </c>
      <c r="J2329" s="23" t="s">
        <v>39</v>
      </c>
      <c r="K2329" s="26">
        <v>698307.43</v>
      </c>
      <c r="L2329" s="26">
        <f t="shared" si="108"/>
        <v>37631.787395448358</v>
      </c>
      <c r="M2329" s="26">
        <v>0</v>
      </c>
      <c r="N2329" s="26">
        <v>0</v>
      </c>
      <c r="O2329" s="26">
        <v>0</v>
      </c>
      <c r="P2329" s="26">
        <v>0</v>
      </c>
      <c r="Q2329" s="26">
        <f t="shared" si="109"/>
        <v>0</v>
      </c>
      <c r="R2329" s="27" t="str">
        <f t="shared" si="110"/>
        <v>1-30</v>
      </c>
      <c r="S2329" s="27" t="str">
        <f>+VLOOKUP(B2329,'[1]PORTFOLIO MAY16'!$B$7:$T$5083,19,0)</f>
        <v>MEXICO</v>
      </c>
      <c r="T2329" s="26">
        <v>0</v>
      </c>
      <c r="U2329" s="23" t="s">
        <v>37</v>
      </c>
      <c r="V2329" s="23" t="s">
        <v>37</v>
      </c>
      <c r="W2329" s="23" t="s">
        <v>37</v>
      </c>
      <c r="X2329" s="22">
        <v>837968.92</v>
      </c>
    </row>
    <row r="2330" spans="1:24" x14ac:dyDescent="0.25">
      <c r="A2330" s="22">
        <v>702</v>
      </c>
      <c r="B2330" s="23" t="s">
        <v>2371</v>
      </c>
      <c r="C2330" s="23"/>
      <c r="D2330" s="24">
        <v>313548</v>
      </c>
      <c r="E2330" s="25"/>
      <c r="F2330" s="23" t="s">
        <v>59</v>
      </c>
      <c r="G2330" s="23" t="s">
        <v>59</v>
      </c>
      <c r="H2330" s="24" t="s">
        <v>34</v>
      </c>
      <c r="I2330" s="24" t="s">
        <v>35</v>
      </c>
      <c r="J2330" s="23" t="s">
        <v>36</v>
      </c>
      <c r="K2330" s="26">
        <v>20077.650000000001</v>
      </c>
      <c r="L2330" s="26">
        <f t="shared" si="108"/>
        <v>20077.650000000001</v>
      </c>
      <c r="M2330" s="26">
        <v>0</v>
      </c>
      <c r="N2330" s="26">
        <v>0</v>
      </c>
      <c r="O2330" s="26">
        <v>0</v>
      </c>
      <c r="P2330" s="26">
        <v>0</v>
      </c>
      <c r="Q2330" s="26">
        <f t="shared" si="109"/>
        <v>0</v>
      </c>
      <c r="R2330" s="27" t="str">
        <f t="shared" si="110"/>
        <v>1-30</v>
      </c>
      <c r="S2330" s="27" t="str">
        <f>+VLOOKUP(B2330,'[1]PORTFOLIO MAY16'!$B$7:$T$5083,19,0)</f>
        <v>NICARAGUA</v>
      </c>
      <c r="T2330" s="26">
        <v>0</v>
      </c>
      <c r="U2330" s="23" t="s">
        <v>37</v>
      </c>
      <c r="V2330" s="23" t="s">
        <v>37</v>
      </c>
      <c r="W2330" s="23" t="s">
        <v>37</v>
      </c>
      <c r="X2330" s="22">
        <v>20521.650000000001</v>
      </c>
    </row>
    <row r="2331" spans="1:24" x14ac:dyDescent="0.25">
      <c r="A2331" s="22">
        <v>702</v>
      </c>
      <c r="B2331" s="23" t="s">
        <v>2372</v>
      </c>
      <c r="C2331" s="23"/>
      <c r="D2331" s="24">
        <v>313548</v>
      </c>
      <c r="E2331" s="25"/>
      <c r="F2331" s="23" t="s">
        <v>51</v>
      </c>
      <c r="G2331" s="23" t="s">
        <v>51</v>
      </c>
      <c r="H2331" s="24" t="s">
        <v>34</v>
      </c>
      <c r="I2331" s="24" t="s">
        <v>35</v>
      </c>
      <c r="J2331" s="23" t="s">
        <v>36</v>
      </c>
      <c r="K2331" s="26">
        <v>50954.35</v>
      </c>
      <c r="L2331" s="26">
        <f t="shared" si="108"/>
        <v>50954.35</v>
      </c>
      <c r="M2331" s="26">
        <v>0</v>
      </c>
      <c r="N2331" s="26">
        <v>0</v>
      </c>
      <c r="O2331" s="26">
        <v>0</v>
      </c>
      <c r="P2331" s="26">
        <v>0</v>
      </c>
      <c r="Q2331" s="26">
        <f t="shared" si="109"/>
        <v>0</v>
      </c>
      <c r="R2331" s="27" t="str">
        <f t="shared" si="110"/>
        <v>1-30</v>
      </c>
      <c r="S2331" s="27" t="str">
        <f>+VLOOKUP(B2331,'[1]PORTFOLIO MAY16'!$B$7:$T$5083,19,0)</f>
        <v>NICARAGUA</v>
      </c>
      <c r="T2331" s="26">
        <v>0</v>
      </c>
      <c r="U2331" s="23" t="s">
        <v>37</v>
      </c>
      <c r="V2331" s="23" t="s">
        <v>37</v>
      </c>
      <c r="W2331" s="23" t="s">
        <v>37</v>
      </c>
      <c r="X2331" s="22">
        <v>52081.120000000003</v>
      </c>
    </row>
    <row r="2332" spans="1:24" x14ac:dyDescent="0.25">
      <c r="A2332" s="22">
        <v>702</v>
      </c>
      <c r="B2332" s="23" t="s">
        <v>2373</v>
      </c>
      <c r="C2332" s="23"/>
      <c r="D2332" s="24">
        <v>333899</v>
      </c>
      <c r="E2332" s="25"/>
      <c r="F2332" s="23" t="s">
        <v>33</v>
      </c>
      <c r="G2332" s="23" t="s">
        <v>33</v>
      </c>
      <c r="H2332" s="24" t="s">
        <v>34</v>
      </c>
      <c r="I2332" s="24" t="s">
        <v>35</v>
      </c>
      <c r="J2332" s="23" t="s">
        <v>39</v>
      </c>
      <c r="K2332" s="26">
        <v>803174.05</v>
      </c>
      <c r="L2332" s="26">
        <f t="shared" si="108"/>
        <v>43283.04954615936</v>
      </c>
      <c r="M2332" s="26">
        <v>0</v>
      </c>
      <c r="N2332" s="26">
        <v>0</v>
      </c>
      <c r="O2332" s="26">
        <v>0</v>
      </c>
      <c r="P2332" s="26">
        <v>0</v>
      </c>
      <c r="Q2332" s="26">
        <f t="shared" si="109"/>
        <v>0</v>
      </c>
      <c r="R2332" s="27" t="str">
        <f t="shared" si="110"/>
        <v>1-30</v>
      </c>
      <c r="S2332" s="27" t="str">
        <f>+VLOOKUP(B2332,'[1]PORTFOLIO MAY16'!$B$7:$T$5083,19,0)</f>
        <v>MEXICO</v>
      </c>
      <c r="T2332" s="26">
        <v>0</v>
      </c>
      <c r="U2332" s="23" t="s">
        <v>37</v>
      </c>
      <c r="V2332" s="23" t="s">
        <v>37</v>
      </c>
      <c r="W2332" s="23" t="s">
        <v>37</v>
      </c>
      <c r="X2332" s="22">
        <v>907306.2</v>
      </c>
    </row>
    <row r="2333" spans="1:24" x14ac:dyDescent="0.25">
      <c r="A2333" s="22">
        <v>702</v>
      </c>
      <c r="B2333" s="23" t="s">
        <v>2374</v>
      </c>
      <c r="C2333" s="23"/>
      <c r="D2333" s="24">
        <v>338812</v>
      </c>
      <c r="E2333" s="25"/>
      <c r="F2333" s="23" t="s">
        <v>33</v>
      </c>
      <c r="G2333" s="23" t="s">
        <v>33</v>
      </c>
      <c r="H2333" s="24" t="s">
        <v>34</v>
      </c>
      <c r="I2333" s="24" t="s">
        <v>35</v>
      </c>
      <c r="J2333" s="23" t="s">
        <v>39</v>
      </c>
      <c r="K2333" s="26">
        <v>142077.32</v>
      </c>
      <c r="L2333" s="26">
        <f t="shared" si="108"/>
        <v>7656.5467733245832</v>
      </c>
      <c r="M2333" s="26">
        <v>0</v>
      </c>
      <c r="N2333" s="26">
        <v>0</v>
      </c>
      <c r="O2333" s="26">
        <v>0</v>
      </c>
      <c r="P2333" s="26">
        <v>0</v>
      </c>
      <c r="Q2333" s="26">
        <f t="shared" si="109"/>
        <v>0</v>
      </c>
      <c r="R2333" s="27" t="str">
        <f t="shared" si="110"/>
        <v>1-30</v>
      </c>
      <c r="S2333" s="27" t="str">
        <f>+VLOOKUP(B2333,'[1]PORTFOLIO MAY16'!$B$7:$T$5083,19,0)</f>
        <v>MEXICO</v>
      </c>
      <c r="T2333" s="26">
        <v>0</v>
      </c>
      <c r="U2333" s="23" t="s">
        <v>37</v>
      </c>
      <c r="V2333" s="23" t="s">
        <v>37</v>
      </c>
      <c r="W2333" s="23" t="s">
        <v>37</v>
      </c>
      <c r="X2333" s="22">
        <v>173380.44</v>
      </c>
    </row>
    <row r="2334" spans="1:24" x14ac:dyDescent="0.25">
      <c r="A2334" s="22">
        <v>702</v>
      </c>
      <c r="B2334" s="23" t="s">
        <v>2375</v>
      </c>
      <c r="C2334" s="23"/>
      <c r="D2334" s="24">
        <v>314798</v>
      </c>
      <c r="E2334" s="25"/>
      <c r="F2334" s="23" t="s">
        <v>51</v>
      </c>
      <c r="G2334" s="23" t="s">
        <v>51</v>
      </c>
      <c r="H2334" s="24" t="s">
        <v>34</v>
      </c>
      <c r="I2334" s="24" t="s">
        <v>35</v>
      </c>
      <c r="J2334" s="23" t="s">
        <v>36</v>
      </c>
      <c r="K2334" s="26">
        <v>34470.69</v>
      </c>
      <c r="L2334" s="26">
        <f t="shared" si="108"/>
        <v>34470.69</v>
      </c>
      <c r="M2334" s="26">
        <v>0</v>
      </c>
      <c r="N2334" s="26">
        <v>0</v>
      </c>
      <c r="O2334" s="26">
        <v>0</v>
      </c>
      <c r="P2334" s="26">
        <v>0</v>
      </c>
      <c r="Q2334" s="26">
        <f t="shared" si="109"/>
        <v>0</v>
      </c>
      <c r="R2334" s="27" t="str">
        <f t="shared" si="110"/>
        <v>1-30</v>
      </c>
      <c r="S2334" s="27" t="str">
        <f>+VLOOKUP(B2334,'[1]PORTFOLIO MAY16'!$B$7:$T$5083,19,0)</f>
        <v>COSTA RICA</v>
      </c>
      <c r="T2334" s="26">
        <v>0</v>
      </c>
      <c r="U2334" s="23" t="s">
        <v>37</v>
      </c>
      <c r="V2334" s="23" t="s">
        <v>37</v>
      </c>
      <c r="W2334" s="23" t="s">
        <v>37</v>
      </c>
      <c r="X2334" s="22">
        <v>35353.589999999997</v>
      </c>
    </row>
    <row r="2335" spans="1:24" x14ac:dyDescent="0.25">
      <c r="A2335" s="22">
        <v>702</v>
      </c>
      <c r="B2335" s="23" t="s">
        <v>2376</v>
      </c>
      <c r="C2335" s="23"/>
      <c r="D2335" s="24">
        <v>317030</v>
      </c>
      <c r="E2335" s="25"/>
      <c r="F2335" s="23" t="s">
        <v>42</v>
      </c>
      <c r="G2335" s="23" t="s">
        <v>33</v>
      </c>
      <c r="H2335" s="24" t="s">
        <v>34</v>
      </c>
      <c r="I2335" s="24" t="s">
        <v>35</v>
      </c>
      <c r="J2335" s="23" t="s">
        <v>36</v>
      </c>
      <c r="K2335" s="26">
        <v>250350.79</v>
      </c>
      <c r="L2335" s="26">
        <f t="shared" si="108"/>
        <v>250350.79</v>
      </c>
      <c r="M2335" s="26">
        <v>250350.79</v>
      </c>
      <c r="N2335" s="26">
        <v>0</v>
      </c>
      <c r="O2335" s="26">
        <v>0</v>
      </c>
      <c r="P2335" s="26">
        <v>0</v>
      </c>
      <c r="Q2335" s="26">
        <f t="shared" si="109"/>
        <v>250350.79</v>
      </c>
      <c r="R2335" s="27" t="str">
        <f t="shared" si="110"/>
        <v>31-60</v>
      </c>
      <c r="S2335" s="27" t="str">
        <f>+VLOOKUP(B2335,'[1]PORTFOLIO MAY16'!$B$7:$T$5083,19,0)</f>
        <v>ECUADOR</v>
      </c>
      <c r="T2335" s="26">
        <v>0</v>
      </c>
      <c r="U2335" s="23" t="s">
        <v>37</v>
      </c>
      <c r="V2335" s="23" t="s">
        <v>37</v>
      </c>
      <c r="W2335" s="23" t="s">
        <v>37</v>
      </c>
      <c r="X2335" s="22">
        <v>265951.53999999998</v>
      </c>
    </row>
    <row r="2336" spans="1:24" x14ac:dyDescent="0.25">
      <c r="A2336" s="22">
        <v>702</v>
      </c>
      <c r="B2336" s="23" t="s">
        <v>2377</v>
      </c>
      <c r="C2336" s="23"/>
      <c r="D2336" s="24">
        <v>313156</v>
      </c>
      <c r="E2336" s="25"/>
      <c r="F2336" s="23" t="s">
        <v>42</v>
      </c>
      <c r="G2336" s="23" t="s">
        <v>33</v>
      </c>
      <c r="H2336" s="24" t="s">
        <v>34</v>
      </c>
      <c r="I2336" s="24" t="s">
        <v>35</v>
      </c>
      <c r="J2336" s="23" t="s">
        <v>36</v>
      </c>
      <c r="K2336" s="26">
        <v>518544.64000000001</v>
      </c>
      <c r="L2336" s="26">
        <f t="shared" si="108"/>
        <v>518544.64000000001</v>
      </c>
      <c r="M2336" s="26">
        <v>0</v>
      </c>
      <c r="N2336" s="26">
        <v>0</v>
      </c>
      <c r="O2336" s="26">
        <v>0</v>
      </c>
      <c r="P2336" s="26">
        <v>0</v>
      </c>
      <c r="Q2336" s="26">
        <f t="shared" si="109"/>
        <v>0</v>
      </c>
      <c r="R2336" s="27" t="str">
        <f t="shared" si="110"/>
        <v>1-30</v>
      </c>
      <c r="S2336" s="27" t="str">
        <f>+VLOOKUP(B2336,'[1]PORTFOLIO MAY16'!$B$7:$T$5083,19,0)</f>
        <v>COSTA RICA</v>
      </c>
      <c r="T2336" s="26">
        <v>0</v>
      </c>
      <c r="U2336" s="23" t="s">
        <v>37</v>
      </c>
      <c r="V2336" s="23" t="s">
        <v>37</v>
      </c>
      <c r="W2336" s="23" t="s">
        <v>37</v>
      </c>
      <c r="X2336" s="22">
        <v>576675.6</v>
      </c>
    </row>
    <row r="2337" spans="1:24" x14ac:dyDescent="0.25">
      <c r="A2337" s="22">
        <v>702</v>
      </c>
      <c r="B2337" s="23" t="s">
        <v>2378</v>
      </c>
      <c r="C2337" s="23"/>
      <c r="D2337" s="24">
        <v>314798</v>
      </c>
      <c r="E2337" s="25"/>
      <c r="F2337" s="23" t="s">
        <v>51</v>
      </c>
      <c r="G2337" s="23" t="s">
        <v>51</v>
      </c>
      <c r="H2337" s="24" t="s">
        <v>34</v>
      </c>
      <c r="I2337" s="24" t="s">
        <v>35</v>
      </c>
      <c r="J2337" s="23" t="s">
        <v>36</v>
      </c>
      <c r="K2337" s="26">
        <v>112698.68</v>
      </c>
      <c r="L2337" s="26">
        <f t="shared" ref="L2337:L2400" si="111">+IF(J2337="MXN",K2337/$L$2,K2337)</f>
        <v>112698.68</v>
      </c>
      <c r="M2337" s="26">
        <v>0</v>
      </c>
      <c r="N2337" s="26">
        <v>0</v>
      </c>
      <c r="O2337" s="26">
        <v>0</v>
      </c>
      <c r="P2337" s="26">
        <v>0</v>
      </c>
      <c r="Q2337" s="26">
        <f t="shared" si="109"/>
        <v>0</v>
      </c>
      <c r="R2337" s="27" t="str">
        <f t="shared" si="110"/>
        <v>1-30</v>
      </c>
      <c r="S2337" s="27" t="str">
        <f>+VLOOKUP(B2337,'[1]PORTFOLIO MAY16'!$B$7:$T$5083,19,0)</f>
        <v>COSTA RICA</v>
      </c>
      <c r="T2337" s="26">
        <v>0</v>
      </c>
      <c r="U2337" s="23" t="s">
        <v>37</v>
      </c>
      <c r="V2337" s="23" t="s">
        <v>37</v>
      </c>
      <c r="W2337" s="23" t="s">
        <v>37</v>
      </c>
      <c r="X2337" s="22">
        <v>115976.62</v>
      </c>
    </row>
    <row r="2338" spans="1:24" x14ac:dyDescent="0.25">
      <c r="A2338" s="22">
        <v>702</v>
      </c>
      <c r="B2338" s="23" t="s">
        <v>2379</v>
      </c>
      <c r="C2338" s="23"/>
      <c r="D2338" s="24">
        <v>339672</v>
      </c>
      <c r="E2338" s="25"/>
      <c r="F2338" s="23" t="s">
        <v>33</v>
      </c>
      <c r="G2338" s="23" t="s">
        <v>33</v>
      </c>
      <c r="H2338" s="24" t="s">
        <v>34</v>
      </c>
      <c r="I2338" s="24" t="s">
        <v>35</v>
      </c>
      <c r="J2338" s="23" t="s">
        <v>39</v>
      </c>
      <c r="K2338" s="26">
        <v>843905.19</v>
      </c>
      <c r="L2338" s="26">
        <f t="shared" si="111"/>
        <v>45478.050680336375</v>
      </c>
      <c r="M2338" s="26">
        <v>0</v>
      </c>
      <c r="N2338" s="26">
        <v>0</v>
      </c>
      <c r="O2338" s="26">
        <v>0</v>
      </c>
      <c r="P2338" s="26">
        <v>0</v>
      </c>
      <c r="Q2338" s="26">
        <f t="shared" si="109"/>
        <v>0</v>
      </c>
      <c r="R2338" s="27" t="str">
        <f t="shared" si="110"/>
        <v>1-30</v>
      </c>
      <c r="S2338" s="27" t="str">
        <f>+VLOOKUP(B2338,'[1]PORTFOLIO MAY16'!$B$7:$T$5083,19,0)</f>
        <v>MEXICO</v>
      </c>
      <c r="T2338" s="26">
        <v>0</v>
      </c>
      <c r="U2338" s="23" t="s">
        <v>37</v>
      </c>
      <c r="V2338" s="23" t="s">
        <v>37</v>
      </c>
      <c r="W2338" s="23" t="s">
        <v>37</v>
      </c>
      <c r="X2338" s="22">
        <v>974431.02</v>
      </c>
    </row>
    <row r="2339" spans="1:24" x14ac:dyDescent="0.25">
      <c r="A2339" s="22">
        <v>702</v>
      </c>
      <c r="B2339" s="23" t="s">
        <v>2380</v>
      </c>
      <c r="C2339" s="23"/>
      <c r="D2339" s="24">
        <v>310007</v>
      </c>
      <c r="E2339" s="25"/>
      <c r="F2339" s="23" t="s">
        <v>42</v>
      </c>
      <c r="G2339" s="23" t="s">
        <v>33</v>
      </c>
      <c r="H2339" s="24" t="s">
        <v>34</v>
      </c>
      <c r="I2339" s="24" t="s">
        <v>35</v>
      </c>
      <c r="J2339" s="23" t="s">
        <v>36</v>
      </c>
      <c r="K2339" s="26">
        <v>176732.44</v>
      </c>
      <c r="L2339" s="26">
        <f t="shared" si="111"/>
        <v>176732.44</v>
      </c>
      <c r="M2339" s="26">
        <v>0</v>
      </c>
      <c r="N2339" s="26">
        <v>0</v>
      </c>
      <c r="O2339" s="26">
        <v>0</v>
      </c>
      <c r="P2339" s="26">
        <v>0</v>
      </c>
      <c r="Q2339" s="26">
        <f t="shared" si="109"/>
        <v>0</v>
      </c>
      <c r="R2339" s="27" t="str">
        <f t="shared" si="110"/>
        <v>1-30</v>
      </c>
      <c r="S2339" s="27" t="str">
        <f>+VLOOKUP(B2339,'[1]PORTFOLIO MAY16'!$B$7:$T$5083,19,0)</f>
        <v>HONDURAS</v>
      </c>
      <c r="T2339" s="26">
        <v>0</v>
      </c>
      <c r="U2339" s="23" t="s">
        <v>37</v>
      </c>
      <c r="V2339" s="23" t="s">
        <v>37</v>
      </c>
      <c r="W2339" s="23" t="s">
        <v>37</v>
      </c>
      <c r="X2339" s="22">
        <v>201204.92</v>
      </c>
    </row>
    <row r="2340" spans="1:24" x14ac:dyDescent="0.25">
      <c r="A2340" s="22">
        <v>702</v>
      </c>
      <c r="B2340" s="23" t="s">
        <v>2381</v>
      </c>
      <c r="C2340" s="23"/>
      <c r="D2340" s="24">
        <v>316339</v>
      </c>
      <c r="E2340" s="25"/>
      <c r="F2340" s="23" t="s">
        <v>59</v>
      </c>
      <c r="G2340" s="23" t="s">
        <v>59</v>
      </c>
      <c r="H2340" s="24" t="s">
        <v>34</v>
      </c>
      <c r="I2340" s="24" t="s">
        <v>35</v>
      </c>
      <c r="J2340" s="23" t="s">
        <v>36</v>
      </c>
      <c r="K2340" s="26">
        <v>98315.83</v>
      </c>
      <c r="L2340" s="26">
        <f t="shared" si="111"/>
        <v>98315.83</v>
      </c>
      <c r="M2340" s="26">
        <v>0</v>
      </c>
      <c r="N2340" s="26">
        <v>0</v>
      </c>
      <c r="O2340" s="26">
        <v>0</v>
      </c>
      <c r="P2340" s="26">
        <v>0</v>
      </c>
      <c r="Q2340" s="26">
        <f t="shared" si="109"/>
        <v>0</v>
      </c>
      <c r="R2340" s="27" t="str">
        <f t="shared" si="110"/>
        <v>1-30</v>
      </c>
      <c r="S2340" s="27" t="str">
        <f>+VLOOKUP(B2340,'[1]PORTFOLIO MAY16'!$B$7:$T$5083,19,0)</f>
        <v>GUATEMALA</v>
      </c>
      <c r="T2340" s="26">
        <v>0</v>
      </c>
      <c r="U2340" s="23" t="s">
        <v>37</v>
      </c>
      <c r="V2340" s="23" t="s">
        <v>37</v>
      </c>
      <c r="W2340" s="23" t="s">
        <v>37</v>
      </c>
      <c r="X2340" s="22">
        <v>102298.77</v>
      </c>
    </row>
    <row r="2341" spans="1:24" x14ac:dyDescent="0.25">
      <c r="A2341" s="22">
        <v>702</v>
      </c>
      <c r="B2341" s="23" t="s">
        <v>2382</v>
      </c>
      <c r="C2341" s="23"/>
      <c r="D2341" s="24">
        <v>308469</v>
      </c>
      <c r="E2341" s="25"/>
      <c r="F2341" s="23" t="s">
        <v>33</v>
      </c>
      <c r="G2341" s="23" t="s">
        <v>33</v>
      </c>
      <c r="H2341" s="24" t="s">
        <v>34</v>
      </c>
      <c r="I2341" s="24" t="s">
        <v>35</v>
      </c>
      <c r="J2341" s="23" t="s">
        <v>39</v>
      </c>
      <c r="K2341" s="26">
        <v>384183.31</v>
      </c>
      <c r="L2341" s="26">
        <f t="shared" si="111"/>
        <v>20703.638571910407</v>
      </c>
      <c r="M2341" s="26">
        <v>0</v>
      </c>
      <c r="N2341" s="26">
        <v>0</v>
      </c>
      <c r="O2341" s="26">
        <v>0</v>
      </c>
      <c r="P2341" s="26">
        <v>0</v>
      </c>
      <c r="Q2341" s="26">
        <f t="shared" si="109"/>
        <v>0</v>
      </c>
      <c r="R2341" s="27" t="str">
        <f t="shared" si="110"/>
        <v>1-30</v>
      </c>
      <c r="S2341" s="27" t="str">
        <f>+VLOOKUP(B2341,'[1]PORTFOLIO MAY16'!$B$7:$T$5083,19,0)</f>
        <v>MEXICO</v>
      </c>
      <c r="T2341" s="26">
        <v>0</v>
      </c>
      <c r="U2341" s="23" t="s">
        <v>37</v>
      </c>
      <c r="V2341" s="23" t="s">
        <v>37</v>
      </c>
      <c r="W2341" s="23" t="s">
        <v>37</v>
      </c>
      <c r="X2341" s="22">
        <v>439066.64</v>
      </c>
    </row>
    <row r="2342" spans="1:24" x14ac:dyDescent="0.25">
      <c r="A2342" s="22">
        <v>702</v>
      </c>
      <c r="B2342" s="23" t="s">
        <v>2383</v>
      </c>
      <c r="C2342" s="23"/>
      <c r="D2342" s="24">
        <v>312659</v>
      </c>
      <c r="E2342" s="25"/>
      <c r="F2342" s="23" t="s">
        <v>33</v>
      </c>
      <c r="G2342" s="23" t="s">
        <v>33</v>
      </c>
      <c r="H2342" s="24" t="s">
        <v>34</v>
      </c>
      <c r="I2342" s="24" t="s">
        <v>35</v>
      </c>
      <c r="J2342" s="23" t="s">
        <v>36</v>
      </c>
      <c r="K2342" s="26">
        <v>334330.63</v>
      </c>
      <c r="L2342" s="26">
        <f t="shared" si="111"/>
        <v>334330.63</v>
      </c>
      <c r="M2342" s="26">
        <v>0</v>
      </c>
      <c r="N2342" s="26">
        <v>0</v>
      </c>
      <c r="O2342" s="26">
        <v>0</v>
      </c>
      <c r="P2342" s="26">
        <v>334330.63</v>
      </c>
      <c r="Q2342" s="26">
        <f t="shared" si="109"/>
        <v>334330.63</v>
      </c>
      <c r="R2342" s="27" t="str">
        <f t="shared" si="110"/>
        <v>120+</v>
      </c>
      <c r="S2342" s="27" t="str">
        <f>+VLOOKUP(B2342,'[1]PORTFOLIO MAY16'!$B$7:$T$5083,19,0)</f>
        <v>MEXICO</v>
      </c>
      <c r="T2342" s="26">
        <v>0</v>
      </c>
      <c r="U2342" s="23" t="s">
        <v>37</v>
      </c>
      <c r="V2342" s="23" t="s">
        <v>37</v>
      </c>
      <c r="W2342" s="23" t="s">
        <v>37</v>
      </c>
      <c r="X2342" s="22">
        <v>362933.5</v>
      </c>
    </row>
    <row r="2343" spans="1:24" x14ac:dyDescent="0.25">
      <c r="A2343" s="22">
        <v>702</v>
      </c>
      <c r="B2343" s="23" t="s">
        <v>2384</v>
      </c>
      <c r="C2343" s="23"/>
      <c r="D2343" s="24">
        <v>319669</v>
      </c>
      <c r="E2343" s="25"/>
      <c r="F2343" s="23" t="s">
        <v>42</v>
      </c>
      <c r="G2343" s="23" t="s">
        <v>33</v>
      </c>
      <c r="H2343" s="24" t="s">
        <v>34</v>
      </c>
      <c r="I2343" s="24" t="s">
        <v>35</v>
      </c>
      <c r="J2343" s="23" t="s">
        <v>36</v>
      </c>
      <c r="K2343" s="26">
        <v>22222.26</v>
      </c>
      <c r="L2343" s="26">
        <f t="shared" si="111"/>
        <v>22222.26</v>
      </c>
      <c r="M2343" s="26">
        <v>0</v>
      </c>
      <c r="N2343" s="26">
        <v>0</v>
      </c>
      <c r="O2343" s="26">
        <v>0</v>
      </c>
      <c r="P2343" s="26">
        <v>0</v>
      </c>
      <c r="Q2343" s="26">
        <f t="shared" si="109"/>
        <v>0</v>
      </c>
      <c r="R2343" s="27" t="str">
        <f t="shared" si="110"/>
        <v>1-30</v>
      </c>
      <c r="S2343" s="27" t="str">
        <f>+VLOOKUP(B2343,'[1]PORTFOLIO MAY16'!$B$7:$T$5083,19,0)</f>
        <v>MEXICO</v>
      </c>
      <c r="T2343" s="26">
        <v>0</v>
      </c>
      <c r="U2343" s="23" t="s">
        <v>37</v>
      </c>
      <c r="V2343" s="23" t="s">
        <v>37</v>
      </c>
      <c r="W2343" s="23" t="s">
        <v>37</v>
      </c>
      <c r="X2343" s="22">
        <v>22222.26</v>
      </c>
    </row>
    <row r="2344" spans="1:24" x14ac:dyDescent="0.25">
      <c r="A2344" s="22">
        <v>702</v>
      </c>
      <c r="B2344" s="23" t="s">
        <v>2385</v>
      </c>
      <c r="C2344" s="23"/>
      <c r="D2344" s="24">
        <v>334281</v>
      </c>
      <c r="E2344" s="25"/>
      <c r="F2344" s="23" t="s">
        <v>33</v>
      </c>
      <c r="G2344" s="23" t="s">
        <v>33</v>
      </c>
      <c r="H2344" s="24" t="s">
        <v>34</v>
      </c>
      <c r="I2344" s="24" t="s">
        <v>35</v>
      </c>
      <c r="J2344" s="23" t="s">
        <v>39</v>
      </c>
      <c r="K2344" s="26">
        <v>217505.1</v>
      </c>
      <c r="L2344" s="26">
        <f t="shared" si="111"/>
        <v>11721.349836741296</v>
      </c>
      <c r="M2344" s="26">
        <v>0</v>
      </c>
      <c r="N2344" s="26">
        <v>0</v>
      </c>
      <c r="O2344" s="26">
        <v>0</v>
      </c>
      <c r="P2344" s="26">
        <v>0</v>
      </c>
      <c r="Q2344" s="26">
        <f t="shared" si="109"/>
        <v>0</v>
      </c>
      <c r="R2344" s="27" t="str">
        <f t="shared" si="110"/>
        <v>1-30</v>
      </c>
      <c r="S2344" s="27" t="str">
        <f>+VLOOKUP(B2344,'[1]PORTFOLIO MAY16'!$B$7:$T$5083,19,0)</f>
        <v>MEXICO</v>
      </c>
      <c r="T2344" s="26">
        <v>0</v>
      </c>
      <c r="U2344" s="23" t="s">
        <v>37</v>
      </c>
      <c r="V2344" s="23" t="s">
        <v>37</v>
      </c>
      <c r="W2344" s="23" t="s">
        <v>37</v>
      </c>
      <c r="X2344" s="22">
        <v>256724.58</v>
      </c>
    </row>
    <row r="2345" spans="1:24" x14ac:dyDescent="0.25">
      <c r="A2345" s="22">
        <v>702</v>
      </c>
      <c r="B2345" s="23" t="s">
        <v>2386</v>
      </c>
      <c r="C2345" s="23"/>
      <c r="D2345" s="24">
        <v>334280</v>
      </c>
      <c r="E2345" s="25"/>
      <c r="F2345" s="23" t="s">
        <v>33</v>
      </c>
      <c r="G2345" s="23" t="s">
        <v>33</v>
      </c>
      <c r="H2345" s="24" t="s">
        <v>34</v>
      </c>
      <c r="I2345" s="24" t="s">
        <v>35</v>
      </c>
      <c r="J2345" s="23" t="s">
        <v>39</v>
      </c>
      <c r="K2345" s="26">
        <v>217505.1</v>
      </c>
      <c r="L2345" s="26">
        <f t="shared" si="111"/>
        <v>11721.349836741296</v>
      </c>
      <c r="M2345" s="26">
        <v>0</v>
      </c>
      <c r="N2345" s="26">
        <v>0</v>
      </c>
      <c r="O2345" s="26">
        <v>0</v>
      </c>
      <c r="P2345" s="26">
        <v>0</v>
      </c>
      <c r="Q2345" s="26">
        <f t="shared" si="109"/>
        <v>0</v>
      </c>
      <c r="R2345" s="27" t="str">
        <f t="shared" si="110"/>
        <v>1-30</v>
      </c>
      <c r="S2345" s="27" t="str">
        <f>+VLOOKUP(B2345,'[1]PORTFOLIO MAY16'!$B$7:$T$5083,19,0)</f>
        <v>MEXICO</v>
      </c>
      <c r="T2345" s="26">
        <v>0</v>
      </c>
      <c r="U2345" s="23" t="s">
        <v>37</v>
      </c>
      <c r="V2345" s="23" t="s">
        <v>37</v>
      </c>
      <c r="W2345" s="23" t="s">
        <v>37</v>
      </c>
      <c r="X2345" s="22">
        <v>256724.58</v>
      </c>
    </row>
    <row r="2346" spans="1:24" x14ac:dyDescent="0.25">
      <c r="A2346" s="22">
        <v>702</v>
      </c>
      <c r="B2346" s="23" t="s">
        <v>2387</v>
      </c>
      <c r="C2346" s="23"/>
      <c r="D2346" s="24">
        <v>317905</v>
      </c>
      <c r="E2346" s="25"/>
      <c r="F2346" s="23" t="s">
        <v>33</v>
      </c>
      <c r="G2346" s="23" t="s">
        <v>33</v>
      </c>
      <c r="H2346" s="24" t="s">
        <v>34</v>
      </c>
      <c r="I2346" s="24" t="s">
        <v>35</v>
      </c>
      <c r="J2346" s="23" t="s">
        <v>39</v>
      </c>
      <c r="K2346" s="26">
        <v>603503.97</v>
      </c>
      <c r="L2346" s="26">
        <f t="shared" si="111"/>
        <v>32522.828937032849</v>
      </c>
      <c r="M2346" s="26">
        <v>0</v>
      </c>
      <c r="N2346" s="26">
        <v>0</v>
      </c>
      <c r="O2346" s="26">
        <v>0</v>
      </c>
      <c r="P2346" s="26">
        <v>0</v>
      </c>
      <c r="Q2346" s="26">
        <f t="shared" si="109"/>
        <v>0</v>
      </c>
      <c r="R2346" s="27" t="str">
        <f t="shared" si="110"/>
        <v>1-30</v>
      </c>
      <c r="S2346" s="27" t="str">
        <f>+VLOOKUP(B2346,'[1]PORTFOLIO MAY16'!$B$7:$T$5083,19,0)</f>
        <v>MEXICO</v>
      </c>
      <c r="T2346" s="26">
        <v>0</v>
      </c>
      <c r="U2346" s="23" t="s">
        <v>37</v>
      </c>
      <c r="V2346" s="23" t="s">
        <v>37</v>
      </c>
      <c r="W2346" s="23" t="s">
        <v>37</v>
      </c>
      <c r="X2346" s="22">
        <v>678341.16</v>
      </c>
    </row>
    <row r="2347" spans="1:24" x14ac:dyDescent="0.25">
      <c r="A2347" s="22">
        <v>702</v>
      </c>
      <c r="B2347" s="23" t="s">
        <v>2388</v>
      </c>
      <c r="C2347" s="23"/>
      <c r="D2347" s="24">
        <v>320209</v>
      </c>
      <c r="E2347" s="25"/>
      <c r="F2347" s="23" t="s">
        <v>33</v>
      </c>
      <c r="G2347" s="23" t="s">
        <v>33</v>
      </c>
      <c r="H2347" s="24" t="s">
        <v>34</v>
      </c>
      <c r="I2347" s="24" t="s">
        <v>35</v>
      </c>
      <c r="J2347" s="23" t="s">
        <v>39</v>
      </c>
      <c r="K2347" s="26">
        <v>456489.39</v>
      </c>
      <c r="L2347" s="26">
        <f t="shared" si="111"/>
        <v>24600.21322235954</v>
      </c>
      <c r="M2347" s="26">
        <v>0</v>
      </c>
      <c r="N2347" s="26">
        <v>0</v>
      </c>
      <c r="O2347" s="26">
        <v>0</v>
      </c>
      <c r="P2347" s="26">
        <v>0</v>
      </c>
      <c r="Q2347" s="26">
        <f t="shared" si="109"/>
        <v>0</v>
      </c>
      <c r="R2347" s="27" t="str">
        <f t="shared" si="110"/>
        <v>1-30</v>
      </c>
      <c r="S2347" s="27" t="str">
        <f>+VLOOKUP(B2347,'[1]PORTFOLIO MAY16'!$B$7:$T$5083,19,0)</f>
        <v>MEXICO</v>
      </c>
      <c r="T2347" s="26">
        <v>0</v>
      </c>
      <c r="U2347" s="23" t="s">
        <v>37</v>
      </c>
      <c r="V2347" s="23" t="s">
        <v>37</v>
      </c>
      <c r="W2347" s="23" t="s">
        <v>37</v>
      </c>
      <c r="X2347" s="22">
        <v>553277.28</v>
      </c>
    </row>
    <row r="2348" spans="1:24" x14ac:dyDescent="0.25">
      <c r="A2348" s="22">
        <v>702</v>
      </c>
      <c r="B2348" s="23" t="s">
        <v>2389</v>
      </c>
      <c r="C2348" s="23"/>
      <c r="D2348" s="24">
        <v>312491</v>
      </c>
      <c r="E2348" s="25"/>
      <c r="F2348" s="23" t="s">
        <v>33</v>
      </c>
      <c r="G2348" s="23" t="s">
        <v>33</v>
      </c>
      <c r="H2348" s="24" t="s">
        <v>34</v>
      </c>
      <c r="I2348" s="24" t="s">
        <v>35</v>
      </c>
      <c r="J2348" s="23" t="s">
        <v>39</v>
      </c>
      <c r="K2348" s="26">
        <v>12273181.48</v>
      </c>
      <c r="L2348" s="26">
        <f t="shared" si="111"/>
        <v>661401.74982974783</v>
      </c>
      <c r="M2348" s="26">
        <v>0</v>
      </c>
      <c r="N2348" s="26">
        <v>0</v>
      </c>
      <c r="O2348" s="26">
        <v>0</v>
      </c>
      <c r="P2348" s="26">
        <v>0</v>
      </c>
      <c r="Q2348" s="26">
        <f t="shared" si="109"/>
        <v>0</v>
      </c>
      <c r="R2348" s="27" t="str">
        <f t="shared" si="110"/>
        <v>1-30</v>
      </c>
      <c r="S2348" s="27" t="str">
        <f>+VLOOKUP(B2348,'[1]PORTFOLIO MAY16'!$B$7:$T$5083,19,0)</f>
        <v>MEXICO</v>
      </c>
      <c r="T2348" s="26">
        <v>0</v>
      </c>
      <c r="U2348" s="23" t="s">
        <v>37</v>
      </c>
      <c r="V2348" s="23" t="s">
        <v>37</v>
      </c>
      <c r="W2348" s="23" t="s">
        <v>37</v>
      </c>
      <c r="X2348" s="22">
        <v>13625296.140000001</v>
      </c>
    </row>
    <row r="2349" spans="1:24" x14ac:dyDescent="0.25">
      <c r="A2349" s="22">
        <v>702</v>
      </c>
      <c r="B2349" s="23" t="s">
        <v>2390</v>
      </c>
      <c r="C2349" s="23"/>
      <c r="D2349" s="24">
        <v>319934</v>
      </c>
      <c r="E2349" s="25"/>
      <c r="F2349" s="23" t="s">
        <v>98</v>
      </c>
      <c r="G2349" s="23" t="s">
        <v>98</v>
      </c>
      <c r="H2349" s="24" t="s">
        <v>34</v>
      </c>
      <c r="I2349" s="24" t="s">
        <v>35</v>
      </c>
      <c r="J2349" s="23" t="s">
        <v>36</v>
      </c>
      <c r="K2349" s="26">
        <v>87237.4</v>
      </c>
      <c r="L2349" s="26">
        <f t="shared" si="111"/>
        <v>87237.4</v>
      </c>
      <c r="M2349" s="26">
        <v>0</v>
      </c>
      <c r="N2349" s="26">
        <v>0</v>
      </c>
      <c r="O2349" s="26">
        <v>0</v>
      </c>
      <c r="P2349" s="26">
        <v>0</v>
      </c>
      <c r="Q2349" s="26">
        <f t="shared" si="109"/>
        <v>0</v>
      </c>
      <c r="R2349" s="27" t="str">
        <f t="shared" si="110"/>
        <v>1-30</v>
      </c>
      <c r="S2349" s="27" t="str">
        <f>+VLOOKUP(B2349,'[1]PORTFOLIO MAY16'!$B$7:$T$5083,19,0)</f>
        <v>MEXICO</v>
      </c>
      <c r="T2349" s="26">
        <v>0</v>
      </c>
      <c r="U2349" s="23" t="s">
        <v>37</v>
      </c>
      <c r="V2349" s="23" t="s">
        <v>37</v>
      </c>
      <c r="W2349" s="23" t="s">
        <v>37</v>
      </c>
      <c r="X2349" s="22">
        <v>4521.24</v>
      </c>
    </row>
    <row r="2350" spans="1:24" x14ac:dyDescent="0.25">
      <c r="A2350" s="22">
        <v>702</v>
      </c>
      <c r="B2350" s="23" t="s">
        <v>2391</v>
      </c>
      <c r="C2350" s="23"/>
      <c r="D2350" s="24">
        <v>308885</v>
      </c>
      <c r="E2350" s="25"/>
      <c r="F2350" s="23" t="s">
        <v>33</v>
      </c>
      <c r="G2350" s="23" t="s">
        <v>33</v>
      </c>
      <c r="H2350" s="24" t="s">
        <v>34</v>
      </c>
      <c r="I2350" s="24" t="s">
        <v>35</v>
      </c>
      <c r="J2350" s="23" t="s">
        <v>39</v>
      </c>
      <c r="K2350" s="26">
        <v>91853.05</v>
      </c>
      <c r="L2350" s="26">
        <f t="shared" si="111"/>
        <v>4949.9608635461427</v>
      </c>
      <c r="M2350" s="26">
        <v>0</v>
      </c>
      <c r="N2350" s="26">
        <v>0</v>
      </c>
      <c r="O2350" s="26">
        <v>0</v>
      </c>
      <c r="P2350" s="26">
        <v>0</v>
      </c>
      <c r="Q2350" s="26">
        <f t="shared" si="109"/>
        <v>0</v>
      </c>
      <c r="R2350" s="27" t="str">
        <f t="shared" si="110"/>
        <v>1-30</v>
      </c>
      <c r="S2350" s="27" t="str">
        <f>+VLOOKUP(B2350,'[1]PORTFOLIO MAY16'!$B$7:$T$5083,19,0)</f>
        <v>MEXICO</v>
      </c>
      <c r="T2350" s="26">
        <v>0</v>
      </c>
      <c r="U2350" s="23" t="s">
        <v>37</v>
      </c>
      <c r="V2350" s="23" t="s">
        <v>37</v>
      </c>
      <c r="W2350" s="23" t="s">
        <v>37</v>
      </c>
      <c r="X2350" s="22">
        <v>183706.2</v>
      </c>
    </row>
    <row r="2351" spans="1:24" x14ac:dyDescent="0.25">
      <c r="A2351" s="22">
        <v>702</v>
      </c>
      <c r="B2351" s="23" t="s">
        <v>2392</v>
      </c>
      <c r="C2351" s="23"/>
      <c r="D2351" s="24">
        <v>318099</v>
      </c>
      <c r="E2351" s="25"/>
      <c r="F2351" s="23" t="s">
        <v>33</v>
      </c>
      <c r="G2351" s="23" t="s">
        <v>33</v>
      </c>
      <c r="H2351" s="24" t="s">
        <v>34</v>
      </c>
      <c r="I2351" s="24" t="s">
        <v>35</v>
      </c>
      <c r="J2351" s="23" t="s">
        <v>36</v>
      </c>
      <c r="K2351" s="26">
        <v>1403020.7</v>
      </c>
      <c r="L2351" s="26">
        <f t="shared" si="111"/>
        <v>1403020.7</v>
      </c>
      <c r="M2351" s="26">
        <v>0</v>
      </c>
      <c r="N2351" s="26">
        <v>0</v>
      </c>
      <c r="O2351" s="26">
        <v>0</v>
      </c>
      <c r="P2351" s="26">
        <v>0</v>
      </c>
      <c r="Q2351" s="26">
        <f t="shared" si="109"/>
        <v>0</v>
      </c>
      <c r="R2351" s="27" t="str">
        <f t="shared" si="110"/>
        <v>1-30</v>
      </c>
      <c r="S2351" s="27" t="str">
        <f>+VLOOKUP(B2351,'[1]PORTFOLIO MAY16'!$B$7:$T$5083,19,0)</f>
        <v>MEXICO</v>
      </c>
      <c r="T2351" s="26">
        <v>0</v>
      </c>
      <c r="U2351" s="23" t="s">
        <v>37</v>
      </c>
      <c r="V2351" s="23" t="s">
        <v>37</v>
      </c>
      <c r="W2351" s="23" t="s">
        <v>37</v>
      </c>
      <c r="X2351" s="22">
        <v>1541842.56</v>
      </c>
    </row>
    <row r="2352" spans="1:24" x14ac:dyDescent="0.25">
      <c r="A2352" s="22">
        <v>702</v>
      </c>
      <c r="B2352" s="23" t="s">
        <v>2393</v>
      </c>
      <c r="C2352" s="23"/>
      <c r="D2352" s="24">
        <v>312141</v>
      </c>
      <c r="E2352" s="25"/>
      <c r="F2352" s="23" t="s">
        <v>42</v>
      </c>
      <c r="G2352" s="23" t="s">
        <v>33</v>
      </c>
      <c r="H2352" s="24" t="s">
        <v>34</v>
      </c>
      <c r="I2352" s="24" t="s">
        <v>35</v>
      </c>
      <c r="J2352" s="23" t="s">
        <v>36</v>
      </c>
      <c r="K2352" s="26">
        <v>66230.86</v>
      </c>
      <c r="L2352" s="26">
        <f t="shared" si="111"/>
        <v>66230.86</v>
      </c>
      <c r="M2352" s="26">
        <v>0</v>
      </c>
      <c r="N2352" s="26">
        <v>0</v>
      </c>
      <c r="O2352" s="26">
        <v>0</v>
      </c>
      <c r="P2352" s="26">
        <v>0</v>
      </c>
      <c r="Q2352" s="26">
        <f t="shared" si="109"/>
        <v>0</v>
      </c>
      <c r="R2352" s="27" t="str">
        <f t="shared" si="110"/>
        <v>1-30</v>
      </c>
      <c r="S2352" s="27" t="str">
        <f>+VLOOKUP(B2352,'[1]PORTFOLIO MAY16'!$B$7:$T$5083,19,0)</f>
        <v>GUATEMALA</v>
      </c>
      <c r="T2352" s="26">
        <v>0</v>
      </c>
      <c r="U2352" s="23" t="s">
        <v>37</v>
      </c>
      <c r="V2352" s="23" t="s">
        <v>37</v>
      </c>
      <c r="W2352" s="23" t="s">
        <v>37</v>
      </c>
      <c r="X2352" s="22">
        <v>68372.600000000006</v>
      </c>
    </row>
    <row r="2353" spans="1:24" x14ac:dyDescent="0.25">
      <c r="A2353" s="22">
        <v>702</v>
      </c>
      <c r="B2353" s="23" t="s">
        <v>2394</v>
      </c>
      <c r="C2353" s="23"/>
      <c r="D2353" s="24">
        <v>312141</v>
      </c>
      <c r="E2353" s="25"/>
      <c r="F2353" s="23" t="s">
        <v>42</v>
      </c>
      <c r="G2353" s="23" t="s">
        <v>33</v>
      </c>
      <c r="H2353" s="24" t="s">
        <v>34</v>
      </c>
      <c r="I2353" s="24" t="s">
        <v>35</v>
      </c>
      <c r="J2353" s="23" t="s">
        <v>36</v>
      </c>
      <c r="K2353" s="26">
        <v>66230.86</v>
      </c>
      <c r="L2353" s="26">
        <f t="shared" si="111"/>
        <v>66230.86</v>
      </c>
      <c r="M2353" s="26">
        <v>0</v>
      </c>
      <c r="N2353" s="26">
        <v>0</v>
      </c>
      <c r="O2353" s="26">
        <v>0</v>
      </c>
      <c r="P2353" s="26">
        <v>0</v>
      </c>
      <c r="Q2353" s="26">
        <f t="shared" si="109"/>
        <v>0</v>
      </c>
      <c r="R2353" s="27" t="str">
        <f t="shared" si="110"/>
        <v>1-30</v>
      </c>
      <c r="S2353" s="27" t="str">
        <f>+VLOOKUP(B2353,'[1]PORTFOLIO MAY16'!$B$7:$T$5083,19,0)</f>
        <v>GUATEMALA</v>
      </c>
      <c r="T2353" s="26">
        <v>0</v>
      </c>
      <c r="U2353" s="23" t="s">
        <v>37</v>
      </c>
      <c r="V2353" s="23" t="s">
        <v>37</v>
      </c>
      <c r="W2353" s="23" t="s">
        <v>37</v>
      </c>
      <c r="X2353" s="22">
        <v>68372.600000000006</v>
      </c>
    </row>
    <row r="2354" spans="1:24" x14ac:dyDescent="0.25">
      <c r="A2354" s="22">
        <v>702</v>
      </c>
      <c r="B2354" s="23" t="s">
        <v>2395</v>
      </c>
      <c r="C2354" s="23"/>
      <c r="D2354" s="24">
        <v>316241</v>
      </c>
      <c r="E2354" s="25"/>
      <c r="F2354" s="23" t="s">
        <v>42</v>
      </c>
      <c r="G2354" s="23" t="s">
        <v>33</v>
      </c>
      <c r="H2354" s="24" t="s">
        <v>34</v>
      </c>
      <c r="I2354" s="24" t="s">
        <v>35</v>
      </c>
      <c r="J2354" s="23" t="s">
        <v>36</v>
      </c>
      <c r="K2354" s="26">
        <v>145269</v>
      </c>
      <c r="L2354" s="26">
        <f t="shared" si="111"/>
        <v>145269</v>
      </c>
      <c r="M2354" s="26">
        <v>0</v>
      </c>
      <c r="N2354" s="26">
        <v>0</v>
      </c>
      <c r="O2354" s="26">
        <v>0</v>
      </c>
      <c r="P2354" s="26">
        <v>0</v>
      </c>
      <c r="Q2354" s="26">
        <f t="shared" si="109"/>
        <v>0</v>
      </c>
      <c r="R2354" s="27" t="str">
        <f t="shared" si="110"/>
        <v>1-30</v>
      </c>
      <c r="S2354" s="27" t="str">
        <f>+VLOOKUP(B2354,'[1]PORTFOLIO MAY16'!$B$7:$T$5083,19,0)</f>
        <v>COSTA RICA</v>
      </c>
      <c r="T2354" s="26">
        <v>0</v>
      </c>
      <c r="U2354" s="23" t="s">
        <v>37</v>
      </c>
      <c r="V2354" s="23" t="s">
        <v>37</v>
      </c>
      <c r="W2354" s="23" t="s">
        <v>37</v>
      </c>
      <c r="X2354" s="22">
        <v>159010.88</v>
      </c>
    </row>
    <row r="2355" spans="1:24" x14ac:dyDescent="0.25">
      <c r="A2355" s="22">
        <v>702</v>
      </c>
      <c r="B2355" s="23" t="s">
        <v>2396</v>
      </c>
      <c r="C2355" s="23"/>
      <c r="D2355" s="24">
        <v>314798</v>
      </c>
      <c r="E2355" s="25"/>
      <c r="F2355" s="23" t="s">
        <v>51</v>
      </c>
      <c r="G2355" s="23" t="s">
        <v>51</v>
      </c>
      <c r="H2355" s="24" t="s">
        <v>34</v>
      </c>
      <c r="I2355" s="24" t="s">
        <v>35</v>
      </c>
      <c r="J2355" s="23" t="s">
        <v>36</v>
      </c>
      <c r="K2355" s="26">
        <v>246017.73</v>
      </c>
      <c r="L2355" s="26">
        <f t="shared" si="111"/>
        <v>246017.73</v>
      </c>
      <c r="M2355" s="26">
        <v>0</v>
      </c>
      <c r="N2355" s="26">
        <v>0</v>
      </c>
      <c r="O2355" s="26">
        <v>0</v>
      </c>
      <c r="P2355" s="26">
        <v>0</v>
      </c>
      <c r="Q2355" s="26">
        <f t="shared" si="109"/>
        <v>0</v>
      </c>
      <c r="R2355" s="27" t="str">
        <f t="shared" si="110"/>
        <v>1-30</v>
      </c>
      <c r="S2355" s="27" t="str">
        <f>+VLOOKUP(B2355,'[1]PORTFOLIO MAY16'!$B$7:$T$5083,19,0)</f>
        <v>COSTA RICA</v>
      </c>
      <c r="T2355" s="26">
        <v>0</v>
      </c>
      <c r="U2355" s="23" t="s">
        <v>37</v>
      </c>
      <c r="V2355" s="23" t="s">
        <v>37</v>
      </c>
      <c r="W2355" s="23" t="s">
        <v>37</v>
      </c>
      <c r="X2355" s="22">
        <v>251464.8</v>
      </c>
    </row>
    <row r="2356" spans="1:24" x14ac:dyDescent="0.25">
      <c r="A2356" s="22">
        <v>702</v>
      </c>
      <c r="B2356" s="23" t="s">
        <v>2397</v>
      </c>
      <c r="C2356" s="23"/>
      <c r="D2356" s="24">
        <v>336689</v>
      </c>
      <c r="E2356" s="25"/>
      <c r="F2356" s="23" t="s">
        <v>33</v>
      </c>
      <c r="G2356" s="23" t="s">
        <v>33</v>
      </c>
      <c r="H2356" s="24" t="s">
        <v>34</v>
      </c>
      <c r="I2356" s="24" t="s">
        <v>233</v>
      </c>
      <c r="J2356" s="23" t="s">
        <v>39</v>
      </c>
      <c r="K2356" s="26">
        <v>614311.13</v>
      </c>
      <c r="L2356" s="26">
        <f t="shared" si="111"/>
        <v>33105.226789320623</v>
      </c>
      <c r="M2356" s="26">
        <v>0</v>
      </c>
      <c r="N2356" s="26">
        <v>0</v>
      </c>
      <c r="O2356" s="26">
        <v>0</v>
      </c>
      <c r="P2356" s="26">
        <v>614311.13</v>
      </c>
      <c r="Q2356" s="26">
        <f t="shared" si="109"/>
        <v>614311.13</v>
      </c>
      <c r="R2356" s="27" t="str">
        <f t="shared" si="110"/>
        <v>120+</v>
      </c>
      <c r="S2356" s="27" t="str">
        <f>+VLOOKUP(B2356,'[1]PORTFOLIO MAY16'!$B$7:$T$5083,19,0)</f>
        <v>MEXICO</v>
      </c>
      <c r="T2356" s="26">
        <v>0</v>
      </c>
      <c r="U2356" s="23" t="s">
        <v>37</v>
      </c>
      <c r="V2356" s="23" t="s">
        <v>37</v>
      </c>
      <c r="W2356" s="23" t="s">
        <v>37</v>
      </c>
      <c r="X2356" s="22">
        <v>735321.59</v>
      </c>
    </row>
    <row r="2357" spans="1:24" x14ac:dyDescent="0.25">
      <c r="A2357" s="22">
        <v>702</v>
      </c>
      <c r="B2357" s="23" t="s">
        <v>2398</v>
      </c>
      <c r="C2357" s="23"/>
      <c r="D2357" s="24">
        <v>336692</v>
      </c>
      <c r="E2357" s="25"/>
      <c r="F2357" s="23" t="s">
        <v>42</v>
      </c>
      <c r="G2357" s="23" t="s">
        <v>33</v>
      </c>
      <c r="H2357" s="24" t="s">
        <v>34</v>
      </c>
      <c r="I2357" s="24" t="s">
        <v>35</v>
      </c>
      <c r="J2357" s="23" t="s">
        <v>36</v>
      </c>
      <c r="K2357" s="26">
        <v>22687.45</v>
      </c>
      <c r="L2357" s="26">
        <f t="shared" si="111"/>
        <v>22687.45</v>
      </c>
      <c r="M2357" s="26">
        <v>0</v>
      </c>
      <c r="N2357" s="26">
        <v>0</v>
      </c>
      <c r="O2357" s="26">
        <v>0</v>
      </c>
      <c r="P2357" s="26">
        <v>0</v>
      </c>
      <c r="Q2357" s="26">
        <f t="shared" si="109"/>
        <v>0</v>
      </c>
      <c r="R2357" s="27" t="str">
        <f t="shared" si="110"/>
        <v>1-30</v>
      </c>
      <c r="S2357" s="27" t="str">
        <f>+VLOOKUP(B2357,'[1]PORTFOLIO MAY16'!$B$7:$T$5083,19,0)</f>
        <v>REPUBLICA DOMINICANA</v>
      </c>
      <c r="T2357" s="26">
        <v>0</v>
      </c>
      <c r="U2357" s="23" t="s">
        <v>37</v>
      </c>
      <c r="V2357" s="23" t="s">
        <v>37</v>
      </c>
      <c r="W2357" s="23" t="s">
        <v>37</v>
      </c>
      <c r="X2357" s="22">
        <v>25215.97</v>
      </c>
    </row>
    <row r="2358" spans="1:24" x14ac:dyDescent="0.25">
      <c r="A2358" s="22">
        <v>702</v>
      </c>
      <c r="B2358" s="23" t="s">
        <v>2399</v>
      </c>
      <c r="C2358" s="23"/>
      <c r="D2358" s="24">
        <v>337928</v>
      </c>
      <c r="E2358" s="25"/>
      <c r="F2358" s="23" t="s">
        <v>42</v>
      </c>
      <c r="G2358" s="23" t="s">
        <v>33</v>
      </c>
      <c r="H2358" s="24" t="s">
        <v>34</v>
      </c>
      <c r="I2358" s="24" t="s">
        <v>35</v>
      </c>
      <c r="J2358" s="23" t="s">
        <v>36</v>
      </c>
      <c r="K2358" s="26">
        <v>37299.599999999999</v>
      </c>
      <c r="L2358" s="26">
        <f t="shared" si="111"/>
        <v>37299.599999999999</v>
      </c>
      <c r="M2358" s="26">
        <v>0</v>
      </c>
      <c r="N2358" s="26">
        <v>0</v>
      </c>
      <c r="O2358" s="26">
        <v>0</v>
      </c>
      <c r="P2358" s="26">
        <v>0</v>
      </c>
      <c r="Q2358" s="26">
        <f t="shared" si="109"/>
        <v>0</v>
      </c>
      <c r="R2358" s="27" t="str">
        <f t="shared" si="110"/>
        <v>1-30</v>
      </c>
      <c r="S2358" s="27" t="str">
        <f>+VLOOKUP(B2358,'[1]PORTFOLIO MAY16'!$B$7:$T$5083,19,0)</f>
        <v>GUATEMALA</v>
      </c>
      <c r="T2358" s="26">
        <v>0</v>
      </c>
      <c r="U2358" s="23" t="s">
        <v>37</v>
      </c>
      <c r="V2358" s="23" t="s">
        <v>37</v>
      </c>
      <c r="W2358" s="23" t="s">
        <v>37</v>
      </c>
      <c r="X2358" s="22">
        <v>39027.78</v>
      </c>
    </row>
    <row r="2359" spans="1:24" x14ac:dyDescent="0.25">
      <c r="A2359" s="22">
        <v>702</v>
      </c>
      <c r="B2359" s="23" t="s">
        <v>2400</v>
      </c>
      <c r="C2359" s="23"/>
      <c r="D2359" s="24">
        <v>316389</v>
      </c>
      <c r="E2359" s="25"/>
      <c r="F2359" s="23" t="s">
        <v>42</v>
      </c>
      <c r="G2359" s="23" t="s">
        <v>33</v>
      </c>
      <c r="H2359" s="24" t="s">
        <v>34</v>
      </c>
      <c r="I2359" s="24" t="s">
        <v>35</v>
      </c>
      <c r="J2359" s="23" t="s">
        <v>36</v>
      </c>
      <c r="K2359" s="26">
        <v>89382.27</v>
      </c>
      <c r="L2359" s="26">
        <f t="shared" si="111"/>
        <v>89382.27</v>
      </c>
      <c r="M2359" s="26">
        <v>0</v>
      </c>
      <c r="N2359" s="26">
        <v>0</v>
      </c>
      <c r="O2359" s="26">
        <v>0</v>
      </c>
      <c r="P2359" s="26">
        <v>0</v>
      </c>
      <c r="Q2359" s="26">
        <f t="shared" si="109"/>
        <v>0</v>
      </c>
      <c r="R2359" s="27" t="str">
        <f t="shared" si="110"/>
        <v>1-30</v>
      </c>
      <c r="S2359" s="27" t="str">
        <f>+VLOOKUP(B2359,'[1]PORTFOLIO MAY16'!$B$7:$T$5083,19,0)</f>
        <v>GUATEMALA</v>
      </c>
      <c r="T2359" s="26">
        <v>0</v>
      </c>
      <c r="U2359" s="23" t="s">
        <v>37</v>
      </c>
      <c r="V2359" s="23" t="s">
        <v>37</v>
      </c>
      <c r="W2359" s="23" t="s">
        <v>37</v>
      </c>
      <c r="X2359" s="22">
        <v>96362.1</v>
      </c>
    </row>
    <row r="2360" spans="1:24" x14ac:dyDescent="0.25">
      <c r="A2360" s="22">
        <v>702</v>
      </c>
      <c r="B2360" s="23" t="s">
        <v>2401</v>
      </c>
      <c r="C2360" s="23"/>
      <c r="D2360" s="24">
        <v>309777</v>
      </c>
      <c r="E2360" s="25"/>
      <c r="F2360" s="23" t="s">
        <v>33</v>
      </c>
      <c r="G2360" s="23" t="s">
        <v>33</v>
      </c>
      <c r="H2360" s="24" t="s">
        <v>34</v>
      </c>
      <c r="I2360" s="24" t="s">
        <v>35</v>
      </c>
      <c r="J2360" s="23" t="s">
        <v>39</v>
      </c>
      <c r="K2360" s="26">
        <v>2436185.58</v>
      </c>
      <c r="L2360" s="26">
        <f t="shared" si="111"/>
        <v>131286.04088090119</v>
      </c>
      <c r="M2360" s="26">
        <v>0</v>
      </c>
      <c r="N2360" s="26">
        <v>0</v>
      </c>
      <c r="O2360" s="26">
        <v>0</v>
      </c>
      <c r="P2360" s="26">
        <v>0</v>
      </c>
      <c r="Q2360" s="26">
        <f t="shared" si="109"/>
        <v>0</v>
      </c>
      <c r="R2360" s="27" t="str">
        <f t="shared" si="110"/>
        <v>1-30</v>
      </c>
      <c r="S2360" s="27" t="str">
        <f>+VLOOKUP(B2360,'[1]PORTFOLIO MAY16'!$B$7:$T$5083,19,0)</f>
        <v>MEXICO</v>
      </c>
      <c r="T2360" s="26">
        <v>0</v>
      </c>
      <c r="U2360" s="23" t="s">
        <v>37</v>
      </c>
      <c r="V2360" s="23" t="s">
        <v>37</v>
      </c>
      <c r="W2360" s="23" t="s">
        <v>37</v>
      </c>
      <c r="X2360" s="22">
        <v>2959331.88</v>
      </c>
    </row>
    <row r="2361" spans="1:24" x14ac:dyDescent="0.25">
      <c r="A2361" s="22">
        <v>702</v>
      </c>
      <c r="B2361" s="23" t="s">
        <v>2402</v>
      </c>
      <c r="C2361" s="23"/>
      <c r="D2361" s="24">
        <v>317033</v>
      </c>
      <c r="E2361" s="25"/>
      <c r="F2361" s="23" t="s">
        <v>59</v>
      </c>
      <c r="G2361" s="23" t="s">
        <v>59</v>
      </c>
      <c r="H2361" s="24" t="s">
        <v>34</v>
      </c>
      <c r="I2361" s="24" t="s">
        <v>35</v>
      </c>
      <c r="J2361" s="23" t="s">
        <v>36</v>
      </c>
      <c r="K2361" s="26">
        <v>630720.72</v>
      </c>
      <c r="L2361" s="26">
        <f t="shared" si="111"/>
        <v>630720.72</v>
      </c>
      <c r="M2361" s="26">
        <v>0</v>
      </c>
      <c r="N2361" s="26">
        <v>0</v>
      </c>
      <c r="O2361" s="26">
        <v>0</v>
      </c>
      <c r="P2361" s="26">
        <v>0</v>
      </c>
      <c r="Q2361" s="26">
        <f t="shared" si="109"/>
        <v>0</v>
      </c>
      <c r="R2361" s="27" t="str">
        <f t="shared" si="110"/>
        <v>1-30</v>
      </c>
      <c r="S2361" s="27" t="str">
        <f>+VLOOKUP(B2361,'[1]PORTFOLIO MAY16'!$B$7:$T$5083,19,0)</f>
        <v>HAITI</v>
      </c>
      <c r="T2361" s="26">
        <v>0</v>
      </c>
      <c r="U2361" s="23" t="s">
        <v>37</v>
      </c>
      <c r="V2361" s="23" t="s">
        <v>37</v>
      </c>
      <c r="W2361" s="23" t="s">
        <v>37</v>
      </c>
      <c r="X2361" s="22">
        <v>656730.72</v>
      </c>
    </row>
    <row r="2362" spans="1:24" x14ac:dyDescent="0.25">
      <c r="A2362" s="22">
        <v>702</v>
      </c>
      <c r="B2362" s="23" t="s">
        <v>2403</v>
      </c>
      <c r="C2362" s="23"/>
      <c r="D2362" s="24">
        <v>334384</v>
      </c>
      <c r="E2362" s="25"/>
      <c r="F2362" s="23" t="s">
        <v>33</v>
      </c>
      <c r="G2362" s="23" t="s">
        <v>33</v>
      </c>
      <c r="H2362" s="24" t="s">
        <v>34</v>
      </c>
      <c r="I2362" s="24" t="s">
        <v>35</v>
      </c>
      <c r="J2362" s="23" t="s">
        <v>39</v>
      </c>
      <c r="K2362" s="26">
        <v>397239.4</v>
      </c>
      <c r="L2362" s="26">
        <f t="shared" si="111"/>
        <v>21407.231261874826</v>
      </c>
      <c r="M2362" s="26">
        <v>0</v>
      </c>
      <c r="N2362" s="26">
        <v>0</v>
      </c>
      <c r="O2362" s="26">
        <v>0</v>
      </c>
      <c r="P2362" s="26">
        <v>0</v>
      </c>
      <c r="Q2362" s="26">
        <f t="shared" si="109"/>
        <v>0</v>
      </c>
      <c r="R2362" s="27" t="str">
        <f t="shared" si="110"/>
        <v>1-30</v>
      </c>
      <c r="S2362" s="27" t="str">
        <f>+VLOOKUP(B2362,'[1]PORTFOLIO MAY16'!$B$7:$T$5083,19,0)</f>
        <v>MEXICO</v>
      </c>
      <c r="T2362" s="26">
        <v>0</v>
      </c>
      <c r="U2362" s="23" t="s">
        <v>37</v>
      </c>
      <c r="V2362" s="23" t="s">
        <v>37</v>
      </c>
      <c r="W2362" s="23" t="s">
        <v>37</v>
      </c>
      <c r="X2362" s="22">
        <v>485955.06</v>
      </c>
    </row>
    <row r="2363" spans="1:24" x14ac:dyDescent="0.25">
      <c r="A2363" s="22">
        <v>702</v>
      </c>
      <c r="B2363" s="23" t="s">
        <v>2404</v>
      </c>
      <c r="C2363" s="23"/>
      <c r="D2363" s="24">
        <v>337455</v>
      </c>
      <c r="E2363" s="25"/>
      <c r="F2363" s="23" t="s">
        <v>42</v>
      </c>
      <c r="G2363" s="23" t="s">
        <v>33</v>
      </c>
      <c r="H2363" s="24" t="s">
        <v>34</v>
      </c>
      <c r="I2363" s="24" t="s">
        <v>35</v>
      </c>
      <c r="J2363" s="23" t="s">
        <v>36</v>
      </c>
      <c r="K2363" s="26">
        <v>93191.14</v>
      </c>
      <c r="L2363" s="26">
        <f t="shared" si="111"/>
        <v>93191.14</v>
      </c>
      <c r="M2363" s="26">
        <v>0</v>
      </c>
      <c r="N2363" s="26">
        <v>0</v>
      </c>
      <c r="O2363" s="26">
        <v>0</v>
      </c>
      <c r="P2363" s="26">
        <v>0</v>
      </c>
      <c r="Q2363" s="26">
        <f t="shared" si="109"/>
        <v>0</v>
      </c>
      <c r="R2363" s="27" t="str">
        <f t="shared" si="110"/>
        <v>1-30</v>
      </c>
      <c r="S2363" s="27" t="str">
        <f>+VLOOKUP(B2363,'[1]PORTFOLIO MAY16'!$B$7:$T$5083,19,0)</f>
        <v>NICARAGUA</v>
      </c>
      <c r="T2363" s="26">
        <v>0</v>
      </c>
      <c r="U2363" s="23" t="s">
        <v>37</v>
      </c>
      <c r="V2363" s="23" t="s">
        <v>37</v>
      </c>
      <c r="W2363" s="23" t="s">
        <v>37</v>
      </c>
      <c r="X2363" s="22">
        <v>100634.7</v>
      </c>
    </row>
    <row r="2364" spans="1:24" x14ac:dyDescent="0.25">
      <c r="A2364" s="22">
        <v>702</v>
      </c>
      <c r="B2364" s="23" t="s">
        <v>2405</v>
      </c>
      <c r="C2364" s="23"/>
      <c r="D2364" s="24">
        <v>310580</v>
      </c>
      <c r="E2364" s="25"/>
      <c r="F2364" s="23" t="s">
        <v>42</v>
      </c>
      <c r="G2364" s="23" t="s">
        <v>33</v>
      </c>
      <c r="H2364" s="24" t="s">
        <v>34</v>
      </c>
      <c r="I2364" s="24" t="s">
        <v>35</v>
      </c>
      <c r="J2364" s="23" t="s">
        <v>36</v>
      </c>
      <c r="K2364" s="26">
        <v>306259.76</v>
      </c>
      <c r="L2364" s="26">
        <f t="shared" si="111"/>
        <v>306259.76</v>
      </c>
      <c r="M2364" s="26">
        <v>0</v>
      </c>
      <c r="N2364" s="26">
        <v>0</v>
      </c>
      <c r="O2364" s="26">
        <v>0</v>
      </c>
      <c r="P2364" s="26">
        <v>0</v>
      </c>
      <c r="Q2364" s="26">
        <f t="shared" si="109"/>
        <v>0</v>
      </c>
      <c r="R2364" s="27" t="str">
        <f t="shared" si="110"/>
        <v>1-30</v>
      </c>
      <c r="S2364" s="27" t="str">
        <f>+VLOOKUP(B2364,'[1]PORTFOLIO MAY16'!$B$7:$T$5083,19,0)</f>
        <v>MEXICO</v>
      </c>
      <c r="T2364" s="26">
        <v>0</v>
      </c>
      <c r="U2364" s="23" t="s">
        <v>37</v>
      </c>
      <c r="V2364" s="23" t="s">
        <v>37</v>
      </c>
      <c r="W2364" s="23" t="s">
        <v>37</v>
      </c>
      <c r="X2364" s="22">
        <v>312102.09999999998</v>
      </c>
    </row>
    <row r="2365" spans="1:24" x14ac:dyDescent="0.25">
      <c r="A2365" s="22">
        <v>702</v>
      </c>
      <c r="B2365" s="23" t="s">
        <v>2406</v>
      </c>
      <c r="C2365" s="23"/>
      <c r="D2365" s="24">
        <v>316354</v>
      </c>
      <c r="E2365" s="25"/>
      <c r="F2365" s="23" t="s">
        <v>33</v>
      </c>
      <c r="G2365" s="23" t="s">
        <v>33</v>
      </c>
      <c r="H2365" s="24" t="s">
        <v>34</v>
      </c>
      <c r="I2365" s="24" t="s">
        <v>35</v>
      </c>
      <c r="J2365" s="23" t="s">
        <v>39</v>
      </c>
      <c r="K2365" s="26">
        <v>166911.66</v>
      </c>
      <c r="L2365" s="26">
        <f t="shared" si="111"/>
        <v>8994.8693556666876</v>
      </c>
      <c r="M2365" s="26">
        <v>0</v>
      </c>
      <c r="N2365" s="26">
        <v>0</v>
      </c>
      <c r="O2365" s="26">
        <v>0</v>
      </c>
      <c r="P2365" s="26">
        <v>0</v>
      </c>
      <c r="Q2365" s="26">
        <f t="shared" si="109"/>
        <v>0</v>
      </c>
      <c r="R2365" s="27" t="str">
        <f t="shared" si="110"/>
        <v>1-30</v>
      </c>
      <c r="S2365" s="27" t="str">
        <f>+VLOOKUP(B2365,'[1]PORTFOLIO MAY16'!$B$7:$T$5083,19,0)</f>
        <v>MEXICO</v>
      </c>
      <c r="T2365" s="26">
        <v>0</v>
      </c>
      <c r="U2365" s="23" t="s">
        <v>37</v>
      </c>
      <c r="V2365" s="23" t="s">
        <v>37</v>
      </c>
      <c r="W2365" s="23" t="s">
        <v>37</v>
      </c>
      <c r="X2365" s="22">
        <v>250367.52</v>
      </c>
    </row>
    <row r="2366" spans="1:24" x14ac:dyDescent="0.25">
      <c r="A2366" s="22">
        <v>702</v>
      </c>
      <c r="B2366" s="23" t="s">
        <v>2407</v>
      </c>
      <c r="C2366" s="23"/>
      <c r="D2366" s="24">
        <v>337631</v>
      </c>
      <c r="E2366" s="25"/>
      <c r="F2366" s="23" t="s">
        <v>42</v>
      </c>
      <c r="G2366" s="23" t="s">
        <v>33</v>
      </c>
      <c r="H2366" s="24" t="s">
        <v>34</v>
      </c>
      <c r="I2366" s="24" t="s">
        <v>35</v>
      </c>
      <c r="J2366" s="23" t="s">
        <v>36</v>
      </c>
      <c r="K2366" s="26">
        <v>7690</v>
      </c>
      <c r="L2366" s="26">
        <f t="shared" si="111"/>
        <v>7690</v>
      </c>
      <c r="M2366" s="26">
        <v>0</v>
      </c>
      <c r="N2366" s="26">
        <v>0</v>
      </c>
      <c r="O2366" s="26">
        <v>0</v>
      </c>
      <c r="P2366" s="26">
        <v>0</v>
      </c>
      <c r="Q2366" s="26">
        <f t="shared" si="109"/>
        <v>0</v>
      </c>
      <c r="R2366" s="27" t="str">
        <f t="shared" si="110"/>
        <v>1-30</v>
      </c>
      <c r="S2366" s="27" t="str">
        <f>+VLOOKUP(B2366,'[1]PORTFOLIO MAY16'!$B$7:$T$5083,19,0)</f>
        <v>NICARAGUA</v>
      </c>
      <c r="T2366" s="26">
        <v>0</v>
      </c>
      <c r="U2366" s="23" t="s">
        <v>37</v>
      </c>
      <c r="V2366" s="23" t="s">
        <v>37</v>
      </c>
      <c r="W2366" s="23" t="s">
        <v>37</v>
      </c>
      <c r="X2366" s="22">
        <v>7690</v>
      </c>
    </row>
    <row r="2367" spans="1:24" x14ac:dyDescent="0.25">
      <c r="A2367" s="22">
        <v>702</v>
      </c>
      <c r="B2367" s="23" t="s">
        <v>2408</v>
      </c>
      <c r="C2367" s="23"/>
      <c r="D2367" s="24">
        <v>309018</v>
      </c>
      <c r="E2367" s="25"/>
      <c r="F2367" s="23" t="s">
        <v>33</v>
      </c>
      <c r="G2367" s="23" t="s">
        <v>33</v>
      </c>
      <c r="H2367" s="24" t="s">
        <v>34</v>
      </c>
      <c r="I2367" s="24" t="s">
        <v>35</v>
      </c>
      <c r="J2367" s="23" t="s">
        <v>39</v>
      </c>
      <c r="K2367" s="26">
        <v>316173.84000000003</v>
      </c>
      <c r="L2367" s="26">
        <f t="shared" si="111"/>
        <v>17038.60823431666</v>
      </c>
      <c r="M2367" s="26">
        <v>0</v>
      </c>
      <c r="N2367" s="26">
        <v>0</v>
      </c>
      <c r="O2367" s="26">
        <v>0</v>
      </c>
      <c r="P2367" s="26">
        <v>0</v>
      </c>
      <c r="Q2367" s="26">
        <f t="shared" si="109"/>
        <v>0</v>
      </c>
      <c r="R2367" s="27" t="str">
        <f t="shared" si="110"/>
        <v>1-30</v>
      </c>
      <c r="S2367" s="27" t="str">
        <f>+VLOOKUP(B2367,'[1]PORTFOLIO MAY16'!$B$7:$T$5083,19,0)</f>
        <v>MEXICO</v>
      </c>
      <c r="T2367" s="26">
        <v>0</v>
      </c>
      <c r="U2367" s="23" t="s">
        <v>37</v>
      </c>
      <c r="V2367" s="23" t="s">
        <v>37</v>
      </c>
      <c r="W2367" s="23" t="s">
        <v>37</v>
      </c>
      <c r="X2367" s="22">
        <v>357159.24</v>
      </c>
    </row>
    <row r="2368" spans="1:24" x14ac:dyDescent="0.25">
      <c r="A2368" s="22">
        <v>702</v>
      </c>
      <c r="B2368" s="23" t="s">
        <v>2409</v>
      </c>
      <c r="C2368" s="23"/>
      <c r="D2368" s="24">
        <v>320398</v>
      </c>
      <c r="E2368" s="25"/>
      <c r="F2368" s="23" t="s">
        <v>42</v>
      </c>
      <c r="G2368" s="23" t="s">
        <v>51</v>
      </c>
      <c r="H2368" s="24" t="s">
        <v>34</v>
      </c>
      <c r="I2368" s="24" t="s">
        <v>35</v>
      </c>
      <c r="J2368" s="23" t="s">
        <v>39</v>
      </c>
      <c r="K2368" s="26">
        <v>420838.46</v>
      </c>
      <c r="L2368" s="26">
        <f t="shared" si="111"/>
        <v>22678.98460502976</v>
      </c>
      <c r="M2368" s="26">
        <v>0</v>
      </c>
      <c r="N2368" s="26">
        <v>0</v>
      </c>
      <c r="O2368" s="26">
        <v>0</v>
      </c>
      <c r="P2368" s="26">
        <v>0</v>
      </c>
      <c r="Q2368" s="26">
        <f t="shared" si="109"/>
        <v>0</v>
      </c>
      <c r="R2368" s="27" t="str">
        <f t="shared" si="110"/>
        <v>1-30</v>
      </c>
      <c r="S2368" s="27" t="str">
        <f>+VLOOKUP(B2368,'[1]PORTFOLIO MAY16'!$B$7:$T$5083,19,0)</f>
        <v>MEXICO</v>
      </c>
      <c r="T2368" s="26">
        <v>0</v>
      </c>
      <c r="U2368" s="23" t="s">
        <v>37</v>
      </c>
      <c r="V2368" s="23" t="s">
        <v>37</v>
      </c>
      <c r="W2368" s="23" t="s">
        <v>37</v>
      </c>
      <c r="X2368" s="22">
        <v>420838.5</v>
      </c>
    </row>
    <row r="2369" spans="1:24" x14ac:dyDescent="0.25">
      <c r="A2369" s="22">
        <v>702</v>
      </c>
      <c r="B2369" s="23" t="s">
        <v>2410</v>
      </c>
      <c r="C2369" s="23"/>
      <c r="D2369" s="24">
        <v>316191</v>
      </c>
      <c r="E2369" s="25"/>
      <c r="F2369" s="23" t="s">
        <v>33</v>
      </c>
      <c r="G2369" s="23" t="s">
        <v>33</v>
      </c>
      <c r="H2369" s="24" t="s">
        <v>34</v>
      </c>
      <c r="I2369" s="24" t="s">
        <v>233</v>
      </c>
      <c r="J2369" s="23" t="s">
        <v>39</v>
      </c>
      <c r="K2369" s="26">
        <v>1475259.75</v>
      </c>
      <c r="L2369" s="26">
        <f t="shared" si="111"/>
        <v>79501.747912180013</v>
      </c>
      <c r="M2369" s="26">
        <v>0</v>
      </c>
      <c r="N2369" s="26">
        <v>0</v>
      </c>
      <c r="O2369" s="26">
        <v>0</v>
      </c>
      <c r="P2369" s="26">
        <v>1475259.75</v>
      </c>
      <c r="Q2369" s="26">
        <f t="shared" si="109"/>
        <v>1475259.75</v>
      </c>
      <c r="R2369" s="27" t="str">
        <f t="shared" si="110"/>
        <v>120+</v>
      </c>
      <c r="S2369" s="27" t="str">
        <f>+VLOOKUP(B2369,'[1]PORTFOLIO MAY16'!$B$7:$T$5083,19,0)</f>
        <v>MEXICO</v>
      </c>
      <c r="T2369" s="26">
        <v>0</v>
      </c>
      <c r="U2369" s="23" t="s">
        <v>37</v>
      </c>
      <c r="V2369" s="23" t="s">
        <v>37</v>
      </c>
      <c r="W2369" s="23" t="s">
        <v>37</v>
      </c>
      <c r="X2369" s="22">
        <v>1663961.97</v>
      </c>
    </row>
    <row r="2370" spans="1:24" x14ac:dyDescent="0.25">
      <c r="A2370" s="22">
        <v>702</v>
      </c>
      <c r="B2370" s="23" t="s">
        <v>2411</v>
      </c>
      <c r="C2370" s="23"/>
      <c r="D2370" s="24">
        <v>340363</v>
      </c>
      <c r="E2370" s="25"/>
      <c r="F2370" s="23" t="s">
        <v>33</v>
      </c>
      <c r="G2370" s="23" t="s">
        <v>33</v>
      </c>
      <c r="H2370" s="24" t="s">
        <v>34</v>
      </c>
      <c r="I2370" s="24" t="s">
        <v>35</v>
      </c>
      <c r="J2370" s="23" t="s">
        <v>39</v>
      </c>
      <c r="K2370" s="26">
        <v>38787.199999999997</v>
      </c>
      <c r="L2370" s="26">
        <f t="shared" si="111"/>
        <v>2090.2422075972099</v>
      </c>
      <c r="M2370" s="26">
        <v>0</v>
      </c>
      <c r="N2370" s="26">
        <v>0</v>
      </c>
      <c r="O2370" s="26">
        <v>0</v>
      </c>
      <c r="P2370" s="26">
        <v>0</v>
      </c>
      <c r="Q2370" s="26">
        <f t="shared" si="109"/>
        <v>0</v>
      </c>
      <c r="R2370" s="27" t="str">
        <f t="shared" si="110"/>
        <v>1-30</v>
      </c>
      <c r="S2370" s="27" t="str">
        <f>+VLOOKUP(B2370,'[1]PORTFOLIO MAY16'!$B$7:$T$5083,19,0)</f>
        <v>MEXICO</v>
      </c>
      <c r="T2370" s="26">
        <v>0</v>
      </c>
      <c r="U2370" s="23" t="s">
        <v>37</v>
      </c>
      <c r="V2370" s="23" t="s">
        <v>37</v>
      </c>
      <c r="W2370" s="23" t="s">
        <v>37</v>
      </c>
      <c r="X2370" s="22">
        <v>77574.399999999994</v>
      </c>
    </row>
    <row r="2371" spans="1:24" x14ac:dyDescent="0.25">
      <c r="A2371" s="22">
        <v>702</v>
      </c>
      <c r="B2371" s="23" t="s">
        <v>2412</v>
      </c>
      <c r="C2371" s="23"/>
      <c r="D2371" s="24">
        <v>309011</v>
      </c>
      <c r="E2371" s="25"/>
      <c r="F2371" s="23" t="s">
        <v>42</v>
      </c>
      <c r="G2371" s="23" t="s">
        <v>33</v>
      </c>
      <c r="H2371" s="24" t="s">
        <v>34</v>
      </c>
      <c r="I2371" s="24" t="s">
        <v>35</v>
      </c>
      <c r="J2371" s="23" t="s">
        <v>36</v>
      </c>
      <c r="K2371" s="26">
        <v>16929.14</v>
      </c>
      <c r="L2371" s="26">
        <f t="shared" si="111"/>
        <v>16929.14</v>
      </c>
      <c r="M2371" s="26">
        <v>0</v>
      </c>
      <c r="N2371" s="26">
        <v>0</v>
      </c>
      <c r="O2371" s="26">
        <v>0</v>
      </c>
      <c r="P2371" s="26">
        <v>0</v>
      </c>
      <c r="Q2371" s="26">
        <f t="shared" si="109"/>
        <v>0</v>
      </c>
      <c r="R2371" s="27" t="str">
        <f t="shared" si="110"/>
        <v>1-30</v>
      </c>
      <c r="S2371" s="27" t="str">
        <f>+VLOOKUP(B2371,'[1]PORTFOLIO MAY16'!$B$7:$T$5083,19,0)</f>
        <v>COSTA RICA</v>
      </c>
      <c r="T2371" s="26">
        <v>0</v>
      </c>
      <c r="U2371" s="23" t="s">
        <v>37</v>
      </c>
      <c r="V2371" s="23" t="s">
        <v>37</v>
      </c>
      <c r="W2371" s="23" t="s">
        <v>37</v>
      </c>
      <c r="X2371" s="22">
        <v>17618.64</v>
      </c>
    </row>
    <row r="2372" spans="1:24" x14ac:dyDescent="0.25">
      <c r="A2372" s="22">
        <v>702</v>
      </c>
      <c r="B2372" s="23" t="s">
        <v>2413</v>
      </c>
      <c r="C2372" s="23"/>
      <c r="D2372" s="24">
        <v>317391</v>
      </c>
      <c r="E2372" s="25"/>
      <c r="F2372" s="23" t="s">
        <v>42</v>
      </c>
      <c r="G2372" s="23" t="s">
        <v>33</v>
      </c>
      <c r="H2372" s="24" t="s">
        <v>34</v>
      </c>
      <c r="I2372" s="24" t="s">
        <v>35</v>
      </c>
      <c r="J2372" s="23" t="s">
        <v>39</v>
      </c>
      <c r="K2372" s="26">
        <v>1560668.72</v>
      </c>
      <c r="L2372" s="26">
        <f t="shared" si="111"/>
        <v>84104.43730459307</v>
      </c>
      <c r="M2372" s="26">
        <v>0</v>
      </c>
      <c r="N2372" s="26">
        <v>0</v>
      </c>
      <c r="O2372" s="26">
        <v>0</v>
      </c>
      <c r="P2372" s="26">
        <v>0</v>
      </c>
      <c r="Q2372" s="26">
        <f t="shared" si="109"/>
        <v>0</v>
      </c>
      <c r="R2372" s="27" t="str">
        <f t="shared" si="110"/>
        <v>1-30</v>
      </c>
      <c r="S2372" s="27" t="str">
        <f>+VLOOKUP(B2372,'[1]PORTFOLIO MAY16'!$B$7:$T$5083,19,0)</f>
        <v>MEXICO</v>
      </c>
      <c r="T2372" s="26">
        <v>0</v>
      </c>
      <c r="U2372" s="23" t="s">
        <v>37</v>
      </c>
      <c r="V2372" s="23" t="s">
        <v>37</v>
      </c>
      <c r="W2372" s="23" t="s">
        <v>37</v>
      </c>
      <c r="X2372" s="22">
        <v>2839154.43</v>
      </c>
    </row>
    <row r="2373" spans="1:24" x14ac:dyDescent="0.25">
      <c r="A2373" s="22">
        <v>702</v>
      </c>
      <c r="B2373" s="23" t="s">
        <v>2414</v>
      </c>
      <c r="C2373" s="23"/>
      <c r="D2373" s="24">
        <v>334948</v>
      </c>
      <c r="E2373" s="25"/>
      <c r="F2373" s="23" t="s">
        <v>33</v>
      </c>
      <c r="G2373" s="23" t="s">
        <v>33</v>
      </c>
      <c r="H2373" s="24" t="s">
        <v>34</v>
      </c>
      <c r="I2373" s="24" t="s">
        <v>35</v>
      </c>
      <c r="J2373" s="23" t="s">
        <v>39</v>
      </c>
      <c r="K2373" s="26">
        <v>1124731.54</v>
      </c>
      <c r="L2373" s="26">
        <f t="shared" si="111"/>
        <v>60611.782678920106</v>
      </c>
      <c r="M2373" s="26">
        <v>0</v>
      </c>
      <c r="N2373" s="26">
        <v>0</v>
      </c>
      <c r="O2373" s="26">
        <v>0</v>
      </c>
      <c r="P2373" s="26">
        <v>0</v>
      </c>
      <c r="Q2373" s="26">
        <f t="shared" si="109"/>
        <v>0</v>
      </c>
      <c r="R2373" s="27" t="str">
        <f t="shared" si="110"/>
        <v>1-30</v>
      </c>
      <c r="S2373" s="27" t="str">
        <f>+VLOOKUP(B2373,'[1]PORTFOLIO MAY16'!$B$7:$T$5083,19,0)</f>
        <v>MEXICO</v>
      </c>
      <c r="T2373" s="26">
        <v>0</v>
      </c>
      <c r="U2373" s="23" t="s">
        <v>37</v>
      </c>
      <c r="V2373" s="23" t="s">
        <v>37</v>
      </c>
      <c r="W2373" s="23" t="s">
        <v>37</v>
      </c>
      <c r="X2373" s="22">
        <v>1302555.76</v>
      </c>
    </row>
    <row r="2374" spans="1:24" x14ac:dyDescent="0.25">
      <c r="A2374" s="22">
        <v>702</v>
      </c>
      <c r="B2374" s="23" t="s">
        <v>2415</v>
      </c>
      <c r="C2374" s="23"/>
      <c r="D2374" s="24">
        <v>318678</v>
      </c>
      <c r="E2374" s="25"/>
      <c r="F2374" s="23" t="s">
        <v>33</v>
      </c>
      <c r="G2374" s="23" t="s">
        <v>33</v>
      </c>
      <c r="H2374" s="24" t="s">
        <v>34</v>
      </c>
      <c r="I2374" s="24" t="s">
        <v>35</v>
      </c>
      <c r="J2374" s="23" t="s">
        <v>39</v>
      </c>
      <c r="K2374" s="26">
        <v>433161</v>
      </c>
      <c r="L2374" s="26">
        <f t="shared" si="111"/>
        <v>23343.046285501794</v>
      </c>
      <c r="M2374" s="26">
        <v>0</v>
      </c>
      <c r="N2374" s="26">
        <v>0</v>
      </c>
      <c r="O2374" s="26">
        <v>0</v>
      </c>
      <c r="P2374" s="26">
        <v>0</v>
      </c>
      <c r="Q2374" s="26">
        <f t="shared" si="109"/>
        <v>0</v>
      </c>
      <c r="R2374" s="27" t="str">
        <f t="shared" si="110"/>
        <v>1-30</v>
      </c>
      <c r="S2374" s="27" t="str">
        <f>+VLOOKUP(B2374,'[1]PORTFOLIO MAY16'!$B$7:$T$5083,19,0)</f>
        <v>MEXICO</v>
      </c>
      <c r="T2374" s="26">
        <v>0</v>
      </c>
      <c r="U2374" s="23" t="s">
        <v>37</v>
      </c>
      <c r="V2374" s="23" t="s">
        <v>37</v>
      </c>
      <c r="W2374" s="23" t="s">
        <v>37</v>
      </c>
      <c r="X2374" s="22">
        <v>433161</v>
      </c>
    </row>
    <row r="2375" spans="1:24" x14ac:dyDescent="0.25">
      <c r="A2375" s="22">
        <v>702</v>
      </c>
      <c r="B2375" s="23" t="s">
        <v>2416</v>
      </c>
      <c r="C2375" s="23"/>
      <c r="D2375" s="24">
        <v>342566</v>
      </c>
      <c r="E2375" s="25"/>
      <c r="F2375" s="23" t="s">
        <v>42</v>
      </c>
      <c r="G2375" s="23" t="s">
        <v>33</v>
      </c>
      <c r="H2375" s="24" t="s">
        <v>34</v>
      </c>
      <c r="I2375" s="24" t="s">
        <v>35</v>
      </c>
      <c r="J2375" s="23" t="s">
        <v>36</v>
      </c>
      <c r="K2375" s="26">
        <v>36431.81</v>
      </c>
      <c r="L2375" s="26">
        <f t="shared" si="111"/>
        <v>36431.81</v>
      </c>
      <c r="M2375" s="26">
        <v>0</v>
      </c>
      <c r="N2375" s="26">
        <v>0</v>
      </c>
      <c r="O2375" s="26">
        <v>0</v>
      </c>
      <c r="P2375" s="26">
        <v>0</v>
      </c>
      <c r="Q2375" s="26">
        <f t="shared" ref="Q2375:Q2438" si="112">+P2375+O2375+N2375+M2375</f>
        <v>0</v>
      </c>
      <c r="R2375" s="27" t="str">
        <f t="shared" ref="R2375:R2438" si="113">+IF(P2375&gt;0,"120+",IF(O2375&gt;0,"91-120",IF(N2375&gt;0,"61-90",IF(M2375&gt;0,"31-60","1-30"))))</f>
        <v>1-30</v>
      </c>
      <c r="S2375" s="27" t="str">
        <f>+VLOOKUP(B2375,'[1]PORTFOLIO MAY16'!$B$7:$T$5083,19,0)</f>
        <v>COSTA RICA</v>
      </c>
      <c r="T2375" s="26">
        <v>0</v>
      </c>
      <c r="U2375" s="23" t="s">
        <v>37</v>
      </c>
      <c r="V2375" s="23" t="s">
        <v>37</v>
      </c>
      <c r="W2375" s="23" t="s">
        <v>37</v>
      </c>
      <c r="X2375" s="22">
        <v>39864.550000000003</v>
      </c>
    </row>
    <row r="2376" spans="1:24" x14ac:dyDescent="0.25">
      <c r="A2376" s="22">
        <v>702</v>
      </c>
      <c r="B2376" s="23" t="s">
        <v>2417</v>
      </c>
      <c r="C2376" s="23"/>
      <c r="D2376" s="24">
        <v>342479</v>
      </c>
      <c r="E2376" s="25"/>
      <c r="F2376" s="23" t="s">
        <v>42</v>
      </c>
      <c r="G2376" s="23" t="s">
        <v>33</v>
      </c>
      <c r="H2376" s="24" t="s">
        <v>34</v>
      </c>
      <c r="I2376" s="24" t="s">
        <v>35</v>
      </c>
      <c r="J2376" s="23" t="s">
        <v>36</v>
      </c>
      <c r="K2376" s="26">
        <v>124919.47</v>
      </c>
      <c r="L2376" s="26">
        <f t="shared" si="111"/>
        <v>124919.47</v>
      </c>
      <c r="M2376" s="26">
        <v>0</v>
      </c>
      <c r="N2376" s="26">
        <v>0</v>
      </c>
      <c r="O2376" s="26">
        <v>0</v>
      </c>
      <c r="P2376" s="26">
        <v>0</v>
      </c>
      <c r="Q2376" s="26">
        <f t="shared" si="112"/>
        <v>0</v>
      </c>
      <c r="R2376" s="27" t="str">
        <f t="shared" si="113"/>
        <v>1-30</v>
      </c>
      <c r="S2376" s="27" t="str">
        <f>+VLOOKUP(B2376,'[1]PORTFOLIO MAY16'!$B$7:$T$5083,19,0)</f>
        <v>COSTA RICA</v>
      </c>
      <c r="T2376" s="26">
        <v>0</v>
      </c>
      <c r="U2376" s="23" t="s">
        <v>37</v>
      </c>
      <c r="V2376" s="23" t="s">
        <v>37</v>
      </c>
      <c r="W2376" s="23" t="s">
        <v>37</v>
      </c>
      <c r="X2376" s="22">
        <v>140254.04999999999</v>
      </c>
    </row>
    <row r="2377" spans="1:24" x14ac:dyDescent="0.25">
      <c r="A2377" s="22">
        <v>702</v>
      </c>
      <c r="B2377" s="23" t="s">
        <v>2418</v>
      </c>
      <c r="C2377" s="23"/>
      <c r="D2377" s="24">
        <v>342566</v>
      </c>
      <c r="E2377" s="25"/>
      <c r="F2377" s="23" t="s">
        <v>42</v>
      </c>
      <c r="G2377" s="23" t="s">
        <v>33</v>
      </c>
      <c r="H2377" s="24" t="s">
        <v>34</v>
      </c>
      <c r="I2377" s="24" t="s">
        <v>35</v>
      </c>
      <c r="J2377" s="23" t="s">
        <v>36</v>
      </c>
      <c r="K2377" s="26">
        <v>36431.81</v>
      </c>
      <c r="L2377" s="26">
        <f t="shared" si="111"/>
        <v>36431.81</v>
      </c>
      <c r="M2377" s="26">
        <v>0</v>
      </c>
      <c r="N2377" s="26">
        <v>0</v>
      </c>
      <c r="O2377" s="26">
        <v>0</v>
      </c>
      <c r="P2377" s="26">
        <v>0</v>
      </c>
      <c r="Q2377" s="26">
        <f t="shared" si="112"/>
        <v>0</v>
      </c>
      <c r="R2377" s="27" t="str">
        <f t="shared" si="113"/>
        <v>1-30</v>
      </c>
      <c r="S2377" s="27" t="str">
        <f>+VLOOKUP(B2377,'[1]PORTFOLIO MAY16'!$B$7:$T$5083,19,0)</f>
        <v>COSTA RICA</v>
      </c>
      <c r="T2377" s="26">
        <v>0</v>
      </c>
      <c r="U2377" s="23" t="s">
        <v>37</v>
      </c>
      <c r="V2377" s="23" t="s">
        <v>37</v>
      </c>
      <c r="W2377" s="23" t="s">
        <v>37</v>
      </c>
      <c r="X2377" s="22">
        <v>39864.550000000003</v>
      </c>
    </row>
    <row r="2378" spans="1:24" x14ac:dyDescent="0.25">
      <c r="A2378" s="22">
        <v>702</v>
      </c>
      <c r="B2378" s="23" t="s">
        <v>2419</v>
      </c>
      <c r="C2378" s="23"/>
      <c r="D2378" s="24">
        <v>342742</v>
      </c>
      <c r="E2378" s="25"/>
      <c r="F2378" s="23" t="s">
        <v>33</v>
      </c>
      <c r="G2378" s="23" t="s">
        <v>33</v>
      </c>
      <c r="H2378" s="24" t="s">
        <v>34</v>
      </c>
      <c r="I2378" s="24" t="s">
        <v>35</v>
      </c>
      <c r="J2378" s="23" t="s">
        <v>36</v>
      </c>
      <c r="K2378" s="26">
        <v>66749.95</v>
      </c>
      <c r="L2378" s="26">
        <f t="shared" si="111"/>
        <v>66749.95</v>
      </c>
      <c r="M2378" s="26">
        <v>0</v>
      </c>
      <c r="N2378" s="26">
        <v>0</v>
      </c>
      <c r="O2378" s="26">
        <v>0</v>
      </c>
      <c r="P2378" s="26">
        <v>0</v>
      </c>
      <c r="Q2378" s="26">
        <f t="shared" si="112"/>
        <v>0</v>
      </c>
      <c r="R2378" s="27" t="str">
        <f t="shared" si="113"/>
        <v>1-30</v>
      </c>
      <c r="S2378" s="27" t="str">
        <f>+VLOOKUP(B2378,'[1]PORTFOLIO MAY16'!$B$7:$T$5083,19,0)</f>
        <v>MEXICO</v>
      </c>
      <c r="T2378" s="26">
        <v>0</v>
      </c>
      <c r="U2378" s="23" t="s">
        <v>37</v>
      </c>
      <c r="V2378" s="23" t="s">
        <v>37</v>
      </c>
      <c r="W2378" s="23" t="s">
        <v>37</v>
      </c>
      <c r="X2378" s="22">
        <v>74166.62</v>
      </c>
    </row>
    <row r="2379" spans="1:24" x14ac:dyDescent="0.25">
      <c r="A2379" s="22">
        <v>702</v>
      </c>
      <c r="B2379" s="23" t="s">
        <v>2420</v>
      </c>
      <c r="C2379" s="23"/>
      <c r="D2379" s="24">
        <v>309348</v>
      </c>
      <c r="E2379" s="25"/>
      <c r="F2379" s="23" t="s">
        <v>51</v>
      </c>
      <c r="G2379" s="23" t="s">
        <v>33</v>
      </c>
      <c r="H2379" s="24" t="s">
        <v>34</v>
      </c>
      <c r="I2379" s="24" t="s">
        <v>233</v>
      </c>
      <c r="J2379" s="23" t="s">
        <v>36</v>
      </c>
      <c r="K2379" s="26">
        <v>36904.76</v>
      </c>
      <c r="L2379" s="26">
        <f t="shared" si="111"/>
        <v>36904.76</v>
      </c>
      <c r="M2379" s="26">
        <v>0</v>
      </c>
      <c r="N2379" s="26">
        <v>0</v>
      </c>
      <c r="O2379" s="26">
        <v>0</v>
      </c>
      <c r="P2379" s="26">
        <v>36904.76</v>
      </c>
      <c r="Q2379" s="26">
        <f t="shared" si="112"/>
        <v>36904.76</v>
      </c>
      <c r="R2379" s="27" t="str">
        <f t="shared" si="113"/>
        <v>120+</v>
      </c>
      <c r="S2379" s="27" t="str">
        <f>+VLOOKUP(B2379,'[1]PORTFOLIO MAY16'!$B$7:$T$5083,19,0)</f>
        <v>COSTA RICA</v>
      </c>
      <c r="T2379" s="26">
        <v>0</v>
      </c>
      <c r="U2379" s="23" t="s">
        <v>37</v>
      </c>
      <c r="V2379" s="23" t="s">
        <v>37</v>
      </c>
      <c r="W2379" s="23" t="s">
        <v>37</v>
      </c>
      <c r="X2379" s="22">
        <v>38436.03</v>
      </c>
    </row>
    <row r="2380" spans="1:24" x14ac:dyDescent="0.25">
      <c r="A2380" s="22">
        <v>702</v>
      </c>
      <c r="B2380" s="23" t="s">
        <v>2421</v>
      </c>
      <c r="C2380" s="23"/>
      <c r="D2380" s="24">
        <v>341013</v>
      </c>
      <c r="E2380" s="25"/>
      <c r="F2380" s="23" t="s">
        <v>33</v>
      </c>
      <c r="G2380" s="23" t="s">
        <v>33</v>
      </c>
      <c r="H2380" s="24" t="s">
        <v>34</v>
      </c>
      <c r="I2380" s="24" t="s">
        <v>35</v>
      </c>
      <c r="J2380" s="23" t="s">
        <v>39</v>
      </c>
      <c r="K2380" s="26">
        <v>202335.93</v>
      </c>
      <c r="L2380" s="26">
        <f t="shared" si="111"/>
        <v>10903.883265598821</v>
      </c>
      <c r="M2380" s="26">
        <v>0</v>
      </c>
      <c r="N2380" s="26">
        <v>0</v>
      </c>
      <c r="O2380" s="26">
        <v>0</v>
      </c>
      <c r="P2380" s="26">
        <v>0</v>
      </c>
      <c r="Q2380" s="26">
        <f t="shared" si="112"/>
        <v>0</v>
      </c>
      <c r="R2380" s="27" t="str">
        <f t="shared" si="113"/>
        <v>1-30</v>
      </c>
      <c r="S2380" s="27" t="str">
        <f>+VLOOKUP(B2380,'[1]PORTFOLIO MAY16'!$B$7:$T$5083,19,0)</f>
        <v>MEXICO</v>
      </c>
      <c r="T2380" s="26">
        <v>0</v>
      </c>
      <c r="U2380" s="23" t="s">
        <v>37</v>
      </c>
      <c r="V2380" s="23" t="s">
        <v>37</v>
      </c>
      <c r="W2380" s="23" t="s">
        <v>37</v>
      </c>
      <c r="X2380" s="22">
        <v>234653.32</v>
      </c>
    </row>
    <row r="2381" spans="1:24" x14ac:dyDescent="0.25">
      <c r="A2381" s="22">
        <v>702</v>
      </c>
      <c r="B2381" s="23" t="s">
        <v>2422</v>
      </c>
      <c r="C2381" s="23"/>
      <c r="D2381" s="24">
        <v>309348</v>
      </c>
      <c r="E2381" s="25"/>
      <c r="F2381" s="23" t="s">
        <v>51</v>
      </c>
      <c r="G2381" s="23" t="s">
        <v>33</v>
      </c>
      <c r="H2381" s="24" t="s">
        <v>34</v>
      </c>
      <c r="I2381" s="24" t="s">
        <v>233</v>
      </c>
      <c r="J2381" s="23" t="s">
        <v>36</v>
      </c>
      <c r="K2381" s="26">
        <v>64571.83</v>
      </c>
      <c r="L2381" s="26">
        <f t="shared" si="111"/>
        <v>64571.83</v>
      </c>
      <c r="M2381" s="26">
        <v>0</v>
      </c>
      <c r="N2381" s="26">
        <v>0</v>
      </c>
      <c r="O2381" s="26">
        <v>0</v>
      </c>
      <c r="P2381" s="26">
        <v>64571.83</v>
      </c>
      <c r="Q2381" s="26">
        <f t="shared" si="112"/>
        <v>64571.83</v>
      </c>
      <c r="R2381" s="27" t="str">
        <f t="shared" si="113"/>
        <v>120+</v>
      </c>
      <c r="S2381" s="27" t="str">
        <f>+VLOOKUP(B2381,'[1]PORTFOLIO MAY16'!$B$7:$T$5083,19,0)</f>
        <v>COSTA RICA</v>
      </c>
      <c r="T2381" s="26">
        <v>0</v>
      </c>
      <c r="U2381" s="23" t="s">
        <v>37</v>
      </c>
      <c r="V2381" s="23" t="s">
        <v>37</v>
      </c>
      <c r="W2381" s="23" t="s">
        <v>37</v>
      </c>
      <c r="X2381" s="22">
        <v>73198.7</v>
      </c>
    </row>
    <row r="2382" spans="1:24" x14ac:dyDescent="0.25">
      <c r="A2382" s="22">
        <v>702</v>
      </c>
      <c r="B2382" s="23" t="s">
        <v>2423</v>
      </c>
      <c r="C2382" s="23"/>
      <c r="D2382" s="24">
        <v>314798</v>
      </c>
      <c r="E2382" s="25"/>
      <c r="F2382" s="23" t="s">
        <v>51</v>
      </c>
      <c r="G2382" s="23" t="s">
        <v>51</v>
      </c>
      <c r="H2382" s="24" t="s">
        <v>34</v>
      </c>
      <c r="I2382" s="24" t="s">
        <v>35</v>
      </c>
      <c r="J2382" s="23" t="s">
        <v>36</v>
      </c>
      <c r="K2382" s="26">
        <v>34602.67</v>
      </c>
      <c r="L2382" s="26">
        <f t="shared" si="111"/>
        <v>34602.67</v>
      </c>
      <c r="M2382" s="26">
        <v>0</v>
      </c>
      <c r="N2382" s="26">
        <v>0</v>
      </c>
      <c r="O2382" s="26">
        <v>0</v>
      </c>
      <c r="P2382" s="26">
        <v>0</v>
      </c>
      <c r="Q2382" s="26">
        <f t="shared" si="112"/>
        <v>0</v>
      </c>
      <c r="R2382" s="27" t="str">
        <f t="shared" si="113"/>
        <v>1-30</v>
      </c>
      <c r="S2382" s="27" t="str">
        <f>+VLOOKUP(B2382,'[1]PORTFOLIO MAY16'!$B$7:$T$5083,19,0)</f>
        <v>COSTA RICA</v>
      </c>
      <c r="T2382" s="26">
        <v>0</v>
      </c>
      <c r="U2382" s="23" t="s">
        <v>37</v>
      </c>
      <c r="V2382" s="23" t="s">
        <v>37</v>
      </c>
      <c r="W2382" s="23" t="s">
        <v>37</v>
      </c>
      <c r="X2382" s="22">
        <v>35658.67</v>
      </c>
    </row>
    <row r="2383" spans="1:24" x14ac:dyDescent="0.25">
      <c r="A2383" s="22">
        <v>702</v>
      </c>
      <c r="B2383" s="23" t="s">
        <v>2424</v>
      </c>
      <c r="C2383" s="23"/>
      <c r="D2383" s="24">
        <v>316241</v>
      </c>
      <c r="E2383" s="25"/>
      <c r="F2383" s="23" t="s">
        <v>42</v>
      </c>
      <c r="G2383" s="23" t="s">
        <v>33</v>
      </c>
      <c r="H2383" s="24" t="s">
        <v>34</v>
      </c>
      <c r="I2383" s="24" t="s">
        <v>35</v>
      </c>
      <c r="J2383" s="23" t="s">
        <v>36</v>
      </c>
      <c r="K2383" s="26">
        <v>117712.18</v>
      </c>
      <c r="L2383" s="26">
        <f t="shared" si="111"/>
        <v>117712.18</v>
      </c>
      <c r="M2383" s="26">
        <v>0</v>
      </c>
      <c r="N2383" s="26">
        <v>0</v>
      </c>
      <c r="O2383" s="26">
        <v>0</v>
      </c>
      <c r="P2383" s="26">
        <v>0</v>
      </c>
      <c r="Q2383" s="26">
        <f t="shared" si="112"/>
        <v>0</v>
      </c>
      <c r="R2383" s="27" t="str">
        <f t="shared" si="113"/>
        <v>1-30</v>
      </c>
      <c r="S2383" s="27" t="str">
        <f>+VLOOKUP(B2383,'[1]PORTFOLIO MAY16'!$B$7:$T$5083,19,0)</f>
        <v>COSTA RICA</v>
      </c>
      <c r="T2383" s="26">
        <v>0</v>
      </c>
      <c r="U2383" s="23" t="s">
        <v>37</v>
      </c>
      <c r="V2383" s="23" t="s">
        <v>37</v>
      </c>
      <c r="W2383" s="23" t="s">
        <v>37</v>
      </c>
      <c r="X2383" s="22">
        <v>130703.36</v>
      </c>
    </row>
    <row r="2384" spans="1:24" x14ac:dyDescent="0.25">
      <c r="A2384" s="22">
        <v>702</v>
      </c>
      <c r="B2384" s="23" t="s">
        <v>2425</v>
      </c>
      <c r="C2384" s="23"/>
      <c r="D2384" s="24">
        <v>308390</v>
      </c>
      <c r="E2384" s="25"/>
      <c r="F2384" s="23" t="s">
        <v>42</v>
      </c>
      <c r="G2384" s="23" t="s">
        <v>33</v>
      </c>
      <c r="H2384" s="24" t="s">
        <v>34</v>
      </c>
      <c r="I2384" s="24" t="s">
        <v>35</v>
      </c>
      <c r="J2384" s="23" t="s">
        <v>36</v>
      </c>
      <c r="K2384" s="26">
        <v>78160.03</v>
      </c>
      <c r="L2384" s="26">
        <f t="shared" si="111"/>
        <v>78160.03</v>
      </c>
      <c r="M2384" s="26">
        <v>0</v>
      </c>
      <c r="N2384" s="26">
        <v>0</v>
      </c>
      <c r="O2384" s="26">
        <v>0</v>
      </c>
      <c r="P2384" s="26">
        <v>0</v>
      </c>
      <c r="Q2384" s="26">
        <f t="shared" si="112"/>
        <v>0</v>
      </c>
      <c r="R2384" s="27" t="str">
        <f t="shared" si="113"/>
        <v>1-30</v>
      </c>
      <c r="S2384" s="27" t="str">
        <f>+VLOOKUP(B2384,'[1]PORTFOLIO MAY16'!$B$7:$T$5083,19,0)</f>
        <v>GUATEMALA</v>
      </c>
      <c r="T2384" s="26">
        <v>0</v>
      </c>
      <c r="U2384" s="23" t="s">
        <v>37</v>
      </c>
      <c r="V2384" s="23" t="s">
        <v>37</v>
      </c>
      <c r="W2384" s="23" t="s">
        <v>37</v>
      </c>
      <c r="X2384" s="22">
        <v>85486.35</v>
      </c>
    </row>
    <row r="2385" spans="1:24" x14ac:dyDescent="0.25">
      <c r="A2385" s="22">
        <v>702</v>
      </c>
      <c r="B2385" s="23" t="s">
        <v>2426</v>
      </c>
      <c r="C2385" s="23"/>
      <c r="D2385" s="24">
        <v>319039</v>
      </c>
      <c r="E2385" s="25"/>
      <c r="F2385" s="23" t="s">
        <v>33</v>
      </c>
      <c r="G2385" s="23" t="s">
        <v>33</v>
      </c>
      <c r="H2385" s="24" t="s">
        <v>34</v>
      </c>
      <c r="I2385" s="24" t="s">
        <v>35</v>
      </c>
      <c r="J2385" s="23" t="s">
        <v>39</v>
      </c>
      <c r="K2385" s="26">
        <v>511668.44</v>
      </c>
      <c r="L2385" s="26">
        <f t="shared" si="111"/>
        <v>27573.812226286525</v>
      </c>
      <c r="M2385" s="26">
        <v>0</v>
      </c>
      <c r="N2385" s="26">
        <v>0</v>
      </c>
      <c r="O2385" s="26">
        <v>0</v>
      </c>
      <c r="P2385" s="26">
        <v>0</v>
      </c>
      <c r="Q2385" s="26">
        <f t="shared" si="112"/>
        <v>0</v>
      </c>
      <c r="R2385" s="27" t="str">
        <f t="shared" si="113"/>
        <v>1-30</v>
      </c>
      <c r="S2385" s="27" t="str">
        <f>+VLOOKUP(B2385,'[1]PORTFOLIO MAY16'!$B$7:$T$5083,19,0)</f>
        <v>MEXICO</v>
      </c>
      <c r="T2385" s="26">
        <v>0</v>
      </c>
      <c r="U2385" s="23" t="s">
        <v>37</v>
      </c>
      <c r="V2385" s="23" t="s">
        <v>37</v>
      </c>
      <c r="W2385" s="23" t="s">
        <v>37</v>
      </c>
      <c r="X2385" s="22">
        <v>562689.27</v>
      </c>
    </row>
    <row r="2386" spans="1:24" x14ac:dyDescent="0.25">
      <c r="A2386" s="22">
        <v>702</v>
      </c>
      <c r="B2386" s="23" t="s">
        <v>2427</v>
      </c>
      <c r="C2386" s="23"/>
      <c r="D2386" s="24">
        <v>316241</v>
      </c>
      <c r="E2386" s="25"/>
      <c r="F2386" s="23" t="s">
        <v>42</v>
      </c>
      <c r="G2386" s="23" t="s">
        <v>33</v>
      </c>
      <c r="H2386" s="24" t="s">
        <v>34</v>
      </c>
      <c r="I2386" s="24" t="s">
        <v>35</v>
      </c>
      <c r="J2386" s="23" t="s">
        <v>36</v>
      </c>
      <c r="K2386" s="26">
        <v>60065.35</v>
      </c>
      <c r="L2386" s="26">
        <f t="shared" si="111"/>
        <v>60065.35</v>
      </c>
      <c r="M2386" s="26">
        <v>0</v>
      </c>
      <c r="N2386" s="26">
        <v>0</v>
      </c>
      <c r="O2386" s="26">
        <v>0</v>
      </c>
      <c r="P2386" s="26">
        <v>0</v>
      </c>
      <c r="Q2386" s="26">
        <f t="shared" si="112"/>
        <v>0</v>
      </c>
      <c r="R2386" s="27" t="str">
        <f t="shared" si="113"/>
        <v>1-30</v>
      </c>
      <c r="S2386" s="27" t="str">
        <f>+VLOOKUP(B2386,'[1]PORTFOLIO MAY16'!$B$7:$T$5083,19,0)</f>
        <v>COSTA RICA</v>
      </c>
      <c r="T2386" s="26">
        <v>0</v>
      </c>
      <c r="U2386" s="23" t="s">
        <v>37</v>
      </c>
      <c r="V2386" s="23" t="s">
        <v>37</v>
      </c>
      <c r="W2386" s="23" t="s">
        <v>37</v>
      </c>
      <c r="X2386" s="22">
        <v>67332</v>
      </c>
    </row>
    <row r="2387" spans="1:24" x14ac:dyDescent="0.25">
      <c r="A2387" s="22">
        <v>702</v>
      </c>
      <c r="B2387" s="23" t="s">
        <v>2428</v>
      </c>
      <c r="C2387" s="23"/>
      <c r="D2387" s="24">
        <v>319268</v>
      </c>
      <c r="E2387" s="25"/>
      <c r="F2387" s="23" t="s">
        <v>33</v>
      </c>
      <c r="G2387" s="23" t="s">
        <v>33</v>
      </c>
      <c r="H2387" s="24" t="s">
        <v>34</v>
      </c>
      <c r="I2387" s="24" t="s">
        <v>35</v>
      </c>
      <c r="J2387" s="23" t="s">
        <v>39</v>
      </c>
      <c r="K2387" s="26">
        <v>503200</v>
      </c>
      <c r="L2387" s="26">
        <f t="shared" si="111"/>
        <v>27117.447994774466</v>
      </c>
      <c r="M2387" s="26">
        <v>0</v>
      </c>
      <c r="N2387" s="26">
        <v>0</v>
      </c>
      <c r="O2387" s="26">
        <v>0</v>
      </c>
      <c r="P2387" s="26">
        <v>0</v>
      </c>
      <c r="Q2387" s="26">
        <f t="shared" si="112"/>
        <v>0</v>
      </c>
      <c r="R2387" s="27" t="str">
        <f t="shared" si="113"/>
        <v>1-30</v>
      </c>
      <c r="S2387" s="27" t="str">
        <f>+VLOOKUP(B2387,'[1]PORTFOLIO MAY16'!$B$7:$T$5083,19,0)</f>
        <v>MEXICO</v>
      </c>
      <c r="T2387" s="26">
        <v>0</v>
      </c>
      <c r="U2387" s="23" t="s">
        <v>37</v>
      </c>
      <c r="V2387" s="23" t="s">
        <v>37</v>
      </c>
      <c r="W2387" s="23" t="s">
        <v>37</v>
      </c>
      <c r="X2387" s="22">
        <v>629000</v>
      </c>
    </row>
    <row r="2388" spans="1:24" x14ac:dyDescent="0.25">
      <c r="A2388" s="22">
        <v>702</v>
      </c>
      <c r="B2388" s="23" t="s">
        <v>2429</v>
      </c>
      <c r="C2388" s="23"/>
      <c r="D2388" s="24">
        <v>312097</v>
      </c>
      <c r="E2388" s="25"/>
      <c r="F2388" s="23" t="s">
        <v>33</v>
      </c>
      <c r="G2388" s="23" t="s">
        <v>33</v>
      </c>
      <c r="H2388" s="24" t="s">
        <v>34</v>
      </c>
      <c r="I2388" s="24" t="s">
        <v>35</v>
      </c>
      <c r="J2388" s="23" t="s">
        <v>36</v>
      </c>
      <c r="K2388" s="26">
        <v>201229.49</v>
      </c>
      <c r="L2388" s="26">
        <f t="shared" si="111"/>
        <v>201229.49</v>
      </c>
      <c r="M2388" s="26">
        <v>0</v>
      </c>
      <c r="N2388" s="26">
        <v>0</v>
      </c>
      <c r="O2388" s="26">
        <v>0</v>
      </c>
      <c r="P2388" s="26">
        <v>0</v>
      </c>
      <c r="Q2388" s="26">
        <f t="shared" si="112"/>
        <v>0</v>
      </c>
      <c r="R2388" s="27" t="str">
        <f t="shared" si="113"/>
        <v>1-30</v>
      </c>
      <c r="S2388" s="27" t="str">
        <f>+VLOOKUP(B2388,'[1]PORTFOLIO MAY16'!$B$7:$T$5083,19,0)</f>
        <v>MEXICO</v>
      </c>
      <c r="T2388" s="26">
        <v>0</v>
      </c>
      <c r="U2388" s="23" t="s">
        <v>37</v>
      </c>
      <c r="V2388" s="23" t="s">
        <v>37</v>
      </c>
      <c r="W2388" s="23" t="s">
        <v>37</v>
      </c>
      <c r="X2388" s="22">
        <v>227058.99</v>
      </c>
    </row>
    <row r="2389" spans="1:24" x14ac:dyDescent="0.25">
      <c r="A2389" s="22">
        <v>702</v>
      </c>
      <c r="B2389" s="23" t="s">
        <v>2430</v>
      </c>
      <c r="C2389" s="23"/>
      <c r="D2389" s="24">
        <v>314798</v>
      </c>
      <c r="E2389" s="25"/>
      <c r="F2389" s="23" t="s">
        <v>51</v>
      </c>
      <c r="G2389" s="23" t="s">
        <v>51</v>
      </c>
      <c r="H2389" s="24" t="s">
        <v>34</v>
      </c>
      <c r="I2389" s="24" t="s">
        <v>35</v>
      </c>
      <c r="J2389" s="23" t="s">
        <v>36</v>
      </c>
      <c r="K2389" s="26">
        <v>13146.16</v>
      </c>
      <c r="L2389" s="26">
        <f t="shared" si="111"/>
        <v>13146.16</v>
      </c>
      <c r="M2389" s="26">
        <v>0</v>
      </c>
      <c r="N2389" s="26">
        <v>0</v>
      </c>
      <c r="O2389" s="26">
        <v>0</v>
      </c>
      <c r="P2389" s="26">
        <v>0</v>
      </c>
      <c r="Q2389" s="26">
        <f t="shared" si="112"/>
        <v>0</v>
      </c>
      <c r="R2389" s="27" t="str">
        <f t="shared" si="113"/>
        <v>1-30</v>
      </c>
      <c r="S2389" s="27" t="str">
        <f>+VLOOKUP(B2389,'[1]PORTFOLIO MAY16'!$B$7:$T$5083,19,0)</f>
        <v>COSTA RICA</v>
      </c>
      <c r="T2389" s="26">
        <v>0</v>
      </c>
      <c r="U2389" s="23" t="s">
        <v>37</v>
      </c>
      <c r="V2389" s="23" t="s">
        <v>37</v>
      </c>
      <c r="W2389" s="23" t="s">
        <v>37</v>
      </c>
      <c r="X2389" s="22">
        <v>13548.85</v>
      </c>
    </row>
    <row r="2390" spans="1:24" x14ac:dyDescent="0.25">
      <c r="A2390" s="22">
        <v>702</v>
      </c>
      <c r="B2390" s="23" t="s">
        <v>2431</v>
      </c>
      <c r="C2390" s="23"/>
      <c r="D2390" s="24">
        <v>314557</v>
      </c>
      <c r="E2390" s="25"/>
      <c r="F2390" s="23" t="s">
        <v>33</v>
      </c>
      <c r="G2390" s="23" t="s">
        <v>33</v>
      </c>
      <c r="H2390" s="24" t="s">
        <v>34</v>
      </c>
      <c r="I2390" s="24" t="s">
        <v>35</v>
      </c>
      <c r="J2390" s="23" t="s">
        <v>39</v>
      </c>
      <c r="K2390" s="26">
        <v>1108683.3</v>
      </c>
      <c r="L2390" s="26">
        <f t="shared" si="111"/>
        <v>59746.943025486762</v>
      </c>
      <c r="M2390" s="26">
        <v>0</v>
      </c>
      <c r="N2390" s="26">
        <v>0</v>
      </c>
      <c r="O2390" s="26">
        <v>0</v>
      </c>
      <c r="P2390" s="26">
        <v>0</v>
      </c>
      <c r="Q2390" s="26">
        <f t="shared" si="112"/>
        <v>0</v>
      </c>
      <c r="R2390" s="27" t="str">
        <f t="shared" si="113"/>
        <v>1-30</v>
      </c>
      <c r="S2390" s="27" t="str">
        <f>+VLOOKUP(B2390,'[1]PORTFOLIO MAY16'!$B$7:$T$5083,19,0)</f>
        <v>MEXICO</v>
      </c>
      <c r="T2390" s="26">
        <v>0</v>
      </c>
      <c r="U2390" s="23" t="s">
        <v>37</v>
      </c>
      <c r="V2390" s="23" t="s">
        <v>37</v>
      </c>
      <c r="W2390" s="23" t="s">
        <v>37</v>
      </c>
      <c r="X2390" s="22">
        <v>1219551.6299999999</v>
      </c>
    </row>
    <row r="2391" spans="1:24" x14ac:dyDescent="0.25">
      <c r="A2391" s="22">
        <v>702</v>
      </c>
      <c r="B2391" s="23" t="s">
        <v>2432</v>
      </c>
      <c r="C2391" s="23"/>
      <c r="D2391" s="24">
        <v>315382</v>
      </c>
      <c r="E2391" s="25"/>
      <c r="F2391" s="23" t="s">
        <v>42</v>
      </c>
      <c r="G2391" s="23" t="s">
        <v>33</v>
      </c>
      <c r="H2391" s="24" t="s">
        <v>34</v>
      </c>
      <c r="I2391" s="24" t="s">
        <v>35</v>
      </c>
      <c r="J2391" s="23" t="s">
        <v>36</v>
      </c>
      <c r="K2391" s="26">
        <v>4161.76</v>
      </c>
      <c r="L2391" s="26">
        <f t="shared" si="111"/>
        <v>4161.76</v>
      </c>
      <c r="M2391" s="26">
        <v>0</v>
      </c>
      <c r="N2391" s="26">
        <v>0</v>
      </c>
      <c r="O2391" s="26">
        <v>0</v>
      </c>
      <c r="P2391" s="26">
        <v>0</v>
      </c>
      <c r="Q2391" s="26">
        <f t="shared" si="112"/>
        <v>0</v>
      </c>
      <c r="R2391" s="27" t="str">
        <f t="shared" si="113"/>
        <v>1-30</v>
      </c>
      <c r="S2391" s="27" t="str">
        <f>+VLOOKUP(B2391,'[1]PORTFOLIO MAY16'!$B$7:$T$5083,19,0)</f>
        <v>GUATEMALA</v>
      </c>
      <c r="T2391" s="26">
        <v>0</v>
      </c>
      <c r="U2391" s="23" t="s">
        <v>37</v>
      </c>
      <c r="V2391" s="23" t="s">
        <v>37</v>
      </c>
      <c r="W2391" s="23" t="s">
        <v>37</v>
      </c>
      <c r="X2391" s="22">
        <v>4195.3</v>
      </c>
    </row>
    <row r="2392" spans="1:24" x14ac:dyDescent="0.25">
      <c r="A2392" s="22">
        <v>702</v>
      </c>
      <c r="B2392" s="23" t="s">
        <v>2433</v>
      </c>
      <c r="C2392" s="23"/>
      <c r="D2392" s="24">
        <v>311796</v>
      </c>
      <c r="E2392" s="25"/>
      <c r="F2392" s="23" t="s">
        <v>42</v>
      </c>
      <c r="G2392" s="23" t="s">
        <v>51</v>
      </c>
      <c r="H2392" s="24" t="s">
        <v>34</v>
      </c>
      <c r="I2392" s="24" t="s">
        <v>35</v>
      </c>
      <c r="J2392" s="23" t="s">
        <v>39</v>
      </c>
      <c r="K2392" s="26">
        <v>296841.84999999998</v>
      </c>
      <c r="L2392" s="26">
        <f t="shared" si="111"/>
        <v>15996.807293417412</v>
      </c>
      <c r="M2392" s="26">
        <v>0</v>
      </c>
      <c r="N2392" s="26">
        <v>0</v>
      </c>
      <c r="O2392" s="26">
        <v>0</v>
      </c>
      <c r="P2392" s="26">
        <v>0</v>
      </c>
      <c r="Q2392" s="26">
        <f t="shared" si="112"/>
        <v>0</v>
      </c>
      <c r="R2392" s="27" t="str">
        <f t="shared" si="113"/>
        <v>1-30</v>
      </c>
      <c r="S2392" s="27" t="str">
        <f>+VLOOKUP(B2392,'[1]PORTFOLIO MAY16'!$B$7:$T$5083,19,0)</f>
        <v>MEXICO</v>
      </c>
      <c r="T2392" s="26">
        <v>0</v>
      </c>
      <c r="U2392" s="23" t="s">
        <v>37</v>
      </c>
      <c r="V2392" s="23" t="s">
        <v>37</v>
      </c>
      <c r="W2392" s="23" t="s">
        <v>37</v>
      </c>
      <c r="X2392" s="22">
        <v>324011.28999999998</v>
      </c>
    </row>
    <row r="2393" spans="1:24" x14ac:dyDescent="0.25">
      <c r="A2393" s="22">
        <v>702</v>
      </c>
      <c r="B2393" s="23" t="s">
        <v>2434</v>
      </c>
      <c r="C2393" s="23"/>
      <c r="D2393" s="24">
        <v>313548</v>
      </c>
      <c r="E2393" s="25"/>
      <c r="F2393" s="23" t="s">
        <v>59</v>
      </c>
      <c r="G2393" s="23" t="s">
        <v>59</v>
      </c>
      <c r="H2393" s="24" t="s">
        <v>34</v>
      </c>
      <c r="I2393" s="24" t="s">
        <v>35</v>
      </c>
      <c r="J2393" s="23" t="s">
        <v>36</v>
      </c>
      <c r="K2393" s="26">
        <v>18329.93</v>
      </c>
      <c r="L2393" s="26">
        <f t="shared" si="111"/>
        <v>18329.93</v>
      </c>
      <c r="M2393" s="26">
        <v>0</v>
      </c>
      <c r="N2393" s="26">
        <v>0</v>
      </c>
      <c r="O2393" s="26">
        <v>0</v>
      </c>
      <c r="P2393" s="26">
        <v>0</v>
      </c>
      <c r="Q2393" s="26">
        <f t="shared" si="112"/>
        <v>0</v>
      </c>
      <c r="R2393" s="27" t="str">
        <f t="shared" si="113"/>
        <v>1-30</v>
      </c>
      <c r="S2393" s="27" t="str">
        <f>+VLOOKUP(B2393,'[1]PORTFOLIO MAY16'!$B$7:$T$5083,19,0)</f>
        <v>NICARAGUA</v>
      </c>
      <c r="T2393" s="26">
        <v>0</v>
      </c>
      <c r="U2393" s="23" t="s">
        <v>37</v>
      </c>
      <c r="V2393" s="23" t="s">
        <v>37</v>
      </c>
      <c r="W2393" s="23" t="s">
        <v>37</v>
      </c>
      <c r="X2393" s="22">
        <v>18607.52</v>
      </c>
    </row>
    <row r="2394" spans="1:24" x14ac:dyDescent="0.25">
      <c r="A2394" s="22">
        <v>702</v>
      </c>
      <c r="B2394" s="23" t="s">
        <v>2435</v>
      </c>
      <c r="C2394" s="23"/>
      <c r="D2394" s="24">
        <v>316241</v>
      </c>
      <c r="E2394" s="25"/>
      <c r="F2394" s="23" t="s">
        <v>42</v>
      </c>
      <c r="G2394" s="23" t="s">
        <v>33</v>
      </c>
      <c r="H2394" s="24" t="s">
        <v>34</v>
      </c>
      <c r="I2394" s="24" t="s">
        <v>35</v>
      </c>
      <c r="J2394" s="23" t="s">
        <v>36</v>
      </c>
      <c r="K2394" s="26">
        <v>119298.85</v>
      </c>
      <c r="L2394" s="26">
        <f t="shared" si="111"/>
        <v>119298.85</v>
      </c>
      <c r="M2394" s="26">
        <v>0</v>
      </c>
      <c r="N2394" s="26">
        <v>0</v>
      </c>
      <c r="O2394" s="26">
        <v>0</v>
      </c>
      <c r="P2394" s="26">
        <v>0</v>
      </c>
      <c r="Q2394" s="26">
        <f t="shared" si="112"/>
        <v>0</v>
      </c>
      <c r="R2394" s="27" t="str">
        <f t="shared" si="113"/>
        <v>1-30</v>
      </c>
      <c r="S2394" s="27" t="str">
        <f>+VLOOKUP(B2394,'[1]PORTFOLIO MAY16'!$B$7:$T$5083,19,0)</f>
        <v>COSTA RICA</v>
      </c>
      <c r="T2394" s="26">
        <v>0</v>
      </c>
      <c r="U2394" s="23" t="s">
        <v>37</v>
      </c>
      <c r="V2394" s="23" t="s">
        <v>37</v>
      </c>
      <c r="W2394" s="23" t="s">
        <v>37</v>
      </c>
      <c r="X2394" s="22">
        <v>133079.84</v>
      </c>
    </row>
    <row r="2395" spans="1:24" x14ac:dyDescent="0.25">
      <c r="A2395" s="22">
        <v>702</v>
      </c>
      <c r="B2395" s="23" t="s">
        <v>2436</v>
      </c>
      <c r="C2395" s="23"/>
      <c r="D2395" s="24">
        <v>335791</v>
      </c>
      <c r="E2395" s="25"/>
      <c r="F2395" s="23" t="s">
        <v>33</v>
      </c>
      <c r="G2395" s="23" t="s">
        <v>33</v>
      </c>
      <c r="H2395" s="24" t="s">
        <v>34</v>
      </c>
      <c r="I2395" s="24" t="s">
        <v>233</v>
      </c>
      <c r="J2395" s="23" t="s">
        <v>39</v>
      </c>
      <c r="K2395" s="26">
        <v>920654.56</v>
      </c>
      <c r="L2395" s="26">
        <f t="shared" si="111"/>
        <v>49614.074228839367</v>
      </c>
      <c r="M2395" s="26">
        <v>0</v>
      </c>
      <c r="N2395" s="26">
        <v>0</v>
      </c>
      <c r="O2395" s="26">
        <v>0</v>
      </c>
      <c r="P2395" s="26">
        <v>920654.56</v>
      </c>
      <c r="Q2395" s="26">
        <f t="shared" si="112"/>
        <v>920654.56</v>
      </c>
      <c r="R2395" s="27" t="str">
        <f t="shared" si="113"/>
        <v>120+</v>
      </c>
      <c r="S2395" s="27" t="str">
        <f>+VLOOKUP(B2395,'[1]PORTFOLIO MAY16'!$B$7:$T$5083,19,0)</f>
        <v>MEXICO</v>
      </c>
      <c r="T2395" s="26">
        <v>0</v>
      </c>
      <c r="U2395" s="23" t="s">
        <v>37</v>
      </c>
      <c r="V2395" s="23" t="s">
        <v>37</v>
      </c>
      <c r="W2395" s="23" t="s">
        <v>37</v>
      </c>
      <c r="X2395" s="22">
        <v>1052417.1000000001</v>
      </c>
    </row>
    <row r="2396" spans="1:24" x14ac:dyDescent="0.25">
      <c r="A2396" s="22">
        <v>702</v>
      </c>
      <c r="B2396" s="23" t="s">
        <v>2437</v>
      </c>
      <c r="C2396" s="23"/>
      <c r="D2396" s="24">
        <v>341204</v>
      </c>
      <c r="E2396" s="25"/>
      <c r="F2396" s="23" t="s">
        <v>33</v>
      </c>
      <c r="G2396" s="23" t="s">
        <v>33</v>
      </c>
      <c r="H2396" s="24" t="s">
        <v>34</v>
      </c>
      <c r="I2396" s="24" t="s">
        <v>35</v>
      </c>
      <c r="J2396" s="23" t="s">
        <v>36</v>
      </c>
      <c r="K2396" s="26">
        <v>75944.86</v>
      </c>
      <c r="L2396" s="26">
        <f t="shared" si="111"/>
        <v>75944.86</v>
      </c>
      <c r="M2396" s="26">
        <v>0</v>
      </c>
      <c r="N2396" s="26">
        <v>0</v>
      </c>
      <c r="O2396" s="26">
        <v>0</v>
      </c>
      <c r="P2396" s="26">
        <v>0</v>
      </c>
      <c r="Q2396" s="26">
        <f t="shared" si="112"/>
        <v>0</v>
      </c>
      <c r="R2396" s="27" t="str">
        <f t="shared" si="113"/>
        <v>1-30</v>
      </c>
      <c r="S2396" s="27" t="str">
        <f>+VLOOKUP(B2396,'[1]PORTFOLIO MAY16'!$B$7:$T$5083,19,0)</f>
        <v>MEXICO</v>
      </c>
      <c r="T2396" s="26">
        <v>0</v>
      </c>
      <c r="U2396" s="23" t="s">
        <v>37</v>
      </c>
      <c r="V2396" s="23" t="s">
        <v>37</v>
      </c>
      <c r="W2396" s="23" t="s">
        <v>37</v>
      </c>
      <c r="X2396" s="22">
        <v>83553.600000000006</v>
      </c>
    </row>
    <row r="2397" spans="1:24" x14ac:dyDescent="0.25">
      <c r="A2397" s="22">
        <v>702</v>
      </c>
      <c r="B2397" s="23" t="s">
        <v>2438</v>
      </c>
      <c r="C2397" s="23"/>
      <c r="D2397" s="24">
        <v>355259</v>
      </c>
      <c r="E2397" s="25"/>
      <c r="F2397" s="23" t="s">
        <v>42</v>
      </c>
      <c r="G2397" s="23" t="s">
        <v>33</v>
      </c>
      <c r="H2397" s="24" t="s">
        <v>34</v>
      </c>
      <c r="I2397" s="24" t="s">
        <v>35</v>
      </c>
      <c r="J2397" s="23" t="s">
        <v>36</v>
      </c>
      <c r="K2397" s="26">
        <v>15370.44</v>
      </c>
      <c r="L2397" s="26">
        <f t="shared" si="111"/>
        <v>15370.44</v>
      </c>
      <c r="M2397" s="26">
        <v>0</v>
      </c>
      <c r="N2397" s="26">
        <v>0</v>
      </c>
      <c r="O2397" s="26">
        <v>0</v>
      </c>
      <c r="P2397" s="26">
        <v>0</v>
      </c>
      <c r="Q2397" s="26">
        <f t="shared" si="112"/>
        <v>0</v>
      </c>
      <c r="R2397" s="27" t="str">
        <f t="shared" si="113"/>
        <v>1-30</v>
      </c>
      <c r="S2397" s="27" t="str">
        <f>+VLOOKUP(B2397,'[1]PORTFOLIO MAY16'!$B$7:$T$5083,19,0)</f>
        <v>EL SALVADOR</v>
      </c>
      <c r="T2397" s="26">
        <v>0</v>
      </c>
      <c r="U2397" s="23" t="s">
        <v>37</v>
      </c>
      <c r="V2397" s="23" t="s">
        <v>37</v>
      </c>
      <c r="W2397" s="23" t="s">
        <v>37</v>
      </c>
      <c r="X2397" s="22">
        <v>16090.9</v>
      </c>
    </row>
    <row r="2398" spans="1:24" x14ac:dyDescent="0.25">
      <c r="A2398" s="22">
        <v>702</v>
      </c>
      <c r="B2398" s="23" t="s">
        <v>2439</v>
      </c>
      <c r="C2398" s="23"/>
      <c r="D2398" s="24">
        <v>317551</v>
      </c>
      <c r="E2398" s="25"/>
      <c r="F2398" s="23" t="s">
        <v>33</v>
      </c>
      <c r="G2398" s="23" t="s">
        <v>33</v>
      </c>
      <c r="H2398" s="24" t="s">
        <v>34</v>
      </c>
      <c r="I2398" s="24" t="s">
        <v>35</v>
      </c>
      <c r="J2398" s="23" t="s">
        <v>39</v>
      </c>
      <c r="K2398" s="26">
        <v>128748.76</v>
      </c>
      <c r="L2398" s="26">
        <f t="shared" si="111"/>
        <v>6938.270675062995</v>
      </c>
      <c r="M2398" s="26">
        <v>0</v>
      </c>
      <c r="N2398" s="26">
        <v>0</v>
      </c>
      <c r="O2398" s="26">
        <v>0</v>
      </c>
      <c r="P2398" s="26">
        <v>0</v>
      </c>
      <c r="Q2398" s="26">
        <f t="shared" si="112"/>
        <v>0</v>
      </c>
      <c r="R2398" s="27" t="str">
        <f t="shared" si="113"/>
        <v>1-30</v>
      </c>
      <c r="S2398" s="27" t="str">
        <f>+VLOOKUP(B2398,'[1]PORTFOLIO MAY16'!$B$7:$T$5083,19,0)</f>
        <v>MEXICO</v>
      </c>
      <c r="T2398" s="26">
        <v>0</v>
      </c>
      <c r="U2398" s="23" t="s">
        <v>37</v>
      </c>
      <c r="V2398" s="23" t="s">
        <v>37</v>
      </c>
      <c r="W2398" s="23" t="s">
        <v>37</v>
      </c>
      <c r="X2398" s="22">
        <v>153082.96</v>
      </c>
    </row>
    <row r="2399" spans="1:24" x14ac:dyDescent="0.25">
      <c r="A2399" s="22">
        <v>702</v>
      </c>
      <c r="B2399" s="23" t="s">
        <v>2440</v>
      </c>
      <c r="C2399" s="23"/>
      <c r="D2399" s="24">
        <v>311123</v>
      </c>
      <c r="E2399" s="25"/>
      <c r="F2399" s="23" t="s">
        <v>33</v>
      </c>
      <c r="G2399" s="23" t="s">
        <v>33</v>
      </c>
      <c r="H2399" s="24" t="s">
        <v>34</v>
      </c>
      <c r="I2399" s="24" t="s">
        <v>35</v>
      </c>
      <c r="J2399" s="23" t="s">
        <v>39</v>
      </c>
      <c r="K2399" s="26">
        <v>444283.85</v>
      </c>
      <c r="L2399" s="26">
        <f t="shared" si="111"/>
        <v>23942.456671886284</v>
      </c>
      <c r="M2399" s="26">
        <v>0</v>
      </c>
      <c r="N2399" s="26">
        <v>0</v>
      </c>
      <c r="O2399" s="26">
        <v>0</v>
      </c>
      <c r="P2399" s="26">
        <v>444283.85</v>
      </c>
      <c r="Q2399" s="26">
        <f t="shared" si="112"/>
        <v>444283.85</v>
      </c>
      <c r="R2399" s="27" t="str">
        <f t="shared" si="113"/>
        <v>120+</v>
      </c>
      <c r="S2399" s="27" t="str">
        <f>+VLOOKUP(B2399,'[1]PORTFOLIO MAY16'!$B$7:$T$5083,19,0)</f>
        <v>MEXICO</v>
      </c>
      <c r="T2399" s="26">
        <v>0</v>
      </c>
      <c r="U2399" s="23" t="s">
        <v>37</v>
      </c>
      <c r="V2399" s="23" t="s">
        <v>37</v>
      </c>
      <c r="W2399" s="23" t="s">
        <v>37</v>
      </c>
      <c r="X2399" s="22">
        <v>483103.47</v>
      </c>
    </row>
    <row r="2400" spans="1:24" x14ac:dyDescent="0.25">
      <c r="A2400" s="22">
        <v>702</v>
      </c>
      <c r="B2400" s="23" t="s">
        <v>2441</v>
      </c>
      <c r="C2400" s="23"/>
      <c r="D2400" s="24">
        <v>312097</v>
      </c>
      <c r="E2400" s="25"/>
      <c r="F2400" s="23" t="s">
        <v>33</v>
      </c>
      <c r="G2400" s="23" t="s">
        <v>33</v>
      </c>
      <c r="H2400" s="24" t="s">
        <v>34</v>
      </c>
      <c r="I2400" s="24" t="s">
        <v>35</v>
      </c>
      <c r="J2400" s="23" t="s">
        <v>36</v>
      </c>
      <c r="K2400" s="26">
        <v>2380067.88</v>
      </c>
      <c r="L2400" s="26">
        <f t="shared" si="111"/>
        <v>2380067.88</v>
      </c>
      <c r="M2400" s="26">
        <v>0</v>
      </c>
      <c r="N2400" s="26">
        <v>0</v>
      </c>
      <c r="O2400" s="26">
        <v>0</v>
      </c>
      <c r="P2400" s="26">
        <v>0</v>
      </c>
      <c r="Q2400" s="26">
        <f t="shared" si="112"/>
        <v>0</v>
      </c>
      <c r="R2400" s="27" t="str">
        <f t="shared" si="113"/>
        <v>1-30</v>
      </c>
      <c r="S2400" s="27" t="str">
        <f>+VLOOKUP(B2400,'[1]PORTFOLIO MAY16'!$B$7:$T$5083,19,0)</f>
        <v>MEXICO</v>
      </c>
      <c r="T2400" s="26">
        <v>0</v>
      </c>
      <c r="U2400" s="23" t="s">
        <v>37</v>
      </c>
      <c r="V2400" s="23" t="s">
        <v>37</v>
      </c>
      <c r="W2400" s="23" t="s">
        <v>37</v>
      </c>
      <c r="X2400" s="22">
        <v>2727265.28</v>
      </c>
    </row>
    <row r="2401" spans="1:24" x14ac:dyDescent="0.25">
      <c r="A2401" s="22">
        <v>702</v>
      </c>
      <c r="B2401" s="23" t="s">
        <v>2442</v>
      </c>
      <c r="C2401" s="23"/>
      <c r="D2401" s="24">
        <v>314280</v>
      </c>
      <c r="E2401" s="25"/>
      <c r="F2401" s="23" t="s">
        <v>33</v>
      </c>
      <c r="G2401" s="23" t="s">
        <v>33</v>
      </c>
      <c r="H2401" s="24" t="s">
        <v>34</v>
      </c>
      <c r="I2401" s="24" t="s">
        <v>35</v>
      </c>
      <c r="J2401" s="23" t="s">
        <v>39</v>
      </c>
      <c r="K2401" s="26">
        <v>483465.6</v>
      </c>
      <c r="L2401" s="26">
        <f t="shared" ref="L2401:L2464" si="114">+IF(J2401="MXN",K2401/$L$2,K2401)</f>
        <v>26053.9611789794</v>
      </c>
      <c r="M2401" s="26">
        <v>0</v>
      </c>
      <c r="N2401" s="26">
        <v>0</v>
      </c>
      <c r="O2401" s="26">
        <v>0</v>
      </c>
      <c r="P2401" s="26">
        <v>0</v>
      </c>
      <c r="Q2401" s="26">
        <f t="shared" si="112"/>
        <v>0</v>
      </c>
      <c r="R2401" s="27" t="str">
        <f t="shared" si="113"/>
        <v>1-30</v>
      </c>
      <c r="S2401" s="27" t="str">
        <f>+VLOOKUP(B2401,'[1]PORTFOLIO MAY16'!$B$7:$T$5083,19,0)</f>
        <v>MEXICO</v>
      </c>
      <c r="T2401" s="26">
        <v>0</v>
      </c>
      <c r="U2401" s="23" t="s">
        <v>37</v>
      </c>
      <c r="V2401" s="23" t="s">
        <v>37</v>
      </c>
      <c r="W2401" s="23" t="s">
        <v>37</v>
      </c>
      <c r="X2401" s="22">
        <v>543898.80000000005</v>
      </c>
    </row>
    <row r="2402" spans="1:24" x14ac:dyDescent="0.25">
      <c r="A2402" s="22">
        <v>702</v>
      </c>
      <c r="B2402" s="23" t="s">
        <v>2443</v>
      </c>
      <c r="C2402" s="23"/>
      <c r="D2402" s="24">
        <v>309384</v>
      </c>
      <c r="E2402" s="25"/>
      <c r="F2402" s="23" t="s">
        <v>33</v>
      </c>
      <c r="G2402" s="23" t="s">
        <v>33</v>
      </c>
      <c r="H2402" s="24" t="s">
        <v>34</v>
      </c>
      <c r="I2402" s="24" t="s">
        <v>233</v>
      </c>
      <c r="J2402" s="23" t="s">
        <v>39</v>
      </c>
      <c r="K2402" s="26">
        <v>1391216.22</v>
      </c>
      <c r="L2402" s="26">
        <f t="shared" si="114"/>
        <v>74972.642081352766</v>
      </c>
      <c r="M2402" s="26">
        <v>0</v>
      </c>
      <c r="N2402" s="26">
        <v>0</v>
      </c>
      <c r="O2402" s="26">
        <v>0</v>
      </c>
      <c r="P2402" s="26">
        <v>1391216.22</v>
      </c>
      <c r="Q2402" s="26">
        <f t="shared" si="112"/>
        <v>1391216.22</v>
      </c>
      <c r="R2402" s="27" t="str">
        <f t="shared" si="113"/>
        <v>120+</v>
      </c>
      <c r="S2402" s="27" t="str">
        <f>+VLOOKUP(B2402,'[1]PORTFOLIO MAY16'!$B$7:$T$5083,19,0)</f>
        <v>MEXICO</v>
      </c>
      <c r="T2402" s="26">
        <v>0</v>
      </c>
      <c r="U2402" s="23" t="s">
        <v>37</v>
      </c>
      <c r="V2402" s="23" t="s">
        <v>37</v>
      </c>
      <c r="W2402" s="23" t="s">
        <v>37</v>
      </c>
      <c r="X2402" s="22">
        <v>1623085.6</v>
      </c>
    </row>
    <row r="2403" spans="1:24" x14ac:dyDescent="0.25">
      <c r="A2403" s="22">
        <v>702</v>
      </c>
      <c r="B2403" s="23" t="s">
        <v>2444</v>
      </c>
      <c r="C2403" s="23"/>
      <c r="D2403" s="24">
        <v>312091</v>
      </c>
      <c r="E2403" s="25"/>
      <c r="F2403" s="23" t="s">
        <v>42</v>
      </c>
      <c r="G2403" s="23" t="s">
        <v>33</v>
      </c>
      <c r="H2403" s="24" t="s">
        <v>34</v>
      </c>
      <c r="I2403" s="24" t="s">
        <v>35</v>
      </c>
      <c r="J2403" s="23" t="s">
        <v>36</v>
      </c>
      <c r="K2403" s="26">
        <v>273290.40999999997</v>
      </c>
      <c r="L2403" s="26">
        <f t="shared" si="114"/>
        <v>273290.40999999997</v>
      </c>
      <c r="M2403" s="26">
        <v>0</v>
      </c>
      <c r="N2403" s="26">
        <v>0</v>
      </c>
      <c r="O2403" s="26">
        <v>0</v>
      </c>
      <c r="P2403" s="26">
        <v>0</v>
      </c>
      <c r="Q2403" s="26">
        <f t="shared" si="112"/>
        <v>0</v>
      </c>
      <c r="R2403" s="27" t="str">
        <f t="shared" si="113"/>
        <v>1-30</v>
      </c>
      <c r="S2403" s="27" t="str">
        <f>+VLOOKUP(B2403,'[1]PORTFOLIO MAY16'!$B$7:$T$5083,19,0)</f>
        <v>REPUBLICA DOMINICANA</v>
      </c>
      <c r="T2403" s="26">
        <v>0</v>
      </c>
      <c r="U2403" s="23" t="s">
        <v>37</v>
      </c>
      <c r="V2403" s="23" t="s">
        <v>37</v>
      </c>
      <c r="W2403" s="23" t="s">
        <v>37</v>
      </c>
      <c r="X2403" s="22">
        <v>280256.48</v>
      </c>
    </row>
    <row r="2404" spans="1:24" x14ac:dyDescent="0.25">
      <c r="A2404" s="22">
        <v>702</v>
      </c>
      <c r="B2404" s="23" t="s">
        <v>2445</v>
      </c>
      <c r="C2404" s="23"/>
      <c r="D2404" s="24">
        <v>316522</v>
      </c>
      <c r="E2404" s="25"/>
      <c r="F2404" s="23" t="s">
        <v>33</v>
      </c>
      <c r="G2404" s="23" t="s">
        <v>33</v>
      </c>
      <c r="H2404" s="24" t="s">
        <v>34</v>
      </c>
      <c r="I2404" s="24" t="s">
        <v>35</v>
      </c>
      <c r="J2404" s="23" t="s">
        <v>39</v>
      </c>
      <c r="K2404" s="26">
        <v>1304100</v>
      </c>
      <c r="L2404" s="26">
        <f t="shared" si="114"/>
        <v>70277.948986457443</v>
      </c>
      <c r="M2404" s="26">
        <v>0</v>
      </c>
      <c r="N2404" s="26">
        <v>0</v>
      </c>
      <c r="O2404" s="26">
        <v>0</v>
      </c>
      <c r="P2404" s="26">
        <v>0</v>
      </c>
      <c r="Q2404" s="26">
        <f t="shared" si="112"/>
        <v>0</v>
      </c>
      <c r="R2404" s="27" t="str">
        <f t="shared" si="113"/>
        <v>1-30</v>
      </c>
      <c r="S2404" s="27" t="str">
        <f>+VLOOKUP(B2404,'[1]PORTFOLIO MAY16'!$B$7:$T$5083,19,0)</f>
        <v>MEXICO</v>
      </c>
      <c r="T2404" s="26">
        <v>0</v>
      </c>
      <c r="U2404" s="23" t="s">
        <v>37</v>
      </c>
      <c r="V2404" s="23" t="s">
        <v>37</v>
      </c>
      <c r="W2404" s="23" t="s">
        <v>37</v>
      </c>
      <c r="X2404" s="22">
        <v>1376550</v>
      </c>
    </row>
    <row r="2405" spans="1:24" x14ac:dyDescent="0.25">
      <c r="A2405" s="22">
        <v>702</v>
      </c>
      <c r="B2405" s="23" t="s">
        <v>2446</v>
      </c>
      <c r="C2405" s="23"/>
      <c r="D2405" s="24">
        <v>313548</v>
      </c>
      <c r="E2405" s="25"/>
      <c r="F2405" s="23" t="s">
        <v>59</v>
      </c>
      <c r="G2405" s="23" t="s">
        <v>59</v>
      </c>
      <c r="H2405" s="24" t="s">
        <v>34</v>
      </c>
      <c r="I2405" s="24" t="s">
        <v>35</v>
      </c>
      <c r="J2405" s="23" t="s">
        <v>36</v>
      </c>
      <c r="K2405" s="26">
        <v>103079.93</v>
      </c>
      <c r="L2405" s="26">
        <f t="shared" si="114"/>
        <v>103079.93</v>
      </c>
      <c r="M2405" s="26">
        <v>0</v>
      </c>
      <c r="N2405" s="26">
        <v>0</v>
      </c>
      <c r="O2405" s="26">
        <v>0</v>
      </c>
      <c r="P2405" s="26">
        <v>0</v>
      </c>
      <c r="Q2405" s="26">
        <f t="shared" si="112"/>
        <v>0</v>
      </c>
      <c r="R2405" s="27" t="str">
        <f t="shared" si="113"/>
        <v>1-30</v>
      </c>
      <c r="S2405" s="27" t="str">
        <f>+VLOOKUP(B2405,'[1]PORTFOLIO MAY16'!$B$7:$T$5083,19,0)</f>
        <v>NICARAGUA</v>
      </c>
      <c r="T2405" s="26">
        <v>0</v>
      </c>
      <c r="U2405" s="23" t="s">
        <v>37</v>
      </c>
      <c r="V2405" s="23" t="s">
        <v>37</v>
      </c>
      <c r="W2405" s="23" t="s">
        <v>37</v>
      </c>
      <c r="X2405" s="22">
        <v>106095.18</v>
      </c>
    </row>
    <row r="2406" spans="1:24" x14ac:dyDescent="0.25">
      <c r="A2406" s="22">
        <v>702</v>
      </c>
      <c r="B2406" s="23" t="s">
        <v>2447</v>
      </c>
      <c r="C2406" s="23"/>
      <c r="D2406" s="24">
        <v>340772</v>
      </c>
      <c r="E2406" s="25"/>
      <c r="F2406" s="23" t="s">
        <v>42</v>
      </c>
      <c r="G2406" s="23" t="s">
        <v>33</v>
      </c>
      <c r="H2406" s="24" t="s">
        <v>34</v>
      </c>
      <c r="I2406" s="24" t="s">
        <v>35</v>
      </c>
      <c r="J2406" s="23" t="s">
        <v>36</v>
      </c>
      <c r="K2406" s="26">
        <v>49500</v>
      </c>
      <c r="L2406" s="26">
        <f t="shared" si="114"/>
        <v>49500</v>
      </c>
      <c r="M2406" s="26">
        <v>0</v>
      </c>
      <c r="N2406" s="26">
        <v>0</v>
      </c>
      <c r="O2406" s="26">
        <v>0</v>
      </c>
      <c r="P2406" s="26">
        <v>0</v>
      </c>
      <c r="Q2406" s="26">
        <f t="shared" si="112"/>
        <v>0</v>
      </c>
      <c r="R2406" s="27" t="str">
        <f t="shared" si="113"/>
        <v>1-30</v>
      </c>
      <c r="S2406" s="27" t="str">
        <f>+VLOOKUP(B2406,'[1]PORTFOLIO MAY16'!$B$7:$T$5083,19,0)</f>
        <v>GUATEMALA</v>
      </c>
      <c r="T2406" s="26">
        <v>0</v>
      </c>
      <c r="U2406" s="23" t="s">
        <v>37</v>
      </c>
      <c r="V2406" s="23" t="s">
        <v>37</v>
      </c>
      <c r="W2406" s="23" t="s">
        <v>37</v>
      </c>
      <c r="X2406" s="22">
        <v>49500</v>
      </c>
    </row>
    <row r="2407" spans="1:24" x14ac:dyDescent="0.25">
      <c r="A2407" s="22">
        <v>702</v>
      </c>
      <c r="B2407" s="23" t="s">
        <v>2448</v>
      </c>
      <c r="C2407" s="23"/>
      <c r="D2407" s="24">
        <v>340932</v>
      </c>
      <c r="E2407" s="25"/>
      <c r="F2407" s="23" t="s">
        <v>33</v>
      </c>
      <c r="G2407" s="23" t="s">
        <v>33</v>
      </c>
      <c r="H2407" s="24" t="s">
        <v>34</v>
      </c>
      <c r="I2407" s="24" t="s">
        <v>35</v>
      </c>
      <c r="J2407" s="23" t="s">
        <v>39</v>
      </c>
      <c r="K2407" s="26">
        <v>320050.01</v>
      </c>
      <c r="L2407" s="26">
        <f t="shared" si="114"/>
        <v>17247.495035576409</v>
      </c>
      <c r="M2407" s="26">
        <v>0</v>
      </c>
      <c r="N2407" s="26">
        <v>0</v>
      </c>
      <c r="O2407" s="26">
        <v>0</v>
      </c>
      <c r="P2407" s="26">
        <v>0</v>
      </c>
      <c r="Q2407" s="26">
        <f t="shared" si="112"/>
        <v>0</v>
      </c>
      <c r="R2407" s="27" t="str">
        <f t="shared" si="113"/>
        <v>1-30</v>
      </c>
      <c r="S2407" s="27" t="str">
        <f>+VLOOKUP(B2407,'[1]PORTFOLIO MAY16'!$B$7:$T$5083,19,0)</f>
        <v>MEXICO</v>
      </c>
      <c r="T2407" s="26">
        <v>0</v>
      </c>
      <c r="U2407" s="23" t="s">
        <v>37</v>
      </c>
      <c r="V2407" s="23" t="s">
        <v>37</v>
      </c>
      <c r="W2407" s="23" t="s">
        <v>37</v>
      </c>
      <c r="X2407" s="22">
        <v>360056.27</v>
      </c>
    </row>
    <row r="2408" spans="1:24" x14ac:dyDescent="0.25">
      <c r="A2408" s="22">
        <v>702</v>
      </c>
      <c r="B2408" s="23" t="s">
        <v>2449</v>
      </c>
      <c r="C2408" s="23"/>
      <c r="D2408" s="24">
        <v>317847</v>
      </c>
      <c r="E2408" s="25"/>
      <c r="F2408" s="23" t="s">
        <v>33</v>
      </c>
      <c r="G2408" s="23" t="s">
        <v>33</v>
      </c>
      <c r="H2408" s="24" t="s">
        <v>34</v>
      </c>
      <c r="I2408" s="24" t="s">
        <v>35</v>
      </c>
      <c r="J2408" s="23" t="s">
        <v>36</v>
      </c>
      <c r="K2408" s="26">
        <v>65111.03</v>
      </c>
      <c r="L2408" s="26">
        <f t="shared" si="114"/>
        <v>65111.03</v>
      </c>
      <c r="M2408" s="26">
        <v>0</v>
      </c>
      <c r="N2408" s="26">
        <v>0</v>
      </c>
      <c r="O2408" s="26">
        <v>0</v>
      </c>
      <c r="P2408" s="26">
        <v>0</v>
      </c>
      <c r="Q2408" s="26">
        <f t="shared" si="112"/>
        <v>0</v>
      </c>
      <c r="R2408" s="27" t="str">
        <f t="shared" si="113"/>
        <v>1-30</v>
      </c>
      <c r="S2408" s="27" t="str">
        <f>+VLOOKUP(B2408,'[1]PORTFOLIO MAY16'!$B$7:$T$5083,19,0)</f>
        <v>MEXICO</v>
      </c>
      <c r="T2408" s="26">
        <v>0</v>
      </c>
      <c r="U2408" s="23" t="s">
        <v>37</v>
      </c>
      <c r="V2408" s="23" t="s">
        <v>37</v>
      </c>
      <c r="W2408" s="23" t="s">
        <v>37</v>
      </c>
      <c r="X2408" s="22">
        <v>72599.759999999995</v>
      </c>
    </row>
    <row r="2409" spans="1:24" x14ac:dyDescent="0.25">
      <c r="A2409" s="22">
        <v>702</v>
      </c>
      <c r="B2409" s="23" t="s">
        <v>2450</v>
      </c>
      <c r="C2409" s="23"/>
      <c r="D2409" s="24">
        <v>334948</v>
      </c>
      <c r="E2409" s="25"/>
      <c r="F2409" s="23" t="s">
        <v>33</v>
      </c>
      <c r="G2409" s="23" t="s">
        <v>33</v>
      </c>
      <c r="H2409" s="24" t="s">
        <v>34</v>
      </c>
      <c r="I2409" s="24" t="s">
        <v>35</v>
      </c>
      <c r="J2409" s="23" t="s">
        <v>39</v>
      </c>
      <c r="K2409" s="26">
        <v>818556.18</v>
      </c>
      <c r="L2409" s="26">
        <f t="shared" si="114"/>
        <v>44111.992531699616</v>
      </c>
      <c r="M2409" s="26">
        <v>0</v>
      </c>
      <c r="N2409" s="26">
        <v>0</v>
      </c>
      <c r="O2409" s="26">
        <v>0</v>
      </c>
      <c r="P2409" s="26">
        <v>0</v>
      </c>
      <c r="Q2409" s="26">
        <f t="shared" si="112"/>
        <v>0</v>
      </c>
      <c r="R2409" s="27" t="str">
        <f t="shared" si="113"/>
        <v>1-30</v>
      </c>
      <c r="S2409" s="27" t="str">
        <f>+VLOOKUP(B2409,'[1]PORTFOLIO MAY16'!$B$7:$T$5083,19,0)</f>
        <v>MEXICO</v>
      </c>
      <c r="T2409" s="26">
        <v>0</v>
      </c>
      <c r="U2409" s="23" t="s">
        <v>37</v>
      </c>
      <c r="V2409" s="23" t="s">
        <v>37</v>
      </c>
      <c r="W2409" s="23" t="s">
        <v>37</v>
      </c>
      <c r="X2409" s="22">
        <v>920875.7</v>
      </c>
    </row>
    <row r="2410" spans="1:24" x14ac:dyDescent="0.25">
      <c r="A2410" s="22">
        <v>702</v>
      </c>
      <c r="B2410" s="23" t="s">
        <v>2451</v>
      </c>
      <c r="C2410" s="23"/>
      <c r="D2410" s="24">
        <v>341466</v>
      </c>
      <c r="E2410" s="25"/>
      <c r="F2410" s="23" t="s">
        <v>33</v>
      </c>
      <c r="G2410" s="23" t="s">
        <v>33</v>
      </c>
      <c r="H2410" s="24" t="s">
        <v>34</v>
      </c>
      <c r="I2410" s="24" t="s">
        <v>35</v>
      </c>
      <c r="J2410" s="23" t="s">
        <v>36</v>
      </c>
      <c r="K2410" s="26">
        <v>10647.28</v>
      </c>
      <c r="L2410" s="26">
        <f t="shared" si="114"/>
        <v>10647.28</v>
      </c>
      <c r="M2410" s="26">
        <v>0</v>
      </c>
      <c r="N2410" s="26">
        <v>0</v>
      </c>
      <c r="O2410" s="26">
        <v>0</v>
      </c>
      <c r="P2410" s="26">
        <v>0</v>
      </c>
      <c r="Q2410" s="26">
        <f t="shared" si="112"/>
        <v>0</v>
      </c>
      <c r="R2410" s="27" t="str">
        <f t="shared" si="113"/>
        <v>1-30</v>
      </c>
      <c r="S2410" s="27" t="str">
        <f>+VLOOKUP(B2410,'[1]PORTFOLIO MAY16'!$B$7:$T$5083,19,0)</f>
        <v>MEXICO</v>
      </c>
      <c r="T2410" s="26">
        <v>0</v>
      </c>
      <c r="U2410" s="23" t="s">
        <v>37</v>
      </c>
      <c r="V2410" s="23" t="s">
        <v>37</v>
      </c>
      <c r="W2410" s="23" t="s">
        <v>37</v>
      </c>
      <c r="X2410" s="22">
        <v>12158.55</v>
      </c>
    </row>
    <row r="2411" spans="1:24" x14ac:dyDescent="0.25">
      <c r="A2411" s="22">
        <v>702</v>
      </c>
      <c r="B2411" s="23" t="s">
        <v>2452</v>
      </c>
      <c r="C2411" s="23"/>
      <c r="D2411" s="24">
        <v>341466</v>
      </c>
      <c r="E2411" s="25"/>
      <c r="F2411" s="23" t="s">
        <v>33</v>
      </c>
      <c r="G2411" s="23" t="s">
        <v>33</v>
      </c>
      <c r="H2411" s="24" t="s">
        <v>34</v>
      </c>
      <c r="I2411" s="24" t="s">
        <v>35</v>
      </c>
      <c r="J2411" s="23" t="s">
        <v>36</v>
      </c>
      <c r="K2411" s="26">
        <v>32652.18</v>
      </c>
      <c r="L2411" s="26">
        <f t="shared" si="114"/>
        <v>32652.18</v>
      </c>
      <c r="M2411" s="26">
        <v>0</v>
      </c>
      <c r="N2411" s="26">
        <v>0</v>
      </c>
      <c r="O2411" s="26">
        <v>0</v>
      </c>
      <c r="P2411" s="26">
        <v>0</v>
      </c>
      <c r="Q2411" s="26">
        <f t="shared" si="112"/>
        <v>0</v>
      </c>
      <c r="R2411" s="27" t="str">
        <f t="shared" si="113"/>
        <v>1-30</v>
      </c>
      <c r="S2411" s="27" t="str">
        <f>+VLOOKUP(B2411,'[1]PORTFOLIO MAY16'!$B$7:$T$5083,19,0)</f>
        <v>MEXICO</v>
      </c>
      <c r="T2411" s="26">
        <v>0</v>
      </c>
      <c r="U2411" s="23" t="s">
        <v>37</v>
      </c>
      <c r="V2411" s="23" t="s">
        <v>37</v>
      </c>
      <c r="W2411" s="23" t="s">
        <v>37</v>
      </c>
      <c r="X2411" s="22">
        <v>36733.699999999997</v>
      </c>
    </row>
    <row r="2412" spans="1:24" x14ac:dyDescent="0.25">
      <c r="A2412" s="22">
        <v>702</v>
      </c>
      <c r="B2412" s="23" t="s">
        <v>2453</v>
      </c>
      <c r="C2412" s="23"/>
      <c r="D2412" s="24">
        <v>312895</v>
      </c>
      <c r="E2412" s="25"/>
      <c r="F2412" s="23" t="s">
        <v>42</v>
      </c>
      <c r="G2412" s="23" t="s">
        <v>33</v>
      </c>
      <c r="H2412" s="24" t="s">
        <v>34</v>
      </c>
      <c r="I2412" s="24" t="s">
        <v>35</v>
      </c>
      <c r="J2412" s="23" t="s">
        <v>36</v>
      </c>
      <c r="K2412" s="26">
        <v>103165.11</v>
      </c>
      <c r="L2412" s="26">
        <f t="shared" si="114"/>
        <v>103165.11</v>
      </c>
      <c r="M2412" s="26">
        <v>0</v>
      </c>
      <c r="N2412" s="26">
        <v>0</v>
      </c>
      <c r="O2412" s="26">
        <v>0</v>
      </c>
      <c r="P2412" s="26">
        <v>0</v>
      </c>
      <c r="Q2412" s="26">
        <f t="shared" si="112"/>
        <v>0</v>
      </c>
      <c r="R2412" s="27" t="str">
        <f t="shared" si="113"/>
        <v>1-30</v>
      </c>
      <c r="S2412" s="27" t="str">
        <f>+VLOOKUP(B2412,'[1]PORTFOLIO MAY16'!$B$7:$T$5083,19,0)</f>
        <v>COSTA RICA</v>
      </c>
      <c r="T2412" s="26">
        <v>0</v>
      </c>
      <c r="U2412" s="23" t="s">
        <v>37</v>
      </c>
      <c r="V2412" s="23" t="s">
        <v>37</v>
      </c>
      <c r="W2412" s="23" t="s">
        <v>37</v>
      </c>
      <c r="X2412" s="22">
        <v>108943.14</v>
      </c>
    </row>
    <row r="2413" spans="1:24" x14ac:dyDescent="0.25">
      <c r="A2413" s="22">
        <v>702</v>
      </c>
      <c r="B2413" s="23" t="s">
        <v>2454</v>
      </c>
      <c r="C2413" s="23"/>
      <c r="D2413" s="24">
        <v>311352</v>
      </c>
      <c r="E2413" s="25"/>
      <c r="F2413" s="23" t="s">
        <v>42</v>
      </c>
      <c r="G2413" s="23" t="s">
        <v>33</v>
      </c>
      <c r="H2413" s="24" t="s">
        <v>34</v>
      </c>
      <c r="I2413" s="24" t="s">
        <v>35</v>
      </c>
      <c r="J2413" s="23" t="s">
        <v>36</v>
      </c>
      <c r="K2413" s="26">
        <v>74375</v>
      </c>
      <c r="L2413" s="26">
        <f t="shared" si="114"/>
        <v>74375</v>
      </c>
      <c r="M2413" s="26">
        <v>74375</v>
      </c>
      <c r="N2413" s="26">
        <v>0</v>
      </c>
      <c r="O2413" s="26">
        <v>0</v>
      </c>
      <c r="P2413" s="26">
        <v>0</v>
      </c>
      <c r="Q2413" s="26">
        <f t="shared" si="112"/>
        <v>74375</v>
      </c>
      <c r="R2413" s="27" t="str">
        <f t="shared" si="113"/>
        <v>31-60</v>
      </c>
      <c r="S2413" s="27" t="str">
        <f>+VLOOKUP(B2413,'[1]PORTFOLIO MAY16'!$B$7:$T$5083,19,0)</f>
        <v>REPUBLICA DOMINICANA</v>
      </c>
      <c r="T2413" s="26">
        <v>0</v>
      </c>
      <c r="U2413" s="23" t="s">
        <v>37</v>
      </c>
      <c r="V2413" s="23" t="s">
        <v>37</v>
      </c>
      <c r="W2413" s="23" t="s">
        <v>37</v>
      </c>
      <c r="X2413" s="22">
        <v>83006.960000000006</v>
      </c>
    </row>
    <row r="2414" spans="1:24" x14ac:dyDescent="0.25">
      <c r="A2414" s="22">
        <v>702</v>
      </c>
      <c r="B2414" s="23" t="s">
        <v>2455</v>
      </c>
      <c r="C2414" s="23"/>
      <c r="D2414" s="24">
        <v>314750</v>
      </c>
      <c r="E2414" s="25"/>
      <c r="F2414" s="23" t="s">
        <v>51</v>
      </c>
      <c r="G2414" s="23" t="s">
        <v>51</v>
      </c>
      <c r="H2414" s="24" t="s">
        <v>34</v>
      </c>
      <c r="I2414" s="24" t="s">
        <v>35</v>
      </c>
      <c r="J2414" s="23" t="s">
        <v>36</v>
      </c>
      <c r="K2414" s="26">
        <v>45298.64</v>
      </c>
      <c r="L2414" s="26">
        <f t="shared" si="114"/>
        <v>45298.64</v>
      </c>
      <c r="M2414" s="26">
        <v>0</v>
      </c>
      <c r="N2414" s="26">
        <v>0</v>
      </c>
      <c r="O2414" s="26">
        <v>0</v>
      </c>
      <c r="P2414" s="26">
        <v>0</v>
      </c>
      <c r="Q2414" s="26">
        <f t="shared" si="112"/>
        <v>0</v>
      </c>
      <c r="R2414" s="27" t="str">
        <f t="shared" si="113"/>
        <v>1-30</v>
      </c>
      <c r="S2414" s="27" t="str">
        <f>+VLOOKUP(B2414,'[1]PORTFOLIO MAY16'!$B$7:$T$5083,19,0)</f>
        <v>COSTA RICA</v>
      </c>
      <c r="T2414" s="26">
        <v>0</v>
      </c>
      <c r="U2414" s="23" t="s">
        <v>37</v>
      </c>
      <c r="V2414" s="23" t="s">
        <v>37</v>
      </c>
      <c r="W2414" s="23" t="s">
        <v>37</v>
      </c>
      <c r="X2414" s="22">
        <v>45925.51</v>
      </c>
    </row>
    <row r="2415" spans="1:24" x14ac:dyDescent="0.25">
      <c r="A2415" s="22">
        <v>702</v>
      </c>
      <c r="B2415" s="23" t="s">
        <v>2456</v>
      </c>
      <c r="C2415" s="23"/>
      <c r="D2415" s="24">
        <v>314001</v>
      </c>
      <c r="E2415" s="25"/>
      <c r="F2415" s="23" t="s">
        <v>42</v>
      </c>
      <c r="G2415" s="23" t="s">
        <v>33</v>
      </c>
      <c r="H2415" s="24" t="s">
        <v>34</v>
      </c>
      <c r="I2415" s="24" t="s">
        <v>35</v>
      </c>
      <c r="J2415" s="23" t="s">
        <v>36</v>
      </c>
      <c r="K2415" s="26">
        <v>26265</v>
      </c>
      <c r="L2415" s="26">
        <f t="shared" si="114"/>
        <v>26265</v>
      </c>
      <c r="M2415" s="26">
        <v>0</v>
      </c>
      <c r="N2415" s="26">
        <v>0</v>
      </c>
      <c r="O2415" s="26">
        <v>0</v>
      </c>
      <c r="P2415" s="26">
        <v>0</v>
      </c>
      <c r="Q2415" s="26">
        <f t="shared" si="112"/>
        <v>0</v>
      </c>
      <c r="R2415" s="27" t="str">
        <f t="shared" si="113"/>
        <v>1-30</v>
      </c>
      <c r="S2415" s="27" t="str">
        <f>+VLOOKUP(B2415,'[1]PORTFOLIO MAY16'!$B$7:$T$5083,19,0)</f>
        <v>REPUBLICA DOMINICANA</v>
      </c>
      <c r="T2415" s="26">
        <v>0</v>
      </c>
      <c r="U2415" s="23" t="s">
        <v>37</v>
      </c>
      <c r="V2415" s="23" t="s">
        <v>37</v>
      </c>
      <c r="W2415" s="23" t="s">
        <v>37</v>
      </c>
      <c r="X2415" s="22">
        <v>26265</v>
      </c>
    </row>
    <row r="2416" spans="1:24" x14ac:dyDescent="0.25">
      <c r="A2416" s="22">
        <v>702</v>
      </c>
      <c r="B2416" s="23" t="s">
        <v>2457</v>
      </c>
      <c r="C2416" s="23"/>
      <c r="D2416" s="24">
        <v>308390</v>
      </c>
      <c r="E2416" s="25"/>
      <c r="F2416" s="23" t="s">
        <v>42</v>
      </c>
      <c r="G2416" s="23" t="s">
        <v>33</v>
      </c>
      <c r="H2416" s="24" t="s">
        <v>34</v>
      </c>
      <c r="I2416" s="24" t="s">
        <v>35</v>
      </c>
      <c r="J2416" s="23" t="s">
        <v>36</v>
      </c>
      <c r="K2416" s="26">
        <v>78160.02</v>
      </c>
      <c r="L2416" s="26">
        <f t="shared" si="114"/>
        <v>78160.02</v>
      </c>
      <c r="M2416" s="26">
        <v>0</v>
      </c>
      <c r="N2416" s="26">
        <v>0</v>
      </c>
      <c r="O2416" s="26">
        <v>0</v>
      </c>
      <c r="P2416" s="26">
        <v>0</v>
      </c>
      <c r="Q2416" s="26">
        <f t="shared" si="112"/>
        <v>0</v>
      </c>
      <c r="R2416" s="27" t="str">
        <f t="shared" si="113"/>
        <v>1-30</v>
      </c>
      <c r="S2416" s="27" t="str">
        <f>+VLOOKUP(B2416,'[1]PORTFOLIO MAY16'!$B$7:$T$5083,19,0)</f>
        <v>GUATEMALA</v>
      </c>
      <c r="T2416" s="26">
        <v>0</v>
      </c>
      <c r="U2416" s="23" t="s">
        <v>37</v>
      </c>
      <c r="V2416" s="23" t="s">
        <v>37</v>
      </c>
      <c r="W2416" s="23" t="s">
        <v>37</v>
      </c>
      <c r="X2416" s="22">
        <v>85486.35</v>
      </c>
    </row>
    <row r="2417" spans="1:24" x14ac:dyDescent="0.25">
      <c r="A2417" s="22">
        <v>702</v>
      </c>
      <c r="B2417" s="23" t="s">
        <v>2458</v>
      </c>
      <c r="C2417" s="23"/>
      <c r="D2417" s="24">
        <v>310580</v>
      </c>
      <c r="E2417" s="25"/>
      <c r="F2417" s="23" t="s">
        <v>98</v>
      </c>
      <c r="G2417" s="23" t="s">
        <v>98</v>
      </c>
      <c r="H2417" s="24" t="s">
        <v>34</v>
      </c>
      <c r="I2417" s="24" t="s">
        <v>35</v>
      </c>
      <c r="J2417" s="23" t="s">
        <v>36</v>
      </c>
      <c r="K2417" s="26">
        <v>4884316.24</v>
      </c>
      <c r="L2417" s="26">
        <f t="shared" si="114"/>
        <v>4884316.24</v>
      </c>
      <c r="M2417" s="26">
        <v>0</v>
      </c>
      <c r="N2417" s="26">
        <v>0</v>
      </c>
      <c r="O2417" s="26">
        <v>0</v>
      </c>
      <c r="P2417" s="26">
        <v>0</v>
      </c>
      <c r="Q2417" s="26">
        <f t="shared" si="112"/>
        <v>0</v>
      </c>
      <c r="R2417" s="27" t="str">
        <f t="shared" si="113"/>
        <v>1-30</v>
      </c>
      <c r="S2417" s="27" t="str">
        <f>+VLOOKUP(B2417,'[1]PORTFOLIO MAY16'!$B$7:$T$5083,19,0)</f>
        <v>MEXICO</v>
      </c>
      <c r="T2417" s="26">
        <v>0</v>
      </c>
      <c r="U2417" s="23" t="s">
        <v>37</v>
      </c>
      <c r="V2417" s="23" t="s">
        <v>37</v>
      </c>
      <c r="W2417" s="23" t="s">
        <v>37</v>
      </c>
      <c r="X2417" s="22">
        <v>1506305.34</v>
      </c>
    </row>
    <row r="2418" spans="1:24" x14ac:dyDescent="0.25">
      <c r="A2418" s="22">
        <v>702</v>
      </c>
      <c r="B2418" s="23" t="s">
        <v>2459</v>
      </c>
      <c r="C2418" s="23"/>
      <c r="D2418" s="24">
        <v>308390</v>
      </c>
      <c r="E2418" s="25"/>
      <c r="F2418" s="23" t="s">
        <v>42</v>
      </c>
      <c r="G2418" s="23" t="s">
        <v>33</v>
      </c>
      <c r="H2418" s="24" t="s">
        <v>34</v>
      </c>
      <c r="I2418" s="24" t="s">
        <v>35</v>
      </c>
      <c r="J2418" s="23" t="s">
        <v>36</v>
      </c>
      <c r="K2418" s="26">
        <v>52989.83</v>
      </c>
      <c r="L2418" s="26">
        <f t="shared" si="114"/>
        <v>52989.83</v>
      </c>
      <c r="M2418" s="26">
        <v>0</v>
      </c>
      <c r="N2418" s="26">
        <v>0</v>
      </c>
      <c r="O2418" s="26">
        <v>0</v>
      </c>
      <c r="P2418" s="26">
        <v>0</v>
      </c>
      <c r="Q2418" s="26">
        <f t="shared" si="112"/>
        <v>0</v>
      </c>
      <c r="R2418" s="27" t="str">
        <f t="shared" si="113"/>
        <v>1-30</v>
      </c>
      <c r="S2418" s="27" t="str">
        <f>+VLOOKUP(B2418,'[1]PORTFOLIO MAY16'!$B$7:$T$5083,19,0)</f>
        <v>GUATEMALA</v>
      </c>
      <c r="T2418" s="26">
        <v>0</v>
      </c>
      <c r="U2418" s="23" t="s">
        <v>37</v>
      </c>
      <c r="V2418" s="23" t="s">
        <v>37</v>
      </c>
      <c r="W2418" s="23" t="s">
        <v>37</v>
      </c>
      <c r="X2418" s="22">
        <v>57956.85</v>
      </c>
    </row>
    <row r="2419" spans="1:24" x14ac:dyDescent="0.25">
      <c r="A2419" s="22">
        <v>702</v>
      </c>
      <c r="B2419" s="23" t="s">
        <v>2460</v>
      </c>
      <c r="C2419" s="23"/>
      <c r="D2419" s="24">
        <v>340932</v>
      </c>
      <c r="E2419" s="25"/>
      <c r="F2419" s="23" t="s">
        <v>33</v>
      </c>
      <c r="G2419" s="23" t="s">
        <v>33</v>
      </c>
      <c r="H2419" s="24" t="s">
        <v>34</v>
      </c>
      <c r="I2419" s="24" t="s">
        <v>35</v>
      </c>
      <c r="J2419" s="23" t="s">
        <v>39</v>
      </c>
      <c r="K2419" s="26">
        <v>320050.01</v>
      </c>
      <c r="L2419" s="26">
        <f t="shared" si="114"/>
        <v>17247.495035576409</v>
      </c>
      <c r="M2419" s="26">
        <v>0</v>
      </c>
      <c r="N2419" s="26">
        <v>0</v>
      </c>
      <c r="O2419" s="26">
        <v>0</v>
      </c>
      <c r="P2419" s="26">
        <v>0</v>
      </c>
      <c r="Q2419" s="26">
        <f t="shared" si="112"/>
        <v>0</v>
      </c>
      <c r="R2419" s="27" t="str">
        <f t="shared" si="113"/>
        <v>1-30</v>
      </c>
      <c r="S2419" s="27" t="str">
        <f>+VLOOKUP(B2419,'[1]PORTFOLIO MAY16'!$B$7:$T$5083,19,0)</f>
        <v>MEXICO</v>
      </c>
      <c r="T2419" s="26">
        <v>0</v>
      </c>
      <c r="U2419" s="23" t="s">
        <v>37</v>
      </c>
      <c r="V2419" s="23" t="s">
        <v>37</v>
      </c>
      <c r="W2419" s="23" t="s">
        <v>37</v>
      </c>
      <c r="X2419" s="22">
        <v>360056.27</v>
      </c>
    </row>
    <row r="2420" spans="1:24" x14ac:dyDescent="0.25">
      <c r="A2420" s="22">
        <v>702</v>
      </c>
      <c r="B2420" s="23" t="s">
        <v>2461</v>
      </c>
      <c r="C2420" s="23"/>
      <c r="D2420" s="24">
        <v>311796</v>
      </c>
      <c r="E2420" s="25"/>
      <c r="F2420" s="23" t="s">
        <v>42</v>
      </c>
      <c r="G2420" s="23" t="s">
        <v>51</v>
      </c>
      <c r="H2420" s="24" t="s">
        <v>34</v>
      </c>
      <c r="I2420" s="24" t="s">
        <v>35</v>
      </c>
      <c r="J2420" s="23" t="s">
        <v>39</v>
      </c>
      <c r="K2420" s="26">
        <v>309625.13</v>
      </c>
      <c r="L2420" s="26">
        <f t="shared" si="114"/>
        <v>16685.698252484664</v>
      </c>
      <c r="M2420" s="26">
        <v>0</v>
      </c>
      <c r="N2420" s="26">
        <v>0</v>
      </c>
      <c r="O2420" s="26">
        <v>0</v>
      </c>
      <c r="P2420" s="26">
        <v>0</v>
      </c>
      <c r="Q2420" s="26">
        <f t="shared" si="112"/>
        <v>0</v>
      </c>
      <c r="R2420" s="27" t="str">
        <f t="shared" si="113"/>
        <v>1-30</v>
      </c>
      <c r="S2420" s="27" t="str">
        <f>+VLOOKUP(B2420,'[1]PORTFOLIO MAY16'!$B$7:$T$5083,19,0)</f>
        <v>MEXICO</v>
      </c>
      <c r="T2420" s="26">
        <v>0</v>
      </c>
      <c r="U2420" s="23" t="s">
        <v>37</v>
      </c>
      <c r="V2420" s="23" t="s">
        <v>37</v>
      </c>
      <c r="W2420" s="23" t="s">
        <v>37</v>
      </c>
      <c r="X2420" s="22">
        <v>345436.25</v>
      </c>
    </row>
    <row r="2421" spans="1:24" x14ac:dyDescent="0.25">
      <c r="A2421" s="22">
        <v>702</v>
      </c>
      <c r="B2421" s="23" t="s">
        <v>2462</v>
      </c>
      <c r="C2421" s="23"/>
      <c r="D2421" s="24">
        <v>365524</v>
      </c>
      <c r="E2421" s="25"/>
      <c r="F2421" s="23" t="s">
        <v>42</v>
      </c>
      <c r="G2421" s="23" t="s">
        <v>33</v>
      </c>
      <c r="H2421" s="24" t="s">
        <v>34</v>
      </c>
      <c r="I2421" s="24" t="s">
        <v>35</v>
      </c>
      <c r="J2421" s="23" t="s">
        <v>36</v>
      </c>
      <c r="K2421" s="26">
        <v>65242.41</v>
      </c>
      <c r="L2421" s="26">
        <f t="shared" si="114"/>
        <v>65242.41</v>
      </c>
      <c r="M2421" s="26">
        <v>0</v>
      </c>
      <c r="N2421" s="26">
        <v>0</v>
      </c>
      <c r="O2421" s="26">
        <v>0</v>
      </c>
      <c r="P2421" s="26">
        <v>0</v>
      </c>
      <c r="Q2421" s="26">
        <f t="shared" si="112"/>
        <v>0</v>
      </c>
      <c r="R2421" s="27" t="str">
        <f t="shared" si="113"/>
        <v>1-30</v>
      </c>
      <c r="S2421" s="27" t="str">
        <f>+VLOOKUP(B2421,'[1]PORTFOLIO MAY16'!$B$7:$T$5083,19,0)</f>
        <v>GUATEMALA</v>
      </c>
      <c r="T2421" s="26">
        <v>0</v>
      </c>
      <c r="U2421" s="23" t="s">
        <v>37</v>
      </c>
      <c r="V2421" s="23" t="s">
        <v>37</v>
      </c>
      <c r="W2421" s="23" t="s">
        <v>37</v>
      </c>
      <c r="X2421" s="22">
        <v>76975.16</v>
      </c>
    </row>
    <row r="2422" spans="1:24" x14ac:dyDescent="0.25">
      <c r="A2422" s="22">
        <v>702</v>
      </c>
      <c r="B2422" s="23" t="s">
        <v>2463</v>
      </c>
      <c r="C2422" s="23"/>
      <c r="D2422" s="24">
        <v>338452</v>
      </c>
      <c r="E2422" s="25"/>
      <c r="F2422" s="23" t="s">
        <v>33</v>
      </c>
      <c r="G2422" s="23" t="s">
        <v>33</v>
      </c>
      <c r="H2422" s="24" t="s">
        <v>34</v>
      </c>
      <c r="I2422" s="24" t="s">
        <v>35</v>
      </c>
      <c r="J2422" s="23" t="s">
        <v>39</v>
      </c>
      <c r="K2422" s="26">
        <v>1151802.33</v>
      </c>
      <c r="L2422" s="26">
        <f t="shared" si="114"/>
        <v>62070.627551738988</v>
      </c>
      <c r="M2422" s="26">
        <v>0</v>
      </c>
      <c r="N2422" s="26">
        <v>0</v>
      </c>
      <c r="O2422" s="26">
        <v>0</v>
      </c>
      <c r="P2422" s="26">
        <v>0</v>
      </c>
      <c r="Q2422" s="26">
        <f t="shared" si="112"/>
        <v>0</v>
      </c>
      <c r="R2422" s="27" t="str">
        <f t="shared" si="113"/>
        <v>1-30</v>
      </c>
      <c r="S2422" s="27" t="str">
        <f>+VLOOKUP(B2422,'[1]PORTFOLIO MAY16'!$B$7:$T$5083,19,0)</f>
        <v>MEXICO</v>
      </c>
      <c r="T2422" s="26">
        <v>0</v>
      </c>
      <c r="U2422" s="23" t="s">
        <v>37</v>
      </c>
      <c r="V2422" s="23" t="s">
        <v>37</v>
      </c>
      <c r="W2422" s="23" t="s">
        <v>37</v>
      </c>
      <c r="X2422" s="22">
        <v>1204156.98</v>
      </c>
    </row>
    <row r="2423" spans="1:24" x14ac:dyDescent="0.25">
      <c r="A2423" s="22">
        <v>702</v>
      </c>
      <c r="B2423" s="23" t="s">
        <v>2464</v>
      </c>
      <c r="C2423" s="23"/>
      <c r="D2423" s="24">
        <v>361949</v>
      </c>
      <c r="E2423" s="25"/>
      <c r="F2423" s="23" t="s">
        <v>42</v>
      </c>
      <c r="G2423" s="23" t="s">
        <v>33</v>
      </c>
      <c r="H2423" s="24" t="s">
        <v>34</v>
      </c>
      <c r="I2423" s="24" t="s">
        <v>35</v>
      </c>
      <c r="J2423" s="23" t="s">
        <v>36</v>
      </c>
      <c r="K2423" s="26">
        <v>48206.73</v>
      </c>
      <c r="L2423" s="26">
        <f t="shared" si="114"/>
        <v>48206.73</v>
      </c>
      <c r="M2423" s="26">
        <v>0</v>
      </c>
      <c r="N2423" s="26">
        <v>0</v>
      </c>
      <c r="O2423" s="26">
        <v>0</v>
      </c>
      <c r="P2423" s="26">
        <v>0</v>
      </c>
      <c r="Q2423" s="26">
        <f t="shared" si="112"/>
        <v>0</v>
      </c>
      <c r="R2423" s="27" t="str">
        <f t="shared" si="113"/>
        <v>1-30</v>
      </c>
      <c r="S2423" s="27" t="str">
        <f>+VLOOKUP(B2423,'[1]PORTFOLIO MAY16'!$B$7:$T$5083,19,0)</f>
        <v>COSTA RICA</v>
      </c>
      <c r="T2423" s="26">
        <v>0</v>
      </c>
      <c r="U2423" s="23" t="s">
        <v>37</v>
      </c>
      <c r="V2423" s="23" t="s">
        <v>37</v>
      </c>
      <c r="W2423" s="23" t="s">
        <v>37</v>
      </c>
      <c r="X2423" s="22">
        <v>52924.18</v>
      </c>
    </row>
    <row r="2424" spans="1:24" x14ac:dyDescent="0.25">
      <c r="A2424" s="22">
        <v>702</v>
      </c>
      <c r="B2424" s="23" t="s">
        <v>2465</v>
      </c>
      <c r="C2424" s="23"/>
      <c r="D2424" s="24">
        <v>365889</v>
      </c>
      <c r="E2424" s="25"/>
      <c r="F2424" s="23" t="s">
        <v>33</v>
      </c>
      <c r="G2424" s="23" t="s">
        <v>33</v>
      </c>
      <c r="H2424" s="24" t="s">
        <v>34</v>
      </c>
      <c r="I2424" s="24" t="s">
        <v>35</v>
      </c>
      <c r="J2424" s="23" t="s">
        <v>39</v>
      </c>
      <c r="K2424" s="26">
        <v>1289832.5</v>
      </c>
      <c r="L2424" s="26">
        <f t="shared" si="114"/>
        <v>69509.073411605597</v>
      </c>
      <c r="M2424" s="26">
        <v>0</v>
      </c>
      <c r="N2424" s="26">
        <v>0</v>
      </c>
      <c r="O2424" s="26">
        <v>0</v>
      </c>
      <c r="P2424" s="26">
        <v>0</v>
      </c>
      <c r="Q2424" s="26">
        <f t="shared" si="112"/>
        <v>0</v>
      </c>
      <c r="R2424" s="27" t="str">
        <f t="shared" si="113"/>
        <v>1-30</v>
      </c>
      <c r="S2424" s="27" t="str">
        <f>+VLOOKUP(B2424,'[1]PORTFOLIO MAY16'!$B$7:$T$5083,19,0)</f>
        <v>MEXICO</v>
      </c>
      <c r="T2424" s="26">
        <v>0</v>
      </c>
      <c r="U2424" s="23" t="s">
        <v>37</v>
      </c>
      <c r="V2424" s="23" t="s">
        <v>37</v>
      </c>
      <c r="W2424" s="23" t="s">
        <v>37</v>
      </c>
      <c r="X2424" s="22">
        <v>1348461.25</v>
      </c>
    </row>
    <row r="2425" spans="1:24" x14ac:dyDescent="0.25">
      <c r="A2425" s="22">
        <v>702</v>
      </c>
      <c r="B2425" s="23" t="s">
        <v>2466</v>
      </c>
      <c r="C2425" s="23"/>
      <c r="D2425" s="24">
        <v>315343</v>
      </c>
      <c r="E2425" s="25"/>
      <c r="F2425" s="23" t="s">
        <v>42</v>
      </c>
      <c r="G2425" s="23" t="s">
        <v>33</v>
      </c>
      <c r="H2425" s="24" t="s">
        <v>34</v>
      </c>
      <c r="I2425" s="24" t="s">
        <v>35</v>
      </c>
      <c r="J2425" s="23" t="s">
        <v>36</v>
      </c>
      <c r="K2425" s="26">
        <v>61932.6</v>
      </c>
      <c r="L2425" s="26">
        <f t="shared" si="114"/>
        <v>61932.6</v>
      </c>
      <c r="M2425" s="26">
        <v>0</v>
      </c>
      <c r="N2425" s="26">
        <v>0</v>
      </c>
      <c r="O2425" s="26">
        <v>0</v>
      </c>
      <c r="P2425" s="26">
        <v>0</v>
      </c>
      <c r="Q2425" s="26">
        <f t="shared" si="112"/>
        <v>0</v>
      </c>
      <c r="R2425" s="27" t="str">
        <f t="shared" si="113"/>
        <v>1-30</v>
      </c>
      <c r="S2425" s="27" t="str">
        <f>+VLOOKUP(B2425,'[1]PORTFOLIO MAY16'!$B$7:$T$5083,19,0)</f>
        <v>COSTA RICA</v>
      </c>
      <c r="T2425" s="26">
        <v>0</v>
      </c>
      <c r="U2425" s="23" t="s">
        <v>37</v>
      </c>
      <c r="V2425" s="23" t="s">
        <v>37</v>
      </c>
      <c r="W2425" s="23" t="s">
        <v>37</v>
      </c>
      <c r="X2425" s="22">
        <v>67621.25</v>
      </c>
    </row>
    <row r="2426" spans="1:24" x14ac:dyDescent="0.25">
      <c r="A2426" s="22">
        <v>702</v>
      </c>
      <c r="B2426" s="23" t="s">
        <v>2467</v>
      </c>
      <c r="C2426" s="23"/>
      <c r="D2426" s="24">
        <v>312082</v>
      </c>
      <c r="E2426" s="25"/>
      <c r="F2426" s="23" t="s">
        <v>33</v>
      </c>
      <c r="G2426" s="23" t="s">
        <v>33</v>
      </c>
      <c r="H2426" s="24" t="s">
        <v>34</v>
      </c>
      <c r="I2426" s="24" t="s">
        <v>35</v>
      </c>
      <c r="J2426" s="23" t="s">
        <v>39</v>
      </c>
      <c r="K2426" s="26">
        <v>491564.5</v>
      </c>
      <c r="L2426" s="26">
        <f t="shared" si="114"/>
        <v>26490.410899895298</v>
      </c>
      <c r="M2426" s="26">
        <v>0</v>
      </c>
      <c r="N2426" s="26">
        <v>0</v>
      </c>
      <c r="O2426" s="26">
        <v>0</v>
      </c>
      <c r="P2426" s="26">
        <v>0</v>
      </c>
      <c r="Q2426" s="26">
        <f t="shared" si="112"/>
        <v>0</v>
      </c>
      <c r="R2426" s="27" t="str">
        <f t="shared" si="113"/>
        <v>1-30</v>
      </c>
      <c r="S2426" s="27" t="str">
        <f>+VLOOKUP(B2426,'[1]PORTFOLIO MAY16'!$B$7:$T$5083,19,0)</f>
        <v>MEXICO</v>
      </c>
      <c r="T2426" s="26">
        <v>0</v>
      </c>
      <c r="U2426" s="23" t="s">
        <v>37</v>
      </c>
      <c r="V2426" s="23" t="s">
        <v>37</v>
      </c>
      <c r="W2426" s="23" t="s">
        <v>37</v>
      </c>
      <c r="X2426" s="22">
        <v>614455.62</v>
      </c>
    </row>
    <row r="2427" spans="1:24" x14ac:dyDescent="0.25">
      <c r="A2427" s="22">
        <v>702</v>
      </c>
      <c r="B2427" s="23" t="s">
        <v>2468</v>
      </c>
      <c r="C2427" s="23"/>
      <c r="D2427" s="24">
        <v>313548</v>
      </c>
      <c r="E2427" s="25"/>
      <c r="F2427" s="23" t="s">
        <v>51</v>
      </c>
      <c r="G2427" s="23" t="s">
        <v>51</v>
      </c>
      <c r="H2427" s="24" t="s">
        <v>34</v>
      </c>
      <c r="I2427" s="24" t="s">
        <v>35</v>
      </c>
      <c r="J2427" s="23" t="s">
        <v>36</v>
      </c>
      <c r="K2427" s="26">
        <v>10307.629999999999</v>
      </c>
      <c r="L2427" s="26">
        <f t="shared" si="114"/>
        <v>10307.629999999999</v>
      </c>
      <c r="M2427" s="26">
        <v>0</v>
      </c>
      <c r="N2427" s="26">
        <v>0</v>
      </c>
      <c r="O2427" s="26">
        <v>0</v>
      </c>
      <c r="P2427" s="26">
        <v>0</v>
      </c>
      <c r="Q2427" s="26">
        <f t="shared" si="112"/>
        <v>0</v>
      </c>
      <c r="R2427" s="27" t="str">
        <f t="shared" si="113"/>
        <v>1-30</v>
      </c>
      <c r="S2427" s="27" t="str">
        <f>+VLOOKUP(B2427,'[1]PORTFOLIO MAY16'!$B$7:$T$5083,19,0)</f>
        <v>NICARAGUA</v>
      </c>
      <c r="T2427" s="26">
        <v>0</v>
      </c>
      <c r="U2427" s="23" t="s">
        <v>37</v>
      </c>
      <c r="V2427" s="23" t="s">
        <v>37</v>
      </c>
      <c r="W2427" s="23" t="s">
        <v>37</v>
      </c>
      <c r="X2427" s="22">
        <v>10906.55</v>
      </c>
    </row>
    <row r="2428" spans="1:24" x14ac:dyDescent="0.25">
      <c r="A2428" s="22">
        <v>702</v>
      </c>
      <c r="B2428" s="23" t="s">
        <v>2469</v>
      </c>
      <c r="C2428" s="23"/>
      <c r="D2428" s="24">
        <v>314798</v>
      </c>
      <c r="E2428" s="25"/>
      <c r="F2428" s="23" t="s">
        <v>51</v>
      </c>
      <c r="G2428" s="23" t="s">
        <v>51</v>
      </c>
      <c r="H2428" s="24" t="s">
        <v>34</v>
      </c>
      <c r="I2428" s="24" t="s">
        <v>35</v>
      </c>
      <c r="J2428" s="23" t="s">
        <v>36</v>
      </c>
      <c r="K2428" s="26">
        <v>74025.5</v>
      </c>
      <c r="L2428" s="26">
        <f t="shared" si="114"/>
        <v>74025.5</v>
      </c>
      <c r="M2428" s="26">
        <v>0</v>
      </c>
      <c r="N2428" s="26">
        <v>0</v>
      </c>
      <c r="O2428" s="26">
        <v>0</v>
      </c>
      <c r="P2428" s="26">
        <v>0</v>
      </c>
      <c r="Q2428" s="26">
        <f t="shared" si="112"/>
        <v>0</v>
      </c>
      <c r="R2428" s="27" t="str">
        <f t="shared" si="113"/>
        <v>1-30</v>
      </c>
      <c r="S2428" s="27" t="str">
        <f>+VLOOKUP(B2428,'[1]PORTFOLIO MAY16'!$B$7:$T$5083,19,0)</f>
        <v>COSTA RICA</v>
      </c>
      <c r="T2428" s="26">
        <v>0</v>
      </c>
      <c r="U2428" s="23" t="s">
        <v>37</v>
      </c>
      <c r="V2428" s="23" t="s">
        <v>37</v>
      </c>
      <c r="W2428" s="23" t="s">
        <v>37</v>
      </c>
      <c r="X2428" s="22">
        <v>76649.83</v>
      </c>
    </row>
    <row r="2429" spans="1:24" x14ac:dyDescent="0.25">
      <c r="A2429" s="22">
        <v>702</v>
      </c>
      <c r="B2429" s="23" t="s">
        <v>2470</v>
      </c>
      <c r="C2429" s="23"/>
      <c r="D2429" s="24">
        <v>313199</v>
      </c>
      <c r="E2429" s="25"/>
      <c r="F2429" s="23" t="s">
        <v>51</v>
      </c>
      <c r="G2429" s="23" t="s">
        <v>33</v>
      </c>
      <c r="H2429" s="24" t="s">
        <v>34</v>
      </c>
      <c r="I2429" s="24" t="s">
        <v>35</v>
      </c>
      <c r="J2429" s="23" t="s">
        <v>36</v>
      </c>
      <c r="K2429" s="26">
        <v>56713.25</v>
      </c>
      <c r="L2429" s="26">
        <f t="shared" si="114"/>
        <v>56713.25</v>
      </c>
      <c r="M2429" s="26">
        <v>0</v>
      </c>
      <c r="N2429" s="26">
        <v>0</v>
      </c>
      <c r="O2429" s="26">
        <v>0</v>
      </c>
      <c r="P2429" s="26">
        <v>0</v>
      </c>
      <c r="Q2429" s="26">
        <f t="shared" si="112"/>
        <v>0</v>
      </c>
      <c r="R2429" s="27" t="str">
        <f t="shared" si="113"/>
        <v>1-30</v>
      </c>
      <c r="S2429" s="27" t="str">
        <f>+VLOOKUP(B2429,'[1]PORTFOLIO MAY16'!$B$7:$T$5083,19,0)</f>
        <v>COSTA RICA</v>
      </c>
      <c r="T2429" s="26">
        <v>0</v>
      </c>
      <c r="U2429" s="23" t="s">
        <v>37</v>
      </c>
      <c r="V2429" s="23" t="s">
        <v>37</v>
      </c>
      <c r="W2429" s="23" t="s">
        <v>37</v>
      </c>
      <c r="X2429" s="22">
        <v>60229.31</v>
      </c>
    </row>
    <row r="2430" spans="1:24" x14ac:dyDescent="0.25">
      <c r="A2430" s="22">
        <v>702</v>
      </c>
      <c r="B2430" s="23" t="s">
        <v>2471</v>
      </c>
      <c r="C2430" s="23"/>
      <c r="D2430" s="24">
        <v>319934</v>
      </c>
      <c r="E2430" s="25"/>
      <c r="F2430" s="23" t="s">
        <v>98</v>
      </c>
      <c r="G2430" s="23" t="s">
        <v>98</v>
      </c>
      <c r="H2430" s="24" t="s">
        <v>34</v>
      </c>
      <c r="I2430" s="24" t="s">
        <v>35</v>
      </c>
      <c r="J2430" s="23" t="s">
        <v>36</v>
      </c>
      <c r="K2430" s="26">
        <v>50112.09</v>
      </c>
      <c r="L2430" s="26">
        <f t="shared" si="114"/>
        <v>50112.09</v>
      </c>
      <c r="M2430" s="26">
        <v>0</v>
      </c>
      <c r="N2430" s="26">
        <v>0</v>
      </c>
      <c r="O2430" s="26">
        <v>0</v>
      </c>
      <c r="P2430" s="26">
        <v>0</v>
      </c>
      <c r="Q2430" s="26">
        <f t="shared" si="112"/>
        <v>0</v>
      </c>
      <c r="R2430" s="27" t="str">
        <f t="shared" si="113"/>
        <v>1-30</v>
      </c>
      <c r="S2430" s="27" t="str">
        <f>+VLOOKUP(B2430,'[1]PORTFOLIO MAY16'!$B$7:$T$5083,19,0)</f>
        <v>MEXICO</v>
      </c>
      <c r="T2430" s="26">
        <v>0</v>
      </c>
      <c r="U2430" s="23" t="s">
        <v>37</v>
      </c>
      <c r="V2430" s="23" t="s">
        <v>37</v>
      </c>
      <c r="W2430" s="23" t="s">
        <v>37</v>
      </c>
      <c r="X2430" s="22">
        <v>10709</v>
      </c>
    </row>
    <row r="2431" spans="1:24" x14ac:dyDescent="0.25">
      <c r="A2431" s="22">
        <v>702</v>
      </c>
      <c r="B2431" s="23" t="s">
        <v>2472</v>
      </c>
      <c r="C2431" s="23"/>
      <c r="D2431" s="24">
        <v>313199</v>
      </c>
      <c r="E2431" s="25"/>
      <c r="F2431" s="23" t="s">
        <v>51</v>
      </c>
      <c r="G2431" s="23" t="s">
        <v>33</v>
      </c>
      <c r="H2431" s="24" t="s">
        <v>34</v>
      </c>
      <c r="I2431" s="24" t="s">
        <v>35</v>
      </c>
      <c r="J2431" s="23" t="s">
        <v>36</v>
      </c>
      <c r="K2431" s="26">
        <v>56402.59</v>
      </c>
      <c r="L2431" s="26">
        <f t="shared" si="114"/>
        <v>56402.59</v>
      </c>
      <c r="M2431" s="26">
        <v>0</v>
      </c>
      <c r="N2431" s="26">
        <v>0</v>
      </c>
      <c r="O2431" s="26">
        <v>0</v>
      </c>
      <c r="P2431" s="26">
        <v>0</v>
      </c>
      <c r="Q2431" s="26">
        <f t="shared" si="112"/>
        <v>0</v>
      </c>
      <c r="R2431" s="27" t="str">
        <f t="shared" si="113"/>
        <v>1-30</v>
      </c>
      <c r="S2431" s="27" t="str">
        <f>+VLOOKUP(B2431,'[1]PORTFOLIO MAY16'!$B$7:$T$5083,19,0)</f>
        <v>COSTA RICA</v>
      </c>
      <c r="T2431" s="26">
        <v>0</v>
      </c>
      <c r="U2431" s="23" t="s">
        <v>37</v>
      </c>
      <c r="V2431" s="23" t="s">
        <v>37</v>
      </c>
      <c r="W2431" s="23" t="s">
        <v>37</v>
      </c>
      <c r="X2431" s="22">
        <v>63827.39</v>
      </c>
    </row>
    <row r="2432" spans="1:24" x14ac:dyDescent="0.25">
      <c r="A2432" s="22">
        <v>702</v>
      </c>
      <c r="B2432" s="23" t="s">
        <v>2473</v>
      </c>
      <c r="C2432" s="23"/>
      <c r="D2432" s="24">
        <v>365334</v>
      </c>
      <c r="E2432" s="25"/>
      <c r="F2432" s="23" t="s">
        <v>42</v>
      </c>
      <c r="G2432" s="23" t="s">
        <v>33</v>
      </c>
      <c r="H2432" s="24" t="s">
        <v>34</v>
      </c>
      <c r="I2432" s="24" t="s">
        <v>35</v>
      </c>
      <c r="J2432" s="23" t="s">
        <v>36</v>
      </c>
      <c r="K2432" s="26">
        <v>403979.67</v>
      </c>
      <c r="L2432" s="26">
        <f t="shared" si="114"/>
        <v>403979.67</v>
      </c>
      <c r="M2432" s="26">
        <v>0</v>
      </c>
      <c r="N2432" s="26">
        <v>0</v>
      </c>
      <c r="O2432" s="26">
        <v>0</v>
      </c>
      <c r="P2432" s="26">
        <v>0</v>
      </c>
      <c r="Q2432" s="26">
        <f t="shared" si="112"/>
        <v>0</v>
      </c>
      <c r="R2432" s="27" t="str">
        <f t="shared" si="113"/>
        <v>1-30</v>
      </c>
      <c r="S2432" s="27" t="str">
        <f>+VLOOKUP(B2432,'[1]PORTFOLIO MAY16'!$B$7:$T$5083,19,0)</f>
        <v>NICARAGUA</v>
      </c>
      <c r="T2432" s="26">
        <v>0</v>
      </c>
      <c r="U2432" s="23" t="s">
        <v>37</v>
      </c>
      <c r="V2432" s="23" t="s">
        <v>37</v>
      </c>
      <c r="W2432" s="23" t="s">
        <v>37</v>
      </c>
      <c r="X2432" s="22">
        <v>443621.05</v>
      </c>
    </row>
    <row r="2433" spans="1:24" x14ac:dyDescent="0.25">
      <c r="A2433" s="22">
        <v>702</v>
      </c>
      <c r="B2433" s="23" t="s">
        <v>2474</v>
      </c>
      <c r="C2433" s="23"/>
      <c r="D2433" s="24">
        <v>308250</v>
      </c>
      <c r="E2433" s="25"/>
      <c r="F2433" s="23" t="s">
        <v>33</v>
      </c>
      <c r="G2433" s="23" t="s">
        <v>33</v>
      </c>
      <c r="H2433" s="24" t="s">
        <v>34</v>
      </c>
      <c r="I2433" s="24" t="s">
        <v>35</v>
      </c>
      <c r="J2433" s="23" t="s">
        <v>39</v>
      </c>
      <c r="K2433" s="26">
        <v>1281927.49</v>
      </c>
      <c r="L2433" s="26">
        <f t="shared" si="114"/>
        <v>69083.072422787693</v>
      </c>
      <c r="M2433" s="26">
        <v>0</v>
      </c>
      <c r="N2433" s="26">
        <v>0</v>
      </c>
      <c r="O2433" s="26">
        <v>0</v>
      </c>
      <c r="P2433" s="26">
        <v>0</v>
      </c>
      <c r="Q2433" s="26">
        <f t="shared" si="112"/>
        <v>0</v>
      </c>
      <c r="R2433" s="27" t="str">
        <f t="shared" si="113"/>
        <v>1-30</v>
      </c>
      <c r="S2433" s="27" t="str">
        <f>+VLOOKUP(B2433,'[1]PORTFOLIO MAY16'!$B$7:$T$5083,19,0)</f>
        <v>MEXICO</v>
      </c>
      <c r="T2433" s="26">
        <v>0</v>
      </c>
      <c r="U2433" s="23" t="s">
        <v>37</v>
      </c>
      <c r="V2433" s="23" t="s">
        <v>37</v>
      </c>
      <c r="W2433" s="23" t="s">
        <v>37</v>
      </c>
      <c r="X2433" s="22">
        <v>1428584.28</v>
      </c>
    </row>
    <row r="2434" spans="1:24" x14ac:dyDescent="0.25">
      <c r="A2434" s="22">
        <v>702</v>
      </c>
      <c r="B2434" s="23" t="s">
        <v>2475</v>
      </c>
      <c r="C2434" s="23"/>
      <c r="D2434" s="24">
        <v>366488</v>
      </c>
      <c r="E2434" s="25"/>
      <c r="F2434" s="23" t="s">
        <v>42</v>
      </c>
      <c r="G2434" s="23" t="s">
        <v>33</v>
      </c>
      <c r="H2434" s="24" t="s">
        <v>34</v>
      </c>
      <c r="I2434" s="24" t="s">
        <v>35</v>
      </c>
      <c r="J2434" s="23" t="s">
        <v>36</v>
      </c>
      <c r="K2434" s="26">
        <v>15320.79</v>
      </c>
      <c r="L2434" s="26">
        <f t="shared" si="114"/>
        <v>15320.79</v>
      </c>
      <c r="M2434" s="26">
        <v>0</v>
      </c>
      <c r="N2434" s="26">
        <v>0</v>
      </c>
      <c r="O2434" s="26">
        <v>0</v>
      </c>
      <c r="P2434" s="26">
        <v>0</v>
      </c>
      <c r="Q2434" s="26">
        <f t="shared" si="112"/>
        <v>0</v>
      </c>
      <c r="R2434" s="27" t="str">
        <f t="shared" si="113"/>
        <v>1-30</v>
      </c>
      <c r="S2434" s="27" t="str">
        <f>+VLOOKUP(B2434,'[1]PORTFOLIO MAY16'!$B$7:$T$5083,19,0)</f>
        <v>REPUBLICA DOMINICANA</v>
      </c>
      <c r="T2434" s="26">
        <v>0</v>
      </c>
      <c r="U2434" s="23" t="s">
        <v>37</v>
      </c>
      <c r="V2434" s="23" t="s">
        <v>37</v>
      </c>
      <c r="W2434" s="23" t="s">
        <v>37</v>
      </c>
      <c r="X2434" s="22">
        <v>16730.78</v>
      </c>
    </row>
    <row r="2435" spans="1:24" x14ac:dyDescent="0.25">
      <c r="A2435" s="22">
        <v>702</v>
      </c>
      <c r="B2435" s="23" t="s">
        <v>2476</v>
      </c>
      <c r="C2435" s="23"/>
      <c r="D2435" s="24">
        <v>313548</v>
      </c>
      <c r="E2435" s="25"/>
      <c r="F2435" s="23" t="s">
        <v>59</v>
      </c>
      <c r="G2435" s="23" t="s">
        <v>59</v>
      </c>
      <c r="H2435" s="24" t="s">
        <v>34</v>
      </c>
      <c r="I2435" s="24" t="s">
        <v>35</v>
      </c>
      <c r="J2435" s="23" t="s">
        <v>36</v>
      </c>
      <c r="K2435" s="26">
        <v>14204.28</v>
      </c>
      <c r="L2435" s="26">
        <f t="shared" si="114"/>
        <v>14204.28</v>
      </c>
      <c r="M2435" s="26">
        <v>0</v>
      </c>
      <c r="N2435" s="26">
        <v>0</v>
      </c>
      <c r="O2435" s="26">
        <v>0</v>
      </c>
      <c r="P2435" s="26">
        <v>0</v>
      </c>
      <c r="Q2435" s="26">
        <f t="shared" si="112"/>
        <v>0</v>
      </c>
      <c r="R2435" s="27" t="str">
        <f t="shared" si="113"/>
        <v>1-30</v>
      </c>
      <c r="S2435" s="27" t="str">
        <f>+VLOOKUP(B2435,'[1]PORTFOLIO MAY16'!$B$7:$T$5083,19,0)</f>
        <v>NICARAGUA</v>
      </c>
      <c r="T2435" s="26">
        <v>0</v>
      </c>
      <c r="U2435" s="23" t="s">
        <v>37</v>
      </c>
      <c r="V2435" s="23" t="s">
        <v>37</v>
      </c>
      <c r="W2435" s="23" t="s">
        <v>37</v>
      </c>
      <c r="X2435" s="22">
        <v>15029.59</v>
      </c>
    </row>
    <row r="2436" spans="1:24" x14ac:dyDescent="0.25">
      <c r="A2436" s="22">
        <v>702</v>
      </c>
      <c r="B2436" s="23" t="s">
        <v>2477</v>
      </c>
      <c r="C2436" s="23"/>
      <c r="D2436" s="24">
        <v>313548</v>
      </c>
      <c r="E2436" s="25"/>
      <c r="F2436" s="23" t="s">
        <v>59</v>
      </c>
      <c r="G2436" s="23" t="s">
        <v>59</v>
      </c>
      <c r="H2436" s="24" t="s">
        <v>34</v>
      </c>
      <c r="I2436" s="24" t="s">
        <v>35</v>
      </c>
      <c r="J2436" s="23" t="s">
        <v>36</v>
      </c>
      <c r="K2436" s="26">
        <v>14204.28</v>
      </c>
      <c r="L2436" s="26">
        <f t="shared" si="114"/>
        <v>14204.28</v>
      </c>
      <c r="M2436" s="26">
        <v>0</v>
      </c>
      <c r="N2436" s="26">
        <v>0</v>
      </c>
      <c r="O2436" s="26">
        <v>0</v>
      </c>
      <c r="P2436" s="26">
        <v>0</v>
      </c>
      <c r="Q2436" s="26">
        <f t="shared" si="112"/>
        <v>0</v>
      </c>
      <c r="R2436" s="27" t="str">
        <f t="shared" si="113"/>
        <v>1-30</v>
      </c>
      <c r="S2436" s="27" t="str">
        <f>+VLOOKUP(B2436,'[1]PORTFOLIO MAY16'!$B$7:$T$5083,19,0)</f>
        <v>NICARAGUA</v>
      </c>
      <c r="T2436" s="26">
        <v>0</v>
      </c>
      <c r="U2436" s="23" t="s">
        <v>37</v>
      </c>
      <c r="V2436" s="23" t="s">
        <v>37</v>
      </c>
      <c r="W2436" s="23" t="s">
        <v>37</v>
      </c>
      <c r="X2436" s="22">
        <v>15029.59</v>
      </c>
    </row>
    <row r="2437" spans="1:24" x14ac:dyDescent="0.25">
      <c r="A2437" s="22">
        <v>702</v>
      </c>
      <c r="B2437" s="23" t="s">
        <v>2478</v>
      </c>
      <c r="C2437" s="23"/>
      <c r="D2437" s="24">
        <v>366558</v>
      </c>
      <c r="E2437" s="25"/>
      <c r="F2437" s="23" t="s">
        <v>33</v>
      </c>
      <c r="G2437" s="23" t="s">
        <v>33</v>
      </c>
      <c r="H2437" s="24" t="s">
        <v>34</v>
      </c>
      <c r="I2437" s="24" t="s">
        <v>35</v>
      </c>
      <c r="J2437" s="23" t="s">
        <v>39</v>
      </c>
      <c r="K2437" s="26">
        <v>3627340.3</v>
      </c>
      <c r="L2437" s="26">
        <f t="shared" si="114"/>
        <v>195477.3687293315</v>
      </c>
      <c r="M2437" s="26">
        <v>0</v>
      </c>
      <c r="N2437" s="26">
        <v>0</v>
      </c>
      <c r="O2437" s="26">
        <v>0</v>
      </c>
      <c r="P2437" s="26">
        <v>0</v>
      </c>
      <c r="Q2437" s="26">
        <f t="shared" si="112"/>
        <v>0</v>
      </c>
      <c r="R2437" s="27" t="str">
        <f t="shared" si="113"/>
        <v>1-30</v>
      </c>
      <c r="S2437" s="27" t="str">
        <f>+VLOOKUP(B2437,'[1]PORTFOLIO MAY16'!$B$7:$T$5083,19,0)</f>
        <v>MEXICO</v>
      </c>
      <c r="T2437" s="26">
        <v>0</v>
      </c>
      <c r="U2437" s="23" t="s">
        <v>37</v>
      </c>
      <c r="V2437" s="23" t="s">
        <v>37</v>
      </c>
      <c r="W2437" s="23" t="s">
        <v>37</v>
      </c>
      <c r="X2437" s="22">
        <v>3752421</v>
      </c>
    </row>
    <row r="2438" spans="1:24" x14ac:dyDescent="0.25">
      <c r="A2438" s="22">
        <v>702</v>
      </c>
      <c r="B2438" s="23" t="s">
        <v>2479</v>
      </c>
      <c r="C2438" s="23"/>
      <c r="D2438" s="24">
        <v>367048</v>
      </c>
      <c r="E2438" s="25"/>
      <c r="F2438" s="23" t="s">
        <v>42</v>
      </c>
      <c r="G2438" s="23" t="s">
        <v>33</v>
      </c>
      <c r="H2438" s="24" t="s">
        <v>34</v>
      </c>
      <c r="I2438" s="24" t="s">
        <v>35</v>
      </c>
      <c r="J2438" s="23" t="s">
        <v>36</v>
      </c>
      <c r="K2438" s="26">
        <v>133093.72</v>
      </c>
      <c r="L2438" s="26">
        <f t="shared" si="114"/>
        <v>133093.72</v>
      </c>
      <c r="M2438" s="26">
        <v>0</v>
      </c>
      <c r="N2438" s="26">
        <v>0</v>
      </c>
      <c r="O2438" s="26">
        <v>0</v>
      </c>
      <c r="P2438" s="26">
        <v>0</v>
      </c>
      <c r="Q2438" s="26">
        <f t="shared" si="112"/>
        <v>0</v>
      </c>
      <c r="R2438" s="27" t="str">
        <f t="shared" si="113"/>
        <v>1-30</v>
      </c>
      <c r="S2438" s="27" t="str">
        <f>+VLOOKUP(B2438,'[1]PORTFOLIO MAY16'!$B$7:$T$5083,19,0)</f>
        <v>COSTA RICA</v>
      </c>
      <c r="T2438" s="26">
        <v>0</v>
      </c>
      <c r="U2438" s="23" t="s">
        <v>37</v>
      </c>
      <c r="V2438" s="23" t="s">
        <v>37</v>
      </c>
      <c r="W2438" s="23" t="s">
        <v>37</v>
      </c>
      <c r="X2438" s="22">
        <v>156523.92000000001</v>
      </c>
    </row>
    <row r="2439" spans="1:24" x14ac:dyDescent="0.25">
      <c r="A2439" s="22">
        <v>702</v>
      </c>
      <c r="B2439" s="23" t="s">
        <v>2480</v>
      </c>
      <c r="C2439" s="23"/>
      <c r="D2439" s="24">
        <v>367199</v>
      </c>
      <c r="E2439" s="25"/>
      <c r="F2439" s="23" t="s">
        <v>42</v>
      </c>
      <c r="G2439" s="23" t="s">
        <v>33</v>
      </c>
      <c r="H2439" s="24" t="s">
        <v>34</v>
      </c>
      <c r="I2439" s="24" t="s">
        <v>35</v>
      </c>
      <c r="J2439" s="23" t="s">
        <v>36</v>
      </c>
      <c r="K2439" s="26">
        <v>7492.38</v>
      </c>
      <c r="L2439" s="26">
        <f t="shared" si="114"/>
        <v>7492.38</v>
      </c>
      <c r="M2439" s="26">
        <v>0</v>
      </c>
      <c r="N2439" s="26">
        <v>0</v>
      </c>
      <c r="O2439" s="26">
        <v>0</v>
      </c>
      <c r="P2439" s="26">
        <v>0</v>
      </c>
      <c r="Q2439" s="26">
        <f t="shared" ref="Q2439:Q2502" si="115">+P2439+O2439+N2439+M2439</f>
        <v>0</v>
      </c>
      <c r="R2439" s="27" t="str">
        <f t="shared" ref="R2439:R2502" si="116">+IF(P2439&gt;0,"120+",IF(O2439&gt;0,"91-120",IF(N2439&gt;0,"61-90",IF(M2439&gt;0,"31-60","1-30"))))</f>
        <v>1-30</v>
      </c>
      <c r="S2439" s="27" t="str">
        <f>+VLOOKUP(B2439,'[1]PORTFOLIO MAY16'!$B$7:$T$5083,19,0)</f>
        <v>EL SALVADOR</v>
      </c>
      <c r="T2439" s="26">
        <v>0</v>
      </c>
      <c r="U2439" s="23" t="s">
        <v>37</v>
      </c>
      <c r="V2439" s="23" t="s">
        <v>37</v>
      </c>
      <c r="W2439" s="23" t="s">
        <v>37</v>
      </c>
      <c r="X2439" s="22">
        <v>8356.4599999999991</v>
      </c>
    </row>
    <row r="2440" spans="1:24" x14ac:dyDescent="0.25">
      <c r="A2440" s="22">
        <v>702</v>
      </c>
      <c r="B2440" s="23" t="s">
        <v>2481</v>
      </c>
      <c r="C2440" s="23"/>
      <c r="D2440" s="24">
        <v>319617</v>
      </c>
      <c r="E2440" s="25"/>
      <c r="F2440" s="23" t="s">
        <v>33</v>
      </c>
      <c r="G2440" s="23" t="s">
        <v>33</v>
      </c>
      <c r="H2440" s="24" t="s">
        <v>34</v>
      </c>
      <c r="I2440" s="24" t="s">
        <v>35</v>
      </c>
      <c r="J2440" s="23" t="s">
        <v>36</v>
      </c>
      <c r="K2440" s="26">
        <v>638275.92000000004</v>
      </c>
      <c r="L2440" s="26">
        <f t="shared" si="114"/>
        <v>638275.92000000004</v>
      </c>
      <c r="M2440" s="26">
        <v>0</v>
      </c>
      <c r="N2440" s="26">
        <v>0</v>
      </c>
      <c r="O2440" s="26">
        <v>0</v>
      </c>
      <c r="P2440" s="26">
        <v>0</v>
      </c>
      <c r="Q2440" s="26">
        <f t="shared" si="115"/>
        <v>0</v>
      </c>
      <c r="R2440" s="27" t="str">
        <f t="shared" si="116"/>
        <v>1-30</v>
      </c>
      <c r="S2440" s="27" t="str">
        <f>+VLOOKUP(B2440,'[1]PORTFOLIO MAY16'!$B$7:$T$5083,19,0)</f>
        <v>MEXICO</v>
      </c>
      <c r="T2440" s="26">
        <v>0</v>
      </c>
      <c r="U2440" s="23" t="s">
        <v>37</v>
      </c>
      <c r="V2440" s="23" t="s">
        <v>37</v>
      </c>
      <c r="W2440" s="23" t="s">
        <v>37</v>
      </c>
      <c r="X2440" s="22">
        <v>696301</v>
      </c>
    </row>
    <row r="2441" spans="1:24" x14ac:dyDescent="0.25">
      <c r="A2441" s="22">
        <v>702</v>
      </c>
      <c r="B2441" s="23" t="s">
        <v>2482</v>
      </c>
      <c r="C2441" s="23"/>
      <c r="D2441" s="24">
        <v>367229</v>
      </c>
      <c r="E2441" s="25"/>
      <c r="F2441" s="23" t="s">
        <v>33</v>
      </c>
      <c r="G2441" s="23" t="s">
        <v>33</v>
      </c>
      <c r="H2441" s="24" t="s">
        <v>34</v>
      </c>
      <c r="I2441" s="24" t="s">
        <v>35</v>
      </c>
      <c r="J2441" s="23" t="s">
        <v>39</v>
      </c>
      <c r="K2441" s="26">
        <v>1210226.46</v>
      </c>
      <c r="L2441" s="26">
        <f t="shared" si="114"/>
        <v>65219.103916832275</v>
      </c>
      <c r="M2441" s="26">
        <v>0</v>
      </c>
      <c r="N2441" s="26">
        <v>0</v>
      </c>
      <c r="O2441" s="26">
        <v>0</v>
      </c>
      <c r="P2441" s="26">
        <v>0</v>
      </c>
      <c r="Q2441" s="26">
        <f t="shared" si="115"/>
        <v>0</v>
      </c>
      <c r="R2441" s="27" t="str">
        <f t="shared" si="116"/>
        <v>1-30</v>
      </c>
      <c r="S2441" s="27" t="str">
        <f>+VLOOKUP(B2441,'[1]PORTFOLIO MAY16'!$B$7:$T$5083,19,0)</f>
        <v>MEXICO</v>
      </c>
      <c r="T2441" s="26">
        <v>0</v>
      </c>
      <c r="U2441" s="23" t="s">
        <v>37</v>
      </c>
      <c r="V2441" s="23" t="s">
        <v>37</v>
      </c>
      <c r="W2441" s="23" t="s">
        <v>37</v>
      </c>
      <c r="X2441" s="22">
        <v>1262845</v>
      </c>
    </row>
    <row r="2442" spans="1:24" x14ac:dyDescent="0.25">
      <c r="A2442" s="22">
        <v>702</v>
      </c>
      <c r="B2442" s="23" t="s">
        <v>2483</v>
      </c>
      <c r="C2442" s="23"/>
      <c r="D2442" s="24">
        <v>313199</v>
      </c>
      <c r="E2442" s="25"/>
      <c r="F2442" s="23" t="s">
        <v>51</v>
      </c>
      <c r="G2442" s="23" t="s">
        <v>33</v>
      </c>
      <c r="H2442" s="24" t="s">
        <v>34</v>
      </c>
      <c r="I2442" s="24" t="s">
        <v>35</v>
      </c>
      <c r="J2442" s="23" t="s">
        <v>36</v>
      </c>
      <c r="K2442" s="26">
        <v>29387.98</v>
      </c>
      <c r="L2442" s="26">
        <f t="shared" si="114"/>
        <v>29387.98</v>
      </c>
      <c r="M2442" s="26">
        <v>0</v>
      </c>
      <c r="N2442" s="26">
        <v>0</v>
      </c>
      <c r="O2442" s="26">
        <v>0</v>
      </c>
      <c r="P2442" s="26">
        <v>0</v>
      </c>
      <c r="Q2442" s="26">
        <f t="shared" si="115"/>
        <v>0</v>
      </c>
      <c r="R2442" s="27" t="str">
        <f t="shared" si="116"/>
        <v>1-30</v>
      </c>
      <c r="S2442" s="27" t="str">
        <f>+VLOOKUP(B2442,'[1]PORTFOLIO MAY16'!$B$7:$T$5083,19,0)</f>
        <v>COSTA RICA</v>
      </c>
      <c r="T2442" s="26">
        <v>0</v>
      </c>
      <c r="U2442" s="23" t="s">
        <v>37</v>
      </c>
      <c r="V2442" s="23" t="s">
        <v>37</v>
      </c>
      <c r="W2442" s="23" t="s">
        <v>37</v>
      </c>
      <c r="X2442" s="22">
        <v>30982.799999999999</v>
      </c>
    </row>
    <row r="2443" spans="1:24" x14ac:dyDescent="0.25">
      <c r="A2443" s="22">
        <v>702</v>
      </c>
      <c r="B2443" s="23" t="s">
        <v>2484</v>
      </c>
      <c r="C2443" s="23"/>
      <c r="D2443" s="24">
        <v>313548</v>
      </c>
      <c r="E2443" s="25"/>
      <c r="F2443" s="23" t="s">
        <v>51</v>
      </c>
      <c r="G2443" s="23" t="s">
        <v>51</v>
      </c>
      <c r="H2443" s="24" t="s">
        <v>34</v>
      </c>
      <c r="I2443" s="24" t="s">
        <v>35</v>
      </c>
      <c r="J2443" s="23" t="s">
        <v>36</v>
      </c>
      <c r="K2443" s="26">
        <v>94574.44</v>
      </c>
      <c r="L2443" s="26">
        <f t="shared" si="114"/>
        <v>94574.44</v>
      </c>
      <c r="M2443" s="26">
        <v>0</v>
      </c>
      <c r="N2443" s="26">
        <v>0</v>
      </c>
      <c r="O2443" s="26">
        <v>0</v>
      </c>
      <c r="P2443" s="26">
        <v>0</v>
      </c>
      <c r="Q2443" s="26">
        <f t="shared" si="115"/>
        <v>0</v>
      </c>
      <c r="R2443" s="27" t="str">
        <f t="shared" si="116"/>
        <v>1-30</v>
      </c>
      <c r="S2443" s="27" t="str">
        <f>+VLOOKUP(B2443,'[1]PORTFOLIO MAY16'!$B$7:$T$5083,19,0)</f>
        <v>NICARAGUA</v>
      </c>
      <c r="T2443" s="26">
        <v>0</v>
      </c>
      <c r="U2443" s="23" t="s">
        <v>37</v>
      </c>
      <c r="V2443" s="23" t="s">
        <v>37</v>
      </c>
      <c r="W2443" s="23" t="s">
        <v>37</v>
      </c>
      <c r="X2443" s="22">
        <v>99735.69</v>
      </c>
    </row>
    <row r="2444" spans="1:24" x14ac:dyDescent="0.25">
      <c r="A2444" s="22">
        <v>702</v>
      </c>
      <c r="B2444" s="23" t="s">
        <v>2485</v>
      </c>
      <c r="C2444" s="23"/>
      <c r="D2444" s="24">
        <v>319669</v>
      </c>
      <c r="E2444" s="25"/>
      <c r="F2444" s="23" t="s">
        <v>42</v>
      </c>
      <c r="G2444" s="23" t="s">
        <v>33</v>
      </c>
      <c r="H2444" s="24" t="s">
        <v>34</v>
      </c>
      <c r="I2444" s="24" t="s">
        <v>35</v>
      </c>
      <c r="J2444" s="23" t="s">
        <v>36</v>
      </c>
      <c r="K2444" s="26">
        <v>1941952.97</v>
      </c>
      <c r="L2444" s="26">
        <f t="shared" si="114"/>
        <v>1941952.97</v>
      </c>
      <c r="M2444" s="26">
        <v>0</v>
      </c>
      <c r="N2444" s="26">
        <v>0</v>
      </c>
      <c r="O2444" s="26">
        <v>0</v>
      </c>
      <c r="P2444" s="26">
        <v>0</v>
      </c>
      <c r="Q2444" s="26">
        <f t="shared" si="115"/>
        <v>0</v>
      </c>
      <c r="R2444" s="27" t="str">
        <f t="shared" si="116"/>
        <v>1-30</v>
      </c>
      <c r="S2444" s="27" t="str">
        <f>+VLOOKUP(B2444,'[1]PORTFOLIO MAY16'!$B$7:$T$5083,19,0)</f>
        <v>MEXICO</v>
      </c>
      <c r="T2444" s="26">
        <v>0</v>
      </c>
      <c r="U2444" s="23" t="s">
        <v>37</v>
      </c>
      <c r="V2444" s="23" t="s">
        <v>37</v>
      </c>
      <c r="W2444" s="23" t="s">
        <v>37</v>
      </c>
      <c r="X2444" s="22">
        <v>2136148.2599999998</v>
      </c>
    </row>
    <row r="2445" spans="1:24" x14ac:dyDescent="0.25">
      <c r="A2445" s="22">
        <v>702</v>
      </c>
      <c r="B2445" s="23" t="s">
        <v>2486</v>
      </c>
      <c r="C2445" s="23"/>
      <c r="D2445" s="24">
        <v>317278</v>
      </c>
      <c r="E2445" s="25"/>
      <c r="F2445" s="23" t="s">
        <v>42</v>
      </c>
      <c r="G2445" s="23" t="s">
        <v>33</v>
      </c>
      <c r="H2445" s="24" t="s">
        <v>34</v>
      </c>
      <c r="I2445" s="24" t="s">
        <v>35</v>
      </c>
      <c r="J2445" s="23" t="s">
        <v>36</v>
      </c>
      <c r="K2445" s="26">
        <v>117177.89</v>
      </c>
      <c r="L2445" s="26">
        <f t="shared" si="114"/>
        <v>117177.89</v>
      </c>
      <c r="M2445" s="26">
        <v>0</v>
      </c>
      <c r="N2445" s="26">
        <v>0</v>
      </c>
      <c r="O2445" s="26">
        <v>0</v>
      </c>
      <c r="P2445" s="26">
        <v>0</v>
      </c>
      <c r="Q2445" s="26">
        <f t="shared" si="115"/>
        <v>0</v>
      </c>
      <c r="R2445" s="27" t="str">
        <f t="shared" si="116"/>
        <v>1-30</v>
      </c>
      <c r="S2445" s="27" t="str">
        <f>+VLOOKUP(B2445,'[1]PORTFOLIO MAY16'!$B$7:$T$5083,19,0)</f>
        <v>MEXICO</v>
      </c>
      <c r="T2445" s="26">
        <v>0</v>
      </c>
      <c r="U2445" s="23" t="s">
        <v>37</v>
      </c>
      <c r="V2445" s="23" t="s">
        <v>37</v>
      </c>
      <c r="W2445" s="23" t="s">
        <v>37</v>
      </c>
      <c r="X2445" s="22">
        <v>117177.89</v>
      </c>
    </row>
    <row r="2446" spans="1:24" x14ac:dyDescent="0.25">
      <c r="A2446" s="22">
        <v>702</v>
      </c>
      <c r="B2446" s="23" t="s">
        <v>2487</v>
      </c>
      <c r="C2446" s="23"/>
      <c r="D2446" s="24">
        <v>318359</v>
      </c>
      <c r="E2446" s="25"/>
      <c r="F2446" s="23" t="s">
        <v>42</v>
      </c>
      <c r="G2446" s="23" t="s">
        <v>51</v>
      </c>
      <c r="H2446" s="24" t="s">
        <v>34</v>
      </c>
      <c r="I2446" s="24" t="s">
        <v>35</v>
      </c>
      <c r="J2446" s="23" t="s">
        <v>39</v>
      </c>
      <c r="K2446" s="26">
        <v>1867369.79</v>
      </c>
      <c r="L2446" s="26">
        <f t="shared" si="114"/>
        <v>100632.5579637081</v>
      </c>
      <c r="M2446" s="26">
        <v>0</v>
      </c>
      <c r="N2446" s="26">
        <v>0</v>
      </c>
      <c r="O2446" s="26">
        <v>0</v>
      </c>
      <c r="P2446" s="26">
        <v>0</v>
      </c>
      <c r="Q2446" s="26">
        <f t="shared" si="115"/>
        <v>0</v>
      </c>
      <c r="R2446" s="27" t="str">
        <f t="shared" si="116"/>
        <v>1-30</v>
      </c>
      <c r="S2446" s="27" t="str">
        <f>+VLOOKUP(B2446,'[1]PORTFOLIO MAY16'!$B$7:$T$5083,19,0)</f>
        <v>MEXICO</v>
      </c>
      <c r="T2446" s="26">
        <v>0</v>
      </c>
      <c r="U2446" s="23" t="s">
        <v>37</v>
      </c>
      <c r="V2446" s="23" t="s">
        <v>37</v>
      </c>
      <c r="W2446" s="23" t="s">
        <v>37</v>
      </c>
      <c r="X2446" s="22">
        <v>2101855.4700000002</v>
      </c>
    </row>
    <row r="2447" spans="1:24" x14ac:dyDescent="0.25">
      <c r="A2447" s="22">
        <v>702</v>
      </c>
      <c r="B2447" s="23" t="s">
        <v>2488</v>
      </c>
      <c r="C2447" s="23"/>
      <c r="D2447" s="24">
        <v>312088</v>
      </c>
      <c r="E2447" s="25"/>
      <c r="F2447" s="23" t="s">
        <v>51</v>
      </c>
      <c r="G2447" s="23" t="s">
        <v>51</v>
      </c>
      <c r="H2447" s="24" t="s">
        <v>34</v>
      </c>
      <c r="I2447" s="24" t="s">
        <v>35</v>
      </c>
      <c r="J2447" s="23" t="s">
        <v>36</v>
      </c>
      <c r="K2447" s="26">
        <v>723613.42</v>
      </c>
      <c r="L2447" s="26">
        <f t="shared" si="114"/>
        <v>723613.42</v>
      </c>
      <c r="M2447" s="26">
        <v>0</v>
      </c>
      <c r="N2447" s="26">
        <v>0</v>
      </c>
      <c r="O2447" s="26">
        <v>0</v>
      </c>
      <c r="P2447" s="26">
        <v>0</v>
      </c>
      <c r="Q2447" s="26">
        <f t="shared" si="115"/>
        <v>0</v>
      </c>
      <c r="R2447" s="27" t="str">
        <f t="shared" si="116"/>
        <v>1-30</v>
      </c>
      <c r="S2447" s="27" t="str">
        <f>+VLOOKUP(B2447,'[1]PORTFOLIO MAY16'!$B$7:$T$5083,19,0)</f>
        <v>REPUBLICA DOMINICANA</v>
      </c>
      <c r="T2447" s="26">
        <v>0</v>
      </c>
      <c r="U2447" s="23" t="s">
        <v>37</v>
      </c>
      <c r="V2447" s="23" t="s">
        <v>37</v>
      </c>
      <c r="W2447" s="23" t="s">
        <v>37</v>
      </c>
      <c r="X2447" s="22">
        <v>785392.47</v>
      </c>
    </row>
    <row r="2448" spans="1:24" x14ac:dyDescent="0.25">
      <c r="A2448" s="22">
        <v>702</v>
      </c>
      <c r="B2448" s="23" t="s">
        <v>2489</v>
      </c>
      <c r="C2448" s="23"/>
      <c r="D2448" s="24">
        <v>313991</v>
      </c>
      <c r="E2448" s="25"/>
      <c r="F2448" s="23" t="s">
        <v>33</v>
      </c>
      <c r="G2448" s="23" t="s">
        <v>33</v>
      </c>
      <c r="H2448" s="24" t="s">
        <v>34</v>
      </c>
      <c r="I2448" s="24" t="s">
        <v>35</v>
      </c>
      <c r="J2448" s="23" t="s">
        <v>39</v>
      </c>
      <c r="K2448" s="26">
        <v>394393.75</v>
      </c>
      <c r="L2448" s="26">
        <f t="shared" si="114"/>
        <v>21253.879183404377</v>
      </c>
      <c r="M2448" s="26">
        <v>0</v>
      </c>
      <c r="N2448" s="26">
        <v>0</v>
      </c>
      <c r="O2448" s="26">
        <v>0</v>
      </c>
      <c r="P2448" s="26">
        <v>0</v>
      </c>
      <c r="Q2448" s="26">
        <f t="shared" si="115"/>
        <v>0</v>
      </c>
      <c r="R2448" s="27" t="str">
        <f t="shared" si="116"/>
        <v>1-30</v>
      </c>
      <c r="S2448" s="27" t="str">
        <f>+VLOOKUP(B2448,'[1]PORTFOLIO MAY16'!$B$7:$T$5083,19,0)</f>
        <v>MEXICO</v>
      </c>
      <c r="T2448" s="26">
        <v>0</v>
      </c>
      <c r="U2448" s="23" t="s">
        <v>37</v>
      </c>
      <c r="V2448" s="23" t="s">
        <v>37</v>
      </c>
      <c r="W2448" s="23" t="s">
        <v>37</v>
      </c>
      <c r="X2448" s="22">
        <v>458964.45</v>
      </c>
    </row>
    <row r="2449" spans="1:24" s="35" customFormat="1" x14ac:dyDescent="0.25">
      <c r="A2449" s="29">
        <v>702</v>
      </c>
      <c r="B2449" s="30" t="s">
        <v>2490</v>
      </c>
      <c r="C2449" s="30"/>
      <c r="D2449" s="31">
        <v>319669</v>
      </c>
      <c r="E2449" s="32"/>
      <c r="F2449" s="23" t="s">
        <v>33</v>
      </c>
      <c r="G2449" s="23" t="s">
        <v>33</v>
      </c>
      <c r="H2449" s="24" t="s">
        <v>34</v>
      </c>
      <c r="I2449" s="24" t="s">
        <v>35</v>
      </c>
      <c r="J2449" s="23" t="s">
        <v>36</v>
      </c>
      <c r="K2449" s="26">
        <v>59537.8</v>
      </c>
      <c r="L2449" s="26">
        <f t="shared" si="114"/>
        <v>59537.8</v>
      </c>
      <c r="M2449" s="26">
        <v>0</v>
      </c>
      <c r="N2449" s="26">
        <v>0</v>
      </c>
      <c r="O2449" s="26">
        <v>0</v>
      </c>
      <c r="P2449" s="26">
        <v>0</v>
      </c>
      <c r="Q2449" s="26">
        <f t="shared" si="115"/>
        <v>0</v>
      </c>
      <c r="R2449" s="33" t="str">
        <f t="shared" si="116"/>
        <v>1-30</v>
      </c>
      <c r="S2449" s="33" t="str">
        <f>+VLOOKUP(B2449,'[1]PORTFOLIO MAY16'!$B$7:$T$5083,19,0)</f>
        <v>MEXICO</v>
      </c>
      <c r="T2449" s="34">
        <v>0</v>
      </c>
      <c r="U2449" s="30" t="s">
        <v>37</v>
      </c>
      <c r="V2449" s="30" t="s">
        <v>37</v>
      </c>
      <c r="W2449" s="30" t="s">
        <v>37</v>
      </c>
      <c r="X2449" s="29">
        <v>65925.899999999994</v>
      </c>
    </row>
    <row r="2450" spans="1:24" x14ac:dyDescent="0.25">
      <c r="A2450" s="22">
        <v>702</v>
      </c>
      <c r="B2450" s="23" t="s">
        <v>2491</v>
      </c>
      <c r="C2450" s="23"/>
      <c r="D2450" s="24">
        <v>312101</v>
      </c>
      <c r="E2450" s="25"/>
      <c r="F2450" s="23" t="s">
        <v>33</v>
      </c>
      <c r="G2450" s="23" t="s">
        <v>33</v>
      </c>
      <c r="H2450" s="24" t="s">
        <v>34</v>
      </c>
      <c r="I2450" s="24" t="s">
        <v>35</v>
      </c>
      <c r="J2450" s="23" t="s">
        <v>39</v>
      </c>
      <c r="K2450" s="26">
        <v>1291994.3400000001</v>
      </c>
      <c r="L2450" s="26">
        <f t="shared" si="114"/>
        <v>69625.574969183159</v>
      </c>
      <c r="M2450" s="26">
        <v>0</v>
      </c>
      <c r="N2450" s="26">
        <v>0</v>
      </c>
      <c r="O2450" s="26">
        <v>0</v>
      </c>
      <c r="P2450" s="26">
        <v>0</v>
      </c>
      <c r="Q2450" s="26">
        <f t="shared" si="115"/>
        <v>0</v>
      </c>
      <c r="R2450" s="27" t="str">
        <f t="shared" si="116"/>
        <v>1-30</v>
      </c>
      <c r="S2450" s="27" t="str">
        <f>+VLOOKUP(B2450,'[1]PORTFOLIO MAY16'!$B$7:$T$5083,19,0)</f>
        <v>MEXICO</v>
      </c>
      <c r="T2450" s="26">
        <v>0</v>
      </c>
      <c r="U2450" s="23" t="s">
        <v>37</v>
      </c>
      <c r="V2450" s="23" t="s">
        <v>37</v>
      </c>
      <c r="W2450" s="23" t="s">
        <v>37</v>
      </c>
      <c r="X2450" s="22">
        <v>1357495.89</v>
      </c>
    </row>
    <row r="2451" spans="1:24" x14ac:dyDescent="0.25">
      <c r="A2451" s="22">
        <v>702</v>
      </c>
      <c r="B2451" s="23" t="s">
        <v>2492</v>
      </c>
      <c r="C2451" s="23"/>
      <c r="D2451" s="24">
        <v>363789</v>
      </c>
      <c r="E2451" s="25"/>
      <c r="F2451" s="23" t="s">
        <v>33</v>
      </c>
      <c r="G2451" s="23" t="s">
        <v>33</v>
      </c>
      <c r="H2451" s="24" t="s">
        <v>34</v>
      </c>
      <c r="I2451" s="24" t="s">
        <v>35</v>
      </c>
      <c r="J2451" s="23" t="s">
        <v>39</v>
      </c>
      <c r="K2451" s="26">
        <v>9309403.9700000007</v>
      </c>
      <c r="L2451" s="26">
        <f t="shared" si="114"/>
        <v>501683.77984662552</v>
      </c>
      <c r="M2451" s="26">
        <v>0</v>
      </c>
      <c r="N2451" s="26">
        <v>0</v>
      </c>
      <c r="O2451" s="26">
        <v>0</v>
      </c>
      <c r="P2451" s="26">
        <v>0</v>
      </c>
      <c r="Q2451" s="26">
        <f t="shared" si="115"/>
        <v>0</v>
      </c>
      <c r="R2451" s="27" t="str">
        <f t="shared" si="116"/>
        <v>1-30</v>
      </c>
      <c r="S2451" s="27" t="str">
        <f>+VLOOKUP(B2451,'[1]PORTFOLIO MAY16'!$B$7:$T$5083,19,0)</f>
        <v>MEXICO</v>
      </c>
      <c r="T2451" s="26">
        <v>0</v>
      </c>
      <c r="U2451" s="23" t="s">
        <v>37</v>
      </c>
      <c r="V2451" s="23" t="s">
        <v>37</v>
      </c>
      <c r="W2451" s="23" t="s">
        <v>37</v>
      </c>
      <c r="X2451" s="22">
        <v>10972976.74</v>
      </c>
    </row>
    <row r="2452" spans="1:24" x14ac:dyDescent="0.25">
      <c r="A2452" s="22">
        <v>702</v>
      </c>
      <c r="B2452" s="23" t="s">
        <v>2493</v>
      </c>
      <c r="C2452" s="23"/>
      <c r="D2452" s="24">
        <v>350308</v>
      </c>
      <c r="E2452" s="25"/>
      <c r="F2452" s="23" t="s">
        <v>42</v>
      </c>
      <c r="G2452" s="23" t="s">
        <v>33</v>
      </c>
      <c r="H2452" s="24" t="s">
        <v>34</v>
      </c>
      <c r="I2452" s="24" t="s">
        <v>35</v>
      </c>
      <c r="J2452" s="23" t="s">
        <v>36</v>
      </c>
      <c r="K2452" s="26">
        <v>98411.32</v>
      </c>
      <c r="L2452" s="26">
        <f t="shared" si="114"/>
        <v>98411.32</v>
      </c>
      <c r="M2452" s="26">
        <v>0</v>
      </c>
      <c r="N2452" s="26">
        <v>0</v>
      </c>
      <c r="O2452" s="26">
        <v>0</v>
      </c>
      <c r="P2452" s="26">
        <v>0</v>
      </c>
      <c r="Q2452" s="26">
        <f t="shared" si="115"/>
        <v>0</v>
      </c>
      <c r="R2452" s="27" t="str">
        <f t="shared" si="116"/>
        <v>1-30</v>
      </c>
      <c r="S2452" s="27" t="str">
        <f>+VLOOKUP(B2452,'[1]PORTFOLIO MAY16'!$B$7:$T$5083,19,0)</f>
        <v>COSTA RICA</v>
      </c>
      <c r="T2452" s="26">
        <v>0</v>
      </c>
      <c r="U2452" s="23" t="s">
        <v>37</v>
      </c>
      <c r="V2452" s="23" t="s">
        <v>37</v>
      </c>
      <c r="W2452" s="23" t="s">
        <v>37</v>
      </c>
      <c r="X2452" s="22">
        <v>111347.98</v>
      </c>
    </row>
    <row r="2453" spans="1:24" x14ac:dyDescent="0.25">
      <c r="A2453" s="22">
        <v>702</v>
      </c>
      <c r="B2453" s="23" t="s">
        <v>2494</v>
      </c>
      <c r="C2453" s="23"/>
      <c r="D2453" s="24">
        <v>316343</v>
      </c>
      <c r="E2453" s="25"/>
      <c r="F2453" s="23" t="s">
        <v>33</v>
      </c>
      <c r="G2453" s="23" t="s">
        <v>33</v>
      </c>
      <c r="H2453" s="24" t="s">
        <v>34</v>
      </c>
      <c r="I2453" s="24" t="s">
        <v>35</v>
      </c>
      <c r="J2453" s="23" t="s">
        <v>39</v>
      </c>
      <c r="K2453" s="26">
        <v>2005242.36</v>
      </c>
      <c r="L2453" s="26">
        <f t="shared" si="114"/>
        <v>108062.51075957635</v>
      </c>
      <c r="M2453" s="26">
        <v>0</v>
      </c>
      <c r="N2453" s="26">
        <v>0</v>
      </c>
      <c r="O2453" s="26">
        <v>0</v>
      </c>
      <c r="P2453" s="26">
        <v>0</v>
      </c>
      <c r="Q2453" s="26">
        <f t="shared" si="115"/>
        <v>0</v>
      </c>
      <c r="R2453" s="27" t="str">
        <f t="shared" si="116"/>
        <v>1-30</v>
      </c>
      <c r="S2453" s="27" t="str">
        <f>+VLOOKUP(B2453,'[1]PORTFOLIO MAY16'!$B$7:$T$5083,19,0)</f>
        <v>MEXICO</v>
      </c>
      <c r="T2453" s="26">
        <v>0</v>
      </c>
      <c r="U2453" s="23" t="s">
        <v>37</v>
      </c>
      <c r="V2453" s="23" t="s">
        <v>37</v>
      </c>
      <c r="W2453" s="23" t="s">
        <v>37</v>
      </c>
      <c r="X2453" s="22">
        <v>2310530.25</v>
      </c>
    </row>
    <row r="2454" spans="1:24" x14ac:dyDescent="0.25">
      <c r="A2454" s="22">
        <v>702</v>
      </c>
      <c r="B2454" s="23" t="s">
        <v>2495</v>
      </c>
      <c r="C2454" s="23"/>
      <c r="D2454" s="24">
        <v>356922</v>
      </c>
      <c r="E2454" s="25"/>
      <c r="F2454" s="23" t="s">
        <v>33</v>
      </c>
      <c r="G2454" s="23" t="s">
        <v>33</v>
      </c>
      <c r="H2454" s="24" t="s">
        <v>34</v>
      </c>
      <c r="I2454" s="24" t="s">
        <v>35</v>
      </c>
      <c r="J2454" s="23" t="s">
        <v>36</v>
      </c>
      <c r="K2454" s="26">
        <v>114876.73</v>
      </c>
      <c r="L2454" s="26">
        <f t="shared" si="114"/>
        <v>114876.73</v>
      </c>
      <c r="M2454" s="26">
        <v>0</v>
      </c>
      <c r="N2454" s="26">
        <v>0</v>
      </c>
      <c r="O2454" s="26">
        <v>0</v>
      </c>
      <c r="P2454" s="26">
        <v>0</v>
      </c>
      <c r="Q2454" s="26">
        <f t="shared" si="115"/>
        <v>0</v>
      </c>
      <c r="R2454" s="27" t="str">
        <f t="shared" si="116"/>
        <v>1-30</v>
      </c>
      <c r="S2454" s="27" t="str">
        <f>+VLOOKUP(B2454,'[1]PORTFOLIO MAY16'!$B$7:$T$5083,19,0)</f>
        <v>MEXICO</v>
      </c>
      <c r="T2454" s="26">
        <v>0</v>
      </c>
      <c r="U2454" s="23" t="s">
        <v>37</v>
      </c>
      <c r="V2454" s="23" t="s">
        <v>37</v>
      </c>
      <c r="W2454" s="23" t="s">
        <v>37</v>
      </c>
      <c r="X2454" s="22">
        <v>124752.32000000001</v>
      </c>
    </row>
    <row r="2455" spans="1:24" x14ac:dyDescent="0.25">
      <c r="A2455" s="22">
        <v>702</v>
      </c>
      <c r="B2455" s="23" t="s">
        <v>2496</v>
      </c>
      <c r="C2455" s="23"/>
      <c r="D2455" s="24">
        <v>316241</v>
      </c>
      <c r="E2455" s="25"/>
      <c r="F2455" s="23" t="s">
        <v>42</v>
      </c>
      <c r="G2455" s="23" t="s">
        <v>33</v>
      </c>
      <c r="H2455" s="24" t="s">
        <v>34</v>
      </c>
      <c r="I2455" s="24" t="s">
        <v>35</v>
      </c>
      <c r="J2455" s="23" t="s">
        <v>36</v>
      </c>
      <c r="K2455" s="26">
        <v>71175.63</v>
      </c>
      <c r="L2455" s="26">
        <f t="shared" si="114"/>
        <v>71175.63</v>
      </c>
      <c r="M2455" s="26">
        <v>0</v>
      </c>
      <c r="N2455" s="26">
        <v>0</v>
      </c>
      <c r="O2455" s="26">
        <v>0</v>
      </c>
      <c r="P2455" s="26">
        <v>0</v>
      </c>
      <c r="Q2455" s="26">
        <f t="shared" si="115"/>
        <v>0</v>
      </c>
      <c r="R2455" s="27" t="str">
        <f t="shared" si="116"/>
        <v>1-30</v>
      </c>
      <c r="S2455" s="27" t="str">
        <f>+VLOOKUP(B2455,'[1]PORTFOLIO MAY16'!$B$7:$T$5083,19,0)</f>
        <v>COSTA RICA</v>
      </c>
      <c r="T2455" s="26">
        <v>0</v>
      </c>
      <c r="U2455" s="23" t="s">
        <v>37</v>
      </c>
      <c r="V2455" s="23" t="s">
        <v>37</v>
      </c>
      <c r="W2455" s="23" t="s">
        <v>37</v>
      </c>
      <c r="X2455" s="22">
        <v>80772.31</v>
      </c>
    </row>
    <row r="2456" spans="1:24" x14ac:dyDescent="0.25">
      <c r="A2456" s="22">
        <v>702</v>
      </c>
      <c r="B2456" s="23" t="s">
        <v>2497</v>
      </c>
      <c r="C2456" s="23"/>
      <c r="D2456" s="24">
        <v>311796</v>
      </c>
      <c r="E2456" s="25"/>
      <c r="F2456" s="23" t="s">
        <v>42</v>
      </c>
      <c r="G2456" s="23" t="s">
        <v>51</v>
      </c>
      <c r="H2456" s="24" t="s">
        <v>34</v>
      </c>
      <c r="I2456" s="24" t="s">
        <v>35</v>
      </c>
      <c r="J2456" s="23" t="s">
        <v>39</v>
      </c>
      <c r="K2456" s="26">
        <v>302014.21000000002</v>
      </c>
      <c r="L2456" s="26">
        <f t="shared" si="114"/>
        <v>16275.545773763703</v>
      </c>
      <c r="M2456" s="26">
        <v>0</v>
      </c>
      <c r="N2456" s="26">
        <v>0</v>
      </c>
      <c r="O2456" s="26">
        <v>0</v>
      </c>
      <c r="P2456" s="26">
        <v>0</v>
      </c>
      <c r="Q2456" s="26">
        <f t="shared" si="115"/>
        <v>0</v>
      </c>
      <c r="R2456" s="27" t="str">
        <f t="shared" si="116"/>
        <v>1-30</v>
      </c>
      <c r="S2456" s="27" t="str">
        <f>+VLOOKUP(B2456,'[1]PORTFOLIO MAY16'!$B$7:$T$5083,19,0)</f>
        <v>MEXICO</v>
      </c>
      <c r="T2456" s="26">
        <v>0</v>
      </c>
      <c r="U2456" s="23" t="s">
        <v>37</v>
      </c>
      <c r="V2456" s="23" t="s">
        <v>37</v>
      </c>
      <c r="W2456" s="23" t="s">
        <v>37</v>
      </c>
      <c r="X2456" s="22">
        <v>335466.26</v>
      </c>
    </row>
    <row r="2457" spans="1:24" x14ac:dyDescent="0.25">
      <c r="A2457" s="22">
        <v>702</v>
      </c>
      <c r="B2457" s="23" t="s">
        <v>2498</v>
      </c>
      <c r="C2457" s="23"/>
      <c r="D2457" s="24">
        <v>314436</v>
      </c>
      <c r="E2457" s="25"/>
      <c r="F2457" s="23" t="s">
        <v>33</v>
      </c>
      <c r="G2457" s="23" t="s">
        <v>33</v>
      </c>
      <c r="H2457" s="24" t="s">
        <v>34</v>
      </c>
      <c r="I2457" s="24" t="s">
        <v>35</v>
      </c>
      <c r="J2457" s="23" t="s">
        <v>39</v>
      </c>
      <c r="K2457" s="26">
        <v>437048.43</v>
      </c>
      <c r="L2457" s="26">
        <f t="shared" si="114"/>
        <v>23552.539888161424</v>
      </c>
      <c r="M2457" s="26">
        <v>0</v>
      </c>
      <c r="N2457" s="26">
        <v>0</v>
      </c>
      <c r="O2457" s="26">
        <v>0</v>
      </c>
      <c r="P2457" s="26">
        <v>0</v>
      </c>
      <c r="Q2457" s="26">
        <f t="shared" si="115"/>
        <v>0</v>
      </c>
      <c r="R2457" s="27" t="str">
        <f t="shared" si="116"/>
        <v>1-30</v>
      </c>
      <c r="S2457" s="27" t="str">
        <f>+VLOOKUP(B2457,'[1]PORTFOLIO MAY16'!$B$7:$T$5083,19,0)</f>
        <v>MEXICO</v>
      </c>
      <c r="T2457" s="26">
        <v>0</v>
      </c>
      <c r="U2457" s="23" t="s">
        <v>37</v>
      </c>
      <c r="V2457" s="23" t="s">
        <v>37</v>
      </c>
      <c r="W2457" s="23" t="s">
        <v>37</v>
      </c>
      <c r="X2457" s="22">
        <v>486713.48</v>
      </c>
    </row>
    <row r="2458" spans="1:24" x14ac:dyDescent="0.25">
      <c r="A2458" s="22">
        <v>702</v>
      </c>
      <c r="B2458" s="23" t="s">
        <v>2499</v>
      </c>
      <c r="C2458" s="23"/>
      <c r="D2458" s="24">
        <v>313548</v>
      </c>
      <c r="E2458" s="25"/>
      <c r="F2458" s="23" t="s">
        <v>51</v>
      </c>
      <c r="G2458" s="23" t="s">
        <v>51</v>
      </c>
      <c r="H2458" s="24" t="s">
        <v>34</v>
      </c>
      <c r="I2458" s="24" t="s">
        <v>35</v>
      </c>
      <c r="J2458" s="23" t="s">
        <v>36</v>
      </c>
      <c r="K2458" s="26">
        <v>88921.29</v>
      </c>
      <c r="L2458" s="26">
        <f t="shared" si="114"/>
        <v>88921.29</v>
      </c>
      <c r="M2458" s="26">
        <v>0</v>
      </c>
      <c r="N2458" s="26">
        <v>0</v>
      </c>
      <c r="O2458" s="26">
        <v>0</v>
      </c>
      <c r="P2458" s="26">
        <v>0</v>
      </c>
      <c r="Q2458" s="26">
        <f t="shared" si="115"/>
        <v>0</v>
      </c>
      <c r="R2458" s="27" t="str">
        <f t="shared" si="116"/>
        <v>1-30</v>
      </c>
      <c r="S2458" s="27" t="str">
        <f>+VLOOKUP(B2458,'[1]PORTFOLIO MAY16'!$B$7:$T$5083,19,0)</f>
        <v>NICARAGUA</v>
      </c>
      <c r="T2458" s="26">
        <v>0</v>
      </c>
      <c r="U2458" s="23" t="s">
        <v>37</v>
      </c>
      <c r="V2458" s="23" t="s">
        <v>37</v>
      </c>
      <c r="W2458" s="23" t="s">
        <v>37</v>
      </c>
      <c r="X2458" s="22">
        <v>93774.02</v>
      </c>
    </row>
    <row r="2459" spans="1:24" x14ac:dyDescent="0.25">
      <c r="A2459" s="22">
        <v>702</v>
      </c>
      <c r="B2459" s="23" t="s">
        <v>2500</v>
      </c>
      <c r="C2459" s="23"/>
      <c r="D2459" s="24">
        <v>314798</v>
      </c>
      <c r="E2459" s="25"/>
      <c r="F2459" s="23" t="s">
        <v>51</v>
      </c>
      <c r="G2459" s="23" t="s">
        <v>51</v>
      </c>
      <c r="H2459" s="24" t="s">
        <v>34</v>
      </c>
      <c r="I2459" s="24" t="s">
        <v>35</v>
      </c>
      <c r="J2459" s="23" t="s">
        <v>36</v>
      </c>
      <c r="K2459" s="26">
        <v>102466.69</v>
      </c>
      <c r="L2459" s="26">
        <f t="shared" si="114"/>
        <v>102466.69</v>
      </c>
      <c r="M2459" s="26">
        <v>0</v>
      </c>
      <c r="N2459" s="26">
        <v>0</v>
      </c>
      <c r="O2459" s="26">
        <v>0</v>
      </c>
      <c r="P2459" s="26">
        <v>0</v>
      </c>
      <c r="Q2459" s="26">
        <f t="shared" si="115"/>
        <v>0</v>
      </c>
      <c r="R2459" s="27" t="str">
        <f t="shared" si="116"/>
        <v>1-30</v>
      </c>
      <c r="S2459" s="27" t="str">
        <f>+VLOOKUP(B2459,'[1]PORTFOLIO MAY16'!$B$7:$T$5083,19,0)</f>
        <v>COSTA RICA</v>
      </c>
      <c r="T2459" s="26">
        <v>0</v>
      </c>
      <c r="U2459" s="23" t="s">
        <v>37</v>
      </c>
      <c r="V2459" s="23" t="s">
        <v>37</v>
      </c>
      <c r="W2459" s="23" t="s">
        <v>37</v>
      </c>
      <c r="X2459" s="22">
        <v>107389.93</v>
      </c>
    </row>
    <row r="2460" spans="1:24" x14ac:dyDescent="0.25">
      <c r="A2460" s="22">
        <v>702</v>
      </c>
      <c r="B2460" s="23" t="s">
        <v>2501</v>
      </c>
      <c r="C2460" s="23"/>
      <c r="D2460" s="24">
        <v>336135</v>
      </c>
      <c r="E2460" s="25"/>
      <c r="F2460" s="23" t="s">
        <v>51</v>
      </c>
      <c r="G2460" s="23" t="s">
        <v>51</v>
      </c>
      <c r="H2460" s="24" t="s">
        <v>34</v>
      </c>
      <c r="I2460" s="24" t="s">
        <v>35</v>
      </c>
      <c r="J2460" s="23" t="s">
        <v>36</v>
      </c>
      <c r="K2460" s="26">
        <v>6428464.54</v>
      </c>
      <c r="L2460" s="26">
        <f t="shared" si="114"/>
        <v>6428464.54</v>
      </c>
      <c r="M2460" s="26">
        <v>0</v>
      </c>
      <c r="N2460" s="26">
        <v>0</v>
      </c>
      <c r="O2460" s="26">
        <v>0</v>
      </c>
      <c r="P2460" s="26">
        <v>0</v>
      </c>
      <c r="Q2460" s="26">
        <f t="shared" si="115"/>
        <v>0</v>
      </c>
      <c r="R2460" s="27" t="str">
        <f t="shared" si="116"/>
        <v>1-30</v>
      </c>
      <c r="S2460" s="27" t="str">
        <f>+VLOOKUP(B2460,'[1]PORTFOLIO MAY16'!$B$7:$T$5083,19,0)</f>
        <v>COSTA RICA</v>
      </c>
      <c r="T2460" s="26">
        <v>0</v>
      </c>
      <c r="U2460" s="23" t="s">
        <v>37</v>
      </c>
      <c r="V2460" s="23" t="s">
        <v>37</v>
      </c>
      <c r="W2460" s="23" t="s">
        <v>37</v>
      </c>
      <c r="X2460" s="22">
        <v>6483512.0300000003</v>
      </c>
    </row>
    <row r="2461" spans="1:24" x14ac:dyDescent="0.25">
      <c r="A2461" s="22">
        <v>702</v>
      </c>
      <c r="B2461" s="23" t="s">
        <v>2502</v>
      </c>
      <c r="C2461" s="23"/>
      <c r="D2461" s="24">
        <v>315150</v>
      </c>
      <c r="E2461" s="25"/>
      <c r="F2461" s="23" t="s">
        <v>33</v>
      </c>
      <c r="G2461" s="23" t="s">
        <v>33</v>
      </c>
      <c r="H2461" s="24" t="s">
        <v>34</v>
      </c>
      <c r="I2461" s="24" t="s">
        <v>35</v>
      </c>
      <c r="J2461" s="23" t="s">
        <v>39</v>
      </c>
      <c r="K2461" s="26">
        <v>9310248.7100000009</v>
      </c>
      <c r="L2461" s="26">
        <f t="shared" si="114"/>
        <v>501729.30288521678</v>
      </c>
      <c r="M2461" s="26">
        <v>0</v>
      </c>
      <c r="N2461" s="26">
        <v>0</v>
      </c>
      <c r="O2461" s="26">
        <v>0</v>
      </c>
      <c r="P2461" s="26">
        <v>0</v>
      </c>
      <c r="Q2461" s="26">
        <f t="shared" si="115"/>
        <v>0</v>
      </c>
      <c r="R2461" s="27" t="str">
        <f t="shared" si="116"/>
        <v>1-30</v>
      </c>
      <c r="S2461" s="27" t="str">
        <f>+VLOOKUP(B2461,'[1]PORTFOLIO MAY16'!$B$7:$T$5083,19,0)</f>
        <v>MEXICO</v>
      </c>
      <c r="T2461" s="26">
        <v>0</v>
      </c>
      <c r="U2461" s="23" t="s">
        <v>37</v>
      </c>
      <c r="V2461" s="23" t="s">
        <v>37</v>
      </c>
      <c r="W2461" s="23" t="s">
        <v>37</v>
      </c>
      <c r="X2461" s="22">
        <v>10545415.359999999</v>
      </c>
    </row>
    <row r="2462" spans="1:24" x14ac:dyDescent="0.25">
      <c r="A2462" s="22">
        <v>702</v>
      </c>
      <c r="B2462" s="23" t="s">
        <v>2503</v>
      </c>
      <c r="C2462" s="23"/>
      <c r="D2462" s="24">
        <v>365052</v>
      </c>
      <c r="E2462" s="25"/>
      <c r="F2462" s="23" t="s">
        <v>33</v>
      </c>
      <c r="G2462" s="23" t="s">
        <v>33</v>
      </c>
      <c r="H2462" s="24" t="s">
        <v>34</v>
      </c>
      <c r="I2462" s="24" t="s">
        <v>35</v>
      </c>
      <c r="J2462" s="23" t="s">
        <v>39</v>
      </c>
      <c r="K2462" s="26">
        <v>1443021.03</v>
      </c>
      <c r="L2462" s="26">
        <f t="shared" si="114"/>
        <v>77764.4032917148</v>
      </c>
      <c r="M2462" s="26">
        <v>0</v>
      </c>
      <c r="N2462" s="26">
        <v>0</v>
      </c>
      <c r="O2462" s="26">
        <v>0</v>
      </c>
      <c r="P2462" s="26">
        <v>0</v>
      </c>
      <c r="Q2462" s="26">
        <f t="shared" si="115"/>
        <v>0</v>
      </c>
      <c r="R2462" s="27" t="str">
        <f t="shared" si="116"/>
        <v>1-30</v>
      </c>
      <c r="S2462" s="27" t="str">
        <f>+VLOOKUP(B2462,'[1]PORTFOLIO MAY16'!$B$7:$T$5083,19,0)</f>
        <v>MEXICO</v>
      </c>
      <c r="T2462" s="26">
        <v>0</v>
      </c>
      <c r="U2462" s="23" t="s">
        <v>37</v>
      </c>
      <c r="V2462" s="23" t="s">
        <v>37</v>
      </c>
      <c r="W2462" s="23" t="s">
        <v>37</v>
      </c>
      <c r="X2462" s="22">
        <v>1494557.5</v>
      </c>
    </row>
    <row r="2463" spans="1:24" x14ac:dyDescent="0.25">
      <c r="A2463" s="22">
        <v>702</v>
      </c>
      <c r="B2463" s="23" t="s">
        <v>2504</v>
      </c>
      <c r="C2463" s="23"/>
      <c r="D2463" s="24">
        <v>364926</v>
      </c>
      <c r="E2463" s="25"/>
      <c r="F2463" s="23" t="s">
        <v>42</v>
      </c>
      <c r="G2463" s="23" t="s">
        <v>51</v>
      </c>
      <c r="H2463" s="24" t="s">
        <v>34</v>
      </c>
      <c r="I2463" s="24" t="s">
        <v>35</v>
      </c>
      <c r="J2463" s="23" t="s">
        <v>36</v>
      </c>
      <c r="K2463" s="26">
        <v>10904000</v>
      </c>
      <c r="L2463" s="26">
        <f t="shared" si="114"/>
        <v>10904000</v>
      </c>
      <c r="M2463" s="26">
        <v>0</v>
      </c>
      <c r="N2463" s="26">
        <v>0</v>
      </c>
      <c r="O2463" s="26">
        <v>0</v>
      </c>
      <c r="P2463" s="26">
        <v>0</v>
      </c>
      <c r="Q2463" s="26">
        <f t="shared" si="115"/>
        <v>0</v>
      </c>
      <c r="R2463" s="27" t="str">
        <f t="shared" si="116"/>
        <v>1-30</v>
      </c>
      <c r="S2463" s="27" t="str">
        <f>+VLOOKUP(B2463,'[1]PORTFOLIO MAY16'!$B$7:$T$5083,19,0)</f>
        <v>MEXICO</v>
      </c>
      <c r="T2463" s="26">
        <v>0</v>
      </c>
      <c r="U2463" s="23" t="s">
        <v>37</v>
      </c>
      <c r="V2463" s="23" t="s">
        <v>37</v>
      </c>
      <c r="W2463" s="23" t="s">
        <v>37</v>
      </c>
      <c r="X2463" s="22">
        <v>10904000</v>
      </c>
    </row>
    <row r="2464" spans="1:24" x14ac:dyDescent="0.25">
      <c r="A2464" s="22">
        <v>702</v>
      </c>
      <c r="B2464" s="23" t="s">
        <v>2505</v>
      </c>
      <c r="C2464" s="23"/>
      <c r="D2464" s="24">
        <v>363287</v>
      </c>
      <c r="E2464" s="25"/>
      <c r="F2464" s="23" t="s">
        <v>42</v>
      </c>
      <c r="G2464" s="23" t="s">
        <v>33</v>
      </c>
      <c r="H2464" s="24" t="s">
        <v>34</v>
      </c>
      <c r="I2464" s="24" t="s">
        <v>35</v>
      </c>
      <c r="J2464" s="23" t="s">
        <v>39</v>
      </c>
      <c r="K2464" s="26">
        <v>382608.02</v>
      </c>
      <c r="L2464" s="26">
        <f t="shared" si="114"/>
        <v>20618.746193826766</v>
      </c>
      <c r="M2464" s="26">
        <v>0</v>
      </c>
      <c r="N2464" s="26">
        <v>0</v>
      </c>
      <c r="O2464" s="26">
        <v>0</v>
      </c>
      <c r="P2464" s="26">
        <v>0</v>
      </c>
      <c r="Q2464" s="26">
        <f t="shared" si="115"/>
        <v>0</v>
      </c>
      <c r="R2464" s="27" t="str">
        <f t="shared" si="116"/>
        <v>1-30</v>
      </c>
      <c r="S2464" s="27" t="str">
        <f>+VLOOKUP(B2464,'[1]PORTFOLIO MAY16'!$B$7:$T$5083,19,0)</f>
        <v>MEXICO</v>
      </c>
      <c r="T2464" s="26">
        <v>0</v>
      </c>
      <c r="U2464" s="23" t="s">
        <v>37</v>
      </c>
      <c r="V2464" s="23" t="s">
        <v>37</v>
      </c>
      <c r="W2464" s="23" t="s">
        <v>37</v>
      </c>
      <c r="X2464" s="22">
        <v>382608.02</v>
      </c>
    </row>
    <row r="2465" spans="1:24" x14ac:dyDescent="0.25">
      <c r="A2465" s="22">
        <v>702</v>
      </c>
      <c r="B2465" s="23" t="s">
        <v>2506</v>
      </c>
      <c r="C2465" s="23"/>
      <c r="D2465" s="24">
        <v>365728</v>
      </c>
      <c r="E2465" s="25"/>
      <c r="F2465" s="23" t="s">
        <v>42</v>
      </c>
      <c r="G2465" s="23" t="s">
        <v>33</v>
      </c>
      <c r="H2465" s="24" t="s">
        <v>34</v>
      </c>
      <c r="I2465" s="24" t="s">
        <v>35</v>
      </c>
      <c r="J2465" s="23" t="s">
        <v>36</v>
      </c>
      <c r="K2465" s="26">
        <v>195136.21</v>
      </c>
      <c r="L2465" s="26">
        <f t="shared" ref="L2465:L2528" si="117">+IF(J2465="MXN",K2465/$L$2,K2465)</f>
        <v>195136.21</v>
      </c>
      <c r="M2465" s="26">
        <v>0</v>
      </c>
      <c r="N2465" s="26">
        <v>0</v>
      </c>
      <c r="O2465" s="26">
        <v>0</v>
      </c>
      <c r="P2465" s="26">
        <v>0</v>
      </c>
      <c r="Q2465" s="26">
        <f t="shared" si="115"/>
        <v>0</v>
      </c>
      <c r="R2465" s="27" t="str">
        <f t="shared" si="116"/>
        <v>1-30</v>
      </c>
      <c r="S2465" s="27" t="str">
        <f>+VLOOKUP(B2465,'[1]PORTFOLIO MAY16'!$B$7:$T$5083,19,0)</f>
        <v>COSTA RICA</v>
      </c>
      <c r="T2465" s="26">
        <v>0</v>
      </c>
      <c r="U2465" s="23" t="s">
        <v>37</v>
      </c>
      <c r="V2465" s="23" t="s">
        <v>37</v>
      </c>
      <c r="W2465" s="23" t="s">
        <v>37</v>
      </c>
      <c r="X2465" s="22">
        <v>225111.45</v>
      </c>
    </row>
    <row r="2466" spans="1:24" x14ac:dyDescent="0.25">
      <c r="A2466" s="22">
        <v>702</v>
      </c>
      <c r="B2466" s="23" t="s">
        <v>2507</v>
      </c>
      <c r="C2466" s="23"/>
      <c r="D2466" s="24">
        <v>364092</v>
      </c>
      <c r="E2466" s="25"/>
      <c r="F2466" s="23" t="s">
        <v>42</v>
      </c>
      <c r="G2466" s="23" t="s">
        <v>33</v>
      </c>
      <c r="H2466" s="24" t="s">
        <v>34</v>
      </c>
      <c r="I2466" s="24" t="s">
        <v>35</v>
      </c>
      <c r="J2466" s="23" t="s">
        <v>36</v>
      </c>
      <c r="K2466" s="26">
        <v>184064.79</v>
      </c>
      <c r="L2466" s="26">
        <f t="shared" si="117"/>
        <v>184064.79</v>
      </c>
      <c r="M2466" s="26">
        <v>0</v>
      </c>
      <c r="N2466" s="26">
        <v>0</v>
      </c>
      <c r="O2466" s="26">
        <v>0</v>
      </c>
      <c r="P2466" s="26">
        <v>0</v>
      </c>
      <c r="Q2466" s="26">
        <f t="shared" si="115"/>
        <v>0</v>
      </c>
      <c r="R2466" s="27" t="str">
        <f t="shared" si="116"/>
        <v>1-30</v>
      </c>
      <c r="S2466" s="27" t="str">
        <f>+VLOOKUP(B2466,'[1]PORTFOLIO MAY16'!$B$7:$T$5083,19,0)</f>
        <v>REPUBLICA DOMINICANA</v>
      </c>
      <c r="T2466" s="26">
        <v>0</v>
      </c>
      <c r="U2466" s="23" t="s">
        <v>37</v>
      </c>
      <c r="V2466" s="23" t="s">
        <v>37</v>
      </c>
      <c r="W2466" s="23" t="s">
        <v>37</v>
      </c>
      <c r="X2466" s="22">
        <v>214267.56</v>
      </c>
    </row>
    <row r="2467" spans="1:24" x14ac:dyDescent="0.25">
      <c r="A2467" s="22">
        <v>702</v>
      </c>
      <c r="B2467" s="23" t="s">
        <v>2508</v>
      </c>
      <c r="C2467" s="23"/>
      <c r="D2467" s="24">
        <v>312088</v>
      </c>
      <c r="E2467" s="25"/>
      <c r="F2467" s="23" t="s">
        <v>59</v>
      </c>
      <c r="G2467" s="23" t="s">
        <v>59</v>
      </c>
      <c r="H2467" s="24" t="s">
        <v>34</v>
      </c>
      <c r="I2467" s="24" t="s">
        <v>35</v>
      </c>
      <c r="J2467" s="23" t="s">
        <v>36</v>
      </c>
      <c r="K2467" s="26">
        <v>747260.37</v>
      </c>
      <c r="L2467" s="26">
        <f t="shared" si="117"/>
        <v>747260.37</v>
      </c>
      <c r="M2467" s="26">
        <v>0</v>
      </c>
      <c r="N2467" s="26">
        <v>0</v>
      </c>
      <c r="O2467" s="26">
        <v>0</v>
      </c>
      <c r="P2467" s="26">
        <v>0</v>
      </c>
      <c r="Q2467" s="26">
        <f t="shared" si="115"/>
        <v>0</v>
      </c>
      <c r="R2467" s="27" t="str">
        <f t="shared" si="116"/>
        <v>1-30</v>
      </c>
      <c r="S2467" s="28" t="s">
        <v>2509</v>
      </c>
      <c r="T2467" s="26">
        <v>0</v>
      </c>
      <c r="U2467" s="23" t="s">
        <v>37</v>
      </c>
      <c r="V2467" s="23" t="s">
        <v>37</v>
      </c>
      <c r="W2467" s="23" t="s">
        <v>37</v>
      </c>
      <c r="X2467" s="22">
        <v>823823.24</v>
      </c>
    </row>
    <row r="2468" spans="1:24" x14ac:dyDescent="0.25">
      <c r="A2468" s="22">
        <v>702</v>
      </c>
      <c r="B2468" s="23" t="s">
        <v>2510</v>
      </c>
      <c r="C2468" s="23"/>
      <c r="D2468" s="24">
        <v>319839</v>
      </c>
      <c r="E2468" s="25"/>
      <c r="F2468" s="23" t="s">
        <v>33</v>
      </c>
      <c r="G2468" s="23" t="s">
        <v>33</v>
      </c>
      <c r="H2468" s="24" t="s">
        <v>34</v>
      </c>
      <c r="I2468" s="24" t="s">
        <v>35</v>
      </c>
      <c r="J2468" s="23" t="s">
        <v>39</v>
      </c>
      <c r="K2468" s="26">
        <v>7310321.54</v>
      </c>
      <c r="L2468" s="26">
        <f t="shared" si="117"/>
        <v>393953.2277146852</v>
      </c>
      <c r="M2468" s="26">
        <v>0</v>
      </c>
      <c r="N2468" s="26">
        <v>0</v>
      </c>
      <c r="O2468" s="26">
        <v>0</v>
      </c>
      <c r="P2468" s="26">
        <v>0</v>
      </c>
      <c r="Q2468" s="26">
        <f t="shared" si="115"/>
        <v>0</v>
      </c>
      <c r="R2468" s="27" t="str">
        <f t="shared" si="116"/>
        <v>1-30</v>
      </c>
      <c r="S2468" s="27" t="str">
        <f>+VLOOKUP(B2468,'[1]PORTFOLIO MAY16'!$B$7:$T$5083,19,0)</f>
        <v>MEXICO</v>
      </c>
      <c r="T2468" s="26">
        <v>0</v>
      </c>
      <c r="U2468" s="23" t="s">
        <v>37</v>
      </c>
      <c r="V2468" s="23" t="s">
        <v>37</v>
      </c>
      <c r="W2468" s="23" t="s">
        <v>37</v>
      </c>
      <c r="X2468" s="22">
        <v>8420035.75</v>
      </c>
    </row>
    <row r="2469" spans="1:24" x14ac:dyDescent="0.25">
      <c r="A2469" s="22">
        <v>702</v>
      </c>
      <c r="B2469" s="23" t="s">
        <v>2511</v>
      </c>
      <c r="C2469" s="23"/>
      <c r="D2469" s="24">
        <v>311796</v>
      </c>
      <c r="E2469" s="25"/>
      <c r="F2469" s="23" t="s">
        <v>42</v>
      </c>
      <c r="G2469" s="23" t="s">
        <v>51</v>
      </c>
      <c r="H2469" s="24" t="s">
        <v>34</v>
      </c>
      <c r="I2469" s="24" t="s">
        <v>35</v>
      </c>
      <c r="J2469" s="23" t="s">
        <v>39</v>
      </c>
      <c r="K2469" s="26">
        <v>308040.92</v>
      </c>
      <c r="L2469" s="26">
        <f t="shared" si="117"/>
        <v>16600.325175601116</v>
      </c>
      <c r="M2469" s="26">
        <v>0</v>
      </c>
      <c r="N2469" s="26">
        <v>0</v>
      </c>
      <c r="O2469" s="26">
        <v>0</v>
      </c>
      <c r="P2469" s="26">
        <v>0</v>
      </c>
      <c r="Q2469" s="26">
        <f t="shared" si="115"/>
        <v>0</v>
      </c>
      <c r="R2469" s="27" t="str">
        <f t="shared" si="116"/>
        <v>1-30</v>
      </c>
      <c r="S2469" s="28" t="s">
        <v>160</v>
      </c>
      <c r="T2469" s="26">
        <v>0</v>
      </c>
      <c r="U2469" s="23" t="s">
        <v>37</v>
      </c>
      <c r="V2469" s="23" t="s">
        <v>37</v>
      </c>
      <c r="W2469" s="23" t="s">
        <v>37</v>
      </c>
      <c r="X2469" s="22">
        <v>344718.27</v>
      </c>
    </row>
    <row r="2470" spans="1:24" x14ac:dyDescent="0.25">
      <c r="A2470" s="22">
        <v>702</v>
      </c>
      <c r="B2470" s="23" t="s">
        <v>2512</v>
      </c>
      <c r="C2470" s="23"/>
      <c r="D2470" s="24">
        <v>368116</v>
      </c>
      <c r="E2470" s="25"/>
      <c r="F2470" s="23" t="s">
        <v>42</v>
      </c>
      <c r="G2470" s="23" t="s">
        <v>33</v>
      </c>
      <c r="H2470" s="24" t="s">
        <v>34</v>
      </c>
      <c r="I2470" s="24" t="s">
        <v>35</v>
      </c>
      <c r="J2470" s="23" t="s">
        <v>36</v>
      </c>
      <c r="K2470" s="26">
        <v>72414.539999999994</v>
      </c>
      <c r="L2470" s="26">
        <f t="shared" si="117"/>
        <v>72414.539999999994</v>
      </c>
      <c r="M2470" s="26">
        <v>0</v>
      </c>
      <c r="N2470" s="26">
        <v>0</v>
      </c>
      <c r="O2470" s="26">
        <v>0</v>
      </c>
      <c r="P2470" s="26">
        <v>0</v>
      </c>
      <c r="Q2470" s="26">
        <f t="shared" si="115"/>
        <v>0</v>
      </c>
      <c r="R2470" s="27" t="str">
        <f t="shared" si="116"/>
        <v>1-30</v>
      </c>
      <c r="S2470" s="28" t="s">
        <v>158</v>
      </c>
      <c r="T2470" s="26">
        <v>0</v>
      </c>
      <c r="U2470" s="23" t="s">
        <v>37</v>
      </c>
      <c r="V2470" s="23" t="s">
        <v>37</v>
      </c>
      <c r="W2470" s="23" t="s">
        <v>37</v>
      </c>
      <c r="X2470" s="22">
        <v>81838.399999999994</v>
      </c>
    </row>
    <row r="2471" spans="1:24" x14ac:dyDescent="0.25">
      <c r="A2471" s="22">
        <v>702</v>
      </c>
      <c r="B2471" s="23" t="s">
        <v>2513</v>
      </c>
      <c r="C2471" s="23"/>
      <c r="D2471" s="24">
        <v>316241</v>
      </c>
      <c r="E2471" s="25"/>
      <c r="F2471" s="23" t="s">
        <v>42</v>
      </c>
      <c r="G2471" s="23" t="s">
        <v>33</v>
      </c>
      <c r="H2471" s="24" t="s">
        <v>34</v>
      </c>
      <c r="I2471" s="24" t="s">
        <v>35</v>
      </c>
      <c r="J2471" s="23" t="s">
        <v>36</v>
      </c>
      <c r="K2471" s="26">
        <v>159777.03</v>
      </c>
      <c r="L2471" s="26">
        <f t="shared" si="117"/>
        <v>159777.03</v>
      </c>
      <c r="M2471" s="26">
        <v>0</v>
      </c>
      <c r="N2471" s="26">
        <v>0</v>
      </c>
      <c r="O2471" s="26">
        <v>0</v>
      </c>
      <c r="P2471" s="26">
        <v>0</v>
      </c>
      <c r="Q2471" s="26">
        <f t="shared" si="115"/>
        <v>0</v>
      </c>
      <c r="R2471" s="27" t="str">
        <f t="shared" si="116"/>
        <v>1-30</v>
      </c>
      <c r="S2471" s="27" t="str">
        <f>+VLOOKUP(B2471,'[1]PORTFOLIO MAY16'!$B$7:$T$5083,19,0)</f>
        <v>COSTA RICA</v>
      </c>
      <c r="T2471" s="26">
        <v>0</v>
      </c>
      <c r="U2471" s="23" t="s">
        <v>37</v>
      </c>
      <c r="V2471" s="23" t="s">
        <v>37</v>
      </c>
      <c r="W2471" s="23" t="s">
        <v>37</v>
      </c>
      <c r="X2471" s="22">
        <v>180728.04</v>
      </c>
    </row>
    <row r="2472" spans="1:24" x14ac:dyDescent="0.25">
      <c r="A2472" s="22">
        <v>702</v>
      </c>
      <c r="B2472" s="23" t="s">
        <v>2514</v>
      </c>
      <c r="C2472" s="23"/>
      <c r="D2472" s="24">
        <v>368288</v>
      </c>
      <c r="E2472" s="25"/>
      <c r="F2472" s="23" t="s">
        <v>33</v>
      </c>
      <c r="G2472" s="23" t="s">
        <v>33</v>
      </c>
      <c r="H2472" s="24" t="s">
        <v>34</v>
      </c>
      <c r="I2472" s="24" t="s">
        <v>35</v>
      </c>
      <c r="J2472" s="23" t="s">
        <v>39</v>
      </c>
      <c r="K2472" s="26">
        <v>776602.15</v>
      </c>
      <c r="L2472" s="26">
        <f t="shared" si="117"/>
        <v>41851.089855435297</v>
      </c>
      <c r="M2472" s="26">
        <v>0</v>
      </c>
      <c r="N2472" s="26">
        <v>0</v>
      </c>
      <c r="O2472" s="26">
        <v>0</v>
      </c>
      <c r="P2472" s="26">
        <v>0</v>
      </c>
      <c r="Q2472" s="26">
        <f t="shared" si="115"/>
        <v>0</v>
      </c>
      <c r="R2472" s="27" t="str">
        <f t="shared" si="116"/>
        <v>1-30</v>
      </c>
      <c r="S2472" s="28" t="s">
        <v>160</v>
      </c>
      <c r="T2472" s="26">
        <v>0</v>
      </c>
      <c r="U2472" s="23" t="s">
        <v>37</v>
      </c>
      <c r="V2472" s="23" t="s">
        <v>37</v>
      </c>
      <c r="W2472" s="23" t="s">
        <v>37</v>
      </c>
      <c r="X2472" s="22">
        <v>850416.5</v>
      </c>
    </row>
    <row r="2473" spans="1:24" x14ac:dyDescent="0.25">
      <c r="A2473" s="22">
        <v>702</v>
      </c>
      <c r="B2473" s="23" t="s">
        <v>2515</v>
      </c>
      <c r="C2473" s="23"/>
      <c r="D2473" s="24">
        <v>318684</v>
      </c>
      <c r="E2473" s="25"/>
      <c r="F2473" s="23" t="s">
        <v>33</v>
      </c>
      <c r="G2473" s="23" t="s">
        <v>33</v>
      </c>
      <c r="H2473" s="24" t="s">
        <v>34</v>
      </c>
      <c r="I2473" s="24" t="s">
        <v>35</v>
      </c>
      <c r="J2473" s="23" t="s">
        <v>39</v>
      </c>
      <c r="K2473" s="26">
        <v>1874389.1</v>
      </c>
      <c r="L2473" s="26">
        <f t="shared" si="117"/>
        <v>101010.82857953521</v>
      </c>
      <c r="M2473" s="26">
        <v>0</v>
      </c>
      <c r="N2473" s="26">
        <v>0</v>
      </c>
      <c r="O2473" s="26">
        <v>0</v>
      </c>
      <c r="P2473" s="26">
        <v>0</v>
      </c>
      <c r="Q2473" s="26">
        <f t="shared" si="115"/>
        <v>0</v>
      </c>
      <c r="R2473" s="27" t="str">
        <f t="shared" si="116"/>
        <v>1-30</v>
      </c>
      <c r="S2473" s="28" t="s">
        <v>160</v>
      </c>
      <c r="T2473" s="26">
        <v>0</v>
      </c>
      <c r="U2473" s="23" t="s">
        <v>37</v>
      </c>
      <c r="V2473" s="23" t="s">
        <v>37</v>
      </c>
      <c r="W2473" s="23" t="s">
        <v>37</v>
      </c>
      <c r="X2473" s="22">
        <v>1984647.28</v>
      </c>
    </row>
    <row r="2474" spans="1:24" x14ac:dyDescent="0.25">
      <c r="A2474" s="22">
        <v>702</v>
      </c>
      <c r="B2474" s="23" t="s">
        <v>2516</v>
      </c>
      <c r="C2474" s="23"/>
      <c r="D2474" s="24">
        <v>318099</v>
      </c>
      <c r="E2474" s="25"/>
      <c r="F2474" s="23" t="s">
        <v>33</v>
      </c>
      <c r="G2474" s="23" t="s">
        <v>33</v>
      </c>
      <c r="H2474" s="24" t="s">
        <v>34</v>
      </c>
      <c r="I2474" s="24" t="s">
        <v>35</v>
      </c>
      <c r="J2474" s="23" t="s">
        <v>36</v>
      </c>
      <c r="K2474" s="26">
        <v>214636.81</v>
      </c>
      <c r="L2474" s="26">
        <f t="shared" si="117"/>
        <v>214636.81</v>
      </c>
      <c r="M2474" s="26">
        <v>0</v>
      </c>
      <c r="N2474" s="26">
        <v>0</v>
      </c>
      <c r="O2474" s="26">
        <v>0</v>
      </c>
      <c r="P2474" s="26">
        <v>0</v>
      </c>
      <c r="Q2474" s="26">
        <f t="shared" si="115"/>
        <v>0</v>
      </c>
      <c r="R2474" s="27" t="str">
        <f t="shared" si="116"/>
        <v>1-30</v>
      </c>
      <c r="S2474" s="28" t="s">
        <v>160</v>
      </c>
      <c r="T2474" s="26">
        <v>0</v>
      </c>
      <c r="U2474" s="23" t="s">
        <v>37</v>
      </c>
      <c r="V2474" s="23" t="s">
        <v>37</v>
      </c>
      <c r="W2474" s="23" t="s">
        <v>37</v>
      </c>
      <c r="X2474" s="22">
        <v>239489.46</v>
      </c>
    </row>
    <row r="2475" spans="1:24" x14ac:dyDescent="0.25">
      <c r="A2475" s="22">
        <v>702</v>
      </c>
      <c r="B2475" s="23" t="s">
        <v>2517</v>
      </c>
      <c r="C2475" s="23"/>
      <c r="D2475" s="24">
        <v>368723</v>
      </c>
      <c r="E2475" s="25"/>
      <c r="F2475" s="23" t="s">
        <v>33</v>
      </c>
      <c r="G2475" s="23" t="s">
        <v>33</v>
      </c>
      <c r="H2475" s="24" t="s">
        <v>34</v>
      </c>
      <c r="I2475" s="24" t="s">
        <v>35</v>
      </c>
      <c r="J2475" s="23" t="s">
        <v>39</v>
      </c>
      <c r="K2475" s="26">
        <v>2238228.12</v>
      </c>
      <c r="L2475" s="26">
        <f t="shared" si="117"/>
        <v>120618.11336355688</v>
      </c>
      <c r="M2475" s="26">
        <v>0</v>
      </c>
      <c r="N2475" s="26">
        <v>0</v>
      </c>
      <c r="O2475" s="26">
        <v>0</v>
      </c>
      <c r="P2475" s="26">
        <v>0</v>
      </c>
      <c r="Q2475" s="26">
        <f t="shared" si="115"/>
        <v>0</v>
      </c>
      <c r="R2475" s="27" t="str">
        <f t="shared" si="116"/>
        <v>1-30</v>
      </c>
      <c r="S2475" s="28" t="s">
        <v>160</v>
      </c>
      <c r="T2475" s="26">
        <v>0</v>
      </c>
      <c r="U2475" s="23" t="s">
        <v>37</v>
      </c>
      <c r="V2475" s="23" t="s">
        <v>37</v>
      </c>
      <c r="W2475" s="23" t="s">
        <v>37</v>
      </c>
      <c r="X2475" s="22">
        <v>2637656.1</v>
      </c>
    </row>
    <row r="2476" spans="1:24" x14ac:dyDescent="0.25">
      <c r="A2476" s="22">
        <v>702</v>
      </c>
      <c r="B2476" s="23" t="s">
        <v>2518</v>
      </c>
      <c r="C2476" s="23"/>
      <c r="D2476" s="24">
        <v>314798</v>
      </c>
      <c r="E2476" s="25"/>
      <c r="F2476" s="23" t="s">
        <v>51</v>
      </c>
      <c r="G2476" s="23" t="s">
        <v>51</v>
      </c>
      <c r="H2476" s="24" t="s">
        <v>34</v>
      </c>
      <c r="I2476" s="24" t="s">
        <v>35</v>
      </c>
      <c r="J2476" s="23" t="s">
        <v>36</v>
      </c>
      <c r="K2476" s="26">
        <v>121771.98</v>
      </c>
      <c r="L2476" s="26">
        <f t="shared" si="117"/>
        <v>121771.98</v>
      </c>
      <c r="M2476" s="26">
        <v>0</v>
      </c>
      <c r="N2476" s="26">
        <v>0</v>
      </c>
      <c r="O2476" s="26">
        <v>0</v>
      </c>
      <c r="P2476" s="26">
        <v>0</v>
      </c>
      <c r="Q2476" s="26">
        <f t="shared" si="115"/>
        <v>0</v>
      </c>
      <c r="R2476" s="27" t="str">
        <f t="shared" si="116"/>
        <v>1-30</v>
      </c>
      <c r="S2476" s="28" t="s">
        <v>158</v>
      </c>
      <c r="T2476" s="26">
        <v>0</v>
      </c>
      <c r="U2476" s="23" t="s">
        <v>37</v>
      </c>
      <c r="V2476" s="23" t="s">
        <v>37</v>
      </c>
      <c r="W2476" s="23" t="s">
        <v>37</v>
      </c>
      <c r="X2476" s="22">
        <v>128810.18</v>
      </c>
    </row>
    <row r="2477" spans="1:24" x14ac:dyDescent="0.25">
      <c r="A2477" s="22">
        <v>702</v>
      </c>
      <c r="B2477" s="23" t="s">
        <v>2519</v>
      </c>
      <c r="C2477" s="23"/>
      <c r="D2477" s="24">
        <v>368045</v>
      </c>
      <c r="E2477" s="25"/>
      <c r="F2477" s="23" t="s">
        <v>33</v>
      </c>
      <c r="G2477" s="23" t="s">
        <v>33</v>
      </c>
      <c r="H2477" s="24" t="s">
        <v>34</v>
      </c>
      <c r="I2477" s="24" t="s">
        <v>35</v>
      </c>
      <c r="J2477" s="23" t="s">
        <v>39</v>
      </c>
      <c r="K2477" s="26">
        <v>1331247.19</v>
      </c>
      <c r="L2477" s="26">
        <f t="shared" si="117"/>
        <v>71740.911055275516</v>
      </c>
      <c r="M2477" s="26">
        <v>0</v>
      </c>
      <c r="N2477" s="26">
        <v>0</v>
      </c>
      <c r="O2477" s="26">
        <v>0</v>
      </c>
      <c r="P2477" s="26">
        <v>0</v>
      </c>
      <c r="Q2477" s="26">
        <f t="shared" si="115"/>
        <v>0</v>
      </c>
      <c r="R2477" s="27" t="str">
        <f t="shared" si="116"/>
        <v>1-30</v>
      </c>
      <c r="S2477" s="27" t="str">
        <f>+VLOOKUP(B2477,'[1]PORTFOLIO MAY16'!$B$7:$T$5083,19,0)</f>
        <v>MEXICO</v>
      </c>
      <c r="T2477" s="26">
        <v>0</v>
      </c>
      <c r="U2477" s="23" t="s">
        <v>37</v>
      </c>
      <c r="V2477" s="23" t="s">
        <v>37</v>
      </c>
      <c r="W2477" s="23" t="s">
        <v>37</v>
      </c>
      <c r="X2477" s="22">
        <v>1389127.5</v>
      </c>
    </row>
    <row r="2478" spans="1:24" x14ac:dyDescent="0.25">
      <c r="A2478" s="22">
        <v>702</v>
      </c>
      <c r="B2478" s="23" t="s">
        <v>2520</v>
      </c>
      <c r="C2478" s="23"/>
      <c r="D2478" s="24">
        <v>313548</v>
      </c>
      <c r="E2478" s="25"/>
      <c r="F2478" s="23" t="s">
        <v>59</v>
      </c>
      <c r="G2478" s="23" t="s">
        <v>59</v>
      </c>
      <c r="H2478" s="24" t="s">
        <v>34</v>
      </c>
      <c r="I2478" s="24" t="s">
        <v>35</v>
      </c>
      <c r="J2478" s="23" t="s">
        <v>36</v>
      </c>
      <c r="K2478" s="26">
        <v>63026.49</v>
      </c>
      <c r="L2478" s="26">
        <f t="shared" si="117"/>
        <v>63026.49</v>
      </c>
      <c r="M2478" s="26">
        <v>0</v>
      </c>
      <c r="N2478" s="26">
        <v>0</v>
      </c>
      <c r="O2478" s="26">
        <v>0</v>
      </c>
      <c r="P2478" s="26">
        <v>0</v>
      </c>
      <c r="Q2478" s="26">
        <f t="shared" si="115"/>
        <v>0</v>
      </c>
      <c r="R2478" s="27" t="str">
        <f t="shared" si="116"/>
        <v>1-30</v>
      </c>
      <c r="S2478" s="28" t="s">
        <v>626</v>
      </c>
      <c r="T2478" s="26">
        <v>0</v>
      </c>
      <c r="U2478" s="23" t="s">
        <v>37</v>
      </c>
      <c r="V2478" s="23" t="s">
        <v>37</v>
      </c>
      <c r="W2478" s="23" t="s">
        <v>37</v>
      </c>
      <c r="X2478" s="22">
        <v>67170.09</v>
      </c>
    </row>
    <row r="2479" spans="1:24" x14ac:dyDescent="0.25">
      <c r="A2479" s="22">
        <v>702</v>
      </c>
      <c r="B2479" s="23" t="s">
        <v>2521</v>
      </c>
      <c r="C2479" s="23"/>
      <c r="D2479" s="24">
        <v>360932</v>
      </c>
      <c r="E2479" s="25"/>
      <c r="F2479" s="23" t="s">
        <v>42</v>
      </c>
      <c r="G2479" s="23" t="s">
        <v>33</v>
      </c>
      <c r="H2479" s="24" t="s">
        <v>34</v>
      </c>
      <c r="I2479" s="24" t="s">
        <v>35</v>
      </c>
      <c r="J2479" s="23" t="s">
        <v>36</v>
      </c>
      <c r="K2479" s="26">
        <v>53690.400000000001</v>
      </c>
      <c r="L2479" s="26">
        <f t="shared" si="117"/>
        <v>53690.400000000001</v>
      </c>
      <c r="M2479" s="26">
        <v>0</v>
      </c>
      <c r="N2479" s="26">
        <v>0</v>
      </c>
      <c r="O2479" s="26">
        <v>0</v>
      </c>
      <c r="P2479" s="26">
        <v>0</v>
      </c>
      <c r="Q2479" s="26">
        <f t="shared" si="115"/>
        <v>0</v>
      </c>
      <c r="R2479" s="27" t="str">
        <f t="shared" si="116"/>
        <v>1-30</v>
      </c>
      <c r="S2479" s="27" t="str">
        <f>+VLOOKUP(B2479,'[1]PORTFOLIO MAY16'!$B$7:$T$5083,19,0)</f>
        <v>HONDURAS</v>
      </c>
      <c r="T2479" s="26">
        <v>0</v>
      </c>
      <c r="U2479" s="23" t="s">
        <v>37</v>
      </c>
      <c r="V2479" s="23" t="s">
        <v>37</v>
      </c>
      <c r="W2479" s="23" t="s">
        <v>37</v>
      </c>
      <c r="X2479" s="22">
        <v>62407.41</v>
      </c>
    </row>
    <row r="2480" spans="1:24" x14ac:dyDescent="0.25">
      <c r="A2480" s="22">
        <v>702</v>
      </c>
      <c r="B2480" s="23" t="s">
        <v>2522</v>
      </c>
      <c r="C2480" s="23"/>
      <c r="D2480" s="24">
        <v>312673</v>
      </c>
      <c r="E2480" s="25"/>
      <c r="F2480" s="23" t="s">
        <v>33</v>
      </c>
      <c r="G2480" s="23" t="s">
        <v>33</v>
      </c>
      <c r="H2480" s="24" t="s">
        <v>34</v>
      </c>
      <c r="I2480" s="24" t="s">
        <v>35</v>
      </c>
      <c r="J2480" s="23" t="s">
        <v>39</v>
      </c>
      <c r="K2480" s="26">
        <v>1335013.51</v>
      </c>
      <c r="L2480" s="26">
        <f t="shared" si="117"/>
        <v>71943.878040036405</v>
      </c>
      <c r="M2480" s="26">
        <v>0</v>
      </c>
      <c r="N2480" s="26">
        <v>0</v>
      </c>
      <c r="O2480" s="26">
        <v>0</v>
      </c>
      <c r="P2480" s="26">
        <v>0</v>
      </c>
      <c r="Q2480" s="26">
        <f t="shared" si="115"/>
        <v>0</v>
      </c>
      <c r="R2480" s="27" t="str">
        <f t="shared" si="116"/>
        <v>1-30</v>
      </c>
      <c r="S2480" s="28" t="s">
        <v>160</v>
      </c>
      <c r="T2480" s="26">
        <v>0</v>
      </c>
      <c r="U2480" s="23" t="s">
        <v>37</v>
      </c>
      <c r="V2480" s="23" t="s">
        <v>37</v>
      </c>
      <c r="W2480" s="23" t="s">
        <v>37</v>
      </c>
      <c r="X2480" s="22">
        <v>1582064.61</v>
      </c>
    </row>
    <row r="2481" spans="1:24" x14ac:dyDescent="0.25">
      <c r="A2481" s="22">
        <v>702</v>
      </c>
      <c r="B2481" s="23" t="s">
        <v>2523</v>
      </c>
      <c r="C2481" s="23"/>
      <c r="D2481" s="24">
        <v>313548</v>
      </c>
      <c r="E2481" s="25"/>
      <c r="F2481" s="23" t="s">
        <v>51</v>
      </c>
      <c r="G2481" s="23" t="s">
        <v>51</v>
      </c>
      <c r="H2481" s="24" t="s">
        <v>34</v>
      </c>
      <c r="I2481" s="24" t="s">
        <v>35</v>
      </c>
      <c r="J2481" s="23" t="s">
        <v>36</v>
      </c>
      <c r="K2481" s="26">
        <v>11604.37</v>
      </c>
      <c r="L2481" s="26">
        <f t="shared" si="117"/>
        <v>11604.37</v>
      </c>
      <c r="M2481" s="26">
        <v>0</v>
      </c>
      <c r="N2481" s="26">
        <v>0</v>
      </c>
      <c r="O2481" s="26">
        <v>0</v>
      </c>
      <c r="P2481" s="26">
        <v>0</v>
      </c>
      <c r="Q2481" s="26">
        <f t="shared" si="115"/>
        <v>0</v>
      </c>
      <c r="R2481" s="27" t="str">
        <f t="shared" si="116"/>
        <v>1-30</v>
      </c>
      <c r="S2481" s="28" t="s">
        <v>626</v>
      </c>
      <c r="T2481" s="26">
        <v>0</v>
      </c>
      <c r="U2481" s="23" t="s">
        <v>37</v>
      </c>
      <c r="V2481" s="23" t="s">
        <v>37</v>
      </c>
      <c r="W2481" s="23" t="s">
        <v>37</v>
      </c>
      <c r="X2481" s="22">
        <v>12367.29</v>
      </c>
    </row>
    <row r="2482" spans="1:24" x14ac:dyDescent="0.25">
      <c r="A2482" s="22">
        <v>702</v>
      </c>
      <c r="B2482" s="23" t="s">
        <v>2524</v>
      </c>
      <c r="C2482" s="23"/>
      <c r="D2482" s="24">
        <v>313548</v>
      </c>
      <c r="E2482" s="25"/>
      <c r="F2482" s="23" t="s">
        <v>59</v>
      </c>
      <c r="G2482" s="23" t="s">
        <v>59</v>
      </c>
      <c r="H2482" s="24" t="s">
        <v>34</v>
      </c>
      <c r="I2482" s="24" t="s">
        <v>35</v>
      </c>
      <c r="J2482" s="23" t="s">
        <v>36</v>
      </c>
      <c r="K2482" s="26">
        <v>66595.77</v>
      </c>
      <c r="L2482" s="26">
        <f t="shared" si="117"/>
        <v>66595.77</v>
      </c>
      <c r="M2482" s="26">
        <v>0</v>
      </c>
      <c r="N2482" s="26">
        <v>0</v>
      </c>
      <c r="O2482" s="26">
        <v>0</v>
      </c>
      <c r="P2482" s="26">
        <v>0</v>
      </c>
      <c r="Q2482" s="26">
        <f t="shared" si="115"/>
        <v>0</v>
      </c>
      <c r="R2482" s="27" t="str">
        <f t="shared" si="116"/>
        <v>1-30</v>
      </c>
      <c r="S2482" s="28" t="s">
        <v>626</v>
      </c>
      <c r="T2482" s="26">
        <v>0</v>
      </c>
      <c r="U2482" s="23" t="s">
        <v>37</v>
      </c>
      <c r="V2482" s="23" t="s">
        <v>37</v>
      </c>
      <c r="W2482" s="23" t="s">
        <v>37</v>
      </c>
      <c r="X2482" s="22">
        <v>70974.03</v>
      </c>
    </row>
    <row r="2483" spans="1:24" x14ac:dyDescent="0.25">
      <c r="A2483" s="22">
        <v>702</v>
      </c>
      <c r="B2483" s="23" t="s">
        <v>2525</v>
      </c>
      <c r="C2483" s="23"/>
      <c r="D2483" s="24">
        <v>314376</v>
      </c>
      <c r="E2483" s="25"/>
      <c r="F2483" s="23" t="s">
        <v>42</v>
      </c>
      <c r="G2483" s="23" t="s">
        <v>33</v>
      </c>
      <c r="H2483" s="24" t="s">
        <v>34</v>
      </c>
      <c r="I2483" s="24" t="s">
        <v>35</v>
      </c>
      <c r="J2483" s="23" t="s">
        <v>36</v>
      </c>
      <c r="K2483" s="26">
        <v>121984.52</v>
      </c>
      <c r="L2483" s="26">
        <f t="shared" si="117"/>
        <v>121984.52</v>
      </c>
      <c r="M2483" s="26">
        <v>0</v>
      </c>
      <c r="N2483" s="26">
        <v>0</v>
      </c>
      <c r="O2483" s="26">
        <v>0</v>
      </c>
      <c r="P2483" s="26">
        <v>0</v>
      </c>
      <c r="Q2483" s="26">
        <f t="shared" si="115"/>
        <v>0</v>
      </c>
      <c r="R2483" s="27" t="str">
        <f t="shared" si="116"/>
        <v>1-30</v>
      </c>
      <c r="S2483" s="28" t="s">
        <v>158</v>
      </c>
      <c r="T2483" s="26">
        <v>0</v>
      </c>
      <c r="U2483" s="23" t="s">
        <v>37</v>
      </c>
      <c r="V2483" s="23" t="s">
        <v>37</v>
      </c>
      <c r="W2483" s="23" t="s">
        <v>37</v>
      </c>
      <c r="X2483" s="22">
        <v>143139.13</v>
      </c>
    </row>
    <row r="2484" spans="1:24" x14ac:dyDescent="0.25">
      <c r="A2484" s="22">
        <v>702</v>
      </c>
      <c r="B2484" s="23" t="s">
        <v>2526</v>
      </c>
      <c r="C2484" s="23"/>
      <c r="D2484" s="24">
        <v>363200</v>
      </c>
      <c r="E2484" s="25"/>
      <c r="F2484" s="23" t="s">
        <v>33</v>
      </c>
      <c r="G2484" s="23" t="s">
        <v>33</v>
      </c>
      <c r="H2484" s="24" t="s">
        <v>34</v>
      </c>
      <c r="I2484" s="24" t="s">
        <v>35</v>
      </c>
      <c r="J2484" s="23" t="s">
        <v>36</v>
      </c>
      <c r="K2484" s="26">
        <v>63783.71</v>
      </c>
      <c r="L2484" s="26">
        <f t="shared" si="117"/>
        <v>63783.71</v>
      </c>
      <c r="M2484" s="26">
        <v>0</v>
      </c>
      <c r="N2484" s="26">
        <v>0</v>
      </c>
      <c r="O2484" s="26">
        <v>0</v>
      </c>
      <c r="P2484" s="26">
        <v>0</v>
      </c>
      <c r="Q2484" s="26">
        <f t="shared" si="115"/>
        <v>0</v>
      </c>
      <c r="R2484" s="27" t="str">
        <f t="shared" si="116"/>
        <v>1-30</v>
      </c>
      <c r="S2484" s="28" t="s">
        <v>160</v>
      </c>
      <c r="T2484" s="26">
        <v>0</v>
      </c>
      <c r="U2484" s="23" t="s">
        <v>37</v>
      </c>
      <c r="V2484" s="23" t="s">
        <v>37</v>
      </c>
      <c r="W2484" s="23" t="s">
        <v>37</v>
      </c>
      <c r="X2484" s="22">
        <v>69786.66</v>
      </c>
    </row>
    <row r="2485" spans="1:24" x14ac:dyDescent="0.25">
      <c r="A2485" s="22">
        <v>702</v>
      </c>
      <c r="B2485" s="23" t="s">
        <v>2527</v>
      </c>
      <c r="C2485" s="23"/>
      <c r="D2485" s="24">
        <v>318874</v>
      </c>
      <c r="E2485" s="25"/>
      <c r="F2485" s="23" t="s">
        <v>42</v>
      </c>
      <c r="G2485" s="23" t="s">
        <v>33</v>
      </c>
      <c r="H2485" s="24" t="s">
        <v>34</v>
      </c>
      <c r="I2485" s="24" t="s">
        <v>35</v>
      </c>
      <c r="J2485" s="23" t="s">
        <v>36</v>
      </c>
      <c r="K2485" s="26">
        <v>157189.66</v>
      </c>
      <c r="L2485" s="26">
        <f t="shared" si="117"/>
        <v>157189.66</v>
      </c>
      <c r="M2485" s="26">
        <v>0</v>
      </c>
      <c r="N2485" s="26">
        <v>0</v>
      </c>
      <c r="O2485" s="26">
        <v>0</v>
      </c>
      <c r="P2485" s="26">
        <v>0</v>
      </c>
      <c r="Q2485" s="26">
        <f t="shared" si="115"/>
        <v>0</v>
      </c>
      <c r="R2485" s="27" t="str">
        <f t="shared" si="116"/>
        <v>1-30</v>
      </c>
      <c r="S2485" s="28" t="s">
        <v>160</v>
      </c>
      <c r="T2485" s="26">
        <v>0</v>
      </c>
      <c r="U2485" s="23" t="s">
        <v>37</v>
      </c>
      <c r="V2485" s="23" t="s">
        <v>37</v>
      </c>
      <c r="W2485" s="23" t="s">
        <v>37</v>
      </c>
      <c r="X2485" s="22">
        <v>166436.10999999999</v>
      </c>
    </row>
    <row r="2486" spans="1:24" x14ac:dyDescent="0.25">
      <c r="A2486" s="22">
        <v>702</v>
      </c>
      <c r="B2486" s="23" t="s">
        <v>2528</v>
      </c>
      <c r="C2486" s="23"/>
      <c r="D2486" s="24">
        <v>331847</v>
      </c>
      <c r="E2486" s="25"/>
      <c r="F2486" s="23" t="s">
        <v>42</v>
      </c>
      <c r="G2486" s="23" t="s">
        <v>33</v>
      </c>
      <c r="H2486" s="24" t="s">
        <v>34</v>
      </c>
      <c r="I2486" s="24" t="s">
        <v>35</v>
      </c>
      <c r="J2486" s="23" t="s">
        <v>36</v>
      </c>
      <c r="K2486" s="26">
        <v>10297.6</v>
      </c>
      <c r="L2486" s="26">
        <f t="shared" si="117"/>
        <v>10297.6</v>
      </c>
      <c r="M2486" s="26">
        <v>0</v>
      </c>
      <c r="N2486" s="26">
        <v>0</v>
      </c>
      <c r="O2486" s="26">
        <v>0</v>
      </c>
      <c r="P2486" s="26">
        <v>0</v>
      </c>
      <c r="Q2486" s="26">
        <f t="shared" si="115"/>
        <v>0</v>
      </c>
      <c r="R2486" s="27" t="str">
        <f t="shared" si="116"/>
        <v>1-30</v>
      </c>
      <c r="S2486" s="27" t="str">
        <f>+VLOOKUP(B2486,'[1]PORTFOLIO MAY16'!$B$7:$T$5083,19,0)</f>
        <v>PUERTO RICO</v>
      </c>
      <c r="T2486" s="26">
        <v>0</v>
      </c>
      <c r="U2486" s="23" t="s">
        <v>37</v>
      </c>
      <c r="V2486" s="23" t="s">
        <v>37</v>
      </c>
      <c r="W2486" s="23" t="s">
        <v>37</v>
      </c>
      <c r="X2486" s="22">
        <v>10872.5</v>
      </c>
    </row>
    <row r="2487" spans="1:24" x14ac:dyDescent="0.25">
      <c r="A2487" s="22">
        <v>702</v>
      </c>
      <c r="B2487" s="23" t="s">
        <v>2529</v>
      </c>
      <c r="C2487" s="23"/>
      <c r="D2487" s="24">
        <v>309710</v>
      </c>
      <c r="E2487" s="25"/>
      <c r="F2487" s="23" t="s">
        <v>42</v>
      </c>
      <c r="G2487" s="23" t="s">
        <v>33</v>
      </c>
      <c r="H2487" s="24" t="s">
        <v>34</v>
      </c>
      <c r="I2487" s="24" t="s">
        <v>35</v>
      </c>
      <c r="J2487" s="23" t="s">
        <v>36</v>
      </c>
      <c r="K2487" s="26">
        <v>195963.02</v>
      </c>
      <c r="L2487" s="26">
        <f t="shared" si="117"/>
        <v>195963.02</v>
      </c>
      <c r="M2487" s="26">
        <v>0</v>
      </c>
      <c r="N2487" s="26">
        <v>0</v>
      </c>
      <c r="O2487" s="26">
        <v>0</v>
      </c>
      <c r="P2487" s="26">
        <v>0</v>
      </c>
      <c r="Q2487" s="26">
        <f t="shared" si="115"/>
        <v>0</v>
      </c>
      <c r="R2487" s="27" t="str">
        <f t="shared" si="116"/>
        <v>1-30</v>
      </c>
      <c r="S2487" s="27" t="str">
        <f>+VLOOKUP(B2487,'[1]PORTFOLIO MAY16'!$B$7:$T$5083,19,0)</f>
        <v>PUERTO RICO</v>
      </c>
      <c r="T2487" s="26">
        <v>0</v>
      </c>
      <c r="U2487" s="23" t="s">
        <v>37</v>
      </c>
      <c r="V2487" s="23" t="s">
        <v>37</v>
      </c>
      <c r="W2487" s="23" t="s">
        <v>37</v>
      </c>
      <c r="X2487" s="22">
        <v>213371.77</v>
      </c>
    </row>
    <row r="2488" spans="1:24" x14ac:dyDescent="0.25">
      <c r="A2488" s="22">
        <v>702</v>
      </c>
      <c r="B2488" s="23" t="s">
        <v>2530</v>
      </c>
      <c r="C2488" s="23"/>
      <c r="D2488" s="24">
        <v>309710</v>
      </c>
      <c r="E2488" s="25"/>
      <c r="F2488" s="23" t="s">
        <v>42</v>
      </c>
      <c r="G2488" s="23" t="s">
        <v>33</v>
      </c>
      <c r="H2488" s="24" t="s">
        <v>34</v>
      </c>
      <c r="I2488" s="24" t="s">
        <v>35</v>
      </c>
      <c r="J2488" s="23" t="s">
        <v>36</v>
      </c>
      <c r="K2488" s="26">
        <v>64344.71</v>
      </c>
      <c r="L2488" s="26">
        <f t="shared" si="117"/>
        <v>64344.71</v>
      </c>
      <c r="M2488" s="26">
        <v>0</v>
      </c>
      <c r="N2488" s="26">
        <v>0</v>
      </c>
      <c r="O2488" s="26">
        <v>0</v>
      </c>
      <c r="P2488" s="26">
        <v>0</v>
      </c>
      <c r="Q2488" s="26">
        <f t="shared" si="115"/>
        <v>0</v>
      </c>
      <c r="R2488" s="27" t="str">
        <f t="shared" si="116"/>
        <v>1-30</v>
      </c>
      <c r="S2488" s="27" t="str">
        <f>+VLOOKUP(B2488,'[1]PORTFOLIO MAY16'!$B$7:$T$5083,19,0)</f>
        <v>PUERTO RICO</v>
      </c>
      <c r="T2488" s="26">
        <v>0</v>
      </c>
      <c r="U2488" s="23" t="s">
        <v>37</v>
      </c>
      <c r="V2488" s="23" t="s">
        <v>37</v>
      </c>
      <c r="W2488" s="23" t="s">
        <v>37</v>
      </c>
      <c r="X2488" s="22">
        <v>70105.279999999999</v>
      </c>
    </row>
    <row r="2489" spans="1:24" x14ac:dyDescent="0.25">
      <c r="A2489" s="22">
        <v>702</v>
      </c>
      <c r="B2489" s="23" t="s">
        <v>2531</v>
      </c>
      <c r="C2489" s="23"/>
      <c r="D2489" s="24">
        <v>314640</v>
      </c>
      <c r="E2489" s="25"/>
      <c r="F2489" s="23" t="s">
        <v>42</v>
      </c>
      <c r="G2489" s="23" t="s">
        <v>33</v>
      </c>
      <c r="H2489" s="24" t="s">
        <v>34</v>
      </c>
      <c r="I2489" s="24" t="s">
        <v>233</v>
      </c>
      <c r="J2489" s="23" t="s">
        <v>36</v>
      </c>
      <c r="K2489" s="26">
        <v>21294.799999999999</v>
      </c>
      <c r="L2489" s="26">
        <f t="shared" si="117"/>
        <v>21294.799999999999</v>
      </c>
      <c r="M2489" s="26">
        <v>0</v>
      </c>
      <c r="N2489" s="26">
        <v>0</v>
      </c>
      <c r="O2489" s="26">
        <v>0</v>
      </c>
      <c r="P2489" s="26">
        <v>21294.799999999999</v>
      </c>
      <c r="Q2489" s="26">
        <f t="shared" si="115"/>
        <v>21294.799999999999</v>
      </c>
      <c r="R2489" s="27" t="str">
        <f t="shared" si="116"/>
        <v>120+</v>
      </c>
      <c r="S2489" s="27" t="str">
        <f>+VLOOKUP(B2489,'[1]PORTFOLIO MAY16'!$B$7:$T$5083,19,0)</f>
        <v>PUERTO RICO</v>
      </c>
      <c r="T2489" s="26">
        <v>0</v>
      </c>
      <c r="U2489" s="23" t="s">
        <v>37</v>
      </c>
      <c r="V2489" s="23" t="s">
        <v>37</v>
      </c>
      <c r="W2489" s="23" t="s">
        <v>37</v>
      </c>
      <c r="X2489" s="22">
        <v>25884.880000000001</v>
      </c>
    </row>
    <row r="2490" spans="1:24" x14ac:dyDescent="0.25">
      <c r="A2490" s="22">
        <v>702</v>
      </c>
      <c r="B2490" s="23" t="s">
        <v>2532</v>
      </c>
      <c r="C2490" s="23"/>
      <c r="D2490" s="24">
        <v>363200</v>
      </c>
      <c r="E2490" s="25"/>
      <c r="F2490" s="23" t="s">
        <v>42</v>
      </c>
      <c r="G2490" s="23" t="s">
        <v>33</v>
      </c>
      <c r="H2490" s="24" t="s">
        <v>34</v>
      </c>
      <c r="I2490" s="24" t="s">
        <v>35</v>
      </c>
      <c r="J2490" s="23" t="s">
        <v>36</v>
      </c>
      <c r="K2490" s="26">
        <v>110139.87</v>
      </c>
      <c r="L2490" s="26">
        <f t="shared" si="117"/>
        <v>110139.87</v>
      </c>
      <c r="M2490" s="26">
        <v>0</v>
      </c>
      <c r="N2490" s="26">
        <v>0</v>
      </c>
      <c r="O2490" s="26">
        <v>0</v>
      </c>
      <c r="P2490" s="26">
        <v>0</v>
      </c>
      <c r="Q2490" s="26">
        <f t="shared" si="115"/>
        <v>0</v>
      </c>
      <c r="R2490" s="27" t="str">
        <f t="shared" si="116"/>
        <v>1-30</v>
      </c>
      <c r="S2490" s="28" t="s">
        <v>160</v>
      </c>
      <c r="T2490" s="26">
        <v>0</v>
      </c>
      <c r="U2490" s="23" t="s">
        <v>37</v>
      </c>
      <c r="V2490" s="23" t="s">
        <v>37</v>
      </c>
      <c r="W2490" s="23" t="s">
        <v>37</v>
      </c>
      <c r="X2490" s="22">
        <v>125914.37</v>
      </c>
    </row>
    <row r="2491" spans="1:24" x14ac:dyDescent="0.25">
      <c r="A2491" s="22">
        <v>702</v>
      </c>
      <c r="B2491" s="23" t="s">
        <v>2533</v>
      </c>
      <c r="C2491" s="23"/>
      <c r="D2491" s="24">
        <v>309847</v>
      </c>
      <c r="E2491" s="25"/>
      <c r="F2491" s="23" t="s">
        <v>59</v>
      </c>
      <c r="G2491" s="23" t="s">
        <v>59</v>
      </c>
      <c r="H2491" s="24" t="s">
        <v>34</v>
      </c>
      <c r="I2491" s="24" t="s">
        <v>35</v>
      </c>
      <c r="J2491" s="23" t="s">
        <v>36</v>
      </c>
      <c r="K2491" s="26">
        <v>6294342.7800000003</v>
      </c>
      <c r="L2491" s="26">
        <f t="shared" si="117"/>
        <v>6294342.7800000003</v>
      </c>
      <c r="M2491" s="26">
        <v>0</v>
      </c>
      <c r="N2491" s="26">
        <v>0</v>
      </c>
      <c r="O2491" s="26">
        <v>0</v>
      </c>
      <c r="P2491" s="26">
        <v>0</v>
      </c>
      <c r="Q2491" s="26">
        <f t="shared" si="115"/>
        <v>0</v>
      </c>
      <c r="R2491" s="27" t="str">
        <f t="shared" si="116"/>
        <v>1-30</v>
      </c>
      <c r="S2491" s="27" t="str">
        <f>+VLOOKUP(B2491,'[1]PORTFOLIO MAY16'!$B$7:$T$5083,19,0)</f>
        <v>MEXICO</v>
      </c>
      <c r="T2491" s="26">
        <v>0</v>
      </c>
      <c r="U2491" s="23" t="s">
        <v>37</v>
      </c>
      <c r="V2491" s="23" t="s">
        <v>37</v>
      </c>
      <c r="W2491" s="23" t="s">
        <v>37</v>
      </c>
      <c r="X2491" s="22">
        <v>6813160.8799999999</v>
      </c>
    </row>
    <row r="2492" spans="1:24" x14ac:dyDescent="0.25">
      <c r="A2492" s="22">
        <v>702</v>
      </c>
      <c r="B2492" s="23" t="s">
        <v>2534</v>
      </c>
      <c r="C2492" s="23"/>
      <c r="D2492" s="24">
        <v>314798</v>
      </c>
      <c r="E2492" s="25"/>
      <c r="F2492" s="23" t="s">
        <v>51</v>
      </c>
      <c r="G2492" s="23" t="s">
        <v>51</v>
      </c>
      <c r="H2492" s="24" t="s">
        <v>34</v>
      </c>
      <c r="I2492" s="24" t="s">
        <v>35</v>
      </c>
      <c r="J2492" s="23" t="s">
        <v>36</v>
      </c>
      <c r="K2492" s="26">
        <v>524909.66</v>
      </c>
      <c r="L2492" s="26">
        <f t="shared" si="117"/>
        <v>524909.66</v>
      </c>
      <c r="M2492" s="26">
        <v>0</v>
      </c>
      <c r="N2492" s="26">
        <v>0</v>
      </c>
      <c r="O2492" s="26">
        <v>0</v>
      </c>
      <c r="P2492" s="26">
        <v>0</v>
      </c>
      <c r="Q2492" s="26">
        <f t="shared" si="115"/>
        <v>0</v>
      </c>
      <c r="R2492" s="27" t="str">
        <f t="shared" si="116"/>
        <v>1-30</v>
      </c>
      <c r="S2492" s="27" t="str">
        <f>+VLOOKUP(B2492,'[1]PORTFOLIO MAY16'!$B$7:$T$5083,19,0)</f>
        <v>COSTA RICA</v>
      </c>
      <c r="T2492" s="26">
        <v>0</v>
      </c>
      <c r="U2492" s="23" t="s">
        <v>37</v>
      </c>
      <c r="V2492" s="23" t="s">
        <v>37</v>
      </c>
      <c r="W2492" s="23" t="s">
        <v>37</v>
      </c>
      <c r="X2492" s="22">
        <v>548353.12</v>
      </c>
    </row>
    <row r="2493" spans="1:24" x14ac:dyDescent="0.25">
      <c r="A2493" s="22">
        <v>702</v>
      </c>
      <c r="B2493" s="23" t="s">
        <v>2535</v>
      </c>
      <c r="C2493" s="23"/>
      <c r="D2493" s="24">
        <v>367373</v>
      </c>
      <c r="E2493" s="25"/>
      <c r="F2493" s="23" t="s">
        <v>42</v>
      </c>
      <c r="G2493" s="23" t="s">
        <v>33</v>
      </c>
      <c r="H2493" s="24" t="s">
        <v>34</v>
      </c>
      <c r="I2493" s="24" t="s">
        <v>35</v>
      </c>
      <c r="J2493" s="23" t="s">
        <v>36</v>
      </c>
      <c r="K2493" s="26">
        <v>56178.14</v>
      </c>
      <c r="L2493" s="26">
        <f t="shared" si="117"/>
        <v>56178.14</v>
      </c>
      <c r="M2493" s="26">
        <v>0</v>
      </c>
      <c r="N2493" s="26">
        <v>0</v>
      </c>
      <c r="O2493" s="26">
        <v>0</v>
      </c>
      <c r="P2493" s="26">
        <v>0</v>
      </c>
      <c r="Q2493" s="26">
        <f t="shared" si="115"/>
        <v>0</v>
      </c>
      <c r="R2493" s="27" t="str">
        <f t="shared" si="116"/>
        <v>1-30</v>
      </c>
      <c r="S2493" s="27" t="str">
        <f>+VLOOKUP(B2493,'[1]PORTFOLIO MAY16'!$B$7:$T$5083,19,0)</f>
        <v>COSTA RICA</v>
      </c>
      <c r="T2493" s="26">
        <v>0</v>
      </c>
      <c r="U2493" s="23" t="s">
        <v>37</v>
      </c>
      <c r="V2493" s="23" t="s">
        <v>37</v>
      </c>
      <c r="W2493" s="23" t="s">
        <v>37</v>
      </c>
      <c r="X2493" s="22">
        <v>62046.1</v>
      </c>
    </row>
    <row r="2494" spans="1:24" x14ac:dyDescent="0.25">
      <c r="A2494" s="22">
        <v>702</v>
      </c>
      <c r="B2494" s="23" t="s">
        <v>2536</v>
      </c>
      <c r="C2494" s="23"/>
      <c r="D2494" s="24">
        <v>309235</v>
      </c>
      <c r="E2494" s="25"/>
      <c r="F2494" s="23" t="s">
        <v>33</v>
      </c>
      <c r="G2494" s="23" t="s">
        <v>33</v>
      </c>
      <c r="H2494" s="24" t="s">
        <v>34</v>
      </c>
      <c r="I2494" s="24" t="s">
        <v>35</v>
      </c>
      <c r="J2494" s="23" t="s">
        <v>39</v>
      </c>
      <c r="K2494" s="26">
        <v>2837538.72</v>
      </c>
      <c r="L2494" s="26">
        <f t="shared" si="117"/>
        <v>152914.9615913333</v>
      </c>
      <c r="M2494" s="26">
        <v>0</v>
      </c>
      <c r="N2494" s="26">
        <v>0</v>
      </c>
      <c r="O2494" s="26">
        <v>0</v>
      </c>
      <c r="P2494" s="26">
        <v>0</v>
      </c>
      <c r="Q2494" s="26">
        <f t="shared" si="115"/>
        <v>0</v>
      </c>
      <c r="R2494" s="27" t="str">
        <f t="shared" si="116"/>
        <v>1-30</v>
      </c>
      <c r="S2494" s="27" t="str">
        <f>+VLOOKUP(B2494,'[1]PORTFOLIO MAY16'!$B$7:$T$5083,19,0)</f>
        <v>MEXICO</v>
      </c>
      <c r="T2494" s="26">
        <v>0</v>
      </c>
      <c r="U2494" s="23" t="s">
        <v>37</v>
      </c>
      <c r="V2494" s="23" t="s">
        <v>37</v>
      </c>
      <c r="W2494" s="23" t="s">
        <v>37</v>
      </c>
      <c r="X2494" s="22">
        <v>3262128.74</v>
      </c>
    </row>
    <row r="2495" spans="1:24" x14ac:dyDescent="0.25">
      <c r="A2495" s="22">
        <v>702</v>
      </c>
      <c r="B2495" s="23" t="s">
        <v>2537</v>
      </c>
      <c r="C2495" s="23"/>
      <c r="D2495" s="24">
        <v>365867</v>
      </c>
      <c r="E2495" s="25"/>
      <c r="F2495" s="23" t="s">
        <v>33</v>
      </c>
      <c r="G2495" s="23" t="s">
        <v>33</v>
      </c>
      <c r="H2495" s="24" t="s">
        <v>34</v>
      </c>
      <c r="I2495" s="24" t="s">
        <v>35</v>
      </c>
      <c r="J2495" s="23" t="s">
        <v>39</v>
      </c>
      <c r="K2495" s="26">
        <v>584864.31999999995</v>
      </c>
      <c r="L2495" s="26">
        <f t="shared" si="117"/>
        <v>31518.338198726411</v>
      </c>
      <c r="M2495" s="26">
        <v>0</v>
      </c>
      <c r="N2495" s="26">
        <v>0</v>
      </c>
      <c r="O2495" s="26">
        <v>0</v>
      </c>
      <c r="P2495" s="26">
        <v>0</v>
      </c>
      <c r="Q2495" s="26">
        <f t="shared" si="115"/>
        <v>0</v>
      </c>
      <c r="R2495" s="27" t="str">
        <f t="shared" si="116"/>
        <v>1-30</v>
      </c>
      <c r="S2495" s="27" t="str">
        <f>+VLOOKUP(B2495,'[1]PORTFOLIO MAY16'!$B$7:$T$5083,19,0)</f>
        <v>MEXICO</v>
      </c>
      <c r="T2495" s="26">
        <v>0</v>
      </c>
      <c r="U2495" s="23" t="s">
        <v>37</v>
      </c>
      <c r="V2495" s="23" t="s">
        <v>37</v>
      </c>
      <c r="W2495" s="23" t="s">
        <v>37</v>
      </c>
      <c r="X2495" s="22">
        <v>610293.19999999995</v>
      </c>
    </row>
    <row r="2496" spans="1:24" x14ac:dyDescent="0.25">
      <c r="A2496" s="22">
        <v>702</v>
      </c>
      <c r="B2496" s="23" t="s">
        <v>2538</v>
      </c>
      <c r="C2496" s="23"/>
      <c r="D2496" s="24">
        <v>313548</v>
      </c>
      <c r="E2496" s="25"/>
      <c r="F2496" s="23" t="s">
        <v>51</v>
      </c>
      <c r="G2496" s="23" t="s">
        <v>51</v>
      </c>
      <c r="H2496" s="24" t="s">
        <v>34</v>
      </c>
      <c r="I2496" s="24" t="s">
        <v>35</v>
      </c>
      <c r="J2496" s="23" t="s">
        <v>36</v>
      </c>
      <c r="K2496" s="26">
        <v>141763.67000000001</v>
      </c>
      <c r="L2496" s="26">
        <f t="shared" si="117"/>
        <v>141763.67000000001</v>
      </c>
      <c r="M2496" s="26">
        <v>0</v>
      </c>
      <c r="N2496" s="26">
        <v>0</v>
      </c>
      <c r="O2496" s="26">
        <v>0</v>
      </c>
      <c r="P2496" s="26">
        <v>0</v>
      </c>
      <c r="Q2496" s="26">
        <f t="shared" si="115"/>
        <v>0</v>
      </c>
      <c r="R2496" s="27" t="str">
        <f t="shared" si="116"/>
        <v>1-30</v>
      </c>
      <c r="S2496" s="27" t="str">
        <f>+VLOOKUP(B2496,'[1]PORTFOLIO MAY16'!$B$7:$T$5083,19,0)</f>
        <v>NICARAGUA</v>
      </c>
      <c r="T2496" s="26">
        <v>0</v>
      </c>
      <c r="U2496" s="23" t="s">
        <v>37</v>
      </c>
      <c r="V2496" s="23" t="s">
        <v>37</v>
      </c>
      <c r="W2496" s="23" t="s">
        <v>37</v>
      </c>
      <c r="X2496" s="22">
        <v>150495.6</v>
      </c>
    </row>
    <row r="2497" spans="1:24" x14ac:dyDescent="0.25">
      <c r="A2497" s="22">
        <v>702</v>
      </c>
      <c r="B2497" s="23" t="s">
        <v>2539</v>
      </c>
      <c r="C2497" s="23"/>
      <c r="D2497" s="24">
        <v>313548</v>
      </c>
      <c r="E2497" s="25"/>
      <c r="F2497" s="23" t="s">
        <v>51</v>
      </c>
      <c r="G2497" s="23" t="s">
        <v>51</v>
      </c>
      <c r="H2497" s="24" t="s">
        <v>34</v>
      </c>
      <c r="I2497" s="24" t="s">
        <v>35</v>
      </c>
      <c r="J2497" s="23" t="s">
        <v>36</v>
      </c>
      <c r="K2497" s="26">
        <v>4873.2700000000004</v>
      </c>
      <c r="L2497" s="26">
        <f t="shared" si="117"/>
        <v>4873.2700000000004</v>
      </c>
      <c r="M2497" s="26">
        <v>0</v>
      </c>
      <c r="N2497" s="26">
        <v>0</v>
      </c>
      <c r="O2497" s="26">
        <v>0</v>
      </c>
      <c r="P2497" s="26">
        <v>0</v>
      </c>
      <c r="Q2497" s="26">
        <f t="shared" si="115"/>
        <v>0</v>
      </c>
      <c r="R2497" s="27" t="str">
        <f t="shared" si="116"/>
        <v>1-30</v>
      </c>
      <c r="S2497" s="27" t="str">
        <f>+VLOOKUP(B2497,'[1]PORTFOLIO MAY16'!$B$7:$T$5083,19,0)</f>
        <v>NICARAGUA</v>
      </c>
      <c r="T2497" s="26">
        <v>0</v>
      </c>
      <c r="U2497" s="23" t="s">
        <v>37</v>
      </c>
      <c r="V2497" s="23" t="s">
        <v>37</v>
      </c>
      <c r="W2497" s="23" t="s">
        <v>37</v>
      </c>
      <c r="X2497" s="22">
        <v>5173.4399999999996</v>
      </c>
    </row>
    <row r="2498" spans="1:24" x14ac:dyDescent="0.25">
      <c r="A2498" s="22">
        <v>702</v>
      </c>
      <c r="B2498" s="23" t="s">
        <v>2540</v>
      </c>
      <c r="C2498" s="23"/>
      <c r="D2498" s="24">
        <v>316522</v>
      </c>
      <c r="E2498" s="25"/>
      <c r="F2498" s="23" t="s">
        <v>33</v>
      </c>
      <c r="G2498" s="23" t="s">
        <v>33</v>
      </c>
      <c r="H2498" s="24" t="s">
        <v>34</v>
      </c>
      <c r="I2498" s="24" t="s">
        <v>35</v>
      </c>
      <c r="J2498" s="23" t="s">
        <v>39</v>
      </c>
      <c r="K2498" s="26">
        <v>2737004.12</v>
      </c>
      <c r="L2498" s="26">
        <f t="shared" si="117"/>
        <v>147497.15199837729</v>
      </c>
      <c r="M2498" s="26">
        <v>0</v>
      </c>
      <c r="N2498" s="26">
        <v>0</v>
      </c>
      <c r="O2498" s="26">
        <v>0</v>
      </c>
      <c r="P2498" s="26">
        <v>0</v>
      </c>
      <c r="Q2498" s="26">
        <f t="shared" si="115"/>
        <v>0</v>
      </c>
      <c r="R2498" s="27" t="str">
        <f t="shared" si="116"/>
        <v>1-30</v>
      </c>
      <c r="S2498" s="27" t="str">
        <f>+VLOOKUP(B2498,'[1]PORTFOLIO MAY16'!$B$7:$T$5083,19,0)</f>
        <v>MEXICO</v>
      </c>
      <c r="T2498" s="26">
        <v>0</v>
      </c>
      <c r="U2498" s="23" t="s">
        <v>37</v>
      </c>
      <c r="V2498" s="23" t="s">
        <v>37</v>
      </c>
      <c r="W2498" s="23" t="s">
        <v>37</v>
      </c>
      <c r="X2498" s="22">
        <v>3569616.96</v>
      </c>
    </row>
    <row r="2499" spans="1:24" x14ac:dyDescent="0.25">
      <c r="A2499" s="22">
        <v>702</v>
      </c>
      <c r="B2499" s="23" t="s">
        <v>2541</v>
      </c>
      <c r="C2499" s="23"/>
      <c r="D2499" s="24">
        <v>313548</v>
      </c>
      <c r="E2499" s="25"/>
      <c r="F2499" s="23" t="s">
        <v>59</v>
      </c>
      <c r="G2499" s="23" t="s">
        <v>59</v>
      </c>
      <c r="H2499" s="24" t="s">
        <v>34</v>
      </c>
      <c r="I2499" s="24" t="s">
        <v>35</v>
      </c>
      <c r="J2499" s="23" t="s">
        <v>36</v>
      </c>
      <c r="K2499" s="26">
        <v>76716.509999999995</v>
      </c>
      <c r="L2499" s="26">
        <f t="shared" si="117"/>
        <v>76716.509999999995</v>
      </c>
      <c r="M2499" s="26">
        <v>0</v>
      </c>
      <c r="N2499" s="26">
        <v>0</v>
      </c>
      <c r="O2499" s="26">
        <v>0</v>
      </c>
      <c r="P2499" s="26">
        <v>0</v>
      </c>
      <c r="Q2499" s="26">
        <f t="shared" si="115"/>
        <v>0</v>
      </c>
      <c r="R2499" s="27" t="str">
        <f t="shared" si="116"/>
        <v>1-30</v>
      </c>
      <c r="S2499" s="27" t="str">
        <f>+VLOOKUP(B2499,'[1]PORTFOLIO MAY16'!$B$7:$T$5083,19,0)</f>
        <v>NICARAGUA</v>
      </c>
      <c r="T2499" s="26">
        <v>0</v>
      </c>
      <c r="U2499" s="23" t="s">
        <v>37</v>
      </c>
      <c r="V2499" s="23" t="s">
        <v>37</v>
      </c>
      <c r="W2499" s="23" t="s">
        <v>37</v>
      </c>
      <c r="X2499" s="22">
        <v>81441.86</v>
      </c>
    </row>
    <row r="2500" spans="1:24" x14ac:dyDescent="0.25">
      <c r="A2500" s="22">
        <v>702</v>
      </c>
      <c r="B2500" s="23" t="s">
        <v>2542</v>
      </c>
      <c r="C2500" s="23"/>
      <c r="D2500" s="24">
        <v>313548</v>
      </c>
      <c r="E2500" s="25"/>
      <c r="F2500" s="23" t="s">
        <v>51</v>
      </c>
      <c r="G2500" s="23" t="s">
        <v>51</v>
      </c>
      <c r="H2500" s="24" t="s">
        <v>34</v>
      </c>
      <c r="I2500" s="24" t="s">
        <v>35</v>
      </c>
      <c r="J2500" s="23" t="s">
        <v>36</v>
      </c>
      <c r="K2500" s="26">
        <v>26399</v>
      </c>
      <c r="L2500" s="26">
        <f t="shared" si="117"/>
        <v>26399</v>
      </c>
      <c r="M2500" s="26">
        <v>0</v>
      </c>
      <c r="N2500" s="26">
        <v>0</v>
      </c>
      <c r="O2500" s="26">
        <v>0</v>
      </c>
      <c r="P2500" s="26">
        <v>0</v>
      </c>
      <c r="Q2500" s="26">
        <f t="shared" si="115"/>
        <v>0</v>
      </c>
      <c r="R2500" s="27" t="str">
        <f t="shared" si="116"/>
        <v>1-30</v>
      </c>
      <c r="S2500" s="27" t="str">
        <f>+VLOOKUP(B2500,'[1]PORTFOLIO MAY16'!$B$7:$T$5083,19,0)</f>
        <v>NICARAGUA</v>
      </c>
      <c r="T2500" s="26">
        <v>0</v>
      </c>
      <c r="U2500" s="23" t="s">
        <v>37</v>
      </c>
      <c r="V2500" s="23" t="s">
        <v>37</v>
      </c>
      <c r="W2500" s="23" t="s">
        <v>37</v>
      </c>
      <c r="X2500" s="22">
        <v>28025.05</v>
      </c>
    </row>
    <row r="2501" spans="1:24" x14ac:dyDescent="0.25">
      <c r="A2501" s="22">
        <v>702</v>
      </c>
      <c r="B2501" s="23" t="s">
        <v>2543</v>
      </c>
      <c r="C2501" s="23"/>
      <c r="D2501" s="24">
        <v>315934</v>
      </c>
      <c r="E2501" s="25"/>
      <c r="F2501" s="23" t="s">
        <v>33</v>
      </c>
      <c r="G2501" s="23" t="s">
        <v>33</v>
      </c>
      <c r="H2501" s="24" t="s">
        <v>34</v>
      </c>
      <c r="I2501" s="24" t="s">
        <v>35</v>
      </c>
      <c r="J2501" s="23" t="s">
        <v>39</v>
      </c>
      <c r="K2501" s="26">
        <v>4707338.47</v>
      </c>
      <c r="L2501" s="26">
        <f t="shared" si="117"/>
        <v>253678.47009941612</v>
      </c>
      <c r="M2501" s="26">
        <v>0</v>
      </c>
      <c r="N2501" s="26">
        <v>0</v>
      </c>
      <c r="O2501" s="26">
        <v>0</v>
      </c>
      <c r="P2501" s="26">
        <v>0</v>
      </c>
      <c r="Q2501" s="26">
        <f t="shared" si="115"/>
        <v>0</v>
      </c>
      <c r="R2501" s="27" t="str">
        <f t="shared" si="116"/>
        <v>1-30</v>
      </c>
      <c r="S2501" s="27" t="str">
        <f>+VLOOKUP(B2501,'[1]PORTFOLIO MAY16'!$B$7:$T$5083,19,0)</f>
        <v>MEXICO</v>
      </c>
      <c r="T2501" s="26">
        <v>0</v>
      </c>
      <c r="U2501" s="23" t="s">
        <v>37</v>
      </c>
      <c r="V2501" s="23" t="s">
        <v>37</v>
      </c>
      <c r="W2501" s="23" t="s">
        <v>37</v>
      </c>
      <c r="X2501" s="22">
        <v>5515256.5599999996</v>
      </c>
    </row>
    <row r="2502" spans="1:24" x14ac:dyDescent="0.25">
      <c r="A2502" s="22">
        <v>702</v>
      </c>
      <c r="B2502" s="23" t="s">
        <v>2544</v>
      </c>
      <c r="C2502" s="23"/>
      <c r="D2502" s="24">
        <v>310450</v>
      </c>
      <c r="E2502" s="25"/>
      <c r="F2502" s="23" t="s">
        <v>33</v>
      </c>
      <c r="G2502" s="23" t="s">
        <v>33</v>
      </c>
      <c r="H2502" s="24" t="s">
        <v>34</v>
      </c>
      <c r="I2502" s="24" t="s">
        <v>35</v>
      </c>
      <c r="J2502" s="23" t="s">
        <v>39</v>
      </c>
      <c r="K2502" s="26">
        <v>2940258.98</v>
      </c>
      <c r="L2502" s="26">
        <f t="shared" si="117"/>
        <v>158450.55640166657</v>
      </c>
      <c r="M2502" s="26">
        <v>0</v>
      </c>
      <c r="N2502" s="26">
        <v>0</v>
      </c>
      <c r="O2502" s="26">
        <v>0</v>
      </c>
      <c r="P2502" s="26">
        <v>0</v>
      </c>
      <c r="Q2502" s="26">
        <f t="shared" si="115"/>
        <v>0</v>
      </c>
      <c r="R2502" s="27" t="str">
        <f t="shared" si="116"/>
        <v>1-30</v>
      </c>
      <c r="S2502" s="27" t="str">
        <f>+VLOOKUP(B2502,'[1]PORTFOLIO MAY16'!$B$7:$T$5083,19,0)</f>
        <v>MEXICO</v>
      </c>
      <c r="T2502" s="26">
        <v>0</v>
      </c>
      <c r="U2502" s="23" t="s">
        <v>37</v>
      </c>
      <c r="V2502" s="23" t="s">
        <v>37</v>
      </c>
      <c r="W2502" s="23" t="s">
        <v>37</v>
      </c>
      <c r="X2502" s="22">
        <v>3656700.95</v>
      </c>
    </row>
    <row r="2503" spans="1:24" x14ac:dyDescent="0.25">
      <c r="A2503" s="22">
        <v>702</v>
      </c>
      <c r="B2503" s="23" t="s">
        <v>2545</v>
      </c>
      <c r="C2503" s="23"/>
      <c r="D2503" s="24">
        <v>326401</v>
      </c>
      <c r="E2503" s="25"/>
      <c r="F2503" s="23" t="s">
        <v>42</v>
      </c>
      <c r="G2503" s="23" t="s">
        <v>33</v>
      </c>
      <c r="H2503" s="24" t="s">
        <v>34</v>
      </c>
      <c r="I2503" s="24" t="s">
        <v>35</v>
      </c>
      <c r="J2503" s="23" t="s">
        <v>39</v>
      </c>
      <c r="K2503" s="26">
        <v>602887.07999999996</v>
      </c>
      <c r="L2503" s="26">
        <f t="shared" si="117"/>
        <v>32489.584734939253</v>
      </c>
      <c r="M2503" s="26">
        <v>0</v>
      </c>
      <c r="N2503" s="26">
        <v>0</v>
      </c>
      <c r="O2503" s="26">
        <v>0</v>
      </c>
      <c r="P2503" s="26">
        <v>0</v>
      </c>
      <c r="Q2503" s="26">
        <f t="shared" ref="Q2503:Q2566" si="118">+P2503+O2503+N2503+M2503</f>
        <v>0</v>
      </c>
      <c r="R2503" s="27" t="str">
        <f t="shared" ref="R2503:R2566" si="119">+IF(P2503&gt;0,"120+",IF(O2503&gt;0,"91-120",IF(N2503&gt;0,"61-90",IF(M2503&gt;0,"31-60","1-30"))))</f>
        <v>1-30</v>
      </c>
      <c r="S2503" s="27" t="str">
        <f>+VLOOKUP(B2503,'[1]PORTFOLIO MAY16'!$B$7:$T$5083,19,0)</f>
        <v>MEXICO</v>
      </c>
      <c r="T2503" s="26">
        <v>0</v>
      </c>
      <c r="U2503" s="23" t="s">
        <v>37</v>
      </c>
      <c r="V2503" s="23" t="s">
        <v>37</v>
      </c>
      <c r="W2503" s="23" t="s">
        <v>37</v>
      </c>
      <c r="X2503" s="22">
        <v>602887.07999999996</v>
      </c>
    </row>
    <row r="2504" spans="1:24" x14ac:dyDescent="0.25">
      <c r="A2504" s="22">
        <v>702</v>
      </c>
      <c r="B2504" s="23" t="s">
        <v>2546</v>
      </c>
      <c r="C2504" s="23"/>
      <c r="D2504" s="24">
        <v>362092</v>
      </c>
      <c r="E2504" s="25"/>
      <c r="F2504" s="23" t="s">
        <v>42</v>
      </c>
      <c r="G2504" s="23" t="s">
        <v>33</v>
      </c>
      <c r="H2504" s="24" t="s">
        <v>34</v>
      </c>
      <c r="I2504" s="24" t="s">
        <v>35</v>
      </c>
      <c r="J2504" s="23" t="s">
        <v>36</v>
      </c>
      <c r="K2504" s="26">
        <v>43923.25</v>
      </c>
      <c r="L2504" s="26">
        <f t="shared" si="117"/>
        <v>43923.25</v>
      </c>
      <c r="M2504" s="26">
        <v>0</v>
      </c>
      <c r="N2504" s="26">
        <v>0</v>
      </c>
      <c r="O2504" s="26">
        <v>0</v>
      </c>
      <c r="P2504" s="26">
        <v>0</v>
      </c>
      <c r="Q2504" s="26">
        <f t="shared" si="118"/>
        <v>0</v>
      </c>
      <c r="R2504" s="27" t="str">
        <f t="shared" si="119"/>
        <v>1-30</v>
      </c>
      <c r="S2504" s="27" t="str">
        <f>+VLOOKUP(B2504,'[1]PORTFOLIO MAY16'!$B$7:$T$5083,19,0)</f>
        <v>EL SALVADOR</v>
      </c>
      <c r="T2504" s="26">
        <v>0</v>
      </c>
      <c r="U2504" s="23" t="s">
        <v>37</v>
      </c>
      <c r="V2504" s="23" t="s">
        <v>37</v>
      </c>
      <c r="W2504" s="23" t="s">
        <v>37</v>
      </c>
      <c r="X2504" s="22">
        <v>52828.86</v>
      </c>
    </row>
    <row r="2505" spans="1:24" x14ac:dyDescent="0.25">
      <c r="A2505" s="22">
        <v>702</v>
      </c>
      <c r="B2505" s="23" t="s">
        <v>2547</v>
      </c>
      <c r="C2505" s="23"/>
      <c r="D2505" s="24">
        <v>314798</v>
      </c>
      <c r="E2505" s="25"/>
      <c r="F2505" s="23" t="s">
        <v>51</v>
      </c>
      <c r="G2505" s="23" t="s">
        <v>51</v>
      </c>
      <c r="H2505" s="24" t="s">
        <v>34</v>
      </c>
      <c r="I2505" s="24" t="s">
        <v>35</v>
      </c>
      <c r="J2505" s="23" t="s">
        <v>36</v>
      </c>
      <c r="K2505" s="26">
        <v>209152.66</v>
      </c>
      <c r="L2505" s="26">
        <f t="shared" si="117"/>
        <v>209152.66</v>
      </c>
      <c r="M2505" s="26">
        <v>0</v>
      </c>
      <c r="N2505" s="26">
        <v>0</v>
      </c>
      <c r="O2505" s="26">
        <v>0</v>
      </c>
      <c r="P2505" s="26">
        <v>0</v>
      </c>
      <c r="Q2505" s="26">
        <f t="shared" si="118"/>
        <v>0</v>
      </c>
      <c r="R2505" s="27" t="str">
        <f t="shared" si="119"/>
        <v>1-30</v>
      </c>
      <c r="S2505" s="27" t="str">
        <f>+VLOOKUP(B2505,'[1]PORTFOLIO MAY16'!$B$7:$T$5083,19,0)</f>
        <v>COSTA RICA</v>
      </c>
      <c r="T2505" s="26">
        <v>0</v>
      </c>
      <c r="U2505" s="23" t="s">
        <v>37</v>
      </c>
      <c r="V2505" s="23" t="s">
        <v>37</v>
      </c>
      <c r="W2505" s="23" t="s">
        <v>37</v>
      </c>
      <c r="X2505" s="22">
        <v>220487.69</v>
      </c>
    </row>
    <row r="2506" spans="1:24" x14ac:dyDescent="0.25">
      <c r="A2506" s="22">
        <v>702</v>
      </c>
      <c r="B2506" s="23" t="s">
        <v>2548</v>
      </c>
      <c r="C2506" s="23"/>
      <c r="D2506" s="24">
        <v>313548</v>
      </c>
      <c r="E2506" s="25"/>
      <c r="F2506" s="23" t="s">
        <v>51</v>
      </c>
      <c r="G2506" s="23" t="s">
        <v>51</v>
      </c>
      <c r="H2506" s="24" t="s">
        <v>34</v>
      </c>
      <c r="I2506" s="24" t="s">
        <v>35</v>
      </c>
      <c r="J2506" s="23" t="s">
        <v>36</v>
      </c>
      <c r="K2506" s="26">
        <v>24022.12</v>
      </c>
      <c r="L2506" s="26">
        <f t="shared" si="117"/>
        <v>24022.12</v>
      </c>
      <c r="M2506" s="26">
        <v>0</v>
      </c>
      <c r="N2506" s="26">
        <v>0</v>
      </c>
      <c r="O2506" s="26">
        <v>0</v>
      </c>
      <c r="P2506" s="26">
        <v>0</v>
      </c>
      <c r="Q2506" s="26">
        <f t="shared" si="118"/>
        <v>0</v>
      </c>
      <c r="R2506" s="27" t="str">
        <f t="shared" si="119"/>
        <v>1-30</v>
      </c>
      <c r="S2506" s="27" t="str">
        <f>+VLOOKUP(B2506,'[1]PORTFOLIO MAY16'!$B$7:$T$5083,19,0)</f>
        <v>NICARAGUA</v>
      </c>
      <c r="T2506" s="26">
        <v>0</v>
      </c>
      <c r="U2506" s="23" t="s">
        <v>37</v>
      </c>
      <c r="V2506" s="23" t="s">
        <v>37</v>
      </c>
      <c r="W2506" s="23" t="s">
        <v>37</v>
      </c>
      <c r="X2506" s="22">
        <v>25418.63</v>
      </c>
    </row>
    <row r="2507" spans="1:24" x14ac:dyDescent="0.25">
      <c r="A2507" s="22">
        <v>702</v>
      </c>
      <c r="B2507" s="23" t="s">
        <v>2549</v>
      </c>
      <c r="C2507" s="23"/>
      <c r="D2507" s="24">
        <v>312088</v>
      </c>
      <c r="E2507" s="25"/>
      <c r="F2507" s="23" t="s">
        <v>59</v>
      </c>
      <c r="G2507" s="23" t="s">
        <v>59</v>
      </c>
      <c r="H2507" s="24" t="s">
        <v>34</v>
      </c>
      <c r="I2507" s="24" t="s">
        <v>35</v>
      </c>
      <c r="J2507" s="23" t="s">
        <v>36</v>
      </c>
      <c r="K2507" s="26">
        <v>549639.80000000005</v>
      </c>
      <c r="L2507" s="26">
        <f t="shared" si="117"/>
        <v>549639.80000000005</v>
      </c>
      <c r="M2507" s="26">
        <v>0</v>
      </c>
      <c r="N2507" s="26">
        <v>0</v>
      </c>
      <c r="O2507" s="26">
        <v>0</v>
      </c>
      <c r="P2507" s="26">
        <v>0</v>
      </c>
      <c r="Q2507" s="26">
        <f t="shared" si="118"/>
        <v>0</v>
      </c>
      <c r="R2507" s="27" t="str">
        <f t="shared" si="119"/>
        <v>1-30</v>
      </c>
      <c r="S2507" s="27" t="str">
        <f>+VLOOKUP(B2507,'[1]PORTFOLIO MAY16'!$B$7:$T$5083,19,0)</f>
        <v>REPUBLICA DOMINICANA</v>
      </c>
      <c r="T2507" s="26">
        <v>0</v>
      </c>
      <c r="U2507" s="23" t="s">
        <v>37</v>
      </c>
      <c r="V2507" s="23" t="s">
        <v>37</v>
      </c>
      <c r="W2507" s="23" t="s">
        <v>37</v>
      </c>
      <c r="X2507" s="22">
        <v>603416.24</v>
      </c>
    </row>
    <row r="2508" spans="1:24" x14ac:dyDescent="0.25">
      <c r="A2508" s="22">
        <v>702</v>
      </c>
      <c r="B2508" s="23" t="s">
        <v>2550</v>
      </c>
      <c r="C2508" s="23"/>
      <c r="D2508" s="24">
        <v>312512</v>
      </c>
      <c r="E2508" s="25"/>
      <c r="F2508" s="23" t="s">
        <v>33</v>
      </c>
      <c r="G2508" s="23" t="s">
        <v>33</v>
      </c>
      <c r="H2508" s="24" t="s">
        <v>34</v>
      </c>
      <c r="I2508" s="24" t="s">
        <v>35</v>
      </c>
      <c r="J2508" s="23" t="s">
        <v>39</v>
      </c>
      <c r="K2508" s="26">
        <v>3345380.84</v>
      </c>
      <c r="L2508" s="26">
        <f t="shared" si="117"/>
        <v>180282.57343285953</v>
      </c>
      <c r="M2508" s="26">
        <v>0</v>
      </c>
      <c r="N2508" s="26">
        <v>0</v>
      </c>
      <c r="O2508" s="26">
        <v>0</v>
      </c>
      <c r="P2508" s="26">
        <v>0</v>
      </c>
      <c r="Q2508" s="26">
        <f t="shared" si="118"/>
        <v>0</v>
      </c>
      <c r="R2508" s="27" t="str">
        <f t="shared" si="119"/>
        <v>1-30</v>
      </c>
      <c r="S2508" s="27" t="str">
        <f>+VLOOKUP(B2508,'[1]PORTFOLIO MAY16'!$B$7:$T$5083,19,0)</f>
        <v>MEXICO</v>
      </c>
      <c r="T2508" s="26">
        <v>0</v>
      </c>
      <c r="U2508" s="23" t="s">
        <v>37</v>
      </c>
      <c r="V2508" s="23" t="s">
        <v>37</v>
      </c>
      <c r="W2508" s="23" t="s">
        <v>37</v>
      </c>
      <c r="X2508" s="22">
        <v>4157833.92</v>
      </c>
    </row>
    <row r="2509" spans="1:24" x14ac:dyDescent="0.25">
      <c r="A2509" s="22">
        <v>702</v>
      </c>
      <c r="B2509" s="23" t="s">
        <v>2551</v>
      </c>
      <c r="C2509" s="23"/>
      <c r="D2509" s="24">
        <v>310908</v>
      </c>
      <c r="E2509" s="25"/>
      <c r="F2509" s="23" t="s">
        <v>42</v>
      </c>
      <c r="G2509" s="23" t="s">
        <v>33</v>
      </c>
      <c r="H2509" s="24" t="s">
        <v>34</v>
      </c>
      <c r="I2509" s="24" t="s">
        <v>35</v>
      </c>
      <c r="J2509" s="23" t="s">
        <v>36</v>
      </c>
      <c r="K2509" s="26">
        <v>82019.92</v>
      </c>
      <c r="L2509" s="26">
        <f t="shared" si="117"/>
        <v>82019.92</v>
      </c>
      <c r="M2509" s="26">
        <v>0</v>
      </c>
      <c r="N2509" s="26">
        <v>0</v>
      </c>
      <c r="O2509" s="26">
        <v>0</v>
      </c>
      <c r="P2509" s="26">
        <v>0</v>
      </c>
      <c r="Q2509" s="26">
        <f t="shared" si="118"/>
        <v>0</v>
      </c>
      <c r="R2509" s="27" t="str">
        <f t="shared" si="119"/>
        <v>1-30</v>
      </c>
      <c r="S2509" s="27" t="str">
        <f>+VLOOKUP(B2509,'[1]PORTFOLIO MAY16'!$B$7:$T$5083,19,0)</f>
        <v>NICARAGUA</v>
      </c>
      <c r="T2509" s="26">
        <v>0</v>
      </c>
      <c r="U2509" s="23" t="s">
        <v>37</v>
      </c>
      <c r="V2509" s="23" t="s">
        <v>37</v>
      </c>
      <c r="W2509" s="23" t="s">
        <v>37</v>
      </c>
      <c r="X2509" s="22">
        <v>95173.49</v>
      </c>
    </row>
    <row r="2510" spans="1:24" x14ac:dyDescent="0.25">
      <c r="A2510" s="22">
        <v>702</v>
      </c>
      <c r="B2510" s="23" t="s">
        <v>2552</v>
      </c>
      <c r="C2510" s="23"/>
      <c r="D2510" s="24">
        <v>313548</v>
      </c>
      <c r="E2510" s="25"/>
      <c r="F2510" s="23" t="s">
        <v>51</v>
      </c>
      <c r="G2510" s="23" t="s">
        <v>51</v>
      </c>
      <c r="H2510" s="24" t="s">
        <v>34</v>
      </c>
      <c r="I2510" s="24" t="s">
        <v>35</v>
      </c>
      <c r="J2510" s="23" t="s">
        <v>36</v>
      </c>
      <c r="K2510" s="26">
        <v>27867.79</v>
      </c>
      <c r="L2510" s="26">
        <f t="shared" si="117"/>
        <v>27867.79</v>
      </c>
      <c r="M2510" s="26">
        <v>0</v>
      </c>
      <c r="N2510" s="26">
        <v>0</v>
      </c>
      <c r="O2510" s="26">
        <v>0</v>
      </c>
      <c r="P2510" s="26">
        <v>0</v>
      </c>
      <c r="Q2510" s="26">
        <f t="shared" si="118"/>
        <v>0</v>
      </c>
      <c r="R2510" s="27" t="str">
        <f t="shared" si="119"/>
        <v>1-30</v>
      </c>
      <c r="S2510" s="27" t="str">
        <f>+VLOOKUP(B2510,'[1]PORTFOLIO MAY16'!$B$7:$T$5083,19,0)</f>
        <v>NICARAGUA</v>
      </c>
      <c r="T2510" s="26">
        <v>0</v>
      </c>
      <c r="U2510" s="23" t="s">
        <v>37</v>
      </c>
      <c r="V2510" s="23" t="s">
        <v>37</v>
      </c>
      <c r="W2510" s="23" t="s">
        <v>37</v>
      </c>
      <c r="X2510" s="22">
        <v>29487.87</v>
      </c>
    </row>
    <row r="2511" spans="1:24" x14ac:dyDescent="0.25">
      <c r="A2511" s="22">
        <v>702</v>
      </c>
      <c r="B2511" s="23" t="s">
        <v>2553</v>
      </c>
      <c r="C2511" s="23"/>
      <c r="D2511" s="24">
        <v>367888</v>
      </c>
      <c r="E2511" s="25"/>
      <c r="F2511" s="23" t="s">
        <v>42</v>
      </c>
      <c r="G2511" s="23" t="s">
        <v>33</v>
      </c>
      <c r="H2511" s="24" t="s">
        <v>34</v>
      </c>
      <c r="I2511" s="24" t="s">
        <v>35</v>
      </c>
      <c r="J2511" s="23" t="s">
        <v>36</v>
      </c>
      <c r="K2511" s="26">
        <v>71097.33</v>
      </c>
      <c r="L2511" s="26">
        <f t="shared" si="117"/>
        <v>71097.33</v>
      </c>
      <c r="M2511" s="26">
        <v>0</v>
      </c>
      <c r="N2511" s="26">
        <v>0</v>
      </c>
      <c r="O2511" s="26">
        <v>0</v>
      </c>
      <c r="P2511" s="26">
        <v>0</v>
      </c>
      <c r="Q2511" s="26">
        <f t="shared" si="118"/>
        <v>0</v>
      </c>
      <c r="R2511" s="27" t="str">
        <f t="shared" si="119"/>
        <v>1-30</v>
      </c>
      <c r="S2511" s="27" t="str">
        <f>+VLOOKUP(B2511,'[1]PORTFOLIO MAY16'!$B$7:$T$5083,19,0)</f>
        <v>GUATEMALA</v>
      </c>
      <c r="T2511" s="26">
        <v>0</v>
      </c>
      <c r="U2511" s="23" t="s">
        <v>37</v>
      </c>
      <c r="V2511" s="23" t="s">
        <v>37</v>
      </c>
      <c r="W2511" s="23" t="s">
        <v>37</v>
      </c>
      <c r="X2511" s="22">
        <v>83567.25</v>
      </c>
    </row>
    <row r="2512" spans="1:24" x14ac:dyDescent="0.25">
      <c r="A2512" s="22">
        <v>702</v>
      </c>
      <c r="B2512" s="23" t="s">
        <v>2554</v>
      </c>
      <c r="C2512" s="23"/>
      <c r="D2512" s="24">
        <v>318998</v>
      </c>
      <c r="E2512" s="25"/>
      <c r="F2512" s="23" t="s">
        <v>33</v>
      </c>
      <c r="G2512" s="23" t="s">
        <v>33</v>
      </c>
      <c r="H2512" s="24" t="s">
        <v>34</v>
      </c>
      <c r="I2512" s="24" t="s">
        <v>35</v>
      </c>
      <c r="J2512" s="23" t="s">
        <v>39</v>
      </c>
      <c r="K2512" s="26">
        <v>1818013.82</v>
      </c>
      <c r="L2512" s="26">
        <f t="shared" si="117"/>
        <v>97972.76474092064</v>
      </c>
      <c r="M2512" s="26">
        <v>0</v>
      </c>
      <c r="N2512" s="26">
        <v>0</v>
      </c>
      <c r="O2512" s="26">
        <v>0</v>
      </c>
      <c r="P2512" s="26">
        <v>0</v>
      </c>
      <c r="Q2512" s="26">
        <f t="shared" si="118"/>
        <v>0</v>
      </c>
      <c r="R2512" s="27" t="str">
        <f t="shared" si="119"/>
        <v>1-30</v>
      </c>
      <c r="S2512" s="27" t="str">
        <f>+VLOOKUP(B2512,'[1]PORTFOLIO MAY16'!$B$7:$T$5083,19,0)</f>
        <v>MEXICO</v>
      </c>
      <c r="T2512" s="26">
        <v>0</v>
      </c>
      <c r="U2512" s="23" t="s">
        <v>37</v>
      </c>
      <c r="V2512" s="23" t="s">
        <v>37</v>
      </c>
      <c r="W2512" s="23" t="s">
        <v>37</v>
      </c>
      <c r="X2512" s="22">
        <v>2047278.97</v>
      </c>
    </row>
    <row r="2513" spans="1:24" x14ac:dyDescent="0.25">
      <c r="A2513" s="22">
        <v>702</v>
      </c>
      <c r="B2513" s="23" t="s">
        <v>2555</v>
      </c>
      <c r="C2513" s="23"/>
      <c r="D2513" s="24">
        <v>312218</v>
      </c>
      <c r="E2513" s="25"/>
      <c r="F2513" s="23" t="s">
        <v>33</v>
      </c>
      <c r="G2513" s="23" t="s">
        <v>33</v>
      </c>
      <c r="H2513" s="24" t="s">
        <v>34</v>
      </c>
      <c r="I2513" s="24" t="s">
        <v>35</v>
      </c>
      <c r="J2513" s="23" t="s">
        <v>39</v>
      </c>
      <c r="K2513" s="26">
        <v>7742416.8899999997</v>
      </c>
      <c r="L2513" s="26">
        <f t="shared" si="117"/>
        <v>417238.84612169804</v>
      </c>
      <c r="M2513" s="26">
        <v>0</v>
      </c>
      <c r="N2513" s="26">
        <v>0</v>
      </c>
      <c r="O2513" s="26">
        <v>0</v>
      </c>
      <c r="P2513" s="26">
        <v>0</v>
      </c>
      <c r="Q2513" s="26">
        <f t="shared" si="118"/>
        <v>0</v>
      </c>
      <c r="R2513" s="27" t="str">
        <f t="shared" si="119"/>
        <v>1-30</v>
      </c>
      <c r="S2513" s="27" t="str">
        <f>+VLOOKUP(B2513,'[1]PORTFOLIO MAY16'!$B$7:$T$5083,19,0)</f>
        <v>MEXICO</v>
      </c>
      <c r="T2513" s="26">
        <v>0</v>
      </c>
      <c r="U2513" s="23" t="s">
        <v>37</v>
      </c>
      <c r="V2513" s="23" t="s">
        <v>37</v>
      </c>
      <c r="W2513" s="23" t="s">
        <v>37</v>
      </c>
      <c r="X2513" s="22">
        <v>8432999.8100000005</v>
      </c>
    </row>
    <row r="2514" spans="1:24" x14ac:dyDescent="0.25">
      <c r="A2514" s="22">
        <v>702</v>
      </c>
      <c r="B2514" s="23" t="s">
        <v>2556</v>
      </c>
      <c r="C2514" s="23"/>
      <c r="D2514" s="24">
        <v>314798</v>
      </c>
      <c r="E2514" s="25"/>
      <c r="F2514" s="23" t="s">
        <v>51</v>
      </c>
      <c r="G2514" s="23" t="s">
        <v>51</v>
      </c>
      <c r="H2514" s="24" t="s">
        <v>34</v>
      </c>
      <c r="I2514" s="24" t="s">
        <v>35</v>
      </c>
      <c r="J2514" s="23" t="s">
        <v>36</v>
      </c>
      <c r="K2514" s="26">
        <v>56139.43</v>
      </c>
      <c r="L2514" s="26">
        <f t="shared" si="117"/>
        <v>56139.43</v>
      </c>
      <c r="M2514" s="26">
        <v>0</v>
      </c>
      <c r="N2514" s="26">
        <v>0</v>
      </c>
      <c r="O2514" s="26">
        <v>0</v>
      </c>
      <c r="P2514" s="26">
        <v>0</v>
      </c>
      <c r="Q2514" s="26">
        <f t="shared" si="118"/>
        <v>0</v>
      </c>
      <c r="R2514" s="27" t="str">
        <f t="shared" si="119"/>
        <v>1-30</v>
      </c>
      <c r="S2514" s="27" t="str">
        <f>+VLOOKUP(B2514,'[1]PORTFOLIO MAY16'!$B$7:$T$5083,19,0)</f>
        <v>COSTA RICA</v>
      </c>
      <c r="T2514" s="26">
        <v>0</v>
      </c>
      <c r="U2514" s="23" t="s">
        <v>37</v>
      </c>
      <c r="V2514" s="23" t="s">
        <v>37</v>
      </c>
      <c r="W2514" s="23" t="s">
        <v>37</v>
      </c>
      <c r="X2514" s="22">
        <v>59180.36</v>
      </c>
    </row>
    <row r="2515" spans="1:24" x14ac:dyDescent="0.25">
      <c r="A2515" s="22">
        <v>702</v>
      </c>
      <c r="B2515" s="23" t="s">
        <v>2557</v>
      </c>
      <c r="C2515" s="23"/>
      <c r="D2515" s="24">
        <v>317806</v>
      </c>
      <c r="E2515" s="25"/>
      <c r="F2515" s="23" t="s">
        <v>42</v>
      </c>
      <c r="G2515" s="23" t="s">
        <v>33</v>
      </c>
      <c r="H2515" s="24" t="s">
        <v>34</v>
      </c>
      <c r="I2515" s="24" t="s">
        <v>35</v>
      </c>
      <c r="J2515" s="23" t="s">
        <v>36</v>
      </c>
      <c r="K2515" s="26">
        <v>252431.93</v>
      </c>
      <c r="L2515" s="26">
        <f t="shared" si="117"/>
        <v>252431.93</v>
      </c>
      <c r="M2515" s="26">
        <v>0</v>
      </c>
      <c r="N2515" s="26">
        <v>0</v>
      </c>
      <c r="O2515" s="26">
        <v>0</v>
      </c>
      <c r="P2515" s="26">
        <v>0</v>
      </c>
      <c r="Q2515" s="26">
        <f t="shared" si="118"/>
        <v>0</v>
      </c>
      <c r="R2515" s="27" t="str">
        <f t="shared" si="119"/>
        <v>1-30</v>
      </c>
      <c r="S2515" s="27" t="str">
        <f>+VLOOKUP(B2515,'[1]PORTFOLIO MAY16'!$B$7:$T$5083,19,0)</f>
        <v>MEXICO</v>
      </c>
      <c r="T2515" s="26">
        <v>0</v>
      </c>
      <c r="U2515" s="23" t="s">
        <v>37</v>
      </c>
      <c r="V2515" s="23" t="s">
        <v>37</v>
      </c>
      <c r="W2515" s="23" t="s">
        <v>37</v>
      </c>
      <c r="X2515" s="22">
        <v>323493.03000000003</v>
      </c>
    </row>
    <row r="2516" spans="1:24" x14ac:dyDescent="0.25">
      <c r="A2516" s="22">
        <v>702</v>
      </c>
      <c r="B2516" s="23" t="s">
        <v>2558</v>
      </c>
      <c r="C2516" s="23"/>
      <c r="D2516" s="24">
        <v>318184</v>
      </c>
      <c r="E2516" s="25"/>
      <c r="F2516" s="23" t="s">
        <v>33</v>
      </c>
      <c r="G2516" s="23" t="s">
        <v>33</v>
      </c>
      <c r="H2516" s="24" t="s">
        <v>34</v>
      </c>
      <c r="I2516" s="24" t="s">
        <v>35</v>
      </c>
      <c r="J2516" s="23" t="s">
        <v>39</v>
      </c>
      <c r="K2516" s="26">
        <v>1054144</v>
      </c>
      <c r="L2516" s="26">
        <f t="shared" si="117"/>
        <v>56807.820149053128</v>
      </c>
      <c r="M2516" s="26">
        <v>0</v>
      </c>
      <c r="N2516" s="26">
        <v>0</v>
      </c>
      <c r="O2516" s="26">
        <v>0</v>
      </c>
      <c r="P2516" s="26">
        <v>0</v>
      </c>
      <c r="Q2516" s="26">
        <f t="shared" si="118"/>
        <v>0</v>
      </c>
      <c r="R2516" s="27" t="str">
        <f t="shared" si="119"/>
        <v>1-30</v>
      </c>
      <c r="S2516" s="27" t="str">
        <f>+VLOOKUP(B2516,'[1]PORTFOLIO MAY16'!$B$7:$T$5083,19,0)</f>
        <v>MEXICO</v>
      </c>
      <c r="T2516" s="26">
        <v>0</v>
      </c>
      <c r="U2516" s="23" t="s">
        <v>37</v>
      </c>
      <c r="V2516" s="23" t="s">
        <v>37</v>
      </c>
      <c r="W2516" s="23" t="s">
        <v>37</v>
      </c>
      <c r="X2516" s="22">
        <v>1099976.3500000001</v>
      </c>
    </row>
    <row r="2517" spans="1:24" x14ac:dyDescent="0.25">
      <c r="A2517" s="22">
        <v>702</v>
      </c>
      <c r="B2517" s="23" t="s">
        <v>2559</v>
      </c>
      <c r="C2517" s="23"/>
      <c r="D2517" s="24">
        <v>349213</v>
      </c>
      <c r="E2517" s="25"/>
      <c r="F2517" s="23" t="s">
        <v>33</v>
      </c>
      <c r="G2517" s="23" t="s">
        <v>33</v>
      </c>
      <c r="H2517" s="24" t="s">
        <v>34</v>
      </c>
      <c r="I2517" s="24" t="s">
        <v>35</v>
      </c>
      <c r="J2517" s="23" t="s">
        <v>39</v>
      </c>
      <c r="K2517" s="26">
        <v>1626479.55</v>
      </c>
      <c r="L2517" s="26">
        <f t="shared" si="117"/>
        <v>87650.982932609651</v>
      </c>
      <c r="M2517" s="26">
        <v>0</v>
      </c>
      <c r="N2517" s="26">
        <v>0</v>
      </c>
      <c r="O2517" s="26">
        <v>0</v>
      </c>
      <c r="P2517" s="26">
        <v>0</v>
      </c>
      <c r="Q2517" s="26">
        <f t="shared" si="118"/>
        <v>0</v>
      </c>
      <c r="R2517" s="27" t="str">
        <f t="shared" si="119"/>
        <v>1-30</v>
      </c>
      <c r="S2517" s="27" t="str">
        <f>+VLOOKUP(B2517,'[1]PORTFOLIO MAY16'!$B$7:$T$5083,19,0)</f>
        <v>MEXICO</v>
      </c>
      <c r="T2517" s="26">
        <v>0</v>
      </c>
      <c r="U2517" s="23" t="s">
        <v>37</v>
      </c>
      <c r="V2517" s="23" t="s">
        <v>37</v>
      </c>
      <c r="W2517" s="23" t="s">
        <v>37</v>
      </c>
      <c r="X2517" s="22">
        <v>1868494.94</v>
      </c>
    </row>
    <row r="2518" spans="1:24" x14ac:dyDescent="0.25">
      <c r="A2518" s="22">
        <v>702</v>
      </c>
      <c r="B2518" s="23" t="s">
        <v>2560</v>
      </c>
      <c r="C2518" s="23"/>
      <c r="D2518" s="24">
        <v>335609</v>
      </c>
      <c r="E2518" s="25"/>
      <c r="F2518" s="23" t="s">
        <v>42</v>
      </c>
      <c r="G2518" s="23" t="s">
        <v>33</v>
      </c>
      <c r="H2518" s="24" t="s">
        <v>34</v>
      </c>
      <c r="I2518" s="24" t="s">
        <v>35</v>
      </c>
      <c r="J2518" s="23" t="s">
        <v>36</v>
      </c>
      <c r="K2518" s="26">
        <v>33941.97</v>
      </c>
      <c r="L2518" s="26">
        <f t="shared" si="117"/>
        <v>33941.97</v>
      </c>
      <c r="M2518" s="26">
        <v>0</v>
      </c>
      <c r="N2518" s="26">
        <v>0</v>
      </c>
      <c r="O2518" s="26">
        <v>0</v>
      </c>
      <c r="P2518" s="26">
        <v>0</v>
      </c>
      <c r="Q2518" s="26">
        <f t="shared" si="118"/>
        <v>0</v>
      </c>
      <c r="R2518" s="27" t="str">
        <f t="shared" si="119"/>
        <v>1-30</v>
      </c>
      <c r="S2518" s="27" t="str">
        <f>+VLOOKUP(B2518,'[1]PORTFOLIO MAY16'!$B$7:$T$5083,19,0)</f>
        <v>COSTA RICA</v>
      </c>
      <c r="T2518" s="26">
        <v>0</v>
      </c>
      <c r="U2518" s="23" t="s">
        <v>37</v>
      </c>
      <c r="V2518" s="23" t="s">
        <v>37</v>
      </c>
      <c r="W2518" s="23" t="s">
        <v>37</v>
      </c>
      <c r="X2518" s="22">
        <v>36768.33</v>
      </c>
    </row>
    <row r="2519" spans="1:24" x14ac:dyDescent="0.25">
      <c r="A2519" s="22">
        <v>702</v>
      </c>
      <c r="B2519" s="23" t="s">
        <v>2561</v>
      </c>
      <c r="C2519" s="23"/>
      <c r="D2519" s="24">
        <v>316076</v>
      </c>
      <c r="E2519" s="25"/>
      <c r="F2519" s="23" t="s">
        <v>33</v>
      </c>
      <c r="G2519" s="23" t="s">
        <v>33</v>
      </c>
      <c r="H2519" s="24" t="s">
        <v>34</v>
      </c>
      <c r="I2519" s="24" t="s">
        <v>35</v>
      </c>
      <c r="J2519" s="23" t="s">
        <v>36</v>
      </c>
      <c r="K2519" s="26">
        <v>21867798.309999999</v>
      </c>
      <c r="L2519" s="36">
        <v>14197179.616552161</v>
      </c>
      <c r="M2519" s="26">
        <v>0</v>
      </c>
      <c r="N2519" s="26">
        <v>0</v>
      </c>
      <c r="O2519" s="26">
        <v>0</v>
      </c>
      <c r="P2519" s="26">
        <v>21867798.309999999</v>
      </c>
      <c r="Q2519" s="26">
        <f t="shared" si="118"/>
        <v>21867798.309999999</v>
      </c>
      <c r="R2519" s="27" t="str">
        <f t="shared" si="119"/>
        <v>120+</v>
      </c>
      <c r="S2519" s="27" t="str">
        <f>+VLOOKUP(B2519,'[1]PORTFOLIO MAY16'!$B$7:$T$5083,19,0)</f>
        <v>MEXICO</v>
      </c>
      <c r="T2519" s="26">
        <v>0</v>
      </c>
      <c r="U2519" s="23" t="s">
        <v>37</v>
      </c>
      <c r="V2519" s="23" t="s">
        <v>37</v>
      </c>
      <c r="W2519" s="23" t="s">
        <v>37</v>
      </c>
      <c r="X2519" s="22">
        <v>23762493.850000001</v>
      </c>
    </row>
    <row r="2520" spans="1:24" x14ac:dyDescent="0.25">
      <c r="A2520" s="22">
        <v>702</v>
      </c>
      <c r="B2520" s="23" t="s">
        <v>2562</v>
      </c>
      <c r="C2520" s="23"/>
      <c r="D2520" s="24">
        <v>359438</v>
      </c>
      <c r="E2520" s="25"/>
      <c r="F2520" s="23" t="s">
        <v>42</v>
      </c>
      <c r="G2520" s="23" t="s">
        <v>33</v>
      </c>
      <c r="H2520" s="24" t="s">
        <v>34</v>
      </c>
      <c r="I2520" s="24" t="s">
        <v>35</v>
      </c>
      <c r="J2520" s="23" t="s">
        <v>36</v>
      </c>
      <c r="K2520" s="26">
        <v>48918.91</v>
      </c>
      <c r="L2520" s="26">
        <f t="shared" si="117"/>
        <v>48918.91</v>
      </c>
      <c r="M2520" s="26">
        <v>0</v>
      </c>
      <c r="N2520" s="26">
        <v>0</v>
      </c>
      <c r="O2520" s="26">
        <v>0</v>
      </c>
      <c r="P2520" s="26">
        <v>0</v>
      </c>
      <c r="Q2520" s="26">
        <f t="shared" si="118"/>
        <v>0</v>
      </c>
      <c r="R2520" s="27" t="str">
        <f t="shared" si="119"/>
        <v>1-30</v>
      </c>
      <c r="S2520" s="27" t="str">
        <f>+VLOOKUP(B2520,'[1]PORTFOLIO MAY16'!$B$7:$T$5083,19,0)</f>
        <v>NICARAGUA</v>
      </c>
      <c r="T2520" s="26">
        <v>0</v>
      </c>
      <c r="U2520" s="23" t="s">
        <v>37</v>
      </c>
      <c r="V2520" s="23" t="s">
        <v>37</v>
      </c>
      <c r="W2520" s="23" t="s">
        <v>37</v>
      </c>
      <c r="X2520" s="22">
        <v>53130.7</v>
      </c>
    </row>
    <row r="2521" spans="1:24" x14ac:dyDescent="0.25">
      <c r="A2521" s="22">
        <v>702</v>
      </c>
      <c r="B2521" s="23" t="s">
        <v>2563</v>
      </c>
      <c r="C2521" s="23"/>
      <c r="D2521" s="24">
        <v>314798</v>
      </c>
      <c r="E2521" s="25"/>
      <c r="F2521" s="23" t="s">
        <v>59</v>
      </c>
      <c r="G2521" s="23" t="s">
        <v>59</v>
      </c>
      <c r="H2521" s="24" t="s">
        <v>34</v>
      </c>
      <c r="I2521" s="24" t="s">
        <v>35</v>
      </c>
      <c r="J2521" s="23" t="s">
        <v>36</v>
      </c>
      <c r="K2521" s="26">
        <v>249743.77</v>
      </c>
      <c r="L2521" s="26">
        <f t="shared" si="117"/>
        <v>249743.77</v>
      </c>
      <c r="M2521" s="26">
        <v>0</v>
      </c>
      <c r="N2521" s="26">
        <v>0</v>
      </c>
      <c r="O2521" s="26">
        <v>0</v>
      </c>
      <c r="P2521" s="26">
        <v>0</v>
      </c>
      <c r="Q2521" s="26">
        <f t="shared" si="118"/>
        <v>0</v>
      </c>
      <c r="R2521" s="27" t="str">
        <f t="shared" si="119"/>
        <v>1-30</v>
      </c>
      <c r="S2521" s="27" t="str">
        <f>+VLOOKUP(B2521,'[1]PORTFOLIO MAY16'!$B$7:$T$5083,19,0)</f>
        <v>COSTA RICA</v>
      </c>
      <c r="T2521" s="26">
        <v>0</v>
      </c>
      <c r="U2521" s="23" t="s">
        <v>37</v>
      </c>
      <c r="V2521" s="23" t="s">
        <v>37</v>
      </c>
      <c r="W2521" s="23" t="s">
        <v>37</v>
      </c>
      <c r="X2521" s="22">
        <v>258947.57</v>
      </c>
    </row>
    <row r="2522" spans="1:24" x14ac:dyDescent="0.25">
      <c r="A2522" s="22">
        <v>702</v>
      </c>
      <c r="B2522" s="23" t="s">
        <v>2564</v>
      </c>
      <c r="C2522" s="23"/>
      <c r="D2522" s="24">
        <v>313548</v>
      </c>
      <c r="E2522" s="25"/>
      <c r="F2522" s="23" t="s">
        <v>59</v>
      </c>
      <c r="G2522" s="23" t="s">
        <v>59</v>
      </c>
      <c r="H2522" s="24" t="s">
        <v>34</v>
      </c>
      <c r="I2522" s="24" t="s">
        <v>35</v>
      </c>
      <c r="J2522" s="23" t="s">
        <v>36</v>
      </c>
      <c r="K2522" s="26">
        <v>205418.23999999999</v>
      </c>
      <c r="L2522" s="26">
        <f t="shared" si="117"/>
        <v>205418.23999999999</v>
      </c>
      <c r="M2522" s="26">
        <v>0</v>
      </c>
      <c r="N2522" s="26">
        <v>0</v>
      </c>
      <c r="O2522" s="26">
        <v>0</v>
      </c>
      <c r="P2522" s="26">
        <v>0</v>
      </c>
      <c r="Q2522" s="26">
        <f t="shared" si="118"/>
        <v>0</v>
      </c>
      <c r="R2522" s="27" t="str">
        <f t="shared" si="119"/>
        <v>1-30</v>
      </c>
      <c r="S2522" s="27" t="str">
        <f>+VLOOKUP(B2522,'[1]PORTFOLIO MAY16'!$B$7:$T$5083,19,0)</f>
        <v>NICARAGUA</v>
      </c>
      <c r="T2522" s="26">
        <v>0</v>
      </c>
      <c r="U2522" s="23" t="s">
        <v>37</v>
      </c>
      <c r="V2522" s="23" t="s">
        <v>37</v>
      </c>
      <c r="W2522" s="23" t="s">
        <v>37</v>
      </c>
      <c r="X2522" s="22">
        <v>214122.8</v>
      </c>
    </row>
    <row r="2523" spans="1:24" x14ac:dyDescent="0.25">
      <c r="A2523" s="22">
        <v>702</v>
      </c>
      <c r="B2523" s="23" t="s">
        <v>2565</v>
      </c>
      <c r="C2523" s="23"/>
      <c r="D2523" s="24">
        <v>314798</v>
      </c>
      <c r="E2523" s="25"/>
      <c r="F2523" s="23" t="s">
        <v>51</v>
      </c>
      <c r="G2523" s="23" t="s">
        <v>51</v>
      </c>
      <c r="H2523" s="24" t="s">
        <v>34</v>
      </c>
      <c r="I2523" s="24" t="s">
        <v>35</v>
      </c>
      <c r="J2523" s="23" t="s">
        <v>36</v>
      </c>
      <c r="K2523" s="26">
        <v>94186.85</v>
      </c>
      <c r="L2523" s="26">
        <f t="shared" si="117"/>
        <v>94186.85</v>
      </c>
      <c r="M2523" s="26">
        <v>0</v>
      </c>
      <c r="N2523" s="26">
        <v>0</v>
      </c>
      <c r="O2523" s="26">
        <v>0</v>
      </c>
      <c r="P2523" s="26">
        <v>0</v>
      </c>
      <c r="Q2523" s="26">
        <f t="shared" si="118"/>
        <v>0</v>
      </c>
      <c r="R2523" s="27" t="str">
        <f t="shared" si="119"/>
        <v>1-30</v>
      </c>
      <c r="S2523" s="27" t="str">
        <f>+VLOOKUP(B2523,'[1]PORTFOLIO MAY16'!$B$7:$T$5083,19,0)</f>
        <v>COSTA RICA</v>
      </c>
      <c r="T2523" s="26">
        <v>0</v>
      </c>
      <c r="U2523" s="23" t="s">
        <v>37</v>
      </c>
      <c r="V2523" s="23" t="s">
        <v>37</v>
      </c>
      <c r="W2523" s="23" t="s">
        <v>37</v>
      </c>
      <c r="X2523" s="22">
        <v>97657.88</v>
      </c>
    </row>
    <row r="2524" spans="1:24" x14ac:dyDescent="0.25">
      <c r="A2524" s="22">
        <v>702</v>
      </c>
      <c r="B2524" s="23" t="s">
        <v>2566</v>
      </c>
      <c r="C2524" s="23"/>
      <c r="D2524" s="24">
        <v>351332</v>
      </c>
      <c r="E2524" s="25"/>
      <c r="F2524" s="23" t="s">
        <v>42</v>
      </c>
      <c r="G2524" s="23" t="s">
        <v>33</v>
      </c>
      <c r="H2524" s="24" t="s">
        <v>34</v>
      </c>
      <c r="I2524" s="24" t="s">
        <v>35</v>
      </c>
      <c r="J2524" s="23" t="s">
        <v>36</v>
      </c>
      <c r="K2524" s="26">
        <v>73942.179999999993</v>
      </c>
      <c r="L2524" s="26">
        <f t="shared" si="117"/>
        <v>73942.179999999993</v>
      </c>
      <c r="M2524" s="26">
        <v>0</v>
      </c>
      <c r="N2524" s="26">
        <v>0</v>
      </c>
      <c r="O2524" s="26">
        <v>0</v>
      </c>
      <c r="P2524" s="26">
        <v>0</v>
      </c>
      <c r="Q2524" s="26">
        <f t="shared" si="118"/>
        <v>0</v>
      </c>
      <c r="R2524" s="27" t="str">
        <f t="shared" si="119"/>
        <v>1-30</v>
      </c>
      <c r="S2524" s="27" t="str">
        <f>+VLOOKUP(B2524,'[1]PORTFOLIO MAY16'!$B$7:$T$5083,19,0)</f>
        <v>COSTA RICA</v>
      </c>
      <c r="T2524" s="26">
        <v>0</v>
      </c>
      <c r="U2524" s="23" t="s">
        <v>37</v>
      </c>
      <c r="V2524" s="23" t="s">
        <v>37</v>
      </c>
      <c r="W2524" s="23" t="s">
        <v>37</v>
      </c>
      <c r="X2524" s="22">
        <v>80310.600000000006</v>
      </c>
    </row>
    <row r="2525" spans="1:24" x14ac:dyDescent="0.25">
      <c r="A2525" s="22">
        <v>702</v>
      </c>
      <c r="B2525" s="23" t="s">
        <v>2567</v>
      </c>
      <c r="C2525" s="23"/>
      <c r="D2525" s="24">
        <v>319934</v>
      </c>
      <c r="E2525" s="25"/>
      <c r="F2525" s="23" t="s">
        <v>98</v>
      </c>
      <c r="G2525" s="23" t="s">
        <v>98</v>
      </c>
      <c r="H2525" s="24" t="s">
        <v>34</v>
      </c>
      <c r="I2525" s="24" t="s">
        <v>35</v>
      </c>
      <c r="J2525" s="23" t="s">
        <v>36</v>
      </c>
      <c r="K2525" s="26">
        <v>233963.57</v>
      </c>
      <c r="L2525" s="26">
        <f t="shared" si="117"/>
        <v>233963.57</v>
      </c>
      <c r="M2525" s="26">
        <v>0</v>
      </c>
      <c r="N2525" s="26">
        <v>0</v>
      </c>
      <c r="O2525" s="26">
        <v>0</v>
      </c>
      <c r="P2525" s="26">
        <v>0</v>
      </c>
      <c r="Q2525" s="26">
        <f t="shared" si="118"/>
        <v>0</v>
      </c>
      <c r="R2525" s="27" t="str">
        <f t="shared" si="119"/>
        <v>1-30</v>
      </c>
      <c r="S2525" s="27" t="str">
        <f>+VLOOKUP(B2525,'[1]PORTFOLIO MAY16'!$B$7:$T$5083,19,0)</f>
        <v>MEXICO</v>
      </c>
      <c r="T2525" s="26">
        <v>0</v>
      </c>
      <c r="U2525" s="23" t="s">
        <v>37</v>
      </c>
      <c r="V2525" s="23" t="s">
        <v>37</v>
      </c>
      <c r="W2525" s="23" t="s">
        <v>37</v>
      </c>
      <c r="X2525" s="22">
        <v>42195.3</v>
      </c>
    </row>
    <row r="2526" spans="1:24" x14ac:dyDescent="0.25">
      <c r="A2526" s="22">
        <v>702</v>
      </c>
      <c r="B2526" s="23" t="s">
        <v>2568</v>
      </c>
      <c r="C2526" s="23"/>
      <c r="D2526" s="24">
        <v>359760</v>
      </c>
      <c r="E2526" s="25"/>
      <c r="F2526" s="23" t="s">
        <v>33</v>
      </c>
      <c r="G2526" s="23" t="s">
        <v>33</v>
      </c>
      <c r="H2526" s="24" t="s">
        <v>34</v>
      </c>
      <c r="I2526" s="24" t="s">
        <v>35</v>
      </c>
      <c r="J2526" s="23" t="s">
        <v>39</v>
      </c>
      <c r="K2526" s="26">
        <v>953700.26</v>
      </c>
      <c r="L2526" s="26">
        <f t="shared" si="117"/>
        <v>51394.907001496198</v>
      </c>
      <c r="M2526" s="26">
        <v>0</v>
      </c>
      <c r="N2526" s="26">
        <v>953700.26</v>
      </c>
      <c r="O2526" s="26">
        <v>0</v>
      </c>
      <c r="P2526" s="26">
        <v>0</v>
      </c>
      <c r="Q2526" s="26">
        <f t="shared" si="118"/>
        <v>953700.26</v>
      </c>
      <c r="R2526" s="27" t="str">
        <f t="shared" si="119"/>
        <v>61-90</v>
      </c>
      <c r="S2526" s="27" t="str">
        <f>+VLOOKUP(B2526,'[1]PORTFOLIO MAY16'!$B$7:$T$5083,19,0)</f>
        <v>MEXICO</v>
      </c>
      <c r="T2526" s="26">
        <v>0</v>
      </c>
      <c r="U2526" s="23" t="s">
        <v>37</v>
      </c>
      <c r="V2526" s="23" t="s">
        <v>37</v>
      </c>
      <c r="W2526" s="23" t="s">
        <v>37</v>
      </c>
      <c r="X2526" s="22">
        <v>1050493.21</v>
      </c>
    </row>
    <row r="2527" spans="1:24" x14ac:dyDescent="0.25">
      <c r="A2527" s="22">
        <v>702</v>
      </c>
      <c r="B2527" s="23" t="s">
        <v>2569</v>
      </c>
      <c r="C2527" s="23"/>
      <c r="D2527" s="24">
        <v>308250</v>
      </c>
      <c r="E2527" s="25"/>
      <c r="F2527" s="23" t="s">
        <v>42</v>
      </c>
      <c r="G2527" s="23" t="s">
        <v>33</v>
      </c>
      <c r="H2527" s="24" t="s">
        <v>34</v>
      </c>
      <c r="I2527" s="24" t="s">
        <v>35</v>
      </c>
      <c r="J2527" s="23" t="s">
        <v>39</v>
      </c>
      <c r="K2527" s="26">
        <v>337070.14</v>
      </c>
      <c r="L2527" s="26">
        <f t="shared" si="117"/>
        <v>18164.709841099659</v>
      </c>
      <c r="M2527" s="26">
        <v>0</v>
      </c>
      <c r="N2527" s="26">
        <v>0</v>
      </c>
      <c r="O2527" s="26">
        <v>0</v>
      </c>
      <c r="P2527" s="26">
        <v>0</v>
      </c>
      <c r="Q2527" s="26">
        <f t="shared" si="118"/>
        <v>0</v>
      </c>
      <c r="R2527" s="27" t="str">
        <f t="shared" si="119"/>
        <v>1-30</v>
      </c>
      <c r="S2527" s="27" t="str">
        <f>+VLOOKUP(B2527,'[1]PORTFOLIO MAY16'!$B$7:$T$5083,19,0)</f>
        <v>MEXICO</v>
      </c>
      <c r="T2527" s="26">
        <v>0</v>
      </c>
      <c r="U2527" s="23" t="s">
        <v>37</v>
      </c>
      <c r="V2527" s="23" t="s">
        <v>37</v>
      </c>
      <c r="W2527" s="23" t="s">
        <v>37</v>
      </c>
      <c r="X2527" s="22">
        <v>345148.56</v>
      </c>
    </row>
    <row r="2528" spans="1:24" x14ac:dyDescent="0.25">
      <c r="A2528" s="22">
        <v>702</v>
      </c>
      <c r="B2528" s="23" t="s">
        <v>2570</v>
      </c>
      <c r="C2528" s="23"/>
      <c r="D2528" s="24">
        <v>318684</v>
      </c>
      <c r="E2528" s="25"/>
      <c r="F2528" s="23" t="s">
        <v>33</v>
      </c>
      <c r="G2528" s="23" t="s">
        <v>33</v>
      </c>
      <c r="H2528" s="24" t="s">
        <v>34</v>
      </c>
      <c r="I2528" s="24" t="s">
        <v>35</v>
      </c>
      <c r="J2528" s="23" t="s">
        <v>39</v>
      </c>
      <c r="K2528" s="26">
        <v>1323550.4099999999</v>
      </c>
      <c r="L2528" s="26">
        <f t="shared" si="117"/>
        <v>71326.131581155452</v>
      </c>
      <c r="M2528" s="26">
        <v>0</v>
      </c>
      <c r="N2528" s="26">
        <v>0</v>
      </c>
      <c r="O2528" s="26">
        <v>0</v>
      </c>
      <c r="P2528" s="26">
        <v>0</v>
      </c>
      <c r="Q2528" s="26">
        <f t="shared" si="118"/>
        <v>0</v>
      </c>
      <c r="R2528" s="27" t="str">
        <f t="shared" si="119"/>
        <v>1-30</v>
      </c>
      <c r="S2528" s="27" t="str">
        <f>+VLOOKUP(B2528,'[1]PORTFOLIO MAY16'!$B$7:$T$5083,19,0)</f>
        <v>MEXICO</v>
      </c>
      <c r="T2528" s="26">
        <v>0</v>
      </c>
      <c r="U2528" s="23" t="s">
        <v>37</v>
      </c>
      <c r="V2528" s="23" t="s">
        <v>37</v>
      </c>
      <c r="W2528" s="23" t="s">
        <v>37</v>
      </c>
      <c r="X2528" s="22">
        <v>1443873.18</v>
      </c>
    </row>
    <row r="2529" spans="1:24" x14ac:dyDescent="0.25">
      <c r="A2529" s="22">
        <v>702</v>
      </c>
      <c r="B2529" s="23" t="s">
        <v>2571</v>
      </c>
      <c r="C2529" s="23"/>
      <c r="D2529" s="24">
        <v>328128</v>
      </c>
      <c r="E2529" s="25"/>
      <c r="F2529" s="23" t="s">
        <v>33</v>
      </c>
      <c r="G2529" s="23" t="s">
        <v>33</v>
      </c>
      <c r="H2529" s="24" t="s">
        <v>34</v>
      </c>
      <c r="I2529" s="24" t="s">
        <v>35</v>
      </c>
      <c r="J2529" s="23" t="s">
        <v>36</v>
      </c>
      <c r="K2529" s="26">
        <v>1373826.67</v>
      </c>
      <c r="L2529" s="26">
        <f t="shared" ref="L2529:L2592" si="120">+IF(J2529="MXN",K2529/$L$2,K2529)</f>
        <v>1373826.67</v>
      </c>
      <c r="M2529" s="26">
        <v>0</v>
      </c>
      <c r="N2529" s="26">
        <v>0</v>
      </c>
      <c r="O2529" s="26">
        <v>0</v>
      </c>
      <c r="P2529" s="26">
        <v>1373826.67</v>
      </c>
      <c r="Q2529" s="26">
        <f t="shared" si="118"/>
        <v>1373826.67</v>
      </c>
      <c r="R2529" s="27" t="str">
        <f t="shared" si="119"/>
        <v>120+</v>
      </c>
      <c r="S2529" s="27" t="str">
        <f>+VLOOKUP(B2529,'[1]PORTFOLIO MAY16'!$B$7:$T$5083,19,0)</f>
        <v>MEXICO</v>
      </c>
      <c r="T2529" s="26">
        <v>0</v>
      </c>
      <c r="U2529" s="23" t="s">
        <v>37</v>
      </c>
      <c r="V2529" s="23" t="s">
        <v>37</v>
      </c>
      <c r="W2529" s="23" t="s">
        <v>37</v>
      </c>
      <c r="X2529" s="22">
        <v>1421200</v>
      </c>
    </row>
    <row r="2530" spans="1:24" x14ac:dyDescent="0.25">
      <c r="A2530" s="22">
        <v>702</v>
      </c>
      <c r="B2530" s="23" t="s">
        <v>2572</v>
      </c>
      <c r="C2530" s="23"/>
      <c r="D2530" s="24">
        <v>360002</v>
      </c>
      <c r="E2530" s="25"/>
      <c r="F2530" s="23" t="s">
        <v>42</v>
      </c>
      <c r="G2530" s="23" t="s">
        <v>33</v>
      </c>
      <c r="H2530" s="24" t="s">
        <v>34</v>
      </c>
      <c r="I2530" s="24" t="s">
        <v>35</v>
      </c>
      <c r="J2530" s="23" t="s">
        <v>36</v>
      </c>
      <c r="K2530" s="26">
        <v>26903.37</v>
      </c>
      <c r="L2530" s="26">
        <f t="shared" si="120"/>
        <v>26903.37</v>
      </c>
      <c r="M2530" s="26">
        <v>0</v>
      </c>
      <c r="N2530" s="26">
        <v>0</v>
      </c>
      <c r="O2530" s="26">
        <v>0</v>
      </c>
      <c r="P2530" s="26">
        <v>0</v>
      </c>
      <c r="Q2530" s="26">
        <f t="shared" si="118"/>
        <v>0</v>
      </c>
      <c r="R2530" s="27" t="str">
        <f t="shared" si="119"/>
        <v>1-30</v>
      </c>
      <c r="S2530" s="27" t="str">
        <f>+VLOOKUP(B2530,'[1]PORTFOLIO MAY16'!$B$7:$T$5083,19,0)</f>
        <v>COSTA RICA</v>
      </c>
      <c r="T2530" s="26">
        <v>0</v>
      </c>
      <c r="U2530" s="23" t="s">
        <v>37</v>
      </c>
      <c r="V2530" s="23" t="s">
        <v>37</v>
      </c>
      <c r="W2530" s="23" t="s">
        <v>37</v>
      </c>
      <c r="X2530" s="22">
        <v>29207.8</v>
      </c>
    </row>
    <row r="2531" spans="1:24" x14ac:dyDescent="0.25">
      <c r="A2531" s="22">
        <v>702</v>
      </c>
      <c r="B2531" s="23" t="s">
        <v>2573</v>
      </c>
      <c r="C2531" s="23"/>
      <c r="D2531" s="24">
        <v>319934</v>
      </c>
      <c r="E2531" s="25"/>
      <c r="F2531" s="23" t="s">
        <v>98</v>
      </c>
      <c r="G2531" s="23" t="s">
        <v>98</v>
      </c>
      <c r="H2531" s="24" t="s">
        <v>34</v>
      </c>
      <c r="I2531" s="24" t="s">
        <v>35</v>
      </c>
      <c r="J2531" s="23" t="s">
        <v>36</v>
      </c>
      <c r="K2531" s="26">
        <v>84751.94</v>
      </c>
      <c r="L2531" s="26">
        <f t="shared" si="120"/>
        <v>84751.94</v>
      </c>
      <c r="M2531" s="26">
        <v>0</v>
      </c>
      <c r="N2531" s="26">
        <v>0</v>
      </c>
      <c r="O2531" s="26">
        <v>0</v>
      </c>
      <c r="P2531" s="26">
        <v>0</v>
      </c>
      <c r="Q2531" s="26">
        <f t="shared" si="118"/>
        <v>0</v>
      </c>
      <c r="R2531" s="27" t="str">
        <f t="shared" si="119"/>
        <v>1-30</v>
      </c>
      <c r="S2531" s="27" t="str">
        <f>+VLOOKUP(B2531,'[1]PORTFOLIO MAY16'!$B$7:$T$5083,19,0)</f>
        <v>MEXICO</v>
      </c>
      <c r="T2531" s="26">
        <v>0</v>
      </c>
      <c r="U2531" s="23" t="s">
        <v>37</v>
      </c>
      <c r="V2531" s="23" t="s">
        <v>37</v>
      </c>
      <c r="W2531" s="23" t="s">
        <v>37</v>
      </c>
      <c r="X2531" s="22">
        <v>11966.58</v>
      </c>
    </row>
    <row r="2532" spans="1:24" x14ac:dyDescent="0.25">
      <c r="A2532" s="22">
        <v>702</v>
      </c>
      <c r="B2532" s="23" t="s">
        <v>2574</v>
      </c>
      <c r="C2532" s="23"/>
      <c r="D2532" s="24">
        <v>312302</v>
      </c>
      <c r="E2532" s="25"/>
      <c r="F2532" s="23" t="s">
        <v>33</v>
      </c>
      <c r="G2532" s="23" t="s">
        <v>33</v>
      </c>
      <c r="H2532" s="24" t="s">
        <v>34</v>
      </c>
      <c r="I2532" s="24" t="s">
        <v>35</v>
      </c>
      <c r="J2532" s="23" t="s">
        <v>39</v>
      </c>
      <c r="K2532" s="26">
        <v>1032765.02</v>
      </c>
      <c r="L2532" s="26">
        <f t="shared" si="120"/>
        <v>55655.706917075142</v>
      </c>
      <c r="M2532" s="26">
        <v>0</v>
      </c>
      <c r="N2532" s="26">
        <v>0</v>
      </c>
      <c r="O2532" s="26">
        <v>0</v>
      </c>
      <c r="P2532" s="26">
        <v>0</v>
      </c>
      <c r="Q2532" s="26">
        <f t="shared" si="118"/>
        <v>0</v>
      </c>
      <c r="R2532" s="27" t="str">
        <f t="shared" si="119"/>
        <v>1-30</v>
      </c>
      <c r="S2532" s="27" t="str">
        <f>+VLOOKUP(B2532,'[1]PORTFOLIO MAY16'!$B$7:$T$5083,19,0)</f>
        <v>MEXICO</v>
      </c>
      <c r="T2532" s="26">
        <v>0</v>
      </c>
      <c r="U2532" s="23" t="s">
        <v>37</v>
      </c>
      <c r="V2532" s="23" t="s">
        <v>37</v>
      </c>
      <c r="W2532" s="23" t="s">
        <v>37</v>
      </c>
      <c r="X2532" s="22">
        <v>1090140.8500000001</v>
      </c>
    </row>
    <row r="2533" spans="1:24" x14ac:dyDescent="0.25">
      <c r="A2533" s="22">
        <v>702</v>
      </c>
      <c r="B2533" s="23" t="s">
        <v>2575</v>
      </c>
      <c r="C2533" s="23"/>
      <c r="D2533" s="24">
        <v>360102</v>
      </c>
      <c r="E2533" s="25"/>
      <c r="F2533" s="23" t="s">
        <v>33</v>
      </c>
      <c r="G2533" s="23" t="s">
        <v>33</v>
      </c>
      <c r="H2533" s="24" t="s">
        <v>34</v>
      </c>
      <c r="I2533" s="24" t="s">
        <v>35</v>
      </c>
      <c r="J2533" s="23" t="s">
        <v>39</v>
      </c>
      <c r="K2533" s="26">
        <v>1781754.97</v>
      </c>
      <c r="L2533" s="26">
        <f t="shared" si="120"/>
        <v>96018.775314797182</v>
      </c>
      <c r="M2533" s="26">
        <v>0</v>
      </c>
      <c r="N2533" s="26">
        <v>0</v>
      </c>
      <c r="O2533" s="26">
        <v>0</v>
      </c>
      <c r="P2533" s="26">
        <v>0</v>
      </c>
      <c r="Q2533" s="26">
        <f t="shared" si="118"/>
        <v>0</v>
      </c>
      <c r="R2533" s="27" t="str">
        <f t="shared" si="119"/>
        <v>1-30</v>
      </c>
      <c r="S2533" s="27" t="str">
        <f>+VLOOKUP(B2533,'[1]PORTFOLIO MAY16'!$B$7:$T$5083,19,0)</f>
        <v>MEXICO</v>
      </c>
      <c r="T2533" s="26">
        <v>0</v>
      </c>
      <c r="U2533" s="23" t="s">
        <v>37</v>
      </c>
      <c r="V2533" s="23" t="s">
        <v>37</v>
      </c>
      <c r="W2533" s="23" t="s">
        <v>37</v>
      </c>
      <c r="X2533" s="22">
        <v>1983499.74</v>
      </c>
    </row>
    <row r="2534" spans="1:24" x14ac:dyDescent="0.25">
      <c r="A2534" s="22">
        <v>702</v>
      </c>
      <c r="B2534" s="23" t="s">
        <v>2576</v>
      </c>
      <c r="C2534" s="23"/>
      <c r="D2534" s="24">
        <v>316950</v>
      </c>
      <c r="E2534" s="25"/>
      <c r="F2534" s="23" t="s">
        <v>42</v>
      </c>
      <c r="G2534" s="23" t="s">
        <v>33</v>
      </c>
      <c r="H2534" s="24" t="s">
        <v>34</v>
      </c>
      <c r="I2534" s="24" t="s">
        <v>35</v>
      </c>
      <c r="J2534" s="23" t="s">
        <v>36</v>
      </c>
      <c r="K2534" s="26">
        <v>106555.71</v>
      </c>
      <c r="L2534" s="26">
        <f t="shared" si="120"/>
        <v>106555.71</v>
      </c>
      <c r="M2534" s="26">
        <v>0</v>
      </c>
      <c r="N2534" s="26">
        <v>0</v>
      </c>
      <c r="O2534" s="26">
        <v>0</v>
      </c>
      <c r="P2534" s="26">
        <v>0</v>
      </c>
      <c r="Q2534" s="26">
        <f t="shared" si="118"/>
        <v>0</v>
      </c>
      <c r="R2534" s="27" t="str">
        <f t="shared" si="119"/>
        <v>1-30</v>
      </c>
      <c r="S2534" s="27" t="str">
        <f>+VLOOKUP(B2534,'[1]PORTFOLIO MAY16'!$B$7:$T$5083,19,0)</f>
        <v>COSTA RICA</v>
      </c>
      <c r="T2534" s="26">
        <v>0</v>
      </c>
      <c r="U2534" s="23" t="s">
        <v>37</v>
      </c>
      <c r="V2534" s="23" t="s">
        <v>37</v>
      </c>
      <c r="W2534" s="23" t="s">
        <v>37</v>
      </c>
      <c r="X2534" s="22">
        <v>121777.02</v>
      </c>
    </row>
    <row r="2535" spans="1:24" x14ac:dyDescent="0.25">
      <c r="A2535" s="22">
        <v>702</v>
      </c>
      <c r="B2535" s="23" t="s">
        <v>2577</v>
      </c>
      <c r="C2535" s="23"/>
      <c r="D2535" s="24">
        <v>320414</v>
      </c>
      <c r="E2535" s="25"/>
      <c r="F2535" s="23" t="s">
        <v>33</v>
      </c>
      <c r="G2535" s="23" t="s">
        <v>33</v>
      </c>
      <c r="H2535" s="24" t="s">
        <v>34</v>
      </c>
      <c r="I2535" s="24" t="s">
        <v>35</v>
      </c>
      <c r="J2535" s="23" t="s">
        <v>39</v>
      </c>
      <c r="K2535" s="26">
        <v>6179117.3700000001</v>
      </c>
      <c r="L2535" s="26">
        <f t="shared" si="120"/>
        <v>332992.6350051323</v>
      </c>
      <c r="M2535" s="26">
        <v>0</v>
      </c>
      <c r="N2535" s="26">
        <v>0</v>
      </c>
      <c r="O2535" s="26">
        <v>0</v>
      </c>
      <c r="P2535" s="26">
        <v>0</v>
      </c>
      <c r="Q2535" s="26">
        <f t="shared" si="118"/>
        <v>0</v>
      </c>
      <c r="R2535" s="27" t="str">
        <f t="shared" si="119"/>
        <v>1-30</v>
      </c>
      <c r="S2535" s="27" t="str">
        <f>+VLOOKUP(B2535,'[1]PORTFOLIO MAY16'!$B$7:$T$5083,19,0)</f>
        <v>MEXICO</v>
      </c>
      <c r="T2535" s="26">
        <v>0</v>
      </c>
      <c r="U2535" s="23" t="s">
        <v>37</v>
      </c>
      <c r="V2535" s="23" t="s">
        <v>37</v>
      </c>
      <c r="W2535" s="23" t="s">
        <v>37</v>
      </c>
      <c r="X2535" s="22">
        <v>7398085.9299999997</v>
      </c>
    </row>
    <row r="2536" spans="1:24" x14ac:dyDescent="0.25">
      <c r="A2536" s="22">
        <v>702</v>
      </c>
      <c r="B2536" s="23" t="s">
        <v>2578</v>
      </c>
      <c r="C2536" s="23"/>
      <c r="D2536" s="24">
        <v>314798</v>
      </c>
      <c r="E2536" s="25"/>
      <c r="F2536" s="23" t="s">
        <v>51</v>
      </c>
      <c r="G2536" s="23" t="s">
        <v>51</v>
      </c>
      <c r="H2536" s="24" t="s">
        <v>34</v>
      </c>
      <c r="I2536" s="24" t="s">
        <v>35</v>
      </c>
      <c r="J2536" s="23" t="s">
        <v>36</v>
      </c>
      <c r="K2536" s="26">
        <v>41827.03</v>
      </c>
      <c r="L2536" s="26">
        <f t="shared" si="120"/>
        <v>41827.03</v>
      </c>
      <c r="M2536" s="26">
        <v>0</v>
      </c>
      <c r="N2536" s="26">
        <v>0</v>
      </c>
      <c r="O2536" s="26">
        <v>0</v>
      </c>
      <c r="P2536" s="26">
        <v>0</v>
      </c>
      <c r="Q2536" s="26">
        <f t="shared" si="118"/>
        <v>0</v>
      </c>
      <c r="R2536" s="27" t="str">
        <f t="shared" si="119"/>
        <v>1-30</v>
      </c>
      <c r="S2536" s="27" t="str">
        <f>+VLOOKUP(B2536,'[1]PORTFOLIO MAY16'!$B$7:$T$5083,19,0)</f>
        <v>COSTA RICA</v>
      </c>
      <c r="T2536" s="26">
        <v>0</v>
      </c>
      <c r="U2536" s="23" t="s">
        <v>37</v>
      </c>
      <c r="V2536" s="23" t="s">
        <v>37</v>
      </c>
      <c r="W2536" s="23" t="s">
        <v>37</v>
      </c>
      <c r="X2536" s="22">
        <v>43527.81</v>
      </c>
    </row>
    <row r="2537" spans="1:24" x14ac:dyDescent="0.25">
      <c r="A2537" s="22">
        <v>702</v>
      </c>
      <c r="B2537" s="23" t="s">
        <v>2579</v>
      </c>
      <c r="C2537" s="23"/>
      <c r="D2537" s="24">
        <v>313548</v>
      </c>
      <c r="E2537" s="25"/>
      <c r="F2537" s="23" t="s">
        <v>51</v>
      </c>
      <c r="G2537" s="23" t="s">
        <v>51</v>
      </c>
      <c r="H2537" s="24" t="s">
        <v>34</v>
      </c>
      <c r="I2537" s="24" t="s">
        <v>35</v>
      </c>
      <c r="J2537" s="23" t="s">
        <v>36</v>
      </c>
      <c r="K2537" s="26">
        <v>199988.49</v>
      </c>
      <c r="L2537" s="26">
        <f t="shared" si="120"/>
        <v>199988.49</v>
      </c>
      <c r="M2537" s="26">
        <v>0</v>
      </c>
      <c r="N2537" s="26">
        <v>0</v>
      </c>
      <c r="O2537" s="26">
        <v>0</v>
      </c>
      <c r="P2537" s="26">
        <v>0</v>
      </c>
      <c r="Q2537" s="26">
        <f t="shared" si="118"/>
        <v>0</v>
      </c>
      <c r="R2537" s="27" t="str">
        <f t="shared" si="119"/>
        <v>1-30</v>
      </c>
      <c r="S2537" s="27" t="str">
        <f>+VLOOKUP(B2537,'[1]PORTFOLIO MAY16'!$B$7:$T$5083,19,0)</f>
        <v>NICARAGUA</v>
      </c>
      <c r="T2537" s="26">
        <v>0</v>
      </c>
      <c r="U2537" s="23" t="s">
        <v>37</v>
      </c>
      <c r="V2537" s="23" t="s">
        <v>37</v>
      </c>
      <c r="W2537" s="23" t="s">
        <v>37</v>
      </c>
      <c r="X2537" s="22">
        <v>208462.96</v>
      </c>
    </row>
    <row r="2538" spans="1:24" x14ac:dyDescent="0.25">
      <c r="A2538" s="22">
        <v>702</v>
      </c>
      <c r="B2538" s="23" t="s">
        <v>2580</v>
      </c>
      <c r="C2538" s="23"/>
      <c r="D2538" s="24">
        <v>317746</v>
      </c>
      <c r="E2538" s="25"/>
      <c r="F2538" s="23" t="s">
        <v>42</v>
      </c>
      <c r="G2538" s="23" t="s">
        <v>51</v>
      </c>
      <c r="H2538" s="24" t="s">
        <v>34</v>
      </c>
      <c r="I2538" s="24" t="s">
        <v>35</v>
      </c>
      <c r="J2538" s="23" t="s">
        <v>36</v>
      </c>
      <c r="K2538" s="26">
        <v>102658750</v>
      </c>
      <c r="L2538" s="26">
        <f t="shared" si="120"/>
        <v>102658750</v>
      </c>
      <c r="M2538" s="26">
        <v>0</v>
      </c>
      <c r="N2538" s="26">
        <v>0</v>
      </c>
      <c r="O2538" s="26">
        <v>0</v>
      </c>
      <c r="P2538" s="26">
        <v>0</v>
      </c>
      <c r="Q2538" s="26">
        <f t="shared" si="118"/>
        <v>0</v>
      </c>
      <c r="R2538" s="27" t="str">
        <f t="shared" si="119"/>
        <v>1-30</v>
      </c>
      <c r="S2538" s="27" t="str">
        <f>+VLOOKUP(B2538,'[1]PORTFOLIO MAY16'!$B$7:$T$5083,19,0)</f>
        <v>ANTILLAS PAISES BAJOS</v>
      </c>
      <c r="T2538" s="26">
        <v>0</v>
      </c>
      <c r="U2538" s="23" t="s">
        <v>37</v>
      </c>
      <c r="V2538" s="23" t="s">
        <v>37</v>
      </c>
      <c r="W2538" s="23" t="s">
        <v>37</v>
      </c>
      <c r="X2538" s="22">
        <v>121628750</v>
      </c>
    </row>
    <row r="2539" spans="1:24" x14ac:dyDescent="0.25">
      <c r="A2539" s="22">
        <v>702</v>
      </c>
      <c r="B2539" s="23" t="s">
        <v>2581</v>
      </c>
      <c r="C2539" s="23"/>
      <c r="D2539" s="24">
        <v>357803</v>
      </c>
      <c r="E2539" s="25"/>
      <c r="F2539" s="23" t="s">
        <v>33</v>
      </c>
      <c r="G2539" s="23" t="s">
        <v>33</v>
      </c>
      <c r="H2539" s="24" t="s">
        <v>34</v>
      </c>
      <c r="I2539" s="24" t="s">
        <v>35</v>
      </c>
      <c r="J2539" s="23" t="s">
        <v>39</v>
      </c>
      <c r="K2539" s="26">
        <v>2868501.77</v>
      </c>
      <c r="L2539" s="26">
        <f t="shared" si="120"/>
        <v>154583.56035551173</v>
      </c>
      <c r="M2539" s="26">
        <v>0</v>
      </c>
      <c r="N2539" s="26">
        <v>0</v>
      </c>
      <c r="O2539" s="26">
        <v>0</v>
      </c>
      <c r="P2539" s="26">
        <v>0</v>
      </c>
      <c r="Q2539" s="26">
        <f t="shared" si="118"/>
        <v>0</v>
      </c>
      <c r="R2539" s="27" t="str">
        <f t="shared" si="119"/>
        <v>1-30</v>
      </c>
      <c r="S2539" s="27" t="str">
        <f>+VLOOKUP(B2539,'[1]PORTFOLIO MAY16'!$B$7:$T$5083,19,0)</f>
        <v>MEXICO</v>
      </c>
      <c r="T2539" s="26">
        <v>0</v>
      </c>
      <c r="U2539" s="23" t="s">
        <v>37</v>
      </c>
      <c r="V2539" s="23" t="s">
        <v>37</v>
      </c>
      <c r="W2539" s="23" t="s">
        <v>37</v>
      </c>
      <c r="X2539" s="22">
        <v>3047783.13</v>
      </c>
    </row>
    <row r="2540" spans="1:24" x14ac:dyDescent="0.25">
      <c r="A2540" s="22">
        <v>702</v>
      </c>
      <c r="B2540" s="23" t="s">
        <v>2582</v>
      </c>
      <c r="C2540" s="23"/>
      <c r="D2540" s="24">
        <v>316455</v>
      </c>
      <c r="E2540" s="25"/>
      <c r="F2540" s="23" t="s">
        <v>33</v>
      </c>
      <c r="G2540" s="23" t="s">
        <v>33</v>
      </c>
      <c r="H2540" s="24" t="s">
        <v>34</v>
      </c>
      <c r="I2540" s="24" t="s">
        <v>35</v>
      </c>
      <c r="J2540" s="23" t="s">
        <v>39</v>
      </c>
      <c r="K2540" s="26">
        <v>2778349.02</v>
      </c>
      <c r="L2540" s="26">
        <f t="shared" si="120"/>
        <v>149725.22865894795</v>
      </c>
      <c r="M2540" s="26">
        <v>0</v>
      </c>
      <c r="N2540" s="26">
        <v>0</v>
      </c>
      <c r="O2540" s="26">
        <v>0</v>
      </c>
      <c r="P2540" s="26">
        <v>0</v>
      </c>
      <c r="Q2540" s="26">
        <f t="shared" si="118"/>
        <v>0</v>
      </c>
      <c r="R2540" s="27" t="str">
        <f t="shared" si="119"/>
        <v>1-30</v>
      </c>
      <c r="S2540" s="27" t="str">
        <f>+VLOOKUP(B2540,'[1]PORTFOLIO MAY16'!$B$7:$T$5083,19,0)</f>
        <v>MEXICO</v>
      </c>
      <c r="T2540" s="26">
        <v>0</v>
      </c>
      <c r="U2540" s="23" t="s">
        <v>37</v>
      </c>
      <c r="V2540" s="23" t="s">
        <v>37</v>
      </c>
      <c r="W2540" s="23" t="s">
        <v>37</v>
      </c>
      <c r="X2540" s="22">
        <v>2951995.83</v>
      </c>
    </row>
    <row r="2541" spans="1:24" x14ac:dyDescent="0.25">
      <c r="A2541" s="22">
        <v>702</v>
      </c>
      <c r="B2541" s="23" t="s">
        <v>2583</v>
      </c>
      <c r="C2541" s="23"/>
      <c r="D2541" s="24">
        <v>337128</v>
      </c>
      <c r="E2541" s="25"/>
      <c r="F2541" s="23" t="s">
        <v>33</v>
      </c>
      <c r="G2541" s="23" t="s">
        <v>33</v>
      </c>
      <c r="H2541" s="24" t="s">
        <v>34</v>
      </c>
      <c r="I2541" s="24" t="s">
        <v>35</v>
      </c>
      <c r="J2541" s="23" t="s">
        <v>39</v>
      </c>
      <c r="K2541" s="26">
        <v>285721.48</v>
      </c>
      <c r="L2541" s="26">
        <f t="shared" si="120"/>
        <v>15397.530554232893</v>
      </c>
      <c r="M2541" s="26">
        <v>0</v>
      </c>
      <c r="N2541" s="26">
        <v>0</v>
      </c>
      <c r="O2541" s="26">
        <v>0</v>
      </c>
      <c r="P2541" s="26">
        <v>0</v>
      </c>
      <c r="Q2541" s="26">
        <f t="shared" si="118"/>
        <v>0</v>
      </c>
      <c r="R2541" s="27" t="str">
        <f t="shared" si="119"/>
        <v>1-30</v>
      </c>
      <c r="S2541" s="27" t="str">
        <f>+VLOOKUP(B2541,'[1]PORTFOLIO MAY16'!$B$7:$T$5083,19,0)</f>
        <v>MEXICO</v>
      </c>
      <c r="T2541" s="26">
        <v>0</v>
      </c>
      <c r="U2541" s="23" t="s">
        <v>37</v>
      </c>
      <c r="V2541" s="23" t="s">
        <v>37</v>
      </c>
      <c r="W2541" s="23" t="s">
        <v>37</v>
      </c>
      <c r="X2541" s="22">
        <v>357151.85</v>
      </c>
    </row>
    <row r="2542" spans="1:24" x14ac:dyDescent="0.25">
      <c r="A2542" s="22">
        <v>702</v>
      </c>
      <c r="B2542" s="23" t="s">
        <v>2584</v>
      </c>
      <c r="C2542" s="23"/>
      <c r="D2542" s="24">
        <v>357863</v>
      </c>
      <c r="E2542" s="25"/>
      <c r="F2542" s="23" t="s">
        <v>33</v>
      </c>
      <c r="G2542" s="23" t="s">
        <v>33</v>
      </c>
      <c r="H2542" s="24" t="s">
        <v>34</v>
      </c>
      <c r="I2542" s="24" t="s">
        <v>35</v>
      </c>
      <c r="J2542" s="23" t="s">
        <v>36</v>
      </c>
      <c r="K2542" s="26">
        <v>72444.06</v>
      </c>
      <c r="L2542" s="26">
        <f t="shared" si="120"/>
        <v>72444.06</v>
      </c>
      <c r="M2542" s="26">
        <v>0</v>
      </c>
      <c r="N2542" s="26">
        <v>0</v>
      </c>
      <c r="O2542" s="26">
        <v>0</v>
      </c>
      <c r="P2542" s="26">
        <v>0</v>
      </c>
      <c r="Q2542" s="26">
        <f t="shared" si="118"/>
        <v>0</v>
      </c>
      <c r="R2542" s="27" t="str">
        <f t="shared" si="119"/>
        <v>1-30</v>
      </c>
      <c r="S2542" s="27" t="str">
        <f>+VLOOKUP(B2542,'[1]PORTFOLIO MAY16'!$B$7:$T$5083,19,0)</f>
        <v>MEXICO</v>
      </c>
      <c r="T2542" s="26">
        <v>0</v>
      </c>
      <c r="U2542" s="23" t="s">
        <v>37</v>
      </c>
      <c r="V2542" s="23" t="s">
        <v>37</v>
      </c>
      <c r="W2542" s="23" t="s">
        <v>37</v>
      </c>
      <c r="X2542" s="22">
        <v>80592.160000000003</v>
      </c>
    </row>
    <row r="2543" spans="1:24" x14ac:dyDescent="0.25">
      <c r="A2543" s="22">
        <v>702</v>
      </c>
      <c r="B2543" s="23" t="s">
        <v>2585</v>
      </c>
      <c r="C2543" s="23"/>
      <c r="D2543" s="24">
        <v>317704</v>
      </c>
      <c r="E2543" s="25"/>
      <c r="F2543" s="23" t="s">
        <v>33</v>
      </c>
      <c r="G2543" s="23" t="s">
        <v>33</v>
      </c>
      <c r="H2543" s="24" t="s">
        <v>34</v>
      </c>
      <c r="I2543" s="24" t="s">
        <v>35</v>
      </c>
      <c r="J2543" s="23" t="s">
        <v>39</v>
      </c>
      <c r="K2543" s="26">
        <v>992346.77</v>
      </c>
      <c r="L2543" s="26">
        <f t="shared" si="120"/>
        <v>53477.567424994872</v>
      </c>
      <c r="M2543" s="26">
        <v>0</v>
      </c>
      <c r="N2543" s="26">
        <v>0</v>
      </c>
      <c r="O2543" s="26">
        <v>0</v>
      </c>
      <c r="P2543" s="26">
        <v>0</v>
      </c>
      <c r="Q2543" s="26">
        <f t="shared" si="118"/>
        <v>0</v>
      </c>
      <c r="R2543" s="27" t="str">
        <f t="shared" si="119"/>
        <v>1-30</v>
      </c>
      <c r="S2543" s="27" t="str">
        <f>+VLOOKUP(B2543,'[1]PORTFOLIO MAY16'!$B$7:$T$5083,19,0)</f>
        <v>MEXICO</v>
      </c>
      <c r="T2543" s="26">
        <v>0</v>
      </c>
      <c r="U2543" s="23" t="s">
        <v>37</v>
      </c>
      <c r="V2543" s="23" t="s">
        <v>37</v>
      </c>
      <c r="W2543" s="23" t="s">
        <v>37</v>
      </c>
      <c r="X2543" s="22">
        <v>1054368.44</v>
      </c>
    </row>
    <row r="2544" spans="1:24" x14ac:dyDescent="0.25">
      <c r="A2544" s="22">
        <v>702</v>
      </c>
      <c r="B2544" s="23" t="s">
        <v>2586</v>
      </c>
      <c r="C2544" s="23"/>
      <c r="D2544" s="24">
        <v>358044</v>
      </c>
      <c r="E2544" s="25"/>
      <c r="F2544" s="23" t="s">
        <v>33</v>
      </c>
      <c r="G2544" s="23" t="s">
        <v>33</v>
      </c>
      <c r="H2544" s="24" t="s">
        <v>34</v>
      </c>
      <c r="I2544" s="24" t="s">
        <v>35</v>
      </c>
      <c r="J2544" s="23" t="s">
        <v>39</v>
      </c>
      <c r="K2544" s="26">
        <v>477433.32</v>
      </c>
      <c r="L2544" s="26">
        <f t="shared" si="120"/>
        <v>25728.881609842043</v>
      </c>
      <c r="M2544" s="26">
        <v>0</v>
      </c>
      <c r="N2544" s="26">
        <v>0</v>
      </c>
      <c r="O2544" s="26">
        <v>0</v>
      </c>
      <c r="P2544" s="26">
        <v>0</v>
      </c>
      <c r="Q2544" s="26">
        <f t="shared" si="118"/>
        <v>0</v>
      </c>
      <c r="R2544" s="27" t="str">
        <f t="shared" si="119"/>
        <v>1-30</v>
      </c>
      <c r="S2544" s="27" t="str">
        <f>+VLOOKUP(B2544,'[1]PORTFOLIO MAY16'!$B$7:$T$5083,19,0)</f>
        <v>MEXICO</v>
      </c>
      <c r="T2544" s="26">
        <v>0</v>
      </c>
      <c r="U2544" s="23" t="s">
        <v>37</v>
      </c>
      <c r="V2544" s="23" t="s">
        <v>37</v>
      </c>
      <c r="W2544" s="23" t="s">
        <v>37</v>
      </c>
      <c r="X2544" s="22">
        <v>596791.65</v>
      </c>
    </row>
    <row r="2545" spans="1:24" x14ac:dyDescent="0.25">
      <c r="A2545" s="22">
        <v>702</v>
      </c>
      <c r="B2545" s="23" t="s">
        <v>2587</v>
      </c>
      <c r="C2545" s="23"/>
      <c r="D2545" s="24">
        <v>358105</v>
      </c>
      <c r="E2545" s="25"/>
      <c r="F2545" s="23" t="s">
        <v>33</v>
      </c>
      <c r="G2545" s="23" t="s">
        <v>33</v>
      </c>
      <c r="H2545" s="24" t="s">
        <v>34</v>
      </c>
      <c r="I2545" s="24" t="s">
        <v>35</v>
      </c>
      <c r="J2545" s="23" t="s">
        <v>39</v>
      </c>
      <c r="K2545" s="26">
        <v>576730.77</v>
      </c>
      <c r="L2545" s="26">
        <f t="shared" si="120"/>
        <v>31080.021189310879</v>
      </c>
      <c r="M2545" s="26">
        <v>0</v>
      </c>
      <c r="N2545" s="26">
        <v>0</v>
      </c>
      <c r="O2545" s="26">
        <v>0</v>
      </c>
      <c r="P2545" s="26">
        <v>0</v>
      </c>
      <c r="Q2545" s="26">
        <f t="shared" si="118"/>
        <v>0</v>
      </c>
      <c r="R2545" s="27" t="str">
        <f t="shared" si="119"/>
        <v>1-30</v>
      </c>
      <c r="S2545" s="27" t="str">
        <f>+VLOOKUP(B2545,'[1]PORTFOLIO MAY16'!$B$7:$T$5083,19,0)</f>
        <v>MEXICO</v>
      </c>
      <c r="T2545" s="26">
        <v>0</v>
      </c>
      <c r="U2545" s="23" t="s">
        <v>37</v>
      </c>
      <c r="V2545" s="23" t="s">
        <v>37</v>
      </c>
      <c r="W2545" s="23" t="s">
        <v>37</v>
      </c>
      <c r="X2545" s="22">
        <v>634403.83999999997</v>
      </c>
    </row>
    <row r="2546" spans="1:24" x14ac:dyDescent="0.25">
      <c r="A2546" s="22">
        <v>702</v>
      </c>
      <c r="B2546" s="23" t="s">
        <v>2588</v>
      </c>
      <c r="C2546" s="23"/>
      <c r="D2546" s="24">
        <v>318359</v>
      </c>
      <c r="E2546" s="25"/>
      <c r="F2546" s="23" t="s">
        <v>42</v>
      </c>
      <c r="G2546" s="23" t="s">
        <v>51</v>
      </c>
      <c r="H2546" s="24" t="s">
        <v>34</v>
      </c>
      <c r="I2546" s="24" t="s">
        <v>35</v>
      </c>
      <c r="J2546" s="23" t="s">
        <v>39</v>
      </c>
      <c r="K2546" s="26">
        <v>428545.24</v>
      </c>
      <c r="L2546" s="26">
        <f t="shared" si="120"/>
        <v>23094.302979149725</v>
      </c>
      <c r="M2546" s="26">
        <v>0</v>
      </c>
      <c r="N2546" s="26">
        <v>0</v>
      </c>
      <c r="O2546" s="26">
        <v>0</v>
      </c>
      <c r="P2546" s="26">
        <v>0</v>
      </c>
      <c r="Q2546" s="26">
        <f t="shared" si="118"/>
        <v>0</v>
      </c>
      <c r="R2546" s="27" t="str">
        <f t="shared" si="119"/>
        <v>1-30</v>
      </c>
      <c r="S2546" s="27" t="str">
        <f>+VLOOKUP(B2546,'[1]PORTFOLIO MAY16'!$B$7:$T$5083,19,0)</f>
        <v>MEXICO</v>
      </c>
      <c r="T2546" s="26">
        <v>0</v>
      </c>
      <c r="U2546" s="23" t="s">
        <v>37</v>
      </c>
      <c r="V2546" s="23" t="s">
        <v>37</v>
      </c>
      <c r="W2546" s="23" t="s">
        <v>37</v>
      </c>
      <c r="X2546" s="22">
        <v>432745.72</v>
      </c>
    </row>
    <row r="2547" spans="1:24" x14ac:dyDescent="0.25">
      <c r="A2547" s="22">
        <v>702</v>
      </c>
      <c r="B2547" s="23" t="s">
        <v>2589</v>
      </c>
      <c r="C2547" s="23"/>
      <c r="D2547" s="24">
        <v>312088</v>
      </c>
      <c r="E2547" s="25"/>
      <c r="F2547" s="23" t="s">
        <v>51</v>
      </c>
      <c r="G2547" s="23" t="s">
        <v>51</v>
      </c>
      <c r="H2547" s="24" t="s">
        <v>34</v>
      </c>
      <c r="I2547" s="24" t="s">
        <v>35</v>
      </c>
      <c r="J2547" s="23" t="s">
        <v>36</v>
      </c>
      <c r="K2547" s="26">
        <v>1003894.29</v>
      </c>
      <c r="L2547" s="26">
        <f t="shared" si="120"/>
        <v>1003894.29</v>
      </c>
      <c r="M2547" s="26">
        <v>0</v>
      </c>
      <c r="N2547" s="26">
        <v>0</v>
      </c>
      <c r="O2547" s="26">
        <v>0</v>
      </c>
      <c r="P2547" s="26">
        <v>0</v>
      </c>
      <c r="Q2547" s="26">
        <f t="shared" si="118"/>
        <v>0</v>
      </c>
      <c r="R2547" s="27" t="str">
        <f t="shared" si="119"/>
        <v>1-30</v>
      </c>
      <c r="S2547" s="27" t="str">
        <f>+VLOOKUP(B2547,'[1]PORTFOLIO MAY16'!$B$7:$T$5083,19,0)</f>
        <v>REPUBLICA DOMINICANA</v>
      </c>
      <c r="T2547" s="26">
        <v>0</v>
      </c>
      <c r="U2547" s="23" t="s">
        <v>37</v>
      </c>
      <c r="V2547" s="23" t="s">
        <v>37</v>
      </c>
      <c r="W2547" s="23" t="s">
        <v>37</v>
      </c>
      <c r="X2547" s="22">
        <v>1026981.92</v>
      </c>
    </row>
    <row r="2548" spans="1:24" x14ac:dyDescent="0.25">
      <c r="A2548" s="22">
        <v>702</v>
      </c>
      <c r="B2548" s="23" t="s">
        <v>2590</v>
      </c>
      <c r="C2548" s="23"/>
      <c r="D2548" s="24">
        <v>314798</v>
      </c>
      <c r="E2548" s="25"/>
      <c r="F2548" s="23" t="s">
        <v>51</v>
      </c>
      <c r="G2548" s="23" t="s">
        <v>51</v>
      </c>
      <c r="H2548" s="24" t="s">
        <v>34</v>
      </c>
      <c r="I2548" s="24" t="s">
        <v>35</v>
      </c>
      <c r="J2548" s="23" t="s">
        <v>36</v>
      </c>
      <c r="K2548" s="26">
        <v>125880.22</v>
      </c>
      <c r="L2548" s="26">
        <f t="shared" si="120"/>
        <v>125880.22</v>
      </c>
      <c r="M2548" s="26">
        <v>0</v>
      </c>
      <c r="N2548" s="26">
        <v>0</v>
      </c>
      <c r="O2548" s="26">
        <v>0</v>
      </c>
      <c r="P2548" s="26">
        <v>0</v>
      </c>
      <c r="Q2548" s="26">
        <f t="shared" si="118"/>
        <v>0</v>
      </c>
      <c r="R2548" s="27" t="str">
        <f t="shared" si="119"/>
        <v>1-30</v>
      </c>
      <c r="S2548" s="27" t="str">
        <f>+VLOOKUP(B2548,'[1]PORTFOLIO MAY16'!$B$7:$T$5083,19,0)</f>
        <v>COSTA RICA</v>
      </c>
      <c r="T2548" s="26">
        <v>0</v>
      </c>
      <c r="U2548" s="23" t="s">
        <v>37</v>
      </c>
      <c r="V2548" s="23" t="s">
        <v>37</v>
      </c>
      <c r="W2548" s="23" t="s">
        <v>37</v>
      </c>
      <c r="X2548" s="22">
        <v>130449.8</v>
      </c>
    </row>
    <row r="2549" spans="1:24" x14ac:dyDescent="0.25">
      <c r="A2549" s="22">
        <v>702</v>
      </c>
      <c r="B2549" s="23" t="s">
        <v>2591</v>
      </c>
      <c r="C2549" s="23"/>
      <c r="D2549" s="24">
        <v>309862</v>
      </c>
      <c r="E2549" s="25"/>
      <c r="F2549" s="23" t="s">
        <v>33</v>
      </c>
      <c r="G2549" s="23" t="s">
        <v>33</v>
      </c>
      <c r="H2549" s="24" t="s">
        <v>34</v>
      </c>
      <c r="I2549" s="24" t="s">
        <v>35</v>
      </c>
      <c r="J2549" s="23" t="s">
        <v>39</v>
      </c>
      <c r="K2549" s="26">
        <v>1072000</v>
      </c>
      <c r="L2549" s="26">
        <f t="shared" si="120"/>
        <v>57770.079988867699</v>
      </c>
      <c r="M2549" s="26">
        <v>0</v>
      </c>
      <c r="N2549" s="26">
        <v>0</v>
      </c>
      <c r="O2549" s="26">
        <v>0</v>
      </c>
      <c r="P2549" s="26">
        <v>0</v>
      </c>
      <c r="Q2549" s="26">
        <f t="shared" si="118"/>
        <v>0</v>
      </c>
      <c r="R2549" s="27" t="str">
        <f t="shared" si="119"/>
        <v>1-30</v>
      </c>
      <c r="S2549" s="27" t="str">
        <f>+VLOOKUP(B2549,'[1]PORTFOLIO MAY16'!$B$7:$T$5083,19,0)</f>
        <v>MEXICO</v>
      </c>
      <c r="T2549" s="26">
        <v>0</v>
      </c>
      <c r="U2549" s="23" t="s">
        <v>37</v>
      </c>
      <c r="V2549" s="23" t="s">
        <v>37</v>
      </c>
      <c r="W2549" s="23" t="s">
        <v>37</v>
      </c>
      <c r="X2549" s="22">
        <v>1139000</v>
      </c>
    </row>
    <row r="2550" spans="1:24" x14ac:dyDescent="0.25">
      <c r="A2550" s="22">
        <v>702</v>
      </c>
      <c r="B2550" s="23" t="s">
        <v>2592</v>
      </c>
      <c r="C2550" s="23"/>
      <c r="D2550" s="24">
        <v>311866</v>
      </c>
      <c r="E2550" s="25"/>
      <c r="F2550" s="23" t="s">
        <v>33</v>
      </c>
      <c r="G2550" s="23" t="s">
        <v>33</v>
      </c>
      <c r="H2550" s="24" t="s">
        <v>34</v>
      </c>
      <c r="I2550" s="24" t="s">
        <v>35</v>
      </c>
      <c r="J2550" s="23" t="s">
        <v>36</v>
      </c>
      <c r="K2550" s="26">
        <v>189061.63</v>
      </c>
      <c r="L2550" s="26">
        <f t="shared" si="120"/>
        <v>189061.63</v>
      </c>
      <c r="M2550" s="26">
        <v>0</v>
      </c>
      <c r="N2550" s="26">
        <v>0</v>
      </c>
      <c r="O2550" s="26">
        <v>0</v>
      </c>
      <c r="P2550" s="26">
        <v>0</v>
      </c>
      <c r="Q2550" s="26">
        <f t="shared" si="118"/>
        <v>0</v>
      </c>
      <c r="R2550" s="27" t="str">
        <f t="shared" si="119"/>
        <v>1-30</v>
      </c>
      <c r="S2550" s="27" t="str">
        <f>+VLOOKUP(B2550,'[1]PORTFOLIO MAY16'!$B$7:$T$5083,19,0)</f>
        <v>MEXICO</v>
      </c>
      <c r="T2550" s="26">
        <v>0</v>
      </c>
      <c r="U2550" s="23" t="s">
        <v>37</v>
      </c>
      <c r="V2550" s="23" t="s">
        <v>37</v>
      </c>
      <c r="W2550" s="23" t="s">
        <v>37</v>
      </c>
      <c r="X2550" s="22">
        <v>209440.5</v>
      </c>
    </row>
    <row r="2551" spans="1:24" x14ac:dyDescent="0.25">
      <c r="A2551" s="22">
        <v>702</v>
      </c>
      <c r="B2551" s="23" t="s">
        <v>2593</v>
      </c>
      <c r="C2551" s="23"/>
      <c r="D2551" s="24">
        <v>313548</v>
      </c>
      <c r="E2551" s="25"/>
      <c r="F2551" s="23" t="s">
        <v>59</v>
      </c>
      <c r="G2551" s="23" t="s">
        <v>59</v>
      </c>
      <c r="H2551" s="24" t="s">
        <v>34</v>
      </c>
      <c r="I2551" s="24" t="s">
        <v>35</v>
      </c>
      <c r="J2551" s="23" t="s">
        <v>36</v>
      </c>
      <c r="K2551" s="26">
        <v>116254.82</v>
      </c>
      <c r="L2551" s="26">
        <f t="shared" si="120"/>
        <v>116254.82</v>
      </c>
      <c r="M2551" s="26">
        <v>0</v>
      </c>
      <c r="N2551" s="26">
        <v>0</v>
      </c>
      <c r="O2551" s="26">
        <v>0</v>
      </c>
      <c r="P2551" s="26">
        <v>0</v>
      </c>
      <c r="Q2551" s="26">
        <f t="shared" si="118"/>
        <v>0</v>
      </c>
      <c r="R2551" s="27" t="str">
        <f t="shared" si="119"/>
        <v>1-30</v>
      </c>
      <c r="S2551" s="27" t="str">
        <f>+VLOOKUP(B2551,'[1]PORTFOLIO MAY16'!$B$7:$T$5083,19,0)</f>
        <v>NICARAGUA</v>
      </c>
      <c r="T2551" s="26">
        <v>0</v>
      </c>
      <c r="U2551" s="23" t="s">
        <v>37</v>
      </c>
      <c r="V2551" s="23" t="s">
        <v>37</v>
      </c>
      <c r="W2551" s="23" t="s">
        <v>37</v>
      </c>
      <c r="X2551" s="22">
        <v>121379.68</v>
      </c>
    </row>
    <row r="2552" spans="1:24" x14ac:dyDescent="0.25">
      <c r="A2552" s="22">
        <v>702</v>
      </c>
      <c r="B2552" s="23" t="s">
        <v>2594</v>
      </c>
      <c r="C2552" s="23"/>
      <c r="D2552" s="24">
        <v>351121</v>
      </c>
      <c r="E2552" s="25"/>
      <c r="F2552" s="23" t="s">
        <v>42</v>
      </c>
      <c r="G2552" s="23" t="s">
        <v>33</v>
      </c>
      <c r="H2552" s="24" t="s">
        <v>34</v>
      </c>
      <c r="I2552" s="24" t="s">
        <v>35</v>
      </c>
      <c r="J2552" s="23" t="s">
        <v>36</v>
      </c>
      <c r="K2552" s="26">
        <v>61745.91</v>
      </c>
      <c r="L2552" s="26">
        <f t="shared" si="120"/>
        <v>61745.91</v>
      </c>
      <c r="M2552" s="26">
        <v>0</v>
      </c>
      <c r="N2552" s="26">
        <v>0</v>
      </c>
      <c r="O2552" s="26">
        <v>0</v>
      </c>
      <c r="P2552" s="26">
        <v>0</v>
      </c>
      <c r="Q2552" s="26">
        <f t="shared" si="118"/>
        <v>0</v>
      </c>
      <c r="R2552" s="27" t="str">
        <f t="shared" si="119"/>
        <v>1-30</v>
      </c>
      <c r="S2552" s="27" t="str">
        <f>+VLOOKUP(B2552,'[1]PORTFOLIO MAY16'!$B$7:$T$5083,19,0)</f>
        <v>COSTA RICA</v>
      </c>
      <c r="T2552" s="26">
        <v>0</v>
      </c>
      <c r="U2552" s="23" t="s">
        <v>37</v>
      </c>
      <c r="V2552" s="23" t="s">
        <v>37</v>
      </c>
      <c r="W2552" s="23" t="s">
        <v>37</v>
      </c>
      <c r="X2552" s="22">
        <v>71409.240000000005</v>
      </c>
    </row>
    <row r="2553" spans="1:24" x14ac:dyDescent="0.25">
      <c r="A2553" s="22">
        <v>702</v>
      </c>
      <c r="B2553" s="23" t="s">
        <v>2595</v>
      </c>
      <c r="C2553" s="23"/>
      <c r="D2553" s="24">
        <v>309450</v>
      </c>
      <c r="E2553" s="25"/>
      <c r="F2553" s="23" t="s">
        <v>42</v>
      </c>
      <c r="G2553" s="23" t="s">
        <v>51</v>
      </c>
      <c r="H2553" s="24" t="s">
        <v>34</v>
      </c>
      <c r="I2553" s="24" t="s">
        <v>35</v>
      </c>
      <c r="J2553" s="23" t="s">
        <v>39</v>
      </c>
      <c r="K2553" s="26">
        <v>171316.22</v>
      </c>
      <c r="L2553" s="26">
        <f t="shared" si="120"/>
        <v>9232.2310940209481</v>
      </c>
      <c r="M2553" s="26">
        <v>0</v>
      </c>
      <c r="N2553" s="26">
        <v>0</v>
      </c>
      <c r="O2553" s="26">
        <v>0</v>
      </c>
      <c r="P2553" s="26">
        <v>0</v>
      </c>
      <c r="Q2553" s="26">
        <f t="shared" si="118"/>
        <v>0</v>
      </c>
      <c r="R2553" s="27" t="str">
        <f t="shared" si="119"/>
        <v>1-30</v>
      </c>
      <c r="S2553" s="27" t="str">
        <f>+VLOOKUP(B2553,'[1]PORTFOLIO MAY16'!$B$7:$T$5083,19,0)</f>
        <v>MEXICO</v>
      </c>
      <c r="T2553" s="26">
        <v>0</v>
      </c>
      <c r="U2553" s="23" t="s">
        <v>37</v>
      </c>
      <c r="V2553" s="23" t="s">
        <v>37</v>
      </c>
      <c r="W2553" s="23" t="s">
        <v>37</v>
      </c>
      <c r="X2553" s="22">
        <v>186524.4</v>
      </c>
    </row>
    <row r="2554" spans="1:24" x14ac:dyDescent="0.25">
      <c r="A2554" s="22">
        <v>702</v>
      </c>
      <c r="B2554" s="23" t="s">
        <v>2596</v>
      </c>
      <c r="C2554" s="23"/>
      <c r="D2554" s="24">
        <v>358373</v>
      </c>
      <c r="E2554" s="25"/>
      <c r="F2554" s="23" t="s">
        <v>33</v>
      </c>
      <c r="G2554" s="23" t="s">
        <v>33</v>
      </c>
      <c r="H2554" s="24" t="s">
        <v>34</v>
      </c>
      <c r="I2554" s="24" t="s">
        <v>35</v>
      </c>
      <c r="J2554" s="23" t="s">
        <v>36</v>
      </c>
      <c r="K2554" s="26">
        <v>20946.46</v>
      </c>
      <c r="L2554" s="26">
        <f t="shared" si="120"/>
        <v>20946.46</v>
      </c>
      <c r="M2554" s="26">
        <v>0</v>
      </c>
      <c r="N2554" s="26">
        <v>0</v>
      </c>
      <c r="O2554" s="26">
        <v>0</v>
      </c>
      <c r="P2554" s="26">
        <v>0</v>
      </c>
      <c r="Q2554" s="26">
        <f t="shared" si="118"/>
        <v>0</v>
      </c>
      <c r="R2554" s="27" t="str">
        <f t="shared" si="119"/>
        <v>1-30</v>
      </c>
      <c r="S2554" s="27" t="str">
        <f>+VLOOKUP(B2554,'[1]PORTFOLIO MAY16'!$B$7:$T$5083,19,0)</f>
        <v>MEXICO</v>
      </c>
      <c r="T2554" s="26">
        <v>0</v>
      </c>
      <c r="U2554" s="23" t="s">
        <v>37</v>
      </c>
      <c r="V2554" s="23" t="s">
        <v>37</v>
      </c>
      <c r="W2554" s="23" t="s">
        <v>37</v>
      </c>
      <c r="X2554" s="22">
        <v>22731.55</v>
      </c>
    </row>
    <row r="2555" spans="1:24" x14ac:dyDescent="0.25">
      <c r="A2555" s="22">
        <v>702</v>
      </c>
      <c r="B2555" s="23" t="s">
        <v>2597</v>
      </c>
      <c r="C2555" s="23"/>
      <c r="D2555" s="24">
        <v>308518</v>
      </c>
      <c r="E2555" s="25"/>
      <c r="F2555" s="23" t="s">
        <v>42</v>
      </c>
      <c r="G2555" s="23" t="s">
        <v>33</v>
      </c>
      <c r="H2555" s="24" t="s">
        <v>34</v>
      </c>
      <c r="I2555" s="24" t="s">
        <v>35</v>
      </c>
      <c r="J2555" s="23" t="s">
        <v>36</v>
      </c>
      <c r="K2555" s="26">
        <v>98526.78</v>
      </c>
      <c r="L2555" s="26">
        <f t="shared" si="120"/>
        <v>98526.78</v>
      </c>
      <c r="M2555" s="26">
        <v>0</v>
      </c>
      <c r="N2555" s="26">
        <v>0</v>
      </c>
      <c r="O2555" s="26">
        <v>0</v>
      </c>
      <c r="P2555" s="26">
        <v>0</v>
      </c>
      <c r="Q2555" s="26">
        <f t="shared" si="118"/>
        <v>0</v>
      </c>
      <c r="R2555" s="27" t="str">
        <f t="shared" si="119"/>
        <v>1-30</v>
      </c>
      <c r="S2555" s="27" t="str">
        <f>+VLOOKUP(B2555,'[1]PORTFOLIO MAY16'!$B$7:$T$5083,19,0)</f>
        <v>MEXICO</v>
      </c>
      <c r="T2555" s="26">
        <v>0</v>
      </c>
      <c r="U2555" s="23" t="s">
        <v>37</v>
      </c>
      <c r="V2555" s="23" t="s">
        <v>37</v>
      </c>
      <c r="W2555" s="23" t="s">
        <v>37</v>
      </c>
      <c r="X2555" s="22">
        <v>98526.78</v>
      </c>
    </row>
    <row r="2556" spans="1:24" x14ac:dyDescent="0.25">
      <c r="A2556" s="22">
        <v>702</v>
      </c>
      <c r="B2556" s="23" t="s">
        <v>2598</v>
      </c>
      <c r="C2556" s="23"/>
      <c r="D2556" s="24">
        <v>358723</v>
      </c>
      <c r="E2556" s="25"/>
      <c r="F2556" s="23" t="s">
        <v>33</v>
      </c>
      <c r="G2556" s="23" t="s">
        <v>33</v>
      </c>
      <c r="H2556" s="24" t="s">
        <v>34</v>
      </c>
      <c r="I2556" s="24" t="s">
        <v>35</v>
      </c>
      <c r="J2556" s="23" t="s">
        <v>39</v>
      </c>
      <c r="K2556" s="26">
        <v>1115992.0900000001</v>
      </c>
      <c r="L2556" s="26">
        <f t="shared" si="120"/>
        <v>60140.813718510864</v>
      </c>
      <c r="M2556" s="26">
        <v>0</v>
      </c>
      <c r="N2556" s="26">
        <v>0</v>
      </c>
      <c r="O2556" s="26">
        <v>0</v>
      </c>
      <c r="P2556" s="26">
        <v>0</v>
      </c>
      <c r="Q2556" s="26">
        <f t="shared" si="118"/>
        <v>0</v>
      </c>
      <c r="R2556" s="27" t="str">
        <f t="shared" si="119"/>
        <v>1-30</v>
      </c>
      <c r="S2556" s="27" t="str">
        <f>+VLOOKUP(B2556,'[1]PORTFOLIO MAY16'!$B$7:$T$5083,19,0)</f>
        <v>MEXICO</v>
      </c>
      <c r="T2556" s="26">
        <v>0</v>
      </c>
      <c r="U2556" s="23" t="s">
        <v>37</v>
      </c>
      <c r="V2556" s="23" t="s">
        <v>37</v>
      </c>
      <c r="W2556" s="23" t="s">
        <v>37</v>
      </c>
      <c r="X2556" s="22">
        <v>1164513.48</v>
      </c>
    </row>
    <row r="2557" spans="1:24" x14ac:dyDescent="0.25">
      <c r="A2557" s="22">
        <v>702</v>
      </c>
      <c r="B2557" s="23" t="s">
        <v>2599</v>
      </c>
      <c r="C2557" s="23"/>
      <c r="D2557" s="24">
        <v>339712</v>
      </c>
      <c r="E2557" s="25"/>
      <c r="F2557" s="23" t="s">
        <v>33</v>
      </c>
      <c r="G2557" s="23" t="s">
        <v>33</v>
      </c>
      <c r="H2557" s="24" t="s">
        <v>34</v>
      </c>
      <c r="I2557" s="24" t="s">
        <v>35</v>
      </c>
      <c r="J2557" s="23" t="s">
        <v>39</v>
      </c>
      <c r="K2557" s="26">
        <v>544967.5</v>
      </c>
      <c r="L2557" s="26">
        <f t="shared" si="120"/>
        <v>29368.298569340728</v>
      </c>
      <c r="M2557" s="26">
        <v>0</v>
      </c>
      <c r="N2557" s="26">
        <v>0</v>
      </c>
      <c r="O2557" s="26">
        <v>0</v>
      </c>
      <c r="P2557" s="26">
        <v>0</v>
      </c>
      <c r="Q2557" s="26">
        <f t="shared" si="118"/>
        <v>0</v>
      </c>
      <c r="R2557" s="27" t="str">
        <f t="shared" si="119"/>
        <v>1-30</v>
      </c>
      <c r="S2557" s="27" t="str">
        <f>+VLOOKUP(B2557,'[1]PORTFOLIO MAY16'!$B$7:$T$5083,19,0)</f>
        <v>MEXICO</v>
      </c>
      <c r="T2557" s="26">
        <v>0</v>
      </c>
      <c r="U2557" s="23" t="s">
        <v>37</v>
      </c>
      <c r="V2557" s="23" t="s">
        <v>37</v>
      </c>
      <c r="W2557" s="23" t="s">
        <v>37</v>
      </c>
      <c r="X2557" s="22">
        <v>653961</v>
      </c>
    </row>
    <row r="2558" spans="1:24" x14ac:dyDescent="0.25">
      <c r="A2558" s="22">
        <v>702</v>
      </c>
      <c r="B2558" s="23" t="s">
        <v>2600</v>
      </c>
      <c r="C2558" s="23"/>
      <c r="D2558" s="24">
        <v>316371</v>
      </c>
      <c r="E2558" s="25"/>
      <c r="F2558" s="23" t="s">
        <v>33</v>
      </c>
      <c r="G2558" s="23" t="s">
        <v>33</v>
      </c>
      <c r="H2558" s="24" t="s">
        <v>34</v>
      </c>
      <c r="I2558" s="24" t="s">
        <v>35</v>
      </c>
      <c r="J2558" s="23" t="s">
        <v>39</v>
      </c>
      <c r="K2558" s="26">
        <v>181508.66</v>
      </c>
      <c r="L2558" s="26">
        <f t="shared" si="120"/>
        <v>9781.5016855151043</v>
      </c>
      <c r="M2558" s="26">
        <v>0</v>
      </c>
      <c r="N2558" s="26">
        <v>0</v>
      </c>
      <c r="O2558" s="26">
        <v>0</v>
      </c>
      <c r="P2558" s="26">
        <v>0</v>
      </c>
      <c r="Q2558" s="26">
        <f t="shared" si="118"/>
        <v>0</v>
      </c>
      <c r="R2558" s="27" t="str">
        <f t="shared" si="119"/>
        <v>1-30</v>
      </c>
      <c r="S2558" s="27" t="str">
        <f>+VLOOKUP(B2558,'[1]PORTFOLIO MAY16'!$B$7:$T$5083,19,0)</f>
        <v>MEXICO</v>
      </c>
      <c r="T2558" s="26">
        <v>0</v>
      </c>
      <c r="U2558" s="23" t="s">
        <v>37</v>
      </c>
      <c r="V2558" s="23" t="s">
        <v>37</v>
      </c>
      <c r="W2558" s="23" t="s">
        <v>37</v>
      </c>
      <c r="X2558" s="22">
        <v>192185.64</v>
      </c>
    </row>
    <row r="2559" spans="1:24" x14ac:dyDescent="0.25">
      <c r="A2559" s="22">
        <v>702</v>
      </c>
      <c r="B2559" s="23" t="s">
        <v>2601</v>
      </c>
      <c r="C2559" s="23"/>
      <c r="D2559" s="24">
        <v>312580</v>
      </c>
      <c r="E2559" s="25"/>
      <c r="F2559" s="23" t="s">
        <v>33</v>
      </c>
      <c r="G2559" s="23" t="s">
        <v>33</v>
      </c>
      <c r="H2559" s="24" t="s">
        <v>34</v>
      </c>
      <c r="I2559" s="24" t="s">
        <v>35</v>
      </c>
      <c r="J2559" s="23" t="s">
        <v>39</v>
      </c>
      <c r="K2559" s="26">
        <v>239622.78</v>
      </c>
      <c r="L2559" s="26">
        <f t="shared" si="120"/>
        <v>12913.271611711612</v>
      </c>
      <c r="M2559" s="26">
        <v>0</v>
      </c>
      <c r="N2559" s="26">
        <v>0</v>
      </c>
      <c r="O2559" s="26">
        <v>0</v>
      </c>
      <c r="P2559" s="26">
        <v>0</v>
      </c>
      <c r="Q2559" s="26">
        <f t="shared" si="118"/>
        <v>0</v>
      </c>
      <c r="R2559" s="27" t="str">
        <f t="shared" si="119"/>
        <v>1-30</v>
      </c>
      <c r="S2559" s="27" t="str">
        <f>+VLOOKUP(B2559,'[1]PORTFOLIO MAY16'!$B$7:$T$5083,19,0)</f>
        <v>MEXICO</v>
      </c>
      <c r="T2559" s="26">
        <v>0</v>
      </c>
      <c r="U2559" s="23" t="s">
        <v>37</v>
      </c>
      <c r="V2559" s="23" t="s">
        <v>37</v>
      </c>
      <c r="W2559" s="23" t="s">
        <v>37</v>
      </c>
      <c r="X2559" s="22">
        <v>287547.34000000003</v>
      </c>
    </row>
    <row r="2560" spans="1:24" x14ac:dyDescent="0.25">
      <c r="A2560" s="22">
        <v>702</v>
      </c>
      <c r="B2560" s="23" t="s">
        <v>2602</v>
      </c>
      <c r="C2560" s="23"/>
      <c r="D2560" s="24">
        <v>341466</v>
      </c>
      <c r="E2560" s="25"/>
      <c r="F2560" s="23" t="s">
        <v>33</v>
      </c>
      <c r="G2560" s="23" t="s">
        <v>33</v>
      </c>
      <c r="H2560" s="24" t="s">
        <v>34</v>
      </c>
      <c r="I2560" s="24" t="s">
        <v>35</v>
      </c>
      <c r="J2560" s="23" t="s">
        <v>36</v>
      </c>
      <c r="K2560" s="26">
        <v>12716.58</v>
      </c>
      <c r="L2560" s="26">
        <f t="shared" si="120"/>
        <v>12716.58</v>
      </c>
      <c r="M2560" s="26">
        <v>0</v>
      </c>
      <c r="N2560" s="26">
        <v>0</v>
      </c>
      <c r="O2560" s="26">
        <v>0</v>
      </c>
      <c r="P2560" s="26">
        <v>0</v>
      </c>
      <c r="Q2560" s="26">
        <f t="shared" si="118"/>
        <v>0</v>
      </c>
      <c r="R2560" s="27" t="str">
        <f t="shared" si="119"/>
        <v>1-30</v>
      </c>
      <c r="S2560" s="27" t="str">
        <f>+VLOOKUP(B2560,'[1]PORTFOLIO MAY16'!$B$7:$T$5083,19,0)</f>
        <v>MEXICO</v>
      </c>
      <c r="T2560" s="26">
        <v>0</v>
      </c>
      <c r="U2560" s="23" t="s">
        <v>37</v>
      </c>
      <c r="V2560" s="23" t="s">
        <v>37</v>
      </c>
      <c r="W2560" s="23" t="s">
        <v>37</v>
      </c>
      <c r="X2560" s="22">
        <v>13744.03</v>
      </c>
    </row>
    <row r="2561" spans="1:24" x14ac:dyDescent="0.25">
      <c r="A2561" s="22">
        <v>702</v>
      </c>
      <c r="B2561" s="23" t="s">
        <v>2603</v>
      </c>
      <c r="C2561" s="23"/>
      <c r="D2561" s="24">
        <v>313548</v>
      </c>
      <c r="E2561" s="25"/>
      <c r="F2561" s="23" t="s">
        <v>51</v>
      </c>
      <c r="G2561" s="23" t="s">
        <v>51</v>
      </c>
      <c r="H2561" s="24" t="s">
        <v>34</v>
      </c>
      <c r="I2561" s="24" t="s">
        <v>35</v>
      </c>
      <c r="J2561" s="23" t="s">
        <v>36</v>
      </c>
      <c r="K2561" s="26">
        <v>14327.76</v>
      </c>
      <c r="L2561" s="26">
        <f t="shared" si="120"/>
        <v>14327.76</v>
      </c>
      <c r="M2561" s="26">
        <v>0</v>
      </c>
      <c r="N2561" s="26">
        <v>0</v>
      </c>
      <c r="O2561" s="26">
        <v>0</v>
      </c>
      <c r="P2561" s="26">
        <v>0</v>
      </c>
      <c r="Q2561" s="26">
        <f t="shared" si="118"/>
        <v>0</v>
      </c>
      <c r="R2561" s="27" t="str">
        <f t="shared" si="119"/>
        <v>1-30</v>
      </c>
      <c r="S2561" s="27" t="str">
        <f>+VLOOKUP(B2561,'[1]PORTFOLIO MAY16'!$B$7:$T$5083,19,0)</f>
        <v>NICARAGUA</v>
      </c>
      <c r="T2561" s="26">
        <v>0</v>
      </c>
      <c r="U2561" s="23" t="s">
        <v>37</v>
      </c>
      <c r="V2561" s="23" t="s">
        <v>37</v>
      </c>
      <c r="W2561" s="23" t="s">
        <v>37</v>
      </c>
      <c r="X2561" s="22">
        <v>14959.38</v>
      </c>
    </row>
    <row r="2562" spans="1:24" x14ac:dyDescent="0.25">
      <c r="A2562" s="22">
        <v>702</v>
      </c>
      <c r="B2562" s="23" t="s">
        <v>2604</v>
      </c>
      <c r="C2562" s="23"/>
      <c r="D2562" s="24">
        <v>362316</v>
      </c>
      <c r="E2562" s="25"/>
      <c r="F2562" s="23" t="s">
        <v>42</v>
      </c>
      <c r="G2562" s="23" t="s">
        <v>33</v>
      </c>
      <c r="H2562" s="24" t="s">
        <v>34</v>
      </c>
      <c r="I2562" s="24" t="s">
        <v>35</v>
      </c>
      <c r="J2562" s="23" t="s">
        <v>36</v>
      </c>
      <c r="K2562" s="26">
        <v>60667.62</v>
      </c>
      <c r="L2562" s="26">
        <f t="shared" si="120"/>
        <v>60667.62</v>
      </c>
      <c r="M2562" s="26">
        <v>0</v>
      </c>
      <c r="N2562" s="26">
        <v>0</v>
      </c>
      <c r="O2562" s="26">
        <v>0</v>
      </c>
      <c r="P2562" s="26">
        <v>0</v>
      </c>
      <c r="Q2562" s="26">
        <f t="shared" si="118"/>
        <v>0</v>
      </c>
      <c r="R2562" s="27" t="str">
        <f t="shared" si="119"/>
        <v>1-30</v>
      </c>
      <c r="S2562" s="27" t="str">
        <f>+VLOOKUP(B2562,'[1]PORTFOLIO MAY16'!$B$7:$T$5083,19,0)</f>
        <v>COSTA RICA</v>
      </c>
      <c r="T2562" s="26">
        <v>0</v>
      </c>
      <c r="U2562" s="23" t="s">
        <v>37</v>
      </c>
      <c r="V2562" s="23" t="s">
        <v>37</v>
      </c>
      <c r="W2562" s="23" t="s">
        <v>37</v>
      </c>
      <c r="X2562" s="22">
        <v>66448.36</v>
      </c>
    </row>
    <row r="2563" spans="1:24" x14ac:dyDescent="0.25">
      <c r="A2563" s="22">
        <v>702</v>
      </c>
      <c r="B2563" s="23" t="s">
        <v>2605</v>
      </c>
      <c r="C2563" s="23"/>
      <c r="D2563" s="24">
        <v>318822</v>
      </c>
      <c r="E2563" s="25"/>
      <c r="F2563" s="23" t="s">
        <v>33</v>
      </c>
      <c r="G2563" s="23" t="s">
        <v>33</v>
      </c>
      <c r="H2563" s="24" t="s">
        <v>34</v>
      </c>
      <c r="I2563" s="24" t="s">
        <v>35</v>
      </c>
      <c r="J2563" s="23" t="s">
        <v>36</v>
      </c>
      <c r="K2563" s="26">
        <v>257758.39</v>
      </c>
      <c r="L2563" s="26">
        <f t="shared" si="120"/>
        <v>257758.39</v>
      </c>
      <c r="M2563" s="26">
        <v>0</v>
      </c>
      <c r="N2563" s="26">
        <v>0</v>
      </c>
      <c r="O2563" s="26">
        <v>0</v>
      </c>
      <c r="P2563" s="26">
        <v>0</v>
      </c>
      <c r="Q2563" s="26">
        <f t="shared" si="118"/>
        <v>0</v>
      </c>
      <c r="R2563" s="27" t="str">
        <f t="shared" si="119"/>
        <v>1-30</v>
      </c>
      <c r="S2563" s="27" t="str">
        <f>+VLOOKUP(B2563,'[1]PORTFOLIO MAY16'!$B$7:$T$5083,19,0)</f>
        <v>MEXICO</v>
      </c>
      <c r="T2563" s="26">
        <v>0</v>
      </c>
      <c r="U2563" s="23" t="s">
        <v>37</v>
      </c>
      <c r="V2563" s="23" t="s">
        <v>37</v>
      </c>
      <c r="W2563" s="23" t="s">
        <v>37</v>
      </c>
      <c r="X2563" s="22">
        <v>282812</v>
      </c>
    </row>
    <row r="2564" spans="1:24" x14ac:dyDescent="0.25">
      <c r="A2564" s="22">
        <v>702</v>
      </c>
      <c r="B2564" s="23" t="s">
        <v>2606</v>
      </c>
      <c r="C2564" s="23"/>
      <c r="D2564" s="24">
        <v>319669</v>
      </c>
      <c r="E2564" s="25"/>
      <c r="F2564" s="23" t="s">
        <v>42</v>
      </c>
      <c r="G2564" s="23" t="s">
        <v>33</v>
      </c>
      <c r="H2564" s="24" t="s">
        <v>34</v>
      </c>
      <c r="I2564" s="24" t="s">
        <v>35</v>
      </c>
      <c r="J2564" s="23" t="s">
        <v>36</v>
      </c>
      <c r="K2564" s="26">
        <v>2794260.35</v>
      </c>
      <c r="L2564" s="26">
        <f t="shared" si="120"/>
        <v>2794260.35</v>
      </c>
      <c r="M2564" s="26">
        <v>0</v>
      </c>
      <c r="N2564" s="26">
        <v>0</v>
      </c>
      <c r="O2564" s="26">
        <v>0</v>
      </c>
      <c r="P2564" s="26">
        <v>0</v>
      </c>
      <c r="Q2564" s="26">
        <f t="shared" si="118"/>
        <v>0</v>
      </c>
      <c r="R2564" s="27" t="str">
        <f t="shared" si="119"/>
        <v>1-30</v>
      </c>
      <c r="S2564" s="27" t="str">
        <f>+VLOOKUP(B2564,'[1]PORTFOLIO MAY16'!$B$7:$T$5083,19,0)</f>
        <v>MEXICO</v>
      </c>
      <c r="T2564" s="26">
        <v>0</v>
      </c>
      <c r="U2564" s="23" t="s">
        <v>37</v>
      </c>
      <c r="V2564" s="23" t="s">
        <v>37</v>
      </c>
      <c r="W2564" s="23" t="s">
        <v>37</v>
      </c>
      <c r="X2564" s="22">
        <v>2794260.35</v>
      </c>
    </row>
    <row r="2565" spans="1:24" x14ac:dyDescent="0.25">
      <c r="A2565" s="22">
        <v>702</v>
      </c>
      <c r="B2565" s="23" t="s">
        <v>2607</v>
      </c>
      <c r="C2565" s="23"/>
      <c r="D2565" s="24">
        <v>313548</v>
      </c>
      <c r="E2565" s="25"/>
      <c r="F2565" s="23" t="s">
        <v>59</v>
      </c>
      <c r="G2565" s="23" t="s">
        <v>59</v>
      </c>
      <c r="H2565" s="24" t="s">
        <v>34</v>
      </c>
      <c r="I2565" s="24" t="s">
        <v>35</v>
      </c>
      <c r="J2565" s="23" t="s">
        <v>36</v>
      </c>
      <c r="K2565" s="26">
        <v>21863.38</v>
      </c>
      <c r="L2565" s="26">
        <f t="shared" si="120"/>
        <v>21863.38</v>
      </c>
      <c r="M2565" s="26">
        <v>0</v>
      </c>
      <c r="N2565" s="26">
        <v>0</v>
      </c>
      <c r="O2565" s="26">
        <v>0</v>
      </c>
      <c r="P2565" s="26">
        <v>0</v>
      </c>
      <c r="Q2565" s="26">
        <f t="shared" si="118"/>
        <v>0</v>
      </c>
      <c r="R2565" s="27" t="str">
        <f t="shared" si="119"/>
        <v>1-30</v>
      </c>
      <c r="S2565" s="27" t="str">
        <f>+VLOOKUP(B2565,'[1]PORTFOLIO MAY16'!$B$7:$T$5083,19,0)</f>
        <v>NICARAGUA</v>
      </c>
      <c r="T2565" s="26">
        <v>0</v>
      </c>
      <c r="U2565" s="23" t="s">
        <v>37</v>
      </c>
      <c r="V2565" s="23" t="s">
        <v>37</v>
      </c>
      <c r="W2565" s="23" t="s">
        <v>37</v>
      </c>
      <c r="X2565" s="22">
        <v>23022.51</v>
      </c>
    </row>
    <row r="2566" spans="1:24" x14ac:dyDescent="0.25">
      <c r="A2566" s="22">
        <v>702</v>
      </c>
      <c r="B2566" s="23" t="s">
        <v>2608</v>
      </c>
      <c r="C2566" s="23"/>
      <c r="D2566" s="24">
        <v>314376</v>
      </c>
      <c r="E2566" s="25"/>
      <c r="F2566" s="23" t="s">
        <v>42</v>
      </c>
      <c r="G2566" s="23" t="s">
        <v>33</v>
      </c>
      <c r="H2566" s="24" t="s">
        <v>34</v>
      </c>
      <c r="I2566" s="24" t="s">
        <v>35</v>
      </c>
      <c r="J2566" s="23" t="s">
        <v>36</v>
      </c>
      <c r="K2566" s="26">
        <v>972630.22</v>
      </c>
      <c r="L2566" s="26">
        <f t="shared" si="120"/>
        <v>972630.22</v>
      </c>
      <c r="M2566" s="26">
        <v>0</v>
      </c>
      <c r="N2566" s="26">
        <v>0</v>
      </c>
      <c r="O2566" s="26">
        <v>0</v>
      </c>
      <c r="P2566" s="26">
        <v>0</v>
      </c>
      <c r="Q2566" s="26">
        <f t="shared" si="118"/>
        <v>0</v>
      </c>
      <c r="R2566" s="27" t="str">
        <f t="shared" si="119"/>
        <v>1-30</v>
      </c>
      <c r="S2566" s="27" t="str">
        <f>+VLOOKUP(B2566,'[1]PORTFOLIO MAY16'!$B$7:$T$5083,19,0)</f>
        <v>COSTA RICA</v>
      </c>
      <c r="T2566" s="26">
        <v>0</v>
      </c>
      <c r="U2566" s="23" t="s">
        <v>37</v>
      </c>
      <c r="V2566" s="23" t="s">
        <v>37</v>
      </c>
      <c r="W2566" s="23" t="s">
        <v>37</v>
      </c>
      <c r="X2566" s="22">
        <v>1091938.3500000001</v>
      </c>
    </row>
    <row r="2567" spans="1:24" x14ac:dyDescent="0.25">
      <c r="A2567" s="22">
        <v>702</v>
      </c>
      <c r="B2567" s="23" t="s">
        <v>2609</v>
      </c>
      <c r="C2567" s="23"/>
      <c r="D2567" s="24">
        <v>320240</v>
      </c>
      <c r="E2567" s="25"/>
      <c r="F2567" s="23" t="s">
        <v>33</v>
      </c>
      <c r="G2567" s="23" t="s">
        <v>33</v>
      </c>
      <c r="H2567" s="24" t="s">
        <v>34</v>
      </c>
      <c r="I2567" s="24" t="s">
        <v>35</v>
      </c>
      <c r="J2567" s="23" t="s">
        <v>39</v>
      </c>
      <c r="K2567" s="26">
        <v>6163662.4500000002</v>
      </c>
      <c r="L2567" s="26">
        <f t="shared" si="120"/>
        <v>332159.76936649281</v>
      </c>
      <c r="M2567" s="26">
        <v>0</v>
      </c>
      <c r="N2567" s="26">
        <v>0</v>
      </c>
      <c r="O2567" s="26">
        <v>0</v>
      </c>
      <c r="P2567" s="26">
        <v>0</v>
      </c>
      <c r="Q2567" s="26">
        <f t="shared" ref="Q2567:Q2630" si="121">+P2567+O2567+N2567+M2567</f>
        <v>0</v>
      </c>
      <c r="R2567" s="27" t="str">
        <f t="shared" ref="R2567:R2630" si="122">+IF(P2567&gt;0,"120+",IF(O2567&gt;0,"91-120",IF(N2567&gt;0,"61-90",IF(M2567&gt;0,"31-60","1-30"))))</f>
        <v>1-30</v>
      </c>
      <c r="S2567" s="27" t="str">
        <f>+VLOOKUP(B2567,'[1]PORTFOLIO MAY16'!$B$7:$T$5083,19,0)</f>
        <v>MEXICO</v>
      </c>
      <c r="T2567" s="26">
        <v>0</v>
      </c>
      <c r="U2567" s="23" t="s">
        <v>37</v>
      </c>
      <c r="V2567" s="23" t="s">
        <v>37</v>
      </c>
      <c r="W2567" s="23" t="s">
        <v>37</v>
      </c>
      <c r="X2567" s="22">
        <v>7714001.3899999997</v>
      </c>
    </row>
    <row r="2568" spans="1:24" x14ac:dyDescent="0.25">
      <c r="A2568" s="22">
        <v>702</v>
      </c>
      <c r="B2568" s="23" t="s">
        <v>2610</v>
      </c>
      <c r="C2568" s="23"/>
      <c r="D2568" s="24">
        <v>320240</v>
      </c>
      <c r="E2568" s="25"/>
      <c r="F2568" s="23" t="s">
        <v>33</v>
      </c>
      <c r="G2568" s="23" t="s">
        <v>33</v>
      </c>
      <c r="H2568" s="24" t="s">
        <v>34</v>
      </c>
      <c r="I2568" s="24" t="s">
        <v>35</v>
      </c>
      <c r="J2568" s="23" t="s">
        <v>39</v>
      </c>
      <c r="K2568" s="26">
        <v>1433221.46</v>
      </c>
      <c r="L2568" s="26">
        <f t="shared" si="120"/>
        <v>77236.304464516565</v>
      </c>
      <c r="M2568" s="26">
        <v>0</v>
      </c>
      <c r="N2568" s="26">
        <v>0</v>
      </c>
      <c r="O2568" s="26">
        <v>0</v>
      </c>
      <c r="P2568" s="26">
        <v>0</v>
      </c>
      <c r="Q2568" s="26">
        <f t="shared" si="121"/>
        <v>0</v>
      </c>
      <c r="R2568" s="27" t="str">
        <f t="shared" si="122"/>
        <v>1-30</v>
      </c>
      <c r="S2568" s="27" t="str">
        <f>+VLOOKUP(B2568,'[1]PORTFOLIO MAY16'!$B$7:$T$5083,19,0)</f>
        <v>MEXICO</v>
      </c>
      <c r="T2568" s="26">
        <v>0</v>
      </c>
      <c r="U2568" s="23" t="s">
        <v>37</v>
      </c>
      <c r="V2568" s="23" t="s">
        <v>37</v>
      </c>
      <c r="W2568" s="23" t="s">
        <v>37</v>
      </c>
      <c r="X2568" s="22">
        <v>1695060.01</v>
      </c>
    </row>
    <row r="2569" spans="1:24" x14ac:dyDescent="0.25">
      <c r="A2569" s="22">
        <v>702</v>
      </c>
      <c r="B2569" s="23" t="s">
        <v>2611</v>
      </c>
      <c r="C2569" s="23"/>
      <c r="D2569" s="24">
        <v>313548</v>
      </c>
      <c r="E2569" s="25"/>
      <c r="F2569" s="23" t="s">
        <v>59</v>
      </c>
      <c r="G2569" s="23" t="s">
        <v>59</v>
      </c>
      <c r="H2569" s="24" t="s">
        <v>34</v>
      </c>
      <c r="I2569" s="24" t="s">
        <v>35</v>
      </c>
      <c r="J2569" s="23" t="s">
        <v>36</v>
      </c>
      <c r="K2569" s="26">
        <v>117133.2</v>
      </c>
      <c r="L2569" s="26">
        <f t="shared" si="120"/>
        <v>117133.2</v>
      </c>
      <c r="M2569" s="26">
        <v>0</v>
      </c>
      <c r="N2569" s="26">
        <v>0</v>
      </c>
      <c r="O2569" s="26">
        <v>0</v>
      </c>
      <c r="P2569" s="26">
        <v>0</v>
      </c>
      <c r="Q2569" s="26">
        <f t="shared" si="121"/>
        <v>0</v>
      </c>
      <c r="R2569" s="27" t="str">
        <f t="shared" si="122"/>
        <v>1-30</v>
      </c>
      <c r="S2569" s="27" t="str">
        <f>+VLOOKUP(B2569,'[1]PORTFOLIO MAY16'!$B$7:$T$5083,19,0)</f>
        <v>NICARAGUA</v>
      </c>
      <c r="T2569" s="26">
        <v>0</v>
      </c>
      <c r="U2569" s="23" t="s">
        <v>37</v>
      </c>
      <c r="V2569" s="23" t="s">
        <v>37</v>
      </c>
      <c r="W2569" s="23" t="s">
        <v>37</v>
      </c>
      <c r="X2569" s="22">
        <v>123343.24</v>
      </c>
    </row>
    <row r="2570" spans="1:24" x14ac:dyDescent="0.25">
      <c r="A2570" s="22">
        <v>702</v>
      </c>
      <c r="B2570" s="23" t="s">
        <v>2612</v>
      </c>
      <c r="C2570" s="23"/>
      <c r="D2570" s="24">
        <v>320259</v>
      </c>
      <c r="E2570" s="25"/>
      <c r="F2570" s="23" t="s">
        <v>33</v>
      </c>
      <c r="G2570" s="23" t="s">
        <v>33</v>
      </c>
      <c r="H2570" s="24" t="s">
        <v>34</v>
      </c>
      <c r="I2570" s="24" t="s">
        <v>35</v>
      </c>
      <c r="J2570" s="23" t="s">
        <v>39</v>
      </c>
      <c r="K2570" s="26">
        <v>1513146.86</v>
      </c>
      <c r="L2570" s="26">
        <f t="shared" si="120"/>
        <v>81543.484269686567</v>
      </c>
      <c r="M2570" s="26">
        <v>0</v>
      </c>
      <c r="N2570" s="26">
        <v>1513146.86</v>
      </c>
      <c r="O2570" s="26">
        <v>0</v>
      </c>
      <c r="P2570" s="26">
        <v>0</v>
      </c>
      <c r="Q2570" s="26">
        <f t="shared" si="121"/>
        <v>1513146.86</v>
      </c>
      <c r="R2570" s="27" t="str">
        <f t="shared" si="122"/>
        <v>61-90</v>
      </c>
      <c r="S2570" s="27" t="str">
        <f>+VLOOKUP(B2570,'[1]PORTFOLIO MAY16'!$B$7:$T$5083,19,0)</f>
        <v>MEXICO</v>
      </c>
      <c r="T2570" s="26">
        <v>0</v>
      </c>
      <c r="U2570" s="23" t="s">
        <v>37</v>
      </c>
      <c r="V2570" s="23" t="s">
        <v>37</v>
      </c>
      <c r="W2570" s="23" t="s">
        <v>37</v>
      </c>
      <c r="X2570" s="22">
        <v>1565324.34</v>
      </c>
    </row>
    <row r="2571" spans="1:24" x14ac:dyDescent="0.25">
      <c r="A2571" s="22">
        <v>702</v>
      </c>
      <c r="B2571" s="23" t="s">
        <v>2613</v>
      </c>
      <c r="C2571" s="23"/>
      <c r="D2571" s="24">
        <v>319322</v>
      </c>
      <c r="E2571" s="25"/>
      <c r="F2571" s="23" t="s">
        <v>42</v>
      </c>
      <c r="G2571" s="23" t="s">
        <v>33</v>
      </c>
      <c r="H2571" s="24" t="s">
        <v>34</v>
      </c>
      <c r="I2571" s="24" t="s">
        <v>35</v>
      </c>
      <c r="J2571" s="23" t="s">
        <v>39</v>
      </c>
      <c r="K2571" s="26">
        <v>411599.66</v>
      </c>
      <c r="L2571" s="26">
        <f t="shared" si="120"/>
        <v>22181.105673125698</v>
      </c>
      <c r="M2571" s="26">
        <v>0</v>
      </c>
      <c r="N2571" s="26">
        <v>0</v>
      </c>
      <c r="O2571" s="26">
        <v>0</v>
      </c>
      <c r="P2571" s="26">
        <v>0</v>
      </c>
      <c r="Q2571" s="26">
        <f t="shared" si="121"/>
        <v>0</v>
      </c>
      <c r="R2571" s="27" t="str">
        <f t="shared" si="122"/>
        <v>1-30</v>
      </c>
      <c r="S2571" s="27" t="str">
        <f>+VLOOKUP(B2571,'[1]PORTFOLIO MAY16'!$B$7:$T$5083,19,0)</f>
        <v>MEXICO</v>
      </c>
      <c r="T2571" s="26">
        <v>0</v>
      </c>
      <c r="U2571" s="23" t="s">
        <v>37</v>
      </c>
      <c r="V2571" s="23" t="s">
        <v>37</v>
      </c>
      <c r="W2571" s="23" t="s">
        <v>37</v>
      </c>
      <c r="X2571" s="22">
        <v>411599.66</v>
      </c>
    </row>
    <row r="2572" spans="1:24" x14ac:dyDescent="0.25">
      <c r="A2572" s="22">
        <v>702</v>
      </c>
      <c r="B2572" s="23" t="s">
        <v>2614</v>
      </c>
      <c r="C2572" s="23"/>
      <c r="D2572" s="24">
        <v>309785</v>
      </c>
      <c r="E2572" s="25"/>
      <c r="F2572" s="23" t="s">
        <v>42</v>
      </c>
      <c r="G2572" s="23" t="s">
        <v>33</v>
      </c>
      <c r="H2572" s="24" t="s">
        <v>34</v>
      </c>
      <c r="I2572" s="24" t="s">
        <v>35</v>
      </c>
      <c r="J2572" s="23" t="s">
        <v>36</v>
      </c>
      <c r="K2572" s="26">
        <v>30229.22</v>
      </c>
      <c r="L2572" s="26">
        <f t="shared" si="120"/>
        <v>30229.22</v>
      </c>
      <c r="M2572" s="26">
        <v>0</v>
      </c>
      <c r="N2572" s="26">
        <v>0</v>
      </c>
      <c r="O2572" s="26">
        <v>0</v>
      </c>
      <c r="P2572" s="26">
        <v>0</v>
      </c>
      <c r="Q2572" s="26">
        <f t="shared" si="121"/>
        <v>0</v>
      </c>
      <c r="R2572" s="27" t="str">
        <f t="shared" si="122"/>
        <v>1-30</v>
      </c>
      <c r="S2572" s="27" t="str">
        <f>+VLOOKUP(B2572,'[1]PORTFOLIO MAY16'!$B$7:$T$5083,19,0)</f>
        <v>REPUBLICA DOMINICANA</v>
      </c>
      <c r="T2572" s="26">
        <v>0</v>
      </c>
      <c r="U2572" s="23" t="s">
        <v>37</v>
      </c>
      <c r="V2572" s="23" t="s">
        <v>37</v>
      </c>
      <c r="W2572" s="23" t="s">
        <v>37</v>
      </c>
      <c r="X2572" s="22">
        <v>34733.879999999997</v>
      </c>
    </row>
    <row r="2573" spans="1:24" x14ac:dyDescent="0.25">
      <c r="A2573" s="22">
        <v>702</v>
      </c>
      <c r="B2573" s="23" t="s">
        <v>2615</v>
      </c>
      <c r="C2573" s="23"/>
      <c r="D2573" s="24">
        <v>316241</v>
      </c>
      <c r="E2573" s="25"/>
      <c r="F2573" s="23" t="s">
        <v>42</v>
      </c>
      <c r="G2573" s="23" t="s">
        <v>33</v>
      </c>
      <c r="H2573" s="24" t="s">
        <v>34</v>
      </c>
      <c r="I2573" s="24" t="s">
        <v>35</v>
      </c>
      <c r="J2573" s="23" t="s">
        <v>36</v>
      </c>
      <c r="K2573" s="26">
        <v>134052.32999999999</v>
      </c>
      <c r="L2573" s="26">
        <f t="shared" si="120"/>
        <v>134052.32999999999</v>
      </c>
      <c r="M2573" s="26">
        <v>0</v>
      </c>
      <c r="N2573" s="26">
        <v>0</v>
      </c>
      <c r="O2573" s="26">
        <v>0</v>
      </c>
      <c r="P2573" s="26">
        <v>0</v>
      </c>
      <c r="Q2573" s="26">
        <f t="shared" si="121"/>
        <v>0</v>
      </c>
      <c r="R2573" s="27" t="str">
        <f t="shared" si="122"/>
        <v>1-30</v>
      </c>
      <c r="S2573" s="27" t="str">
        <f>+VLOOKUP(B2573,'[1]PORTFOLIO MAY16'!$B$7:$T$5083,19,0)</f>
        <v>COSTA RICA</v>
      </c>
      <c r="T2573" s="26">
        <v>0</v>
      </c>
      <c r="U2573" s="23" t="s">
        <v>37</v>
      </c>
      <c r="V2573" s="23" t="s">
        <v>37</v>
      </c>
      <c r="W2573" s="23" t="s">
        <v>37</v>
      </c>
      <c r="X2573" s="22">
        <v>150517.04999999999</v>
      </c>
    </row>
    <row r="2574" spans="1:24" x14ac:dyDescent="0.25">
      <c r="A2574" s="22">
        <v>702</v>
      </c>
      <c r="B2574" s="23" t="s">
        <v>2616</v>
      </c>
      <c r="C2574" s="23"/>
      <c r="D2574" s="24">
        <v>308391</v>
      </c>
      <c r="E2574" s="25"/>
      <c r="F2574" s="23" t="s">
        <v>42</v>
      </c>
      <c r="G2574" s="23" t="s">
        <v>33</v>
      </c>
      <c r="H2574" s="24" t="s">
        <v>34</v>
      </c>
      <c r="I2574" s="24" t="s">
        <v>35</v>
      </c>
      <c r="J2574" s="23" t="s">
        <v>36</v>
      </c>
      <c r="K2574" s="26">
        <v>144900.43</v>
      </c>
      <c r="L2574" s="26">
        <f t="shared" si="120"/>
        <v>144900.43</v>
      </c>
      <c r="M2574" s="26">
        <v>0</v>
      </c>
      <c r="N2574" s="26">
        <v>144900.43</v>
      </c>
      <c r="O2574" s="26">
        <v>0</v>
      </c>
      <c r="P2574" s="26">
        <v>0</v>
      </c>
      <c r="Q2574" s="26">
        <f t="shared" si="121"/>
        <v>144900.43</v>
      </c>
      <c r="R2574" s="27" t="str">
        <f t="shared" si="122"/>
        <v>61-90</v>
      </c>
      <c r="S2574" s="27" t="str">
        <f>+VLOOKUP(B2574,'[1]PORTFOLIO MAY16'!$B$7:$T$5083,19,0)</f>
        <v>EL SALVADOR</v>
      </c>
      <c r="T2574" s="26">
        <v>0</v>
      </c>
      <c r="U2574" s="23" t="s">
        <v>37</v>
      </c>
      <c r="V2574" s="23" t="s">
        <v>37</v>
      </c>
      <c r="W2574" s="23" t="s">
        <v>37</v>
      </c>
      <c r="X2574" s="22">
        <v>169368.42</v>
      </c>
    </row>
    <row r="2575" spans="1:24" x14ac:dyDescent="0.25">
      <c r="A2575" s="22">
        <v>702</v>
      </c>
      <c r="B2575" s="23" t="s">
        <v>2617</v>
      </c>
      <c r="C2575" s="23"/>
      <c r="D2575" s="24">
        <v>337000</v>
      </c>
      <c r="E2575" s="25"/>
      <c r="F2575" s="23" t="s">
        <v>33</v>
      </c>
      <c r="G2575" s="23" t="s">
        <v>33</v>
      </c>
      <c r="H2575" s="24" t="s">
        <v>34</v>
      </c>
      <c r="I2575" s="24" t="s">
        <v>35</v>
      </c>
      <c r="J2575" s="23" t="s">
        <v>39</v>
      </c>
      <c r="K2575" s="26">
        <v>384811.91</v>
      </c>
      <c r="L2575" s="26">
        <f t="shared" si="120"/>
        <v>20737.513825903879</v>
      </c>
      <c r="M2575" s="26">
        <v>0</v>
      </c>
      <c r="N2575" s="26">
        <v>0</v>
      </c>
      <c r="O2575" s="26">
        <v>0</v>
      </c>
      <c r="P2575" s="26">
        <v>0</v>
      </c>
      <c r="Q2575" s="26">
        <f t="shared" si="121"/>
        <v>0</v>
      </c>
      <c r="R2575" s="27" t="str">
        <f t="shared" si="122"/>
        <v>1-30</v>
      </c>
      <c r="S2575" s="27" t="str">
        <f>+VLOOKUP(B2575,'[1]PORTFOLIO MAY16'!$B$7:$T$5083,19,0)</f>
        <v>MEXICO</v>
      </c>
      <c r="T2575" s="26">
        <v>0</v>
      </c>
      <c r="U2575" s="23" t="s">
        <v>37</v>
      </c>
      <c r="V2575" s="23" t="s">
        <v>37</v>
      </c>
      <c r="W2575" s="23" t="s">
        <v>37</v>
      </c>
      <c r="X2575" s="22">
        <v>420146.58</v>
      </c>
    </row>
    <row r="2576" spans="1:24" x14ac:dyDescent="0.25">
      <c r="A2576" s="22">
        <v>702</v>
      </c>
      <c r="B2576" s="23" t="s">
        <v>2618</v>
      </c>
      <c r="C2576" s="23"/>
      <c r="D2576" s="24">
        <v>314798</v>
      </c>
      <c r="E2576" s="25"/>
      <c r="F2576" s="23" t="s">
        <v>51</v>
      </c>
      <c r="G2576" s="23" t="s">
        <v>51</v>
      </c>
      <c r="H2576" s="24" t="s">
        <v>34</v>
      </c>
      <c r="I2576" s="24" t="s">
        <v>35</v>
      </c>
      <c r="J2576" s="23" t="s">
        <v>36</v>
      </c>
      <c r="K2576" s="26">
        <v>41210.5</v>
      </c>
      <c r="L2576" s="26">
        <f t="shared" si="120"/>
        <v>41210.5</v>
      </c>
      <c r="M2576" s="26">
        <v>0</v>
      </c>
      <c r="N2576" s="26">
        <v>0</v>
      </c>
      <c r="O2576" s="26">
        <v>0</v>
      </c>
      <c r="P2576" s="26">
        <v>0</v>
      </c>
      <c r="Q2576" s="26">
        <f t="shared" si="121"/>
        <v>0</v>
      </c>
      <c r="R2576" s="27" t="str">
        <f t="shared" si="122"/>
        <v>1-30</v>
      </c>
      <c r="S2576" s="27" t="str">
        <f>+VLOOKUP(B2576,'[1]PORTFOLIO MAY16'!$B$7:$T$5083,19,0)</f>
        <v>COSTA RICA</v>
      </c>
      <c r="T2576" s="26">
        <v>0</v>
      </c>
      <c r="U2576" s="23" t="s">
        <v>37</v>
      </c>
      <c r="V2576" s="23" t="s">
        <v>37</v>
      </c>
      <c r="W2576" s="23" t="s">
        <v>37</v>
      </c>
      <c r="X2576" s="22">
        <v>43048.06</v>
      </c>
    </row>
    <row r="2577" spans="1:24" x14ac:dyDescent="0.25">
      <c r="A2577" s="22">
        <v>702</v>
      </c>
      <c r="B2577" s="23" t="s">
        <v>2619</v>
      </c>
      <c r="C2577" s="23"/>
      <c r="D2577" s="24">
        <v>315585</v>
      </c>
      <c r="E2577" s="25"/>
      <c r="F2577" s="23" t="s">
        <v>42</v>
      </c>
      <c r="G2577" s="23" t="s">
        <v>33</v>
      </c>
      <c r="H2577" s="24" t="s">
        <v>34</v>
      </c>
      <c r="I2577" s="24" t="s">
        <v>35</v>
      </c>
      <c r="J2577" s="23" t="s">
        <v>36</v>
      </c>
      <c r="K2577" s="26">
        <v>90284.4</v>
      </c>
      <c r="L2577" s="26">
        <f t="shared" si="120"/>
        <v>90284.4</v>
      </c>
      <c r="M2577" s="26">
        <v>0</v>
      </c>
      <c r="N2577" s="26">
        <v>0</v>
      </c>
      <c r="O2577" s="26">
        <v>0</v>
      </c>
      <c r="P2577" s="26">
        <v>0</v>
      </c>
      <c r="Q2577" s="26">
        <f t="shared" si="121"/>
        <v>0</v>
      </c>
      <c r="R2577" s="27" t="str">
        <f t="shared" si="122"/>
        <v>1-30</v>
      </c>
      <c r="S2577" s="27" t="str">
        <f>+VLOOKUP(B2577,'[1]PORTFOLIO MAY16'!$B$7:$T$5083,19,0)</f>
        <v>COSTA RICA</v>
      </c>
      <c r="T2577" s="26">
        <v>0</v>
      </c>
      <c r="U2577" s="23" t="s">
        <v>37</v>
      </c>
      <c r="V2577" s="23" t="s">
        <v>37</v>
      </c>
      <c r="W2577" s="23" t="s">
        <v>37</v>
      </c>
      <c r="X2577" s="22">
        <v>98767.93</v>
      </c>
    </row>
    <row r="2578" spans="1:24" x14ac:dyDescent="0.25">
      <c r="A2578" s="22">
        <v>702</v>
      </c>
      <c r="B2578" s="23" t="s">
        <v>2620</v>
      </c>
      <c r="C2578" s="23"/>
      <c r="D2578" s="24">
        <v>362569</v>
      </c>
      <c r="E2578" s="25"/>
      <c r="F2578" s="23" t="s">
        <v>42</v>
      </c>
      <c r="G2578" s="23" t="s">
        <v>33</v>
      </c>
      <c r="H2578" s="24" t="s">
        <v>34</v>
      </c>
      <c r="I2578" s="24" t="s">
        <v>35</v>
      </c>
      <c r="J2578" s="23" t="s">
        <v>36</v>
      </c>
      <c r="K2578" s="26">
        <v>42096.639999999999</v>
      </c>
      <c r="L2578" s="26">
        <f t="shared" si="120"/>
        <v>42096.639999999999</v>
      </c>
      <c r="M2578" s="26">
        <v>0</v>
      </c>
      <c r="N2578" s="26">
        <v>0</v>
      </c>
      <c r="O2578" s="26">
        <v>0</v>
      </c>
      <c r="P2578" s="26">
        <v>0</v>
      </c>
      <c r="Q2578" s="26">
        <f t="shared" si="121"/>
        <v>0</v>
      </c>
      <c r="R2578" s="27" t="str">
        <f t="shared" si="122"/>
        <v>1-30</v>
      </c>
      <c r="S2578" s="27" t="str">
        <f>+VLOOKUP(B2578,'[1]PORTFOLIO MAY16'!$B$7:$T$5083,19,0)</f>
        <v>EL SALVADOR</v>
      </c>
      <c r="T2578" s="26">
        <v>0</v>
      </c>
      <c r="U2578" s="23" t="s">
        <v>37</v>
      </c>
      <c r="V2578" s="23" t="s">
        <v>37</v>
      </c>
      <c r="W2578" s="23" t="s">
        <v>37</v>
      </c>
      <c r="X2578" s="22">
        <v>50182.61</v>
      </c>
    </row>
    <row r="2579" spans="1:24" x14ac:dyDescent="0.25">
      <c r="A2579" s="22">
        <v>702</v>
      </c>
      <c r="B2579" s="23" t="s">
        <v>2621</v>
      </c>
      <c r="C2579" s="23"/>
      <c r="D2579" s="24">
        <v>311380</v>
      </c>
      <c r="E2579" s="25"/>
      <c r="F2579" s="23" t="s">
        <v>42</v>
      </c>
      <c r="G2579" s="23" t="s">
        <v>33</v>
      </c>
      <c r="H2579" s="24" t="s">
        <v>34</v>
      </c>
      <c r="I2579" s="24" t="s">
        <v>35</v>
      </c>
      <c r="J2579" s="23" t="s">
        <v>39</v>
      </c>
      <c r="K2579" s="26">
        <v>280770.45</v>
      </c>
      <c r="L2579" s="26">
        <f t="shared" si="120"/>
        <v>15130.719547584311</v>
      </c>
      <c r="M2579" s="26">
        <v>0</v>
      </c>
      <c r="N2579" s="26">
        <v>0</v>
      </c>
      <c r="O2579" s="26">
        <v>0</v>
      </c>
      <c r="P2579" s="26">
        <v>0</v>
      </c>
      <c r="Q2579" s="26">
        <f t="shared" si="121"/>
        <v>0</v>
      </c>
      <c r="R2579" s="27" t="str">
        <f t="shared" si="122"/>
        <v>1-30</v>
      </c>
      <c r="S2579" s="27" t="str">
        <f>+VLOOKUP(B2579,'[1]PORTFOLIO MAY16'!$B$7:$T$5083,19,0)</f>
        <v>MEXICO</v>
      </c>
      <c r="T2579" s="26">
        <v>0</v>
      </c>
      <c r="U2579" s="23" t="s">
        <v>37</v>
      </c>
      <c r="V2579" s="23" t="s">
        <v>37</v>
      </c>
      <c r="W2579" s="23" t="s">
        <v>37</v>
      </c>
      <c r="X2579" s="22">
        <v>280770.45</v>
      </c>
    </row>
    <row r="2580" spans="1:24" x14ac:dyDescent="0.25">
      <c r="A2580" s="22">
        <v>702</v>
      </c>
      <c r="B2580" s="23" t="s">
        <v>2622</v>
      </c>
      <c r="C2580" s="23"/>
      <c r="D2580" s="24">
        <v>308898</v>
      </c>
      <c r="E2580" s="25"/>
      <c r="F2580" s="23" t="s">
        <v>42</v>
      </c>
      <c r="G2580" s="23" t="s">
        <v>33</v>
      </c>
      <c r="H2580" s="24" t="s">
        <v>34</v>
      </c>
      <c r="I2580" s="24" t="s">
        <v>35</v>
      </c>
      <c r="J2580" s="23" t="s">
        <v>36</v>
      </c>
      <c r="K2580" s="26">
        <v>551207.24</v>
      </c>
      <c r="L2580" s="26">
        <f t="shared" si="120"/>
        <v>551207.24</v>
      </c>
      <c r="M2580" s="26">
        <v>0</v>
      </c>
      <c r="N2580" s="26">
        <v>0</v>
      </c>
      <c r="O2580" s="26">
        <v>0</v>
      </c>
      <c r="P2580" s="26">
        <v>0</v>
      </c>
      <c r="Q2580" s="26">
        <f t="shared" si="121"/>
        <v>0</v>
      </c>
      <c r="R2580" s="27" t="str">
        <f t="shared" si="122"/>
        <v>1-30</v>
      </c>
      <c r="S2580" s="27" t="str">
        <f>+VLOOKUP(B2580,'[1]PORTFOLIO MAY16'!$B$7:$T$5083,19,0)</f>
        <v>NICARAGUA</v>
      </c>
      <c r="T2580" s="26">
        <v>0</v>
      </c>
      <c r="U2580" s="23" t="s">
        <v>37</v>
      </c>
      <c r="V2580" s="23" t="s">
        <v>37</v>
      </c>
      <c r="W2580" s="23" t="s">
        <v>37</v>
      </c>
      <c r="X2580" s="22">
        <v>589366.36</v>
      </c>
    </row>
    <row r="2581" spans="1:24" x14ac:dyDescent="0.25">
      <c r="A2581" s="22">
        <v>702</v>
      </c>
      <c r="B2581" s="23" t="s">
        <v>2623</v>
      </c>
      <c r="C2581" s="23"/>
      <c r="D2581" s="24">
        <v>337631</v>
      </c>
      <c r="E2581" s="25"/>
      <c r="F2581" s="23" t="s">
        <v>42</v>
      </c>
      <c r="G2581" s="23" t="s">
        <v>33</v>
      </c>
      <c r="H2581" s="24" t="s">
        <v>34</v>
      </c>
      <c r="I2581" s="24" t="s">
        <v>35</v>
      </c>
      <c r="J2581" s="23" t="s">
        <v>36</v>
      </c>
      <c r="K2581" s="26">
        <v>70437.5</v>
      </c>
      <c r="L2581" s="26">
        <f t="shared" si="120"/>
        <v>70437.5</v>
      </c>
      <c r="M2581" s="26">
        <v>0</v>
      </c>
      <c r="N2581" s="26">
        <v>0</v>
      </c>
      <c r="O2581" s="26">
        <v>0</v>
      </c>
      <c r="P2581" s="26">
        <v>0</v>
      </c>
      <c r="Q2581" s="26">
        <f t="shared" si="121"/>
        <v>0</v>
      </c>
      <c r="R2581" s="27" t="str">
        <f t="shared" si="122"/>
        <v>1-30</v>
      </c>
      <c r="S2581" s="27" t="str">
        <f>+VLOOKUP(B2581,'[1]PORTFOLIO MAY16'!$B$7:$T$5083,19,0)</f>
        <v>NICARAGUA</v>
      </c>
      <c r="T2581" s="26">
        <v>0</v>
      </c>
      <c r="U2581" s="23" t="s">
        <v>37</v>
      </c>
      <c r="V2581" s="23" t="s">
        <v>37</v>
      </c>
      <c r="W2581" s="23" t="s">
        <v>37</v>
      </c>
      <c r="X2581" s="22">
        <v>70437.5</v>
      </c>
    </row>
    <row r="2582" spans="1:24" x14ac:dyDescent="0.25">
      <c r="A2582" s="22">
        <v>702</v>
      </c>
      <c r="B2582" s="23" t="s">
        <v>2624</v>
      </c>
      <c r="C2582" s="23"/>
      <c r="D2582" s="24">
        <v>362978</v>
      </c>
      <c r="E2582" s="25"/>
      <c r="F2582" s="23" t="s">
        <v>42</v>
      </c>
      <c r="G2582" s="23" t="s">
        <v>33</v>
      </c>
      <c r="H2582" s="24" t="s">
        <v>34</v>
      </c>
      <c r="I2582" s="24" t="s">
        <v>35</v>
      </c>
      <c r="J2582" s="23" t="s">
        <v>36</v>
      </c>
      <c r="K2582" s="26">
        <v>68871.600000000006</v>
      </c>
      <c r="L2582" s="26">
        <f t="shared" si="120"/>
        <v>68871.600000000006</v>
      </c>
      <c r="M2582" s="26">
        <v>0</v>
      </c>
      <c r="N2582" s="26">
        <v>0</v>
      </c>
      <c r="O2582" s="26">
        <v>0</v>
      </c>
      <c r="P2582" s="26">
        <v>0</v>
      </c>
      <c r="Q2582" s="26">
        <f t="shared" si="121"/>
        <v>0</v>
      </c>
      <c r="R2582" s="27" t="str">
        <f t="shared" si="122"/>
        <v>1-30</v>
      </c>
      <c r="S2582" s="27" t="str">
        <f>+VLOOKUP(B2582,'[1]PORTFOLIO MAY16'!$B$7:$T$5083,19,0)</f>
        <v>COSTA RICA</v>
      </c>
      <c r="T2582" s="26">
        <v>0</v>
      </c>
      <c r="U2582" s="23" t="s">
        <v>37</v>
      </c>
      <c r="V2582" s="23" t="s">
        <v>37</v>
      </c>
      <c r="W2582" s="23" t="s">
        <v>37</v>
      </c>
      <c r="X2582" s="22">
        <v>78131.399999999994</v>
      </c>
    </row>
    <row r="2583" spans="1:24" x14ac:dyDescent="0.25">
      <c r="A2583" s="22">
        <v>702</v>
      </c>
      <c r="B2583" s="23" t="s">
        <v>2625</v>
      </c>
      <c r="C2583" s="23"/>
      <c r="D2583" s="24">
        <v>313548</v>
      </c>
      <c r="E2583" s="25"/>
      <c r="F2583" s="23" t="s">
        <v>59</v>
      </c>
      <c r="G2583" s="23" t="s">
        <v>59</v>
      </c>
      <c r="H2583" s="24" t="s">
        <v>34</v>
      </c>
      <c r="I2583" s="24" t="s">
        <v>35</v>
      </c>
      <c r="J2583" s="23" t="s">
        <v>36</v>
      </c>
      <c r="K2583" s="26">
        <v>55494.68</v>
      </c>
      <c r="L2583" s="26">
        <f t="shared" si="120"/>
        <v>55494.68</v>
      </c>
      <c r="M2583" s="26">
        <v>0</v>
      </c>
      <c r="N2583" s="26">
        <v>0</v>
      </c>
      <c r="O2583" s="26">
        <v>0</v>
      </c>
      <c r="P2583" s="26">
        <v>0</v>
      </c>
      <c r="Q2583" s="26">
        <f t="shared" si="121"/>
        <v>0</v>
      </c>
      <c r="R2583" s="27" t="str">
        <f t="shared" si="122"/>
        <v>1-30</v>
      </c>
      <c r="S2583" s="27" t="str">
        <f>+VLOOKUP(B2583,'[1]PORTFOLIO MAY16'!$B$7:$T$5083,19,0)</f>
        <v>NICARAGUA</v>
      </c>
      <c r="T2583" s="26">
        <v>0</v>
      </c>
      <c r="U2583" s="23" t="s">
        <v>37</v>
      </c>
      <c r="V2583" s="23" t="s">
        <v>37</v>
      </c>
      <c r="W2583" s="23" t="s">
        <v>37</v>
      </c>
      <c r="X2583" s="22">
        <v>58310.5</v>
      </c>
    </row>
    <row r="2584" spans="1:24" x14ac:dyDescent="0.25">
      <c r="A2584" s="22">
        <v>702</v>
      </c>
      <c r="B2584" s="23" t="s">
        <v>2626</v>
      </c>
      <c r="C2584" s="23"/>
      <c r="D2584" s="24">
        <v>315137</v>
      </c>
      <c r="E2584" s="25"/>
      <c r="F2584" s="23" t="s">
        <v>42</v>
      </c>
      <c r="G2584" s="23" t="s">
        <v>33</v>
      </c>
      <c r="H2584" s="24" t="s">
        <v>34</v>
      </c>
      <c r="I2584" s="24" t="s">
        <v>35</v>
      </c>
      <c r="J2584" s="23" t="s">
        <v>36</v>
      </c>
      <c r="K2584" s="26">
        <v>113400</v>
      </c>
      <c r="L2584" s="26">
        <f t="shared" si="120"/>
        <v>113400</v>
      </c>
      <c r="M2584" s="26">
        <v>0</v>
      </c>
      <c r="N2584" s="26">
        <v>0</v>
      </c>
      <c r="O2584" s="26">
        <v>0</v>
      </c>
      <c r="P2584" s="26">
        <v>0</v>
      </c>
      <c r="Q2584" s="26">
        <f t="shared" si="121"/>
        <v>0</v>
      </c>
      <c r="R2584" s="27" t="str">
        <f t="shared" si="122"/>
        <v>1-30</v>
      </c>
      <c r="S2584" s="27" t="str">
        <f>+VLOOKUP(B2584,'[1]PORTFOLIO MAY16'!$B$7:$T$5083,19,0)</f>
        <v>REPUBLICA DOMINICANA</v>
      </c>
      <c r="T2584" s="26">
        <v>0</v>
      </c>
      <c r="U2584" s="23" t="s">
        <v>37</v>
      </c>
      <c r="V2584" s="23" t="s">
        <v>37</v>
      </c>
      <c r="W2584" s="23" t="s">
        <v>37</v>
      </c>
      <c r="X2584" s="22">
        <v>113400</v>
      </c>
    </row>
    <row r="2585" spans="1:24" x14ac:dyDescent="0.25">
      <c r="A2585" s="22">
        <v>702</v>
      </c>
      <c r="B2585" s="23" t="s">
        <v>2627</v>
      </c>
      <c r="C2585" s="23"/>
      <c r="D2585" s="24">
        <v>318747</v>
      </c>
      <c r="E2585" s="25"/>
      <c r="F2585" s="23" t="s">
        <v>33</v>
      </c>
      <c r="G2585" s="23" t="s">
        <v>33</v>
      </c>
      <c r="H2585" s="24" t="s">
        <v>34</v>
      </c>
      <c r="I2585" s="24" t="s">
        <v>35</v>
      </c>
      <c r="J2585" s="23" t="s">
        <v>39</v>
      </c>
      <c r="K2585" s="26">
        <v>1430607.9</v>
      </c>
      <c r="L2585" s="26">
        <f t="shared" si="120"/>
        <v>77095.459716143698</v>
      </c>
      <c r="M2585" s="26">
        <v>0</v>
      </c>
      <c r="N2585" s="26">
        <v>0</v>
      </c>
      <c r="O2585" s="26">
        <v>0</v>
      </c>
      <c r="P2585" s="26">
        <v>0</v>
      </c>
      <c r="Q2585" s="26">
        <f t="shared" si="121"/>
        <v>0</v>
      </c>
      <c r="R2585" s="27" t="str">
        <f t="shared" si="122"/>
        <v>1-30</v>
      </c>
      <c r="S2585" s="27" t="str">
        <f>+VLOOKUP(B2585,'[1]PORTFOLIO MAY16'!$B$7:$T$5083,19,0)</f>
        <v>MEXICO</v>
      </c>
      <c r="T2585" s="26">
        <v>0</v>
      </c>
      <c r="U2585" s="23" t="s">
        <v>37</v>
      </c>
      <c r="V2585" s="23" t="s">
        <v>37</v>
      </c>
      <c r="W2585" s="23" t="s">
        <v>37</v>
      </c>
      <c r="X2585" s="22">
        <v>1629026.24</v>
      </c>
    </row>
    <row r="2586" spans="1:24" x14ac:dyDescent="0.25">
      <c r="A2586" s="22">
        <v>702</v>
      </c>
      <c r="B2586" s="23" t="s">
        <v>2628</v>
      </c>
      <c r="C2586" s="23"/>
      <c r="D2586" s="24">
        <v>360871</v>
      </c>
      <c r="E2586" s="25"/>
      <c r="F2586" s="23" t="s">
        <v>33</v>
      </c>
      <c r="G2586" s="23" t="s">
        <v>33</v>
      </c>
      <c r="H2586" s="24" t="s">
        <v>34</v>
      </c>
      <c r="I2586" s="24" t="s">
        <v>35</v>
      </c>
      <c r="J2586" s="23" t="s">
        <v>39</v>
      </c>
      <c r="K2586" s="26">
        <v>972364.6</v>
      </c>
      <c r="L2586" s="26">
        <f t="shared" si="120"/>
        <v>52400.728283902376</v>
      </c>
      <c r="M2586" s="26">
        <v>0</v>
      </c>
      <c r="N2586" s="26">
        <v>0</v>
      </c>
      <c r="O2586" s="26">
        <v>0</v>
      </c>
      <c r="P2586" s="26">
        <v>0</v>
      </c>
      <c r="Q2586" s="26">
        <f t="shared" si="121"/>
        <v>0</v>
      </c>
      <c r="R2586" s="27" t="str">
        <f t="shared" si="122"/>
        <v>1-30</v>
      </c>
      <c r="S2586" s="27" t="str">
        <f>+VLOOKUP(B2586,'[1]PORTFOLIO MAY16'!$B$7:$T$5083,19,0)</f>
        <v>MEXICO</v>
      </c>
      <c r="T2586" s="26">
        <v>0</v>
      </c>
      <c r="U2586" s="23" t="s">
        <v>37</v>
      </c>
      <c r="V2586" s="23" t="s">
        <v>37</v>
      </c>
      <c r="W2586" s="23" t="s">
        <v>37</v>
      </c>
      <c r="X2586" s="22">
        <v>1023541.68</v>
      </c>
    </row>
    <row r="2587" spans="1:24" x14ac:dyDescent="0.25">
      <c r="A2587" s="22">
        <v>702</v>
      </c>
      <c r="B2587" s="23" t="s">
        <v>2629</v>
      </c>
      <c r="C2587" s="23"/>
      <c r="D2587" s="24">
        <v>309847</v>
      </c>
      <c r="E2587" s="25"/>
      <c r="F2587" s="23" t="s">
        <v>59</v>
      </c>
      <c r="G2587" s="23" t="s">
        <v>59</v>
      </c>
      <c r="H2587" s="24" t="s">
        <v>34</v>
      </c>
      <c r="I2587" s="24" t="s">
        <v>35</v>
      </c>
      <c r="J2587" s="23" t="s">
        <v>36</v>
      </c>
      <c r="K2587" s="26">
        <v>1039118.84</v>
      </c>
      <c r="L2587" s="26">
        <f t="shared" si="120"/>
        <v>1039118.84</v>
      </c>
      <c r="M2587" s="26">
        <v>0</v>
      </c>
      <c r="N2587" s="26">
        <v>0</v>
      </c>
      <c r="O2587" s="26">
        <v>0</v>
      </c>
      <c r="P2587" s="26">
        <v>0</v>
      </c>
      <c r="Q2587" s="26">
        <f t="shared" si="121"/>
        <v>0</v>
      </c>
      <c r="R2587" s="27" t="str">
        <f t="shared" si="122"/>
        <v>1-30</v>
      </c>
      <c r="S2587" s="27" t="str">
        <f>+VLOOKUP(B2587,'[1]PORTFOLIO MAY16'!$B$7:$T$5083,19,0)</f>
        <v>MEXICO</v>
      </c>
      <c r="T2587" s="26">
        <v>0</v>
      </c>
      <c r="U2587" s="23" t="s">
        <v>37</v>
      </c>
      <c r="V2587" s="23" t="s">
        <v>37</v>
      </c>
      <c r="W2587" s="23" t="s">
        <v>37</v>
      </c>
      <c r="X2587" s="22">
        <v>1074832.74</v>
      </c>
    </row>
    <row r="2588" spans="1:24" x14ac:dyDescent="0.25">
      <c r="A2588" s="22">
        <v>702</v>
      </c>
      <c r="B2588" s="23" t="s">
        <v>2630</v>
      </c>
      <c r="C2588" s="23"/>
      <c r="D2588" s="24">
        <v>317180</v>
      </c>
      <c r="E2588" s="25"/>
      <c r="F2588" s="23" t="s">
        <v>42</v>
      </c>
      <c r="G2588" s="23" t="s">
        <v>33</v>
      </c>
      <c r="H2588" s="24" t="s">
        <v>34</v>
      </c>
      <c r="I2588" s="24" t="s">
        <v>35</v>
      </c>
      <c r="J2588" s="23" t="s">
        <v>36</v>
      </c>
      <c r="K2588" s="26">
        <v>26596.22</v>
      </c>
      <c r="L2588" s="26">
        <f t="shared" si="120"/>
        <v>26596.22</v>
      </c>
      <c r="M2588" s="26">
        <v>0</v>
      </c>
      <c r="N2588" s="26">
        <v>0</v>
      </c>
      <c r="O2588" s="26">
        <v>0</v>
      </c>
      <c r="P2588" s="26">
        <v>0</v>
      </c>
      <c r="Q2588" s="26">
        <f t="shared" si="121"/>
        <v>0</v>
      </c>
      <c r="R2588" s="27" t="str">
        <f t="shared" si="122"/>
        <v>1-30</v>
      </c>
      <c r="S2588" s="27" t="str">
        <f>+VLOOKUP(B2588,'[1]PORTFOLIO MAY16'!$B$7:$T$5083,19,0)</f>
        <v>HONDURAS</v>
      </c>
      <c r="T2588" s="26">
        <v>0</v>
      </c>
      <c r="U2588" s="23" t="s">
        <v>37</v>
      </c>
      <c r="V2588" s="23" t="s">
        <v>37</v>
      </c>
      <c r="W2588" s="23" t="s">
        <v>37</v>
      </c>
      <c r="X2588" s="22">
        <v>30493.08</v>
      </c>
    </row>
    <row r="2589" spans="1:24" x14ac:dyDescent="0.25">
      <c r="A2589" s="22">
        <v>702</v>
      </c>
      <c r="B2589" s="23" t="s">
        <v>2631</v>
      </c>
      <c r="C2589" s="23"/>
      <c r="D2589" s="24">
        <v>315519</v>
      </c>
      <c r="E2589" s="25"/>
      <c r="F2589" s="23" t="s">
        <v>33</v>
      </c>
      <c r="G2589" s="23" t="s">
        <v>33</v>
      </c>
      <c r="H2589" s="24" t="s">
        <v>34</v>
      </c>
      <c r="I2589" s="24" t="s">
        <v>35</v>
      </c>
      <c r="J2589" s="23" t="s">
        <v>39</v>
      </c>
      <c r="K2589" s="26">
        <v>23305392.780000001</v>
      </c>
      <c r="L2589" s="26">
        <f t="shared" si="120"/>
        <v>1255927.6166721827</v>
      </c>
      <c r="M2589" s="26">
        <v>0</v>
      </c>
      <c r="N2589" s="26">
        <v>0</v>
      </c>
      <c r="O2589" s="26">
        <v>0</v>
      </c>
      <c r="P2589" s="26">
        <v>0</v>
      </c>
      <c r="Q2589" s="26">
        <f t="shared" si="121"/>
        <v>0</v>
      </c>
      <c r="R2589" s="27" t="str">
        <f t="shared" si="122"/>
        <v>1-30</v>
      </c>
      <c r="S2589" s="27" t="str">
        <f>+VLOOKUP(B2589,'[1]PORTFOLIO MAY16'!$B$7:$T$5083,19,0)</f>
        <v>MEXICO</v>
      </c>
      <c r="T2589" s="26">
        <v>0</v>
      </c>
      <c r="U2589" s="23" t="s">
        <v>37</v>
      </c>
      <c r="V2589" s="23" t="s">
        <v>37</v>
      </c>
      <c r="W2589" s="23" t="s">
        <v>37</v>
      </c>
      <c r="X2589" s="22">
        <v>24531992.539999999</v>
      </c>
    </row>
    <row r="2590" spans="1:24" x14ac:dyDescent="0.25">
      <c r="A2590" s="22">
        <v>702</v>
      </c>
      <c r="B2590" s="23" t="s">
        <v>2632</v>
      </c>
      <c r="C2590" s="23"/>
      <c r="D2590" s="24">
        <v>314376</v>
      </c>
      <c r="E2590" s="25"/>
      <c r="F2590" s="23" t="s">
        <v>42</v>
      </c>
      <c r="G2590" s="23" t="s">
        <v>33</v>
      </c>
      <c r="H2590" s="24" t="s">
        <v>34</v>
      </c>
      <c r="I2590" s="24" t="s">
        <v>35</v>
      </c>
      <c r="J2590" s="23" t="s">
        <v>36</v>
      </c>
      <c r="K2590" s="26">
        <v>569013.17000000004</v>
      </c>
      <c r="L2590" s="26">
        <f t="shared" si="120"/>
        <v>569013.17000000004</v>
      </c>
      <c r="M2590" s="26">
        <v>0</v>
      </c>
      <c r="N2590" s="26">
        <v>0</v>
      </c>
      <c r="O2590" s="26">
        <v>0</v>
      </c>
      <c r="P2590" s="26">
        <v>0</v>
      </c>
      <c r="Q2590" s="26">
        <f t="shared" si="121"/>
        <v>0</v>
      </c>
      <c r="R2590" s="27" t="str">
        <f t="shared" si="122"/>
        <v>1-30</v>
      </c>
      <c r="S2590" s="27" t="str">
        <f>+VLOOKUP(B2590,'[1]PORTFOLIO MAY16'!$B$7:$T$5083,19,0)</f>
        <v>COSTA RICA</v>
      </c>
      <c r="T2590" s="26">
        <v>0</v>
      </c>
      <c r="U2590" s="23" t="s">
        <v>37</v>
      </c>
      <c r="V2590" s="23" t="s">
        <v>37</v>
      </c>
      <c r="W2590" s="23" t="s">
        <v>37</v>
      </c>
      <c r="X2590" s="22">
        <v>655277.89</v>
      </c>
    </row>
    <row r="2591" spans="1:24" x14ac:dyDescent="0.25">
      <c r="A2591" s="22">
        <v>702</v>
      </c>
      <c r="B2591" s="23" t="s">
        <v>2633</v>
      </c>
      <c r="C2591" s="23"/>
      <c r="D2591" s="24">
        <v>309847</v>
      </c>
      <c r="E2591" s="25"/>
      <c r="F2591" s="23" t="s">
        <v>42</v>
      </c>
      <c r="G2591" s="23" t="s">
        <v>51</v>
      </c>
      <c r="H2591" s="24" t="s">
        <v>34</v>
      </c>
      <c r="I2591" s="24" t="s">
        <v>35</v>
      </c>
      <c r="J2591" s="23" t="s">
        <v>36</v>
      </c>
      <c r="K2591" s="26">
        <v>5799.63</v>
      </c>
      <c r="L2591" s="26">
        <f t="shared" si="120"/>
        <v>5799.63</v>
      </c>
      <c r="M2591" s="26">
        <v>0</v>
      </c>
      <c r="N2591" s="26">
        <v>0</v>
      </c>
      <c r="O2591" s="26">
        <v>0</v>
      </c>
      <c r="P2591" s="26">
        <v>0</v>
      </c>
      <c r="Q2591" s="26">
        <f t="shared" si="121"/>
        <v>0</v>
      </c>
      <c r="R2591" s="27" t="str">
        <f t="shared" si="122"/>
        <v>1-30</v>
      </c>
      <c r="S2591" s="27" t="str">
        <f>+VLOOKUP(B2591,'[1]PORTFOLIO MAY16'!$B$7:$T$5083,19,0)</f>
        <v>MEXICO</v>
      </c>
      <c r="T2591" s="26">
        <v>0</v>
      </c>
      <c r="U2591" s="23" t="s">
        <v>37</v>
      </c>
      <c r="V2591" s="23" t="s">
        <v>37</v>
      </c>
      <c r="W2591" s="23" t="s">
        <v>37</v>
      </c>
      <c r="X2591" s="22">
        <v>5977.88</v>
      </c>
    </row>
    <row r="2592" spans="1:24" x14ac:dyDescent="0.25">
      <c r="A2592" s="22">
        <v>702</v>
      </c>
      <c r="B2592" s="23" t="s">
        <v>2634</v>
      </c>
      <c r="C2592" s="23"/>
      <c r="D2592" s="24">
        <v>313548</v>
      </c>
      <c r="E2592" s="25"/>
      <c r="F2592" s="23" t="s">
        <v>59</v>
      </c>
      <c r="G2592" s="23" t="s">
        <v>59</v>
      </c>
      <c r="H2592" s="24" t="s">
        <v>34</v>
      </c>
      <c r="I2592" s="24" t="s">
        <v>35</v>
      </c>
      <c r="J2592" s="23" t="s">
        <v>36</v>
      </c>
      <c r="K2592" s="26">
        <v>58583.12</v>
      </c>
      <c r="L2592" s="26">
        <f t="shared" si="120"/>
        <v>58583.12</v>
      </c>
      <c r="M2592" s="26">
        <v>0</v>
      </c>
      <c r="N2592" s="26">
        <v>0</v>
      </c>
      <c r="O2592" s="26">
        <v>0</v>
      </c>
      <c r="P2592" s="26">
        <v>0</v>
      </c>
      <c r="Q2592" s="26">
        <f t="shared" si="121"/>
        <v>0</v>
      </c>
      <c r="R2592" s="27" t="str">
        <f t="shared" si="122"/>
        <v>1-30</v>
      </c>
      <c r="S2592" s="27" t="str">
        <f>+VLOOKUP(B2592,'[1]PORTFOLIO MAY16'!$B$7:$T$5083,19,0)</f>
        <v>NICARAGUA</v>
      </c>
      <c r="T2592" s="26">
        <v>0</v>
      </c>
      <c r="U2592" s="23" t="s">
        <v>37</v>
      </c>
      <c r="V2592" s="23" t="s">
        <v>37</v>
      </c>
      <c r="W2592" s="23" t="s">
        <v>37</v>
      </c>
      <c r="X2592" s="22">
        <v>61396.06</v>
      </c>
    </row>
    <row r="2593" spans="1:24" x14ac:dyDescent="0.25">
      <c r="A2593" s="22">
        <v>702</v>
      </c>
      <c r="B2593" s="23" t="s">
        <v>2635</v>
      </c>
      <c r="C2593" s="23"/>
      <c r="D2593" s="24">
        <v>313548</v>
      </c>
      <c r="E2593" s="25"/>
      <c r="F2593" s="23" t="s">
        <v>59</v>
      </c>
      <c r="G2593" s="23" t="s">
        <v>59</v>
      </c>
      <c r="H2593" s="24" t="s">
        <v>34</v>
      </c>
      <c r="I2593" s="24" t="s">
        <v>35</v>
      </c>
      <c r="J2593" s="23" t="s">
        <v>36</v>
      </c>
      <c r="K2593" s="26">
        <v>58583.12</v>
      </c>
      <c r="L2593" s="26">
        <f t="shared" ref="L2593:L2656" si="123">+IF(J2593="MXN",K2593/$L$2,K2593)</f>
        <v>58583.12</v>
      </c>
      <c r="M2593" s="26">
        <v>0</v>
      </c>
      <c r="N2593" s="26">
        <v>0</v>
      </c>
      <c r="O2593" s="26">
        <v>0</v>
      </c>
      <c r="P2593" s="26">
        <v>0</v>
      </c>
      <c r="Q2593" s="26">
        <f t="shared" si="121"/>
        <v>0</v>
      </c>
      <c r="R2593" s="27" t="str">
        <f t="shared" si="122"/>
        <v>1-30</v>
      </c>
      <c r="S2593" s="27" t="str">
        <f>+VLOOKUP(B2593,'[1]PORTFOLIO MAY16'!$B$7:$T$5083,19,0)</f>
        <v>NICARAGUA</v>
      </c>
      <c r="T2593" s="26">
        <v>0</v>
      </c>
      <c r="U2593" s="23" t="s">
        <v>37</v>
      </c>
      <c r="V2593" s="23" t="s">
        <v>37</v>
      </c>
      <c r="W2593" s="23" t="s">
        <v>37</v>
      </c>
      <c r="X2593" s="22">
        <v>61396.06</v>
      </c>
    </row>
    <row r="2594" spans="1:24" x14ac:dyDescent="0.25">
      <c r="A2594" s="22">
        <v>702</v>
      </c>
      <c r="B2594" s="23" t="s">
        <v>2636</v>
      </c>
      <c r="C2594" s="23"/>
      <c r="D2594" s="24">
        <v>314798</v>
      </c>
      <c r="E2594" s="25"/>
      <c r="F2594" s="23" t="s">
        <v>42</v>
      </c>
      <c r="G2594" s="23" t="s">
        <v>51</v>
      </c>
      <c r="H2594" s="24" t="s">
        <v>34</v>
      </c>
      <c r="I2594" s="24" t="s">
        <v>35</v>
      </c>
      <c r="J2594" s="23" t="s">
        <v>36</v>
      </c>
      <c r="K2594" s="26">
        <v>237183.74</v>
      </c>
      <c r="L2594" s="26">
        <f t="shared" si="123"/>
        <v>237183.74</v>
      </c>
      <c r="M2594" s="26">
        <v>0</v>
      </c>
      <c r="N2594" s="26">
        <v>0</v>
      </c>
      <c r="O2594" s="26">
        <v>0</v>
      </c>
      <c r="P2594" s="26">
        <v>0</v>
      </c>
      <c r="Q2594" s="26">
        <f t="shared" si="121"/>
        <v>0</v>
      </c>
      <c r="R2594" s="27" t="str">
        <f t="shared" si="122"/>
        <v>1-30</v>
      </c>
      <c r="S2594" s="27" t="str">
        <f>+VLOOKUP(B2594,'[1]PORTFOLIO MAY16'!$B$7:$T$5083,19,0)</f>
        <v>COSTA RICA</v>
      </c>
      <c r="T2594" s="26">
        <v>0</v>
      </c>
      <c r="U2594" s="23" t="s">
        <v>37</v>
      </c>
      <c r="V2594" s="23" t="s">
        <v>37</v>
      </c>
      <c r="W2594" s="23" t="s">
        <v>37</v>
      </c>
      <c r="X2594" s="22">
        <v>247302.7</v>
      </c>
    </row>
    <row r="2595" spans="1:24" x14ac:dyDescent="0.25">
      <c r="A2595" s="22">
        <v>702</v>
      </c>
      <c r="B2595" s="23" t="s">
        <v>2637</v>
      </c>
      <c r="C2595" s="23"/>
      <c r="D2595" s="24">
        <v>309847</v>
      </c>
      <c r="E2595" s="25"/>
      <c r="F2595" s="23" t="s">
        <v>42</v>
      </c>
      <c r="G2595" s="23" t="s">
        <v>51</v>
      </c>
      <c r="H2595" s="24" t="s">
        <v>34</v>
      </c>
      <c r="I2595" s="24" t="s">
        <v>35</v>
      </c>
      <c r="J2595" s="23" t="s">
        <v>36</v>
      </c>
      <c r="K2595" s="26">
        <v>7851.7</v>
      </c>
      <c r="L2595" s="26">
        <f t="shared" si="123"/>
        <v>7851.7</v>
      </c>
      <c r="M2595" s="26">
        <v>0</v>
      </c>
      <c r="N2595" s="26">
        <v>0</v>
      </c>
      <c r="O2595" s="26">
        <v>0</v>
      </c>
      <c r="P2595" s="26">
        <v>0</v>
      </c>
      <c r="Q2595" s="26">
        <f t="shared" si="121"/>
        <v>0</v>
      </c>
      <c r="R2595" s="27" t="str">
        <f t="shared" si="122"/>
        <v>1-30</v>
      </c>
      <c r="S2595" s="27" t="str">
        <f>+VLOOKUP(B2595,'[1]PORTFOLIO MAY16'!$B$7:$T$5083,19,0)</f>
        <v>MEXICO</v>
      </c>
      <c r="T2595" s="26">
        <v>0</v>
      </c>
      <c r="U2595" s="23" t="s">
        <v>37</v>
      </c>
      <c r="V2595" s="23" t="s">
        <v>37</v>
      </c>
      <c r="W2595" s="23" t="s">
        <v>37</v>
      </c>
      <c r="X2595" s="22">
        <v>8124.88</v>
      </c>
    </row>
    <row r="2596" spans="1:24" x14ac:dyDescent="0.25">
      <c r="A2596" s="22">
        <v>702</v>
      </c>
      <c r="B2596" s="23" t="s">
        <v>2638</v>
      </c>
      <c r="C2596" s="23"/>
      <c r="D2596" s="24">
        <v>316241</v>
      </c>
      <c r="E2596" s="25"/>
      <c r="F2596" s="23" t="s">
        <v>42</v>
      </c>
      <c r="G2596" s="23" t="s">
        <v>33</v>
      </c>
      <c r="H2596" s="24" t="s">
        <v>34</v>
      </c>
      <c r="I2596" s="24" t="s">
        <v>35</v>
      </c>
      <c r="J2596" s="23" t="s">
        <v>36</v>
      </c>
      <c r="K2596" s="26">
        <v>24825.67</v>
      </c>
      <c r="L2596" s="26">
        <f t="shared" si="123"/>
        <v>24825.67</v>
      </c>
      <c r="M2596" s="26">
        <v>0</v>
      </c>
      <c r="N2596" s="26">
        <v>0</v>
      </c>
      <c r="O2596" s="26">
        <v>0</v>
      </c>
      <c r="P2596" s="26">
        <v>0</v>
      </c>
      <c r="Q2596" s="26">
        <f t="shared" si="121"/>
        <v>0</v>
      </c>
      <c r="R2596" s="27" t="str">
        <f t="shared" si="122"/>
        <v>1-30</v>
      </c>
      <c r="S2596" s="27" t="str">
        <f>+VLOOKUP(B2596,'[1]PORTFOLIO MAY16'!$B$7:$T$5083,19,0)</f>
        <v>COSTA RICA</v>
      </c>
      <c r="T2596" s="26">
        <v>0</v>
      </c>
      <c r="U2596" s="23" t="s">
        <v>37</v>
      </c>
      <c r="V2596" s="23" t="s">
        <v>37</v>
      </c>
      <c r="W2596" s="23" t="s">
        <v>37</v>
      </c>
      <c r="X2596" s="22">
        <v>27873.57</v>
      </c>
    </row>
    <row r="2597" spans="1:24" x14ac:dyDescent="0.25">
      <c r="A2597" s="22">
        <v>702</v>
      </c>
      <c r="B2597" s="23" t="s">
        <v>2639</v>
      </c>
      <c r="C2597" s="23"/>
      <c r="D2597" s="24">
        <v>309306</v>
      </c>
      <c r="E2597" s="25"/>
      <c r="F2597" s="23" t="s">
        <v>42</v>
      </c>
      <c r="G2597" s="23" t="s">
        <v>51</v>
      </c>
      <c r="H2597" s="24" t="s">
        <v>34</v>
      </c>
      <c r="I2597" s="24" t="s">
        <v>35</v>
      </c>
      <c r="J2597" s="23" t="s">
        <v>36</v>
      </c>
      <c r="K2597" s="26">
        <v>1983204.71</v>
      </c>
      <c r="L2597" s="26">
        <f t="shared" si="123"/>
        <v>1983204.71</v>
      </c>
      <c r="M2597" s="26">
        <v>0</v>
      </c>
      <c r="N2597" s="26">
        <v>0</v>
      </c>
      <c r="O2597" s="26">
        <v>0</v>
      </c>
      <c r="P2597" s="26">
        <v>0</v>
      </c>
      <c r="Q2597" s="26">
        <f t="shared" si="121"/>
        <v>0</v>
      </c>
      <c r="R2597" s="27" t="str">
        <f t="shared" si="122"/>
        <v>1-30</v>
      </c>
      <c r="S2597" s="27" t="str">
        <f>+VLOOKUP(B2597,'[1]PORTFOLIO MAY16'!$B$7:$T$5083,19,0)</f>
        <v>MEXICO</v>
      </c>
      <c r="T2597" s="26">
        <v>0</v>
      </c>
      <c r="U2597" s="23" t="s">
        <v>37</v>
      </c>
      <c r="V2597" s="23" t="s">
        <v>37</v>
      </c>
      <c r="W2597" s="23" t="s">
        <v>37</v>
      </c>
      <c r="X2597" s="22">
        <v>2174441.9700000002</v>
      </c>
    </row>
    <row r="2598" spans="1:24" x14ac:dyDescent="0.25">
      <c r="A2598" s="22">
        <v>702</v>
      </c>
      <c r="B2598" s="23" t="s">
        <v>2640</v>
      </c>
      <c r="C2598" s="23"/>
      <c r="D2598" s="24">
        <v>314798</v>
      </c>
      <c r="E2598" s="25"/>
      <c r="F2598" s="23" t="s">
        <v>51</v>
      </c>
      <c r="G2598" s="23" t="s">
        <v>51</v>
      </c>
      <c r="H2598" s="24" t="s">
        <v>34</v>
      </c>
      <c r="I2598" s="24" t="s">
        <v>35</v>
      </c>
      <c r="J2598" s="23" t="s">
        <v>36</v>
      </c>
      <c r="K2598" s="26">
        <v>473499.68</v>
      </c>
      <c r="L2598" s="26">
        <f t="shared" si="123"/>
        <v>473499.68</v>
      </c>
      <c r="M2598" s="26">
        <v>0</v>
      </c>
      <c r="N2598" s="26">
        <v>0</v>
      </c>
      <c r="O2598" s="26">
        <v>0</v>
      </c>
      <c r="P2598" s="26">
        <v>0</v>
      </c>
      <c r="Q2598" s="26">
        <f t="shared" si="121"/>
        <v>0</v>
      </c>
      <c r="R2598" s="27" t="str">
        <f t="shared" si="122"/>
        <v>1-30</v>
      </c>
      <c r="S2598" s="27" t="str">
        <f>+VLOOKUP(B2598,'[1]PORTFOLIO MAY16'!$B$7:$T$5083,19,0)</f>
        <v>COSTA RICA</v>
      </c>
      <c r="T2598" s="26">
        <v>0</v>
      </c>
      <c r="U2598" s="23" t="s">
        <v>37</v>
      </c>
      <c r="V2598" s="23" t="s">
        <v>37</v>
      </c>
      <c r="W2598" s="23" t="s">
        <v>37</v>
      </c>
      <c r="X2598" s="22">
        <v>493146.66</v>
      </c>
    </row>
    <row r="2599" spans="1:24" x14ac:dyDescent="0.25">
      <c r="A2599" s="22">
        <v>702</v>
      </c>
      <c r="B2599" s="23" t="s">
        <v>2641</v>
      </c>
      <c r="C2599" s="23"/>
      <c r="D2599" s="24">
        <v>309306</v>
      </c>
      <c r="E2599" s="25"/>
      <c r="F2599" s="23" t="s">
        <v>42</v>
      </c>
      <c r="G2599" s="23" t="s">
        <v>51</v>
      </c>
      <c r="H2599" s="24" t="s">
        <v>34</v>
      </c>
      <c r="I2599" s="24" t="s">
        <v>35</v>
      </c>
      <c r="J2599" s="23" t="s">
        <v>36</v>
      </c>
      <c r="K2599" s="26">
        <v>3849911.31</v>
      </c>
      <c r="L2599" s="26">
        <f t="shared" si="123"/>
        <v>3849911.31</v>
      </c>
      <c r="M2599" s="26">
        <v>0</v>
      </c>
      <c r="N2599" s="26">
        <v>0</v>
      </c>
      <c r="O2599" s="26">
        <v>0</v>
      </c>
      <c r="P2599" s="26">
        <v>0</v>
      </c>
      <c r="Q2599" s="26">
        <f t="shared" si="121"/>
        <v>0</v>
      </c>
      <c r="R2599" s="27" t="str">
        <f t="shared" si="122"/>
        <v>1-30</v>
      </c>
      <c r="S2599" s="27" t="str">
        <f>+VLOOKUP(B2599,'[1]PORTFOLIO MAY16'!$B$7:$T$5083,19,0)</f>
        <v>MEXICO</v>
      </c>
      <c r="T2599" s="26">
        <v>0</v>
      </c>
      <c r="U2599" s="23" t="s">
        <v>37</v>
      </c>
      <c r="V2599" s="23" t="s">
        <v>37</v>
      </c>
      <c r="W2599" s="23" t="s">
        <v>37</v>
      </c>
      <c r="X2599" s="22">
        <v>4199443.5199999996</v>
      </c>
    </row>
    <row r="2600" spans="1:24" x14ac:dyDescent="0.25">
      <c r="A2600" s="22">
        <v>702</v>
      </c>
      <c r="B2600" s="23" t="s">
        <v>2642</v>
      </c>
      <c r="C2600" s="23"/>
      <c r="D2600" s="24">
        <v>308518</v>
      </c>
      <c r="E2600" s="25"/>
      <c r="F2600" s="23" t="s">
        <v>42</v>
      </c>
      <c r="G2600" s="23" t="s">
        <v>33</v>
      </c>
      <c r="H2600" s="24" t="s">
        <v>34</v>
      </c>
      <c r="I2600" s="24" t="s">
        <v>35</v>
      </c>
      <c r="J2600" s="23" t="s">
        <v>36</v>
      </c>
      <c r="K2600" s="26">
        <v>88641.11</v>
      </c>
      <c r="L2600" s="26">
        <f t="shared" si="123"/>
        <v>88641.11</v>
      </c>
      <c r="M2600" s="26">
        <v>0</v>
      </c>
      <c r="N2600" s="26">
        <v>0</v>
      </c>
      <c r="O2600" s="26">
        <v>0</v>
      </c>
      <c r="P2600" s="26">
        <v>0</v>
      </c>
      <c r="Q2600" s="26">
        <f t="shared" si="121"/>
        <v>0</v>
      </c>
      <c r="R2600" s="27" t="str">
        <f t="shared" si="122"/>
        <v>1-30</v>
      </c>
      <c r="S2600" s="27" t="str">
        <f>+VLOOKUP(B2600,'[1]PORTFOLIO MAY16'!$B$7:$T$5083,19,0)</f>
        <v>MEXICO</v>
      </c>
      <c r="T2600" s="26">
        <v>0</v>
      </c>
      <c r="U2600" s="23" t="s">
        <v>37</v>
      </c>
      <c r="V2600" s="23" t="s">
        <v>37</v>
      </c>
      <c r="W2600" s="23" t="s">
        <v>37</v>
      </c>
      <c r="X2600" s="22">
        <v>88641.11</v>
      </c>
    </row>
    <row r="2601" spans="1:24" x14ac:dyDescent="0.25">
      <c r="A2601" s="22">
        <v>702</v>
      </c>
      <c r="B2601" s="23" t="s">
        <v>2643</v>
      </c>
      <c r="C2601" s="23"/>
      <c r="D2601" s="24">
        <v>311796</v>
      </c>
      <c r="E2601" s="25"/>
      <c r="F2601" s="23" t="s">
        <v>42</v>
      </c>
      <c r="G2601" s="23" t="s">
        <v>51</v>
      </c>
      <c r="H2601" s="24" t="s">
        <v>34</v>
      </c>
      <c r="I2601" s="24" t="s">
        <v>35</v>
      </c>
      <c r="J2601" s="23" t="s">
        <v>39</v>
      </c>
      <c r="K2601" s="26">
        <v>318678.75</v>
      </c>
      <c r="L2601" s="26">
        <f t="shared" si="123"/>
        <v>17173.597834190648</v>
      </c>
      <c r="M2601" s="26">
        <v>0</v>
      </c>
      <c r="N2601" s="26">
        <v>0</v>
      </c>
      <c r="O2601" s="26">
        <v>0</v>
      </c>
      <c r="P2601" s="26">
        <v>0</v>
      </c>
      <c r="Q2601" s="26">
        <f t="shared" si="121"/>
        <v>0</v>
      </c>
      <c r="R2601" s="27" t="str">
        <f t="shared" si="122"/>
        <v>1-30</v>
      </c>
      <c r="S2601" s="27" t="str">
        <f>+VLOOKUP(B2601,'[1]PORTFOLIO MAY16'!$B$7:$T$5083,19,0)</f>
        <v>MEXICO</v>
      </c>
      <c r="T2601" s="26">
        <v>0</v>
      </c>
      <c r="U2601" s="23" t="s">
        <v>37</v>
      </c>
      <c r="V2601" s="23" t="s">
        <v>37</v>
      </c>
      <c r="W2601" s="23" t="s">
        <v>37</v>
      </c>
      <c r="X2601" s="22">
        <v>353138.24</v>
      </c>
    </row>
    <row r="2602" spans="1:24" x14ac:dyDescent="0.25">
      <c r="A2602" s="22">
        <v>702</v>
      </c>
      <c r="B2602" s="23" t="s">
        <v>2644</v>
      </c>
      <c r="C2602" s="23"/>
      <c r="D2602" s="24">
        <v>361218</v>
      </c>
      <c r="E2602" s="25"/>
      <c r="F2602" s="23" t="s">
        <v>33</v>
      </c>
      <c r="G2602" s="23" t="s">
        <v>33</v>
      </c>
      <c r="H2602" s="24" t="s">
        <v>34</v>
      </c>
      <c r="I2602" s="24" t="s">
        <v>35</v>
      </c>
      <c r="J2602" s="23" t="s">
        <v>39</v>
      </c>
      <c r="K2602" s="26">
        <v>1307334</v>
      </c>
      <c r="L2602" s="26">
        <f t="shared" si="123"/>
        <v>70452.229246423856</v>
      </c>
      <c r="M2602" s="26">
        <v>0</v>
      </c>
      <c r="N2602" s="26">
        <v>0</v>
      </c>
      <c r="O2602" s="26">
        <v>0</v>
      </c>
      <c r="P2602" s="26">
        <v>0</v>
      </c>
      <c r="Q2602" s="26">
        <f t="shared" si="121"/>
        <v>0</v>
      </c>
      <c r="R2602" s="27" t="str">
        <f t="shared" si="122"/>
        <v>1-30</v>
      </c>
      <c r="S2602" s="27" t="str">
        <f>+VLOOKUP(B2602,'[1]PORTFOLIO MAY16'!$B$7:$T$5083,19,0)</f>
        <v>MEXICO</v>
      </c>
      <c r="T2602" s="26">
        <v>0</v>
      </c>
      <c r="U2602" s="23" t="s">
        <v>37</v>
      </c>
      <c r="V2602" s="23" t="s">
        <v>37</v>
      </c>
      <c r="W2602" s="23" t="s">
        <v>37</v>
      </c>
      <c r="X2602" s="22">
        <v>1359627.36</v>
      </c>
    </row>
    <row r="2603" spans="1:24" x14ac:dyDescent="0.25">
      <c r="A2603" s="22">
        <v>702</v>
      </c>
      <c r="B2603" s="23" t="s">
        <v>2645</v>
      </c>
      <c r="C2603" s="23"/>
      <c r="D2603" s="24">
        <v>334063</v>
      </c>
      <c r="E2603" s="25"/>
      <c r="F2603" s="23" t="s">
        <v>33</v>
      </c>
      <c r="G2603" s="23" t="s">
        <v>33</v>
      </c>
      <c r="H2603" s="24" t="s">
        <v>34</v>
      </c>
      <c r="I2603" s="24" t="s">
        <v>35</v>
      </c>
      <c r="J2603" s="23" t="s">
        <v>39</v>
      </c>
      <c r="K2603" s="26">
        <v>732799.15</v>
      </c>
      <c r="L2603" s="26">
        <f t="shared" si="123"/>
        <v>39490.546185890169</v>
      </c>
      <c r="M2603" s="26">
        <v>0</v>
      </c>
      <c r="N2603" s="26">
        <v>0</v>
      </c>
      <c r="O2603" s="26">
        <v>0</v>
      </c>
      <c r="P2603" s="26">
        <v>0</v>
      </c>
      <c r="Q2603" s="26">
        <f t="shared" si="121"/>
        <v>0</v>
      </c>
      <c r="R2603" s="27" t="str">
        <f t="shared" si="122"/>
        <v>1-30</v>
      </c>
      <c r="S2603" s="27" t="str">
        <f>+VLOOKUP(B2603,'[1]PORTFOLIO MAY16'!$B$7:$T$5083,19,0)</f>
        <v>MEXICO</v>
      </c>
      <c r="T2603" s="26">
        <v>0</v>
      </c>
      <c r="U2603" s="23" t="s">
        <v>37</v>
      </c>
      <c r="V2603" s="23" t="s">
        <v>37</v>
      </c>
      <c r="W2603" s="23" t="s">
        <v>37</v>
      </c>
      <c r="X2603" s="22">
        <v>789168.32</v>
      </c>
    </row>
    <row r="2604" spans="1:24" x14ac:dyDescent="0.25">
      <c r="A2604" s="22">
        <v>702</v>
      </c>
      <c r="B2604" s="23" t="s">
        <v>2646</v>
      </c>
      <c r="C2604" s="23"/>
      <c r="D2604" s="24">
        <v>361314</v>
      </c>
      <c r="E2604" s="25"/>
      <c r="F2604" s="23" t="s">
        <v>42</v>
      </c>
      <c r="G2604" s="23" t="s">
        <v>33</v>
      </c>
      <c r="H2604" s="24" t="s">
        <v>34</v>
      </c>
      <c r="I2604" s="24" t="s">
        <v>35</v>
      </c>
      <c r="J2604" s="23" t="s">
        <v>36</v>
      </c>
      <c r="K2604" s="26">
        <v>69086.62</v>
      </c>
      <c r="L2604" s="26">
        <f t="shared" si="123"/>
        <v>69086.62</v>
      </c>
      <c r="M2604" s="26">
        <v>0</v>
      </c>
      <c r="N2604" s="26">
        <v>0</v>
      </c>
      <c r="O2604" s="26">
        <v>0</v>
      </c>
      <c r="P2604" s="26">
        <v>0</v>
      </c>
      <c r="Q2604" s="26">
        <f t="shared" si="121"/>
        <v>0</v>
      </c>
      <c r="R2604" s="27" t="str">
        <f t="shared" si="122"/>
        <v>1-30</v>
      </c>
      <c r="S2604" s="27" t="str">
        <f>+VLOOKUP(B2604,'[1]PORTFOLIO MAY16'!$B$7:$T$5083,19,0)</f>
        <v>HONDURAS</v>
      </c>
      <c r="T2604" s="26">
        <v>0</v>
      </c>
      <c r="U2604" s="23" t="s">
        <v>37</v>
      </c>
      <c r="V2604" s="23" t="s">
        <v>37</v>
      </c>
      <c r="W2604" s="23" t="s">
        <v>37</v>
      </c>
      <c r="X2604" s="22">
        <v>75672.19</v>
      </c>
    </row>
    <row r="2605" spans="1:24" x14ac:dyDescent="0.25">
      <c r="A2605" s="22">
        <v>702</v>
      </c>
      <c r="B2605" s="23" t="s">
        <v>2647</v>
      </c>
      <c r="C2605" s="23"/>
      <c r="D2605" s="24">
        <v>320416</v>
      </c>
      <c r="E2605" s="25"/>
      <c r="F2605" s="23" t="s">
        <v>42</v>
      </c>
      <c r="G2605" s="23" t="s">
        <v>33</v>
      </c>
      <c r="H2605" s="24" t="s">
        <v>34</v>
      </c>
      <c r="I2605" s="24" t="s">
        <v>35</v>
      </c>
      <c r="J2605" s="23" t="s">
        <v>36</v>
      </c>
      <c r="K2605" s="26">
        <v>88530.42</v>
      </c>
      <c r="L2605" s="26">
        <f t="shared" si="123"/>
        <v>88530.42</v>
      </c>
      <c r="M2605" s="26">
        <v>0</v>
      </c>
      <c r="N2605" s="26">
        <v>0</v>
      </c>
      <c r="O2605" s="26">
        <v>0</v>
      </c>
      <c r="P2605" s="26">
        <v>0</v>
      </c>
      <c r="Q2605" s="26">
        <f t="shared" si="121"/>
        <v>0</v>
      </c>
      <c r="R2605" s="27" t="str">
        <f t="shared" si="122"/>
        <v>1-30</v>
      </c>
      <c r="S2605" s="27" t="str">
        <f>+VLOOKUP(B2605,'[1]PORTFOLIO MAY16'!$B$7:$T$5083,19,0)</f>
        <v>COSTA RICA</v>
      </c>
      <c r="T2605" s="26">
        <v>0</v>
      </c>
      <c r="U2605" s="23" t="s">
        <v>37</v>
      </c>
      <c r="V2605" s="23" t="s">
        <v>37</v>
      </c>
      <c r="W2605" s="23" t="s">
        <v>37</v>
      </c>
      <c r="X2605" s="22">
        <v>101952.1</v>
      </c>
    </row>
    <row r="2606" spans="1:24" x14ac:dyDescent="0.25">
      <c r="A2606" s="22">
        <v>702</v>
      </c>
      <c r="B2606" s="23" t="s">
        <v>2648</v>
      </c>
      <c r="C2606" s="23"/>
      <c r="D2606" s="24">
        <v>320416</v>
      </c>
      <c r="E2606" s="25"/>
      <c r="F2606" s="23" t="s">
        <v>42</v>
      </c>
      <c r="G2606" s="23" t="s">
        <v>33</v>
      </c>
      <c r="H2606" s="24" t="s">
        <v>34</v>
      </c>
      <c r="I2606" s="24" t="s">
        <v>35</v>
      </c>
      <c r="J2606" s="23" t="s">
        <v>36</v>
      </c>
      <c r="K2606" s="26">
        <v>154481.46</v>
      </c>
      <c r="L2606" s="26">
        <f t="shared" si="123"/>
        <v>154481.46</v>
      </c>
      <c r="M2606" s="26">
        <v>0</v>
      </c>
      <c r="N2606" s="26">
        <v>0</v>
      </c>
      <c r="O2606" s="26">
        <v>0</v>
      </c>
      <c r="P2606" s="26">
        <v>0</v>
      </c>
      <c r="Q2606" s="26">
        <f t="shared" si="121"/>
        <v>0</v>
      </c>
      <c r="R2606" s="27" t="str">
        <f t="shared" si="122"/>
        <v>1-30</v>
      </c>
      <c r="S2606" s="27" t="str">
        <f>+VLOOKUP(B2606,'[1]PORTFOLIO MAY16'!$B$7:$T$5083,19,0)</f>
        <v>COSTA RICA</v>
      </c>
      <c r="T2606" s="26">
        <v>0</v>
      </c>
      <c r="U2606" s="23" t="s">
        <v>37</v>
      </c>
      <c r="V2606" s="23" t="s">
        <v>37</v>
      </c>
      <c r="W2606" s="23" t="s">
        <v>37</v>
      </c>
      <c r="X2606" s="22">
        <v>175672.1</v>
      </c>
    </row>
    <row r="2607" spans="1:24" x14ac:dyDescent="0.25">
      <c r="A2607" s="22">
        <v>702</v>
      </c>
      <c r="B2607" s="23" t="s">
        <v>2649</v>
      </c>
      <c r="C2607" s="23"/>
      <c r="D2607" s="24">
        <v>350308</v>
      </c>
      <c r="E2607" s="25"/>
      <c r="F2607" s="23" t="s">
        <v>42</v>
      </c>
      <c r="G2607" s="23" t="s">
        <v>33</v>
      </c>
      <c r="H2607" s="24" t="s">
        <v>34</v>
      </c>
      <c r="I2607" s="24" t="s">
        <v>35</v>
      </c>
      <c r="J2607" s="23" t="s">
        <v>36</v>
      </c>
      <c r="K2607" s="26">
        <v>154478.07</v>
      </c>
      <c r="L2607" s="26">
        <f t="shared" si="123"/>
        <v>154478.07</v>
      </c>
      <c r="M2607" s="26">
        <v>0</v>
      </c>
      <c r="N2607" s="26">
        <v>0</v>
      </c>
      <c r="O2607" s="26">
        <v>0</v>
      </c>
      <c r="P2607" s="26">
        <v>0</v>
      </c>
      <c r="Q2607" s="26">
        <f t="shared" si="121"/>
        <v>0</v>
      </c>
      <c r="R2607" s="27" t="str">
        <f t="shared" si="122"/>
        <v>1-30</v>
      </c>
      <c r="S2607" s="27" t="str">
        <f>+VLOOKUP(B2607,'[1]PORTFOLIO MAY16'!$B$7:$T$5083,19,0)</f>
        <v>COSTA RICA</v>
      </c>
      <c r="T2607" s="26">
        <v>0</v>
      </c>
      <c r="U2607" s="23" t="s">
        <v>37</v>
      </c>
      <c r="V2607" s="23" t="s">
        <v>37</v>
      </c>
      <c r="W2607" s="23" t="s">
        <v>37</v>
      </c>
      <c r="X2607" s="22">
        <v>173268.41</v>
      </c>
    </row>
    <row r="2608" spans="1:24" x14ac:dyDescent="0.25">
      <c r="A2608" s="22">
        <v>702</v>
      </c>
      <c r="B2608" s="23" t="s">
        <v>2650</v>
      </c>
      <c r="C2608" s="23"/>
      <c r="D2608" s="24">
        <v>314798</v>
      </c>
      <c r="E2608" s="25"/>
      <c r="F2608" s="23" t="s">
        <v>51</v>
      </c>
      <c r="G2608" s="23" t="s">
        <v>51</v>
      </c>
      <c r="H2608" s="24" t="s">
        <v>34</v>
      </c>
      <c r="I2608" s="24" t="s">
        <v>35</v>
      </c>
      <c r="J2608" s="23" t="s">
        <v>36</v>
      </c>
      <c r="K2608" s="26">
        <v>69302.38</v>
      </c>
      <c r="L2608" s="26">
        <f t="shared" si="123"/>
        <v>69302.38</v>
      </c>
      <c r="M2608" s="26">
        <v>0</v>
      </c>
      <c r="N2608" s="26">
        <v>0</v>
      </c>
      <c r="O2608" s="26">
        <v>0</v>
      </c>
      <c r="P2608" s="26">
        <v>0</v>
      </c>
      <c r="Q2608" s="26">
        <f t="shared" si="121"/>
        <v>0</v>
      </c>
      <c r="R2608" s="27" t="str">
        <f t="shared" si="122"/>
        <v>1-30</v>
      </c>
      <c r="S2608" s="27" t="str">
        <f>+VLOOKUP(B2608,'[1]PORTFOLIO MAY16'!$B$7:$T$5083,19,0)</f>
        <v>COSTA RICA</v>
      </c>
      <c r="T2608" s="26">
        <v>0</v>
      </c>
      <c r="U2608" s="23" t="s">
        <v>37</v>
      </c>
      <c r="V2608" s="23" t="s">
        <v>37</v>
      </c>
      <c r="W2608" s="23" t="s">
        <v>37</v>
      </c>
      <c r="X2608" s="22">
        <v>72522.02</v>
      </c>
    </row>
    <row r="2609" spans="1:24" x14ac:dyDescent="0.25">
      <c r="A2609" s="22">
        <v>702</v>
      </c>
      <c r="B2609" s="23" t="s">
        <v>2651</v>
      </c>
      <c r="C2609" s="23"/>
      <c r="D2609" s="24">
        <v>360932</v>
      </c>
      <c r="E2609" s="25"/>
      <c r="F2609" s="23" t="s">
        <v>42</v>
      </c>
      <c r="G2609" s="23" t="s">
        <v>33</v>
      </c>
      <c r="H2609" s="24" t="s">
        <v>34</v>
      </c>
      <c r="I2609" s="24" t="s">
        <v>35</v>
      </c>
      <c r="J2609" s="23" t="s">
        <v>36</v>
      </c>
      <c r="K2609" s="26">
        <v>71470.429999999993</v>
      </c>
      <c r="L2609" s="26">
        <f t="shared" si="123"/>
        <v>71470.429999999993</v>
      </c>
      <c r="M2609" s="26">
        <v>0</v>
      </c>
      <c r="N2609" s="26">
        <v>0</v>
      </c>
      <c r="O2609" s="26">
        <v>0</v>
      </c>
      <c r="P2609" s="26">
        <v>0</v>
      </c>
      <c r="Q2609" s="26">
        <f t="shared" si="121"/>
        <v>0</v>
      </c>
      <c r="R2609" s="27" t="str">
        <f t="shared" si="122"/>
        <v>1-30</v>
      </c>
      <c r="S2609" s="27" t="str">
        <f>+VLOOKUP(B2609,'[1]PORTFOLIO MAY16'!$B$7:$T$5083,19,0)</f>
        <v>HONDURAS</v>
      </c>
      <c r="T2609" s="26">
        <v>0</v>
      </c>
      <c r="U2609" s="23" t="s">
        <v>37</v>
      </c>
      <c r="V2609" s="23" t="s">
        <v>37</v>
      </c>
      <c r="W2609" s="23" t="s">
        <v>37</v>
      </c>
      <c r="X2609" s="22">
        <v>83191.12</v>
      </c>
    </row>
    <row r="2610" spans="1:24" x14ac:dyDescent="0.25">
      <c r="A2610" s="22">
        <v>702</v>
      </c>
      <c r="B2610" s="23" t="s">
        <v>2652</v>
      </c>
      <c r="C2610" s="23"/>
      <c r="D2610" s="24">
        <v>308454</v>
      </c>
      <c r="E2610" s="25"/>
      <c r="F2610" s="23" t="s">
        <v>33</v>
      </c>
      <c r="G2610" s="23" t="s">
        <v>33</v>
      </c>
      <c r="H2610" s="24" t="s">
        <v>34</v>
      </c>
      <c r="I2610" s="24" t="s">
        <v>35</v>
      </c>
      <c r="J2610" s="23" t="s">
        <v>39</v>
      </c>
      <c r="K2610" s="26">
        <v>1867424.07</v>
      </c>
      <c r="L2610" s="26">
        <f t="shared" si="123"/>
        <v>100635.48311290755</v>
      </c>
      <c r="M2610" s="26">
        <v>0</v>
      </c>
      <c r="N2610" s="26">
        <v>0</v>
      </c>
      <c r="O2610" s="26">
        <v>0</v>
      </c>
      <c r="P2610" s="26">
        <v>0</v>
      </c>
      <c r="Q2610" s="26">
        <f t="shared" si="121"/>
        <v>0</v>
      </c>
      <c r="R2610" s="27" t="str">
        <f t="shared" si="122"/>
        <v>1-30</v>
      </c>
      <c r="S2610" s="28" t="s">
        <v>160</v>
      </c>
      <c r="T2610" s="26">
        <v>0</v>
      </c>
      <c r="U2610" s="23" t="s">
        <v>37</v>
      </c>
      <c r="V2610" s="23" t="s">
        <v>37</v>
      </c>
      <c r="W2610" s="23" t="s">
        <v>37</v>
      </c>
      <c r="X2610" s="22">
        <v>1977272.55</v>
      </c>
    </row>
    <row r="2611" spans="1:24" x14ac:dyDescent="0.25">
      <c r="A2611" s="22">
        <v>702</v>
      </c>
      <c r="B2611" s="23" t="s">
        <v>2653</v>
      </c>
      <c r="C2611" s="23"/>
      <c r="D2611" s="24">
        <v>312218</v>
      </c>
      <c r="E2611" s="25"/>
      <c r="F2611" s="23" t="s">
        <v>33</v>
      </c>
      <c r="G2611" s="23" t="s">
        <v>33</v>
      </c>
      <c r="H2611" s="24" t="s">
        <v>34</v>
      </c>
      <c r="I2611" s="24" t="s">
        <v>35</v>
      </c>
      <c r="J2611" s="23" t="s">
        <v>39</v>
      </c>
      <c r="K2611" s="26">
        <v>4609648.5199999996</v>
      </c>
      <c r="L2611" s="26">
        <f t="shared" si="123"/>
        <v>248413.9586949306</v>
      </c>
      <c r="M2611" s="26">
        <v>0</v>
      </c>
      <c r="N2611" s="26">
        <v>0</v>
      </c>
      <c r="O2611" s="26">
        <v>0</v>
      </c>
      <c r="P2611" s="26">
        <v>0</v>
      </c>
      <c r="Q2611" s="26">
        <f t="shared" si="121"/>
        <v>0</v>
      </c>
      <c r="R2611" s="27" t="str">
        <f t="shared" si="122"/>
        <v>1-30</v>
      </c>
      <c r="S2611" s="27" t="str">
        <f>+VLOOKUP(B2611,'[1]PORTFOLIO MAY16'!$B$7:$T$5083,19,0)</f>
        <v>MEXICO</v>
      </c>
      <c r="T2611" s="26">
        <v>0</v>
      </c>
      <c r="U2611" s="23" t="s">
        <v>37</v>
      </c>
      <c r="V2611" s="23" t="s">
        <v>37</v>
      </c>
      <c r="W2611" s="23" t="s">
        <v>37</v>
      </c>
      <c r="X2611" s="22">
        <v>5021113.43</v>
      </c>
    </row>
    <row r="2612" spans="1:24" x14ac:dyDescent="0.25">
      <c r="A2612" s="22">
        <v>702</v>
      </c>
      <c r="B2612" s="23" t="s">
        <v>2654</v>
      </c>
      <c r="C2612" s="23"/>
      <c r="D2612" s="24">
        <v>313548</v>
      </c>
      <c r="E2612" s="25"/>
      <c r="F2612" s="23" t="s">
        <v>51</v>
      </c>
      <c r="G2612" s="23" t="s">
        <v>51</v>
      </c>
      <c r="H2612" s="24" t="s">
        <v>34</v>
      </c>
      <c r="I2612" s="24" t="s">
        <v>35</v>
      </c>
      <c r="J2612" s="23" t="s">
        <v>36</v>
      </c>
      <c r="K2612" s="26">
        <v>211443.04</v>
      </c>
      <c r="L2612" s="26">
        <f t="shared" si="123"/>
        <v>211443.04</v>
      </c>
      <c r="M2612" s="26">
        <v>0</v>
      </c>
      <c r="N2612" s="26">
        <v>0</v>
      </c>
      <c r="O2612" s="26">
        <v>0</v>
      </c>
      <c r="P2612" s="26">
        <v>0</v>
      </c>
      <c r="Q2612" s="26">
        <f t="shared" si="121"/>
        <v>0</v>
      </c>
      <c r="R2612" s="27" t="str">
        <f t="shared" si="122"/>
        <v>1-30</v>
      </c>
      <c r="S2612" s="27" t="str">
        <f>+VLOOKUP(B2612,'[1]PORTFOLIO MAY16'!$B$7:$T$5083,19,0)</f>
        <v>NICARAGUA</v>
      </c>
      <c r="T2612" s="26">
        <v>0</v>
      </c>
      <c r="U2612" s="23" t="s">
        <v>37</v>
      </c>
      <c r="V2612" s="23" t="s">
        <v>37</v>
      </c>
      <c r="W2612" s="23" t="s">
        <v>37</v>
      </c>
      <c r="X2612" s="22">
        <v>224466.87</v>
      </c>
    </row>
    <row r="2613" spans="1:24" x14ac:dyDescent="0.25">
      <c r="A2613" s="22">
        <v>702</v>
      </c>
      <c r="B2613" s="23" t="s">
        <v>2655</v>
      </c>
      <c r="C2613" s="23"/>
      <c r="D2613" s="24">
        <v>313548</v>
      </c>
      <c r="E2613" s="25"/>
      <c r="F2613" s="23" t="s">
        <v>51</v>
      </c>
      <c r="G2613" s="23" t="s">
        <v>51</v>
      </c>
      <c r="H2613" s="24" t="s">
        <v>34</v>
      </c>
      <c r="I2613" s="24" t="s">
        <v>35</v>
      </c>
      <c r="J2613" s="23" t="s">
        <v>36</v>
      </c>
      <c r="K2613" s="26">
        <v>26399.01</v>
      </c>
      <c r="L2613" s="26">
        <f t="shared" si="123"/>
        <v>26399.01</v>
      </c>
      <c r="M2613" s="26">
        <v>0</v>
      </c>
      <c r="N2613" s="26">
        <v>0</v>
      </c>
      <c r="O2613" s="26">
        <v>0</v>
      </c>
      <c r="P2613" s="26">
        <v>0</v>
      </c>
      <c r="Q2613" s="26">
        <f t="shared" si="121"/>
        <v>0</v>
      </c>
      <c r="R2613" s="27" t="str">
        <f t="shared" si="122"/>
        <v>1-30</v>
      </c>
      <c r="S2613" s="27" t="str">
        <f>+VLOOKUP(B2613,'[1]PORTFOLIO MAY16'!$B$7:$T$5083,19,0)</f>
        <v>NICARAGUA</v>
      </c>
      <c r="T2613" s="26">
        <v>0</v>
      </c>
      <c r="U2613" s="23" t="s">
        <v>37</v>
      </c>
      <c r="V2613" s="23" t="s">
        <v>37</v>
      </c>
      <c r="W2613" s="23" t="s">
        <v>37</v>
      </c>
      <c r="X2613" s="22">
        <v>28025.06</v>
      </c>
    </row>
    <row r="2614" spans="1:24" x14ac:dyDescent="0.25">
      <c r="A2614" s="22">
        <v>702</v>
      </c>
      <c r="B2614" s="23" t="s">
        <v>2656</v>
      </c>
      <c r="C2614" s="23"/>
      <c r="D2614" s="24">
        <v>360028</v>
      </c>
      <c r="E2614" s="25"/>
      <c r="F2614" s="23" t="s">
        <v>33</v>
      </c>
      <c r="G2614" s="23" t="s">
        <v>33</v>
      </c>
      <c r="H2614" s="24" t="s">
        <v>34</v>
      </c>
      <c r="I2614" s="24" t="s">
        <v>35</v>
      </c>
      <c r="J2614" s="23" t="s">
        <v>39</v>
      </c>
      <c r="K2614" s="26">
        <v>1533572.92</v>
      </c>
      <c r="L2614" s="26">
        <f t="shared" si="123"/>
        <v>82644.244642874444</v>
      </c>
      <c r="M2614" s="26">
        <v>0</v>
      </c>
      <c r="N2614" s="26">
        <v>0</v>
      </c>
      <c r="O2614" s="26">
        <v>0</v>
      </c>
      <c r="P2614" s="26">
        <v>0</v>
      </c>
      <c r="Q2614" s="26">
        <f t="shared" si="121"/>
        <v>0</v>
      </c>
      <c r="R2614" s="27" t="str">
        <f t="shared" si="122"/>
        <v>1-30</v>
      </c>
      <c r="S2614" s="27" t="str">
        <f>+VLOOKUP(B2614,'[1]PORTFOLIO MAY16'!$B$7:$T$5083,19,0)</f>
        <v>MEXICO</v>
      </c>
      <c r="T2614" s="26">
        <v>0</v>
      </c>
      <c r="U2614" s="23" t="s">
        <v>37</v>
      </c>
      <c r="V2614" s="23" t="s">
        <v>37</v>
      </c>
      <c r="W2614" s="23" t="s">
        <v>37</v>
      </c>
      <c r="X2614" s="22">
        <v>1600250</v>
      </c>
    </row>
    <row r="2615" spans="1:24" x14ac:dyDescent="0.25">
      <c r="A2615" s="22">
        <v>702</v>
      </c>
      <c r="B2615" s="23" t="s">
        <v>2657</v>
      </c>
      <c r="C2615" s="23"/>
      <c r="D2615" s="24">
        <v>308796</v>
      </c>
      <c r="E2615" s="25"/>
      <c r="F2615" s="23" t="s">
        <v>33</v>
      </c>
      <c r="G2615" s="23" t="s">
        <v>33</v>
      </c>
      <c r="H2615" s="24" t="s">
        <v>34</v>
      </c>
      <c r="I2615" s="24" t="s">
        <v>35</v>
      </c>
      <c r="J2615" s="23" t="s">
        <v>39</v>
      </c>
      <c r="K2615" s="26">
        <v>2797744.25</v>
      </c>
      <c r="L2615" s="26">
        <f t="shared" si="123"/>
        <v>150770.43760344654</v>
      </c>
      <c r="M2615" s="26">
        <v>0</v>
      </c>
      <c r="N2615" s="26">
        <v>0</v>
      </c>
      <c r="O2615" s="26">
        <v>0</v>
      </c>
      <c r="P2615" s="26">
        <v>0</v>
      </c>
      <c r="Q2615" s="26">
        <f t="shared" si="121"/>
        <v>0</v>
      </c>
      <c r="R2615" s="27" t="str">
        <f t="shared" si="122"/>
        <v>1-30</v>
      </c>
      <c r="S2615" s="27" t="str">
        <f>+VLOOKUP(B2615,'[1]PORTFOLIO MAY16'!$B$7:$T$5083,19,0)</f>
        <v>MEXICO</v>
      </c>
      <c r="T2615" s="26">
        <v>0</v>
      </c>
      <c r="U2615" s="23" t="s">
        <v>37</v>
      </c>
      <c r="V2615" s="23" t="s">
        <v>37</v>
      </c>
      <c r="W2615" s="23" t="s">
        <v>37</v>
      </c>
      <c r="X2615" s="22">
        <v>3235262.02</v>
      </c>
    </row>
    <row r="2616" spans="1:24" x14ac:dyDescent="0.25">
      <c r="A2616" s="22">
        <v>702</v>
      </c>
      <c r="B2616" s="23" t="s">
        <v>2658</v>
      </c>
      <c r="C2616" s="23"/>
      <c r="D2616" s="24">
        <v>313548</v>
      </c>
      <c r="E2616" s="25"/>
      <c r="F2616" s="23" t="s">
        <v>51</v>
      </c>
      <c r="G2616" s="23" t="s">
        <v>51</v>
      </c>
      <c r="H2616" s="24" t="s">
        <v>34</v>
      </c>
      <c r="I2616" s="24" t="s">
        <v>35</v>
      </c>
      <c r="J2616" s="23" t="s">
        <v>36</v>
      </c>
      <c r="K2616" s="26">
        <v>27867.8</v>
      </c>
      <c r="L2616" s="26">
        <f t="shared" si="123"/>
        <v>27867.8</v>
      </c>
      <c r="M2616" s="26">
        <v>0</v>
      </c>
      <c r="N2616" s="26">
        <v>0</v>
      </c>
      <c r="O2616" s="26">
        <v>0</v>
      </c>
      <c r="P2616" s="26">
        <v>0</v>
      </c>
      <c r="Q2616" s="26">
        <f t="shared" si="121"/>
        <v>0</v>
      </c>
      <c r="R2616" s="27" t="str">
        <f t="shared" si="122"/>
        <v>1-30</v>
      </c>
      <c r="S2616" s="27" t="str">
        <f>+VLOOKUP(B2616,'[1]PORTFOLIO MAY16'!$B$7:$T$5083,19,0)</f>
        <v>NICARAGUA</v>
      </c>
      <c r="T2616" s="26">
        <v>0</v>
      </c>
      <c r="U2616" s="23" t="s">
        <v>37</v>
      </c>
      <c r="V2616" s="23" t="s">
        <v>37</v>
      </c>
      <c r="W2616" s="23" t="s">
        <v>37</v>
      </c>
      <c r="X2616" s="22">
        <v>29487.88</v>
      </c>
    </row>
    <row r="2617" spans="1:24" x14ac:dyDescent="0.25">
      <c r="A2617" s="22">
        <v>702</v>
      </c>
      <c r="B2617" s="23" t="s">
        <v>2659</v>
      </c>
      <c r="C2617" s="23"/>
      <c r="D2617" s="24">
        <v>318456</v>
      </c>
      <c r="E2617" s="25"/>
      <c r="F2617" s="23" t="s">
        <v>42</v>
      </c>
      <c r="G2617" s="23" t="s">
        <v>33</v>
      </c>
      <c r="H2617" s="24" t="s">
        <v>34</v>
      </c>
      <c r="I2617" s="24" t="s">
        <v>35</v>
      </c>
      <c r="J2617" s="23" t="s">
        <v>36</v>
      </c>
      <c r="K2617" s="26">
        <v>902780.3</v>
      </c>
      <c r="L2617" s="26">
        <f t="shared" si="123"/>
        <v>902780.3</v>
      </c>
      <c r="M2617" s="26">
        <v>0</v>
      </c>
      <c r="N2617" s="26">
        <v>0</v>
      </c>
      <c r="O2617" s="26">
        <v>0</v>
      </c>
      <c r="P2617" s="26">
        <v>0</v>
      </c>
      <c r="Q2617" s="26">
        <f t="shared" si="121"/>
        <v>0</v>
      </c>
      <c r="R2617" s="27" t="str">
        <f t="shared" si="122"/>
        <v>1-30</v>
      </c>
      <c r="S2617" s="27" t="str">
        <f>+VLOOKUP(B2617,'[1]PORTFOLIO MAY16'!$B$7:$T$5083,19,0)</f>
        <v>MEXICO</v>
      </c>
      <c r="T2617" s="26">
        <v>0</v>
      </c>
      <c r="U2617" s="23" t="s">
        <v>37</v>
      </c>
      <c r="V2617" s="23" t="s">
        <v>37</v>
      </c>
      <c r="W2617" s="23" t="s">
        <v>37</v>
      </c>
      <c r="X2617" s="22">
        <v>1055776.1499999999</v>
      </c>
    </row>
    <row r="2618" spans="1:24" x14ac:dyDescent="0.25">
      <c r="A2618" s="22">
        <v>702</v>
      </c>
      <c r="B2618" s="23" t="s">
        <v>2660</v>
      </c>
      <c r="C2618" s="23"/>
      <c r="D2618" s="24">
        <v>316522</v>
      </c>
      <c r="E2618" s="25"/>
      <c r="F2618" s="23" t="s">
        <v>42</v>
      </c>
      <c r="G2618" s="23" t="s">
        <v>33</v>
      </c>
      <c r="H2618" s="24" t="s">
        <v>34</v>
      </c>
      <c r="I2618" s="24" t="s">
        <v>35</v>
      </c>
      <c r="J2618" s="23" t="s">
        <v>39</v>
      </c>
      <c r="K2618" s="26">
        <v>2327981.2799999998</v>
      </c>
      <c r="L2618" s="26">
        <f t="shared" si="123"/>
        <v>125454.91115502482</v>
      </c>
      <c r="M2618" s="26">
        <v>0</v>
      </c>
      <c r="N2618" s="26">
        <v>0</v>
      </c>
      <c r="O2618" s="26">
        <v>0</v>
      </c>
      <c r="P2618" s="26">
        <v>0</v>
      </c>
      <c r="Q2618" s="26">
        <f t="shared" si="121"/>
        <v>0</v>
      </c>
      <c r="R2618" s="27" t="str">
        <f t="shared" si="122"/>
        <v>1-30</v>
      </c>
      <c r="S2618" s="27" t="str">
        <f>+VLOOKUP(B2618,'[1]PORTFOLIO MAY16'!$B$7:$T$5083,19,0)</f>
        <v>MEXICO</v>
      </c>
      <c r="T2618" s="26">
        <v>0</v>
      </c>
      <c r="U2618" s="23" t="s">
        <v>37</v>
      </c>
      <c r="V2618" s="23" t="s">
        <v>37</v>
      </c>
      <c r="W2618" s="23" t="s">
        <v>37</v>
      </c>
      <c r="X2618" s="22">
        <v>2371047.1</v>
      </c>
    </row>
    <row r="2619" spans="1:24" x14ac:dyDescent="0.25">
      <c r="A2619" s="22">
        <v>702</v>
      </c>
      <c r="B2619" s="23" t="s">
        <v>2661</v>
      </c>
      <c r="C2619" s="23"/>
      <c r="D2619" s="24">
        <v>366308</v>
      </c>
      <c r="E2619" s="25"/>
      <c r="F2619" s="23" t="s">
        <v>33</v>
      </c>
      <c r="G2619" s="23" t="s">
        <v>33</v>
      </c>
      <c r="H2619" s="24" t="s">
        <v>34</v>
      </c>
      <c r="I2619" s="24" t="s">
        <v>35</v>
      </c>
      <c r="J2619" s="23" t="s">
        <v>39</v>
      </c>
      <c r="K2619" s="26">
        <v>1443548.13</v>
      </c>
      <c r="L2619" s="26">
        <f t="shared" si="123"/>
        <v>77792.808710709316</v>
      </c>
      <c r="M2619" s="26">
        <v>0</v>
      </c>
      <c r="N2619" s="26">
        <v>0</v>
      </c>
      <c r="O2619" s="26">
        <v>0</v>
      </c>
      <c r="P2619" s="26">
        <v>0</v>
      </c>
      <c r="Q2619" s="26">
        <f t="shared" si="121"/>
        <v>0</v>
      </c>
      <c r="R2619" s="27" t="str">
        <f t="shared" si="122"/>
        <v>1-30</v>
      </c>
      <c r="S2619" s="27" t="str">
        <f>+VLOOKUP(B2619,'[1]PORTFOLIO MAY16'!$B$7:$T$5083,19,0)</f>
        <v>MEXICO</v>
      </c>
      <c r="T2619" s="26">
        <v>0</v>
      </c>
      <c r="U2619" s="23" t="s">
        <v>37</v>
      </c>
      <c r="V2619" s="23" t="s">
        <v>37</v>
      </c>
      <c r="W2619" s="23" t="s">
        <v>37</v>
      </c>
      <c r="X2619" s="22">
        <v>1493325.65</v>
      </c>
    </row>
    <row r="2620" spans="1:24" x14ac:dyDescent="0.25">
      <c r="A2620" s="22">
        <v>702</v>
      </c>
      <c r="B2620" s="23" t="s">
        <v>2662</v>
      </c>
      <c r="C2620" s="23"/>
      <c r="D2620" s="24">
        <v>364699</v>
      </c>
      <c r="E2620" s="25"/>
      <c r="F2620" s="23" t="s">
        <v>42</v>
      </c>
      <c r="G2620" s="23" t="s">
        <v>33</v>
      </c>
      <c r="H2620" s="24" t="s">
        <v>34</v>
      </c>
      <c r="I2620" s="24" t="s">
        <v>35</v>
      </c>
      <c r="J2620" s="23" t="s">
        <v>36</v>
      </c>
      <c r="K2620" s="26">
        <v>24200.95</v>
      </c>
      <c r="L2620" s="26">
        <f t="shared" si="123"/>
        <v>24200.95</v>
      </c>
      <c r="M2620" s="26">
        <v>0</v>
      </c>
      <c r="N2620" s="26">
        <v>0</v>
      </c>
      <c r="O2620" s="26">
        <v>0</v>
      </c>
      <c r="P2620" s="26">
        <v>0</v>
      </c>
      <c r="Q2620" s="26">
        <f t="shared" si="121"/>
        <v>0</v>
      </c>
      <c r="R2620" s="27" t="str">
        <f t="shared" si="122"/>
        <v>1-30</v>
      </c>
      <c r="S2620" s="27" t="str">
        <f>+VLOOKUP(B2620,'[1]PORTFOLIO MAY16'!$B$7:$T$5083,19,0)</f>
        <v>MEXICO</v>
      </c>
      <c r="T2620" s="26">
        <v>0</v>
      </c>
      <c r="U2620" s="23" t="s">
        <v>37</v>
      </c>
      <c r="V2620" s="23" t="s">
        <v>37</v>
      </c>
      <c r="W2620" s="23" t="s">
        <v>37</v>
      </c>
      <c r="X2620" s="22">
        <v>26771.71</v>
      </c>
    </row>
    <row r="2621" spans="1:24" x14ac:dyDescent="0.25">
      <c r="A2621" s="22">
        <v>702</v>
      </c>
      <c r="B2621" s="23" t="s">
        <v>2663</v>
      </c>
      <c r="C2621" s="23"/>
      <c r="D2621" s="24">
        <v>317154</v>
      </c>
      <c r="E2621" s="25"/>
      <c r="F2621" s="23" t="s">
        <v>33</v>
      </c>
      <c r="G2621" s="23" t="s">
        <v>33</v>
      </c>
      <c r="H2621" s="24" t="s">
        <v>34</v>
      </c>
      <c r="I2621" s="24" t="s">
        <v>35</v>
      </c>
      <c r="J2621" s="23" t="s">
        <v>39</v>
      </c>
      <c r="K2621" s="26">
        <v>8273836</v>
      </c>
      <c r="L2621" s="26">
        <f t="shared" si="123"/>
        <v>445877.02195407945</v>
      </c>
      <c r="M2621" s="26">
        <v>0</v>
      </c>
      <c r="N2621" s="26">
        <v>0</v>
      </c>
      <c r="O2621" s="26">
        <v>0</v>
      </c>
      <c r="P2621" s="26">
        <v>0</v>
      </c>
      <c r="Q2621" s="26">
        <f t="shared" si="121"/>
        <v>0</v>
      </c>
      <c r="R2621" s="27" t="str">
        <f t="shared" si="122"/>
        <v>1-30</v>
      </c>
      <c r="S2621" s="27" t="str">
        <f>+VLOOKUP(B2621,'[1]PORTFOLIO MAY16'!$B$7:$T$5083,19,0)</f>
        <v>MEXICO</v>
      </c>
      <c r="T2621" s="26">
        <v>0</v>
      </c>
      <c r="U2621" s="23" t="s">
        <v>37</v>
      </c>
      <c r="V2621" s="23" t="s">
        <v>37</v>
      </c>
      <c r="W2621" s="23" t="s">
        <v>37</v>
      </c>
      <c r="X2621" s="22">
        <v>8633568</v>
      </c>
    </row>
    <row r="2622" spans="1:24" x14ac:dyDescent="0.25">
      <c r="A2622" s="22">
        <v>702</v>
      </c>
      <c r="B2622" s="23" t="s">
        <v>2664</v>
      </c>
      <c r="C2622" s="23"/>
      <c r="D2622" s="24">
        <v>355871</v>
      </c>
      <c r="E2622" s="25"/>
      <c r="F2622" s="23" t="s">
        <v>33</v>
      </c>
      <c r="G2622" s="23" t="s">
        <v>33</v>
      </c>
      <c r="H2622" s="24" t="s">
        <v>34</v>
      </c>
      <c r="I2622" s="24" t="s">
        <v>35</v>
      </c>
      <c r="J2622" s="23" t="s">
        <v>39</v>
      </c>
      <c r="K2622" s="26">
        <v>14926858.15</v>
      </c>
      <c r="L2622" s="26">
        <f t="shared" si="123"/>
        <v>804408.38554849045</v>
      </c>
      <c r="M2622" s="26">
        <v>0</v>
      </c>
      <c r="N2622" s="26">
        <v>0</v>
      </c>
      <c r="O2622" s="26">
        <v>0</v>
      </c>
      <c r="P2622" s="26">
        <v>0</v>
      </c>
      <c r="Q2622" s="26">
        <f t="shared" si="121"/>
        <v>0</v>
      </c>
      <c r="R2622" s="27" t="str">
        <f t="shared" si="122"/>
        <v>1-30</v>
      </c>
      <c r="S2622" s="27" t="str">
        <f>+VLOOKUP(B2622,'[1]PORTFOLIO MAY16'!$B$7:$T$5083,19,0)</f>
        <v>MEXICO</v>
      </c>
      <c r="T2622" s="26">
        <v>0</v>
      </c>
      <c r="U2622" s="23" t="s">
        <v>37</v>
      </c>
      <c r="V2622" s="23" t="s">
        <v>37</v>
      </c>
      <c r="W2622" s="23" t="s">
        <v>37</v>
      </c>
      <c r="X2622" s="22">
        <v>17380721.050000001</v>
      </c>
    </row>
    <row r="2623" spans="1:24" x14ac:dyDescent="0.25">
      <c r="A2623" s="22">
        <v>702</v>
      </c>
      <c r="B2623" s="23" t="s">
        <v>2665</v>
      </c>
      <c r="C2623" s="23"/>
      <c r="D2623" s="24">
        <v>320402</v>
      </c>
      <c r="E2623" s="25"/>
      <c r="F2623" s="23" t="s">
        <v>33</v>
      </c>
      <c r="G2623" s="23" t="s">
        <v>33</v>
      </c>
      <c r="H2623" s="24" t="s">
        <v>34</v>
      </c>
      <c r="I2623" s="24" t="s">
        <v>35</v>
      </c>
      <c r="J2623" s="23" t="s">
        <v>39</v>
      </c>
      <c r="K2623" s="26">
        <v>545059.78</v>
      </c>
      <c r="L2623" s="26">
        <f t="shared" si="123"/>
        <v>29373.271538539771</v>
      </c>
      <c r="M2623" s="26">
        <v>0</v>
      </c>
      <c r="N2623" s="26">
        <v>0</v>
      </c>
      <c r="O2623" s="26">
        <v>0</v>
      </c>
      <c r="P2623" s="26">
        <v>0</v>
      </c>
      <c r="Q2623" s="26">
        <f t="shared" si="121"/>
        <v>0</v>
      </c>
      <c r="R2623" s="27" t="str">
        <f t="shared" si="122"/>
        <v>1-30</v>
      </c>
      <c r="S2623" s="28" t="s">
        <v>160</v>
      </c>
      <c r="T2623" s="26">
        <v>0</v>
      </c>
      <c r="U2623" s="23" t="s">
        <v>37</v>
      </c>
      <c r="V2623" s="23" t="s">
        <v>37</v>
      </c>
      <c r="W2623" s="23" t="s">
        <v>37</v>
      </c>
      <c r="X2623" s="22">
        <v>594610.68000000005</v>
      </c>
    </row>
    <row r="2624" spans="1:24" x14ac:dyDescent="0.25">
      <c r="A2624" s="22">
        <v>702</v>
      </c>
      <c r="B2624" s="23" t="s">
        <v>2666</v>
      </c>
      <c r="C2624" s="23"/>
      <c r="D2624" s="24">
        <v>311796</v>
      </c>
      <c r="E2624" s="25"/>
      <c r="F2624" s="23" t="s">
        <v>42</v>
      </c>
      <c r="G2624" s="23" t="s">
        <v>51</v>
      </c>
      <c r="H2624" s="24" t="s">
        <v>34</v>
      </c>
      <c r="I2624" s="24" t="s">
        <v>35</v>
      </c>
      <c r="J2624" s="23" t="s">
        <v>39</v>
      </c>
      <c r="K2624" s="26">
        <v>308047.2</v>
      </c>
      <c r="L2624" s="26">
        <f t="shared" si="123"/>
        <v>16600.663604801051</v>
      </c>
      <c r="M2624" s="26">
        <v>0</v>
      </c>
      <c r="N2624" s="26">
        <v>0</v>
      </c>
      <c r="O2624" s="26">
        <v>0</v>
      </c>
      <c r="P2624" s="26">
        <v>0</v>
      </c>
      <c r="Q2624" s="26">
        <f t="shared" si="121"/>
        <v>0</v>
      </c>
      <c r="R2624" s="27" t="str">
        <f t="shared" si="122"/>
        <v>1-30</v>
      </c>
      <c r="S2624" s="28" t="s">
        <v>160</v>
      </c>
      <c r="T2624" s="26">
        <v>0</v>
      </c>
      <c r="U2624" s="23" t="s">
        <v>37</v>
      </c>
      <c r="V2624" s="23" t="s">
        <v>37</v>
      </c>
      <c r="W2624" s="23" t="s">
        <v>37</v>
      </c>
      <c r="X2624" s="22">
        <v>344718.27</v>
      </c>
    </row>
    <row r="2625" spans="1:24" x14ac:dyDescent="0.25">
      <c r="A2625" s="22">
        <v>702</v>
      </c>
      <c r="B2625" s="23" t="s">
        <v>2667</v>
      </c>
      <c r="C2625" s="23"/>
      <c r="D2625" s="24">
        <v>341199</v>
      </c>
      <c r="E2625" s="25"/>
      <c r="F2625" s="23" t="s">
        <v>42</v>
      </c>
      <c r="G2625" s="23" t="s">
        <v>33</v>
      </c>
      <c r="H2625" s="24" t="s">
        <v>34</v>
      </c>
      <c r="I2625" s="24" t="s">
        <v>35</v>
      </c>
      <c r="J2625" s="23" t="s">
        <v>36</v>
      </c>
      <c r="K2625" s="26">
        <v>100900</v>
      </c>
      <c r="L2625" s="26">
        <f t="shared" si="123"/>
        <v>100900</v>
      </c>
      <c r="M2625" s="26">
        <v>0</v>
      </c>
      <c r="N2625" s="26">
        <v>0</v>
      </c>
      <c r="O2625" s="26">
        <v>0</v>
      </c>
      <c r="P2625" s="26">
        <v>0</v>
      </c>
      <c r="Q2625" s="26">
        <f t="shared" si="121"/>
        <v>0</v>
      </c>
      <c r="R2625" s="27" t="str">
        <f t="shared" si="122"/>
        <v>1-30</v>
      </c>
      <c r="S2625" s="28" t="s">
        <v>2668</v>
      </c>
      <c r="T2625" s="26">
        <v>0</v>
      </c>
      <c r="U2625" s="23" t="s">
        <v>37</v>
      </c>
      <c r="V2625" s="23" t="s">
        <v>37</v>
      </c>
      <c r="W2625" s="23" t="s">
        <v>37</v>
      </c>
      <c r="X2625" s="22">
        <v>100900</v>
      </c>
    </row>
    <row r="2626" spans="1:24" x14ac:dyDescent="0.25">
      <c r="A2626" s="22">
        <v>702</v>
      </c>
      <c r="B2626" s="23" t="s">
        <v>2669</v>
      </c>
      <c r="C2626" s="23"/>
      <c r="D2626" s="24">
        <v>318566</v>
      </c>
      <c r="E2626" s="25"/>
      <c r="F2626" s="23" t="s">
        <v>42</v>
      </c>
      <c r="G2626" s="23" t="s">
        <v>33</v>
      </c>
      <c r="H2626" s="24" t="s">
        <v>34</v>
      </c>
      <c r="I2626" s="24" t="s">
        <v>35</v>
      </c>
      <c r="J2626" s="23" t="s">
        <v>36</v>
      </c>
      <c r="K2626" s="26">
        <v>123125.27</v>
      </c>
      <c r="L2626" s="26">
        <f t="shared" si="123"/>
        <v>123125.27</v>
      </c>
      <c r="M2626" s="26">
        <v>0</v>
      </c>
      <c r="N2626" s="26">
        <v>0</v>
      </c>
      <c r="O2626" s="26">
        <v>0</v>
      </c>
      <c r="P2626" s="26">
        <v>0</v>
      </c>
      <c r="Q2626" s="26">
        <f t="shared" si="121"/>
        <v>0</v>
      </c>
      <c r="R2626" s="27" t="str">
        <f t="shared" si="122"/>
        <v>1-30</v>
      </c>
      <c r="S2626" s="28" t="s">
        <v>158</v>
      </c>
      <c r="T2626" s="26">
        <v>0</v>
      </c>
      <c r="U2626" s="23" t="s">
        <v>37</v>
      </c>
      <c r="V2626" s="23" t="s">
        <v>37</v>
      </c>
      <c r="W2626" s="23" t="s">
        <v>37</v>
      </c>
      <c r="X2626" s="22">
        <v>136764.31</v>
      </c>
    </row>
    <row r="2627" spans="1:24" x14ac:dyDescent="0.25">
      <c r="A2627" s="22">
        <v>702</v>
      </c>
      <c r="B2627" s="23" t="s">
        <v>2670</v>
      </c>
      <c r="C2627" s="23"/>
      <c r="D2627" s="24">
        <v>368288</v>
      </c>
      <c r="E2627" s="25"/>
      <c r="F2627" s="23" t="s">
        <v>33</v>
      </c>
      <c r="G2627" s="23" t="s">
        <v>33</v>
      </c>
      <c r="H2627" s="24" t="s">
        <v>34</v>
      </c>
      <c r="I2627" s="24" t="s">
        <v>35</v>
      </c>
      <c r="J2627" s="23" t="s">
        <v>39</v>
      </c>
      <c r="K2627" s="26">
        <v>484099.93</v>
      </c>
      <c r="L2627" s="26">
        <f t="shared" si="123"/>
        <v>26088.145222672814</v>
      </c>
      <c r="M2627" s="26">
        <v>0</v>
      </c>
      <c r="N2627" s="26">
        <v>0</v>
      </c>
      <c r="O2627" s="26">
        <v>0</v>
      </c>
      <c r="P2627" s="26">
        <v>0</v>
      </c>
      <c r="Q2627" s="26">
        <f t="shared" si="121"/>
        <v>0</v>
      </c>
      <c r="R2627" s="27" t="str">
        <f t="shared" si="122"/>
        <v>1-30</v>
      </c>
      <c r="S2627" s="28" t="s">
        <v>160</v>
      </c>
      <c r="T2627" s="26">
        <v>0</v>
      </c>
      <c r="U2627" s="23" t="s">
        <v>37</v>
      </c>
      <c r="V2627" s="23" t="s">
        <v>37</v>
      </c>
      <c r="W2627" s="23" t="s">
        <v>37</v>
      </c>
      <c r="X2627" s="22">
        <v>530112.62</v>
      </c>
    </row>
    <row r="2628" spans="1:24" x14ac:dyDescent="0.25">
      <c r="A2628" s="22">
        <v>702</v>
      </c>
      <c r="B2628" s="23" t="s">
        <v>2671</v>
      </c>
      <c r="C2628" s="23"/>
      <c r="D2628" s="24">
        <v>368288</v>
      </c>
      <c r="E2628" s="25"/>
      <c r="F2628" s="23" t="s">
        <v>33</v>
      </c>
      <c r="G2628" s="23" t="s">
        <v>33</v>
      </c>
      <c r="H2628" s="24" t="s">
        <v>34</v>
      </c>
      <c r="I2628" s="24" t="s">
        <v>35</v>
      </c>
      <c r="J2628" s="23" t="s">
        <v>39</v>
      </c>
      <c r="K2628" s="26">
        <v>484099.93</v>
      </c>
      <c r="L2628" s="26">
        <f t="shared" si="123"/>
        <v>26088.145222672814</v>
      </c>
      <c r="M2628" s="26">
        <v>0</v>
      </c>
      <c r="N2628" s="26">
        <v>0</v>
      </c>
      <c r="O2628" s="26">
        <v>0</v>
      </c>
      <c r="P2628" s="26">
        <v>0</v>
      </c>
      <c r="Q2628" s="26">
        <f t="shared" si="121"/>
        <v>0</v>
      </c>
      <c r="R2628" s="27" t="str">
        <f t="shared" si="122"/>
        <v>1-30</v>
      </c>
      <c r="S2628" s="28" t="s">
        <v>160</v>
      </c>
      <c r="T2628" s="26">
        <v>0</v>
      </c>
      <c r="U2628" s="23" t="s">
        <v>37</v>
      </c>
      <c r="V2628" s="23" t="s">
        <v>37</v>
      </c>
      <c r="W2628" s="23" t="s">
        <v>37</v>
      </c>
      <c r="X2628" s="22">
        <v>530112.62</v>
      </c>
    </row>
    <row r="2629" spans="1:24" x14ac:dyDescent="0.25">
      <c r="A2629" s="22">
        <v>702</v>
      </c>
      <c r="B2629" s="23" t="s">
        <v>2672</v>
      </c>
      <c r="C2629" s="23"/>
      <c r="D2629" s="24">
        <v>313171</v>
      </c>
      <c r="E2629" s="25"/>
      <c r="F2629" s="23" t="s">
        <v>33</v>
      </c>
      <c r="G2629" s="23" t="s">
        <v>33</v>
      </c>
      <c r="H2629" s="24" t="s">
        <v>34</v>
      </c>
      <c r="I2629" s="24" t="s">
        <v>35</v>
      </c>
      <c r="J2629" s="23" t="s">
        <v>39</v>
      </c>
      <c r="K2629" s="26">
        <v>1386262.29</v>
      </c>
      <c r="L2629" s="26">
        <f t="shared" si="123"/>
        <v>74705.674793704209</v>
      </c>
      <c r="M2629" s="26">
        <v>0</v>
      </c>
      <c r="N2629" s="26">
        <v>0</v>
      </c>
      <c r="O2629" s="26">
        <v>0</v>
      </c>
      <c r="P2629" s="26">
        <v>0</v>
      </c>
      <c r="Q2629" s="26">
        <f t="shared" si="121"/>
        <v>0</v>
      </c>
      <c r="R2629" s="27" t="str">
        <f t="shared" si="122"/>
        <v>1-30</v>
      </c>
      <c r="S2629" s="28" t="s">
        <v>160</v>
      </c>
      <c r="T2629" s="26">
        <v>0</v>
      </c>
      <c r="U2629" s="23" t="s">
        <v>37</v>
      </c>
      <c r="V2629" s="23" t="s">
        <v>37</v>
      </c>
      <c r="W2629" s="23" t="s">
        <v>37</v>
      </c>
      <c r="X2629" s="22">
        <v>1518040.44</v>
      </c>
    </row>
    <row r="2630" spans="1:24" x14ac:dyDescent="0.25">
      <c r="A2630" s="22">
        <v>702</v>
      </c>
      <c r="B2630" s="23" t="s">
        <v>2673</v>
      </c>
      <c r="C2630" s="23"/>
      <c r="D2630" s="24">
        <v>339833</v>
      </c>
      <c r="E2630" s="25"/>
      <c r="F2630" s="23" t="s">
        <v>33</v>
      </c>
      <c r="G2630" s="23" t="s">
        <v>33</v>
      </c>
      <c r="H2630" s="24" t="s">
        <v>34</v>
      </c>
      <c r="I2630" s="24" t="s">
        <v>35</v>
      </c>
      <c r="J2630" s="23" t="s">
        <v>39</v>
      </c>
      <c r="K2630" s="26">
        <v>1561029.17</v>
      </c>
      <c r="L2630" s="26">
        <f t="shared" si="123"/>
        <v>84123.86195508932</v>
      </c>
      <c r="M2630" s="26">
        <v>0</v>
      </c>
      <c r="N2630" s="26">
        <v>0</v>
      </c>
      <c r="O2630" s="26">
        <v>0</v>
      </c>
      <c r="P2630" s="26">
        <v>0</v>
      </c>
      <c r="Q2630" s="26">
        <f t="shared" si="121"/>
        <v>0</v>
      </c>
      <c r="R2630" s="27" t="str">
        <f t="shared" si="122"/>
        <v>1-30</v>
      </c>
      <c r="S2630" s="28" t="s">
        <v>160</v>
      </c>
      <c r="T2630" s="26">
        <v>0</v>
      </c>
      <c r="U2630" s="23" t="s">
        <v>37</v>
      </c>
      <c r="V2630" s="23" t="s">
        <v>37</v>
      </c>
      <c r="W2630" s="23" t="s">
        <v>37</v>
      </c>
      <c r="X2630" s="22">
        <v>1628900</v>
      </c>
    </row>
    <row r="2631" spans="1:24" x14ac:dyDescent="0.25">
      <c r="A2631" s="22">
        <v>702</v>
      </c>
      <c r="B2631" s="23" t="s">
        <v>2674</v>
      </c>
      <c r="C2631" s="23"/>
      <c r="D2631" s="24">
        <v>368381</v>
      </c>
      <c r="E2631" s="25"/>
      <c r="F2631" s="23" t="s">
        <v>42</v>
      </c>
      <c r="G2631" s="23" t="s">
        <v>33</v>
      </c>
      <c r="H2631" s="24" t="s">
        <v>34</v>
      </c>
      <c r="I2631" s="24" t="s">
        <v>35</v>
      </c>
      <c r="J2631" s="23" t="s">
        <v>39</v>
      </c>
      <c r="K2631" s="26">
        <v>11551177.32</v>
      </c>
      <c r="L2631" s="26">
        <f t="shared" si="123"/>
        <v>622492.94565484556</v>
      </c>
      <c r="M2631" s="26">
        <v>0</v>
      </c>
      <c r="N2631" s="26">
        <v>0</v>
      </c>
      <c r="O2631" s="26">
        <v>0</v>
      </c>
      <c r="P2631" s="26">
        <v>0</v>
      </c>
      <c r="Q2631" s="26">
        <f t="shared" ref="Q2631:Q2694" si="124">+P2631+O2631+N2631+M2631</f>
        <v>0</v>
      </c>
      <c r="R2631" s="27" t="str">
        <f t="shared" ref="R2631:R2694" si="125">+IF(P2631&gt;0,"120+",IF(O2631&gt;0,"91-120",IF(N2631&gt;0,"61-90",IF(M2631&gt;0,"31-60","1-30"))))</f>
        <v>1-30</v>
      </c>
      <c r="S2631" s="28" t="s">
        <v>160</v>
      </c>
      <c r="T2631" s="26">
        <v>0</v>
      </c>
      <c r="U2631" s="23" t="s">
        <v>37</v>
      </c>
      <c r="V2631" s="23" t="s">
        <v>37</v>
      </c>
      <c r="W2631" s="23" t="s">
        <v>37</v>
      </c>
      <c r="X2631" s="22">
        <v>13546473.640000001</v>
      </c>
    </row>
    <row r="2632" spans="1:24" x14ac:dyDescent="0.25">
      <c r="A2632" s="22">
        <v>702</v>
      </c>
      <c r="B2632" s="23" t="s">
        <v>2675</v>
      </c>
      <c r="C2632" s="23"/>
      <c r="D2632" s="24">
        <v>316241</v>
      </c>
      <c r="E2632" s="25"/>
      <c r="F2632" s="23" t="s">
        <v>42</v>
      </c>
      <c r="G2632" s="23" t="s">
        <v>33</v>
      </c>
      <c r="H2632" s="24" t="s">
        <v>34</v>
      </c>
      <c r="I2632" s="24" t="s">
        <v>35</v>
      </c>
      <c r="J2632" s="23" t="s">
        <v>36</v>
      </c>
      <c r="K2632" s="26">
        <v>87619.65</v>
      </c>
      <c r="L2632" s="26">
        <f t="shared" si="123"/>
        <v>87619.65</v>
      </c>
      <c r="M2632" s="26">
        <v>0</v>
      </c>
      <c r="N2632" s="26">
        <v>0</v>
      </c>
      <c r="O2632" s="26">
        <v>0</v>
      </c>
      <c r="P2632" s="26">
        <v>0</v>
      </c>
      <c r="Q2632" s="26">
        <f t="shared" si="124"/>
        <v>0</v>
      </c>
      <c r="R2632" s="27" t="str">
        <f t="shared" si="125"/>
        <v>1-30</v>
      </c>
      <c r="S2632" s="27" t="str">
        <f>+VLOOKUP(B2632,'[1]PORTFOLIO MAY16'!$B$7:$T$5083,19,0)</f>
        <v>COSTA RICA</v>
      </c>
      <c r="T2632" s="26">
        <v>0</v>
      </c>
      <c r="U2632" s="23" t="s">
        <v>37</v>
      </c>
      <c r="V2632" s="23" t="s">
        <v>37</v>
      </c>
      <c r="W2632" s="23" t="s">
        <v>37</v>
      </c>
      <c r="X2632" s="22">
        <v>99108.94</v>
      </c>
    </row>
    <row r="2633" spans="1:24" x14ac:dyDescent="0.25">
      <c r="A2633" s="22">
        <v>702</v>
      </c>
      <c r="B2633" s="23" t="s">
        <v>2676</v>
      </c>
      <c r="C2633" s="23"/>
      <c r="D2633" s="24">
        <v>366411</v>
      </c>
      <c r="E2633" s="25"/>
      <c r="F2633" s="23" t="s">
        <v>33</v>
      </c>
      <c r="G2633" s="23" t="s">
        <v>33</v>
      </c>
      <c r="H2633" s="24" t="s">
        <v>34</v>
      </c>
      <c r="I2633" s="24" t="s">
        <v>35</v>
      </c>
      <c r="J2633" s="23" t="s">
        <v>39</v>
      </c>
      <c r="K2633" s="26">
        <v>347097.38</v>
      </c>
      <c r="L2633" s="26">
        <f t="shared" si="123"/>
        <v>18705.07780459553</v>
      </c>
      <c r="M2633" s="26">
        <v>0</v>
      </c>
      <c r="N2633" s="26">
        <v>0</v>
      </c>
      <c r="O2633" s="26">
        <v>0</v>
      </c>
      <c r="P2633" s="26">
        <v>0</v>
      </c>
      <c r="Q2633" s="26">
        <f t="shared" si="124"/>
        <v>0</v>
      </c>
      <c r="R2633" s="27" t="str">
        <f t="shared" si="125"/>
        <v>1-30</v>
      </c>
      <c r="S2633" s="27" t="str">
        <f>+VLOOKUP(B2633,'[1]PORTFOLIO MAY16'!$B$7:$T$5083,19,0)</f>
        <v>MEXICO</v>
      </c>
      <c r="T2633" s="26">
        <v>0</v>
      </c>
      <c r="U2633" s="23" t="s">
        <v>37</v>
      </c>
      <c r="V2633" s="23" t="s">
        <v>37</v>
      </c>
      <c r="W2633" s="23" t="s">
        <v>37</v>
      </c>
      <c r="X2633" s="22">
        <v>404093.91</v>
      </c>
    </row>
    <row r="2634" spans="1:24" x14ac:dyDescent="0.25">
      <c r="A2634" s="22">
        <v>702</v>
      </c>
      <c r="B2634" s="23" t="s">
        <v>2677</v>
      </c>
      <c r="C2634" s="23"/>
      <c r="D2634" s="24">
        <v>312836</v>
      </c>
      <c r="E2634" s="25"/>
      <c r="F2634" s="23" t="s">
        <v>42</v>
      </c>
      <c r="G2634" s="23" t="s">
        <v>33</v>
      </c>
      <c r="H2634" s="24" t="s">
        <v>34</v>
      </c>
      <c r="I2634" s="24" t="s">
        <v>35</v>
      </c>
      <c r="J2634" s="23" t="s">
        <v>36</v>
      </c>
      <c r="K2634" s="26">
        <v>28019.3</v>
      </c>
      <c r="L2634" s="26">
        <f t="shared" si="123"/>
        <v>28019.3</v>
      </c>
      <c r="M2634" s="26">
        <v>0</v>
      </c>
      <c r="N2634" s="26">
        <v>0</v>
      </c>
      <c r="O2634" s="26">
        <v>0</v>
      </c>
      <c r="P2634" s="26">
        <v>0</v>
      </c>
      <c r="Q2634" s="26">
        <f t="shared" si="124"/>
        <v>0</v>
      </c>
      <c r="R2634" s="27" t="str">
        <f t="shared" si="125"/>
        <v>1-30</v>
      </c>
      <c r="S2634" s="27" t="str">
        <f>+VLOOKUP(B2634,'[1]PORTFOLIO MAY16'!$B$7:$T$5083,19,0)</f>
        <v>ECUADOR</v>
      </c>
      <c r="T2634" s="26">
        <v>0</v>
      </c>
      <c r="U2634" s="23" t="s">
        <v>37</v>
      </c>
      <c r="V2634" s="23" t="s">
        <v>37</v>
      </c>
      <c r="W2634" s="23" t="s">
        <v>37</v>
      </c>
      <c r="X2634" s="22">
        <v>31000.32</v>
      </c>
    </row>
    <row r="2635" spans="1:24" x14ac:dyDescent="0.25">
      <c r="A2635" s="22">
        <v>702</v>
      </c>
      <c r="B2635" s="23" t="s">
        <v>2678</v>
      </c>
      <c r="C2635" s="23"/>
      <c r="D2635" s="24">
        <v>314798</v>
      </c>
      <c r="E2635" s="25"/>
      <c r="F2635" s="23" t="s">
        <v>51</v>
      </c>
      <c r="G2635" s="23" t="s">
        <v>51</v>
      </c>
      <c r="H2635" s="24" t="s">
        <v>34</v>
      </c>
      <c r="I2635" s="24" t="s">
        <v>35</v>
      </c>
      <c r="J2635" s="23" t="s">
        <v>36</v>
      </c>
      <c r="K2635" s="26">
        <v>653713.31999999995</v>
      </c>
      <c r="L2635" s="26">
        <f t="shared" si="123"/>
        <v>653713.31999999995</v>
      </c>
      <c r="M2635" s="26">
        <v>0</v>
      </c>
      <c r="N2635" s="26">
        <v>0</v>
      </c>
      <c r="O2635" s="26">
        <v>0</v>
      </c>
      <c r="P2635" s="26">
        <v>0</v>
      </c>
      <c r="Q2635" s="26">
        <f t="shared" si="124"/>
        <v>0</v>
      </c>
      <c r="R2635" s="27" t="str">
        <f t="shared" si="125"/>
        <v>1-30</v>
      </c>
      <c r="S2635" s="27" t="str">
        <f>+VLOOKUP(B2635,'[1]PORTFOLIO MAY16'!$B$7:$T$5083,19,0)</f>
        <v>COSTA RICA</v>
      </c>
      <c r="T2635" s="26">
        <v>0</v>
      </c>
      <c r="U2635" s="23" t="s">
        <v>37</v>
      </c>
      <c r="V2635" s="23" t="s">
        <v>37</v>
      </c>
      <c r="W2635" s="23" t="s">
        <v>37</v>
      </c>
      <c r="X2635" s="22">
        <v>685125.5</v>
      </c>
    </row>
    <row r="2636" spans="1:24" x14ac:dyDescent="0.25">
      <c r="A2636" s="22">
        <v>702</v>
      </c>
      <c r="B2636" s="23" t="s">
        <v>2679</v>
      </c>
      <c r="C2636" s="23"/>
      <c r="D2636" s="24">
        <v>350327</v>
      </c>
      <c r="E2636" s="25"/>
      <c r="F2636" s="23" t="s">
        <v>33</v>
      </c>
      <c r="G2636" s="23" t="s">
        <v>33</v>
      </c>
      <c r="H2636" s="24" t="s">
        <v>34</v>
      </c>
      <c r="I2636" s="24" t="s">
        <v>35</v>
      </c>
      <c r="J2636" s="23" t="s">
        <v>39</v>
      </c>
      <c r="K2636" s="26">
        <v>1156304.8600000001</v>
      </c>
      <c r="L2636" s="26">
        <f t="shared" si="123"/>
        <v>62313.268893392233</v>
      </c>
      <c r="M2636" s="26">
        <v>0</v>
      </c>
      <c r="N2636" s="26">
        <v>0</v>
      </c>
      <c r="O2636" s="26">
        <v>0</v>
      </c>
      <c r="P2636" s="26">
        <v>0</v>
      </c>
      <c r="Q2636" s="26">
        <f t="shared" si="124"/>
        <v>0</v>
      </c>
      <c r="R2636" s="27" t="str">
        <f t="shared" si="125"/>
        <v>1-30</v>
      </c>
      <c r="S2636" s="27" t="str">
        <f>+VLOOKUP(B2636,'[1]PORTFOLIO MAY16'!$B$7:$T$5083,19,0)</f>
        <v>MEXICO</v>
      </c>
      <c r="T2636" s="26">
        <v>0</v>
      </c>
      <c r="U2636" s="23" t="s">
        <v>37</v>
      </c>
      <c r="V2636" s="23" t="s">
        <v>37</v>
      </c>
      <c r="W2636" s="23" t="s">
        <v>37</v>
      </c>
      <c r="X2636" s="22">
        <v>1208864.17</v>
      </c>
    </row>
    <row r="2637" spans="1:24" x14ac:dyDescent="0.25">
      <c r="A2637" s="22">
        <v>702</v>
      </c>
      <c r="B2637" s="23" t="s">
        <v>2680</v>
      </c>
      <c r="C2637" s="23"/>
      <c r="D2637" s="24">
        <v>311796</v>
      </c>
      <c r="E2637" s="25"/>
      <c r="F2637" s="23" t="s">
        <v>42</v>
      </c>
      <c r="G2637" s="23" t="s">
        <v>51</v>
      </c>
      <c r="H2637" s="24" t="s">
        <v>34</v>
      </c>
      <c r="I2637" s="24" t="s">
        <v>35</v>
      </c>
      <c r="J2637" s="23" t="s">
        <v>39</v>
      </c>
      <c r="K2637" s="26">
        <v>308691.52</v>
      </c>
      <c r="L2637" s="26">
        <f t="shared" si="123"/>
        <v>16635.38600959436</v>
      </c>
      <c r="M2637" s="26">
        <v>0</v>
      </c>
      <c r="N2637" s="26">
        <v>0</v>
      </c>
      <c r="O2637" s="26">
        <v>0</v>
      </c>
      <c r="P2637" s="26">
        <v>0</v>
      </c>
      <c r="Q2637" s="26">
        <f t="shared" si="124"/>
        <v>0</v>
      </c>
      <c r="R2637" s="27" t="str">
        <f t="shared" si="125"/>
        <v>1-30</v>
      </c>
      <c r="S2637" s="27" t="str">
        <f>+VLOOKUP(B2637,'[1]PORTFOLIO MAY16'!$B$7:$T$5083,19,0)</f>
        <v>MEXICO</v>
      </c>
      <c r="T2637" s="26">
        <v>0</v>
      </c>
      <c r="U2637" s="23" t="s">
        <v>37</v>
      </c>
      <c r="V2637" s="23" t="s">
        <v>37</v>
      </c>
      <c r="W2637" s="23" t="s">
        <v>37</v>
      </c>
      <c r="X2637" s="22">
        <v>343894.68</v>
      </c>
    </row>
    <row r="2638" spans="1:24" x14ac:dyDescent="0.25">
      <c r="A2638" s="22">
        <v>702</v>
      </c>
      <c r="B2638" s="23" t="s">
        <v>2681</v>
      </c>
      <c r="C2638" s="23"/>
      <c r="D2638" s="24">
        <v>316241</v>
      </c>
      <c r="E2638" s="25"/>
      <c r="F2638" s="23" t="s">
        <v>42</v>
      </c>
      <c r="G2638" s="23" t="s">
        <v>33</v>
      </c>
      <c r="H2638" s="24" t="s">
        <v>34</v>
      </c>
      <c r="I2638" s="24" t="s">
        <v>35</v>
      </c>
      <c r="J2638" s="23" t="s">
        <v>36</v>
      </c>
      <c r="K2638" s="26">
        <v>89258.8</v>
      </c>
      <c r="L2638" s="26">
        <f t="shared" si="123"/>
        <v>89258.8</v>
      </c>
      <c r="M2638" s="26">
        <v>0</v>
      </c>
      <c r="N2638" s="26">
        <v>0</v>
      </c>
      <c r="O2638" s="26">
        <v>0</v>
      </c>
      <c r="P2638" s="26">
        <v>0</v>
      </c>
      <c r="Q2638" s="26">
        <f t="shared" si="124"/>
        <v>0</v>
      </c>
      <c r="R2638" s="27" t="str">
        <f t="shared" si="125"/>
        <v>1-30</v>
      </c>
      <c r="S2638" s="27" t="str">
        <f>+VLOOKUP(B2638,'[1]PORTFOLIO MAY16'!$B$7:$T$5083,19,0)</f>
        <v>COSTA RICA</v>
      </c>
      <c r="T2638" s="26">
        <v>0</v>
      </c>
      <c r="U2638" s="23" t="s">
        <v>37</v>
      </c>
      <c r="V2638" s="23" t="s">
        <v>37</v>
      </c>
      <c r="W2638" s="23" t="s">
        <v>37</v>
      </c>
      <c r="X2638" s="22">
        <v>101109.83</v>
      </c>
    </row>
    <row r="2639" spans="1:24" x14ac:dyDescent="0.25">
      <c r="A2639" s="22">
        <v>702</v>
      </c>
      <c r="B2639" s="23" t="s">
        <v>2682</v>
      </c>
      <c r="C2639" s="23"/>
      <c r="D2639" s="24">
        <v>316241</v>
      </c>
      <c r="E2639" s="25"/>
      <c r="F2639" s="23" t="s">
        <v>42</v>
      </c>
      <c r="G2639" s="23" t="s">
        <v>33</v>
      </c>
      <c r="H2639" s="24" t="s">
        <v>34</v>
      </c>
      <c r="I2639" s="24" t="s">
        <v>35</v>
      </c>
      <c r="J2639" s="23" t="s">
        <v>36</v>
      </c>
      <c r="K2639" s="26">
        <v>91752.04</v>
      </c>
      <c r="L2639" s="26">
        <f t="shared" si="123"/>
        <v>91752.04</v>
      </c>
      <c r="M2639" s="26">
        <v>0</v>
      </c>
      <c r="N2639" s="26">
        <v>0</v>
      </c>
      <c r="O2639" s="26">
        <v>0</v>
      </c>
      <c r="P2639" s="26">
        <v>0</v>
      </c>
      <c r="Q2639" s="26">
        <f t="shared" si="124"/>
        <v>0</v>
      </c>
      <c r="R2639" s="27" t="str">
        <f t="shared" si="125"/>
        <v>1-30</v>
      </c>
      <c r="S2639" s="27" t="str">
        <f>+VLOOKUP(B2639,'[1]PORTFOLIO MAY16'!$B$7:$T$5083,19,0)</f>
        <v>COSTA RICA</v>
      </c>
      <c r="T2639" s="26">
        <v>0</v>
      </c>
      <c r="U2639" s="23" t="s">
        <v>37</v>
      </c>
      <c r="V2639" s="23" t="s">
        <v>37</v>
      </c>
      <c r="W2639" s="23" t="s">
        <v>37</v>
      </c>
      <c r="X2639" s="22">
        <v>104067.29</v>
      </c>
    </row>
    <row r="2640" spans="1:24" x14ac:dyDescent="0.25">
      <c r="A2640" s="22">
        <v>702</v>
      </c>
      <c r="B2640" s="23" t="s">
        <v>2683</v>
      </c>
      <c r="C2640" s="23"/>
      <c r="D2640" s="24">
        <v>317334</v>
      </c>
      <c r="E2640" s="25"/>
      <c r="F2640" s="23" t="s">
        <v>33</v>
      </c>
      <c r="G2640" s="23" t="s">
        <v>33</v>
      </c>
      <c r="H2640" s="24" t="s">
        <v>34</v>
      </c>
      <c r="I2640" s="24" t="s">
        <v>35</v>
      </c>
      <c r="J2640" s="23" t="s">
        <v>39</v>
      </c>
      <c r="K2640" s="26">
        <v>2868410.01</v>
      </c>
      <c r="L2640" s="26">
        <f t="shared" si="123"/>
        <v>154578.61540911268</v>
      </c>
      <c r="M2640" s="26">
        <v>0</v>
      </c>
      <c r="N2640" s="26">
        <v>0</v>
      </c>
      <c r="O2640" s="26">
        <v>0</v>
      </c>
      <c r="P2640" s="26">
        <v>0</v>
      </c>
      <c r="Q2640" s="26">
        <f t="shared" si="124"/>
        <v>0</v>
      </c>
      <c r="R2640" s="27" t="str">
        <f t="shared" si="125"/>
        <v>1-30</v>
      </c>
      <c r="S2640" s="27" t="str">
        <f>+VLOOKUP(B2640,'[1]PORTFOLIO MAY16'!$B$7:$T$5083,19,0)</f>
        <v>MEXICO</v>
      </c>
      <c r="T2640" s="26">
        <v>0</v>
      </c>
      <c r="U2640" s="23" t="s">
        <v>37</v>
      </c>
      <c r="V2640" s="23" t="s">
        <v>37</v>
      </c>
      <c r="W2640" s="23" t="s">
        <v>37</v>
      </c>
      <c r="X2640" s="22">
        <v>3047685.63</v>
      </c>
    </row>
    <row r="2641" spans="1:24" x14ac:dyDescent="0.25">
      <c r="A2641" s="22">
        <v>702</v>
      </c>
      <c r="B2641" s="23" t="s">
        <v>2684</v>
      </c>
      <c r="C2641" s="23"/>
      <c r="D2641" s="24">
        <v>313548</v>
      </c>
      <c r="E2641" s="25"/>
      <c r="F2641" s="23" t="s">
        <v>51</v>
      </c>
      <c r="G2641" s="23" t="s">
        <v>51</v>
      </c>
      <c r="H2641" s="24" t="s">
        <v>34</v>
      </c>
      <c r="I2641" s="24" t="s">
        <v>35</v>
      </c>
      <c r="J2641" s="23" t="s">
        <v>36</v>
      </c>
      <c r="K2641" s="26">
        <v>160120.14000000001</v>
      </c>
      <c r="L2641" s="26">
        <f t="shared" si="123"/>
        <v>160120.14000000001</v>
      </c>
      <c r="M2641" s="26">
        <v>0</v>
      </c>
      <c r="N2641" s="26">
        <v>0</v>
      </c>
      <c r="O2641" s="26">
        <v>0</v>
      </c>
      <c r="P2641" s="26">
        <v>0</v>
      </c>
      <c r="Q2641" s="26">
        <f t="shared" si="124"/>
        <v>0</v>
      </c>
      <c r="R2641" s="27" t="str">
        <f t="shared" si="125"/>
        <v>1-30</v>
      </c>
      <c r="S2641" s="27" t="str">
        <f>+VLOOKUP(B2641,'[1]PORTFOLIO MAY16'!$B$7:$T$5083,19,0)</f>
        <v>NICARAGUA</v>
      </c>
      <c r="T2641" s="26">
        <v>0</v>
      </c>
      <c r="U2641" s="23" t="s">
        <v>37</v>
      </c>
      <c r="V2641" s="23" t="s">
        <v>37</v>
      </c>
      <c r="W2641" s="23" t="s">
        <v>37</v>
      </c>
      <c r="X2641" s="22">
        <v>169405.63</v>
      </c>
    </row>
    <row r="2642" spans="1:24" x14ac:dyDescent="0.25">
      <c r="A2642" s="22">
        <v>702</v>
      </c>
      <c r="B2642" s="23" t="s">
        <v>2685</v>
      </c>
      <c r="C2642" s="23"/>
      <c r="D2642" s="24">
        <v>318359</v>
      </c>
      <c r="E2642" s="25"/>
      <c r="F2642" s="23" t="s">
        <v>42</v>
      </c>
      <c r="G2642" s="23" t="s">
        <v>51</v>
      </c>
      <c r="H2642" s="24" t="s">
        <v>34</v>
      </c>
      <c r="I2642" s="24" t="s">
        <v>35</v>
      </c>
      <c r="J2642" s="23" t="s">
        <v>39</v>
      </c>
      <c r="K2642" s="26">
        <v>2344393.77</v>
      </c>
      <c r="L2642" s="26">
        <f t="shared" si="123"/>
        <v>126339.3802409544</v>
      </c>
      <c r="M2642" s="26">
        <v>0</v>
      </c>
      <c r="N2642" s="26">
        <v>0</v>
      </c>
      <c r="O2642" s="26">
        <v>0</v>
      </c>
      <c r="P2642" s="26">
        <v>0</v>
      </c>
      <c r="Q2642" s="26">
        <f t="shared" si="124"/>
        <v>0</v>
      </c>
      <c r="R2642" s="27" t="str">
        <f t="shared" si="125"/>
        <v>1-30</v>
      </c>
      <c r="S2642" s="27" t="str">
        <f>+VLOOKUP(B2642,'[1]PORTFOLIO MAY16'!$B$7:$T$5083,19,0)</f>
        <v>MEXICO</v>
      </c>
      <c r="T2642" s="26">
        <v>0</v>
      </c>
      <c r="U2642" s="23" t="s">
        <v>37</v>
      </c>
      <c r="V2642" s="23" t="s">
        <v>37</v>
      </c>
      <c r="W2642" s="23" t="s">
        <v>37</v>
      </c>
      <c r="X2642" s="22">
        <v>2413777.9</v>
      </c>
    </row>
    <row r="2643" spans="1:24" x14ac:dyDescent="0.25">
      <c r="A2643" s="22">
        <v>702</v>
      </c>
      <c r="B2643" s="23" t="s">
        <v>2686</v>
      </c>
      <c r="C2643" s="23"/>
      <c r="D2643" s="24">
        <v>313548</v>
      </c>
      <c r="E2643" s="25"/>
      <c r="F2643" s="23" t="s">
        <v>51</v>
      </c>
      <c r="G2643" s="23" t="s">
        <v>51</v>
      </c>
      <c r="H2643" s="24" t="s">
        <v>34</v>
      </c>
      <c r="I2643" s="24" t="s">
        <v>35</v>
      </c>
      <c r="J2643" s="23" t="s">
        <v>36</v>
      </c>
      <c r="K2643" s="26">
        <v>77746.759999999995</v>
      </c>
      <c r="L2643" s="26">
        <f t="shared" si="123"/>
        <v>77746.759999999995</v>
      </c>
      <c r="M2643" s="26">
        <v>0</v>
      </c>
      <c r="N2643" s="26">
        <v>0</v>
      </c>
      <c r="O2643" s="26">
        <v>0</v>
      </c>
      <c r="P2643" s="26">
        <v>0</v>
      </c>
      <c r="Q2643" s="26">
        <f t="shared" si="124"/>
        <v>0</v>
      </c>
      <c r="R2643" s="27" t="str">
        <f t="shared" si="125"/>
        <v>1-30</v>
      </c>
      <c r="S2643" s="27" t="str">
        <f>+VLOOKUP(B2643,'[1]PORTFOLIO MAY16'!$B$7:$T$5083,19,0)</f>
        <v>NICARAGUA</v>
      </c>
      <c r="T2643" s="26">
        <v>0</v>
      </c>
      <c r="U2643" s="23" t="s">
        <v>37</v>
      </c>
      <c r="V2643" s="23" t="s">
        <v>37</v>
      </c>
      <c r="W2643" s="23" t="s">
        <v>37</v>
      </c>
      <c r="X2643" s="22">
        <v>82543.31</v>
      </c>
    </row>
    <row r="2644" spans="1:24" x14ac:dyDescent="0.25">
      <c r="A2644" s="22">
        <v>702</v>
      </c>
      <c r="B2644" s="23" t="s">
        <v>2687</v>
      </c>
      <c r="C2644" s="23"/>
      <c r="D2644" s="24">
        <v>318874</v>
      </c>
      <c r="E2644" s="25"/>
      <c r="F2644" s="23" t="s">
        <v>33</v>
      </c>
      <c r="G2644" s="23" t="s">
        <v>33</v>
      </c>
      <c r="H2644" s="24" t="s">
        <v>34</v>
      </c>
      <c r="I2644" s="24" t="s">
        <v>35</v>
      </c>
      <c r="J2644" s="23" t="s">
        <v>36</v>
      </c>
      <c r="K2644" s="26">
        <v>414189.12</v>
      </c>
      <c r="L2644" s="26">
        <f t="shared" si="123"/>
        <v>414189.12</v>
      </c>
      <c r="M2644" s="26">
        <v>0</v>
      </c>
      <c r="N2644" s="26">
        <v>0</v>
      </c>
      <c r="O2644" s="26">
        <v>0</v>
      </c>
      <c r="P2644" s="26">
        <v>0</v>
      </c>
      <c r="Q2644" s="26">
        <f t="shared" si="124"/>
        <v>0</v>
      </c>
      <c r="R2644" s="27" t="str">
        <f t="shared" si="125"/>
        <v>1-30</v>
      </c>
      <c r="S2644" s="27" t="str">
        <f>+VLOOKUP(B2644,'[1]PORTFOLIO MAY16'!$B$7:$T$5083,19,0)</f>
        <v>MEXICO</v>
      </c>
      <c r="T2644" s="26">
        <v>0</v>
      </c>
      <c r="U2644" s="23" t="s">
        <v>37</v>
      </c>
      <c r="V2644" s="23" t="s">
        <v>37</v>
      </c>
      <c r="W2644" s="23" t="s">
        <v>37</v>
      </c>
      <c r="X2644" s="22">
        <v>498314.4</v>
      </c>
    </row>
    <row r="2645" spans="1:24" x14ac:dyDescent="0.25">
      <c r="A2645" s="22">
        <v>702</v>
      </c>
      <c r="B2645" s="23" t="s">
        <v>2688</v>
      </c>
      <c r="C2645" s="23"/>
      <c r="D2645" s="24">
        <v>357563</v>
      </c>
      <c r="E2645" s="25"/>
      <c r="F2645" s="23" t="s">
        <v>51</v>
      </c>
      <c r="G2645" s="23" t="s">
        <v>51</v>
      </c>
      <c r="H2645" s="24" t="s">
        <v>34</v>
      </c>
      <c r="I2645" s="24" t="s">
        <v>35</v>
      </c>
      <c r="J2645" s="23" t="s">
        <v>36</v>
      </c>
      <c r="K2645" s="26">
        <v>656011.02</v>
      </c>
      <c r="L2645" s="26">
        <f t="shared" si="123"/>
        <v>656011.02</v>
      </c>
      <c r="M2645" s="26">
        <v>0</v>
      </c>
      <c r="N2645" s="26">
        <v>0</v>
      </c>
      <c r="O2645" s="26">
        <v>0</v>
      </c>
      <c r="P2645" s="26">
        <v>0</v>
      </c>
      <c r="Q2645" s="26">
        <f t="shared" si="124"/>
        <v>0</v>
      </c>
      <c r="R2645" s="27" t="str">
        <f t="shared" si="125"/>
        <v>1-30</v>
      </c>
      <c r="S2645" s="27" t="str">
        <f>+VLOOKUP(B2645,'[1]PORTFOLIO MAY16'!$B$7:$T$5083,19,0)</f>
        <v>COSTA RICA</v>
      </c>
      <c r="T2645" s="26">
        <v>0</v>
      </c>
      <c r="U2645" s="23" t="s">
        <v>37</v>
      </c>
      <c r="V2645" s="23" t="s">
        <v>37</v>
      </c>
      <c r="W2645" s="23" t="s">
        <v>37</v>
      </c>
      <c r="X2645" s="22">
        <v>710485.96</v>
      </c>
    </row>
    <row r="2646" spans="1:24" x14ac:dyDescent="0.25">
      <c r="A2646" s="22">
        <v>702</v>
      </c>
      <c r="B2646" s="23" t="s">
        <v>2689</v>
      </c>
      <c r="C2646" s="23"/>
      <c r="D2646" s="24">
        <v>313199</v>
      </c>
      <c r="E2646" s="25"/>
      <c r="F2646" s="23" t="s">
        <v>51</v>
      </c>
      <c r="G2646" s="23" t="s">
        <v>33</v>
      </c>
      <c r="H2646" s="24" t="s">
        <v>34</v>
      </c>
      <c r="I2646" s="24" t="s">
        <v>35</v>
      </c>
      <c r="J2646" s="23" t="s">
        <v>36</v>
      </c>
      <c r="K2646" s="26">
        <v>102973.09</v>
      </c>
      <c r="L2646" s="26">
        <f t="shared" si="123"/>
        <v>102973.09</v>
      </c>
      <c r="M2646" s="26">
        <v>0</v>
      </c>
      <c r="N2646" s="26">
        <v>0</v>
      </c>
      <c r="O2646" s="26">
        <v>0</v>
      </c>
      <c r="P2646" s="26">
        <v>0</v>
      </c>
      <c r="Q2646" s="26">
        <f t="shared" si="124"/>
        <v>0</v>
      </c>
      <c r="R2646" s="27" t="str">
        <f t="shared" si="125"/>
        <v>1-30</v>
      </c>
      <c r="S2646" s="27" t="str">
        <f>+VLOOKUP(B2646,'[1]PORTFOLIO MAY16'!$B$7:$T$5083,19,0)</f>
        <v>COSTA RICA</v>
      </c>
      <c r="T2646" s="26">
        <v>0</v>
      </c>
      <c r="U2646" s="23" t="s">
        <v>37</v>
      </c>
      <c r="V2646" s="23" t="s">
        <v>37</v>
      </c>
      <c r="W2646" s="23" t="s">
        <v>37</v>
      </c>
      <c r="X2646" s="22">
        <v>116030.54</v>
      </c>
    </row>
    <row r="2647" spans="1:24" x14ac:dyDescent="0.25">
      <c r="A2647" s="22">
        <v>702</v>
      </c>
      <c r="B2647" s="23" t="s">
        <v>2690</v>
      </c>
      <c r="C2647" s="23"/>
      <c r="D2647" s="24">
        <v>313199</v>
      </c>
      <c r="E2647" s="25"/>
      <c r="F2647" s="23" t="s">
        <v>51</v>
      </c>
      <c r="G2647" s="23" t="s">
        <v>33</v>
      </c>
      <c r="H2647" s="24" t="s">
        <v>34</v>
      </c>
      <c r="I2647" s="24" t="s">
        <v>35</v>
      </c>
      <c r="J2647" s="23" t="s">
        <v>36</v>
      </c>
      <c r="K2647" s="26">
        <v>170869.99</v>
      </c>
      <c r="L2647" s="26">
        <f t="shared" si="123"/>
        <v>170869.99</v>
      </c>
      <c r="M2647" s="26">
        <v>0</v>
      </c>
      <c r="N2647" s="26">
        <v>0</v>
      </c>
      <c r="O2647" s="26">
        <v>0</v>
      </c>
      <c r="P2647" s="26">
        <v>0</v>
      </c>
      <c r="Q2647" s="26">
        <f t="shared" si="124"/>
        <v>0</v>
      </c>
      <c r="R2647" s="27" t="str">
        <f t="shared" si="125"/>
        <v>1-30</v>
      </c>
      <c r="S2647" s="27" t="str">
        <f>+VLOOKUP(B2647,'[1]PORTFOLIO MAY16'!$B$7:$T$5083,19,0)</f>
        <v>COSTA RICA</v>
      </c>
      <c r="T2647" s="26">
        <v>0</v>
      </c>
      <c r="U2647" s="23" t="s">
        <v>37</v>
      </c>
      <c r="V2647" s="23" t="s">
        <v>37</v>
      </c>
      <c r="W2647" s="23" t="s">
        <v>37</v>
      </c>
      <c r="X2647" s="22">
        <v>193363.02</v>
      </c>
    </row>
    <row r="2648" spans="1:24" x14ac:dyDescent="0.25">
      <c r="A2648" s="22">
        <v>702</v>
      </c>
      <c r="B2648" s="23" t="s">
        <v>2691</v>
      </c>
      <c r="C2648" s="23"/>
      <c r="D2648" s="24">
        <v>313199</v>
      </c>
      <c r="E2648" s="25"/>
      <c r="F2648" s="23" t="s">
        <v>51</v>
      </c>
      <c r="G2648" s="23" t="s">
        <v>33</v>
      </c>
      <c r="H2648" s="24" t="s">
        <v>34</v>
      </c>
      <c r="I2648" s="24" t="s">
        <v>35</v>
      </c>
      <c r="J2648" s="23" t="s">
        <v>36</v>
      </c>
      <c r="K2648" s="26">
        <v>60096.959999999999</v>
      </c>
      <c r="L2648" s="26">
        <f t="shared" si="123"/>
        <v>60096.959999999999</v>
      </c>
      <c r="M2648" s="26">
        <v>0</v>
      </c>
      <c r="N2648" s="26">
        <v>0</v>
      </c>
      <c r="O2648" s="26">
        <v>0</v>
      </c>
      <c r="P2648" s="26">
        <v>0</v>
      </c>
      <c r="Q2648" s="26">
        <f t="shared" si="124"/>
        <v>0</v>
      </c>
      <c r="R2648" s="27" t="str">
        <f t="shared" si="125"/>
        <v>1-30</v>
      </c>
      <c r="S2648" s="27" t="str">
        <f>+VLOOKUP(B2648,'[1]PORTFOLIO MAY16'!$B$7:$T$5083,19,0)</f>
        <v>COSTA RICA</v>
      </c>
      <c r="T2648" s="26">
        <v>0</v>
      </c>
      <c r="U2648" s="23" t="s">
        <v>37</v>
      </c>
      <c r="V2648" s="23" t="s">
        <v>37</v>
      </c>
      <c r="W2648" s="23" t="s">
        <v>37</v>
      </c>
      <c r="X2648" s="22">
        <v>68008.03</v>
      </c>
    </row>
    <row r="2649" spans="1:24" x14ac:dyDescent="0.25">
      <c r="A2649" s="22">
        <v>702</v>
      </c>
      <c r="B2649" s="23" t="s">
        <v>2692</v>
      </c>
      <c r="C2649" s="23"/>
      <c r="D2649" s="24">
        <v>320134</v>
      </c>
      <c r="E2649" s="25"/>
      <c r="F2649" s="23" t="s">
        <v>59</v>
      </c>
      <c r="G2649" s="23" t="s">
        <v>59</v>
      </c>
      <c r="H2649" s="24" t="s">
        <v>34</v>
      </c>
      <c r="I2649" s="24" t="s">
        <v>35</v>
      </c>
      <c r="J2649" s="23" t="s">
        <v>36</v>
      </c>
      <c r="K2649" s="26">
        <v>1311197.72</v>
      </c>
      <c r="L2649" s="26">
        <f t="shared" si="123"/>
        <v>1311197.72</v>
      </c>
      <c r="M2649" s="26">
        <v>0</v>
      </c>
      <c r="N2649" s="26">
        <v>0</v>
      </c>
      <c r="O2649" s="26">
        <v>0</v>
      </c>
      <c r="P2649" s="26">
        <v>0</v>
      </c>
      <c r="Q2649" s="26">
        <f t="shared" si="124"/>
        <v>0</v>
      </c>
      <c r="R2649" s="27" t="str">
        <f t="shared" si="125"/>
        <v>1-30</v>
      </c>
      <c r="S2649" s="27" t="str">
        <f>+VLOOKUP(B2649,'[1]PORTFOLIO MAY16'!$B$7:$T$5083,19,0)</f>
        <v>PANAMA</v>
      </c>
      <c r="T2649" s="26">
        <v>0</v>
      </c>
      <c r="U2649" s="23" t="s">
        <v>37</v>
      </c>
      <c r="V2649" s="23" t="s">
        <v>37</v>
      </c>
      <c r="W2649" s="23" t="s">
        <v>37</v>
      </c>
      <c r="X2649" s="22">
        <v>1359962.5</v>
      </c>
    </row>
    <row r="2650" spans="1:24" x14ac:dyDescent="0.25">
      <c r="A2650" s="22">
        <v>702</v>
      </c>
      <c r="B2650" s="23" t="s">
        <v>2693</v>
      </c>
      <c r="C2650" s="23"/>
      <c r="D2650" s="24">
        <v>313353</v>
      </c>
      <c r="E2650" s="25"/>
      <c r="F2650" s="23" t="s">
        <v>42</v>
      </c>
      <c r="G2650" s="23" t="s">
        <v>33</v>
      </c>
      <c r="H2650" s="24" t="s">
        <v>34</v>
      </c>
      <c r="I2650" s="24" t="s">
        <v>35</v>
      </c>
      <c r="J2650" s="23" t="s">
        <v>39</v>
      </c>
      <c r="K2650" s="26">
        <v>3485137.34</v>
      </c>
      <c r="L2650" s="26">
        <f t="shared" si="123"/>
        <v>187814.0512164082</v>
      </c>
      <c r="M2650" s="26">
        <v>0</v>
      </c>
      <c r="N2650" s="26">
        <v>0</v>
      </c>
      <c r="O2650" s="26">
        <v>0</v>
      </c>
      <c r="P2650" s="26">
        <v>0</v>
      </c>
      <c r="Q2650" s="26">
        <f t="shared" si="124"/>
        <v>0</v>
      </c>
      <c r="R2650" s="27" t="str">
        <f t="shared" si="125"/>
        <v>1-30</v>
      </c>
      <c r="S2650" s="27" t="str">
        <f>+VLOOKUP(B2650,'[1]PORTFOLIO MAY16'!$B$7:$T$5083,19,0)</f>
        <v>MEXICO</v>
      </c>
      <c r="T2650" s="26">
        <v>0</v>
      </c>
      <c r="U2650" s="23" t="s">
        <v>37</v>
      </c>
      <c r="V2650" s="23" t="s">
        <v>37</v>
      </c>
      <c r="W2650" s="23" t="s">
        <v>37</v>
      </c>
      <c r="X2650" s="22">
        <v>3697332.6</v>
      </c>
    </row>
    <row r="2651" spans="1:24" x14ac:dyDescent="0.25">
      <c r="A2651" s="22">
        <v>702</v>
      </c>
      <c r="B2651" s="23" t="s">
        <v>2694</v>
      </c>
      <c r="C2651" s="23"/>
      <c r="D2651" s="24">
        <v>310312</v>
      </c>
      <c r="E2651" s="25"/>
      <c r="F2651" s="23" t="s">
        <v>33</v>
      </c>
      <c r="G2651" s="23" t="s">
        <v>33</v>
      </c>
      <c r="H2651" s="24" t="s">
        <v>34</v>
      </c>
      <c r="I2651" s="24" t="s">
        <v>35</v>
      </c>
      <c r="J2651" s="23" t="s">
        <v>36</v>
      </c>
      <c r="K2651" s="26">
        <v>131422.66</v>
      </c>
      <c r="L2651" s="26">
        <f t="shared" si="123"/>
        <v>131422.66</v>
      </c>
      <c r="M2651" s="26">
        <v>0</v>
      </c>
      <c r="N2651" s="26">
        <v>0</v>
      </c>
      <c r="O2651" s="26">
        <v>0</v>
      </c>
      <c r="P2651" s="26">
        <v>0</v>
      </c>
      <c r="Q2651" s="26">
        <f t="shared" si="124"/>
        <v>0</v>
      </c>
      <c r="R2651" s="27" t="str">
        <f t="shared" si="125"/>
        <v>1-30</v>
      </c>
      <c r="S2651" s="27" t="str">
        <f>+VLOOKUP(B2651,'[1]PORTFOLIO MAY16'!$B$7:$T$5083,19,0)</f>
        <v>MEXICO</v>
      </c>
      <c r="T2651" s="26">
        <v>0</v>
      </c>
      <c r="U2651" s="23" t="s">
        <v>37</v>
      </c>
      <c r="V2651" s="23" t="s">
        <v>37</v>
      </c>
      <c r="W2651" s="23" t="s">
        <v>37</v>
      </c>
      <c r="X2651" s="22">
        <v>145208.9</v>
      </c>
    </row>
    <row r="2652" spans="1:24" x14ac:dyDescent="0.25">
      <c r="A2652" s="22">
        <v>702</v>
      </c>
      <c r="B2652" s="23" t="s">
        <v>2695</v>
      </c>
      <c r="C2652" s="23"/>
      <c r="D2652" s="24">
        <v>313199</v>
      </c>
      <c r="E2652" s="25"/>
      <c r="F2652" s="23" t="s">
        <v>51</v>
      </c>
      <c r="G2652" s="23" t="s">
        <v>33</v>
      </c>
      <c r="H2652" s="24" t="s">
        <v>34</v>
      </c>
      <c r="I2652" s="24" t="s">
        <v>35</v>
      </c>
      <c r="J2652" s="23" t="s">
        <v>36</v>
      </c>
      <c r="K2652" s="26">
        <v>21784.7</v>
      </c>
      <c r="L2652" s="26">
        <f t="shared" si="123"/>
        <v>21784.7</v>
      </c>
      <c r="M2652" s="26">
        <v>0</v>
      </c>
      <c r="N2652" s="26">
        <v>0</v>
      </c>
      <c r="O2652" s="26">
        <v>0</v>
      </c>
      <c r="P2652" s="26">
        <v>0</v>
      </c>
      <c r="Q2652" s="26">
        <f t="shared" si="124"/>
        <v>0</v>
      </c>
      <c r="R2652" s="27" t="str">
        <f t="shared" si="125"/>
        <v>1-30</v>
      </c>
      <c r="S2652" s="27" t="str">
        <f>+VLOOKUP(B2652,'[1]PORTFOLIO MAY16'!$B$7:$T$5083,19,0)</f>
        <v>COSTA RICA</v>
      </c>
      <c r="T2652" s="26">
        <v>0</v>
      </c>
      <c r="U2652" s="23" t="s">
        <v>37</v>
      </c>
      <c r="V2652" s="23" t="s">
        <v>37</v>
      </c>
      <c r="W2652" s="23" t="s">
        <v>37</v>
      </c>
      <c r="X2652" s="22">
        <v>22656.84</v>
      </c>
    </row>
    <row r="2653" spans="1:24" x14ac:dyDescent="0.25">
      <c r="A2653" s="22">
        <v>702</v>
      </c>
      <c r="B2653" s="23" t="s">
        <v>2696</v>
      </c>
      <c r="C2653" s="23"/>
      <c r="D2653" s="24">
        <v>314376</v>
      </c>
      <c r="E2653" s="25"/>
      <c r="F2653" s="23" t="s">
        <v>42</v>
      </c>
      <c r="G2653" s="23" t="s">
        <v>33</v>
      </c>
      <c r="H2653" s="24" t="s">
        <v>34</v>
      </c>
      <c r="I2653" s="24" t="s">
        <v>35</v>
      </c>
      <c r="J2653" s="23" t="s">
        <v>36</v>
      </c>
      <c r="K2653" s="26">
        <v>1608294.94</v>
      </c>
      <c r="L2653" s="26">
        <f t="shared" si="123"/>
        <v>1608294.94</v>
      </c>
      <c r="M2653" s="26">
        <v>0</v>
      </c>
      <c r="N2653" s="26">
        <v>0</v>
      </c>
      <c r="O2653" s="26">
        <v>0</v>
      </c>
      <c r="P2653" s="26">
        <v>0</v>
      </c>
      <c r="Q2653" s="26">
        <f t="shared" si="124"/>
        <v>0</v>
      </c>
      <c r="R2653" s="27" t="str">
        <f t="shared" si="125"/>
        <v>1-30</v>
      </c>
      <c r="S2653" s="27" t="str">
        <f>+VLOOKUP(B2653,'[1]PORTFOLIO MAY16'!$B$7:$T$5083,19,0)</f>
        <v>COSTA RICA</v>
      </c>
      <c r="T2653" s="26">
        <v>0</v>
      </c>
      <c r="U2653" s="23" t="s">
        <v>37</v>
      </c>
      <c r="V2653" s="23" t="s">
        <v>37</v>
      </c>
      <c r="W2653" s="23" t="s">
        <v>37</v>
      </c>
      <c r="X2653" s="22">
        <v>1875877.52</v>
      </c>
    </row>
    <row r="2654" spans="1:24" x14ac:dyDescent="0.25">
      <c r="A2654" s="22">
        <v>702</v>
      </c>
      <c r="B2654" s="23" t="s">
        <v>2697</v>
      </c>
      <c r="C2654" s="23"/>
      <c r="D2654" s="24">
        <v>318032</v>
      </c>
      <c r="E2654" s="25"/>
      <c r="F2654" s="23" t="s">
        <v>42</v>
      </c>
      <c r="G2654" s="23" t="s">
        <v>33</v>
      </c>
      <c r="H2654" s="24" t="s">
        <v>34</v>
      </c>
      <c r="I2654" s="24" t="s">
        <v>35</v>
      </c>
      <c r="J2654" s="23" t="s">
        <v>39</v>
      </c>
      <c r="K2654" s="26">
        <v>1325629.28</v>
      </c>
      <c r="L2654" s="26">
        <f t="shared" si="123"/>
        <v>71438.161885433859</v>
      </c>
      <c r="M2654" s="26">
        <v>0</v>
      </c>
      <c r="N2654" s="26">
        <v>0</v>
      </c>
      <c r="O2654" s="26">
        <v>0</v>
      </c>
      <c r="P2654" s="26">
        <v>0</v>
      </c>
      <c r="Q2654" s="26">
        <f t="shared" si="124"/>
        <v>0</v>
      </c>
      <c r="R2654" s="27" t="str">
        <f t="shared" si="125"/>
        <v>1-30</v>
      </c>
      <c r="S2654" s="27" t="str">
        <f>+VLOOKUP(B2654,'[1]PORTFOLIO MAY16'!$B$7:$T$5083,19,0)</f>
        <v>MEXICO</v>
      </c>
      <c r="T2654" s="26">
        <v>0</v>
      </c>
      <c r="U2654" s="23" t="s">
        <v>37</v>
      </c>
      <c r="V2654" s="23" t="s">
        <v>37</v>
      </c>
      <c r="W2654" s="23" t="s">
        <v>37</v>
      </c>
      <c r="X2654" s="22">
        <v>1468694.7</v>
      </c>
    </row>
    <row r="2655" spans="1:24" x14ac:dyDescent="0.25">
      <c r="A2655" s="22">
        <v>702</v>
      </c>
      <c r="B2655" s="23" t="s">
        <v>2698</v>
      </c>
      <c r="C2655" s="23"/>
      <c r="D2655" s="24">
        <v>310580</v>
      </c>
      <c r="E2655" s="25"/>
      <c r="F2655" s="23" t="s">
        <v>33</v>
      </c>
      <c r="G2655" s="23" t="s">
        <v>33</v>
      </c>
      <c r="H2655" s="24" t="s">
        <v>34</v>
      </c>
      <c r="I2655" s="24" t="s">
        <v>35</v>
      </c>
      <c r="J2655" s="23" t="s">
        <v>36</v>
      </c>
      <c r="K2655" s="26">
        <v>973049.33</v>
      </c>
      <c r="L2655" s="26">
        <f t="shared" si="123"/>
        <v>973049.33</v>
      </c>
      <c r="M2655" s="26">
        <v>0</v>
      </c>
      <c r="N2655" s="26">
        <v>0</v>
      </c>
      <c r="O2655" s="26">
        <v>0</v>
      </c>
      <c r="P2655" s="26">
        <v>0</v>
      </c>
      <c r="Q2655" s="26">
        <f t="shared" si="124"/>
        <v>0</v>
      </c>
      <c r="R2655" s="27" t="str">
        <f t="shared" si="125"/>
        <v>1-30</v>
      </c>
      <c r="S2655" s="28" t="s">
        <v>160</v>
      </c>
      <c r="T2655" s="26">
        <v>0</v>
      </c>
      <c r="U2655" s="23" t="s">
        <v>37</v>
      </c>
      <c r="V2655" s="23" t="s">
        <v>37</v>
      </c>
      <c r="W2655" s="23" t="s">
        <v>37</v>
      </c>
      <c r="X2655" s="22">
        <v>1004702.75</v>
      </c>
    </row>
    <row r="2656" spans="1:24" x14ac:dyDescent="0.25">
      <c r="A2656" s="22">
        <v>702</v>
      </c>
      <c r="B2656" s="23" t="s">
        <v>2699</v>
      </c>
      <c r="C2656" s="23"/>
      <c r="D2656" s="24">
        <v>359531</v>
      </c>
      <c r="E2656" s="25"/>
      <c r="F2656" s="23" t="s">
        <v>42</v>
      </c>
      <c r="G2656" s="23" t="s">
        <v>33</v>
      </c>
      <c r="H2656" s="24" t="s">
        <v>34</v>
      </c>
      <c r="I2656" s="24" t="s">
        <v>35</v>
      </c>
      <c r="J2656" s="23" t="s">
        <v>36</v>
      </c>
      <c r="K2656" s="26">
        <v>41229.839999999997</v>
      </c>
      <c r="L2656" s="26">
        <f t="shared" si="123"/>
        <v>41229.839999999997</v>
      </c>
      <c r="M2656" s="26">
        <v>0</v>
      </c>
      <c r="N2656" s="26">
        <v>0</v>
      </c>
      <c r="O2656" s="26">
        <v>0</v>
      </c>
      <c r="P2656" s="26">
        <v>0</v>
      </c>
      <c r="Q2656" s="26">
        <f t="shared" si="124"/>
        <v>0</v>
      </c>
      <c r="R2656" s="27" t="str">
        <f t="shared" si="125"/>
        <v>1-30</v>
      </c>
      <c r="S2656" s="27" t="str">
        <f>+VLOOKUP(B2656,'[1]PORTFOLIO MAY16'!$B$7:$T$5083,19,0)</f>
        <v>REPUBLICA DOMINICANA</v>
      </c>
      <c r="T2656" s="26">
        <v>0</v>
      </c>
      <c r="U2656" s="23" t="s">
        <v>37</v>
      </c>
      <c r="V2656" s="23" t="s">
        <v>37</v>
      </c>
      <c r="W2656" s="23" t="s">
        <v>37</v>
      </c>
      <c r="X2656" s="22">
        <v>47995.9</v>
      </c>
    </row>
    <row r="2657" spans="1:24" x14ac:dyDescent="0.25">
      <c r="A2657" s="22">
        <v>702</v>
      </c>
      <c r="B2657" s="23" t="s">
        <v>2700</v>
      </c>
      <c r="C2657" s="23"/>
      <c r="D2657" s="24">
        <v>313968</v>
      </c>
      <c r="E2657" s="25"/>
      <c r="F2657" s="23" t="s">
        <v>51</v>
      </c>
      <c r="G2657" s="23" t="s">
        <v>33</v>
      </c>
      <c r="H2657" s="24" t="s">
        <v>34</v>
      </c>
      <c r="I2657" s="24" t="s">
        <v>35</v>
      </c>
      <c r="J2657" s="23" t="s">
        <v>36</v>
      </c>
      <c r="K2657" s="26">
        <v>39511.699999999997</v>
      </c>
      <c r="L2657" s="26">
        <f t="shared" ref="L2657:L2720" si="126">+IF(J2657="MXN",K2657/$L$2,K2657)</f>
        <v>39511.699999999997</v>
      </c>
      <c r="M2657" s="26">
        <v>0</v>
      </c>
      <c r="N2657" s="26">
        <v>0</v>
      </c>
      <c r="O2657" s="26">
        <v>0</v>
      </c>
      <c r="P2657" s="26">
        <v>0</v>
      </c>
      <c r="Q2657" s="26">
        <f t="shared" si="124"/>
        <v>0</v>
      </c>
      <c r="R2657" s="27" t="str">
        <f t="shared" si="125"/>
        <v>1-30</v>
      </c>
      <c r="S2657" s="27" t="str">
        <f>+VLOOKUP(B2657,'[1]PORTFOLIO MAY16'!$B$7:$T$5083,19,0)</f>
        <v>COSTA RICA</v>
      </c>
      <c r="T2657" s="26">
        <v>0</v>
      </c>
      <c r="U2657" s="23" t="s">
        <v>37</v>
      </c>
      <c r="V2657" s="23" t="s">
        <v>37</v>
      </c>
      <c r="W2657" s="23" t="s">
        <v>37</v>
      </c>
      <c r="X2657" s="22">
        <v>40569.910000000003</v>
      </c>
    </row>
    <row r="2658" spans="1:24" x14ac:dyDescent="0.25">
      <c r="A2658" s="22">
        <v>702</v>
      </c>
      <c r="B2658" s="23" t="s">
        <v>2701</v>
      </c>
      <c r="C2658" s="23"/>
      <c r="D2658" s="24">
        <v>368201</v>
      </c>
      <c r="E2658" s="25"/>
      <c r="F2658" s="23" t="s">
        <v>33</v>
      </c>
      <c r="G2658" s="23" t="s">
        <v>33</v>
      </c>
      <c r="H2658" s="24" t="s">
        <v>34</v>
      </c>
      <c r="I2658" s="24" t="s">
        <v>35</v>
      </c>
      <c r="J2658" s="23" t="s">
        <v>39</v>
      </c>
      <c r="K2658" s="26">
        <v>1041530.79</v>
      </c>
      <c r="L2658" s="26">
        <f t="shared" si="126"/>
        <v>56128.094262284118</v>
      </c>
      <c r="M2658" s="26">
        <v>0</v>
      </c>
      <c r="N2658" s="26">
        <v>0</v>
      </c>
      <c r="O2658" s="26">
        <v>0</v>
      </c>
      <c r="P2658" s="26">
        <v>0</v>
      </c>
      <c r="Q2658" s="26">
        <f t="shared" si="124"/>
        <v>0</v>
      </c>
      <c r="R2658" s="27" t="str">
        <f t="shared" si="125"/>
        <v>1-30</v>
      </c>
      <c r="S2658" s="28" t="s">
        <v>160</v>
      </c>
      <c r="T2658" s="26">
        <v>0</v>
      </c>
      <c r="U2658" s="23" t="s">
        <v>37</v>
      </c>
      <c r="V2658" s="23" t="s">
        <v>37</v>
      </c>
      <c r="W2658" s="23" t="s">
        <v>37</v>
      </c>
      <c r="X2658" s="22">
        <v>1086814.74</v>
      </c>
    </row>
    <row r="2659" spans="1:24" x14ac:dyDescent="0.25">
      <c r="A2659" s="22">
        <v>702</v>
      </c>
      <c r="B2659" s="23" t="s">
        <v>2702</v>
      </c>
      <c r="C2659" s="23"/>
      <c r="D2659" s="24">
        <v>320022</v>
      </c>
      <c r="E2659" s="25"/>
      <c r="F2659" s="23" t="s">
        <v>42</v>
      </c>
      <c r="G2659" s="23" t="s">
        <v>33</v>
      </c>
      <c r="H2659" s="24" t="s">
        <v>34</v>
      </c>
      <c r="I2659" s="24" t="s">
        <v>35</v>
      </c>
      <c r="J2659" s="23" t="s">
        <v>36</v>
      </c>
      <c r="K2659" s="26">
        <v>41128.519999999997</v>
      </c>
      <c r="L2659" s="26">
        <f t="shared" si="126"/>
        <v>41128.519999999997</v>
      </c>
      <c r="M2659" s="26">
        <v>0</v>
      </c>
      <c r="N2659" s="26">
        <v>0</v>
      </c>
      <c r="O2659" s="26">
        <v>0</v>
      </c>
      <c r="P2659" s="26">
        <v>41128.519999999997</v>
      </c>
      <c r="Q2659" s="26">
        <f t="shared" si="124"/>
        <v>41128.519999999997</v>
      </c>
      <c r="R2659" s="27" t="str">
        <f t="shared" si="125"/>
        <v>120+</v>
      </c>
      <c r="S2659" s="27" t="str">
        <f>+VLOOKUP(B2659,'[1]PORTFOLIO MAY16'!$B$7:$T$5083,19,0)</f>
        <v>REPUBLICA DOMINICANA</v>
      </c>
      <c r="T2659" s="26">
        <v>0</v>
      </c>
      <c r="U2659" s="23" t="s">
        <v>37</v>
      </c>
      <c r="V2659" s="23" t="s">
        <v>37</v>
      </c>
      <c r="W2659" s="23" t="s">
        <v>37</v>
      </c>
      <c r="X2659" s="22">
        <v>64505.41</v>
      </c>
    </row>
    <row r="2660" spans="1:24" x14ac:dyDescent="0.25">
      <c r="A2660" s="22">
        <v>702</v>
      </c>
      <c r="B2660" s="23" t="s">
        <v>2703</v>
      </c>
      <c r="C2660" s="23"/>
      <c r="D2660" s="24">
        <v>313002</v>
      </c>
      <c r="E2660" s="25"/>
      <c r="F2660" s="23" t="s">
        <v>42</v>
      </c>
      <c r="G2660" s="23" t="s">
        <v>51</v>
      </c>
      <c r="H2660" s="24" t="s">
        <v>34</v>
      </c>
      <c r="I2660" s="24" t="s">
        <v>35</v>
      </c>
      <c r="J2660" s="23" t="s">
        <v>36</v>
      </c>
      <c r="K2660" s="26">
        <v>453042.95</v>
      </c>
      <c r="L2660" s="26">
        <f t="shared" si="126"/>
        <v>453042.95</v>
      </c>
      <c r="M2660" s="26">
        <v>0</v>
      </c>
      <c r="N2660" s="26">
        <v>0</v>
      </c>
      <c r="O2660" s="26">
        <v>0</v>
      </c>
      <c r="P2660" s="26">
        <v>0</v>
      </c>
      <c r="Q2660" s="26">
        <f t="shared" si="124"/>
        <v>0</v>
      </c>
      <c r="R2660" s="27" t="str">
        <f t="shared" si="125"/>
        <v>1-30</v>
      </c>
      <c r="S2660" s="27" t="str">
        <f>+VLOOKUP(B2660,'[1]PORTFOLIO MAY16'!$B$7:$T$5083,19,0)</f>
        <v>HONDURAS</v>
      </c>
      <c r="T2660" s="26">
        <v>0</v>
      </c>
      <c r="U2660" s="23" t="s">
        <v>37</v>
      </c>
      <c r="V2660" s="23" t="s">
        <v>37</v>
      </c>
      <c r="W2660" s="23" t="s">
        <v>37</v>
      </c>
      <c r="X2660" s="22">
        <v>465391.91</v>
      </c>
    </row>
    <row r="2661" spans="1:24" x14ac:dyDescent="0.25">
      <c r="A2661" s="22">
        <v>702</v>
      </c>
      <c r="B2661" s="23" t="s">
        <v>2704</v>
      </c>
      <c r="C2661" s="23"/>
      <c r="D2661" s="24">
        <v>320022</v>
      </c>
      <c r="E2661" s="25"/>
      <c r="F2661" s="23" t="s">
        <v>42</v>
      </c>
      <c r="G2661" s="23" t="s">
        <v>33</v>
      </c>
      <c r="H2661" s="24" t="s">
        <v>34</v>
      </c>
      <c r="I2661" s="24" t="s">
        <v>35</v>
      </c>
      <c r="J2661" s="23" t="s">
        <v>36</v>
      </c>
      <c r="K2661" s="26">
        <v>16138.09</v>
      </c>
      <c r="L2661" s="26">
        <f t="shared" si="126"/>
        <v>16138.09</v>
      </c>
      <c r="M2661" s="26">
        <v>0</v>
      </c>
      <c r="N2661" s="26">
        <v>0</v>
      </c>
      <c r="O2661" s="26">
        <v>0</v>
      </c>
      <c r="P2661" s="26">
        <v>16138.09</v>
      </c>
      <c r="Q2661" s="26">
        <f t="shared" si="124"/>
        <v>16138.09</v>
      </c>
      <c r="R2661" s="27" t="str">
        <f t="shared" si="125"/>
        <v>120+</v>
      </c>
      <c r="S2661" s="27" t="str">
        <f>+VLOOKUP(B2661,'[1]PORTFOLIO MAY16'!$B$7:$T$5083,19,0)</f>
        <v>REPUBLICA DOMINICANA</v>
      </c>
      <c r="T2661" s="26">
        <v>0</v>
      </c>
      <c r="U2661" s="23" t="s">
        <v>37</v>
      </c>
      <c r="V2661" s="23" t="s">
        <v>37</v>
      </c>
      <c r="W2661" s="23" t="s">
        <v>37</v>
      </c>
      <c r="X2661" s="22">
        <v>25310.720000000001</v>
      </c>
    </row>
    <row r="2662" spans="1:24" x14ac:dyDescent="0.25">
      <c r="A2662" s="22">
        <v>702</v>
      </c>
      <c r="B2662" s="23" t="s">
        <v>2705</v>
      </c>
      <c r="C2662" s="23"/>
      <c r="D2662" s="24">
        <v>308900</v>
      </c>
      <c r="E2662" s="25"/>
      <c r="F2662" s="23" t="s">
        <v>42</v>
      </c>
      <c r="G2662" s="23" t="s">
        <v>33</v>
      </c>
      <c r="H2662" s="24" t="s">
        <v>34</v>
      </c>
      <c r="I2662" s="24" t="s">
        <v>35</v>
      </c>
      <c r="J2662" s="23" t="s">
        <v>36</v>
      </c>
      <c r="K2662" s="26">
        <v>107871.7</v>
      </c>
      <c r="L2662" s="26">
        <f t="shared" si="126"/>
        <v>107871.7</v>
      </c>
      <c r="M2662" s="26">
        <v>0</v>
      </c>
      <c r="N2662" s="26">
        <v>0</v>
      </c>
      <c r="O2662" s="26">
        <v>0</v>
      </c>
      <c r="P2662" s="26">
        <v>0</v>
      </c>
      <c r="Q2662" s="26">
        <f t="shared" si="124"/>
        <v>0</v>
      </c>
      <c r="R2662" s="27" t="str">
        <f t="shared" si="125"/>
        <v>1-30</v>
      </c>
      <c r="S2662" s="27" t="str">
        <f>+VLOOKUP(B2662,'[1]PORTFOLIO MAY16'!$B$7:$T$5083,19,0)</f>
        <v>COSTA RICA</v>
      </c>
      <c r="T2662" s="26">
        <v>0</v>
      </c>
      <c r="U2662" s="23" t="s">
        <v>37</v>
      </c>
      <c r="V2662" s="23" t="s">
        <v>37</v>
      </c>
      <c r="W2662" s="23" t="s">
        <v>37</v>
      </c>
      <c r="X2662" s="22">
        <v>110437.46</v>
      </c>
    </row>
    <row r="2663" spans="1:24" x14ac:dyDescent="0.25">
      <c r="A2663" s="22">
        <v>702</v>
      </c>
      <c r="B2663" s="23" t="s">
        <v>2706</v>
      </c>
      <c r="C2663" s="23"/>
      <c r="D2663" s="24">
        <v>314395</v>
      </c>
      <c r="E2663" s="25"/>
      <c r="F2663" s="23" t="s">
        <v>42</v>
      </c>
      <c r="G2663" s="23" t="s">
        <v>33</v>
      </c>
      <c r="H2663" s="24" t="s">
        <v>34</v>
      </c>
      <c r="I2663" s="24" t="s">
        <v>35</v>
      </c>
      <c r="J2663" s="23" t="s">
        <v>36</v>
      </c>
      <c r="K2663" s="26">
        <v>29198.69</v>
      </c>
      <c r="L2663" s="26">
        <f t="shared" si="126"/>
        <v>29198.69</v>
      </c>
      <c r="M2663" s="26">
        <v>0</v>
      </c>
      <c r="N2663" s="26">
        <v>0</v>
      </c>
      <c r="O2663" s="26">
        <v>0</v>
      </c>
      <c r="P2663" s="26">
        <v>0</v>
      </c>
      <c r="Q2663" s="26">
        <f t="shared" si="124"/>
        <v>0</v>
      </c>
      <c r="R2663" s="27" t="str">
        <f t="shared" si="125"/>
        <v>1-30</v>
      </c>
      <c r="S2663" s="27" t="str">
        <f>+VLOOKUP(B2663,'[1]PORTFOLIO MAY16'!$B$7:$T$5083,19,0)</f>
        <v>REPUBLICA DOMINICANA</v>
      </c>
      <c r="T2663" s="26">
        <v>0</v>
      </c>
      <c r="U2663" s="23" t="s">
        <v>37</v>
      </c>
      <c r="V2663" s="23" t="s">
        <v>37</v>
      </c>
      <c r="W2663" s="23" t="s">
        <v>37</v>
      </c>
      <c r="X2663" s="22">
        <v>29368.1</v>
      </c>
    </row>
    <row r="2664" spans="1:24" x14ac:dyDescent="0.25">
      <c r="A2664" s="22">
        <v>702</v>
      </c>
      <c r="B2664" s="23" t="s">
        <v>2707</v>
      </c>
      <c r="C2664" s="23"/>
      <c r="D2664" s="24">
        <v>310863</v>
      </c>
      <c r="E2664" s="25"/>
      <c r="F2664" s="23" t="s">
        <v>33</v>
      </c>
      <c r="G2664" s="23" t="s">
        <v>33</v>
      </c>
      <c r="H2664" s="24" t="s">
        <v>34</v>
      </c>
      <c r="I2664" s="24" t="s">
        <v>35</v>
      </c>
      <c r="J2664" s="23" t="s">
        <v>39</v>
      </c>
      <c r="K2664" s="26">
        <v>97362.73</v>
      </c>
      <c r="L2664" s="26">
        <f t="shared" si="126"/>
        <v>5246.8775186889261</v>
      </c>
      <c r="M2664" s="26">
        <v>0</v>
      </c>
      <c r="N2664" s="26">
        <v>0</v>
      </c>
      <c r="O2664" s="26">
        <v>0</v>
      </c>
      <c r="P2664" s="26">
        <v>0</v>
      </c>
      <c r="Q2664" s="26">
        <f t="shared" si="124"/>
        <v>0</v>
      </c>
      <c r="R2664" s="27" t="str">
        <f t="shared" si="125"/>
        <v>1-30</v>
      </c>
      <c r="S2664" s="27" t="str">
        <f>+VLOOKUP(B2664,'[1]PORTFOLIO MAY16'!$B$7:$T$5083,19,0)</f>
        <v>MEXICO</v>
      </c>
      <c r="T2664" s="26">
        <v>0</v>
      </c>
      <c r="U2664" s="23" t="s">
        <v>37</v>
      </c>
      <c r="V2664" s="23" t="s">
        <v>37</v>
      </c>
      <c r="W2664" s="23" t="s">
        <v>37</v>
      </c>
      <c r="X2664" s="22">
        <v>133335.67999999999</v>
      </c>
    </row>
    <row r="2665" spans="1:24" x14ac:dyDescent="0.25">
      <c r="A2665" s="22">
        <v>702</v>
      </c>
      <c r="B2665" s="23" t="s">
        <v>2708</v>
      </c>
      <c r="C2665" s="23"/>
      <c r="D2665" s="24">
        <v>314583</v>
      </c>
      <c r="E2665" s="25"/>
      <c r="F2665" s="23" t="s">
        <v>42</v>
      </c>
      <c r="G2665" s="23" t="s">
        <v>33</v>
      </c>
      <c r="H2665" s="24" t="s">
        <v>34</v>
      </c>
      <c r="I2665" s="24" t="s">
        <v>35</v>
      </c>
      <c r="J2665" s="23" t="s">
        <v>36</v>
      </c>
      <c r="K2665" s="26">
        <v>14083.91</v>
      </c>
      <c r="L2665" s="26">
        <f t="shared" si="126"/>
        <v>14083.91</v>
      </c>
      <c r="M2665" s="26">
        <v>0</v>
      </c>
      <c r="N2665" s="26">
        <v>0</v>
      </c>
      <c r="O2665" s="26">
        <v>0</v>
      </c>
      <c r="P2665" s="26">
        <v>0</v>
      </c>
      <c r="Q2665" s="26">
        <f t="shared" si="124"/>
        <v>0</v>
      </c>
      <c r="R2665" s="27" t="str">
        <f t="shared" si="125"/>
        <v>1-30</v>
      </c>
      <c r="S2665" s="27" t="str">
        <f>+VLOOKUP(B2665,'[1]PORTFOLIO MAY16'!$B$7:$T$5083,19,0)</f>
        <v>REPUBLICA DOMINICANA</v>
      </c>
      <c r="T2665" s="26">
        <v>0</v>
      </c>
      <c r="U2665" s="23" t="s">
        <v>37</v>
      </c>
      <c r="V2665" s="23" t="s">
        <v>37</v>
      </c>
      <c r="W2665" s="23" t="s">
        <v>37</v>
      </c>
      <c r="X2665" s="22">
        <v>14259.48</v>
      </c>
    </row>
    <row r="2666" spans="1:24" x14ac:dyDescent="0.25">
      <c r="A2666" s="22">
        <v>702</v>
      </c>
      <c r="B2666" s="23" t="s">
        <v>2709</v>
      </c>
      <c r="C2666" s="23"/>
      <c r="D2666" s="24">
        <v>308393</v>
      </c>
      <c r="E2666" s="25"/>
      <c r="F2666" s="23" t="s">
        <v>51</v>
      </c>
      <c r="G2666" s="23" t="s">
        <v>33</v>
      </c>
      <c r="H2666" s="24" t="s">
        <v>34</v>
      </c>
      <c r="I2666" s="24" t="s">
        <v>35</v>
      </c>
      <c r="J2666" s="23" t="s">
        <v>36</v>
      </c>
      <c r="K2666" s="26">
        <v>44209.21</v>
      </c>
      <c r="L2666" s="26">
        <f t="shared" si="126"/>
        <v>44209.21</v>
      </c>
      <c r="M2666" s="26">
        <v>0</v>
      </c>
      <c r="N2666" s="26">
        <v>0</v>
      </c>
      <c r="O2666" s="26">
        <v>0</v>
      </c>
      <c r="P2666" s="26">
        <v>44209.21</v>
      </c>
      <c r="Q2666" s="26">
        <f t="shared" si="124"/>
        <v>44209.21</v>
      </c>
      <c r="R2666" s="27" t="str">
        <f t="shared" si="125"/>
        <v>120+</v>
      </c>
      <c r="S2666" s="27" t="str">
        <f>+VLOOKUP(B2666,'[1]PORTFOLIO MAY16'!$B$7:$T$5083,19,0)</f>
        <v>GUATEMALA</v>
      </c>
      <c r="T2666" s="26">
        <v>44209.21</v>
      </c>
      <c r="U2666" s="23" t="s">
        <v>37</v>
      </c>
      <c r="V2666" s="23" t="s">
        <v>37</v>
      </c>
      <c r="W2666" s="23" t="s">
        <v>37</v>
      </c>
      <c r="X2666" s="22">
        <v>53252.93</v>
      </c>
    </row>
    <row r="2667" spans="1:24" x14ac:dyDescent="0.25">
      <c r="A2667" s="22">
        <v>702</v>
      </c>
      <c r="B2667" s="23" t="s">
        <v>2710</v>
      </c>
      <c r="C2667" s="23"/>
      <c r="D2667" s="24">
        <v>320022</v>
      </c>
      <c r="E2667" s="25"/>
      <c r="F2667" s="23" t="s">
        <v>42</v>
      </c>
      <c r="G2667" s="23" t="s">
        <v>33</v>
      </c>
      <c r="H2667" s="24" t="s">
        <v>34</v>
      </c>
      <c r="I2667" s="24" t="s">
        <v>35</v>
      </c>
      <c r="J2667" s="23" t="s">
        <v>36</v>
      </c>
      <c r="K2667" s="26">
        <v>12149.01</v>
      </c>
      <c r="L2667" s="26">
        <f t="shared" si="126"/>
        <v>12149.01</v>
      </c>
      <c r="M2667" s="26">
        <v>0</v>
      </c>
      <c r="N2667" s="26">
        <v>0</v>
      </c>
      <c r="O2667" s="26">
        <v>0</v>
      </c>
      <c r="P2667" s="26">
        <v>12149.01</v>
      </c>
      <c r="Q2667" s="26">
        <f t="shared" si="124"/>
        <v>12149.01</v>
      </c>
      <c r="R2667" s="27" t="str">
        <f t="shared" si="125"/>
        <v>120+</v>
      </c>
      <c r="S2667" s="27" t="str">
        <f>+VLOOKUP(B2667,'[1]PORTFOLIO MAY16'!$B$7:$T$5083,19,0)</f>
        <v>REPUBLICA DOMINICANA</v>
      </c>
      <c r="T2667" s="26">
        <v>12149.01</v>
      </c>
      <c r="U2667" s="23" t="s">
        <v>37</v>
      </c>
      <c r="V2667" s="23" t="s">
        <v>37</v>
      </c>
      <c r="W2667" s="23" t="s">
        <v>37</v>
      </c>
      <c r="X2667" s="22">
        <v>12149.01</v>
      </c>
    </row>
    <row r="2668" spans="1:24" x14ac:dyDescent="0.25">
      <c r="A2668" s="22">
        <v>702</v>
      </c>
      <c r="B2668" s="23" t="s">
        <v>2711</v>
      </c>
      <c r="C2668" s="23"/>
      <c r="D2668" s="24">
        <v>319843</v>
      </c>
      <c r="E2668" s="25"/>
      <c r="F2668" s="23" t="s">
        <v>42</v>
      </c>
      <c r="G2668" s="23" t="s">
        <v>33</v>
      </c>
      <c r="H2668" s="24" t="s">
        <v>34</v>
      </c>
      <c r="I2668" s="24" t="s">
        <v>35</v>
      </c>
      <c r="J2668" s="23" t="s">
        <v>36</v>
      </c>
      <c r="K2668" s="26">
        <v>18980.060000000001</v>
      </c>
      <c r="L2668" s="26">
        <f t="shared" si="126"/>
        <v>18980.060000000001</v>
      </c>
      <c r="M2668" s="26">
        <v>0</v>
      </c>
      <c r="N2668" s="26">
        <v>0</v>
      </c>
      <c r="O2668" s="26">
        <v>0</v>
      </c>
      <c r="P2668" s="26">
        <v>0</v>
      </c>
      <c r="Q2668" s="26">
        <f t="shared" si="124"/>
        <v>0</v>
      </c>
      <c r="R2668" s="27" t="str">
        <f t="shared" si="125"/>
        <v>1-30</v>
      </c>
      <c r="S2668" s="27" t="str">
        <f>+VLOOKUP(B2668,'[1]PORTFOLIO MAY16'!$B$7:$T$5083,19,0)</f>
        <v>REPUBLICA DOMINICANA</v>
      </c>
      <c r="T2668" s="26">
        <v>0</v>
      </c>
      <c r="U2668" s="23" t="s">
        <v>37</v>
      </c>
      <c r="V2668" s="23" t="s">
        <v>37</v>
      </c>
      <c r="W2668" s="23" t="s">
        <v>37</v>
      </c>
      <c r="X2668" s="22">
        <v>19453.87</v>
      </c>
    </row>
    <row r="2669" spans="1:24" x14ac:dyDescent="0.25">
      <c r="A2669" s="22">
        <v>702</v>
      </c>
      <c r="B2669" s="23" t="s">
        <v>2712</v>
      </c>
      <c r="C2669" s="23"/>
      <c r="D2669" s="24">
        <v>331735</v>
      </c>
      <c r="E2669" s="25"/>
      <c r="F2669" s="23" t="s">
        <v>42</v>
      </c>
      <c r="G2669" s="23" t="s">
        <v>33</v>
      </c>
      <c r="H2669" s="24" t="s">
        <v>34</v>
      </c>
      <c r="I2669" s="24" t="s">
        <v>35</v>
      </c>
      <c r="J2669" s="23" t="s">
        <v>36</v>
      </c>
      <c r="K2669" s="26">
        <v>233717.8</v>
      </c>
      <c r="L2669" s="26">
        <f t="shared" si="126"/>
        <v>233717.8</v>
      </c>
      <c r="M2669" s="26">
        <v>0</v>
      </c>
      <c r="N2669" s="26">
        <v>0</v>
      </c>
      <c r="O2669" s="26">
        <v>0</v>
      </c>
      <c r="P2669" s="26">
        <v>0</v>
      </c>
      <c r="Q2669" s="26">
        <f t="shared" si="124"/>
        <v>0</v>
      </c>
      <c r="R2669" s="27" t="str">
        <f t="shared" si="125"/>
        <v>1-30</v>
      </c>
      <c r="S2669" s="28" t="s">
        <v>698</v>
      </c>
      <c r="T2669" s="26">
        <v>0</v>
      </c>
      <c r="U2669" s="23" t="s">
        <v>37</v>
      </c>
      <c r="V2669" s="23" t="s">
        <v>37</v>
      </c>
      <c r="W2669" s="23" t="s">
        <v>37</v>
      </c>
      <c r="X2669" s="22">
        <v>269899.96999999997</v>
      </c>
    </row>
    <row r="2670" spans="1:24" x14ac:dyDescent="0.25">
      <c r="A2670" s="22">
        <v>702</v>
      </c>
      <c r="B2670" s="23" t="s">
        <v>2713</v>
      </c>
      <c r="C2670" s="23"/>
      <c r="D2670" s="24">
        <v>316339</v>
      </c>
      <c r="E2670" s="25"/>
      <c r="F2670" s="23" t="s">
        <v>42</v>
      </c>
      <c r="G2670" s="23" t="s">
        <v>51</v>
      </c>
      <c r="H2670" s="24" t="s">
        <v>34</v>
      </c>
      <c r="I2670" s="24" t="s">
        <v>35</v>
      </c>
      <c r="J2670" s="23" t="s">
        <v>36</v>
      </c>
      <c r="K2670" s="26">
        <v>1130.73</v>
      </c>
      <c r="L2670" s="26">
        <f t="shared" si="126"/>
        <v>1130.73</v>
      </c>
      <c r="M2670" s="26">
        <v>0</v>
      </c>
      <c r="N2670" s="26">
        <v>0</v>
      </c>
      <c r="O2670" s="26">
        <v>0</v>
      </c>
      <c r="P2670" s="26">
        <v>0</v>
      </c>
      <c r="Q2670" s="26">
        <f t="shared" si="124"/>
        <v>0</v>
      </c>
      <c r="R2670" s="27" t="str">
        <f t="shared" si="125"/>
        <v>1-30</v>
      </c>
      <c r="S2670" s="27" t="str">
        <f>+VLOOKUP(B2670,'[1]PORTFOLIO MAY16'!$B$7:$T$5083,19,0)</f>
        <v>GUATEMALA</v>
      </c>
      <c r="T2670" s="26">
        <v>0</v>
      </c>
      <c r="U2670" s="23" t="s">
        <v>37</v>
      </c>
      <c r="V2670" s="23" t="s">
        <v>37</v>
      </c>
      <c r="W2670" s="23" t="s">
        <v>37</v>
      </c>
      <c r="X2670" s="22">
        <v>1142.03</v>
      </c>
    </row>
    <row r="2671" spans="1:24" x14ac:dyDescent="0.25">
      <c r="A2671" s="22">
        <v>702</v>
      </c>
      <c r="B2671" s="23" t="s">
        <v>2714</v>
      </c>
      <c r="C2671" s="23"/>
      <c r="D2671" s="24">
        <v>318566</v>
      </c>
      <c r="E2671" s="25"/>
      <c r="F2671" s="23" t="s">
        <v>51</v>
      </c>
      <c r="G2671" s="23" t="s">
        <v>33</v>
      </c>
      <c r="H2671" s="24" t="s">
        <v>34</v>
      </c>
      <c r="I2671" s="24" t="s">
        <v>35</v>
      </c>
      <c r="J2671" s="23" t="s">
        <v>36</v>
      </c>
      <c r="K2671" s="26">
        <v>92283.57</v>
      </c>
      <c r="L2671" s="26">
        <f t="shared" si="126"/>
        <v>92283.57</v>
      </c>
      <c r="M2671" s="26">
        <v>0</v>
      </c>
      <c r="N2671" s="26">
        <v>0</v>
      </c>
      <c r="O2671" s="26">
        <v>0</v>
      </c>
      <c r="P2671" s="26">
        <v>0</v>
      </c>
      <c r="Q2671" s="26">
        <f t="shared" si="124"/>
        <v>0</v>
      </c>
      <c r="R2671" s="27" t="str">
        <f t="shared" si="125"/>
        <v>1-30</v>
      </c>
      <c r="S2671" s="27" t="str">
        <f>+VLOOKUP(B2671,'[1]PORTFOLIO MAY16'!$B$7:$T$5083,19,0)</f>
        <v>COSTA RICA</v>
      </c>
      <c r="T2671" s="26">
        <v>0</v>
      </c>
      <c r="U2671" s="23" t="s">
        <v>37</v>
      </c>
      <c r="V2671" s="23" t="s">
        <v>37</v>
      </c>
      <c r="W2671" s="23" t="s">
        <v>37</v>
      </c>
      <c r="X2671" s="22">
        <v>94453.02</v>
      </c>
    </row>
    <row r="2672" spans="1:24" x14ac:dyDescent="0.25">
      <c r="A2672" s="22">
        <v>702</v>
      </c>
      <c r="B2672" s="23" t="s">
        <v>2715</v>
      </c>
      <c r="C2672" s="23"/>
      <c r="D2672" s="24">
        <v>312088</v>
      </c>
      <c r="E2672" s="25"/>
      <c r="F2672" s="23" t="s">
        <v>51</v>
      </c>
      <c r="G2672" s="23" t="s">
        <v>51</v>
      </c>
      <c r="H2672" s="24" t="s">
        <v>34</v>
      </c>
      <c r="I2672" s="24" t="s">
        <v>35</v>
      </c>
      <c r="J2672" s="23" t="s">
        <v>36</v>
      </c>
      <c r="K2672" s="26">
        <v>289186.02</v>
      </c>
      <c r="L2672" s="26">
        <f t="shared" si="126"/>
        <v>289186.02</v>
      </c>
      <c r="M2672" s="26">
        <v>0</v>
      </c>
      <c r="N2672" s="26">
        <v>0</v>
      </c>
      <c r="O2672" s="26">
        <v>0</v>
      </c>
      <c r="P2672" s="26">
        <v>0</v>
      </c>
      <c r="Q2672" s="26">
        <f t="shared" si="124"/>
        <v>0</v>
      </c>
      <c r="R2672" s="27" t="str">
        <f t="shared" si="125"/>
        <v>1-30</v>
      </c>
      <c r="S2672" s="27" t="str">
        <f>+VLOOKUP(B2672,'[1]PORTFOLIO MAY16'!$B$7:$T$5083,19,0)</f>
        <v>REPUBLICA DOMINICANA</v>
      </c>
      <c r="T2672" s="26">
        <v>0</v>
      </c>
      <c r="U2672" s="23" t="s">
        <v>37</v>
      </c>
      <c r="V2672" s="23" t="s">
        <v>37</v>
      </c>
      <c r="W2672" s="23" t="s">
        <v>37</v>
      </c>
      <c r="X2672" s="22">
        <v>302618.65999999997</v>
      </c>
    </row>
    <row r="2673" spans="1:24" x14ac:dyDescent="0.25">
      <c r="A2673" s="22">
        <v>702</v>
      </c>
      <c r="B2673" s="23" t="s">
        <v>2716</v>
      </c>
      <c r="C2673" s="23"/>
      <c r="D2673" s="24">
        <v>312058</v>
      </c>
      <c r="E2673" s="25"/>
      <c r="F2673" s="23" t="s">
        <v>42</v>
      </c>
      <c r="G2673" s="23" t="s">
        <v>33</v>
      </c>
      <c r="H2673" s="24" t="s">
        <v>34</v>
      </c>
      <c r="I2673" s="24" t="s">
        <v>233</v>
      </c>
      <c r="J2673" s="23" t="s">
        <v>36</v>
      </c>
      <c r="K2673" s="26">
        <v>0</v>
      </c>
      <c r="L2673" s="26">
        <f t="shared" si="126"/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f t="shared" si="124"/>
        <v>0</v>
      </c>
      <c r="R2673" s="27" t="str">
        <f t="shared" si="125"/>
        <v>1-30</v>
      </c>
      <c r="S2673" s="27" t="str">
        <f>+VLOOKUP(B2673,'[1]PORTFOLIO MAY16'!$B$7:$T$5083,19,0)</f>
        <v>NICARAGUA</v>
      </c>
      <c r="T2673" s="26">
        <v>0</v>
      </c>
      <c r="U2673" s="23" t="s">
        <v>37</v>
      </c>
      <c r="V2673" s="23" t="s">
        <v>37</v>
      </c>
      <c r="W2673" s="23" t="s">
        <v>37</v>
      </c>
      <c r="X2673" s="22">
        <v>0</v>
      </c>
    </row>
    <row r="2674" spans="1:24" x14ac:dyDescent="0.25">
      <c r="A2674" s="22">
        <v>702</v>
      </c>
      <c r="B2674" s="23" t="s">
        <v>2717</v>
      </c>
      <c r="C2674" s="23"/>
      <c r="D2674" s="24">
        <v>316738</v>
      </c>
      <c r="E2674" s="25"/>
      <c r="F2674" s="23" t="s">
        <v>33</v>
      </c>
      <c r="G2674" s="23" t="s">
        <v>33</v>
      </c>
      <c r="H2674" s="24" t="s">
        <v>34</v>
      </c>
      <c r="I2674" s="24" t="s">
        <v>233</v>
      </c>
      <c r="J2674" s="23" t="s">
        <v>39</v>
      </c>
      <c r="K2674" s="26">
        <v>72212.990000000005</v>
      </c>
      <c r="L2674" s="26">
        <f t="shared" si="126"/>
        <v>3891.5580303500969</v>
      </c>
      <c r="M2674" s="26">
        <v>0</v>
      </c>
      <c r="N2674" s="26">
        <v>0</v>
      </c>
      <c r="O2674" s="26">
        <v>0</v>
      </c>
      <c r="P2674" s="26">
        <v>72212.990000000005</v>
      </c>
      <c r="Q2674" s="26">
        <f t="shared" si="124"/>
        <v>72212.990000000005</v>
      </c>
      <c r="R2674" s="27" t="str">
        <f t="shared" si="125"/>
        <v>120+</v>
      </c>
      <c r="S2674" s="27" t="str">
        <f>+VLOOKUP(B2674,'[1]PORTFOLIO MAY16'!$B$7:$T$5083,19,0)</f>
        <v>MEXICO</v>
      </c>
      <c r="T2674" s="26">
        <v>0</v>
      </c>
      <c r="U2674" s="23" t="s">
        <v>37</v>
      </c>
      <c r="V2674" s="23" t="s">
        <v>37</v>
      </c>
      <c r="W2674" s="23" t="s">
        <v>37</v>
      </c>
      <c r="X2674" s="22">
        <v>99976.48</v>
      </c>
    </row>
    <row r="2675" spans="1:24" x14ac:dyDescent="0.25">
      <c r="A2675" s="22">
        <v>702</v>
      </c>
      <c r="B2675" s="23" t="s">
        <v>2718</v>
      </c>
      <c r="C2675" s="23"/>
      <c r="D2675" s="24">
        <v>312319</v>
      </c>
      <c r="E2675" s="25"/>
      <c r="F2675" s="23" t="s">
        <v>42</v>
      </c>
      <c r="G2675" s="23" t="s">
        <v>33</v>
      </c>
      <c r="H2675" s="24" t="s">
        <v>34</v>
      </c>
      <c r="I2675" s="24" t="s">
        <v>35</v>
      </c>
      <c r="J2675" s="23" t="s">
        <v>36</v>
      </c>
      <c r="K2675" s="26">
        <v>13383.42</v>
      </c>
      <c r="L2675" s="26">
        <f t="shared" si="126"/>
        <v>13383.42</v>
      </c>
      <c r="M2675" s="26">
        <v>0</v>
      </c>
      <c r="N2675" s="26">
        <v>0</v>
      </c>
      <c r="O2675" s="26">
        <v>0</v>
      </c>
      <c r="P2675" s="26">
        <v>0</v>
      </c>
      <c r="Q2675" s="26">
        <f t="shared" si="124"/>
        <v>0</v>
      </c>
      <c r="R2675" s="27" t="str">
        <f t="shared" si="125"/>
        <v>1-30</v>
      </c>
      <c r="S2675" s="27" t="str">
        <f>+VLOOKUP(B2675,'[1]PORTFOLIO MAY16'!$B$7:$T$5083,19,0)</f>
        <v>GUATEMALA</v>
      </c>
      <c r="T2675" s="26">
        <v>0</v>
      </c>
      <c r="U2675" s="23" t="s">
        <v>37</v>
      </c>
      <c r="V2675" s="23" t="s">
        <v>37</v>
      </c>
      <c r="W2675" s="23" t="s">
        <v>37</v>
      </c>
      <c r="X2675" s="22">
        <v>13414.02</v>
      </c>
    </row>
    <row r="2676" spans="1:24" x14ac:dyDescent="0.25">
      <c r="A2676" s="22">
        <v>702</v>
      </c>
      <c r="B2676" s="23" t="s">
        <v>2719</v>
      </c>
      <c r="C2676" s="23"/>
      <c r="D2676" s="24">
        <v>319934</v>
      </c>
      <c r="E2676" s="25"/>
      <c r="F2676" s="23" t="s">
        <v>98</v>
      </c>
      <c r="G2676" s="23" t="s">
        <v>98</v>
      </c>
      <c r="H2676" s="24" t="s">
        <v>34</v>
      </c>
      <c r="I2676" s="24" t="s">
        <v>35</v>
      </c>
      <c r="J2676" s="23" t="s">
        <v>36</v>
      </c>
      <c r="K2676" s="26">
        <v>222772.23</v>
      </c>
      <c r="L2676" s="26">
        <f t="shared" si="126"/>
        <v>222772.23</v>
      </c>
      <c r="M2676" s="26">
        <v>0</v>
      </c>
      <c r="N2676" s="26">
        <v>0</v>
      </c>
      <c r="O2676" s="26">
        <v>0</v>
      </c>
      <c r="P2676" s="26">
        <v>0</v>
      </c>
      <c r="Q2676" s="26">
        <f t="shared" si="124"/>
        <v>0</v>
      </c>
      <c r="R2676" s="27" t="str">
        <f t="shared" si="125"/>
        <v>1-30</v>
      </c>
      <c r="S2676" s="27" t="str">
        <f>+VLOOKUP(B2676,'[1]PORTFOLIO MAY16'!$B$7:$T$5083,19,0)</f>
        <v>MEXICO</v>
      </c>
      <c r="T2676" s="26">
        <v>0</v>
      </c>
      <c r="U2676" s="23" t="s">
        <v>37</v>
      </c>
      <c r="V2676" s="23" t="s">
        <v>37</v>
      </c>
      <c r="W2676" s="23" t="s">
        <v>37</v>
      </c>
      <c r="X2676" s="22">
        <v>54287.4</v>
      </c>
    </row>
    <row r="2677" spans="1:24" x14ac:dyDescent="0.25">
      <c r="A2677" s="22">
        <v>702</v>
      </c>
      <c r="B2677" s="23" t="s">
        <v>2720</v>
      </c>
      <c r="C2677" s="23"/>
      <c r="D2677" s="24">
        <v>316486</v>
      </c>
      <c r="E2677" s="25"/>
      <c r="F2677" s="23" t="s">
        <v>42</v>
      </c>
      <c r="G2677" s="23" t="s">
        <v>33</v>
      </c>
      <c r="H2677" s="24" t="s">
        <v>34</v>
      </c>
      <c r="I2677" s="24" t="s">
        <v>35</v>
      </c>
      <c r="J2677" s="23" t="s">
        <v>36</v>
      </c>
      <c r="K2677" s="26">
        <v>43548.33</v>
      </c>
      <c r="L2677" s="26">
        <f t="shared" si="126"/>
        <v>43548.33</v>
      </c>
      <c r="M2677" s="26">
        <v>0</v>
      </c>
      <c r="N2677" s="26">
        <v>0</v>
      </c>
      <c r="O2677" s="26">
        <v>0</v>
      </c>
      <c r="P2677" s="26">
        <v>0</v>
      </c>
      <c r="Q2677" s="26">
        <f t="shared" si="124"/>
        <v>0</v>
      </c>
      <c r="R2677" s="27" t="str">
        <f t="shared" si="125"/>
        <v>1-30</v>
      </c>
      <c r="S2677" s="27" t="str">
        <f>+VLOOKUP(B2677,'[1]PORTFOLIO MAY16'!$B$7:$T$5083,19,0)</f>
        <v>REPUBLICA DOMINICANA</v>
      </c>
      <c r="T2677" s="26">
        <v>0</v>
      </c>
      <c r="U2677" s="23" t="s">
        <v>37</v>
      </c>
      <c r="V2677" s="23" t="s">
        <v>37</v>
      </c>
      <c r="W2677" s="23" t="s">
        <v>37</v>
      </c>
      <c r="X2677" s="22">
        <v>46742.57</v>
      </c>
    </row>
    <row r="2678" spans="1:24" x14ac:dyDescent="0.25">
      <c r="A2678" s="22">
        <v>702</v>
      </c>
      <c r="B2678" s="23" t="s">
        <v>2721</v>
      </c>
      <c r="C2678" s="23"/>
      <c r="D2678" s="24">
        <v>313250</v>
      </c>
      <c r="E2678" s="25"/>
      <c r="F2678" s="23" t="s">
        <v>51</v>
      </c>
      <c r="G2678" s="23" t="s">
        <v>33</v>
      </c>
      <c r="H2678" s="24" t="s">
        <v>34</v>
      </c>
      <c r="I2678" s="24" t="s">
        <v>35</v>
      </c>
      <c r="J2678" s="23" t="s">
        <v>36</v>
      </c>
      <c r="K2678" s="26">
        <v>0</v>
      </c>
      <c r="L2678" s="26">
        <f t="shared" si="126"/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f t="shared" si="124"/>
        <v>0</v>
      </c>
      <c r="R2678" s="27" t="str">
        <f t="shared" si="125"/>
        <v>1-30</v>
      </c>
      <c r="S2678" s="27" t="str">
        <f>+VLOOKUP(B2678,'[1]PORTFOLIO MAY16'!$B$7:$T$5083,19,0)</f>
        <v>COSTA RICA</v>
      </c>
      <c r="T2678" s="26">
        <v>0</v>
      </c>
      <c r="U2678" s="23" t="s">
        <v>37</v>
      </c>
      <c r="V2678" s="23" t="s">
        <v>37</v>
      </c>
      <c r="W2678" s="23" t="s">
        <v>37</v>
      </c>
      <c r="X2678" s="22">
        <v>0</v>
      </c>
    </row>
    <row r="2679" spans="1:24" x14ac:dyDescent="0.25">
      <c r="A2679" s="22">
        <v>702</v>
      </c>
      <c r="B2679" s="23" t="s">
        <v>2722</v>
      </c>
      <c r="C2679" s="23"/>
      <c r="D2679" s="24">
        <v>319904</v>
      </c>
      <c r="E2679" s="25"/>
      <c r="F2679" s="23" t="s">
        <v>33</v>
      </c>
      <c r="G2679" s="23" t="s">
        <v>33</v>
      </c>
      <c r="H2679" s="24" t="s">
        <v>34</v>
      </c>
      <c r="I2679" s="24" t="s">
        <v>233</v>
      </c>
      <c r="J2679" s="23" t="s">
        <v>39</v>
      </c>
      <c r="K2679" s="26">
        <v>4567024</v>
      </c>
      <c r="L2679" s="26">
        <f t="shared" si="126"/>
        <v>246116.92331257326</v>
      </c>
      <c r="M2679" s="26">
        <v>0</v>
      </c>
      <c r="N2679" s="26">
        <v>0</v>
      </c>
      <c r="O2679" s="26">
        <v>0</v>
      </c>
      <c r="P2679" s="26">
        <v>4567024</v>
      </c>
      <c r="Q2679" s="26">
        <f t="shared" si="124"/>
        <v>4567024</v>
      </c>
      <c r="R2679" s="27" t="str">
        <f t="shared" si="125"/>
        <v>120+</v>
      </c>
      <c r="S2679" s="27" t="str">
        <f>+VLOOKUP(B2679,'[1]PORTFOLIO MAY16'!$B$7:$T$5083,19,0)</f>
        <v>MEXICO</v>
      </c>
      <c r="T2679" s="26">
        <v>0</v>
      </c>
      <c r="U2679" s="23" t="s">
        <v>37</v>
      </c>
      <c r="V2679" s="23" t="s">
        <v>37</v>
      </c>
      <c r="W2679" s="23" t="s">
        <v>37</v>
      </c>
      <c r="X2679" s="22">
        <v>4982208</v>
      </c>
    </row>
    <row r="2680" spans="1:24" x14ac:dyDescent="0.25">
      <c r="A2680" s="22">
        <v>702</v>
      </c>
      <c r="B2680" s="23" t="s">
        <v>2723</v>
      </c>
      <c r="C2680" s="23"/>
      <c r="D2680" s="24">
        <v>319893</v>
      </c>
      <c r="E2680" s="25"/>
      <c r="F2680" s="23" t="s">
        <v>42</v>
      </c>
      <c r="G2680" s="23" t="s">
        <v>33</v>
      </c>
      <c r="H2680" s="24" t="s">
        <v>34</v>
      </c>
      <c r="I2680" s="24" t="s">
        <v>35</v>
      </c>
      <c r="J2680" s="23" t="s">
        <v>36</v>
      </c>
      <c r="K2680" s="26">
        <v>27698.58</v>
      </c>
      <c r="L2680" s="26">
        <f t="shared" si="126"/>
        <v>27698.58</v>
      </c>
      <c r="M2680" s="26">
        <v>0</v>
      </c>
      <c r="N2680" s="26">
        <v>0</v>
      </c>
      <c r="O2680" s="26">
        <v>0</v>
      </c>
      <c r="P2680" s="26">
        <v>0</v>
      </c>
      <c r="Q2680" s="26">
        <f t="shared" si="124"/>
        <v>0</v>
      </c>
      <c r="R2680" s="27" t="str">
        <f t="shared" si="125"/>
        <v>1-30</v>
      </c>
      <c r="S2680" s="27" t="str">
        <f>+VLOOKUP(B2680,'[1]PORTFOLIO MAY16'!$B$7:$T$5083,19,0)</f>
        <v>NICARAGUA</v>
      </c>
      <c r="T2680" s="26">
        <v>0</v>
      </c>
      <c r="U2680" s="23" t="s">
        <v>37</v>
      </c>
      <c r="V2680" s="23" t="s">
        <v>37</v>
      </c>
      <c r="W2680" s="23" t="s">
        <v>37</v>
      </c>
      <c r="X2680" s="22">
        <v>28392.03</v>
      </c>
    </row>
    <row r="2681" spans="1:24" x14ac:dyDescent="0.25">
      <c r="A2681" s="22">
        <v>702</v>
      </c>
      <c r="B2681" s="23" t="s">
        <v>2724</v>
      </c>
      <c r="C2681" s="23"/>
      <c r="D2681" s="24">
        <v>313548</v>
      </c>
      <c r="E2681" s="25"/>
      <c r="F2681" s="23" t="s">
        <v>59</v>
      </c>
      <c r="G2681" s="23" t="s">
        <v>59</v>
      </c>
      <c r="H2681" s="24" t="s">
        <v>34</v>
      </c>
      <c r="I2681" s="24" t="s">
        <v>35</v>
      </c>
      <c r="J2681" s="23" t="s">
        <v>36</v>
      </c>
      <c r="K2681" s="26">
        <v>71357.61</v>
      </c>
      <c r="L2681" s="26">
        <f t="shared" si="126"/>
        <v>71357.61</v>
      </c>
      <c r="M2681" s="26">
        <v>0</v>
      </c>
      <c r="N2681" s="26">
        <v>0</v>
      </c>
      <c r="O2681" s="26">
        <v>0</v>
      </c>
      <c r="P2681" s="26">
        <v>0</v>
      </c>
      <c r="Q2681" s="26">
        <f t="shared" si="124"/>
        <v>0</v>
      </c>
      <c r="R2681" s="27" t="str">
        <f t="shared" si="125"/>
        <v>1-30</v>
      </c>
      <c r="S2681" s="28" t="s">
        <v>626</v>
      </c>
      <c r="T2681" s="26">
        <v>0</v>
      </c>
      <c r="U2681" s="23" t="s">
        <v>37</v>
      </c>
      <c r="V2681" s="23" t="s">
        <v>37</v>
      </c>
      <c r="W2681" s="23" t="s">
        <v>37</v>
      </c>
      <c r="X2681" s="22">
        <v>76048.94</v>
      </c>
    </row>
    <row r="2682" spans="1:24" x14ac:dyDescent="0.25">
      <c r="A2682" s="22">
        <v>702</v>
      </c>
      <c r="B2682" s="23" t="s">
        <v>2725</v>
      </c>
      <c r="C2682" s="23"/>
      <c r="D2682" s="24">
        <v>358338</v>
      </c>
      <c r="E2682" s="25"/>
      <c r="F2682" s="23" t="s">
        <v>33</v>
      </c>
      <c r="G2682" s="23" t="s">
        <v>33</v>
      </c>
      <c r="H2682" s="24" t="s">
        <v>34</v>
      </c>
      <c r="I2682" s="24" t="s">
        <v>35</v>
      </c>
      <c r="J2682" s="23" t="s">
        <v>39</v>
      </c>
      <c r="K2682" s="26">
        <v>810687.49</v>
      </c>
      <c r="L2682" s="26">
        <f t="shared" si="126"/>
        <v>43687.948827681328</v>
      </c>
      <c r="M2682" s="26">
        <v>0</v>
      </c>
      <c r="N2682" s="26">
        <v>0</v>
      </c>
      <c r="O2682" s="26">
        <v>0</v>
      </c>
      <c r="P2682" s="26">
        <v>0</v>
      </c>
      <c r="Q2682" s="26">
        <f t="shared" si="124"/>
        <v>0</v>
      </c>
      <c r="R2682" s="27" t="str">
        <f t="shared" si="125"/>
        <v>1-30</v>
      </c>
      <c r="S2682" s="27" t="str">
        <f>+VLOOKUP(B2682,'[1]PORTFOLIO MAY16'!$B$7:$T$5083,19,0)</f>
        <v>MEXICO</v>
      </c>
      <c r="T2682" s="26">
        <v>0</v>
      </c>
      <c r="U2682" s="23" t="s">
        <v>37</v>
      </c>
      <c r="V2682" s="23" t="s">
        <v>37</v>
      </c>
      <c r="W2682" s="23" t="s">
        <v>37</v>
      </c>
      <c r="X2682" s="22">
        <v>849291.66</v>
      </c>
    </row>
    <row r="2683" spans="1:24" x14ac:dyDescent="0.25">
      <c r="A2683" s="22">
        <v>702</v>
      </c>
      <c r="B2683" s="23" t="s">
        <v>2726</v>
      </c>
      <c r="C2683" s="23"/>
      <c r="D2683" s="24">
        <v>318099</v>
      </c>
      <c r="E2683" s="25"/>
      <c r="F2683" s="23" t="s">
        <v>33</v>
      </c>
      <c r="G2683" s="23" t="s">
        <v>33</v>
      </c>
      <c r="H2683" s="24" t="s">
        <v>34</v>
      </c>
      <c r="I2683" s="24" t="s">
        <v>35</v>
      </c>
      <c r="J2683" s="23" t="s">
        <v>36</v>
      </c>
      <c r="K2683" s="26">
        <v>109463.84</v>
      </c>
      <c r="L2683" s="26">
        <f t="shared" si="126"/>
        <v>109463.84</v>
      </c>
      <c r="M2683" s="26">
        <v>0</v>
      </c>
      <c r="N2683" s="26">
        <v>0</v>
      </c>
      <c r="O2683" s="26">
        <v>0</v>
      </c>
      <c r="P2683" s="26">
        <v>0</v>
      </c>
      <c r="Q2683" s="26">
        <f t="shared" si="124"/>
        <v>0</v>
      </c>
      <c r="R2683" s="27" t="str">
        <f t="shared" si="125"/>
        <v>1-30</v>
      </c>
      <c r="S2683" s="28" t="s">
        <v>160</v>
      </c>
      <c r="T2683" s="26">
        <v>0</v>
      </c>
      <c r="U2683" s="23" t="s">
        <v>37</v>
      </c>
      <c r="V2683" s="23" t="s">
        <v>37</v>
      </c>
      <c r="W2683" s="23" t="s">
        <v>37</v>
      </c>
      <c r="X2683" s="22">
        <v>122654.38</v>
      </c>
    </row>
    <row r="2684" spans="1:24" x14ac:dyDescent="0.25">
      <c r="A2684" s="22">
        <v>702</v>
      </c>
      <c r="B2684" s="23" t="s">
        <v>2727</v>
      </c>
      <c r="C2684" s="23"/>
      <c r="D2684" s="24">
        <v>364697</v>
      </c>
      <c r="E2684" s="25"/>
      <c r="F2684" s="23" t="s">
        <v>42</v>
      </c>
      <c r="G2684" s="23" t="s">
        <v>33</v>
      </c>
      <c r="H2684" s="24" t="s">
        <v>34</v>
      </c>
      <c r="I2684" s="24" t="s">
        <v>35</v>
      </c>
      <c r="J2684" s="23" t="s">
        <v>36</v>
      </c>
      <c r="K2684" s="26">
        <v>26328.15</v>
      </c>
      <c r="L2684" s="26">
        <f t="shared" si="126"/>
        <v>26328.15</v>
      </c>
      <c r="M2684" s="26">
        <v>0</v>
      </c>
      <c r="N2684" s="26">
        <v>0</v>
      </c>
      <c r="O2684" s="26">
        <v>0</v>
      </c>
      <c r="P2684" s="26">
        <v>0</v>
      </c>
      <c r="Q2684" s="26">
        <f t="shared" si="124"/>
        <v>0</v>
      </c>
      <c r="R2684" s="27" t="str">
        <f t="shared" si="125"/>
        <v>1-30</v>
      </c>
      <c r="S2684" s="28" t="s">
        <v>626</v>
      </c>
      <c r="T2684" s="26">
        <v>0</v>
      </c>
      <c r="U2684" s="23" t="s">
        <v>37</v>
      </c>
      <c r="V2684" s="23" t="s">
        <v>37</v>
      </c>
      <c r="W2684" s="23" t="s">
        <v>37</v>
      </c>
      <c r="X2684" s="22">
        <v>27836.93</v>
      </c>
    </row>
    <row r="2685" spans="1:24" x14ac:dyDescent="0.25">
      <c r="A2685" s="22">
        <v>702</v>
      </c>
      <c r="B2685" s="23" t="s">
        <v>2728</v>
      </c>
      <c r="C2685" s="23"/>
      <c r="D2685" s="24">
        <v>356788</v>
      </c>
      <c r="E2685" s="25"/>
      <c r="F2685" s="23" t="s">
        <v>33</v>
      </c>
      <c r="G2685" s="23" t="s">
        <v>33</v>
      </c>
      <c r="H2685" s="24" t="s">
        <v>34</v>
      </c>
      <c r="I2685" s="24" t="s">
        <v>35</v>
      </c>
      <c r="J2685" s="23" t="s">
        <v>39</v>
      </c>
      <c r="K2685" s="26">
        <v>1822365.08</v>
      </c>
      <c r="L2685" s="26">
        <f t="shared" si="126"/>
        <v>98207.254142275458</v>
      </c>
      <c r="M2685" s="26">
        <v>0</v>
      </c>
      <c r="N2685" s="26">
        <v>0</v>
      </c>
      <c r="O2685" s="26">
        <v>0</v>
      </c>
      <c r="P2685" s="26">
        <v>0</v>
      </c>
      <c r="Q2685" s="26">
        <f t="shared" si="124"/>
        <v>0</v>
      </c>
      <c r="R2685" s="27" t="str">
        <f t="shared" si="125"/>
        <v>1-30</v>
      </c>
      <c r="S2685" s="28" t="s">
        <v>160</v>
      </c>
      <c r="T2685" s="26">
        <v>0</v>
      </c>
      <c r="U2685" s="23" t="s">
        <v>37</v>
      </c>
      <c r="V2685" s="23" t="s">
        <v>37</v>
      </c>
      <c r="W2685" s="23" t="s">
        <v>37</v>
      </c>
      <c r="X2685" s="22">
        <v>2060255.02</v>
      </c>
    </row>
    <row r="2686" spans="1:24" x14ac:dyDescent="0.25">
      <c r="A2686" s="22">
        <v>702</v>
      </c>
      <c r="B2686" s="23" t="s">
        <v>2729</v>
      </c>
      <c r="C2686" s="23"/>
      <c r="D2686" s="24">
        <v>368789</v>
      </c>
      <c r="E2686" s="25"/>
      <c r="F2686" s="23" t="s">
        <v>33</v>
      </c>
      <c r="G2686" s="23" t="s">
        <v>33</v>
      </c>
      <c r="H2686" s="24" t="s">
        <v>34</v>
      </c>
      <c r="I2686" s="24" t="s">
        <v>35</v>
      </c>
      <c r="J2686" s="23" t="s">
        <v>39</v>
      </c>
      <c r="K2686" s="26">
        <v>12055833.33</v>
      </c>
      <c r="L2686" s="26">
        <f t="shared" si="126"/>
        <v>649688.85802850488</v>
      </c>
      <c r="M2686" s="26">
        <v>0</v>
      </c>
      <c r="N2686" s="26">
        <v>0</v>
      </c>
      <c r="O2686" s="26">
        <v>0</v>
      </c>
      <c r="P2686" s="26">
        <v>0</v>
      </c>
      <c r="Q2686" s="26">
        <f t="shared" si="124"/>
        <v>0</v>
      </c>
      <c r="R2686" s="27" t="str">
        <f t="shared" si="125"/>
        <v>1-30</v>
      </c>
      <c r="S2686" s="28" t="s">
        <v>160</v>
      </c>
      <c r="T2686" s="26">
        <v>0</v>
      </c>
      <c r="U2686" s="23" t="s">
        <v>37</v>
      </c>
      <c r="V2686" s="23" t="s">
        <v>37</v>
      </c>
      <c r="W2686" s="23" t="s">
        <v>37</v>
      </c>
      <c r="X2686" s="22">
        <v>12580000</v>
      </c>
    </row>
    <row r="2687" spans="1:24" x14ac:dyDescent="0.25">
      <c r="A2687" s="22">
        <v>702</v>
      </c>
      <c r="B2687" s="23" t="s">
        <v>2730</v>
      </c>
      <c r="C2687" s="23"/>
      <c r="D2687" s="24">
        <v>368789</v>
      </c>
      <c r="E2687" s="25"/>
      <c r="F2687" s="23" t="s">
        <v>33</v>
      </c>
      <c r="G2687" s="23" t="s">
        <v>33</v>
      </c>
      <c r="H2687" s="24" t="s">
        <v>34</v>
      </c>
      <c r="I2687" s="24" t="s">
        <v>35</v>
      </c>
      <c r="J2687" s="23" t="s">
        <v>39</v>
      </c>
      <c r="K2687" s="26">
        <v>4369415.16</v>
      </c>
      <c r="L2687" s="26">
        <f t="shared" si="126"/>
        <v>235467.78292702534</v>
      </c>
      <c r="M2687" s="26">
        <v>0</v>
      </c>
      <c r="N2687" s="26">
        <v>0</v>
      </c>
      <c r="O2687" s="26">
        <v>0</v>
      </c>
      <c r="P2687" s="26">
        <v>0</v>
      </c>
      <c r="Q2687" s="26">
        <f t="shared" si="124"/>
        <v>0</v>
      </c>
      <c r="R2687" s="27" t="str">
        <f t="shared" si="125"/>
        <v>1-30</v>
      </c>
      <c r="S2687" s="28" t="s">
        <v>160</v>
      </c>
      <c r="T2687" s="26">
        <v>0</v>
      </c>
      <c r="U2687" s="23" t="s">
        <v>37</v>
      </c>
      <c r="V2687" s="23" t="s">
        <v>37</v>
      </c>
      <c r="W2687" s="23" t="s">
        <v>37</v>
      </c>
      <c r="X2687" s="22">
        <v>4900610.74</v>
      </c>
    </row>
    <row r="2688" spans="1:24" x14ac:dyDescent="0.25">
      <c r="A2688" s="22">
        <v>702</v>
      </c>
      <c r="B2688" s="23" t="s">
        <v>2731</v>
      </c>
      <c r="C2688" s="23"/>
      <c r="D2688" s="24">
        <v>316779</v>
      </c>
      <c r="E2688" s="25"/>
      <c r="F2688" s="23" t="s">
        <v>42</v>
      </c>
      <c r="G2688" s="23" t="s">
        <v>33</v>
      </c>
      <c r="H2688" s="24" t="s">
        <v>34</v>
      </c>
      <c r="I2688" s="24" t="s">
        <v>35</v>
      </c>
      <c r="J2688" s="23" t="s">
        <v>36</v>
      </c>
      <c r="K2688" s="26">
        <v>117609.19</v>
      </c>
      <c r="L2688" s="26">
        <f t="shared" si="126"/>
        <v>117609.19</v>
      </c>
      <c r="M2688" s="26">
        <v>0</v>
      </c>
      <c r="N2688" s="26">
        <v>0</v>
      </c>
      <c r="O2688" s="26">
        <v>0</v>
      </c>
      <c r="P2688" s="26">
        <v>0</v>
      </c>
      <c r="Q2688" s="26">
        <f t="shared" si="124"/>
        <v>0</v>
      </c>
      <c r="R2688" s="27" t="str">
        <f t="shared" si="125"/>
        <v>1-30</v>
      </c>
      <c r="S2688" s="28" t="s">
        <v>160</v>
      </c>
      <c r="T2688" s="26">
        <v>0</v>
      </c>
      <c r="U2688" s="23" t="s">
        <v>37</v>
      </c>
      <c r="V2688" s="23" t="s">
        <v>37</v>
      </c>
      <c r="W2688" s="23" t="s">
        <v>37</v>
      </c>
      <c r="X2688" s="22">
        <v>117609.19</v>
      </c>
    </row>
    <row r="2689" spans="1:24" x14ac:dyDescent="0.25">
      <c r="A2689" s="22">
        <v>702</v>
      </c>
      <c r="B2689" s="23" t="s">
        <v>2732</v>
      </c>
      <c r="C2689" s="23"/>
      <c r="D2689" s="24">
        <v>316339</v>
      </c>
      <c r="E2689" s="25"/>
      <c r="F2689" s="23" t="s">
        <v>51</v>
      </c>
      <c r="G2689" s="23" t="s">
        <v>51</v>
      </c>
      <c r="H2689" s="24" t="s">
        <v>34</v>
      </c>
      <c r="I2689" s="24" t="s">
        <v>35</v>
      </c>
      <c r="J2689" s="23" t="s">
        <v>36</v>
      </c>
      <c r="K2689" s="26">
        <v>2604802.0299999998</v>
      </c>
      <c r="L2689" s="26">
        <f t="shared" si="126"/>
        <v>2604802.0299999998</v>
      </c>
      <c r="M2689" s="26">
        <v>0</v>
      </c>
      <c r="N2689" s="26">
        <v>0</v>
      </c>
      <c r="O2689" s="26">
        <v>0</v>
      </c>
      <c r="P2689" s="26">
        <v>0</v>
      </c>
      <c r="Q2689" s="26">
        <f t="shared" si="124"/>
        <v>0</v>
      </c>
      <c r="R2689" s="27" t="str">
        <f t="shared" si="125"/>
        <v>1-30</v>
      </c>
      <c r="S2689" s="28" t="s">
        <v>2668</v>
      </c>
      <c r="T2689" s="26">
        <v>0</v>
      </c>
      <c r="U2689" s="23" t="s">
        <v>37</v>
      </c>
      <c r="V2689" s="23" t="s">
        <v>37</v>
      </c>
      <c r="W2689" s="23" t="s">
        <v>37</v>
      </c>
      <c r="X2689" s="22">
        <v>2681334.33</v>
      </c>
    </row>
    <row r="2690" spans="1:24" x14ac:dyDescent="0.25">
      <c r="A2690" s="22">
        <v>702</v>
      </c>
      <c r="B2690" s="23" t="s">
        <v>2733</v>
      </c>
      <c r="C2690" s="23"/>
      <c r="D2690" s="24">
        <v>314798</v>
      </c>
      <c r="E2690" s="25"/>
      <c r="F2690" s="23" t="s">
        <v>51</v>
      </c>
      <c r="G2690" s="23" t="s">
        <v>51</v>
      </c>
      <c r="H2690" s="24" t="s">
        <v>34</v>
      </c>
      <c r="I2690" s="24" t="s">
        <v>35</v>
      </c>
      <c r="J2690" s="23" t="s">
        <v>36</v>
      </c>
      <c r="K2690" s="26">
        <v>313369.76</v>
      </c>
      <c r="L2690" s="26">
        <f t="shared" si="126"/>
        <v>313369.76</v>
      </c>
      <c r="M2690" s="26">
        <v>0</v>
      </c>
      <c r="N2690" s="26">
        <v>0</v>
      </c>
      <c r="O2690" s="26">
        <v>0</v>
      </c>
      <c r="P2690" s="26">
        <v>0</v>
      </c>
      <c r="Q2690" s="26">
        <f t="shared" si="124"/>
        <v>0</v>
      </c>
      <c r="R2690" s="27" t="str">
        <f t="shared" si="125"/>
        <v>1-30</v>
      </c>
      <c r="S2690" s="28" t="s">
        <v>158</v>
      </c>
      <c r="T2690" s="26">
        <v>0</v>
      </c>
      <c r="U2690" s="23" t="s">
        <v>37</v>
      </c>
      <c r="V2690" s="23" t="s">
        <v>37</v>
      </c>
      <c r="W2690" s="23" t="s">
        <v>37</v>
      </c>
      <c r="X2690" s="22">
        <v>331481.96000000002</v>
      </c>
    </row>
    <row r="2691" spans="1:24" x14ac:dyDescent="0.25">
      <c r="A2691" s="22">
        <v>702</v>
      </c>
      <c r="B2691" s="23" t="s">
        <v>2734</v>
      </c>
      <c r="C2691" s="23"/>
      <c r="D2691" s="24">
        <v>320022</v>
      </c>
      <c r="E2691" s="25"/>
      <c r="F2691" s="23" t="s">
        <v>42</v>
      </c>
      <c r="G2691" s="23" t="s">
        <v>33</v>
      </c>
      <c r="H2691" s="24" t="s">
        <v>34</v>
      </c>
      <c r="I2691" s="24" t="s">
        <v>35</v>
      </c>
      <c r="J2691" s="23" t="s">
        <v>36</v>
      </c>
      <c r="K2691" s="26">
        <v>21754.720000000001</v>
      </c>
      <c r="L2691" s="26">
        <f t="shared" si="126"/>
        <v>21754.720000000001</v>
      </c>
      <c r="M2691" s="26">
        <v>0</v>
      </c>
      <c r="N2691" s="26">
        <v>0</v>
      </c>
      <c r="O2691" s="26">
        <v>0</v>
      </c>
      <c r="P2691" s="26">
        <v>21754.720000000001</v>
      </c>
      <c r="Q2691" s="26">
        <f t="shared" si="124"/>
        <v>21754.720000000001</v>
      </c>
      <c r="R2691" s="27" t="str">
        <f t="shared" si="125"/>
        <v>120+</v>
      </c>
      <c r="S2691" s="27" t="str">
        <f>+VLOOKUP(B2691,'[1]PORTFOLIO MAY16'!$B$7:$T$5083,19,0)</f>
        <v>REPUBLICA DOMINICANA</v>
      </c>
      <c r="T2691" s="26">
        <v>21754.720000000001</v>
      </c>
      <c r="U2691" s="23" t="s">
        <v>37</v>
      </c>
      <c r="V2691" s="23" t="s">
        <v>37</v>
      </c>
      <c r="W2691" s="23" t="s">
        <v>37</v>
      </c>
      <c r="X2691" s="22">
        <v>21754.720000000001</v>
      </c>
    </row>
    <row r="2692" spans="1:24" x14ac:dyDescent="0.25">
      <c r="A2692" s="22">
        <v>702</v>
      </c>
      <c r="B2692" s="23" t="s">
        <v>2735</v>
      </c>
      <c r="C2692" s="23"/>
      <c r="D2692" s="24">
        <v>310781</v>
      </c>
      <c r="E2692" s="37"/>
      <c r="F2692" s="23" t="s">
        <v>59</v>
      </c>
      <c r="G2692" s="23" t="s">
        <v>59</v>
      </c>
      <c r="H2692" s="24" t="s">
        <v>34</v>
      </c>
      <c r="I2692" s="24" t="s">
        <v>35</v>
      </c>
      <c r="J2692" s="23" t="s">
        <v>36</v>
      </c>
      <c r="K2692" s="26">
        <v>164580.72</v>
      </c>
      <c r="L2692" s="26">
        <f t="shared" si="126"/>
        <v>164580.72</v>
      </c>
      <c r="M2692" s="26">
        <v>0</v>
      </c>
      <c r="N2692" s="26">
        <v>0</v>
      </c>
      <c r="O2692" s="26">
        <v>0</v>
      </c>
      <c r="P2692" s="26">
        <v>0</v>
      </c>
      <c r="Q2692" s="26">
        <f t="shared" si="124"/>
        <v>0</v>
      </c>
      <c r="R2692" s="27" t="str">
        <f t="shared" si="125"/>
        <v>1-30</v>
      </c>
      <c r="S2692" s="28" t="s">
        <v>2736</v>
      </c>
      <c r="T2692" s="26">
        <v>0</v>
      </c>
      <c r="U2692" s="23" t="s">
        <v>37</v>
      </c>
      <c r="V2692" s="23" t="s">
        <v>37</v>
      </c>
      <c r="W2692" s="23" t="s">
        <v>37</v>
      </c>
      <c r="X2692" s="22">
        <v>192411.17</v>
      </c>
    </row>
    <row r="2693" spans="1:24" x14ac:dyDescent="0.25">
      <c r="A2693" s="22">
        <v>702</v>
      </c>
      <c r="B2693" s="23" t="s">
        <v>2737</v>
      </c>
      <c r="C2693" s="23"/>
      <c r="D2693" s="24">
        <v>362498</v>
      </c>
      <c r="E2693" s="25"/>
      <c r="F2693" s="23" t="s">
        <v>42</v>
      </c>
      <c r="G2693" s="23" t="s">
        <v>33</v>
      </c>
      <c r="H2693" s="24" t="s">
        <v>34</v>
      </c>
      <c r="I2693" s="24" t="s">
        <v>35</v>
      </c>
      <c r="J2693" s="23" t="s">
        <v>36</v>
      </c>
      <c r="K2693" s="26">
        <v>10376.23</v>
      </c>
      <c r="L2693" s="26">
        <f t="shared" si="126"/>
        <v>10376.23</v>
      </c>
      <c r="M2693" s="26">
        <v>0</v>
      </c>
      <c r="N2693" s="26">
        <v>0</v>
      </c>
      <c r="O2693" s="26">
        <v>0</v>
      </c>
      <c r="P2693" s="26">
        <v>0</v>
      </c>
      <c r="Q2693" s="26">
        <f t="shared" si="124"/>
        <v>0</v>
      </c>
      <c r="R2693" s="27" t="str">
        <f t="shared" si="125"/>
        <v>1-30</v>
      </c>
      <c r="S2693" s="28" t="s">
        <v>2738</v>
      </c>
      <c r="T2693" s="26">
        <v>0</v>
      </c>
      <c r="U2693" s="23" t="s">
        <v>37</v>
      </c>
      <c r="V2693" s="23" t="s">
        <v>37</v>
      </c>
      <c r="W2693" s="23" t="s">
        <v>37</v>
      </c>
      <c r="X2693" s="22">
        <v>12467.58</v>
      </c>
    </row>
    <row r="2694" spans="1:24" x14ac:dyDescent="0.25">
      <c r="A2694" s="22">
        <v>702</v>
      </c>
      <c r="B2694" s="23" t="s">
        <v>2739</v>
      </c>
      <c r="C2694" s="23"/>
      <c r="D2694" s="24">
        <v>313548</v>
      </c>
      <c r="E2694" s="25"/>
      <c r="F2694" s="23" t="s">
        <v>59</v>
      </c>
      <c r="G2694" s="23" t="s">
        <v>59</v>
      </c>
      <c r="H2694" s="24" t="s">
        <v>34</v>
      </c>
      <c r="I2694" s="24" t="s">
        <v>35</v>
      </c>
      <c r="J2694" s="23" t="s">
        <v>36</v>
      </c>
      <c r="K2694" s="26">
        <v>54080.66</v>
      </c>
      <c r="L2694" s="26">
        <f t="shared" si="126"/>
        <v>54080.66</v>
      </c>
      <c r="M2694" s="26">
        <v>0</v>
      </c>
      <c r="N2694" s="26">
        <v>0</v>
      </c>
      <c r="O2694" s="26">
        <v>0</v>
      </c>
      <c r="P2694" s="26">
        <v>0</v>
      </c>
      <c r="Q2694" s="26">
        <f t="shared" si="124"/>
        <v>0</v>
      </c>
      <c r="R2694" s="27" t="str">
        <f t="shared" si="125"/>
        <v>1-30</v>
      </c>
      <c r="S2694" s="28" t="s">
        <v>626</v>
      </c>
      <c r="T2694" s="26">
        <v>0</v>
      </c>
      <c r="U2694" s="23" t="s">
        <v>37</v>
      </c>
      <c r="V2694" s="23" t="s">
        <v>37</v>
      </c>
      <c r="W2694" s="23" t="s">
        <v>37</v>
      </c>
      <c r="X2694" s="22">
        <v>57636.14</v>
      </c>
    </row>
    <row r="2695" spans="1:24" x14ac:dyDescent="0.25">
      <c r="A2695" s="22">
        <v>702</v>
      </c>
      <c r="B2695" s="23" t="s">
        <v>2740</v>
      </c>
      <c r="C2695" s="23"/>
      <c r="D2695" s="24">
        <v>313548</v>
      </c>
      <c r="E2695" s="25"/>
      <c r="F2695" s="23" t="s">
        <v>51</v>
      </c>
      <c r="G2695" s="23" t="s">
        <v>51</v>
      </c>
      <c r="H2695" s="24" t="s">
        <v>34</v>
      </c>
      <c r="I2695" s="24" t="s">
        <v>35</v>
      </c>
      <c r="J2695" s="23" t="s">
        <v>36</v>
      </c>
      <c r="K2695" s="26">
        <v>12245.57</v>
      </c>
      <c r="L2695" s="26">
        <f t="shared" si="126"/>
        <v>12245.57</v>
      </c>
      <c r="M2695" s="26">
        <v>0</v>
      </c>
      <c r="N2695" s="26">
        <v>0</v>
      </c>
      <c r="O2695" s="26">
        <v>0</v>
      </c>
      <c r="P2695" s="26">
        <v>0</v>
      </c>
      <c r="Q2695" s="26">
        <f t="shared" ref="Q2695:Q2758" si="127">+P2695+O2695+N2695+M2695</f>
        <v>0</v>
      </c>
      <c r="R2695" s="27" t="str">
        <f t="shared" ref="R2695:R2758" si="128">+IF(P2695&gt;0,"120+",IF(O2695&gt;0,"91-120",IF(N2695&gt;0,"61-90",IF(M2695&gt;0,"31-60","1-30"))))</f>
        <v>1-30</v>
      </c>
      <c r="S2695" s="28" t="s">
        <v>626</v>
      </c>
      <c r="T2695" s="26">
        <v>0</v>
      </c>
      <c r="U2695" s="23" t="s">
        <v>37</v>
      </c>
      <c r="V2695" s="23" t="s">
        <v>37</v>
      </c>
      <c r="W2695" s="23" t="s">
        <v>37</v>
      </c>
      <c r="X2695" s="22">
        <v>13050.64</v>
      </c>
    </row>
    <row r="2696" spans="1:24" x14ac:dyDescent="0.25">
      <c r="A2696" s="22">
        <v>702</v>
      </c>
      <c r="B2696" s="23" t="s">
        <v>2741</v>
      </c>
      <c r="C2696" s="23"/>
      <c r="D2696" s="24">
        <v>312088</v>
      </c>
      <c r="E2696" s="25"/>
      <c r="F2696" s="23" t="s">
        <v>51</v>
      </c>
      <c r="G2696" s="23" t="s">
        <v>51</v>
      </c>
      <c r="H2696" s="24" t="s">
        <v>34</v>
      </c>
      <c r="I2696" s="24" t="s">
        <v>35</v>
      </c>
      <c r="J2696" s="23" t="s">
        <v>36</v>
      </c>
      <c r="K2696" s="26">
        <v>730659.25</v>
      </c>
      <c r="L2696" s="26">
        <f t="shared" si="126"/>
        <v>730659.25</v>
      </c>
      <c r="M2696" s="26">
        <v>0</v>
      </c>
      <c r="N2696" s="26">
        <v>0</v>
      </c>
      <c r="O2696" s="26">
        <v>0</v>
      </c>
      <c r="P2696" s="26">
        <v>0</v>
      </c>
      <c r="Q2696" s="26">
        <f t="shared" si="127"/>
        <v>0</v>
      </c>
      <c r="R2696" s="27" t="str">
        <f t="shared" si="128"/>
        <v>1-30</v>
      </c>
      <c r="S2696" s="28" t="s">
        <v>2509</v>
      </c>
      <c r="T2696" s="26">
        <v>0</v>
      </c>
      <c r="U2696" s="23" t="s">
        <v>37</v>
      </c>
      <c r="V2696" s="23" t="s">
        <v>37</v>
      </c>
      <c r="W2696" s="23" t="s">
        <v>37</v>
      </c>
      <c r="X2696" s="22">
        <v>805530.83</v>
      </c>
    </row>
    <row r="2697" spans="1:24" x14ac:dyDescent="0.25">
      <c r="A2697" s="22">
        <v>702</v>
      </c>
      <c r="B2697" s="23" t="s">
        <v>2742</v>
      </c>
      <c r="C2697" s="23"/>
      <c r="D2697" s="24">
        <v>368926</v>
      </c>
      <c r="E2697" s="25"/>
      <c r="F2697" s="23" t="s">
        <v>42</v>
      </c>
      <c r="G2697" s="23" t="s">
        <v>33</v>
      </c>
      <c r="H2697" s="24" t="s">
        <v>34</v>
      </c>
      <c r="I2697" s="24" t="s">
        <v>35</v>
      </c>
      <c r="J2697" s="23" t="s">
        <v>36</v>
      </c>
      <c r="K2697" s="26">
        <v>147691.69</v>
      </c>
      <c r="L2697" s="26">
        <f t="shared" si="126"/>
        <v>147691.69</v>
      </c>
      <c r="M2697" s="26">
        <v>0</v>
      </c>
      <c r="N2697" s="26">
        <v>0</v>
      </c>
      <c r="O2697" s="26">
        <v>0</v>
      </c>
      <c r="P2697" s="26">
        <v>0</v>
      </c>
      <c r="Q2697" s="26">
        <f t="shared" si="127"/>
        <v>0</v>
      </c>
      <c r="R2697" s="27" t="str">
        <f t="shared" si="128"/>
        <v>1-30</v>
      </c>
      <c r="S2697" s="28" t="s">
        <v>698</v>
      </c>
      <c r="T2697" s="26">
        <v>0</v>
      </c>
      <c r="U2697" s="23" t="s">
        <v>37</v>
      </c>
      <c r="V2697" s="23" t="s">
        <v>37</v>
      </c>
      <c r="W2697" s="23" t="s">
        <v>37</v>
      </c>
      <c r="X2697" s="22">
        <v>170379.01</v>
      </c>
    </row>
    <row r="2698" spans="1:24" x14ac:dyDescent="0.25">
      <c r="A2698" s="22">
        <v>702</v>
      </c>
      <c r="B2698" s="23" t="s">
        <v>2743</v>
      </c>
      <c r="C2698" s="23"/>
      <c r="D2698" s="24">
        <v>368988</v>
      </c>
      <c r="E2698" s="25"/>
      <c r="F2698" s="23" t="s">
        <v>42</v>
      </c>
      <c r="G2698" s="23" t="s">
        <v>33</v>
      </c>
      <c r="H2698" s="24" t="s">
        <v>34</v>
      </c>
      <c r="I2698" s="24" t="s">
        <v>35</v>
      </c>
      <c r="J2698" s="23" t="s">
        <v>36</v>
      </c>
      <c r="K2698" s="26">
        <v>78350.95</v>
      </c>
      <c r="L2698" s="26">
        <f t="shared" si="126"/>
        <v>78350.95</v>
      </c>
      <c r="M2698" s="26">
        <v>0</v>
      </c>
      <c r="N2698" s="26">
        <v>0</v>
      </c>
      <c r="O2698" s="26">
        <v>0</v>
      </c>
      <c r="P2698" s="26">
        <v>0</v>
      </c>
      <c r="Q2698" s="26">
        <f t="shared" si="127"/>
        <v>0</v>
      </c>
      <c r="R2698" s="27" t="str">
        <f t="shared" si="128"/>
        <v>1-30</v>
      </c>
      <c r="S2698" s="28" t="s">
        <v>158</v>
      </c>
      <c r="T2698" s="26">
        <v>0</v>
      </c>
      <c r="U2698" s="23" t="s">
        <v>37</v>
      </c>
      <c r="V2698" s="23" t="s">
        <v>37</v>
      </c>
      <c r="W2698" s="23" t="s">
        <v>37</v>
      </c>
      <c r="X2698" s="22">
        <v>94849.31</v>
      </c>
    </row>
    <row r="2699" spans="1:24" x14ac:dyDescent="0.25">
      <c r="A2699" s="22">
        <v>702</v>
      </c>
      <c r="B2699" s="23" t="s">
        <v>2744</v>
      </c>
      <c r="C2699" s="23"/>
      <c r="D2699" s="24">
        <v>313548</v>
      </c>
      <c r="E2699" s="25"/>
      <c r="F2699" s="23" t="s">
        <v>59</v>
      </c>
      <c r="G2699" s="23" t="s">
        <v>59</v>
      </c>
      <c r="H2699" s="24" t="s">
        <v>34</v>
      </c>
      <c r="I2699" s="24" t="s">
        <v>35</v>
      </c>
      <c r="J2699" s="23" t="s">
        <v>36</v>
      </c>
      <c r="K2699" s="26">
        <v>54080.66</v>
      </c>
      <c r="L2699" s="26">
        <f t="shared" si="126"/>
        <v>54080.66</v>
      </c>
      <c r="M2699" s="26">
        <v>0</v>
      </c>
      <c r="N2699" s="26">
        <v>0</v>
      </c>
      <c r="O2699" s="26">
        <v>0</v>
      </c>
      <c r="P2699" s="26">
        <v>0</v>
      </c>
      <c r="Q2699" s="26">
        <f t="shared" si="127"/>
        <v>0</v>
      </c>
      <c r="R2699" s="27" t="str">
        <f t="shared" si="128"/>
        <v>1-30</v>
      </c>
      <c r="S2699" s="28" t="s">
        <v>626</v>
      </c>
      <c r="T2699" s="26">
        <v>0</v>
      </c>
      <c r="U2699" s="23" t="s">
        <v>37</v>
      </c>
      <c r="V2699" s="23" t="s">
        <v>37</v>
      </c>
      <c r="W2699" s="23" t="s">
        <v>37</v>
      </c>
      <c r="X2699" s="22">
        <v>57636.14</v>
      </c>
    </row>
    <row r="2700" spans="1:24" x14ac:dyDescent="0.25">
      <c r="A2700" s="22">
        <v>702</v>
      </c>
      <c r="B2700" s="23" t="s">
        <v>2745</v>
      </c>
      <c r="C2700" s="23"/>
      <c r="D2700" s="24">
        <v>313548</v>
      </c>
      <c r="E2700" s="25"/>
      <c r="F2700" s="23" t="s">
        <v>59</v>
      </c>
      <c r="G2700" s="23" t="s">
        <v>59</v>
      </c>
      <c r="H2700" s="24" t="s">
        <v>34</v>
      </c>
      <c r="I2700" s="24" t="s">
        <v>35</v>
      </c>
      <c r="J2700" s="23" t="s">
        <v>36</v>
      </c>
      <c r="K2700" s="26">
        <v>230185.85</v>
      </c>
      <c r="L2700" s="26">
        <f t="shared" si="126"/>
        <v>230185.85</v>
      </c>
      <c r="M2700" s="26">
        <v>0</v>
      </c>
      <c r="N2700" s="26">
        <v>0</v>
      </c>
      <c r="O2700" s="26">
        <v>0</v>
      </c>
      <c r="P2700" s="26">
        <v>0</v>
      </c>
      <c r="Q2700" s="26">
        <f t="shared" si="127"/>
        <v>0</v>
      </c>
      <c r="R2700" s="27" t="str">
        <f t="shared" si="128"/>
        <v>1-30</v>
      </c>
      <c r="S2700" s="28" t="s">
        <v>626</v>
      </c>
      <c r="T2700" s="26">
        <v>0</v>
      </c>
      <c r="U2700" s="23" t="s">
        <v>37</v>
      </c>
      <c r="V2700" s="23" t="s">
        <v>37</v>
      </c>
      <c r="W2700" s="23" t="s">
        <v>37</v>
      </c>
      <c r="X2700" s="22">
        <v>245319.16</v>
      </c>
    </row>
    <row r="2701" spans="1:24" x14ac:dyDescent="0.25">
      <c r="A2701" s="22">
        <v>702</v>
      </c>
      <c r="B2701" s="23" t="s">
        <v>2746</v>
      </c>
      <c r="C2701" s="23"/>
      <c r="D2701" s="24">
        <v>313548</v>
      </c>
      <c r="E2701" s="25"/>
      <c r="F2701" s="23" t="s">
        <v>59</v>
      </c>
      <c r="G2701" s="23" t="s">
        <v>59</v>
      </c>
      <c r="H2701" s="24" t="s">
        <v>34</v>
      </c>
      <c r="I2701" s="24" t="s">
        <v>35</v>
      </c>
      <c r="J2701" s="23" t="s">
        <v>36</v>
      </c>
      <c r="K2701" s="26">
        <v>111932.37</v>
      </c>
      <c r="L2701" s="26">
        <f t="shared" si="126"/>
        <v>111932.37</v>
      </c>
      <c r="M2701" s="26">
        <v>0</v>
      </c>
      <c r="N2701" s="26">
        <v>0</v>
      </c>
      <c r="O2701" s="26">
        <v>0</v>
      </c>
      <c r="P2701" s="26">
        <v>0</v>
      </c>
      <c r="Q2701" s="26">
        <f t="shared" si="127"/>
        <v>0</v>
      </c>
      <c r="R2701" s="27" t="str">
        <f t="shared" si="128"/>
        <v>1-30</v>
      </c>
      <c r="S2701" s="28" t="s">
        <v>626</v>
      </c>
      <c r="T2701" s="26">
        <v>0</v>
      </c>
      <c r="U2701" s="23" t="s">
        <v>37</v>
      </c>
      <c r="V2701" s="23" t="s">
        <v>37</v>
      </c>
      <c r="W2701" s="23" t="s">
        <v>37</v>
      </c>
      <c r="X2701" s="22">
        <v>119291.24</v>
      </c>
    </row>
    <row r="2702" spans="1:24" x14ac:dyDescent="0.25">
      <c r="A2702" s="22">
        <v>702</v>
      </c>
      <c r="B2702" s="23" t="s">
        <v>2747</v>
      </c>
      <c r="C2702" s="23"/>
      <c r="D2702" s="24">
        <v>313548</v>
      </c>
      <c r="E2702" s="25"/>
      <c r="F2702" s="23" t="s">
        <v>51</v>
      </c>
      <c r="G2702" s="23" t="s">
        <v>51</v>
      </c>
      <c r="H2702" s="24" t="s">
        <v>34</v>
      </c>
      <c r="I2702" s="24" t="s">
        <v>35</v>
      </c>
      <c r="J2702" s="23" t="s">
        <v>36</v>
      </c>
      <c r="K2702" s="26">
        <v>5655.02</v>
      </c>
      <c r="L2702" s="26">
        <f t="shared" si="126"/>
        <v>5655.02</v>
      </c>
      <c r="M2702" s="26">
        <v>0</v>
      </c>
      <c r="N2702" s="26">
        <v>0</v>
      </c>
      <c r="O2702" s="26">
        <v>0</v>
      </c>
      <c r="P2702" s="26">
        <v>0</v>
      </c>
      <c r="Q2702" s="26">
        <f t="shared" si="127"/>
        <v>0</v>
      </c>
      <c r="R2702" s="27" t="str">
        <f t="shared" si="128"/>
        <v>1-30</v>
      </c>
      <c r="S2702" s="28" t="s">
        <v>626</v>
      </c>
      <c r="T2702" s="26">
        <v>0</v>
      </c>
      <c r="U2702" s="23" t="s">
        <v>37</v>
      </c>
      <c r="V2702" s="23" t="s">
        <v>37</v>
      </c>
      <c r="W2702" s="23" t="s">
        <v>37</v>
      </c>
      <c r="X2702" s="22">
        <v>6026.8</v>
      </c>
    </row>
    <row r="2703" spans="1:24" x14ac:dyDescent="0.25">
      <c r="A2703" s="22">
        <v>702</v>
      </c>
      <c r="B2703" s="23" t="s">
        <v>2748</v>
      </c>
      <c r="C2703" s="23"/>
      <c r="D2703" s="24">
        <v>351169</v>
      </c>
      <c r="E2703" s="25"/>
      <c r="F2703" s="23" t="s">
        <v>33</v>
      </c>
      <c r="G2703" s="23" t="s">
        <v>33</v>
      </c>
      <c r="H2703" s="24" t="s">
        <v>34</v>
      </c>
      <c r="I2703" s="24" t="s">
        <v>35</v>
      </c>
      <c r="J2703" s="23" t="s">
        <v>39</v>
      </c>
      <c r="K2703" s="26">
        <v>1212376.95</v>
      </c>
      <c r="L2703" s="26">
        <f t="shared" si="126"/>
        <v>65334.993822909943</v>
      </c>
      <c r="M2703" s="26">
        <v>0</v>
      </c>
      <c r="N2703" s="26">
        <v>0</v>
      </c>
      <c r="O2703" s="26">
        <v>0</v>
      </c>
      <c r="P2703" s="26">
        <v>0</v>
      </c>
      <c r="Q2703" s="26">
        <f t="shared" si="127"/>
        <v>0</v>
      </c>
      <c r="R2703" s="27" t="str">
        <f t="shared" si="128"/>
        <v>1-30</v>
      </c>
      <c r="S2703" s="28" t="s">
        <v>160</v>
      </c>
      <c r="T2703" s="26">
        <v>0</v>
      </c>
      <c r="U2703" s="23" t="s">
        <v>37</v>
      </c>
      <c r="V2703" s="23" t="s">
        <v>37</v>
      </c>
      <c r="W2703" s="23" t="s">
        <v>37</v>
      </c>
      <c r="X2703" s="22">
        <v>1437046.38</v>
      </c>
    </row>
    <row r="2704" spans="1:24" x14ac:dyDescent="0.25">
      <c r="A2704" s="22">
        <v>702</v>
      </c>
      <c r="B2704" s="23" t="s">
        <v>2749</v>
      </c>
      <c r="C2704" s="23"/>
      <c r="D2704" s="24">
        <v>368873</v>
      </c>
      <c r="E2704" s="25"/>
      <c r="F2704" s="23" t="s">
        <v>33</v>
      </c>
      <c r="G2704" s="23" t="s">
        <v>33</v>
      </c>
      <c r="H2704" s="24" t="s">
        <v>34</v>
      </c>
      <c r="I2704" s="24" t="s">
        <v>35</v>
      </c>
      <c r="J2704" s="23" t="s">
        <v>39</v>
      </c>
      <c r="K2704" s="26">
        <v>1184578.2</v>
      </c>
      <c r="L2704" s="26">
        <f t="shared" si="126"/>
        <v>63836.919185698622</v>
      </c>
      <c r="M2704" s="26">
        <v>0</v>
      </c>
      <c r="N2704" s="26">
        <v>0</v>
      </c>
      <c r="O2704" s="26">
        <v>0</v>
      </c>
      <c r="P2704" s="26">
        <v>0</v>
      </c>
      <c r="Q2704" s="26">
        <f t="shared" si="127"/>
        <v>0</v>
      </c>
      <c r="R2704" s="27" t="str">
        <f t="shared" si="128"/>
        <v>1-30</v>
      </c>
      <c r="S2704" s="28" t="s">
        <v>160</v>
      </c>
      <c r="T2704" s="26">
        <v>0</v>
      </c>
      <c r="U2704" s="23" t="s">
        <v>37</v>
      </c>
      <c r="V2704" s="23" t="s">
        <v>37</v>
      </c>
      <c r="W2704" s="23" t="s">
        <v>37</v>
      </c>
      <c r="X2704" s="22">
        <v>1236081.6000000001</v>
      </c>
    </row>
    <row r="2705" spans="1:24" x14ac:dyDescent="0.25">
      <c r="A2705" s="22">
        <v>702</v>
      </c>
      <c r="B2705" s="23" t="s">
        <v>2750</v>
      </c>
      <c r="C2705" s="23"/>
      <c r="D2705" s="24">
        <v>316411</v>
      </c>
      <c r="E2705" s="25"/>
      <c r="F2705" s="23" t="s">
        <v>33</v>
      </c>
      <c r="G2705" s="23" t="s">
        <v>33</v>
      </c>
      <c r="H2705" s="24" t="s">
        <v>34</v>
      </c>
      <c r="I2705" s="24" t="s">
        <v>35</v>
      </c>
      <c r="J2705" s="23" t="s">
        <v>39</v>
      </c>
      <c r="K2705" s="26">
        <v>2205750</v>
      </c>
      <c r="L2705" s="26">
        <f t="shared" si="126"/>
        <v>118867.86747709416</v>
      </c>
      <c r="M2705" s="26">
        <v>0</v>
      </c>
      <c r="N2705" s="26">
        <v>0</v>
      </c>
      <c r="O2705" s="26">
        <v>0</v>
      </c>
      <c r="P2705" s="26">
        <v>0</v>
      </c>
      <c r="Q2705" s="26">
        <f t="shared" si="127"/>
        <v>0</v>
      </c>
      <c r="R2705" s="27" t="str">
        <f t="shared" si="128"/>
        <v>1-30</v>
      </c>
      <c r="S2705" s="27" t="str">
        <f>+VLOOKUP(B2705,'[1]PORTFOLIO MAY16'!$B$7:$T$5083,19,0)</f>
        <v>MEXICO</v>
      </c>
      <c r="T2705" s="26">
        <v>0</v>
      </c>
      <c r="U2705" s="23" t="s">
        <v>37</v>
      </c>
      <c r="V2705" s="23" t="s">
        <v>37</v>
      </c>
      <c r="W2705" s="23" t="s">
        <v>37</v>
      </c>
      <c r="X2705" s="22">
        <v>2279275</v>
      </c>
    </row>
    <row r="2706" spans="1:24" x14ac:dyDescent="0.25">
      <c r="A2706" s="22">
        <v>702</v>
      </c>
      <c r="B2706" s="23" t="s">
        <v>2751</v>
      </c>
      <c r="C2706" s="23"/>
      <c r="D2706" s="24">
        <v>358720</v>
      </c>
      <c r="E2706" s="25"/>
      <c r="F2706" s="23" t="s">
        <v>33</v>
      </c>
      <c r="G2706" s="23" t="s">
        <v>33</v>
      </c>
      <c r="H2706" s="24" t="s">
        <v>34</v>
      </c>
      <c r="I2706" s="24" t="s">
        <v>35</v>
      </c>
      <c r="J2706" s="23" t="s">
        <v>39</v>
      </c>
      <c r="K2706" s="26">
        <v>652387.06000000006</v>
      </c>
      <c r="L2706" s="26">
        <f t="shared" si="126"/>
        <v>35157.138656625219</v>
      </c>
      <c r="M2706" s="26">
        <v>0</v>
      </c>
      <c r="N2706" s="26">
        <v>652387.06000000006</v>
      </c>
      <c r="O2706" s="26">
        <v>0</v>
      </c>
      <c r="P2706" s="26">
        <v>0</v>
      </c>
      <c r="Q2706" s="26">
        <f t="shared" si="127"/>
        <v>652387.06000000006</v>
      </c>
      <c r="R2706" s="27" t="str">
        <f t="shared" si="128"/>
        <v>61-90</v>
      </c>
      <c r="S2706" s="27" t="str">
        <f>+VLOOKUP(B2706,'[1]PORTFOLIO MAY16'!$B$7:$T$5083,19,0)</f>
        <v>MEXICO</v>
      </c>
      <c r="T2706" s="26">
        <v>0</v>
      </c>
      <c r="U2706" s="23" t="s">
        <v>37</v>
      </c>
      <c r="V2706" s="23" t="s">
        <v>37</v>
      </c>
      <c r="W2706" s="23" t="s">
        <v>37</v>
      </c>
      <c r="X2706" s="22">
        <v>782475.97</v>
      </c>
    </row>
    <row r="2707" spans="1:24" x14ac:dyDescent="0.25">
      <c r="A2707" s="22">
        <v>702</v>
      </c>
      <c r="B2707" s="23" t="s">
        <v>2752</v>
      </c>
      <c r="C2707" s="23"/>
      <c r="D2707" s="24">
        <v>318916</v>
      </c>
      <c r="E2707" s="25"/>
      <c r="F2707" s="23" t="s">
        <v>33</v>
      </c>
      <c r="G2707" s="23" t="s">
        <v>33</v>
      </c>
      <c r="H2707" s="24" t="s">
        <v>34</v>
      </c>
      <c r="I2707" s="24" t="s">
        <v>35</v>
      </c>
      <c r="J2707" s="23" t="s">
        <v>39</v>
      </c>
      <c r="K2707" s="26">
        <v>11224525.67</v>
      </c>
      <c r="L2707" s="26">
        <f t="shared" si="126"/>
        <v>604889.68823973776</v>
      </c>
      <c r="M2707" s="26">
        <v>0</v>
      </c>
      <c r="N2707" s="26">
        <v>0</v>
      </c>
      <c r="O2707" s="26">
        <v>0</v>
      </c>
      <c r="P2707" s="26">
        <v>0</v>
      </c>
      <c r="Q2707" s="26">
        <f t="shared" si="127"/>
        <v>0</v>
      </c>
      <c r="R2707" s="27" t="str">
        <f t="shared" si="128"/>
        <v>1-30</v>
      </c>
      <c r="S2707" s="27" t="str">
        <f>+VLOOKUP(B2707,'[1]PORTFOLIO MAY16'!$B$7:$T$5083,19,0)</f>
        <v>MEXICO</v>
      </c>
      <c r="T2707" s="26">
        <v>0</v>
      </c>
      <c r="U2707" s="23" t="s">
        <v>37</v>
      </c>
      <c r="V2707" s="23" t="s">
        <v>37</v>
      </c>
      <c r="W2707" s="23" t="s">
        <v>37</v>
      </c>
      <c r="X2707" s="22">
        <v>13034186.18</v>
      </c>
    </row>
    <row r="2708" spans="1:24" x14ac:dyDescent="0.25">
      <c r="A2708" s="22">
        <v>702</v>
      </c>
      <c r="B2708" s="23" t="s">
        <v>2753</v>
      </c>
      <c r="C2708" s="23"/>
      <c r="D2708" s="24">
        <v>335609</v>
      </c>
      <c r="E2708" s="25"/>
      <c r="F2708" s="23" t="s">
        <v>42</v>
      </c>
      <c r="G2708" s="23" t="s">
        <v>33</v>
      </c>
      <c r="H2708" s="24" t="s">
        <v>34</v>
      </c>
      <c r="I2708" s="24" t="s">
        <v>35</v>
      </c>
      <c r="J2708" s="23" t="s">
        <v>36</v>
      </c>
      <c r="K2708" s="26">
        <v>33941.980000000003</v>
      </c>
      <c r="L2708" s="26">
        <f t="shared" si="126"/>
        <v>33941.980000000003</v>
      </c>
      <c r="M2708" s="26">
        <v>0</v>
      </c>
      <c r="N2708" s="26">
        <v>0</v>
      </c>
      <c r="O2708" s="26">
        <v>0</v>
      </c>
      <c r="P2708" s="26">
        <v>0</v>
      </c>
      <c r="Q2708" s="26">
        <f t="shared" si="127"/>
        <v>0</v>
      </c>
      <c r="R2708" s="27" t="str">
        <f t="shared" si="128"/>
        <v>1-30</v>
      </c>
      <c r="S2708" s="27" t="str">
        <f>+VLOOKUP(B2708,'[1]PORTFOLIO MAY16'!$B$7:$T$5083,19,0)</f>
        <v>COSTA RICA</v>
      </c>
      <c r="T2708" s="26">
        <v>0</v>
      </c>
      <c r="U2708" s="23" t="s">
        <v>37</v>
      </c>
      <c r="V2708" s="23" t="s">
        <v>37</v>
      </c>
      <c r="W2708" s="23" t="s">
        <v>37</v>
      </c>
      <c r="X2708" s="22">
        <v>36768.33</v>
      </c>
    </row>
    <row r="2709" spans="1:24" x14ac:dyDescent="0.25">
      <c r="A2709" s="22">
        <v>702</v>
      </c>
      <c r="B2709" s="23" t="s">
        <v>2754</v>
      </c>
      <c r="C2709" s="23"/>
      <c r="D2709" s="24">
        <v>335609</v>
      </c>
      <c r="E2709" s="25"/>
      <c r="F2709" s="23" t="s">
        <v>42</v>
      </c>
      <c r="G2709" s="23" t="s">
        <v>33</v>
      </c>
      <c r="H2709" s="24" t="s">
        <v>34</v>
      </c>
      <c r="I2709" s="24" t="s">
        <v>35</v>
      </c>
      <c r="J2709" s="23" t="s">
        <v>36</v>
      </c>
      <c r="K2709" s="26">
        <v>33941.980000000003</v>
      </c>
      <c r="L2709" s="26">
        <f t="shared" si="126"/>
        <v>33941.980000000003</v>
      </c>
      <c r="M2709" s="26">
        <v>0</v>
      </c>
      <c r="N2709" s="26">
        <v>0</v>
      </c>
      <c r="O2709" s="26">
        <v>0</v>
      </c>
      <c r="P2709" s="26">
        <v>0</v>
      </c>
      <c r="Q2709" s="26">
        <f t="shared" si="127"/>
        <v>0</v>
      </c>
      <c r="R2709" s="27" t="str">
        <f t="shared" si="128"/>
        <v>1-30</v>
      </c>
      <c r="S2709" s="27" t="str">
        <f>+VLOOKUP(B2709,'[1]PORTFOLIO MAY16'!$B$7:$T$5083,19,0)</f>
        <v>COSTA RICA</v>
      </c>
      <c r="T2709" s="26">
        <v>0</v>
      </c>
      <c r="U2709" s="23" t="s">
        <v>37</v>
      </c>
      <c r="V2709" s="23" t="s">
        <v>37</v>
      </c>
      <c r="W2709" s="23" t="s">
        <v>37</v>
      </c>
      <c r="X2709" s="22">
        <v>36768.33</v>
      </c>
    </row>
    <row r="2710" spans="1:24" x14ac:dyDescent="0.25">
      <c r="A2710" s="22">
        <v>702</v>
      </c>
      <c r="B2710" s="23" t="s">
        <v>2755</v>
      </c>
      <c r="C2710" s="23"/>
      <c r="D2710" s="24">
        <v>313548</v>
      </c>
      <c r="E2710" s="25"/>
      <c r="F2710" s="23" t="s">
        <v>51</v>
      </c>
      <c r="G2710" s="23" t="s">
        <v>51</v>
      </c>
      <c r="H2710" s="24" t="s">
        <v>34</v>
      </c>
      <c r="I2710" s="24" t="s">
        <v>35</v>
      </c>
      <c r="J2710" s="23" t="s">
        <v>36</v>
      </c>
      <c r="K2710" s="26">
        <v>65473.79</v>
      </c>
      <c r="L2710" s="26">
        <f t="shared" si="126"/>
        <v>65473.79</v>
      </c>
      <c r="M2710" s="26">
        <v>0</v>
      </c>
      <c r="N2710" s="26">
        <v>0</v>
      </c>
      <c r="O2710" s="26">
        <v>0</v>
      </c>
      <c r="P2710" s="26">
        <v>0</v>
      </c>
      <c r="Q2710" s="26">
        <f t="shared" si="127"/>
        <v>0</v>
      </c>
      <c r="R2710" s="27" t="str">
        <f t="shared" si="128"/>
        <v>1-30</v>
      </c>
      <c r="S2710" s="27" t="str">
        <f>+VLOOKUP(B2710,'[1]PORTFOLIO MAY16'!$B$7:$T$5083,19,0)</f>
        <v>NICARAGUA</v>
      </c>
      <c r="T2710" s="26">
        <v>0</v>
      </c>
      <c r="U2710" s="23" t="s">
        <v>37</v>
      </c>
      <c r="V2710" s="23" t="s">
        <v>37</v>
      </c>
      <c r="W2710" s="23" t="s">
        <v>37</v>
      </c>
      <c r="X2710" s="22">
        <v>68248.240000000005</v>
      </c>
    </row>
    <row r="2711" spans="1:24" x14ac:dyDescent="0.25">
      <c r="A2711" s="22">
        <v>702</v>
      </c>
      <c r="B2711" s="23" t="s">
        <v>2756</v>
      </c>
      <c r="C2711" s="23"/>
      <c r="D2711" s="24">
        <v>313548</v>
      </c>
      <c r="E2711" s="25"/>
      <c r="F2711" s="23" t="s">
        <v>51</v>
      </c>
      <c r="G2711" s="23" t="s">
        <v>51</v>
      </c>
      <c r="H2711" s="24" t="s">
        <v>34</v>
      </c>
      <c r="I2711" s="24" t="s">
        <v>35</v>
      </c>
      <c r="J2711" s="23" t="s">
        <v>36</v>
      </c>
      <c r="K2711" s="26">
        <v>65409.279999999999</v>
      </c>
      <c r="L2711" s="26">
        <f t="shared" si="126"/>
        <v>65409.279999999999</v>
      </c>
      <c r="M2711" s="26">
        <v>0</v>
      </c>
      <c r="N2711" s="26">
        <v>0</v>
      </c>
      <c r="O2711" s="26">
        <v>0</v>
      </c>
      <c r="P2711" s="26">
        <v>0</v>
      </c>
      <c r="Q2711" s="26">
        <f t="shared" si="127"/>
        <v>0</v>
      </c>
      <c r="R2711" s="27" t="str">
        <f t="shared" si="128"/>
        <v>1-30</v>
      </c>
      <c r="S2711" s="27" t="str">
        <f>+VLOOKUP(B2711,'[1]PORTFOLIO MAY16'!$B$7:$T$5083,19,0)</f>
        <v>NICARAGUA</v>
      </c>
      <c r="T2711" s="26">
        <v>0</v>
      </c>
      <c r="U2711" s="23" t="s">
        <v>37</v>
      </c>
      <c r="V2711" s="23" t="s">
        <v>37</v>
      </c>
      <c r="W2711" s="23" t="s">
        <v>37</v>
      </c>
      <c r="X2711" s="22">
        <v>68180.990000000005</v>
      </c>
    </row>
    <row r="2712" spans="1:24" x14ac:dyDescent="0.25">
      <c r="A2712" s="22">
        <v>702</v>
      </c>
      <c r="B2712" s="23" t="s">
        <v>2757</v>
      </c>
      <c r="C2712" s="23"/>
      <c r="D2712" s="24">
        <v>322965</v>
      </c>
      <c r="E2712" s="25"/>
      <c r="F2712" s="23" t="s">
        <v>33</v>
      </c>
      <c r="G2712" s="23" t="s">
        <v>33</v>
      </c>
      <c r="H2712" s="24" t="s">
        <v>34</v>
      </c>
      <c r="I2712" s="24" t="s">
        <v>35</v>
      </c>
      <c r="J2712" s="23" t="s">
        <v>39</v>
      </c>
      <c r="K2712" s="26">
        <v>1116581.55</v>
      </c>
      <c r="L2712" s="26">
        <f t="shared" si="126"/>
        <v>60172.579717904744</v>
      </c>
      <c r="M2712" s="26">
        <v>0</v>
      </c>
      <c r="N2712" s="26">
        <v>0</v>
      </c>
      <c r="O2712" s="26">
        <v>0</v>
      </c>
      <c r="P2712" s="26">
        <v>0</v>
      </c>
      <c r="Q2712" s="26">
        <f t="shared" si="127"/>
        <v>0</v>
      </c>
      <c r="R2712" s="27" t="str">
        <f t="shared" si="128"/>
        <v>1-30</v>
      </c>
      <c r="S2712" s="27" t="str">
        <f>+VLOOKUP(B2712,'[1]PORTFOLIO MAY16'!$B$7:$T$5083,19,0)</f>
        <v>MEXICO</v>
      </c>
      <c r="T2712" s="26">
        <v>0</v>
      </c>
      <c r="U2712" s="23" t="s">
        <v>37</v>
      </c>
      <c r="V2712" s="23" t="s">
        <v>37</v>
      </c>
      <c r="W2712" s="23" t="s">
        <v>37</v>
      </c>
      <c r="X2712" s="22">
        <v>1178613.8600000001</v>
      </c>
    </row>
    <row r="2713" spans="1:24" x14ac:dyDescent="0.25">
      <c r="A2713" s="22">
        <v>702</v>
      </c>
      <c r="B2713" s="23" t="s">
        <v>2758</v>
      </c>
      <c r="C2713" s="23"/>
      <c r="D2713" s="24">
        <v>359807</v>
      </c>
      <c r="E2713" s="25"/>
      <c r="F2713" s="23" t="s">
        <v>33</v>
      </c>
      <c r="G2713" s="23" t="s">
        <v>33</v>
      </c>
      <c r="H2713" s="24" t="s">
        <v>34</v>
      </c>
      <c r="I2713" s="24" t="s">
        <v>35</v>
      </c>
      <c r="J2713" s="23" t="s">
        <v>39</v>
      </c>
      <c r="K2713" s="26">
        <v>1051237.52</v>
      </c>
      <c r="L2713" s="26">
        <f t="shared" si="126"/>
        <v>56651.189941883313</v>
      </c>
      <c r="M2713" s="26">
        <v>0</v>
      </c>
      <c r="N2713" s="26">
        <v>0</v>
      </c>
      <c r="O2713" s="26">
        <v>0</v>
      </c>
      <c r="P2713" s="26">
        <v>0</v>
      </c>
      <c r="Q2713" s="26">
        <f t="shared" si="127"/>
        <v>0</v>
      </c>
      <c r="R2713" s="27" t="str">
        <f t="shared" si="128"/>
        <v>1-30</v>
      </c>
      <c r="S2713" s="27" t="str">
        <f>+VLOOKUP(B2713,'[1]PORTFOLIO MAY16'!$B$7:$T$5083,19,0)</f>
        <v>MEXICO</v>
      </c>
      <c r="T2713" s="26">
        <v>0</v>
      </c>
      <c r="U2713" s="23" t="s">
        <v>37</v>
      </c>
      <c r="V2713" s="23" t="s">
        <v>37</v>
      </c>
      <c r="W2713" s="23" t="s">
        <v>37</v>
      </c>
      <c r="X2713" s="22">
        <v>1109639.6000000001</v>
      </c>
    </row>
    <row r="2714" spans="1:24" x14ac:dyDescent="0.25">
      <c r="A2714" s="22">
        <v>702</v>
      </c>
      <c r="B2714" s="23" t="s">
        <v>2759</v>
      </c>
      <c r="C2714" s="23"/>
      <c r="D2714" s="24">
        <v>314376</v>
      </c>
      <c r="E2714" s="25"/>
      <c r="F2714" s="23" t="s">
        <v>42</v>
      </c>
      <c r="G2714" s="23" t="s">
        <v>33</v>
      </c>
      <c r="H2714" s="24" t="s">
        <v>34</v>
      </c>
      <c r="I2714" s="24" t="s">
        <v>35</v>
      </c>
      <c r="J2714" s="23" t="s">
        <v>36</v>
      </c>
      <c r="K2714" s="26">
        <v>91722.39</v>
      </c>
      <c r="L2714" s="26">
        <f t="shared" si="126"/>
        <v>91722.39</v>
      </c>
      <c r="M2714" s="26">
        <v>0</v>
      </c>
      <c r="N2714" s="26">
        <v>0</v>
      </c>
      <c r="O2714" s="26">
        <v>0</v>
      </c>
      <c r="P2714" s="26">
        <v>0</v>
      </c>
      <c r="Q2714" s="26">
        <f t="shared" si="127"/>
        <v>0</v>
      </c>
      <c r="R2714" s="27" t="str">
        <f t="shared" si="128"/>
        <v>1-30</v>
      </c>
      <c r="S2714" s="27" t="str">
        <f>+VLOOKUP(B2714,'[1]PORTFOLIO MAY16'!$B$7:$T$5083,19,0)</f>
        <v>COSTA RICA</v>
      </c>
      <c r="T2714" s="26">
        <v>0</v>
      </c>
      <c r="U2714" s="23" t="s">
        <v>37</v>
      </c>
      <c r="V2714" s="23" t="s">
        <v>37</v>
      </c>
      <c r="W2714" s="23" t="s">
        <v>37</v>
      </c>
      <c r="X2714" s="22">
        <v>105955.56</v>
      </c>
    </row>
    <row r="2715" spans="1:24" x14ac:dyDescent="0.25">
      <c r="A2715" s="22">
        <v>702</v>
      </c>
      <c r="B2715" s="23" t="s">
        <v>2760</v>
      </c>
      <c r="C2715" s="23"/>
      <c r="D2715" s="24">
        <v>337631</v>
      </c>
      <c r="E2715" s="25"/>
      <c r="F2715" s="23" t="s">
        <v>42</v>
      </c>
      <c r="G2715" s="23" t="s">
        <v>33</v>
      </c>
      <c r="H2715" s="24" t="s">
        <v>34</v>
      </c>
      <c r="I2715" s="24" t="s">
        <v>35</v>
      </c>
      <c r="J2715" s="23" t="s">
        <v>36</v>
      </c>
      <c r="K2715" s="26">
        <v>36495.43</v>
      </c>
      <c r="L2715" s="26">
        <f t="shared" si="126"/>
        <v>36495.43</v>
      </c>
      <c r="M2715" s="26">
        <v>0</v>
      </c>
      <c r="N2715" s="26">
        <v>0</v>
      </c>
      <c r="O2715" s="26">
        <v>0</v>
      </c>
      <c r="P2715" s="26">
        <v>0</v>
      </c>
      <c r="Q2715" s="26">
        <f t="shared" si="127"/>
        <v>0</v>
      </c>
      <c r="R2715" s="27" t="str">
        <f t="shared" si="128"/>
        <v>1-30</v>
      </c>
      <c r="S2715" s="27" t="str">
        <f>+VLOOKUP(B2715,'[1]PORTFOLIO MAY16'!$B$7:$T$5083,19,0)</f>
        <v>NICARAGUA</v>
      </c>
      <c r="T2715" s="26">
        <v>0</v>
      </c>
      <c r="U2715" s="23" t="s">
        <v>37</v>
      </c>
      <c r="V2715" s="23" t="s">
        <v>37</v>
      </c>
      <c r="W2715" s="23" t="s">
        <v>37</v>
      </c>
      <c r="X2715" s="22">
        <v>43060.08</v>
      </c>
    </row>
    <row r="2716" spans="1:24" x14ac:dyDescent="0.25">
      <c r="A2716" s="22">
        <v>702</v>
      </c>
      <c r="B2716" s="23" t="s">
        <v>2761</v>
      </c>
      <c r="C2716" s="23"/>
      <c r="D2716" s="24">
        <v>360049</v>
      </c>
      <c r="E2716" s="25"/>
      <c r="F2716" s="23" t="s">
        <v>33</v>
      </c>
      <c r="G2716" s="23" t="s">
        <v>33</v>
      </c>
      <c r="H2716" s="24" t="s">
        <v>34</v>
      </c>
      <c r="I2716" s="24" t="s">
        <v>35</v>
      </c>
      <c r="J2716" s="23" t="s">
        <v>39</v>
      </c>
      <c r="K2716" s="26">
        <v>738435.4</v>
      </c>
      <c r="L2716" s="26">
        <f t="shared" si="126"/>
        <v>39794.283698331637</v>
      </c>
      <c r="M2716" s="26">
        <v>0</v>
      </c>
      <c r="N2716" s="26">
        <v>0</v>
      </c>
      <c r="O2716" s="26">
        <v>0</v>
      </c>
      <c r="P2716" s="26">
        <v>0</v>
      </c>
      <c r="Q2716" s="26">
        <f t="shared" si="127"/>
        <v>0</v>
      </c>
      <c r="R2716" s="27" t="str">
        <f t="shared" si="128"/>
        <v>1-30</v>
      </c>
      <c r="S2716" s="27" t="str">
        <f>+VLOOKUP(B2716,'[1]PORTFOLIO MAY16'!$B$7:$T$5083,19,0)</f>
        <v>MEXICO</v>
      </c>
      <c r="T2716" s="26">
        <v>0</v>
      </c>
      <c r="U2716" s="23" t="s">
        <v>37</v>
      </c>
      <c r="V2716" s="23" t="s">
        <v>37</v>
      </c>
      <c r="W2716" s="23" t="s">
        <v>37</v>
      </c>
      <c r="X2716" s="22">
        <v>779437.57</v>
      </c>
    </row>
    <row r="2717" spans="1:24" x14ac:dyDescent="0.25">
      <c r="A2717" s="22">
        <v>702</v>
      </c>
      <c r="B2717" s="23" t="s">
        <v>2762</v>
      </c>
      <c r="C2717" s="23"/>
      <c r="D2717" s="24">
        <v>358481</v>
      </c>
      <c r="E2717" s="25"/>
      <c r="F2717" s="23" t="s">
        <v>42</v>
      </c>
      <c r="G2717" s="23" t="s">
        <v>33</v>
      </c>
      <c r="H2717" s="24" t="s">
        <v>34</v>
      </c>
      <c r="I2717" s="24" t="s">
        <v>35</v>
      </c>
      <c r="J2717" s="23" t="s">
        <v>36</v>
      </c>
      <c r="K2717" s="26">
        <v>26362.69</v>
      </c>
      <c r="L2717" s="26">
        <f t="shared" si="126"/>
        <v>26362.69</v>
      </c>
      <c r="M2717" s="26">
        <v>0</v>
      </c>
      <c r="N2717" s="26">
        <v>0</v>
      </c>
      <c r="O2717" s="26">
        <v>0</v>
      </c>
      <c r="P2717" s="26">
        <v>0</v>
      </c>
      <c r="Q2717" s="26">
        <f t="shared" si="127"/>
        <v>0</v>
      </c>
      <c r="R2717" s="27" t="str">
        <f t="shared" si="128"/>
        <v>1-30</v>
      </c>
      <c r="S2717" s="27" t="str">
        <f>+VLOOKUP(B2717,'[1]PORTFOLIO MAY16'!$B$7:$T$5083,19,0)</f>
        <v>COSTA RICA</v>
      </c>
      <c r="T2717" s="26">
        <v>0</v>
      </c>
      <c r="U2717" s="23" t="s">
        <v>37</v>
      </c>
      <c r="V2717" s="23" t="s">
        <v>37</v>
      </c>
      <c r="W2717" s="23" t="s">
        <v>37</v>
      </c>
      <c r="X2717" s="22">
        <v>28632.5</v>
      </c>
    </row>
    <row r="2718" spans="1:24" x14ac:dyDescent="0.25">
      <c r="A2718" s="22">
        <v>702</v>
      </c>
      <c r="B2718" s="23" t="s">
        <v>2763</v>
      </c>
      <c r="C2718" s="23"/>
      <c r="D2718" s="24">
        <v>311796</v>
      </c>
      <c r="E2718" s="25"/>
      <c r="F2718" s="23" t="s">
        <v>42</v>
      </c>
      <c r="G2718" s="23" t="s">
        <v>51</v>
      </c>
      <c r="H2718" s="24" t="s">
        <v>34</v>
      </c>
      <c r="I2718" s="24" t="s">
        <v>35</v>
      </c>
      <c r="J2718" s="23" t="s">
        <v>39</v>
      </c>
      <c r="K2718" s="26">
        <v>263891.28999999998</v>
      </c>
      <c r="L2718" s="26">
        <f t="shared" si="126"/>
        <v>14221.101615359592</v>
      </c>
      <c r="M2718" s="26">
        <v>0</v>
      </c>
      <c r="N2718" s="26">
        <v>0</v>
      </c>
      <c r="O2718" s="26">
        <v>0</v>
      </c>
      <c r="P2718" s="26">
        <v>0</v>
      </c>
      <c r="Q2718" s="26">
        <f t="shared" si="127"/>
        <v>0</v>
      </c>
      <c r="R2718" s="27" t="str">
        <f t="shared" si="128"/>
        <v>1-30</v>
      </c>
      <c r="S2718" s="27" t="str">
        <f>+VLOOKUP(B2718,'[1]PORTFOLIO MAY16'!$B$7:$T$5083,19,0)</f>
        <v>MEXICO</v>
      </c>
      <c r="T2718" s="26">
        <v>0</v>
      </c>
      <c r="U2718" s="23" t="s">
        <v>37</v>
      </c>
      <c r="V2718" s="23" t="s">
        <v>37</v>
      </c>
      <c r="W2718" s="23" t="s">
        <v>37</v>
      </c>
      <c r="X2718" s="22">
        <v>293089.3</v>
      </c>
    </row>
    <row r="2719" spans="1:24" x14ac:dyDescent="0.25">
      <c r="A2719" s="22">
        <v>702</v>
      </c>
      <c r="B2719" s="23" t="s">
        <v>2764</v>
      </c>
      <c r="C2719" s="23"/>
      <c r="D2719" s="24">
        <v>314798</v>
      </c>
      <c r="E2719" s="25"/>
      <c r="F2719" s="23" t="s">
        <v>51</v>
      </c>
      <c r="G2719" s="23" t="s">
        <v>51</v>
      </c>
      <c r="H2719" s="24" t="s">
        <v>34</v>
      </c>
      <c r="I2719" s="24" t="s">
        <v>35</v>
      </c>
      <c r="J2719" s="23" t="s">
        <v>36</v>
      </c>
      <c r="K2719" s="26">
        <v>769947.26</v>
      </c>
      <c r="L2719" s="26">
        <f t="shared" si="126"/>
        <v>769947.26</v>
      </c>
      <c r="M2719" s="26">
        <v>0</v>
      </c>
      <c r="N2719" s="26">
        <v>0</v>
      </c>
      <c r="O2719" s="26">
        <v>0</v>
      </c>
      <c r="P2719" s="26">
        <v>0</v>
      </c>
      <c r="Q2719" s="26">
        <f t="shared" si="127"/>
        <v>0</v>
      </c>
      <c r="R2719" s="27" t="str">
        <f t="shared" si="128"/>
        <v>1-30</v>
      </c>
      <c r="S2719" s="27" t="str">
        <f>+VLOOKUP(B2719,'[1]PORTFOLIO MAY16'!$B$7:$T$5083,19,0)</f>
        <v>COSTA RICA</v>
      </c>
      <c r="T2719" s="26">
        <v>0</v>
      </c>
      <c r="U2719" s="23" t="s">
        <v>37</v>
      </c>
      <c r="V2719" s="23" t="s">
        <v>37</v>
      </c>
      <c r="W2719" s="23" t="s">
        <v>37</v>
      </c>
      <c r="X2719" s="22">
        <v>801255.04</v>
      </c>
    </row>
    <row r="2720" spans="1:24" x14ac:dyDescent="0.25">
      <c r="A2720" s="22">
        <v>702</v>
      </c>
      <c r="B2720" s="23" t="s">
        <v>2765</v>
      </c>
      <c r="C2720" s="23"/>
      <c r="D2720" s="24">
        <v>313548</v>
      </c>
      <c r="E2720" s="25"/>
      <c r="F2720" s="23" t="s">
        <v>51</v>
      </c>
      <c r="G2720" s="23" t="s">
        <v>51</v>
      </c>
      <c r="H2720" s="24" t="s">
        <v>34</v>
      </c>
      <c r="I2720" s="24" t="s">
        <v>35</v>
      </c>
      <c r="J2720" s="23" t="s">
        <v>36</v>
      </c>
      <c r="K2720" s="26">
        <v>15973.99</v>
      </c>
      <c r="L2720" s="26">
        <f t="shared" si="126"/>
        <v>15973.99</v>
      </c>
      <c r="M2720" s="26">
        <v>0</v>
      </c>
      <c r="N2720" s="26">
        <v>0</v>
      </c>
      <c r="O2720" s="26">
        <v>0</v>
      </c>
      <c r="P2720" s="26">
        <v>0</v>
      </c>
      <c r="Q2720" s="26">
        <f t="shared" si="127"/>
        <v>0</v>
      </c>
      <c r="R2720" s="27" t="str">
        <f t="shared" si="128"/>
        <v>1-30</v>
      </c>
      <c r="S2720" s="27" t="str">
        <f>+VLOOKUP(B2720,'[1]PORTFOLIO MAY16'!$B$7:$T$5083,19,0)</f>
        <v>NICARAGUA</v>
      </c>
      <c r="T2720" s="26">
        <v>0</v>
      </c>
      <c r="U2720" s="23" t="s">
        <v>37</v>
      </c>
      <c r="V2720" s="23" t="s">
        <v>37</v>
      </c>
      <c r="W2720" s="23" t="s">
        <v>37</v>
      </c>
      <c r="X2720" s="22">
        <v>16732.099999999999</v>
      </c>
    </row>
    <row r="2721" spans="1:24" x14ac:dyDescent="0.25">
      <c r="A2721" s="22">
        <v>702</v>
      </c>
      <c r="B2721" s="23" t="s">
        <v>2766</v>
      </c>
      <c r="C2721" s="23"/>
      <c r="D2721" s="24">
        <v>313548</v>
      </c>
      <c r="E2721" s="25"/>
      <c r="F2721" s="23" t="s">
        <v>59</v>
      </c>
      <c r="G2721" s="23" t="s">
        <v>59</v>
      </c>
      <c r="H2721" s="24" t="s">
        <v>34</v>
      </c>
      <c r="I2721" s="24" t="s">
        <v>35</v>
      </c>
      <c r="J2721" s="23" t="s">
        <v>36</v>
      </c>
      <c r="K2721" s="26">
        <v>77457.19</v>
      </c>
      <c r="L2721" s="26">
        <f t="shared" ref="L2721:L2784" si="129">+IF(J2721="MXN",K2721/$L$2,K2721)</f>
        <v>77457.19</v>
      </c>
      <c r="M2721" s="26">
        <v>0</v>
      </c>
      <c r="N2721" s="26">
        <v>0</v>
      </c>
      <c r="O2721" s="26">
        <v>0</v>
      </c>
      <c r="P2721" s="26">
        <v>0</v>
      </c>
      <c r="Q2721" s="26">
        <f t="shared" si="127"/>
        <v>0</v>
      </c>
      <c r="R2721" s="27" t="str">
        <f t="shared" si="128"/>
        <v>1-30</v>
      </c>
      <c r="S2721" s="27" t="str">
        <f>+VLOOKUP(B2721,'[1]PORTFOLIO MAY16'!$B$7:$T$5083,19,0)</f>
        <v>NICARAGUA</v>
      </c>
      <c r="T2721" s="26">
        <v>0</v>
      </c>
      <c r="U2721" s="23" t="s">
        <v>37</v>
      </c>
      <c r="V2721" s="23" t="s">
        <v>37</v>
      </c>
      <c r="W2721" s="23" t="s">
        <v>37</v>
      </c>
      <c r="X2721" s="22">
        <v>81133.240000000005</v>
      </c>
    </row>
    <row r="2722" spans="1:24" x14ac:dyDescent="0.25">
      <c r="A2722" s="22">
        <v>702</v>
      </c>
      <c r="B2722" s="23" t="s">
        <v>2767</v>
      </c>
      <c r="C2722" s="23"/>
      <c r="D2722" s="24">
        <v>311796</v>
      </c>
      <c r="E2722" s="25"/>
      <c r="F2722" s="23" t="s">
        <v>42</v>
      </c>
      <c r="G2722" s="23" t="s">
        <v>51</v>
      </c>
      <c r="H2722" s="24" t="s">
        <v>34</v>
      </c>
      <c r="I2722" s="24" t="s">
        <v>35</v>
      </c>
      <c r="J2722" s="23" t="s">
        <v>39</v>
      </c>
      <c r="K2722" s="26">
        <v>248032.5</v>
      </c>
      <c r="L2722" s="26">
        <f t="shared" si="129"/>
        <v>13366.47142242428</v>
      </c>
      <c r="M2722" s="26">
        <v>0</v>
      </c>
      <c r="N2722" s="26">
        <v>0</v>
      </c>
      <c r="O2722" s="26">
        <v>0</v>
      </c>
      <c r="P2722" s="26">
        <v>0</v>
      </c>
      <c r="Q2722" s="26">
        <f t="shared" si="127"/>
        <v>0</v>
      </c>
      <c r="R2722" s="27" t="str">
        <f t="shared" si="128"/>
        <v>1-30</v>
      </c>
      <c r="S2722" s="27" t="str">
        <f>+VLOOKUP(B2722,'[1]PORTFOLIO MAY16'!$B$7:$T$5083,19,0)</f>
        <v>MEXICO</v>
      </c>
      <c r="T2722" s="26">
        <v>0</v>
      </c>
      <c r="U2722" s="23" t="s">
        <v>37</v>
      </c>
      <c r="V2722" s="23" t="s">
        <v>37</v>
      </c>
      <c r="W2722" s="23" t="s">
        <v>37</v>
      </c>
      <c r="X2722" s="22">
        <v>273809.34999999998</v>
      </c>
    </row>
    <row r="2723" spans="1:24" x14ac:dyDescent="0.25">
      <c r="A2723" s="22">
        <v>702</v>
      </c>
      <c r="B2723" s="23" t="s">
        <v>2768</v>
      </c>
      <c r="C2723" s="23"/>
      <c r="D2723" s="24">
        <v>313548</v>
      </c>
      <c r="E2723" s="25"/>
      <c r="F2723" s="23" t="s">
        <v>51</v>
      </c>
      <c r="G2723" s="23" t="s">
        <v>51</v>
      </c>
      <c r="H2723" s="24" t="s">
        <v>34</v>
      </c>
      <c r="I2723" s="24" t="s">
        <v>35</v>
      </c>
      <c r="J2723" s="23" t="s">
        <v>36</v>
      </c>
      <c r="K2723" s="26">
        <v>24231.26</v>
      </c>
      <c r="L2723" s="26">
        <f t="shared" si="129"/>
        <v>24231.26</v>
      </c>
      <c r="M2723" s="26">
        <v>0</v>
      </c>
      <c r="N2723" s="26">
        <v>0</v>
      </c>
      <c r="O2723" s="26">
        <v>0</v>
      </c>
      <c r="P2723" s="26">
        <v>0</v>
      </c>
      <c r="Q2723" s="26">
        <f t="shared" si="127"/>
        <v>0</v>
      </c>
      <c r="R2723" s="27" t="str">
        <f t="shared" si="128"/>
        <v>1-30</v>
      </c>
      <c r="S2723" s="27" t="str">
        <f>+VLOOKUP(B2723,'[1]PORTFOLIO MAY16'!$B$7:$T$5083,19,0)</f>
        <v>NICARAGUA</v>
      </c>
      <c r="T2723" s="26">
        <v>0</v>
      </c>
      <c r="U2723" s="23" t="s">
        <v>37</v>
      </c>
      <c r="V2723" s="23" t="s">
        <v>37</v>
      </c>
      <c r="W2723" s="23" t="s">
        <v>37</v>
      </c>
      <c r="X2723" s="22">
        <v>25381.26</v>
      </c>
    </row>
    <row r="2724" spans="1:24" x14ac:dyDescent="0.25">
      <c r="A2724" s="22">
        <v>702</v>
      </c>
      <c r="B2724" s="23" t="s">
        <v>2769</v>
      </c>
      <c r="C2724" s="23"/>
      <c r="D2724" s="24">
        <v>318117</v>
      </c>
      <c r="E2724" s="25"/>
      <c r="F2724" s="23" t="s">
        <v>42</v>
      </c>
      <c r="G2724" s="23" t="s">
        <v>33</v>
      </c>
      <c r="H2724" s="24" t="s">
        <v>34</v>
      </c>
      <c r="I2724" s="24" t="s">
        <v>35</v>
      </c>
      <c r="J2724" s="23" t="s">
        <v>36</v>
      </c>
      <c r="K2724" s="26">
        <v>134770.17000000001</v>
      </c>
      <c r="L2724" s="26">
        <f t="shared" si="129"/>
        <v>134770.17000000001</v>
      </c>
      <c r="M2724" s="26">
        <v>0</v>
      </c>
      <c r="N2724" s="26">
        <v>0</v>
      </c>
      <c r="O2724" s="26">
        <v>0</v>
      </c>
      <c r="P2724" s="26">
        <v>0</v>
      </c>
      <c r="Q2724" s="26">
        <f t="shared" si="127"/>
        <v>0</v>
      </c>
      <c r="R2724" s="27" t="str">
        <f t="shared" si="128"/>
        <v>1-30</v>
      </c>
      <c r="S2724" s="27" t="str">
        <f>+VLOOKUP(B2724,'[1]PORTFOLIO MAY16'!$B$7:$T$5083,19,0)</f>
        <v>COSTA RICA</v>
      </c>
      <c r="T2724" s="26">
        <v>0</v>
      </c>
      <c r="U2724" s="23" t="s">
        <v>37</v>
      </c>
      <c r="V2724" s="23" t="s">
        <v>37</v>
      </c>
      <c r="W2724" s="23" t="s">
        <v>37</v>
      </c>
      <c r="X2724" s="22">
        <v>155685.78</v>
      </c>
    </row>
    <row r="2725" spans="1:24" x14ac:dyDescent="0.25">
      <c r="A2725" s="22">
        <v>702</v>
      </c>
      <c r="B2725" s="23" t="s">
        <v>2770</v>
      </c>
      <c r="C2725" s="23"/>
      <c r="D2725" s="24">
        <v>313548</v>
      </c>
      <c r="E2725" s="25"/>
      <c r="F2725" s="23" t="s">
        <v>59</v>
      </c>
      <c r="G2725" s="23" t="s">
        <v>59</v>
      </c>
      <c r="H2725" s="24" t="s">
        <v>34</v>
      </c>
      <c r="I2725" s="24" t="s">
        <v>35</v>
      </c>
      <c r="J2725" s="23" t="s">
        <v>36</v>
      </c>
      <c r="K2725" s="26">
        <v>58583.12</v>
      </c>
      <c r="L2725" s="26">
        <f t="shared" si="129"/>
        <v>58583.12</v>
      </c>
      <c r="M2725" s="26">
        <v>0</v>
      </c>
      <c r="N2725" s="26">
        <v>0</v>
      </c>
      <c r="O2725" s="26">
        <v>0</v>
      </c>
      <c r="P2725" s="26">
        <v>0</v>
      </c>
      <c r="Q2725" s="26">
        <f t="shared" si="127"/>
        <v>0</v>
      </c>
      <c r="R2725" s="27" t="str">
        <f t="shared" si="128"/>
        <v>1-30</v>
      </c>
      <c r="S2725" s="27" t="str">
        <f>+VLOOKUP(B2725,'[1]PORTFOLIO MAY16'!$B$7:$T$5083,19,0)</f>
        <v>NICARAGUA</v>
      </c>
      <c r="T2725" s="26">
        <v>0</v>
      </c>
      <c r="U2725" s="23" t="s">
        <v>37</v>
      </c>
      <c r="V2725" s="23" t="s">
        <v>37</v>
      </c>
      <c r="W2725" s="23" t="s">
        <v>37</v>
      </c>
      <c r="X2725" s="22">
        <v>61396.06</v>
      </c>
    </row>
    <row r="2726" spans="1:24" x14ac:dyDescent="0.25">
      <c r="A2726" s="22">
        <v>702</v>
      </c>
      <c r="B2726" s="23" t="s">
        <v>2771</v>
      </c>
      <c r="C2726" s="23"/>
      <c r="D2726" s="24">
        <v>360827</v>
      </c>
      <c r="E2726" s="25"/>
      <c r="F2726" s="23" t="s">
        <v>33</v>
      </c>
      <c r="G2726" s="23" t="s">
        <v>33</v>
      </c>
      <c r="H2726" s="24" t="s">
        <v>34</v>
      </c>
      <c r="I2726" s="24" t="s">
        <v>35</v>
      </c>
      <c r="J2726" s="23" t="s">
        <v>39</v>
      </c>
      <c r="K2726" s="26">
        <v>1704460.78</v>
      </c>
      <c r="L2726" s="26">
        <f t="shared" si="129"/>
        <v>91853.391416499842</v>
      </c>
      <c r="M2726" s="26">
        <v>0</v>
      </c>
      <c r="N2726" s="26">
        <v>0</v>
      </c>
      <c r="O2726" s="26">
        <v>0</v>
      </c>
      <c r="P2726" s="26">
        <v>0</v>
      </c>
      <c r="Q2726" s="26">
        <f t="shared" si="127"/>
        <v>0</v>
      </c>
      <c r="R2726" s="27" t="str">
        <f t="shared" si="128"/>
        <v>1-30</v>
      </c>
      <c r="S2726" s="27" t="str">
        <f>+VLOOKUP(B2726,'[1]PORTFOLIO MAY16'!$B$7:$T$5083,19,0)</f>
        <v>MEXICO</v>
      </c>
      <c r="T2726" s="26">
        <v>0</v>
      </c>
      <c r="U2726" s="23" t="s">
        <v>37</v>
      </c>
      <c r="V2726" s="23" t="s">
        <v>37</v>
      </c>
      <c r="W2726" s="23" t="s">
        <v>37</v>
      </c>
      <c r="X2726" s="22">
        <v>1799153.05</v>
      </c>
    </row>
    <row r="2727" spans="1:24" x14ac:dyDescent="0.25">
      <c r="A2727" s="22">
        <v>702</v>
      </c>
      <c r="B2727" s="23" t="s">
        <v>2772</v>
      </c>
      <c r="C2727" s="23"/>
      <c r="D2727" s="24">
        <v>319934</v>
      </c>
      <c r="E2727" s="25"/>
      <c r="F2727" s="23" t="s">
        <v>98</v>
      </c>
      <c r="G2727" s="23" t="s">
        <v>98</v>
      </c>
      <c r="H2727" s="24" t="s">
        <v>34</v>
      </c>
      <c r="I2727" s="24" t="s">
        <v>35</v>
      </c>
      <c r="J2727" s="23" t="s">
        <v>36</v>
      </c>
      <c r="K2727" s="26">
        <v>741960.55</v>
      </c>
      <c r="L2727" s="26">
        <f t="shared" si="129"/>
        <v>741960.55</v>
      </c>
      <c r="M2727" s="26">
        <v>0</v>
      </c>
      <c r="N2727" s="26">
        <v>0</v>
      </c>
      <c r="O2727" s="26">
        <v>0</v>
      </c>
      <c r="P2727" s="26">
        <v>0</v>
      </c>
      <c r="Q2727" s="26">
        <f t="shared" si="127"/>
        <v>0</v>
      </c>
      <c r="R2727" s="27" t="str">
        <f t="shared" si="128"/>
        <v>1-30</v>
      </c>
      <c r="S2727" s="27" t="str">
        <f>+VLOOKUP(B2727,'[1]PORTFOLIO MAY16'!$B$7:$T$5083,19,0)</f>
        <v>MEXICO</v>
      </c>
      <c r="T2727" s="26">
        <v>0</v>
      </c>
      <c r="U2727" s="23" t="s">
        <v>37</v>
      </c>
      <c r="V2727" s="23" t="s">
        <v>37</v>
      </c>
      <c r="W2727" s="23" t="s">
        <v>37</v>
      </c>
      <c r="X2727" s="22">
        <v>123953.9</v>
      </c>
    </row>
    <row r="2728" spans="1:24" x14ac:dyDescent="0.25">
      <c r="A2728" s="22">
        <v>702</v>
      </c>
      <c r="B2728" s="23" t="s">
        <v>2773</v>
      </c>
      <c r="C2728" s="23"/>
      <c r="D2728" s="24">
        <v>316371</v>
      </c>
      <c r="E2728" s="25"/>
      <c r="F2728" s="23" t="s">
        <v>33</v>
      </c>
      <c r="G2728" s="23" t="s">
        <v>33</v>
      </c>
      <c r="H2728" s="24" t="s">
        <v>34</v>
      </c>
      <c r="I2728" s="24" t="s">
        <v>35</v>
      </c>
      <c r="J2728" s="23" t="s">
        <v>39</v>
      </c>
      <c r="K2728" s="26">
        <v>860538.03</v>
      </c>
      <c r="L2728" s="26">
        <f t="shared" si="129"/>
        <v>46374.394427763655</v>
      </c>
      <c r="M2728" s="26">
        <v>0</v>
      </c>
      <c r="N2728" s="26">
        <v>0</v>
      </c>
      <c r="O2728" s="26">
        <v>0</v>
      </c>
      <c r="P2728" s="26">
        <v>0</v>
      </c>
      <c r="Q2728" s="26">
        <f t="shared" si="127"/>
        <v>0</v>
      </c>
      <c r="R2728" s="27" t="str">
        <f t="shared" si="128"/>
        <v>1-30</v>
      </c>
      <c r="S2728" s="27" t="str">
        <f>+VLOOKUP(B2728,'[1]PORTFOLIO MAY16'!$B$7:$T$5083,19,0)</f>
        <v>MEXICO</v>
      </c>
      <c r="T2728" s="26">
        <v>0</v>
      </c>
      <c r="U2728" s="23" t="s">
        <v>37</v>
      </c>
      <c r="V2728" s="23" t="s">
        <v>37</v>
      </c>
      <c r="W2728" s="23" t="s">
        <v>37</v>
      </c>
      <c r="X2728" s="22">
        <v>914321.65</v>
      </c>
    </row>
    <row r="2729" spans="1:24" x14ac:dyDescent="0.25">
      <c r="A2729" s="22">
        <v>702</v>
      </c>
      <c r="B2729" s="23" t="s">
        <v>2774</v>
      </c>
      <c r="C2729" s="23"/>
      <c r="D2729" s="24">
        <v>309736</v>
      </c>
      <c r="E2729" s="25"/>
      <c r="F2729" s="23" t="s">
        <v>42</v>
      </c>
      <c r="G2729" s="23" t="s">
        <v>33</v>
      </c>
      <c r="H2729" s="24" t="s">
        <v>34</v>
      </c>
      <c r="I2729" s="24" t="s">
        <v>35</v>
      </c>
      <c r="J2729" s="23" t="s">
        <v>36</v>
      </c>
      <c r="K2729" s="26">
        <v>154387.29</v>
      </c>
      <c r="L2729" s="26">
        <f t="shared" si="129"/>
        <v>154387.29</v>
      </c>
      <c r="M2729" s="26">
        <v>0</v>
      </c>
      <c r="N2729" s="26">
        <v>0</v>
      </c>
      <c r="O2729" s="26">
        <v>0</v>
      </c>
      <c r="P2729" s="26">
        <v>0</v>
      </c>
      <c r="Q2729" s="26">
        <f t="shared" si="127"/>
        <v>0</v>
      </c>
      <c r="R2729" s="27" t="str">
        <f t="shared" si="128"/>
        <v>1-30</v>
      </c>
      <c r="S2729" s="27" t="str">
        <f>+VLOOKUP(B2729,'[1]PORTFOLIO MAY16'!$B$7:$T$5083,19,0)</f>
        <v>NICARAGUA</v>
      </c>
      <c r="T2729" s="26">
        <v>0</v>
      </c>
      <c r="U2729" s="23" t="s">
        <v>37</v>
      </c>
      <c r="V2729" s="23" t="s">
        <v>37</v>
      </c>
      <c r="W2729" s="23" t="s">
        <v>37</v>
      </c>
      <c r="X2729" s="22">
        <v>172519.22</v>
      </c>
    </row>
    <row r="2730" spans="1:24" x14ac:dyDescent="0.25">
      <c r="A2730" s="22">
        <v>702</v>
      </c>
      <c r="B2730" s="23" t="s">
        <v>2775</v>
      </c>
      <c r="C2730" s="23"/>
      <c r="D2730" s="24">
        <v>355863</v>
      </c>
      <c r="E2730" s="25"/>
      <c r="F2730" s="23" t="s">
        <v>33</v>
      </c>
      <c r="G2730" s="23" t="s">
        <v>33</v>
      </c>
      <c r="H2730" s="24" t="s">
        <v>34</v>
      </c>
      <c r="I2730" s="24" t="s">
        <v>35</v>
      </c>
      <c r="J2730" s="23" t="s">
        <v>39</v>
      </c>
      <c r="K2730" s="26">
        <v>177441.05</v>
      </c>
      <c r="L2730" s="26">
        <f t="shared" si="129"/>
        <v>9562.2981826573432</v>
      </c>
      <c r="M2730" s="26">
        <v>0</v>
      </c>
      <c r="N2730" s="26">
        <v>0</v>
      </c>
      <c r="O2730" s="26">
        <v>0</v>
      </c>
      <c r="P2730" s="26">
        <v>0</v>
      </c>
      <c r="Q2730" s="26">
        <f t="shared" si="127"/>
        <v>0</v>
      </c>
      <c r="R2730" s="27" t="str">
        <f t="shared" si="128"/>
        <v>1-30</v>
      </c>
      <c r="S2730" s="27" t="str">
        <f>+VLOOKUP(B2730,'[1]PORTFOLIO MAY16'!$B$7:$T$5083,19,0)</f>
        <v>MEXICO</v>
      </c>
      <c r="T2730" s="26">
        <v>0</v>
      </c>
      <c r="U2730" s="23" t="s">
        <v>37</v>
      </c>
      <c r="V2730" s="23" t="s">
        <v>37</v>
      </c>
      <c r="W2730" s="23" t="s">
        <v>37</v>
      </c>
      <c r="X2730" s="22">
        <v>221801.32</v>
      </c>
    </row>
    <row r="2731" spans="1:24" x14ac:dyDescent="0.25">
      <c r="A2731" s="22">
        <v>702</v>
      </c>
      <c r="B2731" s="23" t="s">
        <v>2776</v>
      </c>
      <c r="C2731" s="23"/>
      <c r="D2731" s="24">
        <v>356640</v>
      </c>
      <c r="E2731" s="25"/>
      <c r="F2731" s="23" t="s">
        <v>42</v>
      </c>
      <c r="G2731" s="23" t="s">
        <v>33</v>
      </c>
      <c r="H2731" s="24" t="s">
        <v>34</v>
      </c>
      <c r="I2731" s="24" t="s">
        <v>35</v>
      </c>
      <c r="J2731" s="23" t="s">
        <v>36</v>
      </c>
      <c r="K2731" s="26">
        <v>142309.85999999999</v>
      </c>
      <c r="L2731" s="26">
        <f t="shared" si="129"/>
        <v>142309.85999999999</v>
      </c>
      <c r="M2731" s="26">
        <v>0</v>
      </c>
      <c r="N2731" s="26">
        <v>0</v>
      </c>
      <c r="O2731" s="26">
        <v>0</v>
      </c>
      <c r="P2731" s="26">
        <v>0</v>
      </c>
      <c r="Q2731" s="26">
        <f t="shared" si="127"/>
        <v>0</v>
      </c>
      <c r="R2731" s="27" t="str">
        <f t="shared" si="128"/>
        <v>1-30</v>
      </c>
      <c r="S2731" s="27" t="str">
        <f>+VLOOKUP(B2731,'[1]PORTFOLIO MAY16'!$B$7:$T$5083,19,0)</f>
        <v>NICARAGUA</v>
      </c>
      <c r="T2731" s="26">
        <v>0</v>
      </c>
      <c r="U2731" s="23" t="s">
        <v>37</v>
      </c>
      <c r="V2731" s="23" t="s">
        <v>37</v>
      </c>
      <c r="W2731" s="23" t="s">
        <v>37</v>
      </c>
      <c r="X2731" s="22">
        <v>164575.26</v>
      </c>
    </row>
    <row r="2732" spans="1:24" x14ac:dyDescent="0.25">
      <c r="A2732" s="22">
        <v>702</v>
      </c>
      <c r="B2732" s="23" t="s">
        <v>2777</v>
      </c>
      <c r="C2732" s="23"/>
      <c r="D2732" s="24">
        <v>338134</v>
      </c>
      <c r="E2732" s="25"/>
      <c r="F2732" s="23" t="s">
        <v>33</v>
      </c>
      <c r="G2732" s="23" t="s">
        <v>33</v>
      </c>
      <c r="H2732" s="24" t="s">
        <v>34</v>
      </c>
      <c r="I2732" s="24" t="s">
        <v>35</v>
      </c>
      <c r="J2732" s="23" t="s">
        <v>39</v>
      </c>
      <c r="K2732" s="26">
        <v>91297.51</v>
      </c>
      <c r="L2732" s="26">
        <f t="shared" si="129"/>
        <v>4920.022812951911</v>
      </c>
      <c r="M2732" s="26">
        <v>0</v>
      </c>
      <c r="N2732" s="26">
        <v>0</v>
      </c>
      <c r="O2732" s="26">
        <v>0</v>
      </c>
      <c r="P2732" s="26">
        <v>0</v>
      </c>
      <c r="Q2732" s="26">
        <f t="shared" si="127"/>
        <v>0</v>
      </c>
      <c r="R2732" s="27" t="str">
        <f t="shared" si="128"/>
        <v>1-30</v>
      </c>
      <c r="S2732" s="27" t="str">
        <f>+VLOOKUP(B2732,'[1]PORTFOLIO MAY16'!$B$7:$T$5083,19,0)</f>
        <v>MEXICO</v>
      </c>
      <c r="T2732" s="26">
        <v>0</v>
      </c>
      <c r="U2732" s="23" t="s">
        <v>37</v>
      </c>
      <c r="V2732" s="23" t="s">
        <v>37</v>
      </c>
      <c r="W2732" s="23" t="s">
        <v>37</v>
      </c>
      <c r="X2732" s="22">
        <v>105662.04</v>
      </c>
    </row>
    <row r="2733" spans="1:24" x14ac:dyDescent="0.25">
      <c r="A2733" s="22">
        <v>702</v>
      </c>
      <c r="B2733" s="23" t="s">
        <v>2778</v>
      </c>
      <c r="C2733" s="23"/>
      <c r="D2733" s="24">
        <v>319934</v>
      </c>
      <c r="E2733" s="25"/>
      <c r="F2733" s="23" t="s">
        <v>98</v>
      </c>
      <c r="G2733" s="23" t="s">
        <v>98</v>
      </c>
      <c r="H2733" s="24" t="s">
        <v>34</v>
      </c>
      <c r="I2733" s="24" t="s">
        <v>35</v>
      </c>
      <c r="J2733" s="23" t="s">
        <v>36</v>
      </c>
      <c r="K2733" s="26">
        <v>697196.54</v>
      </c>
      <c r="L2733" s="26">
        <f t="shared" si="129"/>
        <v>697196.54</v>
      </c>
      <c r="M2733" s="26">
        <v>0</v>
      </c>
      <c r="N2733" s="26">
        <v>0</v>
      </c>
      <c r="O2733" s="26">
        <v>0</v>
      </c>
      <c r="P2733" s="26">
        <v>0</v>
      </c>
      <c r="Q2733" s="26">
        <f t="shared" si="127"/>
        <v>0</v>
      </c>
      <c r="R2733" s="27" t="str">
        <f t="shared" si="128"/>
        <v>1-30</v>
      </c>
      <c r="S2733" s="27" t="str">
        <f>+VLOOKUP(B2733,'[1]PORTFOLIO MAY16'!$B$7:$T$5083,19,0)</f>
        <v>MEXICO</v>
      </c>
      <c r="T2733" s="26">
        <v>0</v>
      </c>
      <c r="U2733" s="23" t="s">
        <v>37</v>
      </c>
      <c r="V2733" s="23" t="s">
        <v>37</v>
      </c>
      <c r="W2733" s="23" t="s">
        <v>37</v>
      </c>
      <c r="X2733" s="22">
        <v>46908.99</v>
      </c>
    </row>
    <row r="2734" spans="1:24" x14ac:dyDescent="0.25">
      <c r="A2734" s="22">
        <v>702</v>
      </c>
      <c r="B2734" s="23" t="s">
        <v>2779</v>
      </c>
      <c r="C2734" s="23"/>
      <c r="D2734" s="24">
        <v>357813</v>
      </c>
      <c r="E2734" s="25"/>
      <c r="F2734" s="23" t="s">
        <v>33</v>
      </c>
      <c r="G2734" s="23" t="s">
        <v>33</v>
      </c>
      <c r="H2734" s="24" t="s">
        <v>34</v>
      </c>
      <c r="I2734" s="24" t="s">
        <v>35</v>
      </c>
      <c r="J2734" s="23" t="s">
        <v>39</v>
      </c>
      <c r="K2734" s="26">
        <v>224737.49</v>
      </c>
      <c r="L2734" s="26">
        <f t="shared" si="129"/>
        <v>12111.103333766188</v>
      </c>
      <c r="M2734" s="26">
        <v>0</v>
      </c>
      <c r="N2734" s="26">
        <v>0</v>
      </c>
      <c r="O2734" s="26">
        <v>0</v>
      </c>
      <c r="P2734" s="26">
        <v>0</v>
      </c>
      <c r="Q2734" s="26">
        <f t="shared" si="127"/>
        <v>0</v>
      </c>
      <c r="R2734" s="27" t="str">
        <f t="shared" si="128"/>
        <v>1-30</v>
      </c>
      <c r="S2734" s="27" t="str">
        <f>+VLOOKUP(B2734,'[1]PORTFOLIO MAY16'!$B$7:$T$5083,19,0)</f>
        <v>MEXICO</v>
      </c>
      <c r="T2734" s="26">
        <v>0</v>
      </c>
      <c r="U2734" s="23" t="s">
        <v>37</v>
      </c>
      <c r="V2734" s="23" t="s">
        <v>37</v>
      </c>
      <c r="W2734" s="23" t="s">
        <v>37</v>
      </c>
      <c r="X2734" s="22">
        <v>261174.58</v>
      </c>
    </row>
    <row r="2735" spans="1:24" x14ac:dyDescent="0.25">
      <c r="A2735" s="22">
        <v>702</v>
      </c>
      <c r="B2735" s="23" t="s">
        <v>2780</v>
      </c>
      <c r="C2735" s="23"/>
      <c r="D2735" s="24">
        <v>334975</v>
      </c>
      <c r="E2735" s="25"/>
      <c r="F2735" s="23" t="s">
        <v>42</v>
      </c>
      <c r="G2735" s="23" t="s">
        <v>33</v>
      </c>
      <c r="H2735" s="24" t="s">
        <v>34</v>
      </c>
      <c r="I2735" s="24" t="s">
        <v>35</v>
      </c>
      <c r="J2735" s="23" t="s">
        <v>39</v>
      </c>
      <c r="K2735" s="26">
        <v>201957.8</v>
      </c>
      <c r="L2735" s="26">
        <f t="shared" si="129"/>
        <v>10883.505839902748</v>
      </c>
      <c r="M2735" s="26">
        <v>0</v>
      </c>
      <c r="N2735" s="26">
        <v>0</v>
      </c>
      <c r="O2735" s="26">
        <v>0</v>
      </c>
      <c r="P2735" s="26">
        <v>0</v>
      </c>
      <c r="Q2735" s="26">
        <f t="shared" si="127"/>
        <v>0</v>
      </c>
      <c r="R2735" s="27" t="str">
        <f t="shared" si="128"/>
        <v>1-30</v>
      </c>
      <c r="S2735" s="27" t="str">
        <f>+VLOOKUP(B2735,'[1]PORTFOLIO MAY16'!$B$7:$T$5083,19,0)</f>
        <v>MEXICO</v>
      </c>
      <c r="T2735" s="26">
        <v>0</v>
      </c>
      <c r="U2735" s="23" t="s">
        <v>37</v>
      </c>
      <c r="V2735" s="23" t="s">
        <v>37</v>
      </c>
      <c r="W2735" s="23" t="s">
        <v>37</v>
      </c>
      <c r="X2735" s="22">
        <v>252447.25</v>
      </c>
    </row>
    <row r="2736" spans="1:24" x14ac:dyDescent="0.25">
      <c r="A2736" s="22">
        <v>702</v>
      </c>
      <c r="B2736" s="23" t="s">
        <v>2781</v>
      </c>
      <c r="C2736" s="23"/>
      <c r="D2736" s="24">
        <v>357977</v>
      </c>
      <c r="E2736" s="25"/>
      <c r="F2736" s="23" t="s">
        <v>33</v>
      </c>
      <c r="G2736" s="23" t="s">
        <v>33</v>
      </c>
      <c r="H2736" s="24" t="s">
        <v>34</v>
      </c>
      <c r="I2736" s="24" t="s">
        <v>35</v>
      </c>
      <c r="J2736" s="23" t="s">
        <v>39</v>
      </c>
      <c r="K2736" s="26">
        <v>626254.9</v>
      </c>
      <c r="L2736" s="26">
        <f t="shared" si="129"/>
        <v>33748.876554496594</v>
      </c>
      <c r="M2736" s="26">
        <v>0</v>
      </c>
      <c r="N2736" s="26">
        <v>0</v>
      </c>
      <c r="O2736" s="26">
        <v>0</v>
      </c>
      <c r="P2736" s="26">
        <v>0</v>
      </c>
      <c r="Q2736" s="26">
        <f t="shared" si="127"/>
        <v>0</v>
      </c>
      <c r="R2736" s="27" t="str">
        <f t="shared" si="128"/>
        <v>1-30</v>
      </c>
      <c r="S2736" s="27" t="str">
        <f>+VLOOKUP(B2736,'[1]PORTFOLIO MAY16'!$B$7:$T$5083,19,0)</f>
        <v>MEXICO</v>
      </c>
      <c r="T2736" s="26">
        <v>0</v>
      </c>
      <c r="U2736" s="23" t="s">
        <v>37</v>
      </c>
      <c r="V2736" s="23" t="s">
        <v>37</v>
      </c>
      <c r="W2736" s="23" t="s">
        <v>37</v>
      </c>
      <c r="X2736" s="22">
        <v>688880.39</v>
      </c>
    </row>
    <row r="2737" spans="1:24" x14ac:dyDescent="0.25">
      <c r="A2737" s="22">
        <v>702</v>
      </c>
      <c r="B2737" s="23" t="s">
        <v>2782</v>
      </c>
      <c r="C2737" s="23"/>
      <c r="D2737" s="24">
        <v>310666</v>
      </c>
      <c r="E2737" s="25"/>
      <c r="F2737" s="23" t="s">
        <v>42</v>
      </c>
      <c r="G2737" s="23" t="s">
        <v>33</v>
      </c>
      <c r="H2737" s="24" t="s">
        <v>34</v>
      </c>
      <c r="I2737" s="24" t="s">
        <v>35</v>
      </c>
      <c r="J2737" s="23" t="s">
        <v>36</v>
      </c>
      <c r="K2737" s="26">
        <v>408333.38</v>
      </c>
      <c r="L2737" s="26">
        <f t="shared" si="129"/>
        <v>408333.38</v>
      </c>
      <c r="M2737" s="26">
        <v>0</v>
      </c>
      <c r="N2737" s="26">
        <v>0</v>
      </c>
      <c r="O2737" s="26">
        <v>0</v>
      </c>
      <c r="P2737" s="26">
        <v>0</v>
      </c>
      <c r="Q2737" s="26">
        <f t="shared" si="127"/>
        <v>0</v>
      </c>
      <c r="R2737" s="27" t="str">
        <f t="shared" si="128"/>
        <v>1-30</v>
      </c>
      <c r="S2737" s="27" t="str">
        <f>+VLOOKUP(B2737,'[1]PORTFOLIO MAY16'!$B$7:$T$5083,19,0)</f>
        <v>MEXICO</v>
      </c>
      <c r="T2737" s="26">
        <v>0</v>
      </c>
      <c r="U2737" s="23" t="s">
        <v>37</v>
      </c>
      <c r="V2737" s="23" t="s">
        <v>37</v>
      </c>
      <c r="W2737" s="23" t="s">
        <v>37</v>
      </c>
      <c r="X2737" s="22">
        <v>408333.38</v>
      </c>
    </row>
    <row r="2738" spans="1:24" x14ac:dyDescent="0.25">
      <c r="A2738" s="22">
        <v>702</v>
      </c>
      <c r="B2738" s="23" t="s">
        <v>2783</v>
      </c>
      <c r="C2738" s="23"/>
      <c r="D2738" s="24">
        <v>312270</v>
      </c>
      <c r="E2738" s="25"/>
      <c r="F2738" s="23" t="s">
        <v>42</v>
      </c>
      <c r="G2738" s="23" t="s">
        <v>33</v>
      </c>
      <c r="H2738" s="24" t="s">
        <v>34</v>
      </c>
      <c r="I2738" s="24" t="s">
        <v>35</v>
      </c>
      <c r="J2738" s="23" t="s">
        <v>36</v>
      </c>
      <c r="K2738" s="26">
        <v>90863.84</v>
      </c>
      <c r="L2738" s="26">
        <f t="shared" si="129"/>
        <v>90863.84</v>
      </c>
      <c r="M2738" s="26">
        <v>0</v>
      </c>
      <c r="N2738" s="26">
        <v>0</v>
      </c>
      <c r="O2738" s="26">
        <v>0</v>
      </c>
      <c r="P2738" s="26">
        <v>0</v>
      </c>
      <c r="Q2738" s="26">
        <f t="shared" si="127"/>
        <v>0</v>
      </c>
      <c r="R2738" s="27" t="str">
        <f t="shared" si="128"/>
        <v>1-30</v>
      </c>
      <c r="S2738" s="27" t="str">
        <f>+VLOOKUP(B2738,'[1]PORTFOLIO MAY16'!$B$7:$T$5083,19,0)</f>
        <v>EL SALVADOR</v>
      </c>
      <c r="T2738" s="26">
        <v>0</v>
      </c>
      <c r="U2738" s="23" t="s">
        <v>37</v>
      </c>
      <c r="V2738" s="23" t="s">
        <v>37</v>
      </c>
      <c r="W2738" s="23" t="s">
        <v>37</v>
      </c>
      <c r="X2738" s="22">
        <v>98906.9</v>
      </c>
    </row>
    <row r="2739" spans="1:24" x14ac:dyDescent="0.25">
      <c r="A2739" s="22">
        <v>702</v>
      </c>
      <c r="B2739" s="23" t="s">
        <v>2784</v>
      </c>
      <c r="C2739" s="23"/>
      <c r="D2739" s="24">
        <v>318359</v>
      </c>
      <c r="E2739" s="25"/>
      <c r="F2739" s="23" t="s">
        <v>42</v>
      </c>
      <c r="G2739" s="23" t="s">
        <v>51</v>
      </c>
      <c r="H2739" s="24" t="s">
        <v>34</v>
      </c>
      <c r="I2739" s="24" t="s">
        <v>35</v>
      </c>
      <c r="J2739" s="23" t="s">
        <v>39</v>
      </c>
      <c r="K2739" s="26">
        <v>325953.39</v>
      </c>
      <c r="L2739" s="26">
        <f t="shared" si="129"/>
        <v>17565.628183715104</v>
      </c>
      <c r="M2739" s="26">
        <v>0</v>
      </c>
      <c r="N2739" s="26">
        <v>0</v>
      </c>
      <c r="O2739" s="26">
        <v>0</v>
      </c>
      <c r="P2739" s="26">
        <v>0</v>
      </c>
      <c r="Q2739" s="26">
        <f t="shared" si="127"/>
        <v>0</v>
      </c>
      <c r="R2739" s="27" t="str">
        <f t="shared" si="128"/>
        <v>1-30</v>
      </c>
      <c r="S2739" s="27" t="str">
        <f>+VLOOKUP(B2739,'[1]PORTFOLIO MAY16'!$B$7:$T$5083,19,0)</f>
        <v>MEXICO</v>
      </c>
      <c r="T2739" s="26">
        <v>0</v>
      </c>
      <c r="U2739" s="23" t="s">
        <v>37</v>
      </c>
      <c r="V2739" s="23" t="s">
        <v>37</v>
      </c>
      <c r="W2739" s="23" t="s">
        <v>37</v>
      </c>
      <c r="X2739" s="22">
        <v>329148.28000000003</v>
      </c>
    </row>
    <row r="2740" spans="1:24" x14ac:dyDescent="0.25">
      <c r="A2740" s="22">
        <v>702</v>
      </c>
      <c r="B2740" s="23" t="s">
        <v>2785</v>
      </c>
      <c r="C2740" s="23"/>
      <c r="D2740" s="24">
        <v>312659</v>
      </c>
      <c r="E2740" s="25"/>
      <c r="F2740" s="23" t="s">
        <v>42</v>
      </c>
      <c r="G2740" s="23" t="s">
        <v>33</v>
      </c>
      <c r="H2740" s="24" t="s">
        <v>34</v>
      </c>
      <c r="I2740" s="24" t="s">
        <v>35</v>
      </c>
      <c r="J2740" s="23" t="s">
        <v>39</v>
      </c>
      <c r="K2740" s="26">
        <v>5337078.1900000004</v>
      </c>
      <c r="L2740" s="26">
        <f t="shared" si="129"/>
        <v>287615.14360367658</v>
      </c>
      <c r="M2740" s="26">
        <v>0</v>
      </c>
      <c r="N2740" s="26">
        <v>0</v>
      </c>
      <c r="O2740" s="26">
        <v>0</v>
      </c>
      <c r="P2740" s="26">
        <v>5337078.1900000004</v>
      </c>
      <c r="Q2740" s="26">
        <f t="shared" si="127"/>
        <v>5337078.1900000004</v>
      </c>
      <c r="R2740" s="27" t="str">
        <f t="shared" si="128"/>
        <v>120+</v>
      </c>
      <c r="S2740" s="27" t="str">
        <f>+VLOOKUP(B2740,'[1]PORTFOLIO MAY16'!$B$7:$T$5083,19,0)</f>
        <v>MEXICO</v>
      </c>
      <c r="T2740" s="26">
        <v>0</v>
      </c>
      <c r="U2740" s="23" t="s">
        <v>37</v>
      </c>
      <c r="V2740" s="23" t="s">
        <v>37</v>
      </c>
      <c r="W2740" s="23" t="s">
        <v>37</v>
      </c>
      <c r="X2740" s="22">
        <v>5365057.3</v>
      </c>
    </row>
    <row r="2741" spans="1:24" x14ac:dyDescent="0.25">
      <c r="A2741" s="22">
        <v>702</v>
      </c>
      <c r="B2741" s="23" t="s">
        <v>2786</v>
      </c>
      <c r="C2741" s="23"/>
      <c r="D2741" s="24">
        <v>317610</v>
      </c>
      <c r="E2741" s="25"/>
      <c r="F2741" s="23" t="s">
        <v>42</v>
      </c>
      <c r="G2741" s="23" t="s">
        <v>33</v>
      </c>
      <c r="H2741" s="24" t="s">
        <v>34</v>
      </c>
      <c r="I2741" s="24" t="s">
        <v>35</v>
      </c>
      <c r="J2741" s="23" t="s">
        <v>36</v>
      </c>
      <c r="K2741" s="26">
        <v>18687.23</v>
      </c>
      <c r="L2741" s="26">
        <f t="shared" si="129"/>
        <v>18687.23</v>
      </c>
      <c r="M2741" s="26">
        <v>0</v>
      </c>
      <c r="N2741" s="26">
        <v>0</v>
      </c>
      <c r="O2741" s="26">
        <v>0</v>
      </c>
      <c r="P2741" s="26">
        <v>0</v>
      </c>
      <c r="Q2741" s="26">
        <f t="shared" si="127"/>
        <v>0</v>
      </c>
      <c r="R2741" s="27" t="str">
        <f t="shared" si="128"/>
        <v>1-30</v>
      </c>
      <c r="S2741" s="27" t="str">
        <f>+VLOOKUP(B2741,'[1]PORTFOLIO MAY16'!$B$7:$T$5083,19,0)</f>
        <v>PANAMA</v>
      </c>
      <c r="T2741" s="26">
        <v>0</v>
      </c>
      <c r="U2741" s="23" t="s">
        <v>37</v>
      </c>
      <c r="V2741" s="23" t="s">
        <v>37</v>
      </c>
      <c r="W2741" s="23" t="s">
        <v>37</v>
      </c>
      <c r="X2741" s="22">
        <v>18687.23</v>
      </c>
    </row>
    <row r="2742" spans="1:24" x14ac:dyDescent="0.25">
      <c r="A2742" s="22">
        <v>702</v>
      </c>
      <c r="B2742" s="23" t="s">
        <v>2787</v>
      </c>
      <c r="C2742" s="23"/>
      <c r="D2742" s="24">
        <v>358230</v>
      </c>
      <c r="E2742" s="25"/>
      <c r="F2742" s="23" t="s">
        <v>33</v>
      </c>
      <c r="G2742" s="23" t="s">
        <v>33</v>
      </c>
      <c r="H2742" s="24" t="s">
        <v>34</v>
      </c>
      <c r="I2742" s="24" t="s">
        <v>35</v>
      </c>
      <c r="J2742" s="23" t="s">
        <v>39</v>
      </c>
      <c r="K2742" s="26">
        <v>1098284.6200000001</v>
      </c>
      <c r="L2742" s="26">
        <f t="shared" si="129"/>
        <v>59186.55816039475</v>
      </c>
      <c r="M2742" s="26">
        <v>0</v>
      </c>
      <c r="N2742" s="26">
        <v>1098284.6200000001</v>
      </c>
      <c r="O2742" s="26">
        <v>0</v>
      </c>
      <c r="P2742" s="26">
        <v>0</v>
      </c>
      <c r="Q2742" s="26">
        <f t="shared" si="127"/>
        <v>1098284.6200000001</v>
      </c>
      <c r="R2742" s="27" t="str">
        <f t="shared" si="128"/>
        <v>61-90</v>
      </c>
      <c r="S2742" s="27" t="str">
        <f>+VLOOKUP(B2742,'[1]PORTFOLIO MAY16'!$B$7:$T$5083,19,0)</f>
        <v>MEXICO</v>
      </c>
      <c r="T2742" s="26">
        <v>0</v>
      </c>
      <c r="U2742" s="23" t="s">
        <v>37</v>
      </c>
      <c r="V2742" s="23" t="s">
        <v>37</v>
      </c>
      <c r="W2742" s="23" t="s">
        <v>37</v>
      </c>
      <c r="X2742" s="22">
        <v>1153251.8400000001</v>
      </c>
    </row>
    <row r="2743" spans="1:24" x14ac:dyDescent="0.25">
      <c r="A2743" s="22">
        <v>702</v>
      </c>
      <c r="B2743" s="23" t="s">
        <v>2788</v>
      </c>
      <c r="C2743" s="23"/>
      <c r="D2743" s="24">
        <v>313548</v>
      </c>
      <c r="E2743" s="25"/>
      <c r="F2743" s="23" t="s">
        <v>59</v>
      </c>
      <c r="G2743" s="23" t="s">
        <v>59</v>
      </c>
      <c r="H2743" s="24" t="s">
        <v>34</v>
      </c>
      <c r="I2743" s="24" t="s">
        <v>35</v>
      </c>
      <c r="J2743" s="23" t="s">
        <v>36</v>
      </c>
      <c r="K2743" s="26">
        <v>116245.74</v>
      </c>
      <c r="L2743" s="26">
        <f t="shared" si="129"/>
        <v>116245.74</v>
      </c>
      <c r="M2743" s="26">
        <v>0</v>
      </c>
      <c r="N2743" s="26">
        <v>0</v>
      </c>
      <c r="O2743" s="26">
        <v>0</v>
      </c>
      <c r="P2743" s="26">
        <v>0</v>
      </c>
      <c r="Q2743" s="26">
        <f t="shared" si="127"/>
        <v>0</v>
      </c>
      <c r="R2743" s="27" t="str">
        <f t="shared" si="128"/>
        <v>1-30</v>
      </c>
      <c r="S2743" s="27" t="str">
        <f>+VLOOKUP(B2743,'[1]PORTFOLIO MAY16'!$B$7:$T$5083,19,0)</f>
        <v>NICARAGUA</v>
      </c>
      <c r="T2743" s="26">
        <v>0</v>
      </c>
      <c r="U2743" s="23" t="s">
        <v>37</v>
      </c>
      <c r="V2743" s="23" t="s">
        <v>37</v>
      </c>
      <c r="W2743" s="23" t="s">
        <v>37</v>
      </c>
      <c r="X2743" s="22">
        <v>121370.19</v>
      </c>
    </row>
    <row r="2744" spans="1:24" x14ac:dyDescent="0.25">
      <c r="A2744" s="22">
        <v>702</v>
      </c>
      <c r="B2744" s="23" t="s">
        <v>2789</v>
      </c>
      <c r="C2744" s="23"/>
      <c r="D2744" s="24">
        <v>313548</v>
      </c>
      <c r="E2744" s="25"/>
      <c r="F2744" s="23" t="s">
        <v>51</v>
      </c>
      <c r="G2744" s="23" t="s">
        <v>51</v>
      </c>
      <c r="H2744" s="24" t="s">
        <v>34</v>
      </c>
      <c r="I2744" s="24" t="s">
        <v>35</v>
      </c>
      <c r="J2744" s="23" t="s">
        <v>36</v>
      </c>
      <c r="K2744" s="26">
        <v>14327.76</v>
      </c>
      <c r="L2744" s="26">
        <f t="shared" si="129"/>
        <v>14327.76</v>
      </c>
      <c r="M2744" s="26">
        <v>0</v>
      </c>
      <c r="N2744" s="26">
        <v>0</v>
      </c>
      <c r="O2744" s="26">
        <v>0</v>
      </c>
      <c r="P2744" s="26">
        <v>0</v>
      </c>
      <c r="Q2744" s="26">
        <f t="shared" si="127"/>
        <v>0</v>
      </c>
      <c r="R2744" s="27" t="str">
        <f t="shared" si="128"/>
        <v>1-30</v>
      </c>
      <c r="S2744" s="27" t="str">
        <f>+VLOOKUP(B2744,'[1]PORTFOLIO MAY16'!$B$7:$T$5083,19,0)</f>
        <v>NICARAGUA</v>
      </c>
      <c r="T2744" s="26">
        <v>0</v>
      </c>
      <c r="U2744" s="23" t="s">
        <v>37</v>
      </c>
      <c r="V2744" s="23" t="s">
        <v>37</v>
      </c>
      <c r="W2744" s="23" t="s">
        <v>37</v>
      </c>
      <c r="X2744" s="22">
        <v>14959.38</v>
      </c>
    </row>
    <row r="2745" spans="1:24" x14ac:dyDescent="0.25">
      <c r="A2745" s="22">
        <v>702</v>
      </c>
      <c r="B2745" s="23" t="s">
        <v>2790</v>
      </c>
      <c r="C2745" s="23"/>
      <c r="D2745" s="24">
        <v>314798</v>
      </c>
      <c r="E2745" s="25"/>
      <c r="F2745" s="23" t="s">
        <v>51</v>
      </c>
      <c r="G2745" s="23" t="s">
        <v>51</v>
      </c>
      <c r="H2745" s="24" t="s">
        <v>34</v>
      </c>
      <c r="I2745" s="24" t="s">
        <v>35</v>
      </c>
      <c r="J2745" s="23" t="s">
        <v>36</v>
      </c>
      <c r="K2745" s="26">
        <v>29765.83</v>
      </c>
      <c r="L2745" s="26">
        <f t="shared" si="129"/>
        <v>29765.83</v>
      </c>
      <c r="M2745" s="26">
        <v>0</v>
      </c>
      <c r="N2745" s="26">
        <v>0</v>
      </c>
      <c r="O2745" s="26">
        <v>0</v>
      </c>
      <c r="P2745" s="26">
        <v>0</v>
      </c>
      <c r="Q2745" s="26">
        <f t="shared" si="127"/>
        <v>0</v>
      </c>
      <c r="R2745" s="27" t="str">
        <f t="shared" si="128"/>
        <v>1-30</v>
      </c>
      <c r="S2745" s="27" t="str">
        <f>+VLOOKUP(B2745,'[1]PORTFOLIO MAY16'!$B$7:$T$5083,19,0)</f>
        <v>COSTA RICA</v>
      </c>
      <c r="T2745" s="26">
        <v>0</v>
      </c>
      <c r="U2745" s="23" t="s">
        <v>37</v>
      </c>
      <c r="V2745" s="23" t="s">
        <v>37</v>
      </c>
      <c r="W2745" s="23" t="s">
        <v>37</v>
      </c>
      <c r="X2745" s="22">
        <v>30906.77</v>
      </c>
    </row>
    <row r="2746" spans="1:24" x14ac:dyDescent="0.25">
      <c r="A2746" s="22">
        <v>702</v>
      </c>
      <c r="B2746" s="23" t="s">
        <v>2791</v>
      </c>
      <c r="C2746" s="23"/>
      <c r="D2746" s="24">
        <v>316978</v>
      </c>
      <c r="E2746" s="25"/>
      <c r="F2746" s="23" t="s">
        <v>42</v>
      </c>
      <c r="G2746" s="23" t="s">
        <v>33</v>
      </c>
      <c r="H2746" s="24" t="s">
        <v>34</v>
      </c>
      <c r="I2746" s="24" t="s">
        <v>35</v>
      </c>
      <c r="J2746" s="23" t="s">
        <v>36</v>
      </c>
      <c r="K2746" s="26">
        <v>712237.11</v>
      </c>
      <c r="L2746" s="26">
        <f t="shared" si="129"/>
        <v>712237.11</v>
      </c>
      <c r="M2746" s="26">
        <v>712237.11</v>
      </c>
      <c r="N2746" s="26">
        <v>0</v>
      </c>
      <c r="O2746" s="26">
        <v>0</v>
      </c>
      <c r="P2746" s="26">
        <v>0</v>
      </c>
      <c r="Q2746" s="26">
        <f t="shared" si="127"/>
        <v>712237.11</v>
      </c>
      <c r="R2746" s="27" t="str">
        <f t="shared" si="128"/>
        <v>31-60</v>
      </c>
      <c r="S2746" s="27" t="str">
        <f>+VLOOKUP(B2746,'[1]PORTFOLIO MAY16'!$B$7:$T$5083,19,0)</f>
        <v>REPUBLICA DOMINICANA</v>
      </c>
      <c r="T2746" s="26">
        <v>0</v>
      </c>
      <c r="U2746" s="23" t="s">
        <v>37</v>
      </c>
      <c r="V2746" s="23" t="s">
        <v>37</v>
      </c>
      <c r="W2746" s="23" t="s">
        <v>37</v>
      </c>
      <c r="X2746" s="22">
        <v>827348.79</v>
      </c>
    </row>
    <row r="2747" spans="1:24" x14ac:dyDescent="0.25">
      <c r="A2747" s="22">
        <v>702</v>
      </c>
      <c r="B2747" s="23" t="s">
        <v>2792</v>
      </c>
      <c r="C2747" s="23"/>
      <c r="D2747" s="24">
        <v>313548</v>
      </c>
      <c r="E2747" s="25"/>
      <c r="F2747" s="23" t="s">
        <v>59</v>
      </c>
      <c r="G2747" s="23" t="s">
        <v>59</v>
      </c>
      <c r="H2747" s="24" t="s">
        <v>34</v>
      </c>
      <c r="I2747" s="24" t="s">
        <v>35</v>
      </c>
      <c r="J2747" s="23" t="s">
        <v>36</v>
      </c>
      <c r="K2747" s="26">
        <v>118448.43</v>
      </c>
      <c r="L2747" s="26">
        <f t="shared" si="129"/>
        <v>118448.43</v>
      </c>
      <c r="M2747" s="26">
        <v>0</v>
      </c>
      <c r="N2747" s="26">
        <v>0</v>
      </c>
      <c r="O2747" s="26">
        <v>0</v>
      </c>
      <c r="P2747" s="26">
        <v>0</v>
      </c>
      <c r="Q2747" s="26">
        <f t="shared" si="127"/>
        <v>0</v>
      </c>
      <c r="R2747" s="27" t="str">
        <f t="shared" si="128"/>
        <v>1-30</v>
      </c>
      <c r="S2747" s="27" t="str">
        <f>+VLOOKUP(B2747,'[1]PORTFOLIO MAY16'!$B$7:$T$5083,19,0)</f>
        <v>NICARAGUA</v>
      </c>
      <c r="T2747" s="26">
        <v>0</v>
      </c>
      <c r="U2747" s="23" t="s">
        <v>37</v>
      </c>
      <c r="V2747" s="23" t="s">
        <v>37</v>
      </c>
      <c r="W2747" s="23" t="s">
        <v>37</v>
      </c>
      <c r="X2747" s="22">
        <v>123669.97</v>
      </c>
    </row>
    <row r="2748" spans="1:24" x14ac:dyDescent="0.25">
      <c r="A2748" s="22">
        <v>702</v>
      </c>
      <c r="B2748" s="23" t="s">
        <v>2793</v>
      </c>
      <c r="C2748" s="23"/>
      <c r="D2748" s="24">
        <v>333603</v>
      </c>
      <c r="E2748" s="25"/>
      <c r="F2748" s="23" t="s">
        <v>42</v>
      </c>
      <c r="G2748" s="23" t="s">
        <v>33</v>
      </c>
      <c r="H2748" s="24" t="s">
        <v>34</v>
      </c>
      <c r="I2748" s="24" t="s">
        <v>35</v>
      </c>
      <c r="J2748" s="23" t="s">
        <v>36</v>
      </c>
      <c r="K2748" s="26">
        <v>89783.44</v>
      </c>
      <c r="L2748" s="26">
        <f t="shared" si="129"/>
        <v>89783.44</v>
      </c>
      <c r="M2748" s="26">
        <v>0</v>
      </c>
      <c r="N2748" s="26">
        <v>0</v>
      </c>
      <c r="O2748" s="26">
        <v>0</v>
      </c>
      <c r="P2748" s="26">
        <v>0</v>
      </c>
      <c r="Q2748" s="26">
        <f t="shared" si="127"/>
        <v>0</v>
      </c>
      <c r="R2748" s="27" t="str">
        <f t="shared" si="128"/>
        <v>1-30</v>
      </c>
      <c r="S2748" s="27" t="str">
        <f>+VLOOKUP(B2748,'[1]PORTFOLIO MAY16'!$B$7:$T$5083,19,0)</f>
        <v>COSTA RICA</v>
      </c>
      <c r="T2748" s="26">
        <v>0</v>
      </c>
      <c r="U2748" s="23" t="s">
        <v>37</v>
      </c>
      <c r="V2748" s="23" t="s">
        <v>37</v>
      </c>
      <c r="W2748" s="23" t="s">
        <v>37</v>
      </c>
      <c r="X2748" s="22">
        <v>95143.2</v>
      </c>
    </row>
    <row r="2749" spans="1:24" x14ac:dyDescent="0.25">
      <c r="A2749" s="22">
        <v>702</v>
      </c>
      <c r="B2749" s="23" t="s">
        <v>2794</v>
      </c>
      <c r="C2749" s="23"/>
      <c r="D2749" s="24">
        <v>325447</v>
      </c>
      <c r="E2749" s="25"/>
      <c r="F2749" s="23" t="s">
        <v>42</v>
      </c>
      <c r="G2749" s="23" t="s">
        <v>33</v>
      </c>
      <c r="H2749" s="24" t="s">
        <v>34</v>
      </c>
      <c r="I2749" s="24" t="s">
        <v>35</v>
      </c>
      <c r="J2749" s="23" t="s">
        <v>36</v>
      </c>
      <c r="K2749" s="26">
        <v>37095.040000000001</v>
      </c>
      <c r="L2749" s="26">
        <f t="shared" si="129"/>
        <v>37095.040000000001</v>
      </c>
      <c r="M2749" s="26">
        <v>0</v>
      </c>
      <c r="N2749" s="26">
        <v>0</v>
      </c>
      <c r="O2749" s="26">
        <v>0</v>
      </c>
      <c r="P2749" s="26">
        <v>0</v>
      </c>
      <c r="Q2749" s="26">
        <f t="shared" si="127"/>
        <v>0</v>
      </c>
      <c r="R2749" s="27" t="str">
        <f t="shared" si="128"/>
        <v>1-30</v>
      </c>
      <c r="S2749" s="27" t="str">
        <f>+VLOOKUP(B2749,'[1]PORTFOLIO MAY16'!$B$7:$T$5083,19,0)</f>
        <v>COSTA RICA</v>
      </c>
      <c r="T2749" s="26">
        <v>0</v>
      </c>
      <c r="U2749" s="23" t="s">
        <v>37</v>
      </c>
      <c r="V2749" s="23" t="s">
        <v>37</v>
      </c>
      <c r="W2749" s="23" t="s">
        <v>37</v>
      </c>
      <c r="X2749" s="22">
        <v>42394.32</v>
      </c>
    </row>
    <row r="2750" spans="1:24" x14ac:dyDescent="0.25">
      <c r="A2750" s="22">
        <v>702</v>
      </c>
      <c r="B2750" s="23" t="s">
        <v>2795</v>
      </c>
      <c r="C2750" s="23"/>
      <c r="D2750" s="24">
        <v>311432</v>
      </c>
      <c r="E2750" s="25"/>
      <c r="F2750" s="23" t="s">
        <v>33</v>
      </c>
      <c r="G2750" s="23" t="s">
        <v>33</v>
      </c>
      <c r="H2750" s="24" t="s">
        <v>34</v>
      </c>
      <c r="I2750" s="24" t="s">
        <v>35</v>
      </c>
      <c r="J2750" s="23" t="s">
        <v>39</v>
      </c>
      <c r="K2750" s="26">
        <v>3086003.42</v>
      </c>
      <c r="L2750" s="26">
        <f t="shared" si="129"/>
        <v>166304.72427175308</v>
      </c>
      <c r="M2750" s="26">
        <v>0</v>
      </c>
      <c r="N2750" s="26">
        <v>0</v>
      </c>
      <c r="O2750" s="26">
        <v>0</v>
      </c>
      <c r="P2750" s="26">
        <v>0</v>
      </c>
      <c r="Q2750" s="26">
        <f t="shared" si="127"/>
        <v>0</v>
      </c>
      <c r="R2750" s="27" t="str">
        <f t="shared" si="128"/>
        <v>1-30</v>
      </c>
      <c r="S2750" s="27" t="str">
        <f>+VLOOKUP(B2750,'[1]PORTFOLIO MAY16'!$B$7:$T$5083,19,0)</f>
        <v>MEXICO</v>
      </c>
      <c r="T2750" s="26">
        <v>0</v>
      </c>
      <c r="U2750" s="23" t="s">
        <v>37</v>
      </c>
      <c r="V2750" s="23" t="s">
        <v>37</v>
      </c>
      <c r="W2750" s="23" t="s">
        <v>37</v>
      </c>
      <c r="X2750" s="22">
        <v>3458916.37</v>
      </c>
    </row>
    <row r="2751" spans="1:24" x14ac:dyDescent="0.25">
      <c r="A2751" s="22">
        <v>702</v>
      </c>
      <c r="B2751" s="23" t="s">
        <v>2796</v>
      </c>
      <c r="C2751" s="23"/>
      <c r="D2751" s="24">
        <v>318359</v>
      </c>
      <c r="E2751" s="25"/>
      <c r="F2751" s="23" t="s">
        <v>42</v>
      </c>
      <c r="G2751" s="23" t="s">
        <v>51</v>
      </c>
      <c r="H2751" s="24" t="s">
        <v>34</v>
      </c>
      <c r="I2751" s="24" t="s">
        <v>35</v>
      </c>
      <c r="J2751" s="23" t="s">
        <v>39</v>
      </c>
      <c r="K2751" s="26">
        <v>159528.23000000001</v>
      </c>
      <c r="L2751" s="26">
        <f t="shared" si="129"/>
        <v>8596.9763130433621</v>
      </c>
      <c r="M2751" s="26">
        <v>0</v>
      </c>
      <c r="N2751" s="26">
        <v>0</v>
      </c>
      <c r="O2751" s="26">
        <v>0</v>
      </c>
      <c r="P2751" s="26">
        <v>0</v>
      </c>
      <c r="Q2751" s="26">
        <f t="shared" si="127"/>
        <v>0</v>
      </c>
      <c r="R2751" s="27" t="str">
        <f t="shared" si="128"/>
        <v>1-30</v>
      </c>
      <c r="S2751" s="27" t="str">
        <f>+VLOOKUP(B2751,'[1]PORTFOLIO MAY16'!$B$7:$T$5083,19,0)</f>
        <v>MEXICO</v>
      </c>
      <c r="T2751" s="26">
        <v>0</v>
      </c>
      <c r="U2751" s="23" t="s">
        <v>37</v>
      </c>
      <c r="V2751" s="23" t="s">
        <v>37</v>
      </c>
      <c r="W2751" s="23" t="s">
        <v>37</v>
      </c>
      <c r="X2751" s="22">
        <v>164763.79999999999</v>
      </c>
    </row>
    <row r="2752" spans="1:24" x14ac:dyDescent="0.25">
      <c r="A2752" s="22">
        <v>702</v>
      </c>
      <c r="B2752" s="23" t="s">
        <v>2797</v>
      </c>
      <c r="C2752" s="23"/>
      <c r="D2752" s="24">
        <v>337189</v>
      </c>
      <c r="E2752" s="25"/>
      <c r="F2752" s="23" t="s">
        <v>42</v>
      </c>
      <c r="G2752" s="23" t="s">
        <v>33</v>
      </c>
      <c r="H2752" s="24" t="s">
        <v>34</v>
      </c>
      <c r="I2752" s="24" t="s">
        <v>35</v>
      </c>
      <c r="J2752" s="23" t="s">
        <v>36</v>
      </c>
      <c r="K2752" s="26">
        <v>116617.71</v>
      </c>
      <c r="L2752" s="26">
        <f t="shared" si="129"/>
        <v>116617.71</v>
      </c>
      <c r="M2752" s="26">
        <v>0</v>
      </c>
      <c r="N2752" s="26">
        <v>0</v>
      </c>
      <c r="O2752" s="26">
        <v>0</v>
      </c>
      <c r="P2752" s="26">
        <v>0</v>
      </c>
      <c r="Q2752" s="26">
        <f t="shared" si="127"/>
        <v>0</v>
      </c>
      <c r="R2752" s="27" t="str">
        <f t="shared" si="128"/>
        <v>1-30</v>
      </c>
      <c r="S2752" s="27" t="str">
        <f>+VLOOKUP(B2752,'[1]PORTFOLIO MAY16'!$B$7:$T$5083,19,0)</f>
        <v>NICARAGUA</v>
      </c>
      <c r="T2752" s="26">
        <v>0</v>
      </c>
      <c r="U2752" s="23" t="s">
        <v>37</v>
      </c>
      <c r="V2752" s="23" t="s">
        <v>37</v>
      </c>
      <c r="W2752" s="23" t="s">
        <v>37</v>
      </c>
      <c r="X2752" s="22">
        <v>127602.64</v>
      </c>
    </row>
    <row r="2753" spans="1:24" x14ac:dyDescent="0.25">
      <c r="A2753" s="22">
        <v>702</v>
      </c>
      <c r="B2753" s="23" t="s">
        <v>2798</v>
      </c>
      <c r="C2753" s="23"/>
      <c r="D2753" s="24">
        <v>309858</v>
      </c>
      <c r="E2753" s="25"/>
      <c r="F2753" s="23" t="s">
        <v>33</v>
      </c>
      <c r="G2753" s="23" t="s">
        <v>33</v>
      </c>
      <c r="H2753" s="24" t="s">
        <v>34</v>
      </c>
      <c r="I2753" s="24" t="s">
        <v>35</v>
      </c>
      <c r="J2753" s="23" t="s">
        <v>39</v>
      </c>
      <c r="K2753" s="26">
        <v>426880.69</v>
      </c>
      <c r="L2753" s="26">
        <f t="shared" si="129"/>
        <v>23004.600379667012</v>
      </c>
      <c r="M2753" s="26">
        <v>0</v>
      </c>
      <c r="N2753" s="26">
        <v>0</v>
      </c>
      <c r="O2753" s="26">
        <v>0</v>
      </c>
      <c r="P2753" s="26">
        <v>0</v>
      </c>
      <c r="Q2753" s="26">
        <f t="shared" si="127"/>
        <v>0</v>
      </c>
      <c r="R2753" s="27" t="str">
        <f t="shared" si="128"/>
        <v>1-30</v>
      </c>
      <c r="S2753" s="27" t="str">
        <f>+VLOOKUP(B2753,'[1]PORTFOLIO MAY16'!$B$7:$T$5083,19,0)</f>
        <v>MEXICO</v>
      </c>
      <c r="T2753" s="26">
        <v>0</v>
      </c>
      <c r="U2753" s="23" t="s">
        <v>37</v>
      </c>
      <c r="V2753" s="23" t="s">
        <v>37</v>
      </c>
      <c r="W2753" s="23" t="s">
        <v>37</v>
      </c>
      <c r="X2753" s="22">
        <v>485220.48</v>
      </c>
    </row>
    <row r="2754" spans="1:24" x14ac:dyDescent="0.25">
      <c r="A2754" s="22">
        <v>702</v>
      </c>
      <c r="B2754" s="23" t="s">
        <v>2799</v>
      </c>
      <c r="C2754" s="23"/>
      <c r="D2754" s="24">
        <v>316715</v>
      </c>
      <c r="E2754" s="25"/>
      <c r="F2754" s="23" t="s">
        <v>42</v>
      </c>
      <c r="G2754" s="23" t="s">
        <v>33</v>
      </c>
      <c r="H2754" s="24" t="s">
        <v>34</v>
      </c>
      <c r="I2754" s="24" t="s">
        <v>35</v>
      </c>
      <c r="J2754" s="23" t="s">
        <v>36</v>
      </c>
      <c r="K2754" s="26">
        <v>12928.06</v>
      </c>
      <c r="L2754" s="26">
        <f t="shared" si="129"/>
        <v>12928.06</v>
      </c>
      <c r="M2754" s="26">
        <v>0</v>
      </c>
      <c r="N2754" s="26">
        <v>0</v>
      </c>
      <c r="O2754" s="26">
        <v>0</v>
      </c>
      <c r="P2754" s="26">
        <v>0</v>
      </c>
      <c r="Q2754" s="26">
        <f t="shared" si="127"/>
        <v>0</v>
      </c>
      <c r="R2754" s="27" t="str">
        <f t="shared" si="128"/>
        <v>1-30</v>
      </c>
      <c r="S2754" s="27" t="str">
        <f>+VLOOKUP(B2754,'[1]PORTFOLIO MAY16'!$B$7:$T$5083,19,0)</f>
        <v>MEXICO</v>
      </c>
      <c r="T2754" s="26">
        <v>0</v>
      </c>
      <c r="U2754" s="23" t="s">
        <v>37</v>
      </c>
      <c r="V2754" s="23" t="s">
        <v>37</v>
      </c>
      <c r="W2754" s="23" t="s">
        <v>37</v>
      </c>
      <c r="X2754" s="22">
        <v>12928.06</v>
      </c>
    </row>
    <row r="2755" spans="1:24" x14ac:dyDescent="0.25">
      <c r="A2755" s="22">
        <v>702</v>
      </c>
      <c r="B2755" s="23" t="s">
        <v>2800</v>
      </c>
      <c r="C2755" s="23"/>
      <c r="D2755" s="24">
        <v>311337</v>
      </c>
      <c r="E2755" s="25"/>
      <c r="F2755" s="23" t="s">
        <v>59</v>
      </c>
      <c r="G2755" s="23" t="s">
        <v>59</v>
      </c>
      <c r="H2755" s="24" t="s">
        <v>34</v>
      </c>
      <c r="I2755" s="24" t="s">
        <v>35</v>
      </c>
      <c r="J2755" s="23" t="s">
        <v>36</v>
      </c>
      <c r="K2755" s="26">
        <v>3714869.11</v>
      </c>
      <c r="L2755" s="26">
        <f t="shared" si="129"/>
        <v>3714869.11</v>
      </c>
      <c r="M2755" s="26">
        <v>0</v>
      </c>
      <c r="N2755" s="26">
        <v>0</v>
      </c>
      <c r="O2755" s="26">
        <v>0</v>
      </c>
      <c r="P2755" s="26">
        <v>0</v>
      </c>
      <c r="Q2755" s="26">
        <f t="shared" si="127"/>
        <v>0</v>
      </c>
      <c r="R2755" s="27" t="str">
        <f t="shared" si="128"/>
        <v>1-30</v>
      </c>
      <c r="S2755" s="27" t="str">
        <f>+VLOOKUP(B2755,'[1]PORTFOLIO MAY16'!$B$7:$T$5083,19,0)</f>
        <v>SURINAME</v>
      </c>
      <c r="T2755" s="26">
        <v>0</v>
      </c>
      <c r="U2755" s="23" t="s">
        <v>37</v>
      </c>
      <c r="V2755" s="23" t="s">
        <v>37</v>
      </c>
      <c r="W2755" s="23" t="s">
        <v>37</v>
      </c>
      <c r="X2755" s="22">
        <v>3983800.27</v>
      </c>
    </row>
    <row r="2756" spans="1:24" x14ac:dyDescent="0.25">
      <c r="A2756" s="22">
        <v>702</v>
      </c>
      <c r="B2756" s="23" t="s">
        <v>2801</v>
      </c>
      <c r="C2756" s="23"/>
      <c r="D2756" s="24">
        <v>320401</v>
      </c>
      <c r="E2756" s="25"/>
      <c r="F2756" s="23" t="s">
        <v>42</v>
      </c>
      <c r="G2756" s="23" t="s">
        <v>33</v>
      </c>
      <c r="H2756" s="24" t="s">
        <v>34</v>
      </c>
      <c r="I2756" s="24" t="s">
        <v>35</v>
      </c>
      <c r="J2756" s="23" t="s">
        <v>36</v>
      </c>
      <c r="K2756" s="26">
        <v>173543.56</v>
      </c>
      <c r="L2756" s="26">
        <f t="shared" si="129"/>
        <v>173543.56</v>
      </c>
      <c r="M2756" s="26">
        <v>173543.56</v>
      </c>
      <c r="N2756" s="26">
        <v>0</v>
      </c>
      <c r="O2756" s="26">
        <v>0</v>
      </c>
      <c r="P2756" s="26">
        <v>0</v>
      </c>
      <c r="Q2756" s="26">
        <f t="shared" si="127"/>
        <v>173543.56</v>
      </c>
      <c r="R2756" s="27" t="str">
        <f t="shared" si="128"/>
        <v>31-60</v>
      </c>
      <c r="S2756" s="27" t="str">
        <f>+VLOOKUP(B2756,'[1]PORTFOLIO MAY16'!$B$7:$T$5083,19,0)</f>
        <v>EL SALVADOR</v>
      </c>
      <c r="T2756" s="26">
        <v>0</v>
      </c>
      <c r="U2756" s="23" t="s">
        <v>37</v>
      </c>
      <c r="V2756" s="23" t="s">
        <v>37</v>
      </c>
      <c r="W2756" s="23" t="s">
        <v>37</v>
      </c>
      <c r="X2756" s="22">
        <v>192983.8</v>
      </c>
    </row>
    <row r="2757" spans="1:24" x14ac:dyDescent="0.25">
      <c r="A2757" s="22">
        <v>702</v>
      </c>
      <c r="B2757" s="23" t="s">
        <v>2802</v>
      </c>
      <c r="C2757" s="23"/>
      <c r="D2757" s="24">
        <v>356640</v>
      </c>
      <c r="E2757" s="25"/>
      <c r="F2757" s="23" t="s">
        <v>42</v>
      </c>
      <c r="G2757" s="23" t="s">
        <v>33</v>
      </c>
      <c r="H2757" s="24" t="s">
        <v>34</v>
      </c>
      <c r="I2757" s="24" t="s">
        <v>35</v>
      </c>
      <c r="J2757" s="23" t="s">
        <v>36</v>
      </c>
      <c r="K2757" s="26">
        <v>96263.41</v>
      </c>
      <c r="L2757" s="26">
        <f t="shared" si="129"/>
        <v>96263.41</v>
      </c>
      <c r="M2757" s="26">
        <v>0</v>
      </c>
      <c r="N2757" s="26">
        <v>0</v>
      </c>
      <c r="O2757" s="26">
        <v>0</v>
      </c>
      <c r="P2757" s="26">
        <v>0</v>
      </c>
      <c r="Q2757" s="26">
        <f t="shared" si="127"/>
        <v>0</v>
      </c>
      <c r="R2757" s="27" t="str">
        <f t="shared" si="128"/>
        <v>1-30</v>
      </c>
      <c r="S2757" s="27" t="str">
        <f>+VLOOKUP(B2757,'[1]PORTFOLIO MAY16'!$B$7:$T$5083,19,0)</f>
        <v>NICARAGUA</v>
      </c>
      <c r="T2757" s="26">
        <v>0</v>
      </c>
      <c r="U2757" s="23" t="s">
        <v>37</v>
      </c>
      <c r="V2757" s="23" t="s">
        <v>37</v>
      </c>
      <c r="W2757" s="23" t="s">
        <v>37</v>
      </c>
      <c r="X2757" s="22">
        <v>112917</v>
      </c>
    </row>
    <row r="2758" spans="1:24" x14ac:dyDescent="0.25">
      <c r="A2758" s="22">
        <v>702</v>
      </c>
      <c r="B2758" s="23" t="s">
        <v>2803</v>
      </c>
      <c r="C2758" s="23"/>
      <c r="D2758" s="24">
        <v>320134</v>
      </c>
      <c r="E2758" s="25"/>
      <c r="F2758" s="23" t="s">
        <v>42</v>
      </c>
      <c r="G2758" s="23" t="s">
        <v>51</v>
      </c>
      <c r="H2758" s="24" t="s">
        <v>34</v>
      </c>
      <c r="I2758" s="24" t="s">
        <v>35</v>
      </c>
      <c r="J2758" s="23" t="s">
        <v>36</v>
      </c>
      <c r="K2758" s="26">
        <v>5018704.43</v>
      </c>
      <c r="L2758" s="26">
        <f t="shared" si="129"/>
        <v>5018704.43</v>
      </c>
      <c r="M2758" s="26">
        <v>0</v>
      </c>
      <c r="N2758" s="26">
        <v>0</v>
      </c>
      <c r="O2758" s="26">
        <v>0</v>
      </c>
      <c r="P2758" s="26">
        <v>0</v>
      </c>
      <c r="Q2758" s="26">
        <f t="shared" si="127"/>
        <v>0</v>
      </c>
      <c r="R2758" s="27" t="str">
        <f t="shared" si="128"/>
        <v>1-30</v>
      </c>
      <c r="S2758" s="27" t="str">
        <f>+VLOOKUP(B2758,'[1]PORTFOLIO MAY16'!$B$7:$T$5083,19,0)</f>
        <v>PANAMA</v>
      </c>
      <c r="T2758" s="26">
        <v>0</v>
      </c>
      <c r="U2758" s="23" t="s">
        <v>37</v>
      </c>
      <c r="V2758" s="23" t="s">
        <v>37</v>
      </c>
      <c r="W2758" s="23" t="s">
        <v>37</v>
      </c>
      <c r="X2758" s="22">
        <v>5168750</v>
      </c>
    </row>
    <row r="2759" spans="1:24" x14ac:dyDescent="0.25">
      <c r="A2759" s="22">
        <v>702</v>
      </c>
      <c r="B2759" s="23" t="s">
        <v>2804</v>
      </c>
      <c r="C2759" s="23"/>
      <c r="D2759" s="24">
        <v>318359</v>
      </c>
      <c r="E2759" s="25"/>
      <c r="F2759" s="23" t="s">
        <v>42</v>
      </c>
      <c r="G2759" s="23" t="s">
        <v>51</v>
      </c>
      <c r="H2759" s="24" t="s">
        <v>34</v>
      </c>
      <c r="I2759" s="24" t="s">
        <v>35</v>
      </c>
      <c r="J2759" s="23" t="s">
        <v>39</v>
      </c>
      <c r="K2759" s="26">
        <v>1994215.93</v>
      </c>
      <c r="L2759" s="26">
        <f t="shared" si="129"/>
        <v>107468.29644699085</v>
      </c>
      <c r="M2759" s="26">
        <v>0</v>
      </c>
      <c r="N2759" s="26">
        <v>0</v>
      </c>
      <c r="O2759" s="26">
        <v>0</v>
      </c>
      <c r="P2759" s="26">
        <v>0</v>
      </c>
      <c r="Q2759" s="26">
        <f t="shared" ref="Q2759:Q2822" si="130">+P2759+O2759+N2759+M2759</f>
        <v>0</v>
      </c>
      <c r="R2759" s="27" t="str">
        <f t="shared" ref="R2759:R2822" si="131">+IF(P2759&gt;0,"120+",IF(O2759&gt;0,"91-120",IF(N2759&gt;0,"61-90",IF(M2759&gt;0,"31-60","1-30"))))</f>
        <v>1-30</v>
      </c>
      <c r="S2759" s="27" t="str">
        <f>+VLOOKUP(B2759,'[1]PORTFOLIO MAY16'!$B$7:$T$5083,19,0)</f>
        <v>MEXICO</v>
      </c>
      <c r="T2759" s="26">
        <v>0</v>
      </c>
      <c r="U2759" s="23" t="s">
        <v>37</v>
      </c>
      <c r="V2759" s="23" t="s">
        <v>37</v>
      </c>
      <c r="W2759" s="23" t="s">
        <v>37</v>
      </c>
      <c r="X2759" s="22">
        <v>2040022.08</v>
      </c>
    </row>
    <row r="2760" spans="1:24" x14ac:dyDescent="0.25">
      <c r="A2760" s="22">
        <v>702</v>
      </c>
      <c r="B2760" s="23" t="s">
        <v>2805</v>
      </c>
      <c r="C2760" s="23"/>
      <c r="D2760" s="24">
        <v>355871</v>
      </c>
      <c r="E2760" s="25"/>
      <c r="F2760" s="23" t="s">
        <v>33</v>
      </c>
      <c r="G2760" s="23" t="s">
        <v>33</v>
      </c>
      <c r="H2760" s="24" t="s">
        <v>34</v>
      </c>
      <c r="I2760" s="24" t="s">
        <v>35</v>
      </c>
      <c r="J2760" s="23" t="s">
        <v>39</v>
      </c>
      <c r="K2760" s="26">
        <v>4931808.7699999996</v>
      </c>
      <c r="L2760" s="26">
        <f t="shared" si="129"/>
        <v>265775.17456408509</v>
      </c>
      <c r="M2760" s="26">
        <v>0</v>
      </c>
      <c r="N2760" s="26">
        <v>0</v>
      </c>
      <c r="O2760" s="26">
        <v>0</v>
      </c>
      <c r="P2760" s="26">
        <v>0</v>
      </c>
      <c r="Q2760" s="26">
        <f t="shared" si="130"/>
        <v>0</v>
      </c>
      <c r="R2760" s="27" t="str">
        <f t="shared" si="131"/>
        <v>1-30</v>
      </c>
      <c r="S2760" s="27" t="str">
        <f>+VLOOKUP(B2760,'[1]PORTFOLIO MAY16'!$B$7:$T$5083,19,0)</f>
        <v>MEXICO</v>
      </c>
      <c r="T2760" s="26">
        <v>0</v>
      </c>
      <c r="U2760" s="23" t="s">
        <v>37</v>
      </c>
      <c r="V2760" s="23" t="s">
        <v>37</v>
      </c>
      <c r="W2760" s="23" t="s">
        <v>37</v>
      </c>
      <c r="X2760" s="22">
        <v>5699118.4000000004</v>
      </c>
    </row>
    <row r="2761" spans="1:24" x14ac:dyDescent="0.25">
      <c r="A2761" s="22">
        <v>702</v>
      </c>
      <c r="B2761" s="23" t="s">
        <v>2806</v>
      </c>
      <c r="C2761" s="23"/>
      <c r="D2761" s="24">
        <v>313548</v>
      </c>
      <c r="E2761" s="25"/>
      <c r="F2761" s="23" t="s">
        <v>51</v>
      </c>
      <c r="G2761" s="23" t="s">
        <v>51</v>
      </c>
      <c r="H2761" s="24" t="s">
        <v>34</v>
      </c>
      <c r="I2761" s="24" t="s">
        <v>35</v>
      </c>
      <c r="J2761" s="23" t="s">
        <v>36</v>
      </c>
      <c r="K2761" s="26">
        <v>120728.85</v>
      </c>
      <c r="L2761" s="26">
        <f t="shared" si="129"/>
        <v>120728.85</v>
      </c>
      <c r="M2761" s="26">
        <v>0</v>
      </c>
      <c r="N2761" s="26">
        <v>0</v>
      </c>
      <c r="O2761" s="26">
        <v>0</v>
      </c>
      <c r="P2761" s="26">
        <v>0</v>
      </c>
      <c r="Q2761" s="26">
        <f t="shared" si="130"/>
        <v>0</v>
      </c>
      <c r="R2761" s="27" t="str">
        <f t="shared" si="131"/>
        <v>1-30</v>
      </c>
      <c r="S2761" s="27" t="str">
        <f>+VLOOKUP(B2761,'[1]PORTFOLIO MAY16'!$B$7:$T$5083,19,0)</f>
        <v>NICARAGUA</v>
      </c>
      <c r="T2761" s="26">
        <v>0</v>
      </c>
      <c r="U2761" s="23" t="s">
        <v>37</v>
      </c>
      <c r="V2761" s="23" t="s">
        <v>37</v>
      </c>
      <c r="W2761" s="23" t="s">
        <v>37</v>
      </c>
      <c r="X2761" s="22">
        <v>126854.67</v>
      </c>
    </row>
    <row r="2762" spans="1:24" x14ac:dyDescent="0.25">
      <c r="A2762" s="22">
        <v>702</v>
      </c>
      <c r="B2762" s="23" t="s">
        <v>2807</v>
      </c>
      <c r="C2762" s="23"/>
      <c r="D2762" s="24">
        <v>309098</v>
      </c>
      <c r="E2762" s="25"/>
      <c r="F2762" s="23" t="s">
        <v>42</v>
      </c>
      <c r="G2762" s="23" t="s">
        <v>33</v>
      </c>
      <c r="H2762" s="24" t="s">
        <v>34</v>
      </c>
      <c r="I2762" s="24" t="s">
        <v>35</v>
      </c>
      <c r="J2762" s="23" t="s">
        <v>36</v>
      </c>
      <c r="K2762" s="26">
        <v>526004.05000000005</v>
      </c>
      <c r="L2762" s="26">
        <f t="shared" si="129"/>
        <v>526004.05000000005</v>
      </c>
      <c r="M2762" s="26">
        <v>0</v>
      </c>
      <c r="N2762" s="26">
        <v>0</v>
      </c>
      <c r="O2762" s="26">
        <v>0</v>
      </c>
      <c r="P2762" s="26">
        <v>0</v>
      </c>
      <c r="Q2762" s="26">
        <f t="shared" si="130"/>
        <v>0</v>
      </c>
      <c r="R2762" s="27" t="str">
        <f t="shared" si="131"/>
        <v>1-30</v>
      </c>
      <c r="S2762" s="27" t="str">
        <f>+VLOOKUP(B2762,'[1]PORTFOLIO MAY16'!$B$7:$T$5083,19,0)</f>
        <v>REPUBLICA DOMINICANA</v>
      </c>
      <c r="T2762" s="26">
        <v>0</v>
      </c>
      <c r="U2762" s="23" t="s">
        <v>37</v>
      </c>
      <c r="V2762" s="23" t="s">
        <v>37</v>
      </c>
      <c r="W2762" s="23" t="s">
        <v>37</v>
      </c>
      <c r="X2762" s="22">
        <v>568957.5</v>
      </c>
    </row>
    <row r="2763" spans="1:24" x14ac:dyDescent="0.25">
      <c r="A2763" s="22">
        <v>702</v>
      </c>
      <c r="B2763" s="23" t="s">
        <v>2808</v>
      </c>
      <c r="C2763" s="23"/>
      <c r="D2763" s="24">
        <v>313548</v>
      </c>
      <c r="E2763" s="25"/>
      <c r="F2763" s="23" t="s">
        <v>59</v>
      </c>
      <c r="G2763" s="23" t="s">
        <v>59</v>
      </c>
      <c r="H2763" s="24" t="s">
        <v>34</v>
      </c>
      <c r="I2763" s="24" t="s">
        <v>35</v>
      </c>
      <c r="J2763" s="23" t="s">
        <v>36</v>
      </c>
      <c r="K2763" s="26">
        <v>69098.89</v>
      </c>
      <c r="L2763" s="26">
        <f t="shared" si="129"/>
        <v>69098.89</v>
      </c>
      <c r="M2763" s="26">
        <v>0</v>
      </c>
      <c r="N2763" s="26">
        <v>0</v>
      </c>
      <c r="O2763" s="26">
        <v>0</v>
      </c>
      <c r="P2763" s="26">
        <v>0</v>
      </c>
      <c r="Q2763" s="26">
        <f t="shared" si="130"/>
        <v>0</v>
      </c>
      <c r="R2763" s="27" t="str">
        <f t="shared" si="131"/>
        <v>1-30</v>
      </c>
      <c r="S2763" s="27" t="str">
        <f>+VLOOKUP(B2763,'[1]PORTFOLIO MAY16'!$B$7:$T$5083,19,0)</f>
        <v>NICARAGUA</v>
      </c>
      <c r="T2763" s="26">
        <v>0</v>
      </c>
      <c r="U2763" s="23" t="s">
        <v>37</v>
      </c>
      <c r="V2763" s="23" t="s">
        <v>37</v>
      </c>
      <c r="W2763" s="23" t="s">
        <v>37</v>
      </c>
      <c r="X2763" s="22">
        <v>72604.990000000005</v>
      </c>
    </row>
    <row r="2764" spans="1:24" x14ac:dyDescent="0.25">
      <c r="A2764" s="22">
        <v>702</v>
      </c>
      <c r="B2764" s="23" t="s">
        <v>2809</v>
      </c>
      <c r="C2764" s="23"/>
      <c r="D2764" s="24">
        <v>334200</v>
      </c>
      <c r="E2764" s="25"/>
      <c r="F2764" s="23" t="s">
        <v>33</v>
      </c>
      <c r="G2764" s="23" t="s">
        <v>33</v>
      </c>
      <c r="H2764" s="24" t="s">
        <v>34</v>
      </c>
      <c r="I2764" s="24" t="s">
        <v>35</v>
      </c>
      <c r="J2764" s="23" t="s">
        <v>39</v>
      </c>
      <c r="K2764" s="26">
        <v>2127576.52</v>
      </c>
      <c r="L2764" s="26">
        <f t="shared" si="129"/>
        <v>114655.09864070595</v>
      </c>
      <c r="M2764" s="26">
        <v>0</v>
      </c>
      <c r="N2764" s="26">
        <v>0</v>
      </c>
      <c r="O2764" s="26">
        <v>0</v>
      </c>
      <c r="P2764" s="26">
        <v>0</v>
      </c>
      <c r="Q2764" s="26">
        <f t="shared" si="130"/>
        <v>0</v>
      </c>
      <c r="R2764" s="27" t="str">
        <f t="shared" si="131"/>
        <v>1-30</v>
      </c>
      <c r="S2764" s="27" t="str">
        <f>+VLOOKUP(B2764,'[1]PORTFOLIO MAY16'!$B$7:$T$5083,19,0)</f>
        <v>MEXICO</v>
      </c>
      <c r="T2764" s="26">
        <v>0</v>
      </c>
      <c r="U2764" s="23" t="s">
        <v>37</v>
      </c>
      <c r="V2764" s="23" t="s">
        <v>37</v>
      </c>
      <c r="W2764" s="23" t="s">
        <v>37</v>
      </c>
      <c r="X2764" s="22">
        <v>2606252.36</v>
      </c>
    </row>
    <row r="2765" spans="1:24" x14ac:dyDescent="0.25">
      <c r="A2765" s="22">
        <v>702</v>
      </c>
      <c r="B2765" s="23" t="s">
        <v>2810</v>
      </c>
      <c r="C2765" s="23"/>
      <c r="D2765" s="24">
        <v>355447</v>
      </c>
      <c r="E2765" s="25"/>
      <c r="F2765" s="23" t="s">
        <v>33</v>
      </c>
      <c r="G2765" s="23" t="s">
        <v>33</v>
      </c>
      <c r="H2765" s="24" t="s">
        <v>34</v>
      </c>
      <c r="I2765" s="24" t="s">
        <v>35</v>
      </c>
      <c r="J2765" s="23" t="s">
        <v>39</v>
      </c>
      <c r="K2765" s="26">
        <v>2068171.86</v>
      </c>
      <c r="L2765" s="26">
        <f t="shared" si="129"/>
        <v>111453.78151392286</v>
      </c>
      <c r="M2765" s="26">
        <v>0</v>
      </c>
      <c r="N2765" s="26">
        <v>0</v>
      </c>
      <c r="O2765" s="26">
        <v>0</v>
      </c>
      <c r="P2765" s="26">
        <v>0</v>
      </c>
      <c r="Q2765" s="26">
        <f t="shared" si="130"/>
        <v>0</v>
      </c>
      <c r="R2765" s="27" t="str">
        <f t="shared" si="131"/>
        <v>1-30</v>
      </c>
      <c r="S2765" s="27" t="str">
        <f>+VLOOKUP(B2765,'[1]PORTFOLIO MAY16'!$B$7:$T$5083,19,0)</f>
        <v>MEXICO</v>
      </c>
      <c r="T2765" s="26">
        <v>0</v>
      </c>
      <c r="U2765" s="23" t="s">
        <v>37</v>
      </c>
      <c r="V2765" s="23" t="s">
        <v>37</v>
      </c>
      <c r="W2765" s="23" t="s">
        <v>37</v>
      </c>
      <c r="X2765" s="22">
        <v>2166656.2400000002</v>
      </c>
    </row>
    <row r="2766" spans="1:24" x14ac:dyDescent="0.25">
      <c r="A2766" s="22">
        <v>702</v>
      </c>
      <c r="B2766" s="23" t="s">
        <v>2811</v>
      </c>
      <c r="C2766" s="23"/>
      <c r="D2766" s="24">
        <v>363287</v>
      </c>
      <c r="E2766" s="25"/>
      <c r="F2766" s="23" t="s">
        <v>33</v>
      </c>
      <c r="G2766" s="23" t="s">
        <v>33</v>
      </c>
      <c r="H2766" s="24" t="s">
        <v>34</v>
      </c>
      <c r="I2766" s="24" t="s">
        <v>35</v>
      </c>
      <c r="J2766" s="23" t="s">
        <v>39</v>
      </c>
      <c r="K2766" s="26">
        <v>1934840.66</v>
      </c>
      <c r="L2766" s="26">
        <f t="shared" si="129"/>
        <v>104268.56314730743</v>
      </c>
      <c r="M2766" s="26">
        <v>0</v>
      </c>
      <c r="N2766" s="26">
        <v>0</v>
      </c>
      <c r="O2766" s="26">
        <v>0</v>
      </c>
      <c r="P2766" s="26">
        <v>0</v>
      </c>
      <c r="Q2766" s="26">
        <f t="shared" si="130"/>
        <v>0</v>
      </c>
      <c r="R2766" s="27" t="str">
        <f t="shared" si="131"/>
        <v>1-30</v>
      </c>
      <c r="S2766" s="27" t="str">
        <f>+VLOOKUP(B2766,'[1]PORTFOLIO MAY16'!$B$7:$T$5083,19,0)</f>
        <v>MEXICO</v>
      </c>
      <c r="T2766" s="26">
        <v>0</v>
      </c>
      <c r="U2766" s="23" t="s">
        <v>37</v>
      </c>
      <c r="V2766" s="23" t="s">
        <v>37</v>
      </c>
      <c r="W2766" s="23" t="s">
        <v>37</v>
      </c>
      <c r="X2766" s="22">
        <v>2250008.48</v>
      </c>
    </row>
    <row r="2767" spans="1:24" x14ac:dyDescent="0.25">
      <c r="A2767" s="22">
        <v>702</v>
      </c>
      <c r="B2767" s="23" t="s">
        <v>2812</v>
      </c>
      <c r="C2767" s="23"/>
      <c r="D2767" s="24">
        <v>363311</v>
      </c>
      <c r="E2767" s="25"/>
      <c r="F2767" s="23" t="s">
        <v>33</v>
      </c>
      <c r="G2767" s="23" t="s">
        <v>33</v>
      </c>
      <c r="H2767" s="24" t="s">
        <v>34</v>
      </c>
      <c r="I2767" s="24" t="s">
        <v>35</v>
      </c>
      <c r="J2767" s="23" t="s">
        <v>39</v>
      </c>
      <c r="K2767" s="26">
        <v>967233.89</v>
      </c>
      <c r="L2767" s="26">
        <f t="shared" si="129"/>
        <v>52124.234322055658</v>
      </c>
      <c r="M2767" s="26">
        <v>0</v>
      </c>
      <c r="N2767" s="26">
        <v>0</v>
      </c>
      <c r="O2767" s="26">
        <v>0</v>
      </c>
      <c r="P2767" s="26">
        <v>0</v>
      </c>
      <c r="Q2767" s="26">
        <f t="shared" si="130"/>
        <v>0</v>
      </c>
      <c r="R2767" s="27" t="str">
        <f t="shared" si="131"/>
        <v>1-30</v>
      </c>
      <c r="S2767" s="27" t="str">
        <f>+VLOOKUP(B2767,'[1]PORTFOLIO MAY16'!$B$7:$T$5083,19,0)</f>
        <v>MEXICO</v>
      </c>
      <c r="T2767" s="26">
        <v>0</v>
      </c>
      <c r="U2767" s="23" t="s">
        <v>37</v>
      </c>
      <c r="V2767" s="23" t="s">
        <v>37</v>
      </c>
      <c r="W2767" s="23" t="s">
        <v>37</v>
      </c>
      <c r="X2767" s="22">
        <v>1013292.65</v>
      </c>
    </row>
    <row r="2768" spans="1:24" x14ac:dyDescent="0.25">
      <c r="A2768" s="22">
        <v>702</v>
      </c>
      <c r="B2768" s="23" t="s">
        <v>2813</v>
      </c>
      <c r="C2768" s="23"/>
      <c r="D2768" s="24">
        <v>317406</v>
      </c>
      <c r="E2768" s="25"/>
      <c r="F2768" s="23" t="s">
        <v>33</v>
      </c>
      <c r="G2768" s="23" t="s">
        <v>33</v>
      </c>
      <c r="H2768" s="24" t="s">
        <v>34</v>
      </c>
      <c r="I2768" s="24" t="s">
        <v>35</v>
      </c>
      <c r="J2768" s="23" t="s">
        <v>39</v>
      </c>
      <c r="K2768" s="26">
        <v>3444846.48</v>
      </c>
      <c r="L2768" s="26">
        <f t="shared" si="129"/>
        <v>185642.77677142664</v>
      </c>
      <c r="M2768" s="26">
        <v>0</v>
      </c>
      <c r="N2768" s="26">
        <v>0</v>
      </c>
      <c r="O2768" s="26">
        <v>0</v>
      </c>
      <c r="P2768" s="26">
        <v>0</v>
      </c>
      <c r="Q2768" s="26">
        <f t="shared" si="130"/>
        <v>0</v>
      </c>
      <c r="R2768" s="27" t="str">
        <f t="shared" si="131"/>
        <v>1-30</v>
      </c>
      <c r="S2768" s="27" t="str">
        <f>+VLOOKUP(B2768,'[1]PORTFOLIO MAY16'!$B$7:$T$5083,19,0)</f>
        <v>MEXICO</v>
      </c>
      <c r="T2768" s="26">
        <v>0</v>
      </c>
      <c r="U2768" s="23" t="s">
        <v>37</v>
      </c>
      <c r="V2768" s="23" t="s">
        <v>37</v>
      </c>
      <c r="W2768" s="23" t="s">
        <v>37</v>
      </c>
      <c r="X2768" s="22">
        <v>3870620.6</v>
      </c>
    </row>
    <row r="2769" spans="1:24" x14ac:dyDescent="0.25">
      <c r="A2769" s="22">
        <v>702</v>
      </c>
      <c r="B2769" s="23" t="s">
        <v>2814</v>
      </c>
      <c r="C2769" s="23"/>
      <c r="D2769" s="24">
        <v>364088</v>
      </c>
      <c r="E2769" s="25"/>
      <c r="F2769" s="23" t="s">
        <v>98</v>
      </c>
      <c r="G2769" s="23" t="s">
        <v>98</v>
      </c>
      <c r="H2769" s="24" t="s">
        <v>34</v>
      </c>
      <c r="I2769" s="24" t="s">
        <v>35</v>
      </c>
      <c r="J2769" s="23" t="s">
        <v>36</v>
      </c>
      <c r="K2769" s="26">
        <v>785948.39</v>
      </c>
      <c r="L2769" s="26">
        <f t="shared" si="129"/>
        <v>785948.39</v>
      </c>
      <c r="M2769" s="26">
        <v>0</v>
      </c>
      <c r="N2769" s="26">
        <v>0</v>
      </c>
      <c r="O2769" s="26">
        <v>0</v>
      </c>
      <c r="P2769" s="26">
        <v>0</v>
      </c>
      <c r="Q2769" s="26">
        <f t="shared" si="130"/>
        <v>0</v>
      </c>
      <c r="R2769" s="27" t="str">
        <f t="shared" si="131"/>
        <v>1-30</v>
      </c>
      <c r="S2769" s="27" t="str">
        <f>+VLOOKUP(B2769,'[1]PORTFOLIO MAY16'!$B$7:$T$5083,19,0)</f>
        <v>MEXICO</v>
      </c>
      <c r="T2769" s="26">
        <v>0</v>
      </c>
      <c r="U2769" s="23" t="s">
        <v>37</v>
      </c>
      <c r="V2769" s="23" t="s">
        <v>37</v>
      </c>
      <c r="W2769" s="23" t="s">
        <v>37</v>
      </c>
      <c r="X2769" s="22">
        <v>333871.23</v>
      </c>
    </row>
    <row r="2770" spans="1:24" x14ac:dyDescent="0.25">
      <c r="A2770" s="22">
        <v>702</v>
      </c>
      <c r="B2770" s="23" t="s">
        <v>2815</v>
      </c>
      <c r="C2770" s="23"/>
      <c r="D2770" s="24">
        <v>313548</v>
      </c>
      <c r="E2770" s="25"/>
      <c r="F2770" s="23" t="s">
        <v>51</v>
      </c>
      <c r="G2770" s="23" t="s">
        <v>51</v>
      </c>
      <c r="H2770" s="24" t="s">
        <v>34</v>
      </c>
      <c r="I2770" s="24" t="s">
        <v>35</v>
      </c>
      <c r="J2770" s="23" t="s">
        <v>36</v>
      </c>
      <c r="K2770" s="26">
        <v>94574.44</v>
      </c>
      <c r="L2770" s="26">
        <f t="shared" si="129"/>
        <v>94574.44</v>
      </c>
      <c r="M2770" s="26">
        <v>0</v>
      </c>
      <c r="N2770" s="26">
        <v>0</v>
      </c>
      <c r="O2770" s="26">
        <v>0</v>
      </c>
      <c r="P2770" s="26">
        <v>0</v>
      </c>
      <c r="Q2770" s="26">
        <f t="shared" si="130"/>
        <v>0</v>
      </c>
      <c r="R2770" s="27" t="str">
        <f t="shared" si="131"/>
        <v>1-30</v>
      </c>
      <c r="S2770" s="27" t="str">
        <f>+VLOOKUP(B2770,'[1]PORTFOLIO MAY16'!$B$7:$T$5083,19,0)</f>
        <v>NICARAGUA</v>
      </c>
      <c r="T2770" s="26">
        <v>0</v>
      </c>
      <c r="U2770" s="23" t="s">
        <v>37</v>
      </c>
      <c r="V2770" s="23" t="s">
        <v>37</v>
      </c>
      <c r="W2770" s="23" t="s">
        <v>37</v>
      </c>
      <c r="X2770" s="22">
        <v>99735.69</v>
      </c>
    </row>
    <row r="2771" spans="1:24" x14ac:dyDescent="0.25">
      <c r="A2771" s="22">
        <v>702</v>
      </c>
      <c r="B2771" s="23" t="s">
        <v>2816</v>
      </c>
      <c r="C2771" s="23"/>
      <c r="D2771" s="24">
        <v>313548</v>
      </c>
      <c r="E2771" s="25"/>
      <c r="F2771" s="23" t="s">
        <v>59</v>
      </c>
      <c r="G2771" s="23" t="s">
        <v>59</v>
      </c>
      <c r="H2771" s="24" t="s">
        <v>34</v>
      </c>
      <c r="I2771" s="24" t="s">
        <v>35</v>
      </c>
      <c r="J2771" s="23" t="s">
        <v>36</v>
      </c>
      <c r="K2771" s="26">
        <v>171370.65</v>
      </c>
      <c r="L2771" s="26">
        <f t="shared" si="129"/>
        <v>171370.65</v>
      </c>
      <c r="M2771" s="26">
        <v>0</v>
      </c>
      <c r="N2771" s="26">
        <v>0</v>
      </c>
      <c r="O2771" s="26">
        <v>0</v>
      </c>
      <c r="P2771" s="26">
        <v>0</v>
      </c>
      <c r="Q2771" s="26">
        <f t="shared" si="130"/>
        <v>0</v>
      </c>
      <c r="R2771" s="27" t="str">
        <f t="shared" si="131"/>
        <v>1-30</v>
      </c>
      <c r="S2771" s="27" t="str">
        <f>+VLOOKUP(B2771,'[1]PORTFOLIO MAY16'!$B$7:$T$5083,19,0)</f>
        <v>NICARAGUA</v>
      </c>
      <c r="T2771" s="26">
        <v>0</v>
      </c>
      <c r="U2771" s="23" t="s">
        <v>37</v>
      </c>
      <c r="V2771" s="23" t="s">
        <v>37</v>
      </c>
      <c r="W2771" s="23" t="s">
        <v>37</v>
      </c>
      <c r="X2771" s="22">
        <v>180718.68</v>
      </c>
    </row>
    <row r="2772" spans="1:24" x14ac:dyDescent="0.25">
      <c r="A2772" s="22">
        <v>702</v>
      </c>
      <c r="B2772" s="23" t="s">
        <v>2817</v>
      </c>
      <c r="C2772" s="23"/>
      <c r="D2772" s="24">
        <v>314798</v>
      </c>
      <c r="E2772" s="25"/>
      <c r="F2772" s="23" t="s">
        <v>59</v>
      </c>
      <c r="G2772" s="23" t="s">
        <v>59</v>
      </c>
      <c r="H2772" s="24" t="s">
        <v>34</v>
      </c>
      <c r="I2772" s="24" t="s">
        <v>35</v>
      </c>
      <c r="J2772" s="23" t="s">
        <v>36</v>
      </c>
      <c r="K2772" s="26">
        <v>266412.06</v>
      </c>
      <c r="L2772" s="26">
        <f t="shared" si="129"/>
        <v>266412.06</v>
      </c>
      <c r="M2772" s="26">
        <v>0</v>
      </c>
      <c r="N2772" s="26">
        <v>0</v>
      </c>
      <c r="O2772" s="26">
        <v>0</v>
      </c>
      <c r="P2772" s="26">
        <v>0</v>
      </c>
      <c r="Q2772" s="26">
        <f t="shared" si="130"/>
        <v>0</v>
      </c>
      <c r="R2772" s="27" t="str">
        <f t="shared" si="131"/>
        <v>1-30</v>
      </c>
      <c r="S2772" s="27" t="str">
        <f>+VLOOKUP(B2772,'[1]PORTFOLIO MAY16'!$B$7:$T$5083,19,0)</f>
        <v>COSTA RICA</v>
      </c>
      <c r="T2772" s="26">
        <v>0</v>
      </c>
      <c r="U2772" s="23" t="s">
        <v>37</v>
      </c>
      <c r="V2772" s="23" t="s">
        <v>37</v>
      </c>
      <c r="W2772" s="23" t="s">
        <v>37</v>
      </c>
      <c r="X2772" s="22">
        <v>279212.39</v>
      </c>
    </row>
    <row r="2773" spans="1:24" x14ac:dyDescent="0.25">
      <c r="A2773" s="22">
        <v>702</v>
      </c>
      <c r="B2773" s="23" t="s">
        <v>2818</v>
      </c>
      <c r="C2773" s="23"/>
      <c r="D2773" s="24">
        <v>314798</v>
      </c>
      <c r="E2773" s="25"/>
      <c r="F2773" s="23" t="s">
        <v>59</v>
      </c>
      <c r="G2773" s="23" t="s">
        <v>59</v>
      </c>
      <c r="H2773" s="24" t="s">
        <v>34</v>
      </c>
      <c r="I2773" s="24" t="s">
        <v>35</v>
      </c>
      <c r="J2773" s="23" t="s">
        <v>36</v>
      </c>
      <c r="K2773" s="26">
        <v>457500.44</v>
      </c>
      <c r="L2773" s="26">
        <f t="shared" si="129"/>
        <v>457500.44</v>
      </c>
      <c r="M2773" s="26">
        <v>0</v>
      </c>
      <c r="N2773" s="26">
        <v>0</v>
      </c>
      <c r="O2773" s="26">
        <v>0</v>
      </c>
      <c r="P2773" s="26">
        <v>0</v>
      </c>
      <c r="Q2773" s="26">
        <f t="shared" si="130"/>
        <v>0</v>
      </c>
      <c r="R2773" s="27" t="str">
        <f t="shared" si="131"/>
        <v>1-30</v>
      </c>
      <c r="S2773" s="27" t="str">
        <f>+VLOOKUP(B2773,'[1]PORTFOLIO MAY16'!$B$7:$T$5083,19,0)</f>
        <v>COSTA RICA</v>
      </c>
      <c r="T2773" s="26">
        <v>0</v>
      </c>
      <c r="U2773" s="23" t="s">
        <v>37</v>
      </c>
      <c r="V2773" s="23" t="s">
        <v>37</v>
      </c>
      <c r="W2773" s="23" t="s">
        <v>37</v>
      </c>
      <c r="X2773" s="22">
        <v>479482</v>
      </c>
    </row>
    <row r="2774" spans="1:24" x14ac:dyDescent="0.25">
      <c r="A2774" s="22">
        <v>702</v>
      </c>
      <c r="B2774" s="23" t="s">
        <v>2819</v>
      </c>
      <c r="C2774" s="23"/>
      <c r="D2774" s="24">
        <v>364615</v>
      </c>
      <c r="E2774" s="25"/>
      <c r="F2774" s="23" t="s">
        <v>33</v>
      </c>
      <c r="G2774" s="23" t="s">
        <v>33</v>
      </c>
      <c r="H2774" s="24" t="s">
        <v>34</v>
      </c>
      <c r="I2774" s="24" t="s">
        <v>35</v>
      </c>
      <c r="J2774" s="23" t="s">
        <v>39</v>
      </c>
      <c r="K2774" s="26">
        <v>6055766.2999999998</v>
      </c>
      <c r="L2774" s="26">
        <f t="shared" si="129"/>
        <v>326345.24584411323</v>
      </c>
      <c r="M2774" s="26">
        <v>0</v>
      </c>
      <c r="N2774" s="26">
        <v>0</v>
      </c>
      <c r="O2774" s="26">
        <v>0</v>
      </c>
      <c r="P2774" s="26">
        <v>0</v>
      </c>
      <c r="Q2774" s="26">
        <f t="shared" si="130"/>
        <v>0</v>
      </c>
      <c r="R2774" s="27" t="str">
        <f t="shared" si="131"/>
        <v>1-30</v>
      </c>
      <c r="S2774" s="27" t="str">
        <f>+VLOOKUP(B2774,'[1]PORTFOLIO MAY16'!$B$7:$T$5083,19,0)</f>
        <v>MEXICO</v>
      </c>
      <c r="T2774" s="26">
        <v>0</v>
      </c>
      <c r="U2774" s="23" t="s">
        <v>37</v>
      </c>
      <c r="V2774" s="23" t="s">
        <v>37</v>
      </c>
      <c r="W2774" s="23" t="s">
        <v>37</v>
      </c>
      <c r="X2774" s="22">
        <v>7447495.0700000003</v>
      </c>
    </row>
    <row r="2775" spans="1:24" x14ac:dyDescent="0.25">
      <c r="A2775" s="22">
        <v>702</v>
      </c>
      <c r="B2775" s="23" t="s">
        <v>2820</v>
      </c>
      <c r="C2775" s="23"/>
      <c r="D2775" s="24">
        <v>313548</v>
      </c>
      <c r="E2775" s="25"/>
      <c r="F2775" s="23" t="s">
        <v>59</v>
      </c>
      <c r="G2775" s="23" t="s">
        <v>59</v>
      </c>
      <c r="H2775" s="24" t="s">
        <v>34</v>
      </c>
      <c r="I2775" s="24" t="s">
        <v>35</v>
      </c>
      <c r="J2775" s="23" t="s">
        <v>36</v>
      </c>
      <c r="K2775" s="26">
        <v>52958.36</v>
      </c>
      <c r="L2775" s="26">
        <f t="shared" si="129"/>
        <v>52958.36</v>
      </c>
      <c r="M2775" s="26">
        <v>0</v>
      </c>
      <c r="N2775" s="26">
        <v>0</v>
      </c>
      <c r="O2775" s="26">
        <v>0</v>
      </c>
      <c r="P2775" s="26">
        <v>0</v>
      </c>
      <c r="Q2775" s="26">
        <f t="shared" si="130"/>
        <v>0</v>
      </c>
      <c r="R2775" s="27" t="str">
        <f t="shared" si="131"/>
        <v>1-30</v>
      </c>
      <c r="S2775" s="27" t="str">
        <f>+VLOOKUP(B2775,'[1]PORTFOLIO MAY16'!$B$7:$T$5083,19,0)</f>
        <v>NICARAGUA</v>
      </c>
      <c r="T2775" s="26">
        <v>0</v>
      </c>
      <c r="U2775" s="23" t="s">
        <v>37</v>
      </c>
      <c r="V2775" s="23" t="s">
        <v>37</v>
      </c>
      <c r="W2775" s="23" t="s">
        <v>37</v>
      </c>
      <c r="X2775" s="22">
        <v>55645.49</v>
      </c>
    </row>
    <row r="2776" spans="1:24" x14ac:dyDescent="0.25">
      <c r="A2776" s="22">
        <v>702</v>
      </c>
      <c r="B2776" s="23" t="s">
        <v>2821</v>
      </c>
      <c r="C2776" s="23"/>
      <c r="D2776" s="24">
        <v>320240</v>
      </c>
      <c r="E2776" s="25"/>
      <c r="F2776" s="23" t="s">
        <v>33</v>
      </c>
      <c r="G2776" s="23" t="s">
        <v>33</v>
      </c>
      <c r="H2776" s="24" t="s">
        <v>34</v>
      </c>
      <c r="I2776" s="24" t="s">
        <v>35</v>
      </c>
      <c r="J2776" s="23" t="s">
        <v>39</v>
      </c>
      <c r="K2776" s="26">
        <v>735528.15</v>
      </c>
      <c r="L2776" s="26">
        <f t="shared" si="129"/>
        <v>39637.611995861829</v>
      </c>
      <c r="M2776" s="26">
        <v>0</v>
      </c>
      <c r="N2776" s="26">
        <v>0</v>
      </c>
      <c r="O2776" s="26">
        <v>0</v>
      </c>
      <c r="P2776" s="26">
        <v>0</v>
      </c>
      <c r="Q2776" s="26">
        <f t="shared" si="130"/>
        <v>0</v>
      </c>
      <c r="R2776" s="27" t="str">
        <f t="shared" si="131"/>
        <v>1-30</v>
      </c>
      <c r="S2776" s="27" t="str">
        <f>+VLOOKUP(B2776,'[1]PORTFOLIO MAY16'!$B$7:$T$5083,19,0)</f>
        <v>MEXICO</v>
      </c>
      <c r="T2776" s="26">
        <v>0</v>
      </c>
      <c r="U2776" s="23" t="s">
        <v>37</v>
      </c>
      <c r="V2776" s="23" t="s">
        <v>37</v>
      </c>
      <c r="W2776" s="23" t="s">
        <v>37</v>
      </c>
      <c r="X2776" s="22">
        <v>798620.53</v>
      </c>
    </row>
    <row r="2777" spans="1:24" x14ac:dyDescent="0.25">
      <c r="A2777" s="22">
        <v>702</v>
      </c>
      <c r="B2777" s="23" t="s">
        <v>2822</v>
      </c>
      <c r="C2777" s="23"/>
      <c r="D2777" s="24">
        <v>315416</v>
      </c>
      <c r="E2777" s="25"/>
      <c r="F2777" s="23" t="s">
        <v>33</v>
      </c>
      <c r="G2777" s="23" t="s">
        <v>33</v>
      </c>
      <c r="H2777" s="24" t="s">
        <v>34</v>
      </c>
      <c r="I2777" s="24" t="s">
        <v>35</v>
      </c>
      <c r="J2777" s="23" t="s">
        <v>39</v>
      </c>
      <c r="K2777" s="26">
        <v>192181.22</v>
      </c>
      <c r="L2777" s="26">
        <f t="shared" si="129"/>
        <v>10356.645943804273</v>
      </c>
      <c r="M2777" s="26">
        <v>0</v>
      </c>
      <c r="N2777" s="26">
        <v>0</v>
      </c>
      <c r="O2777" s="26">
        <v>0</v>
      </c>
      <c r="P2777" s="26">
        <v>0</v>
      </c>
      <c r="Q2777" s="26">
        <f t="shared" si="130"/>
        <v>0</v>
      </c>
      <c r="R2777" s="27" t="str">
        <f t="shared" si="131"/>
        <v>1-30</v>
      </c>
      <c r="S2777" s="27" t="str">
        <f>+VLOOKUP(B2777,'[1]PORTFOLIO MAY16'!$B$7:$T$5083,19,0)</f>
        <v>MEXICO</v>
      </c>
      <c r="T2777" s="26">
        <v>0</v>
      </c>
      <c r="U2777" s="23" t="s">
        <v>37</v>
      </c>
      <c r="V2777" s="23" t="s">
        <v>37</v>
      </c>
      <c r="W2777" s="23" t="s">
        <v>37</v>
      </c>
      <c r="X2777" s="22">
        <v>221207.77</v>
      </c>
    </row>
    <row r="2778" spans="1:24" x14ac:dyDescent="0.25">
      <c r="A2778" s="22">
        <v>702</v>
      </c>
      <c r="B2778" s="23" t="s">
        <v>2823</v>
      </c>
      <c r="C2778" s="23"/>
      <c r="D2778" s="24">
        <v>309306</v>
      </c>
      <c r="E2778" s="25"/>
      <c r="F2778" s="23" t="s">
        <v>42</v>
      </c>
      <c r="G2778" s="23" t="s">
        <v>51</v>
      </c>
      <c r="H2778" s="24" t="s">
        <v>34</v>
      </c>
      <c r="I2778" s="24" t="s">
        <v>35</v>
      </c>
      <c r="J2778" s="23" t="s">
        <v>39</v>
      </c>
      <c r="K2778" s="26">
        <v>2541869.54</v>
      </c>
      <c r="L2778" s="26">
        <f t="shared" si="129"/>
        <v>136981.34948420367</v>
      </c>
      <c r="M2778" s="26">
        <v>0</v>
      </c>
      <c r="N2778" s="26">
        <v>0</v>
      </c>
      <c r="O2778" s="26">
        <v>0</v>
      </c>
      <c r="P2778" s="26">
        <v>0</v>
      </c>
      <c r="Q2778" s="26">
        <f t="shared" si="130"/>
        <v>0</v>
      </c>
      <c r="R2778" s="27" t="str">
        <f t="shared" si="131"/>
        <v>1-30</v>
      </c>
      <c r="S2778" s="27" t="str">
        <f>+VLOOKUP(B2778,'[1]PORTFOLIO MAY16'!$B$7:$T$5083,19,0)</f>
        <v>MEXICO</v>
      </c>
      <c r="T2778" s="26">
        <v>2541869.54</v>
      </c>
      <c r="U2778" s="23" t="s">
        <v>37</v>
      </c>
      <c r="V2778" s="23" t="s">
        <v>37</v>
      </c>
      <c r="W2778" s="23" t="s">
        <v>37</v>
      </c>
      <c r="X2778" s="22">
        <v>2541869.54</v>
      </c>
    </row>
    <row r="2779" spans="1:24" x14ac:dyDescent="0.25">
      <c r="A2779" s="22">
        <v>702</v>
      </c>
      <c r="B2779" s="23" t="s">
        <v>2824</v>
      </c>
      <c r="C2779" s="23"/>
      <c r="D2779" s="24">
        <v>338732</v>
      </c>
      <c r="E2779" s="25"/>
      <c r="F2779" s="23" t="s">
        <v>33</v>
      </c>
      <c r="G2779" s="23" t="s">
        <v>33</v>
      </c>
      <c r="H2779" s="24" t="s">
        <v>34</v>
      </c>
      <c r="I2779" s="24" t="s">
        <v>35</v>
      </c>
      <c r="J2779" s="23" t="s">
        <v>39</v>
      </c>
      <c r="K2779" s="26">
        <v>451915.74</v>
      </c>
      <c r="L2779" s="26">
        <f t="shared" si="129"/>
        <v>24353.739223907032</v>
      </c>
      <c r="M2779" s="26">
        <v>0</v>
      </c>
      <c r="N2779" s="26">
        <v>0</v>
      </c>
      <c r="O2779" s="26">
        <v>0</v>
      </c>
      <c r="P2779" s="26">
        <v>0</v>
      </c>
      <c r="Q2779" s="26">
        <f t="shared" si="130"/>
        <v>0</v>
      </c>
      <c r="R2779" s="27" t="str">
        <f t="shared" si="131"/>
        <v>1-30</v>
      </c>
      <c r="S2779" s="27" t="str">
        <f>+VLOOKUP(B2779,'[1]PORTFOLIO MAY16'!$B$7:$T$5083,19,0)</f>
        <v>MEXICO</v>
      </c>
      <c r="T2779" s="26">
        <v>0</v>
      </c>
      <c r="U2779" s="23" t="s">
        <v>37</v>
      </c>
      <c r="V2779" s="23" t="s">
        <v>37</v>
      </c>
      <c r="W2779" s="23" t="s">
        <v>37</v>
      </c>
      <c r="X2779" s="22">
        <v>516780.85</v>
      </c>
    </row>
    <row r="2780" spans="1:24" x14ac:dyDescent="0.25">
      <c r="A2780" s="22">
        <v>702</v>
      </c>
      <c r="B2780" s="23" t="s">
        <v>2825</v>
      </c>
      <c r="C2780" s="23"/>
      <c r="D2780" s="24">
        <v>361230</v>
      </c>
      <c r="E2780" s="25"/>
      <c r="F2780" s="23" t="s">
        <v>33</v>
      </c>
      <c r="G2780" s="23" t="s">
        <v>33</v>
      </c>
      <c r="H2780" s="24" t="s">
        <v>34</v>
      </c>
      <c r="I2780" s="24" t="s">
        <v>35</v>
      </c>
      <c r="J2780" s="23" t="s">
        <v>39</v>
      </c>
      <c r="K2780" s="26">
        <v>14704962.24</v>
      </c>
      <c r="L2780" s="26">
        <f t="shared" si="129"/>
        <v>792450.41496089473</v>
      </c>
      <c r="M2780" s="26">
        <v>0</v>
      </c>
      <c r="N2780" s="26">
        <v>0</v>
      </c>
      <c r="O2780" s="26">
        <v>0</v>
      </c>
      <c r="P2780" s="26">
        <v>0</v>
      </c>
      <c r="Q2780" s="26">
        <f t="shared" si="130"/>
        <v>0</v>
      </c>
      <c r="R2780" s="27" t="str">
        <f t="shared" si="131"/>
        <v>1-30</v>
      </c>
      <c r="S2780" s="27" t="str">
        <f>+VLOOKUP(B2780,'[1]PORTFOLIO MAY16'!$B$7:$T$5083,19,0)</f>
        <v>MEXICO</v>
      </c>
      <c r="T2780" s="26">
        <v>0</v>
      </c>
      <c r="U2780" s="23" t="s">
        <v>37</v>
      </c>
      <c r="V2780" s="23" t="s">
        <v>37</v>
      </c>
      <c r="W2780" s="23" t="s">
        <v>37</v>
      </c>
      <c r="X2780" s="22">
        <v>15755316.68</v>
      </c>
    </row>
    <row r="2781" spans="1:24" x14ac:dyDescent="0.25">
      <c r="A2781" s="22">
        <v>702</v>
      </c>
      <c r="B2781" s="23" t="s">
        <v>2826</v>
      </c>
      <c r="C2781" s="23"/>
      <c r="D2781" s="24">
        <v>319909</v>
      </c>
      <c r="E2781" s="25"/>
      <c r="F2781" s="23" t="s">
        <v>42</v>
      </c>
      <c r="G2781" s="23" t="s">
        <v>33</v>
      </c>
      <c r="H2781" s="24" t="s">
        <v>34</v>
      </c>
      <c r="I2781" s="24" t="s">
        <v>35</v>
      </c>
      <c r="J2781" s="23" t="s">
        <v>39</v>
      </c>
      <c r="K2781" s="26">
        <v>695657.04</v>
      </c>
      <c r="L2781" s="26">
        <f t="shared" si="129"/>
        <v>37488.957878375877</v>
      </c>
      <c r="M2781" s="26">
        <v>0</v>
      </c>
      <c r="N2781" s="26">
        <v>0</v>
      </c>
      <c r="O2781" s="26">
        <v>0</v>
      </c>
      <c r="P2781" s="26">
        <v>0</v>
      </c>
      <c r="Q2781" s="26">
        <f t="shared" si="130"/>
        <v>0</v>
      </c>
      <c r="R2781" s="27" t="str">
        <f t="shared" si="131"/>
        <v>1-30</v>
      </c>
      <c r="S2781" s="27" t="str">
        <f>+VLOOKUP(B2781,'[1]PORTFOLIO MAY16'!$B$7:$T$5083,19,0)</f>
        <v>MEXICO</v>
      </c>
      <c r="T2781" s="26">
        <v>0</v>
      </c>
      <c r="U2781" s="23" t="s">
        <v>37</v>
      </c>
      <c r="V2781" s="23" t="s">
        <v>37</v>
      </c>
      <c r="W2781" s="23" t="s">
        <v>37</v>
      </c>
      <c r="X2781" s="22">
        <v>777311</v>
      </c>
    </row>
    <row r="2782" spans="1:24" x14ac:dyDescent="0.25">
      <c r="A2782" s="22">
        <v>702</v>
      </c>
      <c r="B2782" s="23" t="s">
        <v>2827</v>
      </c>
      <c r="C2782" s="23"/>
      <c r="D2782" s="24">
        <v>320416</v>
      </c>
      <c r="E2782" s="25"/>
      <c r="F2782" s="23" t="s">
        <v>42</v>
      </c>
      <c r="G2782" s="23" t="s">
        <v>33</v>
      </c>
      <c r="H2782" s="24" t="s">
        <v>34</v>
      </c>
      <c r="I2782" s="24" t="s">
        <v>35</v>
      </c>
      <c r="J2782" s="23" t="s">
        <v>36</v>
      </c>
      <c r="K2782" s="26">
        <v>91935.42</v>
      </c>
      <c r="L2782" s="26">
        <f t="shared" si="129"/>
        <v>91935.42</v>
      </c>
      <c r="M2782" s="26">
        <v>0</v>
      </c>
      <c r="N2782" s="26">
        <v>0</v>
      </c>
      <c r="O2782" s="26">
        <v>0</v>
      </c>
      <c r="P2782" s="26">
        <v>0</v>
      </c>
      <c r="Q2782" s="26">
        <f t="shared" si="130"/>
        <v>0</v>
      </c>
      <c r="R2782" s="27" t="str">
        <f t="shared" si="131"/>
        <v>1-30</v>
      </c>
      <c r="S2782" s="27" t="str">
        <f>+VLOOKUP(B2782,'[1]PORTFOLIO MAY16'!$B$7:$T$5083,19,0)</f>
        <v>COSTA RICA</v>
      </c>
      <c r="T2782" s="26">
        <v>0</v>
      </c>
      <c r="U2782" s="23" t="s">
        <v>37</v>
      </c>
      <c r="V2782" s="23" t="s">
        <v>37</v>
      </c>
      <c r="W2782" s="23" t="s">
        <v>37</v>
      </c>
      <c r="X2782" s="22">
        <v>105873.32</v>
      </c>
    </row>
    <row r="2783" spans="1:24" x14ac:dyDescent="0.25">
      <c r="A2783" s="22">
        <v>702</v>
      </c>
      <c r="B2783" s="23" t="s">
        <v>2828</v>
      </c>
      <c r="C2783" s="23"/>
      <c r="D2783" s="24">
        <v>308391</v>
      </c>
      <c r="E2783" s="25"/>
      <c r="F2783" s="23" t="s">
        <v>42</v>
      </c>
      <c r="G2783" s="23" t="s">
        <v>33</v>
      </c>
      <c r="H2783" s="24" t="s">
        <v>34</v>
      </c>
      <c r="I2783" s="24" t="s">
        <v>35</v>
      </c>
      <c r="J2783" s="23" t="s">
        <v>36</v>
      </c>
      <c r="K2783" s="26">
        <v>79914.69</v>
      </c>
      <c r="L2783" s="26">
        <f t="shared" si="129"/>
        <v>79914.69</v>
      </c>
      <c r="M2783" s="26">
        <v>0</v>
      </c>
      <c r="N2783" s="26">
        <v>79914.69</v>
      </c>
      <c r="O2783" s="26">
        <v>0</v>
      </c>
      <c r="P2783" s="26">
        <v>0</v>
      </c>
      <c r="Q2783" s="26">
        <f t="shared" si="130"/>
        <v>79914.69</v>
      </c>
      <c r="R2783" s="27" t="str">
        <f t="shared" si="131"/>
        <v>61-90</v>
      </c>
      <c r="S2783" s="27" t="str">
        <f>+VLOOKUP(B2783,'[1]PORTFOLIO MAY16'!$B$7:$T$5083,19,0)</f>
        <v>EL SALVADOR</v>
      </c>
      <c r="T2783" s="26">
        <v>0</v>
      </c>
      <c r="U2783" s="23" t="s">
        <v>37</v>
      </c>
      <c r="V2783" s="23" t="s">
        <v>37</v>
      </c>
      <c r="W2783" s="23" t="s">
        <v>37</v>
      </c>
      <c r="X2783" s="22">
        <v>86882.41</v>
      </c>
    </row>
    <row r="2784" spans="1:24" x14ac:dyDescent="0.25">
      <c r="A2784" s="22">
        <v>702</v>
      </c>
      <c r="B2784" s="23" t="s">
        <v>2829</v>
      </c>
      <c r="C2784" s="23"/>
      <c r="D2784" s="24">
        <v>338214</v>
      </c>
      <c r="E2784" s="25"/>
      <c r="F2784" s="23" t="s">
        <v>33</v>
      </c>
      <c r="G2784" s="23" t="s">
        <v>33</v>
      </c>
      <c r="H2784" s="24" t="s">
        <v>34</v>
      </c>
      <c r="I2784" s="24" t="s">
        <v>35</v>
      </c>
      <c r="J2784" s="23" t="s">
        <v>39</v>
      </c>
      <c r="K2784" s="26">
        <v>3289755</v>
      </c>
      <c r="L2784" s="26">
        <f t="shared" si="129"/>
        <v>177284.89691583719</v>
      </c>
      <c r="M2784" s="26">
        <v>0</v>
      </c>
      <c r="N2784" s="26">
        <v>0</v>
      </c>
      <c r="O2784" s="26">
        <v>0</v>
      </c>
      <c r="P2784" s="26">
        <v>0</v>
      </c>
      <c r="Q2784" s="26">
        <f t="shared" si="130"/>
        <v>0</v>
      </c>
      <c r="R2784" s="27" t="str">
        <f t="shared" si="131"/>
        <v>1-30</v>
      </c>
      <c r="S2784" s="27" t="str">
        <f>+VLOOKUP(B2784,'[1]PORTFOLIO MAY16'!$B$7:$T$5083,19,0)</f>
        <v>MEXICO</v>
      </c>
      <c r="T2784" s="26">
        <v>0</v>
      </c>
      <c r="U2784" s="23" t="s">
        <v>37</v>
      </c>
      <c r="V2784" s="23" t="s">
        <v>37</v>
      </c>
      <c r="W2784" s="23" t="s">
        <v>37</v>
      </c>
      <c r="X2784" s="22">
        <v>3462900</v>
      </c>
    </row>
    <row r="2785" spans="1:24" x14ac:dyDescent="0.25">
      <c r="A2785" s="22">
        <v>702</v>
      </c>
      <c r="B2785" s="23" t="s">
        <v>2830</v>
      </c>
      <c r="C2785" s="23"/>
      <c r="D2785" s="24">
        <v>318312</v>
      </c>
      <c r="E2785" s="25"/>
      <c r="F2785" s="23" t="s">
        <v>33</v>
      </c>
      <c r="G2785" s="23" t="s">
        <v>33</v>
      </c>
      <c r="H2785" s="24" t="s">
        <v>34</v>
      </c>
      <c r="I2785" s="24" t="s">
        <v>35</v>
      </c>
      <c r="J2785" s="23" t="s">
        <v>39</v>
      </c>
      <c r="K2785" s="26">
        <v>128359.63</v>
      </c>
      <c r="L2785" s="26">
        <f t="shared" ref="L2785:L2846" si="132">+IF(J2785="MXN",K2785/$L$2,K2785)</f>
        <v>6917.3004593670357</v>
      </c>
      <c r="M2785" s="26">
        <v>0</v>
      </c>
      <c r="N2785" s="26">
        <v>0</v>
      </c>
      <c r="O2785" s="26">
        <v>0</v>
      </c>
      <c r="P2785" s="26">
        <v>0</v>
      </c>
      <c r="Q2785" s="26">
        <f t="shared" si="130"/>
        <v>0</v>
      </c>
      <c r="R2785" s="27" t="str">
        <f t="shared" si="131"/>
        <v>1-30</v>
      </c>
      <c r="S2785" s="27" t="str">
        <f>+VLOOKUP(B2785,'[1]PORTFOLIO MAY16'!$B$7:$T$5083,19,0)</f>
        <v>MEXICO</v>
      </c>
      <c r="T2785" s="26">
        <v>0</v>
      </c>
      <c r="U2785" s="23" t="s">
        <v>37</v>
      </c>
      <c r="V2785" s="23" t="s">
        <v>37</v>
      </c>
      <c r="W2785" s="23" t="s">
        <v>37</v>
      </c>
      <c r="X2785" s="22">
        <v>149151.20000000001</v>
      </c>
    </row>
    <row r="2786" spans="1:24" x14ac:dyDescent="0.25">
      <c r="A2786" s="22">
        <v>702</v>
      </c>
      <c r="B2786" s="23" t="s">
        <v>2831</v>
      </c>
      <c r="C2786" s="23"/>
      <c r="D2786" s="24">
        <v>315585</v>
      </c>
      <c r="E2786" s="25"/>
      <c r="F2786" s="23" t="s">
        <v>42</v>
      </c>
      <c r="G2786" s="23" t="s">
        <v>33</v>
      </c>
      <c r="H2786" s="24" t="s">
        <v>34</v>
      </c>
      <c r="I2786" s="24" t="s">
        <v>35</v>
      </c>
      <c r="J2786" s="23" t="s">
        <v>36</v>
      </c>
      <c r="K2786" s="26">
        <v>94305.97</v>
      </c>
      <c r="L2786" s="26">
        <f t="shared" si="132"/>
        <v>94305.97</v>
      </c>
      <c r="M2786" s="26">
        <v>0</v>
      </c>
      <c r="N2786" s="26">
        <v>0</v>
      </c>
      <c r="O2786" s="26">
        <v>0</v>
      </c>
      <c r="P2786" s="26">
        <v>0</v>
      </c>
      <c r="Q2786" s="26">
        <f t="shared" si="130"/>
        <v>0</v>
      </c>
      <c r="R2786" s="27" t="str">
        <f t="shared" si="131"/>
        <v>1-30</v>
      </c>
      <c r="S2786" s="27" t="str">
        <f>+VLOOKUP(B2786,'[1]PORTFOLIO MAY16'!$B$7:$T$5083,19,0)</f>
        <v>COSTA RICA</v>
      </c>
      <c r="T2786" s="26">
        <v>0</v>
      </c>
      <c r="U2786" s="23" t="s">
        <v>37</v>
      </c>
      <c r="V2786" s="23" t="s">
        <v>37</v>
      </c>
      <c r="W2786" s="23" t="s">
        <v>37</v>
      </c>
      <c r="X2786" s="22">
        <v>103167.34</v>
      </c>
    </row>
    <row r="2787" spans="1:24" x14ac:dyDescent="0.25">
      <c r="A2787" s="22">
        <v>702</v>
      </c>
      <c r="B2787" s="23" t="s">
        <v>2832</v>
      </c>
      <c r="C2787" s="23"/>
      <c r="D2787" s="24">
        <v>320240</v>
      </c>
      <c r="E2787" s="25"/>
      <c r="F2787" s="23" t="s">
        <v>33</v>
      </c>
      <c r="G2787" s="23" t="s">
        <v>33</v>
      </c>
      <c r="H2787" s="24" t="s">
        <v>34</v>
      </c>
      <c r="I2787" s="24" t="s">
        <v>35</v>
      </c>
      <c r="J2787" s="23" t="s">
        <v>39</v>
      </c>
      <c r="K2787" s="26">
        <v>1871735.68</v>
      </c>
      <c r="L2787" s="26">
        <f t="shared" si="132"/>
        <v>100867.83577576275</v>
      </c>
      <c r="M2787" s="26">
        <v>0</v>
      </c>
      <c r="N2787" s="26">
        <v>0</v>
      </c>
      <c r="O2787" s="26">
        <v>0</v>
      </c>
      <c r="P2787" s="26">
        <v>0</v>
      </c>
      <c r="Q2787" s="26">
        <f t="shared" si="130"/>
        <v>0</v>
      </c>
      <c r="R2787" s="27" t="str">
        <f t="shared" si="131"/>
        <v>1-30</v>
      </c>
      <c r="S2787" s="27" t="str">
        <f>+VLOOKUP(B2787,'[1]PORTFOLIO MAY16'!$B$7:$T$5083,19,0)</f>
        <v>MEXICO</v>
      </c>
      <c r="T2787" s="26">
        <v>0</v>
      </c>
      <c r="U2787" s="23" t="s">
        <v>37</v>
      </c>
      <c r="V2787" s="23" t="s">
        <v>37</v>
      </c>
      <c r="W2787" s="23" t="s">
        <v>37</v>
      </c>
      <c r="X2787" s="22">
        <v>2139437.46</v>
      </c>
    </row>
    <row r="2788" spans="1:24" x14ac:dyDescent="0.25">
      <c r="A2788" s="22">
        <v>702</v>
      </c>
      <c r="B2788" s="23" t="s">
        <v>2833</v>
      </c>
      <c r="C2788" s="23"/>
      <c r="D2788" s="24">
        <v>314376</v>
      </c>
      <c r="E2788" s="25"/>
      <c r="F2788" s="23" t="s">
        <v>42</v>
      </c>
      <c r="G2788" s="23" t="s">
        <v>33</v>
      </c>
      <c r="H2788" s="24" t="s">
        <v>34</v>
      </c>
      <c r="I2788" s="24" t="s">
        <v>35</v>
      </c>
      <c r="J2788" s="23" t="s">
        <v>36</v>
      </c>
      <c r="K2788" s="26">
        <v>203132.95</v>
      </c>
      <c r="L2788" s="26">
        <f t="shared" si="132"/>
        <v>203132.95</v>
      </c>
      <c r="M2788" s="26">
        <v>0</v>
      </c>
      <c r="N2788" s="26">
        <v>0</v>
      </c>
      <c r="O2788" s="26">
        <v>0</v>
      </c>
      <c r="P2788" s="26">
        <v>0</v>
      </c>
      <c r="Q2788" s="26">
        <f t="shared" si="130"/>
        <v>0</v>
      </c>
      <c r="R2788" s="27" t="str">
        <f t="shared" si="131"/>
        <v>1-30</v>
      </c>
      <c r="S2788" s="27" t="str">
        <f>+VLOOKUP(B2788,'[1]PORTFOLIO MAY16'!$B$7:$T$5083,19,0)</f>
        <v>COSTA RICA</v>
      </c>
      <c r="T2788" s="26">
        <v>0</v>
      </c>
      <c r="U2788" s="23" t="s">
        <v>37</v>
      </c>
      <c r="V2788" s="23" t="s">
        <v>37</v>
      </c>
      <c r="W2788" s="23" t="s">
        <v>37</v>
      </c>
      <c r="X2788" s="22">
        <v>226840.95</v>
      </c>
    </row>
    <row r="2789" spans="1:24" x14ac:dyDescent="0.25">
      <c r="A2789" s="22">
        <v>702</v>
      </c>
      <c r="B2789" s="23" t="s">
        <v>2834</v>
      </c>
      <c r="C2789" s="23"/>
      <c r="D2789" s="24">
        <v>319839</v>
      </c>
      <c r="E2789" s="25"/>
      <c r="F2789" s="23" t="s">
        <v>33</v>
      </c>
      <c r="G2789" s="23" t="s">
        <v>33</v>
      </c>
      <c r="H2789" s="24" t="s">
        <v>34</v>
      </c>
      <c r="I2789" s="24" t="s">
        <v>35</v>
      </c>
      <c r="J2789" s="23" t="s">
        <v>39</v>
      </c>
      <c r="K2789" s="26">
        <v>10345833.609999999</v>
      </c>
      <c r="L2789" s="26">
        <f t="shared" si="132"/>
        <v>557536.97313546261</v>
      </c>
      <c r="M2789" s="26">
        <v>0</v>
      </c>
      <c r="N2789" s="26">
        <v>0</v>
      </c>
      <c r="O2789" s="26">
        <v>0</v>
      </c>
      <c r="P2789" s="26">
        <v>0</v>
      </c>
      <c r="Q2789" s="26">
        <f t="shared" si="130"/>
        <v>0</v>
      </c>
      <c r="R2789" s="27" t="str">
        <f t="shared" si="131"/>
        <v>1-30</v>
      </c>
      <c r="S2789" s="27" t="str">
        <f>+VLOOKUP(B2789,'[1]PORTFOLIO MAY16'!$B$7:$T$5083,19,0)</f>
        <v>MEXICO</v>
      </c>
      <c r="T2789" s="26">
        <v>0</v>
      </c>
      <c r="U2789" s="23" t="s">
        <v>37</v>
      </c>
      <c r="V2789" s="23" t="s">
        <v>37</v>
      </c>
      <c r="W2789" s="23" t="s">
        <v>37</v>
      </c>
      <c r="X2789" s="22">
        <v>10759666.939999999</v>
      </c>
    </row>
    <row r="2790" spans="1:24" x14ac:dyDescent="0.25">
      <c r="A2790" s="22">
        <v>702</v>
      </c>
      <c r="B2790" s="23" t="s">
        <v>2835</v>
      </c>
      <c r="C2790" s="23"/>
      <c r="D2790" s="24">
        <v>314798</v>
      </c>
      <c r="E2790" s="25"/>
      <c r="F2790" s="23" t="s">
        <v>51</v>
      </c>
      <c r="G2790" s="23" t="s">
        <v>51</v>
      </c>
      <c r="H2790" s="24" t="s">
        <v>34</v>
      </c>
      <c r="I2790" s="24" t="s">
        <v>35</v>
      </c>
      <c r="J2790" s="23" t="s">
        <v>36</v>
      </c>
      <c r="K2790" s="26">
        <v>56199.21</v>
      </c>
      <c r="L2790" s="26">
        <f t="shared" si="132"/>
        <v>56199.21</v>
      </c>
      <c r="M2790" s="26">
        <v>0</v>
      </c>
      <c r="N2790" s="26">
        <v>0</v>
      </c>
      <c r="O2790" s="26">
        <v>0</v>
      </c>
      <c r="P2790" s="26">
        <v>0</v>
      </c>
      <c r="Q2790" s="26">
        <f t="shared" si="130"/>
        <v>0</v>
      </c>
      <c r="R2790" s="27" t="str">
        <f t="shared" si="131"/>
        <v>1-30</v>
      </c>
      <c r="S2790" s="27" t="str">
        <f>+VLOOKUP(B2790,'[1]PORTFOLIO MAY16'!$B$7:$T$5083,19,0)</f>
        <v>COSTA RICA</v>
      </c>
      <c r="T2790" s="26">
        <v>0</v>
      </c>
      <c r="U2790" s="23" t="s">
        <v>37</v>
      </c>
      <c r="V2790" s="23" t="s">
        <v>37</v>
      </c>
      <c r="W2790" s="23" t="s">
        <v>37</v>
      </c>
      <c r="X2790" s="22">
        <v>58818.1</v>
      </c>
    </row>
    <row r="2791" spans="1:24" x14ac:dyDescent="0.25">
      <c r="A2791" s="22">
        <v>702</v>
      </c>
      <c r="B2791" s="23" t="s">
        <v>2836</v>
      </c>
      <c r="C2791" s="23"/>
      <c r="D2791" s="24">
        <v>309847</v>
      </c>
      <c r="E2791" s="25"/>
      <c r="F2791" s="23" t="s">
        <v>37</v>
      </c>
      <c r="G2791" s="23" t="s">
        <v>59</v>
      </c>
      <c r="H2791" s="24" t="s">
        <v>34</v>
      </c>
      <c r="I2791" s="24" t="s">
        <v>35</v>
      </c>
      <c r="J2791" s="23" t="s">
        <v>36</v>
      </c>
      <c r="K2791" s="26">
        <v>4422963.08</v>
      </c>
      <c r="L2791" s="26">
        <f t="shared" si="132"/>
        <v>4422963.08</v>
      </c>
      <c r="M2791" s="26">
        <v>0</v>
      </c>
      <c r="N2791" s="26">
        <v>0</v>
      </c>
      <c r="O2791" s="26">
        <v>0</v>
      </c>
      <c r="P2791" s="26">
        <v>0</v>
      </c>
      <c r="Q2791" s="26">
        <f t="shared" si="130"/>
        <v>0</v>
      </c>
      <c r="R2791" s="27" t="str">
        <f t="shared" si="131"/>
        <v>1-30</v>
      </c>
      <c r="S2791" s="27" t="str">
        <f>+VLOOKUP(B2791,'[1]PORTFOLIO MAY16'!$B$7:$T$5083,19,0)</f>
        <v>MEXICO</v>
      </c>
      <c r="T2791" s="26">
        <v>0</v>
      </c>
      <c r="U2791" s="23" t="s">
        <v>37</v>
      </c>
      <c r="V2791" s="23" t="s">
        <v>37</v>
      </c>
      <c r="W2791" s="23" t="s">
        <v>37</v>
      </c>
      <c r="X2791" s="22">
        <v>4708125.51</v>
      </c>
    </row>
    <row r="2792" spans="1:24" x14ac:dyDescent="0.25">
      <c r="A2792" s="22">
        <v>702</v>
      </c>
      <c r="B2792" s="23" t="s">
        <v>2837</v>
      </c>
      <c r="C2792" s="23"/>
      <c r="D2792" s="24">
        <v>313548</v>
      </c>
      <c r="E2792" s="25"/>
      <c r="F2792" s="23" t="s">
        <v>51</v>
      </c>
      <c r="G2792" s="23" t="s">
        <v>51</v>
      </c>
      <c r="H2792" s="24" t="s">
        <v>34</v>
      </c>
      <c r="I2792" s="24" t="s">
        <v>35</v>
      </c>
      <c r="J2792" s="23" t="s">
        <v>36</v>
      </c>
      <c r="K2792" s="26">
        <v>10756.13</v>
      </c>
      <c r="L2792" s="26">
        <f t="shared" si="132"/>
        <v>10756.13</v>
      </c>
      <c r="M2792" s="26">
        <v>0</v>
      </c>
      <c r="N2792" s="26">
        <v>0</v>
      </c>
      <c r="O2792" s="26">
        <v>0</v>
      </c>
      <c r="P2792" s="26">
        <v>0</v>
      </c>
      <c r="Q2792" s="26">
        <f t="shared" si="130"/>
        <v>0</v>
      </c>
      <c r="R2792" s="27" t="str">
        <f t="shared" si="131"/>
        <v>1-30</v>
      </c>
      <c r="S2792" s="27" t="str">
        <f>+VLOOKUP(B2792,'[1]PORTFOLIO MAY16'!$B$7:$T$5083,19,0)</f>
        <v>NICARAGUA</v>
      </c>
      <c r="T2792" s="26">
        <v>0</v>
      </c>
      <c r="U2792" s="23" t="s">
        <v>37</v>
      </c>
      <c r="V2792" s="23" t="s">
        <v>37</v>
      </c>
      <c r="W2792" s="23" t="s">
        <v>37</v>
      </c>
      <c r="X2792" s="22">
        <v>11326.38</v>
      </c>
    </row>
    <row r="2793" spans="1:24" x14ac:dyDescent="0.25">
      <c r="A2793" s="22">
        <v>702</v>
      </c>
      <c r="B2793" s="23" t="s">
        <v>2838</v>
      </c>
      <c r="C2793" s="23"/>
      <c r="D2793" s="24">
        <v>334777</v>
      </c>
      <c r="E2793" s="25"/>
      <c r="F2793" s="23" t="s">
        <v>33</v>
      </c>
      <c r="G2793" s="23" t="s">
        <v>33</v>
      </c>
      <c r="H2793" s="24" t="s">
        <v>34</v>
      </c>
      <c r="I2793" s="24" t="s">
        <v>35</v>
      </c>
      <c r="J2793" s="23" t="s">
        <v>39</v>
      </c>
      <c r="K2793" s="26">
        <v>610701.77</v>
      </c>
      <c r="L2793" s="26">
        <f t="shared" si="132"/>
        <v>32910.718378958103</v>
      </c>
      <c r="M2793" s="26">
        <v>0</v>
      </c>
      <c r="N2793" s="26">
        <v>0</v>
      </c>
      <c r="O2793" s="26">
        <v>0</v>
      </c>
      <c r="P2793" s="26">
        <v>0</v>
      </c>
      <c r="Q2793" s="26">
        <f t="shared" si="130"/>
        <v>0</v>
      </c>
      <c r="R2793" s="27" t="str">
        <f t="shared" si="131"/>
        <v>1-30</v>
      </c>
      <c r="S2793" s="27" t="str">
        <f>+VLOOKUP(B2793,'[1]PORTFOLIO MAY16'!$B$7:$T$5083,19,0)</f>
        <v>MEXICO</v>
      </c>
      <c r="T2793" s="26">
        <v>0</v>
      </c>
      <c r="U2793" s="23" t="s">
        <v>37</v>
      </c>
      <c r="V2793" s="23" t="s">
        <v>37</v>
      </c>
      <c r="W2793" s="23" t="s">
        <v>37</v>
      </c>
      <c r="X2793" s="22">
        <v>641236.86</v>
      </c>
    </row>
    <row r="2794" spans="1:24" x14ac:dyDescent="0.25">
      <c r="A2794" s="22">
        <v>702</v>
      </c>
      <c r="B2794" s="23" t="s">
        <v>2839</v>
      </c>
      <c r="C2794" s="23"/>
      <c r="D2794" s="24">
        <v>310806</v>
      </c>
      <c r="E2794" s="25"/>
      <c r="F2794" s="23" t="s">
        <v>33</v>
      </c>
      <c r="G2794" s="23" t="s">
        <v>33</v>
      </c>
      <c r="H2794" s="24" t="s">
        <v>34</v>
      </c>
      <c r="I2794" s="24" t="s">
        <v>35</v>
      </c>
      <c r="J2794" s="23" t="s">
        <v>39</v>
      </c>
      <c r="K2794" s="26">
        <v>1082115.19</v>
      </c>
      <c r="L2794" s="26">
        <f t="shared" si="132"/>
        <v>58315.187577862656</v>
      </c>
      <c r="M2794" s="26">
        <v>0</v>
      </c>
      <c r="N2794" s="26">
        <v>0</v>
      </c>
      <c r="O2794" s="26">
        <v>0</v>
      </c>
      <c r="P2794" s="26">
        <v>0</v>
      </c>
      <c r="Q2794" s="26">
        <f t="shared" si="130"/>
        <v>0</v>
      </c>
      <c r="R2794" s="27" t="str">
        <f t="shared" si="131"/>
        <v>1-30</v>
      </c>
      <c r="S2794" s="27" t="str">
        <f>+VLOOKUP(B2794,'[1]PORTFOLIO MAY16'!$B$7:$T$5083,19,0)</f>
        <v>MEXICO</v>
      </c>
      <c r="T2794" s="26">
        <v>0</v>
      </c>
      <c r="U2794" s="23" t="s">
        <v>37</v>
      </c>
      <c r="V2794" s="23" t="s">
        <v>37</v>
      </c>
      <c r="W2794" s="23" t="s">
        <v>37</v>
      </c>
      <c r="X2794" s="22">
        <v>1136220.95</v>
      </c>
    </row>
    <row r="2795" spans="1:24" x14ac:dyDescent="0.25">
      <c r="A2795" s="22">
        <v>702</v>
      </c>
      <c r="B2795" s="23" t="s">
        <v>2840</v>
      </c>
      <c r="C2795" s="23"/>
      <c r="D2795" s="24">
        <v>355144</v>
      </c>
      <c r="E2795" s="25"/>
      <c r="F2795" s="23" t="s">
        <v>33</v>
      </c>
      <c r="G2795" s="23" t="s">
        <v>33</v>
      </c>
      <c r="H2795" s="24" t="s">
        <v>34</v>
      </c>
      <c r="I2795" s="24" t="s">
        <v>35</v>
      </c>
      <c r="J2795" s="23" t="s">
        <v>39</v>
      </c>
      <c r="K2795" s="26">
        <v>3869588.39</v>
      </c>
      <c r="L2795" s="26">
        <f t="shared" si="132"/>
        <v>208532.11829691587</v>
      </c>
      <c r="M2795" s="26">
        <v>0</v>
      </c>
      <c r="N2795" s="26">
        <v>3869588.39</v>
      </c>
      <c r="O2795" s="26">
        <v>0</v>
      </c>
      <c r="P2795" s="26">
        <v>0</v>
      </c>
      <c r="Q2795" s="26">
        <f t="shared" si="130"/>
        <v>3869588.39</v>
      </c>
      <c r="R2795" s="27" t="str">
        <f t="shared" si="131"/>
        <v>61-90</v>
      </c>
      <c r="S2795" s="27" t="str">
        <f>+VLOOKUP(B2795,'[1]PORTFOLIO MAY16'!$B$7:$T$5083,19,0)</f>
        <v>MEXICO</v>
      </c>
      <c r="T2795" s="26">
        <v>0</v>
      </c>
      <c r="U2795" s="23" t="s">
        <v>37</v>
      </c>
      <c r="V2795" s="23" t="s">
        <v>37</v>
      </c>
      <c r="W2795" s="23" t="s">
        <v>37</v>
      </c>
      <c r="X2795" s="22">
        <v>4688534.57</v>
      </c>
    </row>
    <row r="2796" spans="1:24" x14ac:dyDescent="0.25">
      <c r="A2796" s="22">
        <v>702</v>
      </c>
      <c r="B2796" s="23" t="s">
        <v>2841</v>
      </c>
      <c r="C2796" s="23"/>
      <c r="D2796" s="24">
        <v>318822</v>
      </c>
      <c r="E2796" s="25"/>
      <c r="F2796" s="23" t="s">
        <v>33</v>
      </c>
      <c r="G2796" s="23" t="s">
        <v>33</v>
      </c>
      <c r="H2796" s="24" t="s">
        <v>34</v>
      </c>
      <c r="I2796" s="24" t="s">
        <v>35</v>
      </c>
      <c r="J2796" s="23" t="s">
        <v>36</v>
      </c>
      <c r="K2796" s="26">
        <v>135941.67000000001</v>
      </c>
      <c r="L2796" s="26">
        <f t="shared" si="132"/>
        <v>135941.67000000001</v>
      </c>
      <c r="M2796" s="26">
        <v>0</v>
      </c>
      <c r="N2796" s="26">
        <v>0</v>
      </c>
      <c r="O2796" s="26">
        <v>0</v>
      </c>
      <c r="P2796" s="26">
        <v>0</v>
      </c>
      <c r="Q2796" s="26">
        <f t="shared" si="130"/>
        <v>0</v>
      </c>
      <c r="R2796" s="27" t="str">
        <f t="shared" si="131"/>
        <v>1-30</v>
      </c>
      <c r="S2796" s="27" t="str">
        <f>+VLOOKUP(B2796,'[1]PORTFOLIO MAY16'!$B$7:$T$5083,19,0)</f>
        <v>MEXICO</v>
      </c>
      <c r="T2796" s="26">
        <v>0</v>
      </c>
      <c r="U2796" s="23" t="s">
        <v>37</v>
      </c>
      <c r="V2796" s="23" t="s">
        <v>37</v>
      </c>
      <c r="W2796" s="23" t="s">
        <v>37</v>
      </c>
      <c r="X2796" s="22">
        <v>148300</v>
      </c>
    </row>
    <row r="2797" spans="1:24" x14ac:dyDescent="0.25">
      <c r="A2797" s="22">
        <v>702</v>
      </c>
      <c r="B2797" s="23" t="s">
        <v>2842</v>
      </c>
      <c r="C2797" s="23"/>
      <c r="D2797" s="24">
        <v>311796</v>
      </c>
      <c r="E2797" s="25"/>
      <c r="F2797" s="23" t="s">
        <v>42</v>
      </c>
      <c r="G2797" s="23" t="s">
        <v>51</v>
      </c>
      <c r="H2797" s="24" t="s">
        <v>34</v>
      </c>
      <c r="I2797" s="24" t="s">
        <v>35</v>
      </c>
      <c r="J2797" s="23" t="s">
        <v>39</v>
      </c>
      <c r="K2797" s="26">
        <v>275699.24</v>
      </c>
      <c r="L2797" s="26">
        <f t="shared" si="132"/>
        <v>14857.432040736972</v>
      </c>
      <c r="M2797" s="26">
        <v>0</v>
      </c>
      <c r="N2797" s="26">
        <v>0</v>
      </c>
      <c r="O2797" s="26">
        <v>0</v>
      </c>
      <c r="P2797" s="26">
        <v>0</v>
      </c>
      <c r="Q2797" s="26">
        <f t="shared" si="130"/>
        <v>0</v>
      </c>
      <c r="R2797" s="27" t="str">
        <f t="shared" si="131"/>
        <v>1-30</v>
      </c>
      <c r="S2797" s="27" t="str">
        <f>+VLOOKUP(B2797,'[1]PORTFOLIO MAY16'!$B$7:$T$5083,19,0)</f>
        <v>MEXICO</v>
      </c>
      <c r="T2797" s="26">
        <v>0</v>
      </c>
      <c r="U2797" s="23" t="s">
        <v>37</v>
      </c>
      <c r="V2797" s="23" t="s">
        <v>37</v>
      </c>
      <c r="W2797" s="23" t="s">
        <v>37</v>
      </c>
      <c r="X2797" s="22">
        <v>306379.94</v>
      </c>
    </row>
    <row r="2798" spans="1:24" x14ac:dyDescent="0.25">
      <c r="A2798" s="22">
        <v>702</v>
      </c>
      <c r="B2798" s="23" t="s">
        <v>2843</v>
      </c>
      <c r="C2798" s="23"/>
      <c r="D2798" s="24">
        <v>320240</v>
      </c>
      <c r="E2798" s="25"/>
      <c r="F2798" s="23" t="s">
        <v>42</v>
      </c>
      <c r="G2798" s="23" t="s">
        <v>33</v>
      </c>
      <c r="H2798" s="24" t="s">
        <v>34</v>
      </c>
      <c r="I2798" s="24" t="s">
        <v>35</v>
      </c>
      <c r="J2798" s="23" t="s">
        <v>39</v>
      </c>
      <c r="K2798" s="26">
        <v>478182.99</v>
      </c>
      <c r="L2798" s="26">
        <f t="shared" si="132"/>
        <v>25769.281326134256</v>
      </c>
      <c r="M2798" s="26">
        <v>0</v>
      </c>
      <c r="N2798" s="26">
        <v>0</v>
      </c>
      <c r="O2798" s="26">
        <v>0</v>
      </c>
      <c r="P2798" s="26">
        <v>0</v>
      </c>
      <c r="Q2798" s="26">
        <f t="shared" si="130"/>
        <v>0</v>
      </c>
      <c r="R2798" s="27" t="str">
        <f t="shared" si="131"/>
        <v>1-30</v>
      </c>
      <c r="S2798" s="27" t="str">
        <f>+VLOOKUP(B2798,'[1]PORTFOLIO MAY16'!$B$7:$T$5083,19,0)</f>
        <v>MEXICO</v>
      </c>
      <c r="T2798" s="26">
        <v>0</v>
      </c>
      <c r="U2798" s="23" t="s">
        <v>37</v>
      </c>
      <c r="V2798" s="23" t="s">
        <v>37</v>
      </c>
      <c r="W2798" s="23" t="s">
        <v>37</v>
      </c>
      <c r="X2798" s="22">
        <v>489256.49</v>
      </c>
    </row>
    <row r="2799" spans="1:24" x14ac:dyDescent="0.25">
      <c r="A2799" s="22">
        <v>702</v>
      </c>
      <c r="B2799" s="23" t="s">
        <v>2844</v>
      </c>
      <c r="C2799" s="23"/>
      <c r="D2799" s="24">
        <v>313142</v>
      </c>
      <c r="E2799" s="25"/>
      <c r="F2799" s="23" t="s">
        <v>33</v>
      </c>
      <c r="G2799" s="23" t="s">
        <v>33</v>
      </c>
      <c r="H2799" s="24" t="s">
        <v>34</v>
      </c>
      <c r="I2799" s="24" t="s">
        <v>35</v>
      </c>
      <c r="J2799" s="23" t="s">
        <v>39</v>
      </c>
      <c r="K2799" s="26">
        <v>4107998.57</v>
      </c>
      <c r="L2799" s="26">
        <f t="shared" si="132"/>
        <v>221380.04289464004</v>
      </c>
      <c r="M2799" s="26">
        <v>0</v>
      </c>
      <c r="N2799" s="26">
        <v>0</v>
      </c>
      <c r="O2799" s="26">
        <v>0</v>
      </c>
      <c r="P2799" s="26">
        <v>0</v>
      </c>
      <c r="Q2799" s="26">
        <f t="shared" si="130"/>
        <v>0</v>
      </c>
      <c r="R2799" s="27" t="str">
        <f t="shared" si="131"/>
        <v>1-30</v>
      </c>
      <c r="S2799" s="27" t="str">
        <f>+VLOOKUP(B2799,'[1]PORTFOLIO MAY16'!$B$7:$T$5083,19,0)</f>
        <v>MEXICO</v>
      </c>
      <c r="T2799" s="26">
        <v>0</v>
      </c>
      <c r="U2799" s="23" t="s">
        <v>37</v>
      </c>
      <c r="V2799" s="23" t="s">
        <v>37</v>
      </c>
      <c r="W2799" s="23" t="s">
        <v>37</v>
      </c>
      <c r="X2799" s="22">
        <v>4313255.8600000003</v>
      </c>
    </row>
    <row r="2800" spans="1:24" x14ac:dyDescent="0.25">
      <c r="A2800" s="22">
        <v>702</v>
      </c>
      <c r="B2800" s="23" t="s">
        <v>2845</v>
      </c>
      <c r="C2800" s="23"/>
      <c r="D2800" s="24">
        <v>309348</v>
      </c>
      <c r="E2800" s="25"/>
      <c r="F2800" s="23" t="s">
        <v>42</v>
      </c>
      <c r="G2800" s="23" t="s">
        <v>33</v>
      </c>
      <c r="H2800" s="24" t="s">
        <v>34</v>
      </c>
      <c r="I2800" s="24" t="s">
        <v>233</v>
      </c>
      <c r="J2800" s="23" t="s">
        <v>36</v>
      </c>
      <c r="K2800" s="26">
        <v>121222.42</v>
      </c>
      <c r="L2800" s="26">
        <f t="shared" si="132"/>
        <v>121222.42</v>
      </c>
      <c r="M2800" s="26">
        <v>0</v>
      </c>
      <c r="N2800" s="26">
        <v>0</v>
      </c>
      <c r="O2800" s="26">
        <v>0</v>
      </c>
      <c r="P2800" s="26">
        <v>121222.42</v>
      </c>
      <c r="Q2800" s="26">
        <f t="shared" si="130"/>
        <v>121222.42</v>
      </c>
      <c r="R2800" s="27" t="str">
        <f t="shared" si="131"/>
        <v>120+</v>
      </c>
      <c r="S2800" s="27" t="str">
        <f>+VLOOKUP(B2800,'[1]PORTFOLIO MAY16'!$B$7:$T$5083,19,0)</f>
        <v>COSTA RICA</v>
      </c>
      <c r="T2800" s="26">
        <v>0</v>
      </c>
      <c r="U2800" s="23" t="s">
        <v>37</v>
      </c>
      <c r="V2800" s="23" t="s">
        <v>37</v>
      </c>
      <c r="W2800" s="23" t="s">
        <v>37</v>
      </c>
      <c r="X2800" s="22">
        <v>139861.18</v>
      </c>
    </row>
    <row r="2801" spans="1:24" x14ac:dyDescent="0.25">
      <c r="A2801" s="22">
        <v>702</v>
      </c>
      <c r="B2801" s="23" t="s">
        <v>2846</v>
      </c>
      <c r="C2801" s="23"/>
      <c r="D2801" s="24">
        <v>314660</v>
      </c>
      <c r="E2801" s="25"/>
      <c r="F2801" s="23" t="s">
        <v>33</v>
      </c>
      <c r="G2801" s="23" t="s">
        <v>33</v>
      </c>
      <c r="H2801" s="24" t="s">
        <v>34</v>
      </c>
      <c r="I2801" s="24" t="s">
        <v>35</v>
      </c>
      <c r="J2801" s="23" t="s">
        <v>39</v>
      </c>
      <c r="K2801" s="26">
        <v>861028.08</v>
      </c>
      <c r="L2801" s="26">
        <f t="shared" si="132"/>
        <v>46400.803222258561</v>
      </c>
      <c r="M2801" s="26">
        <v>0</v>
      </c>
      <c r="N2801" s="26">
        <v>0</v>
      </c>
      <c r="O2801" s="26">
        <v>0</v>
      </c>
      <c r="P2801" s="26">
        <v>0</v>
      </c>
      <c r="Q2801" s="26">
        <f t="shared" si="130"/>
        <v>0</v>
      </c>
      <c r="R2801" s="27" t="str">
        <f t="shared" si="131"/>
        <v>1-30</v>
      </c>
      <c r="S2801" s="27" t="str">
        <f>+VLOOKUP(B2801,'[1]PORTFOLIO MAY16'!$B$7:$T$5083,19,0)</f>
        <v>MEXICO</v>
      </c>
      <c r="T2801" s="26">
        <v>0</v>
      </c>
      <c r="U2801" s="23" t="s">
        <v>37</v>
      </c>
      <c r="V2801" s="23" t="s">
        <v>37</v>
      </c>
      <c r="W2801" s="23" t="s">
        <v>37</v>
      </c>
      <c r="X2801" s="22">
        <v>970484.84</v>
      </c>
    </row>
    <row r="2802" spans="1:24" x14ac:dyDescent="0.25">
      <c r="A2802" s="22">
        <v>702</v>
      </c>
      <c r="B2802" s="23" t="s">
        <v>2847</v>
      </c>
      <c r="C2802" s="23"/>
      <c r="D2802" s="24">
        <v>314660</v>
      </c>
      <c r="E2802" s="25"/>
      <c r="F2802" s="23" t="s">
        <v>33</v>
      </c>
      <c r="G2802" s="23" t="s">
        <v>33</v>
      </c>
      <c r="H2802" s="24" t="s">
        <v>34</v>
      </c>
      <c r="I2802" s="24" t="s">
        <v>35</v>
      </c>
      <c r="J2802" s="23" t="s">
        <v>39</v>
      </c>
      <c r="K2802" s="26">
        <v>201609.78</v>
      </c>
      <c r="L2802" s="26">
        <f t="shared" si="132"/>
        <v>10864.751042106362</v>
      </c>
      <c r="M2802" s="26">
        <v>0</v>
      </c>
      <c r="N2802" s="26">
        <v>0</v>
      </c>
      <c r="O2802" s="26">
        <v>0</v>
      </c>
      <c r="P2802" s="26">
        <v>0</v>
      </c>
      <c r="Q2802" s="26">
        <f t="shared" si="130"/>
        <v>0</v>
      </c>
      <c r="R2802" s="27" t="str">
        <f t="shared" si="131"/>
        <v>1-30</v>
      </c>
      <c r="S2802" s="27" t="str">
        <f>+VLOOKUP(B2802,'[1]PORTFOLIO MAY16'!$B$7:$T$5083,19,0)</f>
        <v>MEXICO</v>
      </c>
      <c r="T2802" s="26">
        <v>0</v>
      </c>
      <c r="U2802" s="23" t="s">
        <v>37</v>
      </c>
      <c r="V2802" s="23" t="s">
        <v>37</v>
      </c>
      <c r="W2802" s="23" t="s">
        <v>37</v>
      </c>
      <c r="X2802" s="22">
        <v>228511.66</v>
      </c>
    </row>
    <row r="2803" spans="1:24" x14ac:dyDescent="0.25">
      <c r="A2803" s="22">
        <v>702</v>
      </c>
      <c r="B2803" s="23" t="s">
        <v>2848</v>
      </c>
      <c r="C2803" s="23"/>
      <c r="D2803" s="24">
        <v>314723</v>
      </c>
      <c r="E2803" s="25"/>
      <c r="F2803" s="23" t="s">
        <v>33</v>
      </c>
      <c r="G2803" s="23" t="s">
        <v>33</v>
      </c>
      <c r="H2803" s="24" t="s">
        <v>34</v>
      </c>
      <c r="I2803" s="24" t="s">
        <v>35</v>
      </c>
      <c r="J2803" s="23" t="s">
        <v>36</v>
      </c>
      <c r="K2803" s="26">
        <v>562404.88</v>
      </c>
      <c r="L2803" s="26">
        <f t="shared" si="132"/>
        <v>562404.88</v>
      </c>
      <c r="M2803" s="26">
        <v>0</v>
      </c>
      <c r="N2803" s="26">
        <v>0</v>
      </c>
      <c r="O2803" s="26">
        <v>0</v>
      </c>
      <c r="P2803" s="26">
        <v>562404.88</v>
      </c>
      <c r="Q2803" s="26">
        <f t="shared" si="130"/>
        <v>562404.88</v>
      </c>
      <c r="R2803" s="27" t="str">
        <f t="shared" si="131"/>
        <v>120+</v>
      </c>
      <c r="S2803" s="27" t="str">
        <f>+VLOOKUP(B2803,'[1]PORTFOLIO MAY16'!$B$7:$T$5083,19,0)</f>
        <v>MEXICO</v>
      </c>
      <c r="T2803" s="26">
        <v>0</v>
      </c>
      <c r="U2803" s="23" t="s">
        <v>37</v>
      </c>
      <c r="V2803" s="23" t="s">
        <v>37</v>
      </c>
      <c r="W2803" s="23" t="s">
        <v>37</v>
      </c>
      <c r="X2803" s="22">
        <v>564229.26</v>
      </c>
    </row>
    <row r="2804" spans="1:24" x14ac:dyDescent="0.25">
      <c r="A2804" s="22">
        <v>702</v>
      </c>
      <c r="B2804" s="23" t="s">
        <v>2849</v>
      </c>
      <c r="C2804" s="23"/>
      <c r="D2804" s="24">
        <v>314854</v>
      </c>
      <c r="E2804" s="25"/>
      <c r="F2804" s="23" t="s">
        <v>33</v>
      </c>
      <c r="G2804" s="23" t="s">
        <v>33</v>
      </c>
      <c r="H2804" s="24" t="s">
        <v>34</v>
      </c>
      <c r="I2804" s="24" t="s">
        <v>35</v>
      </c>
      <c r="J2804" s="23" t="s">
        <v>39</v>
      </c>
      <c r="K2804" s="26">
        <v>11005.78</v>
      </c>
      <c r="L2804" s="26">
        <f t="shared" si="132"/>
        <v>593.10148408570933</v>
      </c>
      <c r="M2804" s="26">
        <v>11005.78</v>
      </c>
      <c r="N2804" s="26">
        <v>0</v>
      </c>
      <c r="O2804" s="26">
        <v>0</v>
      </c>
      <c r="P2804" s="26">
        <v>0</v>
      </c>
      <c r="Q2804" s="26">
        <f t="shared" si="130"/>
        <v>11005.78</v>
      </c>
      <c r="R2804" s="27" t="str">
        <f t="shared" si="131"/>
        <v>31-60</v>
      </c>
      <c r="S2804" s="27" t="str">
        <f>+VLOOKUP(B2804,'[1]PORTFOLIO MAY16'!$B$7:$T$5083,19,0)</f>
        <v>MEXICO</v>
      </c>
      <c r="T2804" s="26">
        <v>0</v>
      </c>
      <c r="U2804" s="23" t="s">
        <v>37</v>
      </c>
      <c r="V2804" s="23" t="s">
        <v>37</v>
      </c>
      <c r="W2804" s="23" t="s">
        <v>37</v>
      </c>
      <c r="X2804" s="22">
        <v>11005.78</v>
      </c>
    </row>
    <row r="2805" spans="1:24" x14ac:dyDescent="0.25">
      <c r="A2805" s="22">
        <v>702</v>
      </c>
      <c r="B2805" s="23" t="s">
        <v>2850</v>
      </c>
      <c r="C2805" s="23"/>
      <c r="D2805" s="24">
        <v>308681</v>
      </c>
      <c r="E2805" s="25"/>
      <c r="F2805" s="23" t="s">
        <v>42</v>
      </c>
      <c r="G2805" s="23" t="s">
        <v>33</v>
      </c>
      <c r="H2805" s="24" t="s">
        <v>34</v>
      </c>
      <c r="I2805" s="24" t="s">
        <v>35</v>
      </c>
      <c r="J2805" s="23" t="s">
        <v>39</v>
      </c>
      <c r="K2805" s="26">
        <v>1860317.57</v>
      </c>
      <c r="L2805" s="26">
        <f t="shared" si="132"/>
        <v>100252.51382798134</v>
      </c>
      <c r="M2805" s="26">
        <v>0</v>
      </c>
      <c r="N2805" s="26">
        <v>0</v>
      </c>
      <c r="O2805" s="26">
        <v>0</v>
      </c>
      <c r="P2805" s="26">
        <v>0</v>
      </c>
      <c r="Q2805" s="26">
        <f t="shared" si="130"/>
        <v>0</v>
      </c>
      <c r="R2805" s="27" t="str">
        <f t="shared" si="131"/>
        <v>1-30</v>
      </c>
      <c r="S2805" s="27" t="str">
        <f>+VLOOKUP(B2805,'[1]PORTFOLIO MAY16'!$B$7:$T$5083,19,0)</f>
        <v>MEXICO</v>
      </c>
      <c r="T2805" s="26">
        <v>0</v>
      </c>
      <c r="U2805" s="23" t="s">
        <v>37</v>
      </c>
      <c r="V2805" s="23" t="s">
        <v>37</v>
      </c>
      <c r="W2805" s="23" t="s">
        <v>37</v>
      </c>
      <c r="X2805" s="22">
        <v>2234558.5499999998</v>
      </c>
    </row>
    <row r="2806" spans="1:24" x14ac:dyDescent="0.25">
      <c r="A2806" s="22">
        <v>702</v>
      </c>
      <c r="B2806" s="23" t="s">
        <v>2851</v>
      </c>
      <c r="C2806" s="23"/>
      <c r="D2806" s="24">
        <v>329598</v>
      </c>
      <c r="E2806" s="25"/>
      <c r="F2806" s="23" t="s">
        <v>42</v>
      </c>
      <c r="G2806" s="23" t="s">
        <v>33</v>
      </c>
      <c r="H2806" s="24" t="s">
        <v>34</v>
      </c>
      <c r="I2806" s="24" t="s">
        <v>35</v>
      </c>
      <c r="J2806" s="23" t="s">
        <v>36</v>
      </c>
      <c r="K2806" s="26">
        <v>7216.45</v>
      </c>
      <c r="L2806" s="26">
        <f t="shared" si="132"/>
        <v>7216.45</v>
      </c>
      <c r="M2806" s="26">
        <v>0</v>
      </c>
      <c r="N2806" s="26">
        <v>0</v>
      </c>
      <c r="O2806" s="26">
        <v>0</v>
      </c>
      <c r="P2806" s="26">
        <v>0</v>
      </c>
      <c r="Q2806" s="26">
        <f t="shared" si="130"/>
        <v>0</v>
      </c>
      <c r="R2806" s="27" t="str">
        <f t="shared" si="131"/>
        <v>1-30</v>
      </c>
      <c r="S2806" s="27" t="str">
        <f>+VLOOKUP(B2806,'[1]PORTFOLIO MAY16'!$B$7:$T$5083,19,0)</f>
        <v>COSTA RICA</v>
      </c>
      <c r="T2806" s="26">
        <v>0</v>
      </c>
      <c r="U2806" s="23" t="s">
        <v>37</v>
      </c>
      <c r="V2806" s="23" t="s">
        <v>37</v>
      </c>
      <c r="W2806" s="23" t="s">
        <v>37</v>
      </c>
      <c r="X2806" s="22">
        <v>7449.12</v>
      </c>
    </row>
    <row r="2807" spans="1:24" x14ac:dyDescent="0.25">
      <c r="A2807" s="22">
        <v>702</v>
      </c>
      <c r="B2807" s="23" t="s">
        <v>2852</v>
      </c>
      <c r="C2807" s="23"/>
      <c r="D2807" s="24">
        <v>310362</v>
      </c>
      <c r="E2807" s="25"/>
      <c r="F2807" s="23" t="s">
        <v>42</v>
      </c>
      <c r="G2807" s="23" t="s">
        <v>33</v>
      </c>
      <c r="H2807" s="24" t="s">
        <v>34</v>
      </c>
      <c r="I2807" s="24" t="s">
        <v>35</v>
      </c>
      <c r="J2807" s="23" t="s">
        <v>39</v>
      </c>
      <c r="K2807" s="26">
        <v>3638188.09</v>
      </c>
      <c r="L2807" s="26">
        <f t="shared" si="132"/>
        <v>196061.95613231885</v>
      </c>
      <c r="M2807" s="26">
        <v>0</v>
      </c>
      <c r="N2807" s="26">
        <v>0</v>
      </c>
      <c r="O2807" s="26">
        <v>0</v>
      </c>
      <c r="P2807" s="26">
        <v>0</v>
      </c>
      <c r="Q2807" s="26">
        <f t="shared" si="130"/>
        <v>0</v>
      </c>
      <c r="R2807" s="27" t="str">
        <f t="shared" si="131"/>
        <v>1-30</v>
      </c>
      <c r="S2807" s="27" t="str">
        <f>+VLOOKUP(B2807,'[1]PORTFOLIO MAY16'!$B$7:$T$5083,19,0)</f>
        <v>MEXICO</v>
      </c>
      <c r="T2807" s="26">
        <v>0</v>
      </c>
      <c r="U2807" s="23" t="s">
        <v>37</v>
      </c>
      <c r="V2807" s="23" t="s">
        <v>37</v>
      </c>
      <c r="W2807" s="23" t="s">
        <v>37</v>
      </c>
      <c r="X2807" s="22">
        <v>4933765.68</v>
      </c>
    </row>
    <row r="2808" spans="1:24" x14ac:dyDescent="0.25">
      <c r="A2808" s="22">
        <v>702</v>
      </c>
      <c r="B2808" s="23" t="s">
        <v>2853</v>
      </c>
      <c r="C2808" s="23"/>
      <c r="D2808" s="24">
        <v>309287</v>
      </c>
      <c r="E2808" s="25"/>
      <c r="F2808" s="23" t="s">
        <v>51</v>
      </c>
      <c r="G2808" s="23" t="s">
        <v>33</v>
      </c>
      <c r="H2808" s="24" t="s">
        <v>34</v>
      </c>
      <c r="I2808" s="24" t="s">
        <v>35</v>
      </c>
      <c r="J2808" s="23" t="s">
        <v>36</v>
      </c>
      <c r="K2808" s="26">
        <v>172947.08</v>
      </c>
      <c r="L2808" s="26">
        <f t="shared" si="132"/>
        <v>172947.08</v>
      </c>
      <c r="M2808" s="26">
        <v>0</v>
      </c>
      <c r="N2808" s="26">
        <v>0</v>
      </c>
      <c r="O2808" s="26">
        <v>0</v>
      </c>
      <c r="P2808" s="26">
        <v>0</v>
      </c>
      <c r="Q2808" s="26">
        <f t="shared" si="130"/>
        <v>0</v>
      </c>
      <c r="R2808" s="27" t="str">
        <f t="shared" si="131"/>
        <v>1-30</v>
      </c>
      <c r="S2808" s="27" t="str">
        <f>+VLOOKUP(B2808,'[1]PORTFOLIO MAY16'!$B$7:$T$5083,19,0)</f>
        <v>GUATEMALA</v>
      </c>
      <c r="T2808" s="26">
        <v>0</v>
      </c>
      <c r="U2808" s="23" t="s">
        <v>37</v>
      </c>
      <c r="V2808" s="23" t="s">
        <v>37</v>
      </c>
      <c r="W2808" s="23" t="s">
        <v>37</v>
      </c>
      <c r="X2808" s="22">
        <v>189087.55</v>
      </c>
    </row>
    <row r="2809" spans="1:24" x14ac:dyDescent="0.25">
      <c r="A2809" s="22">
        <v>702</v>
      </c>
      <c r="B2809" s="23" t="s">
        <v>2854</v>
      </c>
      <c r="C2809" s="23"/>
      <c r="D2809" s="24">
        <v>318601</v>
      </c>
      <c r="E2809" s="25"/>
      <c r="F2809" s="23" t="s">
        <v>42</v>
      </c>
      <c r="G2809" s="23" t="s">
        <v>33</v>
      </c>
      <c r="H2809" s="24" t="s">
        <v>34</v>
      </c>
      <c r="I2809" s="24" t="s">
        <v>35</v>
      </c>
      <c r="J2809" s="23" t="s">
        <v>36</v>
      </c>
      <c r="K2809" s="26">
        <v>68139.759999999995</v>
      </c>
      <c r="L2809" s="26">
        <f t="shared" si="132"/>
        <v>68139.759999999995</v>
      </c>
      <c r="M2809" s="26">
        <v>0</v>
      </c>
      <c r="N2809" s="26">
        <v>0</v>
      </c>
      <c r="O2809" s="26">
        <v>0</v>
      </c>
      <c r="P2809" s="26">
        <v>0</v>
      </c>
      <c r="Q2809" s="26">
        <f t="shared" si="130"/>
        <v>0</v>
      </c>
      <c r="R2809" s="27" t="str">
        <f t="shared" si="131"/>
        <v>1-30</v>
      </c>
      <c r="S2809" s="27" t="str">
        <f>+VLOOKUP(B2809,'[1]PORTFOLIO MAY16'!$B$7:$T$5083,19,0)</f>
        <v>MEXICO</v>
      </c>
      <c r="T2809" s="26">
        <v>0</v>
      </c>
      <c r="U2809" s="23" t="s">
        <v>37</v>
      </c>
      <c r="V2809" s="23" t="s">
        <v>37</v>
      </c>
      <c r="W2809" s="23" t="s">
        <v>37</v>
      </c>
      <c r="X2809" s="22">
        <v>84735.42</v>
      </c>
    </row>
    <row r="2810" spans="1:24" x14ac:dyDescent="0.25">
      <c r="A2810" s="22">
        <v>702</v>
      </c>
      <c r="B2810" s="23" t="s">
        <v>2855</v>
      </c>
      <c r="C2810" s="23"/>
      <c r="D2810" s="24">
        <v>308530</v>
      </c>
      <c r="E2810" s="25"/>
      <c r="F2810" s="23" t="s">
        <v>33</v>
      </c>
      <c r="G2810" s="23" t="s">
        <v>33</v>
      </c>
      <c r="H2810" s="24" t="s">
        <v>34</v>
      </c>
      <c r="I2810" s="24" t="s">
        <v>233</v>
      </c>
      <c r="J2810" s="23" t="s">
        <v>39</v>
      </c>
      <c r="K2810" s="26">
        <v>1165958.3</v>
      </c>
      <c r="L2810" s="26">
        <f t="shared" si="132"/>
        <v>62833.492774891987</v>
      </c>
      <c r="M2810" s="26">
        <v>0</v>
      </c>
      <c r="N2810" s="26">
        <v>0</v>
      </c>
      <c r="O2810" s="26">
        <v>0</v>
      </c>
      <c r="P2810" s="26">
        <v>1165958.3</v>
      </c>
      <c r="Q2810" s="26">
        <f t="shared" si="130"/>
        <v>1165958.3</v>
      </c>
      <c r="R2810" s="27" t="str">
        <f t="shared" si="131"/>
        <v>120+</v>
      </c>
      <c r="S2810" s="27" t="str">
        <f>+VLOOKUP(B2810,'[1]PORTFOLIO MAY16'!$B$7:$T$5083,19,0)</f>
        <v>MEXICO</v>
      </c>
      <c r="T2810" s="26">
        <v>0</v>
      </c>
      <c r="U2810" s="23" t="s">
        <v>37</v>
      </c>
      <c r="V2810" s="23" t="s">
        <v>37</v>
      </c>
      <c r="W2810" s="23" t="s">
        <v>37</v>
      </c>
      <c r="X2810" s="22">
        <v>1479138.94</v>
      </c>
    </row>
    <row r="2811" spans="1:24" x14ac:dyDescent="0.25">
      <c r="A2811" s="22">
        <v>702</v>
      </c>
      <c r="B2811" s="23" t="s">
        <v>2856</v>
      </c>
      <c r="C2811" s="23"/>
      <c r="D2811" s="24">
        <v>318144</v>
      </c>
      <c r="E2811" s="25"/>
      <c r="F2811" s="23" t="s">
        <v>42</v>
      </c>
      <c r="G2811" s="23" t="s">
        <v>33</v>
      </c>
      <c r="H2811" s="24" t="s">
        <v>34</v>
      </c>
      <c r="I2811" s="24" t="s">
        <v>35</v>
      </c>
      <c r="J2811" s="23" t="s">
        <v>36</v>
      </c>
      <c r="K2811" s="26">
        <v>60346.12</v>
      </c>
      <c r="L2811" s="26">
        <f t="shared" si="132"/>
        <v>60346.12</v>
      </c>
      <c r="M2811" s="26">
        <v>0</v>
      </c>
      <c r="N2811" s="26">
        <v>0</v>
      </c>
      <c r="O2811" s="26">
        <v>0</v>
      </c>
      <c r="P2811" s="26">
        <v>0</v>
      </c>
      <c r="Q2811" s="26">
        <f t="shared" si="130"/>
        <v>0</v>
      </c>
      <c r="R2811" s="27" t="str">
        <f t="shared" si="131"/>
        <v>1-30</v>
      </c>
      <c r="S2811" s="27" t="str">
        <f>+VLOOKUP(B2811,'[1]PORTFOLIO MAY16'!$B$7:$T$5083,19,0)</f>
        <v>COSTA RICA</v>
      </c>
      <c r="T2811" s="26">
        <v>0</v>
      </c>
      <c r="U2811" s="23" t="s">
        <v>37</v>
      </c>
      <c r="V2811" s="23" t="s">
        <v>37</v>
      </c>
      <c r="W2811" s="23" t="s">
        <v>37</v>
      </c>
      <c r="X2811" s="22">
        <v>67137</v>
      </c>
    </row>
    <row r="2812" spans="1:24" x14ac:dyDescent="0.25">
      <c r="A2812" s="22">
        <v>702</v>
      </c>
      <c r="B2812" s="23" t="s">
        <v>2857</v>
      </c>
      <c r="C2812" s="23"/>
      <c r="D2812" s="24">
        <v>327086</v>
      </c>
      <c r="E2812" s="25"/>
      <c r="F2812" s="23" t="s">
        <v>33</v>
      </c>
      <c r="G2812" s="23" t="s">
        <v>33</v>
      </c>
      <c r="H2812" s="24" t="s">
        <v>34</v>
      </c>
      <c r="I2812" s="24" t="s">
        <v>233</v>
      </c>
      <c r="J2812" s="23" t="s">
        <v>39</v>
      </c>
      <c r="K2812" s="26">
        <v>111980</v>
      </c>
      <c r="L2812" s="26">
        <f t="shared" si="132"/>
        <v>6034.6021988371322</v>
      </c>
      <c r="M2812" s="26">
        <v>0</v>
      </c>
      <c r="N2812" s="26">
        <v>0</v>
      </c>
      <c r="O2812" s="26">
        <v>111980</v>
      </c>
      <c r="P2812" s="26">
        <v>0</v>
      </c>
      <c r="Q2812" s="26">
        <f t="shared" si="130"/>
        <v>111980</v>
      </c>
      <c r="R2812" s="27" t="str">
        <f t="shared" si="131"/>
        <v>91-120</v>
      </c>
      <c r="S2812" s="27" t="str">
        <f>+VLOOKUP(B2812,'[1]PORTFOLIO MAY16'!$B$7:$T$5083,19,0)</f>
        <v>MEXICO</v>
      </c>
      <c r="T2812" s="26">
        <v>0</v>
      </c>
      <c r="U2812" s="23" t="s">
        <v>37</v>
      </c>
      <c r="V2812" s="23" t="s">
        <v>37</v>
      </c>
      <c r="W2812" s="23" t="s">
        <v>37</v>
      </c>
      <c r="X2812" s="22">
        <v>167970</v>
      </c>
    </row>
    <row r="2813" spans="1:24" x14ac:dyDescent="0.25">
      <c r="A2813" s="22">
        <v>702</v>
      </c>
      <c r="B2813" s="23" t="s">
        <v>2858</v>
      </c>
      <c r="C2813" s="23"/>
      <c r="D2813" s="24">
        <v>320023</v>
      </c>
      <c r="E2813" s="25"/>
      <c r="F2813" s="23" t="s">
        <v>33</v>
      </c>
      <c r="G2813" s="23" t="s">
        <v>33</v>
      </c>
      <c r="H2813" s="24" t="s">
        <v>34</v>
      </c>
      <c r="I2813" s="24" t="s">
        <v>233</v>
      </c>
      <c r="J2813" s="23" t="s">
        <v>36</v>
      </c>
      <c r="K2813" s="26">
        <v>1410373.55</v>
      </c>
      <c r="L2813" s="26">
        <f t="shared" si="132"/>
        <v>1410373.55</v>
      </c>
      <c r="M2813" s="26">
        <v>0</v>
      </c>
      <c r="N2813" s="26">
        <v>0</v>
      </c>
      <c r="O2813" s="26">
        <v>0</v>
      </c>
      <c r="P2813" s="26">
        <v>1410373.55</v>
      </c>
      <c r="Q2813" s="26">
        <f t="shared" si="130"/>
        <v>1410373.55</v>
      </c>
      <c r="R2813" s="27" t="str">
        <f t="shared" si="131"/>
        <v>120+</v>
      </c>
      <c r="S2813" s="27" t="str">
        <f>+VLOOKUP(B2813,'[1]PORTFOLIO MAY16'!$B$7:$T$5083,19,0)</f>
        <v>MEXICO</v>
      </c>
      <c r="T2813" s="26">
        <v>0</v>
      </c>
      <c r="U2813" s="23" t="s">
        <v>37</v>
      </c>
      <c r="V2813" s="23" t="s">
        <v>37</v>
      </c>
      <c r="W2813" s="23" t="s">
        <v>37</v>
      </c>
      <c r="X2813" s="22">
        <v>1586382.35</v>
      </c>
    </row>
    <row r="2814" spans="1:24" x14ac:dyDescent="0.25">
      <c r="A2814" s="22">
        <v>702</v>
      </c>
      <c r="B2814" s="23" t="s">
        <v>2859</v>
      </c>
      <c r="C2814" s="23"/>
      <c r="D2814" s="24">
        <v>317007</v>
      </c>
      <c r="E2814" s="25"/>
      <c r="F2814" s="23" t="s">
        <v>42</v>
      </c>
      <c r="G2814" s="23" t="s">
        <v>33</v>
      </c>
      <c r="H2814" s="24" t="s">
        <v>34</v>
      </c>
      <c r="I2814" s="24" t="s">
        <v>35</v>
      </c>
      <c r="J2814" s="23" t="s">
        <v>36</v>
      </c>
      <c r="K2814" s="26">
        <v>176814.41</v>
      </c>
      <c r="L2814" s="26">
        <f t="shared" si="132"/>
        <v>176814.41</v>
      </c>
      <c r="M2814" s="26">
        <v>0</v>
      </c>
      <c r="N2814" s="26">
        <v>0</v>
      </c>
      <c r="O2814" s="26">
        <v>0</v>
      </c>
      <c r="P2814" s="26">
        <v>0</v>
      </c>
      <c r="Q2814" s="26">
        <f t="shared" si="130"/>
        <v>0</v>
      </c>
      <c r="R2814" s="27" t="str">
        <f t="shared" si="131"/>
        <v>1-30</v>
      </c>
      <c r="S2814" s="27" t="str">
        <f>+VLOOKUP(B2814,'[1]PORTFOLIO MAY16'!$B$7:$T$5083,19,0)</f>
        <v>COSTA RICA</v>
      </c>
      <c r="T2814" s="26">
        <v>0</v>
      </c>
      <c r="U2814" s="23" t="s">
        <v>37</v>
      </c>
      <c r="V2814" s="23" t="s">
        <v>37</v>
      </c>
      <c r="W2814" s="23" t="s">
        <v>37</v>
      </c>
      <c r="X2814" s="22">
        <v>194991</v>
      </c>
    </row>
    <row r="2815" spans="1:24" x14ac:dyDescent="0.25">
      <c r="A2815" s="22">
        <v>702</v>
      </c>
      <c r="B2815" s="23" t="s">
        <v>2860</v>
      </c>
      <c r="C2815" s="23"/>
      <c r="D2815" s="24">
        <v>314798</v>
      </c>
      <c r="E2815" s="25"/>
      <c r="F2815" s="23" t="s">
        <v>51</v>
      </c>
      <c r="G2815" s="23" t="s">
        <v>51</v>
      </c>
      <c r="H2815" s="24" t="s">
        <v>34</v>
      </c>
      <c r="I2815" s="24" t="s">
        <v>35</v>
      </c>
      <c r="J2815" s="23" t="s">
        <v>36</v>
      </c>
      <c r="K2815" s="26">
        <v>123138.68</v>
      </c>
      <c r="L2815" s="26">
        <f t="shared" si="132"/>
        <v>123138.68</v>
      </c>
      <c r="M2815" s="26">
        <v>0</v>
      </c>
      <c r="N2815" s="26">
        <v>0</v>
      </c>
      <c r="O2815" s="26">
        <v>0</v>
      </c>
      <c r="P2815" s="26">
        <v>0</v>
      </c>
      <c r="Q2815" s="26">
        <f t="shared" si="130"/>
        <v>0</v>
      </c>
      <c r="R2815" s="27" t="str">
        <f t="shared" si="131"/>
        <v>1-30</v>
      </c>
      <c r="S2815" s="27" t="str">
        <f>+VLOOKUP(B2815,'[1]PORTFOLIO MAY16'!$B$7:$T$5083,19,0)</f>
        <v>COSTA RICA</v>
      </c>
      <c r="T2815" s="26">
        <v>0</v>
      </c>
      <c r="U2815" s="23" t="s">
        <v>37</v>
      </c>
      <c r="V2815" s="23" t="s">
        <v>37</v>
      </c>
      <c r="W2815" s="23" t="s">
        <v>37</v>
      </c>
      <c r="X2815" s="22">
        <v>125291.04</v>
      </c>
    </row>
    <row r="2816" spans="1:24" x14ac:dyDescent="0.25">
      <c r="A2816" s="22">
        <v>702</v>
      </c>
      <c r="B2816" s="23" t="s">
        <v>2861</v>
      </c>
      <c r="C2816" s="23"/>
      <c r="D2816" s="24">
        <v>309151</v>
      </c>
      <c r="E2816" s="25"/>
      <c r="F2816" s="23" t="s">
        <v>33</v>
      </c>
      <c r="G2816" s="23" t="s">
        <v>33</v>
      </c>
      <c r="H2816" s="24" t="s">
        <v>34</v>
      </c>
      <c r="I2816" s="24" t="s">
        <v>233</v>
      </c>
      <c r="J2816" s="23" t="s">
        <v>39</v>
      </c>
      <c r="K2816" s="26">
        <v>913200.1</v>
      </c>
      <c r="L2816" s="26">
        <f t="shared" si="132"/>
        <v>49212.353379516775</v>
      </c>
      <c r="M2816" s="26">
        <v>0</v>
      </c>
      <c r="N2816" s="26">
        <v>0</v>
      </c>
      <c r="O2816" s="26">
        <v>0</v>
      </c>
      <c r="P2816" s="26">
        <v>913200.1</v>
      </c>
      <c r="Q2816" s="26">
        <f t="shared" si="130"/>
        <v>913200.1</v>
      </c>
      <c r="R2816" s="27" t="str">
        <f t="shared" si="131"/>
        <v>120+</v>
      </c>
      <c r="S2816" s="27" t="str">
        <f>+VLOOKUP(B2816,'[1]PORTFOLIO MAY16'!$B$7:$T$5083,19,0)</f>
        <v>MEXICO</v>
      </c>
      <c r="T2816" s="26">
        <v>0</v>
      </c>
      <c r="U2816" s="23" t="s">
        <v>37</v>
      </c>
      <c r="V2816" s="23" t="s">
        <v>37</v>
      </c>
      <c r="W2816" s="23" t="s">
        <v>37</v>
      </c>
      <c r="X2816" s="22">
        <v>1180443.22</v>
      </c>
    </row>
    <row r="2817" spans="1:24" x14ac:dyDescent="0.25">
      <c r="A2817" s="22">
        <v>702</v>
      </c>
      <c r="B2817" s="23" t="s">
        <v>2862</v>
      </c>
      <c r="C2817" s="23"/>
      <c r="D2817" s="24">
        <v>309151</v>
      </c>
      <c r="E2817" s="25"/>
      <c r="F2817" s="23" t="s">
        <v>33</v>
      </c>
      <c r="G2817" s="23" t="s">
        <v>33</v>
      </c>
      <c r="H2817" s="24" t="s">
        <v>34</v>
      </c>
      <c r="I2817" s="24" t="s">
        <v>233</v>
      </c>
      <c r="J2817" s="23" t="s">
        <v>39</v>
      </c>
      <c r="K2817" s="26">
        <v>604291.79</v>
      </c>
      <c r="L2817" s="26">
        <f t="shared" si="132"/>
        <v>32565.28455682467</v>
      </c>
      <c r="M2817" s="26">
        <v>0</v>
      </c>
      <c r="N2817" s="26">
        <v>0</v>
      </c>
      <c r="O2817" s="26">
        <v>0</v>
      </c>
      <c r="P2817" s="26">
        <v>604291.79</v>
      </c>
      <c r="Q2817" s="26">
        <f t="shared" si="130"/>
        <v>604291.79</v>
      </c>
      <c r="R2817" s="27" t="str">
        <f t="shared" si="131"/>
        <v>120+</v>
      </c>
      <c r="S2817" s="27" t="str">
        <f>+VLOOKUP(B2817,'[1]PORTFOLIO MAY16'!$B$7:$T$5083,19,0)</f>
        <v>MEXICO</v>
      </c>
      <c r="T2817" s="26">
        <v>0</v>
      </c>
      <c r="U2817" s="23" t="s">
        <v>37</v>
      </c>
      <c r="V2817" s="23" t="s">
        <v>37</v>
      </c>
      <c r="W2817" s="23" t="s">
        <v>37</v>
      </c>
      <c r="X2817" s="22">
        <v>816649.17</v>
      </c>
    </row>
    <row r="2818" spans="1:24" x14ac:dyDescent="0.25">
      <c r="A2818" s="22">
        <v>702</v>
      </c>
      <c r="B2818" s="23" t="s">
        <v>2863</v>
      </c>
      <c r="C2818" s="23"/>
      <c r="D2818" s="24">
        <v>331357</v>
      </c>
      <c r="E2818" s="25"/>
      <c r="F2818" s="23" t="s">
        <v>42</v>
      </c>
      <c r="G2818" s="23" t="s">
        <v>33</v>
      </c>
      <c r="H2818" s="24" t="s">
        <v>34</v>
      </c>
      <c r="I2818" s="24" t="s">
        <v>35</v>
      </c>
      <c r="J2818" s="23" t="s">
        <v>36</v>
      </c>
      <c r="K2818" s="26">
        <v>10657.43</v>
      </c>
      <c r="L2818" s="26">
        <f t="shared" si="132"/>
        <v>10657.43</v>
      </c>
      <c r="M2818" s="26">
        <v>0</v>
      </c>
      <c r="N2818" s="26">
        <v>0</v>
      </c>
      <c r="O2818" s="26">
        <v>0</v>
      </c>
      <c r="P2818" s="26">
        <v>0</v>
      </c>
      <c r="Q2818" s="26">
        <f t="shared" si="130"/>
        <v>0</v>
      </c>
      <c r="R2818" s="27" t="str">
        <f t="shared" si="131"/>
        <v>1-30</v>
      </c>
      <c r="S2818" s="27" t="str">
        <f>+VLOOKUP(B2818,'[1]PORTFOLIO MAY16'!$B$7:$T$5083,19,0)</f>
        <v>COSTA RICA</v>
      </c>
      <c r="T2818" s="26">
        <v>0</v>
      </c>
      <c r="U2818" s="23" t="s">
        <v>37</v>
      </c>
      <c r="V2818" s="23" t="s">
        <v>37</v>
      </c>
      <c r="W2818" s="23" t="s">
        <v>37</v>
      </c>
      <c r="X2818" s="22">
        <v>11054.84</v>
      </c>
    </row>
    <row r="2819" spans="1:24" x14ac:dyDescent="0.25">
      <c r="A2819" s="22">
        <v>702</v>
      </c>
      <c r="B2819" s="23" t="s">
        <v>2864</v>
      </c>
      <c r="C2819" s="23"/>
      <c r="D2819" s="24">
        <v>320174</v>
      </c>
      <c r="E2819" s="25"/>
      <c r="F2819" s="23" t="s">
        <v>33</v>
      </c>
      <c r="G2819" s="23" t="s">
        <v>33</v>
      </c>
      <c r="H2819" s="24" t="s">
        <v>34</v>
      </c>
      <c r="I2819" s="24" t="s">
        <v>233</v>
      </c>
      <c r="J2819" s="23" t="s">
        <v>39</v>
      </c>
      <c r="K2819" s="26">
        <v>647721.79</v>
      </c>
      <c r="L2819" s="26">
        <f t="shared" si="132"/>
        <v>34905.72725637367</v>
      </c>
      <c r="M2819" s="26">
        <v>0</v>
      </c>
      <c r="N2819" s="26">
        <v>0</v>
      </c>
      <c r="O2819" s="26">
        <v>0</v>
      </c>
      <c r="P2819" s="26">
        <v>0</v>
      </c>
      <c r="Q2819" s="26">
        <f t="shared" si="130"/>
        <v>0</v>
      </c>
      <c r="R2819" s="27" t="str">
        <f t="shared" si="131"/>
        <v>1-30</v>
      </c>
      <c r="S2819" s="27" t="str">
        <f>+VLOOKUP(B2819,'[1]PORTFOLIO MAY16'!$B$7:$T$5083,19,0)</f>
        <v>MEXICO</v>
      </c>
      <c r="T2819" s="26">
        <v>0</v>
      </c>
      <c r="U2819" s="23" t="s">
        <v>37</v>
      </c>
      <c r="V2819" s="23" t="s">
        <v>37</v>
      </c>
      <c r="W2819" s="23" t="s">
        <v>37</v>
      </c>
      <c r="X2819" s="22">
        <v>730321.14</v>
      </c>
    </row>
    <row r="2820" spans="1:24" x14ac:dyDescent="0.25">
      <c r="A2820" s="22">
        <v>702</v>
      </c>
      <c r="B2820" s="23" t="s">
        <v>2865</v>
      </c>
      <c r="C2820" s="23"/>
      <c r="D2820" s="24">
        <v>308469</v>
      </c>
      <c r="E2820" s="25"/>
      <c r="F2820" s="23" t="s">
        <v>33</v>
      </c>
      <c r="G2820" s="23" t="s">
        <v>33</v>
      </c>
      <c r="H2820" s="24" t="s">
        <v>34</v>
      </c>
      <c r="I2820" s="24" t="s">
        <v>35</v>
      </c>
      <c r="J2820" s="23" t="s">
        <v>39</v>
      </c>
      <c r="K2820" s="26">
        <v>49225</v>
      </c>
      <c r="L2820" s="26">
        <f t="shared" si="132"/>
        <v>2652.7352494888178</v>
      </c>
      <c r="M2820" s="26">
        <v>0</v>
      </c>
      <c r="N2820" s="26">
        <v>0</v>
      </c>
      <c r="O2820" s="26">
        <v>0</v>
      </c>
      <c r="P2820" s="26">
        <v>0</v>
      </c>
      <c r="Q2820" s="26">
        <f t="shared" si="130"/>
        <v>0</v>
      </c>
      <c r="R2820" s="27" t="str">
        <f t="shared" si="131"/>
        <v>1-30</v>
      </c>
      <c r="S2820" s="27" t="str">
        <f>+VLOOKUP(B2820,'[1]PORTFOLIO MAY16'!$B$7:$T$5083,19,0)</f>
        <v>MEXICO</v>
      </c>
      <c r="T2820" s="26">
        <v>0</v>
      </c>
      <c r="U2820" s="23" t="s">
        <v>37</v>
      </c>
      <c r="V2820" s="23" t="s">
        <v>37</v>
      </c>
      <c r="W2820" s="23" t="s">
        <v>37</v>
      </c>
      <c r="X2820" s="22">
        <v>49225</v>
      </c>
    </row>
    <row r="2821" spans="1:24" x14ac:dyDescent="0.25">
      <c r="A2821" s="22">
        <v>702</v>
      </c>
      <c r="B2821" s="23" t="s">
        <v>2866</v>
      </c>
      <c r="C2821" s="23"/>
      <c r="D2821" s="24">
        <v>316472</v>
      </c>
      <c r="E2821" s="25"/>
      <c r="F2821" s="23" t="s">
        <v>42</v>
      </c>
      <c r="G2821" s="23" t="s">
        <v>33</v>
      </c>
      <c r="H2821" s="24" t="s">
        <v>34</v>
      </c>
      <c r="I2821" s="24" t="s">
        <v>35</v>
      </c>
      <c r="J2821" s="23" t="s">
        <v>36</v>
      </c>
      <c r="K2821" s="26">
        <v>200923.93</v>
      </c>
      <c r="L2821" s="26">
        <f t="shared" si="132"/>
        <v>200923.93</v>
      </c>
      <c r="M2821" s="26">
        <v>0</v>
      </c>
      <c r="N2821" s="26">
        <v>0</v>
      </c>
      <c r="O2821" s="26">
        <v>0</v>
      </c>
      <c r="P2821" s="26">
        <v>0</v>
      </c>
      <c r="Q2821" s="26">
        <f t="shared" si="130"/>
        <v>0</v>
      </c>
      <c r="R2821" s="27" t="str">
        <f t="shared" si="131"/>
        <v>1-30</v>
      </c>
      <c r="S2821" s="27" t="str">
        <f>+VLOOKUP(B2821,'[1]PORTFOLIO MAY16'!$B$7:$T$5083,19,0)</f>
        <v>ECUADOR</v>
      </c>
      <c r="T2821" s="26">
        <v>0</v>
      </c>
      <c r="U2821" s="23" t="s">
        <v>37</v>
      </c>
      <c r="V2821" s="23" t="s">
        <v>37</v>
      </c>
      <c r="W2821" s="23" t="s">
        <v>37</v>
      </c>
      <c r="X2821" s="22">
        <v>208005.2</v>
      </c>
    </row>
    <row r="2822" spans="1:24" x14ac:dyDescent="0.25">
      <c r="A2822" s="22">
        <v>702</v>
      </c>
      <c r="B2822" s="23" t="s">
        <v>2867</v>
      </c>
      <c r="C2822" s="23"/>
      <c r="D2822" s="24">
        <v>314798</v>
      </c>
      <c r="E2822" s="25"/>
      <c r="F2822" s="23" t="s">
        <v>51</v>
      </c>
      <c r="G2822" s="23" t="s">
        <v>51</v>
      </c>
      <c r="H2822" s="24" t="s">
        <v>34</v>
      </c>
      <c r="I2822" s="24" t="s">
        <v>35</v>
      </c>
      <c r="J2822" s="23" t="s">
        <v>36</v>
      </c>
      <c r="K2822" s="26">
        <v>36623.519999999997</v>
      </c>
      <c r="L2822" s="26">
        <f t="shared" si="132"/>
        <v>36623.519999999997</v>
      </c>
      <c r="M2822" s="26">
        <v>0</v>
      </c>
      <c r="N2822" s="26">
        <v>0</v>
      </c>
      <c r="O2822" s="26">
        <v>0</v>
      </c>
      <c r="P2822" s="26">
        <v>0</v>
      </c>
      <c r="Q2822" s="26">
        <f t="shared" si="130"/>
        <v>0</v>
      </c>
      <c r="R2822" s="27" t="str">
        <f t="shared" si="131"/>
        <v>1-30</v>
      </c>
      <c r="S2822" s="27" t="str">
        <f>+VLOOKUP(B2822,'[1]PORTFOLIO MAY16'!$B$7:$T$5083,19,0)</f>
        <v>COSTA RICA</v>
      </c>
      <c r="T2822" s="26">
        <v>0</v>
      </c>
      <c r="U2822" s="23" t="s">
        <v>37</v>
      </c>
      <c r="V2822" s="23" t="s">
        <v>37</v>
      </c>
      <c r="W2822" s="23" t="s">
        <v>37</v>
      </c>
      <c r="X2822" s="22">
        <v>37347.1</v>
      </c>
    </row>
    <row r="2823" spans="1:24" x14ac:dyDescent="0.25">
      <c r="A2823" s="22">
        <v>702</v>
      </c>
      <c r="B2823" s="23" t="s">
        <v>2868</v>
      </c>
      <c r="C2823" s="23"/>
      <c r="D2823" s="24">
        <v>308390</v>
      </c>
      <c r="E2823" s="25"/>
      <c r="F2823" s="23" t="s">
        <v>42</v>
      </c>
      <c r="G2823" s="23" t="s">
        <v>33</v>
      </c>
      <c r="H2823" s="24" t="s">
        <v>34</v>
      </c>
      <c r="I2823" s="24" t="s">
        <v>35</v>
      </c>
      <c r="J2823" s="23" t="s">
        <v>36</v>
      </c>
      <c r="K2823" s="26">
        <v>42617.66</v>
      </c>
      <c r="L2823" s="26">
        <f t="shared" si="132"/>
        <v>42617.66</v>
      </c>
      <c r="M2823" s="26">
        <v>0</v>
      </c>
      <c r="N2823" s="26">
        <v>0</v>
      </c>
      <c r="O2823" s="26">
        <v>0</v>
      </c>
      <c r="P2823" s="26">
        <v>0</v>
      </c>
      <c r="Q2823" s="26">
        <f t="shared" ref="Q2823:Q2886" si="133">+P2823+O2823+N2823+M2823</f>
        <v>0</v>
      </c>
      <c r="R2823" s="27" t="str">
        <f t="shared" ref="R2823:R2886" si="134">+IF(P2823&gt;0,"120+",IF(O2823&gt;0,"91-120",IF(N2823&gt;0,"61-90",IF(M2823&gt;0,"31-60","1-30"))))</f>
        <v>1-30</v>
      </c>
      <c r="S2823" s="27" t="str">
        <f>+VLOOKUP(B2823,'[1]PORTFOLIO MAY16'!$B$7:$T$5083,19,0)</f>
        <v>GUATEMALA</v>
      </c>
      <c r="T2823" s="26">
        <v>0</v>
      </c>
      <c r="U2823" s="23" t="s">
        <v>37</v>
      </c>
      <c r="V2823" s="23" t="s">
        <v>37</v>
      </c>
      <c r="W2823" s="23" t="s">
        <v>37</v>
      </c>
      <c r="X2823" s="22">
        <v>45689.27</v>
      </c>
    </row>
    <row r="2824" spans="1:24" x14ac:dyDescent="0.25">
      <c r="A2824" s="22">
        <v>702</v>
      </c>
      <c r="B2824" s="23" t="s">
        <v>2869</v>
      </c>
      <c r="C2824" s="23"/>
      <c r="D2824" s="24">
        <v>309785</v>
      </c>
      <c r="E2824" s="25"/>
      <c r="F2824" s="23" t="s">
        <v>42</v>
      </c>
      <c r="G2824" s="23" t="s">
        <v>33</v>
      </c>
      <c r="H2824" s="24" t="s">
        <v>34</v>
      </c>
      <c r="I2824" s="24" t="s">
        <v>35</v>
      </c>
      <c r="J2824" s="23" t="s">
        <v>36</v>
      </c>
      <c r="K2824" s="26">
        <v>111952.74</v>
      </c>
      <c r="L2824" s="26">
        <f t="shared" si="132"/>
        <v>111952.74</v>
      </c>
      <c r="M2824" s="26">
        <v>0</v>
      </c>
      <c r="N2824" s="26">
        <v>0</v>
      </c>
      <c r="O2824" s="26">
        <v>0</v>
      </c>
      <c r="P2824" s="26">
        <v>0</v>
      </c>
      <c r="Q2824" s="26">
        <f t="shared" si="133"/>
        <v>0</v>
      </c>
      <c r="R2824" s="27" t="str">
        <f t="shared" si="134"/>
        <v>1-30</v>
      </c>
      <c r="S2824" s="27" t="str">
        <f>+VLOOKUP(B2824,'[1]PORTFOLIO MAY16'!$B$7:$T$5083,19,0)</f>
        <v>REPUBLICA DOMINICANA</v>
      </c>
      <c r="T2824" s="26">
        <v>0</v>
      </c>
      <c r="U2824" s="23" t="s">
        <v>37</v>
      </c>
      <c r="V2824" s="23" t="s">
        <v>37</v>
      </c>
      <c r="W2824" s="23" t="s">
        <v>37</v>
      </c>
      <c r="X2824" s="22">
        <v>121844.31</v>
      </c>
    </row>
    <row r="2825" spans="1:24" x14ac:dyDescent="0.25">
      <c r="A2825" s="22">
        <v>702</v>
      </c>
      <c r="B2825" s="23" t="s">
        <v>2870</v>
      </c>
      <c r="C2825" s="23"/>
      <c r="D2825" s="24">
        <v>317877</v>
      </c>
      <c r="E2825" s="25"/>
      <c r="F2825" s="23" t="s">
        <v>33</v>
      </c>
      <c r="G2825" s="23" t="s">
        <v>33</v>
      </c>
      <c r="H2825" s="24" t="s">
        <v>34</v>
      </c>
      <c r="I2825" s="24" t="s">
        <v>233</v>
      </c>
      <c r="J2825" s="23" t="s">
        <v>39</v>
      </c>
      <c r="K2825" s="26">
        <v>678027.2</v>
      </c>
      <c r="L2825" s="26">
        <f t="shared" si="132"/>
        <v>36538.885800958953</v>
      </c>
      <c r="M2825" s="26">
        <v>0</v>
      </c>
      <c r="N2825" s="26">
        <v>0</v>
      </c>
      <c r="O2825" s="26">
        <v>0</v>
      </c>
      <c r="P2825" s="26">
        <v>678027.2</v>
      </c>
      <c r="Q2825" s="26">
        <f t="shared" si="133"/>
        <v>678027.2</v>
      </c>
      <c r="R2825" s="27" t="str">
        <f t="shared" si="134"/>
        <v>120+</v>
      </c>
      <c r="S2825" s="27" t="str">
        <f>+VLOOKUP(B2825,'[1]PORTFOLIO MAY16'!$B$7:$T$5083,19,0)</f>
        <v>MEXICO</v>
      </c>
      <c r="T2825" s="26">
        <v>678027.2</v>
      </c>
      <c r="U2825" s="23" t="s">
        <v>37</v>
      </c>
      <c r="V2825" s="23" t="s">
        <v>37</v>
      </c>
      <c r="W2825" s="23" t="s">
        <v>37</v>
      </c>
      <c r="X2825" s="22">
        <v>1008760.85</v>
      </c>
    </row>
    <row r="2826" spans="1:24" x14ac:dyDescent="0.25">
      <c r="A2826" s="22">
        <v>702</v>
      </c>
      <c r="B2826" s="23" t="s">
        <v>2871</v>
      </c>
      <c r="C2826" s="23"/>
      <c r="D2826" s="24">
        <v>322531</v>
      </c>
      <c r="E2826" s="25"/>
      <c r="F2826" s="23" t="s">
        <v>42</v>
      </c>
      <c r="G2826" s="23" t="s">
        <v>33</v>
      </c>
      <c r="H2826" s="24" t="s">
        <v>34</v>
      </c>
      <c r="I2826" s="24" t="s">
        <v>233</v>
      </c>
      <c r="J2826" s="23" t="s">
        <v>36</v>
      </c>
      <c r="K2826" s="26">
        <v>83952.62</v>
      </c>
      <c r="L2826" s="26">
        <f t="shared" si="132"/>
        <v>83952.62</v>
      </c>
      <c r="M2826" s="26">
        <v>0</v>
      </c>
      <c r="N2826" s="26">
        <v>0</v>
      </c>
      <c r="O2826" s="26">
        <v>0</v>
      </c>
      <c r="P2826" s="26">
        <v>83952.62</v>
      </c>
      <c r="Q2826" s="26">
        <f t="shared" si="133"/>
        <v>83952.62</v>
      </c>
      <c r="R2826" s="27" t="str">
        <f t="shared" si="134"/>
        <v>120+</v>
      </c>
      <c r="S2826" s="27" t="str">
        <f>+VLOOKUP(B2826,'[1]PORTFOLIO MAY16'!$B$7:$T$5083,19,0)</f>
        <v>GUATEMALA</v>
      </c>
      <c r="T2826" s="26">
        <v>0</v>
      </c>
      <c r="U2826" s="23" t="s">
        <v>37</v>
      </c>
      <c r="V2826" s="23" t="s">
        <v>37</v>
      </c>
      <c r="W2826" s="23" t="s">
        <v>37</v>
      </c>
      <c r="X2826" s="22">
        <v>85538.48</v>
      </c>
    </row>
    <row r="2827" spans="1:24" x14ac:dyDescent="0.25">
      <c r="A2827" s="22">
        <v>702</v>
      </c>
      <c r="B2827" s="23" t="s">
        <v>2872</v>
      </c>
      <c r="C2827" s="23"/>
      <c r="D2827" s="24">
        <v>317994</v>
      </c>
      <c r="E2827" s="25"/>
      <c r="F2827" s="23" t="s">
        <v>42</v>
      </c>
      <c r="G2827" s="23" t="s">
        <v>33</v>
      </c>
      <c r="H2827" s="24" t="s">
        <v>34</v>
      </c>
      <c r="I2827" s="24" t="s">
        <v>35</v>
      </c>
      <c r="J2827" s="23" t="s">
        <v>36</v>
      </c>
      <c r="K2827" s="26">
        <v>169031.52</v>
      </c>
      <c r="L2827" s="26">
        <f t="shared" si="132"/>
        <v>169031.52</v>
      </c>
      <c r="M2827" s="26">
        <v>0</v>
      </c>
      <c r="N2827" s="26">
        <v>0</v>
      </c>
      <c r="O2827" s="26">
        <v>0</v>
      </c>
      <c r="P2827" s="26">
        <v>0</v>
      </c>
      <c r="Q2827" s="26">
        <f t="shared" si="133"/>
        <v>0</v>
      </c>
      <c r="R2827" s="27" t="str">
        <f t="shared" si="134"/>
        <v>1-30</v>
      </c>
      <c r="S2827" s="27" t="str">
        <f>+VLOOKUP(B2827,'[1]PORTFOLIO MAY16'!$B$7:$T$5083,19,0)</f>
        <v>REPUBLICA DOMINICANA</v>
      </c>
      <c r="T2827" s="26">
        <v>0</v>
      </c>
      <c r="U2827" s="23" t="s">
        <v>37</v>
      </c>
      <c r="V2827" s="23" t="s">
        <v>37</v>
      </c>
      <c r="W2827" s="23" t="s">
        <v>37</v>
      </c>
      <c r="X2827" s="22">
        <v>181895.56</v>
      </c>
    </row>
    <row r="2828" spans="1:24" x14ac:dyDescent="0.25">
      <c r="A2828" s="22">
        <v>702</v>
      </c>
      <c r="B2828" s="23" t="s">
        <v>2873</v>
      </c>
      <c r="C2828" s="23"/>
      <c r="D2828" s="24">
        <v>313344</v>
      </c>
      <c r="E2828" s="25"/>
      <c r="F2828" s="23" t="s">
        <v>33</v>
      </c>
      <c r="G2828" s="23" t="s">
        <v>33</v>
      </c>
      <c r="H2828" s="24" t="s">
        <v>34</v>
      </c>
      <c r="I2828" s="24" t="s">
        <v>35</v>
      </c>
      <c r="J2828" s="23" t="s">
        <v>39</v>
      </c>
      <c r="K2828" s="26">
        <v>9480803.8800000008</v>
      </c>
      <c r="L2828" s="26">
        <f t="shared" si="132"/>
        <v>510920.5209947456</v>
      </c>
      <c r="M2828" s="26">
        <v>0</v>
      </c>
      <c r="N2828" s="26">
        <v>0</v>
      </c>
      <c r="O2828" s="26">
        <v>0</v>
      </c>
      <c r="P2828" s="26">
        <v>0</v>
      </c>
      <c r="Q2828" s="26">
        <f t="shared" si="133"/>
        <v>0</v>
      </c>
      <c r="R2828" s="27" t="str">
        <f t="shared" si="134"/>
        <v>1-30</v>
      </c>
      <c r="S2828" s="27" t="str">
        <f>+VLOOKUP(B2828,'[1]PORTFOLIO MAY16'!$B$7:$T$5083,19,0)</f>
        <v>MEXICO</v>
      </c>
      <c r="T2828" s="26">
        <v>0</v>
      </c>
      <c r="U2828" s="23" t="s">
        <v>37</v>
      </c>
      <c r="V2828" s="23" t="s">
        <v>37</v>
      </c>
      <c r="W2828" s="23" t="s">
        <v>37</v>
      </c>
      <c r="X2828" s="22">
        <v>11222702.039999999</v>
      </c>
    </row>
    <row r="2829" spans="1:24" x14ac:dyDescent="0.25">
      <c r="A2829" s="22">
        <v>702</v>
      </c>
      <c r="B2829" s="23" t="s">
        <v>2874</v>
      </c>
      <c r="C2829" s="23"/>
      <c r="D2829" s="24">
        <v>308390</v>
      </c>
      <c r="E2829" s="25"/>
      <c r="F2829" s="23" t="s">
        <v>42</v>
      </c>
      <c r="G2829" s="23" t="s">
        <v>33</v>
      </c>
      <c r="H2829" s="24" t="s">
        <v>34</v>
      </c>
      <c r="I2829" s="24" t="s">
        <v>35</v>
      </c>
      <c r="J2829" s="23" t="s">
        <v>36</v>
      </c>
      <c r="K2829" s="26">
        <v>141728.51</v>
      </c>
      <c r="L2829" s="26">
        <f t="shared" si="132"/>
        <v>141728.51</v>
      </c>
      <c r="M2829" s="26">
        <v>0</v>
      </c>
      <c r="N2829" s="26">
        <v>0</v>
      </c>
      <c r="O2829" s="26">
        <v>0</v>
      </c>
      <c r="P2829" s="26">
        <v>0</v>
      </c>
      <c r="Q2829" s="26">
        <f t="shared" si="133"/>
        <v>0</v>
      </c>
      <c r="R2829" s="27" t="str">
        <f t="shared" si="134"/>
        <v>1-30</v>
      </c>
      <c r="S2829" s="27" t="str">
        <f>+VLOOKUP(B2829,'[1]PORTFOLIO MAY16'!$B$7:$T$5083,19,0)</f>
        <v>GUATEMALA</v>
      </c>
      <c r="T2829" s="26">
        <v>0</v>
      </c>
      <c r="U2829" s="23" t="s">
        <v>37</v>
      </c>
      <c r="V2829" s="23" t="s">
        <v>37</v>
      </c>
      <c r="W2829" s="23" t="s">
        <v>37</v>
      </c>
      <c r="X2829" s="22">
        <v>151943.44</v>
      </c>
    </row>
    <row r="2830" spans="1:24" x14ac:dyDescent="0.25">
      <c r="A2830" s="22">
        <v>702</v>
      </c>
      <c r="B2830" s="23" t="s">
        <v>2875</v>
      </c>
      <c r="C2830" s="23"/>
      <c r="D2830" s="24">
        <v>308390</v>
      </c>
      <c r="E2830" s="25"/>
      <c r="F2830" s="23" t="s">
        <v>42</v>
      </c>
      <c r="G2830" s="23" t="s">
        <v>33</v>
      </c>
      <c r="H2830" s="24" t="s">
        <v>34</v>
      </c>
      <c r="I2830" s="24" t="s">
        <v>35</v>
      </c>
      <c r="J2830" s="23" t="s">
        <v>36</v>
      </c>
      <c r="K2830" s="26">
        <v>54510.98</v>
      </c>
      <c r="L2830" s="26">
        <f t="shared" si="132"/>
        <v>54510.98</v>
      </c>
      <c r="M2830" s="26">
        <v>0</v>
      </c>
      <c r="N2830" s="26">
        <v>0</v>
      </c>
      <c r="O2830" s="26">
        <v>0</v>
      </c>
      <c r="P2830" s="26">
        <v>0</v>
      </c>
      <c r="Q2830" s="26">
        <f t="shared" si="133"/>
        <v>0</v>
      </c>
      <c r="R2830" s="27" t="str">
        <f t="shared" si="134"/>
        <v>1-30</v>
      </c>
      <c r="S2830" s="27" t="str">
        <f>+VLOOKUP(B2830,'[1]PORTFOLIO MAY16'!$B$7:$T$5083,19,0)</f>
        <v>GUATEMALA</v>
      </c>
      <c r="T2830" s="26">
        <v>0</v>
      </c>
      <c r="U2830" s="23" t="s">
        <v>37</v>
      </c>
      <c r="V2830" s="23" t="s">
        <v>37</v>
      </c>
      <c r="W2830" s="23" t="s">
        <v>37</v>
      </c>
      <c r="X2830" s="22">
        <v>58439.81</v>
      </c>
    </row>
    <row r="2831" spans="1:24" x14ac:dyDescent="0.25">
      <c r="A2831" s="22">
        <v>702</v>
      </c>
      <c r="B2831" s="23" t="s">
        <v>2876</v>
      </c>
      <c r="C2831" s="23"/>
      <c r="D2831" s="24">
        <v>319893</v>
      </c>
      <c r="E2831" s="25"/>
      <c r="F2831" s="23" t="s">
        <v>42</v>
      </c>
      <c r="G2831" s="23" t="s">
        <v>33</v>
      </c>
      <c r="H2831" s="24" t="s">
        <v>34</v>
      </c>
      <c r="I2831" s="24" t="s">
        <v>35</v>
      </c>
      <c r="J2831" s="23" t="s">
        <v>36</v>
      </c>
      <c r="K2831" s="26">
        <v>137281.06</v>
      </c>
      <c r="L2831" s="26">
        <f t="shared" si="132"/>
        <v>137281.06</v>
      </c>
      <c r="M2831" s="26">
        <v>0</v>
      </c>
      <c r="N2831" s="26">
        <v>0</v>
      </c>
      <c r="O2831" s="26">
        <v>0</v>
      </c>
      <c r="P2831" s="26">
        <v>0</v>
      </c>
      <c r="Q2831" s="26">
        <f t="shared" si="133"/>
        <v>0</v>
      </c>
      <c r="R2831" s="27" t="str">
        <f t="shared" si="134"/>
        <v>1-30</v>
      </c>
      <c r="S2831" s="27" t="str">
        <f>+VLOOKUP(B2831,'[1]PORTFOLIO MAY16'!$B$7:$T$5083,19,0)</f>
        <v>NICARAGUA</v>
      </c>
      <c r="T2831" s="26">
        <v>0</v>
      </c>
      <c r="U2831" s="23" t="s">
        <v>37</v>
      </c>
      <c r="V2831" s="23" t="s">
        <v>37</v>
      </c>
      <c r="W2831" s="23" t="s">
        <v>37</v>
      </c>
      <c r="X2831" s="22">
        <v>149410.91</v>
      </c>
    </row>
    <row r="2832" spans="1:24" x14ac:dyDescent="0.25">
      <c r="A2832" s="22">
        <v>702</v>
      </c>
      <c r="B2832" s="23" t="s">
        <v>2877</v>
      </c>
      <c r="C2832" s="23"/>
      <c r="D2832" s="24">
        <v>317136</v>
      </c>
      <c r="E2832" s="25"/>
      <c r="F2832" s="23" t="s">
        <v>42</v>
      </c>
      <c r="G2832" s="23" t="s">
        <v>33</v>
      </c>
      <c r="H2832" s="24" t="s">
        <v>34</v>
      </c>
      <c r="I2832" s="24" t="s">
        <v>35</v>
      </c>
      <c r="J2832" s="23" t="s">
        <v>36</v>
      </c>
      <c r="K2832" s="26">
        <v>177292.33</v>
      </c>
      <c r="L2832" s="26">
        <f t="shared" si="132"/>
        <v>177292.33</v>
      </c>
      <c r="M2832" s="26">
        <v>0</v>
      </c>
      <c r="N2832" s="26">
        <v>0</v>
      </c>
      <c r="O2832" s="26">
        <v>0</v>
      </c>
      <c r="P2832" s="26">
        <v>0</v>
      </c>
      <c r="Q2832" s="26">
        <f t="shared" si="133"/>
        <v>0</v>
      </c>
      <c r="R2832" s="27" t="str">
        <f t="shared" si="134"/>
        <v>1-30</v>
      </c>
      <c r="S2832" s="27" t="str">
        <f>+VLOOKUP(B2832,'[1]PORTFOLIO MAY16'!$B$7:$T$5083,19,0)</f>
        <v>COSTA RICA</v>
      </c>
      <c r="T2832" s="26">
        <v>0</v>
      </c>
      <c r="U2832" s="23" t="s">
        <v>37</v>
      </c>
      <c r="V2832" s="23" t="s">
        <v>37</v>
      </c>
      <c r="W2832" s="23" t="s">
        <v>37</v>
      </c>
      <c r="X2832" s="22">
        <v>199554.85</v>
      </c>
    </row>
    <row r="2833" spans="1:24" x14ac:dyDescent="0.25">
      <c r="A2833" s="22">
        <v>702</v>
      </c>
      <c r="B2833" s="23" t="s">
        <v>2878</v>
      </c>
      <c r="C2833" s="23"/>
      <c r="D2833" s="24">
        <v>319213</v>
      </c>
      <c r="E2833" s="25"/>
      <c r="F2833" s="23" t="s">
        <v>42</v>
      </c>
      <c r="G2833" s="23" t="s">
        <v>33</v>
      </c>
      <c r="H2833" s="24" t="s">
        <v>34</v>
      </c>
      <c r="I2833" s="24" t="s">
        <v>35</v>
      </c>
      <c r="J2833" s="23" t="s">
        <v>39</v>
      </c>
      <c r="K2833" s="26">
        <v>1719677.5</v>
      </c>
      <c r="L2833" s="26">
        <f t="shared" si="132"/>
        <v>92673.420457141823</v>
      </c>
      <c r="M2833" s="26">
        <v>1719677.5</v>
      </c>
      <c r="N2833" s="26">
        <v>0</v>
      </c>
      <c r="O2833" s="26">
        <v>0</v>
      </c>
      <c r="P2833" s="26">
        <v>0</v>
      </c>
      <c r="Q2833" s="26">
        <f t="shared" si="133"/>
        <v>1719677.5</v>
      </c>
      <c r="R2833" s="27" t="str">
        <f t="shared" si="134"/>
        <v>31-60</v>
      </c>
      <c r="S2833" s="27" t="str">
        <f>+VLOOKUP(B2833,'[1]PORTFOLIO MAY16'!$B$7:$T$5083,19,0)</f>
        <v>MEXICO</v>
      </c>
      <c r="T2833" s="26">
        <v>0</v>
      </c>
      <c r="U2833" s="23" t="s">
        <v>37</v>
      </c>
      <c r="V2833" s="23" t="s">
        <v>37</v>
      </c>
      <c r="W2833" s="23" t="s">
        <v>37</v>
      </c>
      <c r="X2833" s="22">
        <v>2036839.54</v>
      </c>
    </row>
    <row r="2834" spans="1:24" x14ac:dyDescent="0.25">
      <c r="A2834" s="22">
        <v>702</v>
      </c>
      <c r="B2834" s="23" t="s">
        <v>2879</v>
      </c>
      <c r="C2834" s="23"/>
      <c r="D2834" s="24">
        <v>314660</v>
      </c>
      <c r="E2834" s="25"/>
      <c r="F2834" s="23" t="s">
        <v>33</v>
      </c>
      <c r="G2834" s="23" t="s">
        <v>33</v>
      </c>
      <c r="H2834" s="24" t="s">
        <v>34</v>
      </c>
      <c r="I2834" s="24" t="s">
        <v>35</v>
      </c>
      <c r="J2834" s="23" t="s">
        <v>39</v>
      </c>
      <c r="K2834" s="26">
        <v>478937.75</v>
      </c>
      <c r="L2834" s="26">
        <f t="shared" si="132"/>
        <v>25809.95534252642</v>
      </c>
      <c r="M2834" s="26">
        <v>0</v>
      </c>
      <c r="N2834" s="26">
        <v>0</v>
      </c>
      <c r="O2834" s="26">
        <v>0</v>
      </c>
      <c r="P2834" s="26">
        <v>0</v>
      </c>
      <c r="Q2834" s="26">
        <f t="shared" si="133"/>
        <v>0</v>
      </c>
      <c r="R2834" s="27" t="str">
        <f t="shared" si="134"/>
        <v>1-30</v>
      </c>
      <c r="S2834" s="27" t="str">
        <f>+VLOOKUP(B2834,'[1]PORTFOLIO MAY16'!$B$7:$T$5083,19,0)</f>
        <v>MEXICO</v>
      </c>
      <c r="T2834" s="26">
        <v>0</v>
      </c>
      <c r="U2834" s="23" t="s">
        <v>37</v>
      </c>
      <c r="V2834" s="23" t="s">
        <v>37</v>
      </c>
      <c r="W2834" s="23" t="s">
        <v>37</v>
      </c>
      <c r="X2834" s="22">
        <v>545611.32999999996</v>
      </c>
    </row>
    <row r="2835" spans="1:24" x14ac:dyDescent="0.25">
      <c r="A2835" s="22">
        <v>702</v>
      </c>
      <c r="B2835" s="23" t="s">
        <v>2880</v>
      </c>
      <c r="C2835" s="23"/>
      <c r="D2835" s="24">
        <v>314660</v>
      </c>
      <c r="E2835" s="25"/>
      <c r="F2835" s="23" t="s">
        <v>33</v>
      </c>
      <c r="G2835" s="23" t="s">
        <v>33</v>
      </c>
      <c r="H2835" s="24" t="s">
        <v>34</v>
      </c>
      <c r="I2835" s="24" t="s">
        <v>35</v>
      </c>
      <c r="J2835" s="23" t="s">
        <v>39</v>
      </c>
      <c r="K2835" s="26">
        <v>766260.05</v>
      </c>
      <c r="L2835" s="26">
        <f t="shared" si="132"/>
        <v>41293.754086542693</v>
      </c>
      <c r="M2835" s="26">
        <v>0</v>
      </c>
      <c r="N2835" s="26">
        <v>0</v>
      </c>
      <c r="O2835" s="26">
        <v>0</v>
      </c>
      <c r="P2835" s="26">
        <v>0</v>
      </c>
      <c r="Q2835" s="26">
        <f t="shared" si="133"/>
        <v>0</v>
      </c>
      <c r="R2835" s="27" t="str">
        <f t="shared" si="134"/>
        <v>1-30</v>
      </c>
      <c r="S2835" s="27" t="str">
        <f>+VLOOKUP(B2835,'[1]PORTFOLIO MAY16'!$B$7:$T$5083,19,0)</f>
        <v>MEXICO</v>
      </c>
      <c r="T2835" s="26">
        <v>0</v>
      </c>
      <c r="U2835" s="23" t="s">
        <v>37</v>
      </c>
      <c r="V2835" s="23" t="s">
        <v>37</v>
      </c>
      <c r="W2835" s="23" t="s">
        <v>37</v>
      </c>
      <c r="X2835" s="22">
        <v>867537.19</v>
      </c>
    </row>
    <row r="2836" spans="1:24" x14ac:dyDescent="0.25">
      <c r="A2836" s="22">
        <v>702</v>
      </c>
      <c r="B2836" s="23" t="s">
        <v>2881</v>
      </c>
      <c r="C2836" s="23"/>
      <c r="D2836" s="24">
        <v>308390</v>
      </c>
      <c r="E2836" s="25"/>
      <c r="F2836" s="23" t="s">
        <v>42</v>
      </c>
      <c r="G2836" s="23" t="s">
        <v>33</v>
      </c>
      <c r="H2836" s="24" t="s">
        <v>34</v>
      </c>
      <c r="I2836" s="24" t="s">
        <v>35</v>
      </c>
      <c r="J2836" s="23" t="s">
        <v>36</v>
      </c>
      <c r="K2836" s="26">
        <v>121410.83</v>
      </c>
      <c r="L2836" s="26">
        <f t="shared" si="132"/>
        <v>121410.83</v>
      </c>
      <c r="M2836" s="26">
        <v>0</v>
      </c>
      <c r="N2836" s="26">
        <v>0</v>
      </c>
      <c r="O2836" s="26">
        <v>0</v>
      </c>
      <c r="P2836" s="26">
        <v>0</v>
      </c>
      <c r="Q2836" s="26">
        <f t="shared" si="133"/>
        <v>0</v>
      </c>
      <c r="R2836" s="27" t="str">
        <f t="shared" si="134"/>
        <v>1-30</v>
      </c>
      <c r="S2836" s="27" t="str">
        <f>+VLOOKUP(B2836,'[1]PORTFOLIO MAY16'!$B$7:$T$5083,19,0)</f>
        <v>GUATEMALA</v>
      </c>
      <c r="T2836" s="26">
        <v>0</v>
      </c>
      <c r="U2836" s="23" t="s">
        <v>37</v>
      </c>
      <c r="V2836" s="23" t="s">
        <v>37</v>
      </c>
      <c r="W2836" s="23" t="s">
        <v>37</v>
      </c>
      <c r="X2836" s="22">
        <v>130161.35</v>
      </c>
    </row>
    <row r="2837" spans="1:24" x14ac:dyDescent="0.25">
      <c r="A2837" s="22">
        <v>702</v>
      </c>
      <c r="B2837" s="23" t="s">
        <v>2882</v>
      </c>
      <c r="C2837" s="23"/>
      <c r="D2837" s="24">
        <v>308390</v>
      </c>
      <c r="E2837" s="25"/>
      <c r="F2837" s="23" t="s">
        <v>42</v>
      </c>
      <c r="G2837" s="23" t="s">
        <v>33</v>
      </c>
      <c r="H2837" s="24" t="s">
        <v>34</v>
      </c>
      <c r="I2837" s="24" t="s">
        <v>35</v>
      </c>
      <c r="J2837" s="23" t="s">
        <v>36</v>
      </c>
      <c r="K2837" s="26">
        <v>54511</v>
      </c>
      <c r="L2837" s="26">
        <f t="shared" si="132"/>
        <v>54511</v>
      </c>
      <c r="M2837" s="26">
        <v>0</v>
      </c>
      <c r="N2837" s="26">
        <v>0</v>
      </c>
      <c r="O2837" s="26">
        <v>0</v>
      </c>
      <c r="P2837" s="26">
        <v>0</v>
      </c>
      <c r="Q2837" s="26">
        <f t="shared" si="133"/>
        <v>0</v>
      </c>
      <c r="R2837" s="27" t="str">
        <f t="shared" si="134"/>
        <v>1-30</v>
      </c>
      <c r="S2837" s="27" t="str">
        <f>+VLOOKUP(B2837,'[1]PORTFOLIO MAY16'!$B$7:$T$5083,19,0)</f>
        <v>GUATEMALA</v>
      </c>
      <c r="T2837" s="26">
        <v>0</v>
      </c>
      <c r="U2837" s="23" t="s">
        <v>37</v>
      </c>
      <c r="V2837" s="23" t="s">
        <v>37</v>
      </c>
      <c r="W2837" s="23" t="s">
        <v>37</v>
      </c>
      <c r="X2837" s="22">
        <v>58439.81</v>
      </c>
    </row>
    <row r="2838" spans="1:24" x14ac:dyDescent="0.25">
      <c r="A2838" s="22">
        <v>702</v>
      </c>
      <c r="B2838" s="23" t="s">
        <v>2883</v>
      </c>
      <c r="C2838" s="23"/>
      <c r="D2838" s="24">
        <v>308390</v>
      </c>
      <c r="E2838" s="25"/>
      <c r="F2838" s="23" t="s">
        <v>42</v>
      </c>
      <c r="G2838" s="23" t="s">
        <v>33</v>
      </c>
      <c r="H2838" s="24" t="s">
        <v>34</v>
      </c>
      <c r="I2838" s="24" t="s">
        <v>35</v>
      </c>
      <c r="J2838" s="23" t="s">
        <v>36</v>
      </c>
      <c r="K2838" s="26">
        <v>60954.91</v>
      </c>
      <c r="L2838" s="26">
        <f t="shared" si="132"/>
        <v>60954.91</v>
      </c>
      <c r="M2838" s="26">
        <v>0</v>
      </c>
      <c r="N2838" s="26">
        <v>0</v>
      </c>
      <c r="O2838" s="26">
        <v>0</v>
      </c>
      <c r="P2838" s="26">
        <v>0</v>
      </c>
      <c r="Q2838" s="26">
        <f t="shared" si="133"/>
        <v>0</v>
      </c>
      <c r="R2838" s="27" t="str">
        <f t="shared" si="134"/>
        <v>1-30</v>
      </c>
      <c r="S2838" s="27" t="str">
        <f>+VLOOKUP(B2838,'[1]PORTFOLIO MAY16'!$B$7:$T$5083,19,0)</f>
        <v>GUATEMALA</v>
      </c>
      <c r="T2838" s="26">
        <v>0</v>
      </c>
      <c r="U2838" s="23" t="s">
        <v>37</v>
      </c>
      <c r="V2838" s="23" t="s">
        <v>37</v>
      </c>
      <c r="W2838" s="23" t="s">
        <v>37</v>
      </c>
      <c r="X2838" s="22">
        <v>65346.27</v>
      </c>
    </row>
    <row r="2839" spans="1:24" x14ac:dyDescent="0.25">
      <c r="A2839" s="22">
        <v>702</v>
      </c>
      <c r="B2839" s="23" t="s">
        <v>2884</v>
      </c>
      <c r="C2839" s="23"/>
      <c r="D2839" s="24">
        <v>313548</v>
      </c>
      <c r="E2839" s="25"/>
      <c r="F2839" s="23" t="s">
        <v>59</v>
      </c>
      <c r="G2839" s="23" t="s">
        <v>59</v>
      </c>
      <c r="H2839" s="24" t="s">
        <v>34</v>
      </c>
      <c r="I2839" s="24" t="s">
        <v>35</v>
      </c>
      <c r="J2839" s="23" t="s">
        <v>36</v>
      </c>
      <c r="K2839" s="26">
        <v>21454</v>
      </c>
      <c r="L2839" s="26">
        <f t="shared" si="132"/>
        <v>21454</v>
      </c>
      <c r="M2839" s="26">
        <v>0</v>
      </c>
      <c r="N2839" s="26">
        <v>0</v>
      </c>
      <c r="O2839" s="26">
        <v>0</v>
      </c>
      <c r="P2839" s="26">
        <v>0</v>
      </c>
      <c r="Q2839" s="26">
        <f t="shared" si="133"/>
        <v>0</v>
      </c>
      <c r="R2839" s="27" t="str">
        <f t="shared" si="134"/>
        <v>1-30</v>
      </c>
      <c r="S2839" s="27" t="str">
        <f>+VLOOKUP(B2839,'[1]PORTFOLIO MAY16'!$B$7:$T$5083,19,0)</f>
        <v>NICARAGUA</v>
      </c>
      <c r="T2839" s="26">
        <v>0</v>
      </c>
      <c r="U2839" s="23" t="s">
        <v>37</v>
      </c>
      <c r="V2839" s="23" t="s">
        <v>37</v>
      </c>
      <c r="W2839" s="23" t="s">
        <v>37</v>
      </c>
      <c r="X2839" s="22">
        <v>21730.7</v>
      </c>
    </row>
    <row r="2840" spans="1:24" x14ac:dyDescent="0.25">
      <c r="A2840" s="22">
        <v>702</v>
      </c>
      <c r="B2840" s="23" t="s">
        <v>2885</v>
      </c>
      <c r="C2840" s="23"/>
      <c r="D2840" s="24">
        <v>320184</v>
      </c>
      <c r="E2840" s="25"/>
      <c r="F2840" s="23" t="s">
        <v>33</v>
      </c>
      <c r="G2840" s="23" t="s">
        <v>33</v>
      </c>
      <c r="H2840" s="24" t="s">
        <v>34</v>
      </c>
      <c r="I2840" s="24" t="s">
        <v>35</v>
      </c>
      <c r="J2840" s="23" t="s">
        <v>39</v>
      </c>
      <c r="K2840" s="26">
        <v>3074305.12</v>
      </c>
      <c r="L2840" s="26">
        <f t="shared" si="132"/>
        <v>165674.30288487455</v>
      </c>
      <c r="M2840" s="26">
        <v>0</v>
      </c>
      <c r="N2840" s="26">
        <v>0</v>
      </c>
      <c r="O2840" s="26">
        <v>3074305.12</v>
      </c>
      <c r="P2840" s="26">
        <v>0</v>
      </c>
      <c r="Q2840" s="26">
        <f t="shared" si="133"/>
        <v>3074305.12</v>
      </c>
      <c r="R2840" s="27" t="str">
        <f t="shared" si="134"/>
        <v>91-120</v>
      </c>
      <c r="S2840" s="27" t="str">
        <f>+VLOOKUP(B2840,'[1]PORTFOLIO MAY16'!$B$7:$T$5083,19,0)</f>
        <v>MEXICO</v>
      </c>
      <c r="T2840" s="26">
        <v>0</v>
      </c>
      <c r="U2840" s="23" t="s">
        <v>37</v>
      </c>
      <c r="V2840" s="23" t="s">
        <v>37</v>
      </c>
      <c r="W2840" s="23" t="s">
        <v>37</v>
      </c>
      <c r="X2840" s="22">
        <v>3407708</v>
      </c>
    </row>
    <row r="2841" spans="1:24" x14ac:dyDescent="0.25">
      <c r="A2841" s="22">
        <v>702</v>
      </c>
      <c r="B2841" s="23" t="s">
        <v>2886</v>
      </c>
      <c r="C2841" s="23"/>
      <c r="D2841" s="24">
        <v>312682</v>
      </c>
      <c r="E2841" s="25"/>
      <c r="F2841" s="23" t="s">
        <v>42</v>
      </c>
      <c r="G2841" s="23" t="s">
        <v>33</v>
      </c>
      <c r="H2841" s="24" t="s">
        <v>34</v>
      </c>
      <c r="I2841" s="24" t="s">
        <v>35</v>
      </c>
      <c r="J2841" s="23" t="s">
        <v>39</v>
      </c>
      <c r="K2841" s="26">
        <v>3688783.34</v>
      </c>
      <c r="L2841" s="26">
        <f t="shared" si="132"/>
        <v>198788.53415429342</v>
      </c>
      <c r="M2841" s="26">
        <v>0</v>
      </c>
      <c r="N2841" s="26">
        <v>0</v>
      </c>
      <c r="O2841" s="26">
        <v>0</v>
      </c>
      <c r="P2841" s="26">
        <v>0</v>
      </c>
      <c r="Q2841" s="26">
        <f t="shared" si="133"/>
        <v>0</v>
      </c>
      <c r="R2841" s="27" t="str">
        <f t="shared" si="134"/>
        <v>1-30</v>
      </c>
      <c r="S2841" s="27" t="str">
        <f>+VLOOKUP(B2841,'[1]PORTFOLIO MAY16'!$B$7:$T$5083,19,0)</f>
        <v>MEXICO</v>
      </c>
      <c r="T2841" s="26">
        <v>0</v>
      </c>
      <c r="U2841" s="23" t="s">
        <v>37</v>
      </c>
      <c r="V2841" s="23" t="s">
        <v>37</v>
      </c>
      <c r="W2841" s="23" t="s">
        <v>37</v>
      </c>
      <c r="X2841" s="22">
        <v>4143817</v>
      </c>
    </row>
    <row r="2842" spans="1:24" x14ac:dyDescent="0.25">
      <c r="A2842" s="22">
        <v>702</v>
      </c>
      <c r="B2842" s="23" t="s">
        <v>2887</v>
      </c>
      <c r="C2842" s="23"/>
      <c r="D2842" s="24">
        <v>311159</v>
      </c>
      <c r="E2842" s="25"/>
      <c r="F2842" s="23" t="s">
        <v>33</v>
      </c>
      <c r="G2842" s="23" t="s">
        <v>33</v>
      </c>
      <c r="H2842" s="24" t="s">
        <v>34</v>
      </c>
      <c r="I2842" s="24" t="s">
        <v>233</v>
      </c>
      <c r="J2842" s="23" t="s">
        <v>39</v>
      </c>
      <c r="K2842" s="26">
        <v>1152305.28</v>
      </c>
      <c r="L2842" s="26">
        <f t="shared" si="132"/>
        <v>62097.731527233766</v>
      </c>
      <c r="M2842" s="26">
        <v>0</v>
      </c>
      <c r="N2842" s="26">
        <v>0</v>
      </c>
      <c r="O2842" s="26">
        <v>0</v>
      </c>
      <c r="P2842" s="26">
        <v>1152305.28</v>
      </c>
      <c r="Q2842" s="26">
        <f t="shared" si="133"/>
        <v>1152305.28</v>
      </c>
      <c r="R2842" s="27" t="str">
        <f t="shared" si="134"/>
        <v>120+</v>
      </c>
      <c r="S2842" s="27" t="str">
        <f>+VLOOKUP(B2842,'[1]PORTFOLIO MAY16'!$B$7:$T$5083,19,0)</f>
        <v>MEXICO</v>
      </c>
      <c r="T2842" s="26">
        <v>0</v>
      </c>
      <c r="U2842" s="23" t="s">
        <v>37</v>
      </c>
      <c r="V2842" s="23" t="s">
        <v>37</v>
      </c>
      <c r="W2842" s="23" t="s">
        <v>37</v>
      </c>
      <c r="X2842" s="22">
        <v>1709830.71</v>
      </c>
    </row>
    <row r="2843" spans="1:24" x14ac:dyDescent="0.25">
      <c r="A2843" s="22">
        <v>702</v>
      </c>
      <c r="B2843" s="23" t="s">
        <v>2888</v>
      </c>
      <c r="C2843" s="23"/>
      <c r="D2843" s="24">
        <v>326589</v>
      </c>
      <c r="E2843" s="25"/>
      <c r="F2843" s="23" t="s">
        <v>33</v>
      </c>
      <c r="G2843" s="23" t="s">
        <v>33</v>
      </c>
      <c r="H2843" s="24" t="s">
        <v>34</v>
      </c>
      <c r="I2843" s="24" t="s">
        <v>35</v>
      </c>
      <c r="J2843" s="23" t="s">
        <v>39</v>
      </c>
      <c r="K2843" s="26">
        <v>3283359.12</v>
      </c>
      <c r="L2843" s="26">
        <f t="shared" si="132"/>
        <v>176940.22294270361</v>
      </c>
      <c r="M2843" s="26">
        <v>0</v>
      </c>
      <c r="N2843" s="26">
        <v>0</v>
      </c>
      <c r="O2843" s="26">
        <v>0</v>
      </c>
      <c r="P2843" s="26">
        <v>0</v>
      </c>
      <c r="Q2843" s="26">
        <f t="shared" si="133"/>
        <v>0</v>
      </c>
      <c r="R2843" s="27" t="str">
        <f t="shared" si="134"/>
        <v>1-30</v>
      </c>
      <c r="S2843" s="27" t="str">
        <f>+VLOOKUP(B2843,'[1]PORTFOLIO MAY16'!$B$7:$T$5083,19,0)</f>
        <v>MEXICO</v>
      </c>
      <c r="T2843" s="26">
        <v>0</v>
      </c>
      <c r="U2843" s="23" t="s">
        <v>37</v>
      </c>
      <c r="V2843" s="23" t="s">
        <v>37</v>
      </c>
      <c r="W2843" s="23" t="s">
        <v>37</v>
      </c>
      <c r="X2843" s="22">
        <v>3758074.54</v>
      </c>
    </row>
    <row r="2844" spans="1:24" x14ac:dyDescent="0.25">
      <c r="A2844" s="22">
        <v>702</v>
      </c>
      <c r="B2844" s="23" t="s">
        <v>2889</v>
      </c>
      <c r="C2844" s="23"/>
      <c r="D2844" s="24">
        <v>312288</v>
      </c>
      <c r="E2844" s="25"/>
      <c r="F2844" s="23" t="s">
        <v>33</v>
      </c>
      <c r="G2844" s="23" t="s">
        <v>33</v>
      </c>
      <c r="H2844" s="24" t="s">
        <v>34</v>
      </c>
      <c r="I2844" s="24" t="s">
        <v>35</v>
      </c>
      <c r="J2844" s="23" t="s">
        <v>36</v>
      </c>
      <c r="K2844" s="26">
        <v>143190.06</v>
      </c>
      <c r="L2844" s="26">
        <f t="shared" si="132"/>
        <v>143190.06</v>
      </c>
      <c r="M2844" s="26">
        <v>0</v>
      </c>
      <c r="N2844" s="26">
        <v>0</v>
      </c>
      <c r="O2844" s="26">
        <v>0</v>
      </c>
      <c r="P2844" s="26">
        <v>0</v>
      </c>
      <c r="Q2844" s="26">
        <f t="shared" si="133"/>
        <v>0</v>
      </c>
      <c r="R2844" s="27" t="str">
        <f t="shared" si="134"/>
        <v>1-30</v>
      </c>
      <c r="S2844" s="27" t="str">
        <f>+VLOOKUP(B2844,'[1]PORTFOLIO MAY16'!$B$7:$T$5083,19,0)</f>
        <v>MEXICO</v>
      </c>
      <c r="T2844" s="26">
        <v>0</v>
      </c>
      <c r="U2844" s="23" t="s">
        <v>37</v>
      </c>
      <c r="V2844" s="23" t="s">
        <v>37</v>
      </c>
      <c r="W2844" s="23" t="s">
        <v>37</v>
      </c>
      <c r="X2844" s="22">
        <v>198978.89</v>
      </c>
    </row>
    <row r="2845" spans="1:24" x14ac:dyDescent="0.25">
      <c r="A2845" s="22">
        <v>702</v>
      </c>
      <c r="B2845" s="23" t="s">
        <v>2890</v>
      </c>
      <c r="C2845" s="23"/>
      <c r="D2845" s="24">
        <v>313548</v>
      </c>
      <c r="E2845" s="25"/>
      <c r="F2845" s="23" t="s">
        <v>59</v>
      </c>
      <c r="G2845" s="23" t="s">
        <v>59</v>
      </c>
      <c r="H2845" s="24" t="s">
        <v>34</v>
      </c>
      <c r="I2845" s="24" t="s">
        <v>35</v>
      </c>
      <c r="J2845" s="23" t="s">
        <v>36</v>
      </c>
      <c r="K2845" s="26">
        <v>11511.81</v>
      </c>
      <c r="L2845" s="26">
        <f t="shared" si="132"/>
        <v>11511.81</v>
      </c>
      <c r="M2845" s="26">
        <v>0</v>
      </c>
      <c r="N2845" s="26">
        <v>0</v>
      </c>
      <c r="O2845" s="26">
        <v>0</v>
      </c>
      <c r="P2845" s="26">
        <v>0</v>
      </c>
      <c r="Q2845" s="26">
        <f t="shared" si="133"/>
        <v>0</v>
      </c>
      <c r="R2845" s="27" t="str">
        <f t="shared" si="134"/>
        <v>1-30</v>
      </c>
      <c r="S2845" s="27" t="str">
        <f>+VLOOKUP(B2845,'[1]PORTFOLIO MAY16'!$B$7:$T$5083,19,0)</f>
        <v>NICARAGUA</v>
      </c>
      <c r="T2845" s="26">
        <v>0</v>
      </c>
      <c r="U2845" s="23" t="s">
        <v>37</v>
      </c>
      <c r="V2845" s="23" t="s">
        <v>37</v>
      </c>
      <c r="W2845" s="23" t="s">
        <v>37</v>
      </c>
      <c r="X2845" s="22">
        <v>11713.24</v>
      </c>
    </row>
    <row r="2846" spans="1:24" x14ac:dyDescent="0.25">
      <c r="A2846" s="22">
        <v>702</v>
      </c>
      <c r="B2846" s="23" t="s">
        <v>2891</v>
      </c>
      <c r="C2846" s="23"/>
      <c r="D2846" s="24">
        <v>314660</v>
      </c>
      <c r="E2846" s="25"/>
      <c r="F2846" s="23" t="s">
        <v>33</v>
      </c>
      <c r="G2846" s="23" t="s">
        <v>33</v>
      </c>
      <c r="H2846" s="24" t="s">
        <v>34</v>
      </c>
      <c r="I2846" s="24" t="s">
        <v>35</v>
      </c>
      <c r="J2846" s="23" t="s">
        <v>39</v>
      </c>
      <c r="K2846" s="26">
        <v>955388.79</v>
      </c>
      <c r="L2846" s="26">
        <f t="shared" si="132"/>
        <v>51485.901883178667</v>
      </c>
      <c r="M2846" s="26">
        <v>0</v>
      </c>
      <c r="N2846" s="26">
        <v>0</v>
      </c>
      <c r="O2846" s="26">
        <v>0</v>
      </c>
      <c r="P2846" s="26">
        <v>0</v>
      </c>
      <c r="Q2846" s="26">
        <f t="shared" si="133"/>
        <v>0</v>
      </c>
      <c r="R2846" s="27" t="str">
        <f t="shared" si="134"/>
        <v>1-30</v>
      </c>
      <c r="S2846" s="27" t="str">
        <f>+VLOOKUP(B2846,'[1]PORTFOLIO MAY16'!$B$7:$T$5083,19,0)</f>
        <v>MEXICO</v>
      </c>
      <c r="T2846" s="26">
        <v>0</v>
      </c>
      <c r="U2846" s="23" t="s">
        <v>37</v>
      </c>
      <c r="V2846" s="23" t="s">
        <v>37</v>
      </c>
      <c r="W2846" s="23" t="s">
        <v>37</v>
      </c>
      <c r="X2846" s="22">
        <v>1085609.69</v>
      </c>
    </row>
    <row r="2847" spans="1:24" x14ac:dyDescent="0.25">
      <c r="A2847" s="22">
        <v>702</v>
      </c>
      <c r="B2847" s="23" t="s">
        <v>2892</v>
      </c>
      <c r="C2847" s="23"/>
      <c r="D2847" s="24">
        <v>334199</v>
      </c>
      <c r="E2847" s="25"/>
      <c r="F2847" s="23" t="s">
        <v>33</v>
      </c>
      <c r="G2847" s="23" t="s">
        <v>33</v>
      </c>
      <c r="H2847" s="24" t="s">
        <v>34</v>
      </c>
      <c r="I2847" s="24" t="s">
        <v>35</v>
      </c>
      <c r="J2847" s="23" t="s">
        <v>39</v>
      </c>
      <c r="K2847" s="26">
        <v>-0.03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f t="shared" si="133"/>
        <v>0</v>
      </c>
      <c r="R2847" s="27" t="str">
        <f t="shared" si="134"/>
        <v>1-30</v>
      </c>
      <c r="S2847" s="27" t="str">
        <f>+VLOOKUP(B2847,'[1]PORTFOLIO MAY16'!$B$7:$T$5083,19,0)</f>
        <v>MEXICO</v>
      </c>
      <c r="T2847" s="26">
        <v>0</v>
      </c>
      <c r="U2847" s="23" t="s">
        <v>37</v>
      </c>
      <c r="V2847" s="23" t="s">
        <v>37</v>
      </c>
      <c r="W2847" s="23" t="s">
        <v>37</v>
      </c>
      <c r="X2847" s="22">
        <v>-0.03</v>
      </c>
    </row>
    <row r="2848" spans="1:24" x14ac:dyDescent="0.25">
      <c r="A2848" s="22">
        <v>702</v>
      </c>
      <c r="B2848" s="23" t="s">
        <v>2893</v>
      </c>
      <c r="C2848" s="23"/>
      <c r="D2848" s="24">
        <v>331989</v>
      </c>
      <c r="E2848" s="25"/>
      <c r="F2848" s="23" t="s">
        <v>33</v>
      </c>
      <c r="G2848" s="23" t="s">
        <v>33</v>
      </c>
      <c r="H2848" s="24" t="s">
        <v>34</v>
      </c>
      <c r="I2848" s="24" t="s">
        <v>35</v>
      </c>
      <c r="J2848" s="23" t="s">
        <v>39</v>
      </c>
      <c r="K2848" s="26">
        <v>54000.22</v>
      </c>
      <c r="L2848" s="26">
        <f t="shared" ref="L2848:L2911" si="135">+IF(J2848="MXN",K2848/$L$2,K2848)</f>
        <v>2910.0718552392291</v>
      </c>
      <c r="M2848" s="26">
        <v>0</v>
      </c>
      <c r="N2848" s="26">
        <v>0</v>
      </c>
      <c r="O2848" s="26">
        <v>0</v>
      </c>
      <c r="P2848" s="26">
        <v>0</v>
      </c>
      <c r="Q2848" s="26">
        <f t="shared" si="133"/>
        <v>0</v>
      </c>
      <c r="R2848" s="27" t="str">
        <f t="shared" si="134"/>
        <v>1-30</v>
      </c>
      <c r="S2848" s="27" t="str">
        <f>+VLOOKUP(B2848,'[1]PORTFOLIO MAY16'!$B$7:$T$5083,19,0)</f>
        <v>MEXICO</v>
      </c>
      <c r="T2848" s="26">
        <v>0</v>
      </c>
      <c r="U2848" s="23" t="s">
        <v>37</v>
      </c>
      <c r="V2848" s="23" t="s">
        <v>37</v>
      </c>
      <c r="W2848" s="23" t="s">
        <v>37</v>
      </c>
      <c r="X2848" s="22">
        <v>54000.22</v>
      </c>
    </row>
    <row r="2849" spans="1:24" x14ac:dyDescent="0.25">
      <c r="A2849" s="22">
        <v>702</v>
      </c>
      <c r="B2849" s="23" t="s">
        <v>2894</v>
      </c>
      <c r="C2849" s="23"/>
      <c r="D2849" s="24">
        <v>309777</v>
      </c>
      <c r="E2849" s="25"/>
      <c r="F2849" s="23" t="s">
        <v>33</v>
      </c>
      <c r="G2849" s="23" t="s">
        <v>33</v>
      </c>
      <c r="H2849" s="24" t="s">
        <v>34</v>
      </c>
      <c r="I2849" s="24" t="s">
        <v>35</v>
      </c>
      <c r="J2849" s="23" t="s">
        <v>39</v>
      </c>
      <c r="K2849" s="26">
        <v>820719.04</v>
      </c>
      <c r="L2849" s="26">
        <f t="shared" si="135"/>
        <v>44228.549057077158</v>
      </c>
      <c r="M2849" s="26">
        <v>0</v>
      </c>
      <c r="N2849" s="26">
        <v>0</v>
      </c>
      <c r="O2849" s="26">
        <v>0</v>
      </c>
      <c r="P2849" s="26">
        <v>0</v>
      </c>
      <c r="Q2849" s="26">
        <f t="shared" si="133"/>
        <v>0</v>
      </c>
      <c r="R2849" s="27" t="str">
        <f t="shared" si="134"/>
        <v>1-30</v>
      </c>
      <c r="S2849" s="27" t="str">
        <f>+VLOOKUP(B2849,'[1]PORTFOLIO MAY16'!$B$7:$T$5083,19,0)</f>
        <v>MEXICO</v>
      </c>
      <c r="T2849" s="26">
        <v>0</v>
      </c>
      <c r="U2849" s="23" t="s">
        <v>37</v>
      </c>
      <c r="V2849" s="23" t="s">
        <v>37</v>
      </c>
      <c r="W2849" s="23" t="s">
        <v>37</v>
      </c>
      <c r="X2849" s="22">
        <v>1238624.04</v>
      </c>
    </row>
    <row r="2850" spans="1:24" x14ac:dyDescent="0.25">
      <c r="A2850" s="22">
        <v>702</v>
      </c>
      <c r="B2850" s="23" t="s">
        <v>2895</v>
      </c>
      <c r="C2850" s="23"/>
      <c r="D2850" s="24">
        <v>311965</v>
      </c>
      <c r="E2850" s="25"/>
      <c r="F2850" s="23" t="s">
        <v>33</v>
      </c>
      <c r="G2850" s="23" t="s">
        <v>33</v>
      </c>
      <c r="H2850" s="24" t="s">
        <v>34</v>
      </c>
      <c r="I2850" s="24" t="s">
        <v>35</v>
      </c>
      <c r="J2850" s="23" t="s">
        <v>39</v>
      </c>
      <c r="K2850" s="26">
        <v>3737172.39</v>
      </c>
      <c r="L2850" s="26">
        <f t="shared" si="135"/>
        <v>201396.22005829096</v>
      </c>
      <c r="M2850" s="26">
        <v>3737172.39</v>
      </c>
      <c r="N2850" s="26">
        <v>0</v>
      </c>
      <c r="O2850" s="26">
        <v>0</v>
      </c>
      <c r="P2850" s="26">
        <v>0</v>
      </c>
      <c r="Q2850" s="26">
        <f t="shared" si="133"/>
        <v>3737172.39</v>
      </c>
      <c r="R2850" s="27" t="str">
        <f t="shared" si="134"/>
        <v>31-60</v>
      </c>
      <c r="S2850" s="27" t="str">
        <f>+VLOOKUP(B2850,'[1]PORTFOLIO MAY16'!$B$7:$T$5083,19,0)</f>
        <v>MEXICO</v>
      </c>
      <c r="T2850" s="26">
        <v>0</v>
      </c>
      <c r="U2850" s="23" t="s">
        <v>37</v>
      </c>
      <c r="V2850" s="23" t="s">
        <v>37</v>
      </c>
      <c r="W2850" s="23" t="s">
        <v>37</v>
      </c>
      <c r="X2850" s="22">
        <v>4134077.97</v>
      </c>
    </row>
    <row r="2851" spans="1:24" x14ac:dyDescent="0.25">
      <c r="A2851" s="22">
        <v>702</v>
      </c>
      <c r="B2851" s="23" t="s">
        <v>2896</v>
      </c>
      <c r="C2851" s="23"/>
      <c r="D2851" s="24">
        <v>331078</v>
      </c>
      <c r="E2851" s="25"/>
      <c r="F2851" s="23" t="s">
        <v>33</v>
      </c>
      <c r="G2851" s="23" t="s">
        <v>33</v>
      </c>
      <c r="H2851" s="24" t="s">
        <v>34</v>
      </c>
      <c r="I2851" s="24" t="s">
        <v>35</v>
      </c>
      <c r="J2851" s="23" t="s">
        <v>39</v>
      </c>
      <c r="K2851" s="26">
        <v>47504.41</v>
      </c>
      <c r="L2851" s="26">
        <f t="shared" si="135"/>
        <v>2560.0126544066857</v>
      </c>
      <c r="M2851" s="26">
        <v>0</v>
      </c>
      <c r="N2851" s="26">
        <v>0</v>
      </c>
      <c r="O2851" s="26">
        <v>0</v>
      </c>
      <c r="P2851" s="26">
        <v>0</v>
      </c>
      <c r="Q2851" s="26">
        <f t="shared" si="133"/>
        <v>0</v>
      </c>
      <c r="R2851" s="27" t="str">
        <f t="shared" si="134"/>
        <v>1-30</v>
      </c>
      <c r="S2851" s="27" t="str">
        <f>+VLOOKUP(B2851,'[1]PORTFOLIO MAY16'!$B$7:$T$5083,19,0)</f>
        <v>MEXICO</v>
      </c>
      <c r="T2851" s="26">
        <v>0</v>
      </c>
      <c r="U2851" s="23" t="s">
        <v>37</v>
      </c>
      <c r="V2851" s="23" t="s">
        <v>37</v>
      </c>
      <c r="W2851" s="23" t="s">
        <v>37</v>
      </c>
      <c r="X2851" s="22">
        <v>95008.82</v>
      </c>
    </row>
    <row r="2852" spans="1:24" x14ac:dyDescent="0.25">
      <c r="A2852" s="22">
        <v>702</v>
      </c>
      <c r="B2852" s="23" t="s">
        <v>2897</v>
      </c>
      <c r="C2852" s="23"/>
      <c r="D2852" s="24">
        <v>318359</v>
      </c>
      <c r="E2852" s="25"/>
      <c r="F2852" s="23" t="s">
        <v>42</v>
      </c>
      <c r="G2852" s="23" t="s">
        <v>51</v>
      </c>
      <c r="H2852" s="24" t="s">
        <v>34</v>
      </c>
      <c r="I2852" s="24" t="s">
        <v>35</v>
      </c>
      <c r="J2852" s="23" t="s">
        <v>39</v>
      </c>
      <c r="K2852" s="26">
        <v>91700.66</v>
      </c>
      <c r="L2852" s="26">
        <f t="shared" si="135"/>
        <v>4941.7485664477254</v>
      </c>
      <c r="M2852" s="26">
        <v>0</v>
      </c>
      <c r="N2852" s="26">
        <v>0</v>
      </c>
      <c r="O2852" s="26">
        <v>0</v>
      </c>
      <c r="P2852" s="26">
        <v>0</v>
      </c>
      <c r="Q2852" s="26">
        <f t="shared" si="133"/>
        <v>0</v>
      </c>
      <c r="R2852" s="27" t="str">
        <f t="shared" si="134"/>
        <v>1-30</v>
      </c>
      <c r="S2852" s="27" t="str">
        <f>+VLOOKUP(B2852,'[1]PORTFOLIO MAY16'!$B$7:$T$5083,19,0)</f>
        <v>MEXICO</v>
      </c>
      <c r="T2852" s="26">
        <v>0</v>
      </c>
      <c r="U2852" s="23" t="s">
        <v>37</v>
      </c>
      <c r="V2852" s="23" t="s">
        <v>37</v>
      </c>
      <c r="W2852" s="23" t="s">
        <v>37</v>
      </c>
      <c r="X2852" s="22">
        <v>91700.66</v>
      </c>
    </row>
    <row r="2853" spans="1:24" x14ac:dyDescent="0.25">
      <c r="A2853" s="22">
        <v>702</v>
      </c>
      <c r="B2853" s="23" t="s">
        <v>2898</v>
      </c>
      <c r="C2853" s="23"/>
      <c r="D2853" s="24">
        <v>315904</v>
      </c>
      <c r="E2853" s="25"/>
      <c r="F2853" s="23" t="s">
        <v>33</v>
      </c>
      <c r="G2853" s="23" t="s">
        <v>33</v>
      </c>
      <c r="H2853" s="24" t="s">
        <v>34</v>
      </c>
      <c r="I2853" s="24" t="s">
        <v>233</v>
      </c>
      <c r="J2853" s="23" t="s">
        <v>39</v>
      </c>
      <c r="K2853" s="26">
        <v>6173744.0899999999</v>
      </c>
      <c r="L2853" s="26">
        <f t="shared" si="135"/>
        <v>332703.06894598808</v>
      </c>
      <c r="M2853" s="26">
        <v>0</v>
      </c>
      <c r="N2853" s="26">
        <v>0</v>
      </c>
      <c r="O2853" s="26">
        <v>0</v>
      </c>
      <c r="P2853" s="26">
        <v>6173744.0899999999</v>
      </c>
      <c r="Q2853" s="26">
        <f t="shared" si="133"/>
        <v>6173744.0899999999</v>
      </c>
      <c r="R2853" s="27" t="str">
        <f t="shared" si="134"/>
        <v>120+</v>
      </c>
      <c r="S2853" s="27" t="str">
        <f>+VLOOKUP(B2853,'[1]PORTFOLIO MAY16'!$B$7:$T$5083,19,0)</f>
        <v>MEXICO</v>
      </c>
      <c r="T2853" s="26">
        <v>0</v>
      </c>
      <c r="U2853" s="23" t="s">
        <v>37</v>
      </c>
      <c r="V2853" s="23" t="s">
        <v>37</v>
      </c>
      <c r="W2853" s="23" t="s">
        <v>37</v>
      </c>
      <c r="X2853" s="22">
        <v>7456400.7000000002</v>
      </c>
    </row>
    <row r="2854" spans="1:24" x14ac:dyDescent="0.25">
      <c r="A2854" s="22">
        <v>702</v>
      </c>
      <c r="B2854" s="23" t="s">
        <v>2899</v>
      </c>
      <c r="C2854" s="23"/>
      <c r="D2854" s="24">
        <v>313548</v>
      </c>
      <c r="E2854" s="25"/>
      <c r="F2854" s="23" t="s">
        <v>51</v>
      </c>
      <c r="G2854" s="23" t="s">
        <v>51</v>
      </c>
      <c r="H2854" s="24" t="s">
        <v>34</v>
      </c>
      <c r="I2854" s="24" t="s">
        <v>35</v>
      </c>
      <c r="J2854" s="23" t="s">
        <v>36</v>
      </c>
      <c r="K2854" s="26">
        <v>9163.7099999999991</v>
      </c>
      <c r="L2854" s="26">
        <f t="shared" si="135"/>
        <v>9163.7099999999991</v>
      </c>
      <c r="M2854" s="26">
        <v>0</v>
      </c>
      <c r="N2854" s="26">
        <v>0</v>
      </c>
      <c r="O2854" s="26">
        <v>0</v>
      </c>
      <c r="P2854" s="26">
        <v>0</v>
      </c>
      <c r="Q2854" s="26">
        <f t="shared" si="133"/>
        <v>0</v>
      </c>
      <c r="R2854" s="27" t="str">
        <f t="shared" si="134"/>
        <v>1-30</v>
      </c>
      <c r="S2854" s="27" t="str">
        <f>+VLOOKUP(B2854,'[1]PORTFOLIO MAY16'!$B$7:$T$5083,19,0)</f>
        <v>NICARAGUA</v>
      </c>
      <c r="T2854" s="26">
        <v>0</v>
      </c>
      <c r="U2854" s="23" t="s">
        <v>37</v>
      </c>
      <c r="V2854" s="23" t="s">
        <v>37</v>
      </c>
      <c r="W2854" s="23" t="s">
        <v>37</v>
      </c>
      <c r="X2854" s="22">
        <v>9387.7800000000007</v>
      </c>
    </row>
    <row r="2855" spans="1:24" x14ac:dyDescent="0.25">
      <c r="A2855" s="22">
        <v>702</v>
      </c>
      <c r="B2855" s="23" t="s">
        <v>2900</v>
      </c>
      <c r="C2855" s="23"/>
      <c r="D2855" s="24">
        <v>313548</v>
      </c>
      <c r="E2855" s="25"/>
      <c r="F2855" s="23" t="s">
        <v>59</v>
      </c>
      <c r="G2855" s="23" t="s">
        <v>59</v>
      </c>
      <c r="H2855" s="24" t="s">
        <v>34</v>
      </c>
      <c r="I2855" s="24" t="s">
        <v>35</v>
      </c>
      <c r="J2855" s="23" t="s">
        <v>36</v>
      </c>
      <c r="K2855" s="26">
        <v>84935.55</v>
      </c>
      <c r="L2855" s="26">
        <f t="shared" si="135"/>
        <v>84935.55</v>
      </c>
      <c r="M2855" s="26">
        <v>0</v>
      </c>
      <c r="N2855" s="26">
        <v>0</v>
      </c>
      <c r="O2855" s="26">
        <v>0</v>
      </c>
      <c r="P2855" s="26">
        <v>0</v>
      </c>
      <c r="Q2855" s="26">
        <f t="shared" si="133"/>
        <v>0</v>
      </c>
      <c r="R2855" s="27" t="str">
        <f t="shared" si="134"/>
        <v>1-30</v>
      </c>
      <c r="S2855" s="27" t="str">
        <f>+VLOOKUP(B2855,'[1]PORTFOLIO MAY16'!$B$7:$T$5083,19,0)</f>
        <v>NICARAGUA</v>
      </c>
      <c r="T2855" s="26">
        <v>0</v>
      </c>
      <c r="U2855" s="23" t="s">
        <v>37</v>
      </c>
      <c r="V2855" s="23" t="s">
        <v>37</v>
      </c>
      <c r="W2855" s="23" t="s">
        <v>37</v>
      </c>
      <c r="X2855" s="22">
        <v>87012.27</v>
      </c>
    </row>
    <row r="2856" spans="1:24" x14ac:dyDescent="0.25">
      <c r="A2856" s="22">
        <v>702</v>
      </c>
      <c r="B2856" s="23" t="s">
        <v>2901</v>
      </c>
      <c r="C2856" s="23"/>
      <c r="D2856" s="24">
        <v>313548</v>
      </c>
      <c r="E2856" s="25"/>
      <c r="F2856" s="23" t="s">
        <v>59</v>
      </c>
      <c r="G2856" s="23" t="s">
        <v>59</v>
      </c>
      <c r="H2856" s="24" t="s">
        <v>34</v>
      </c>
      <c r="I2856" s="24" t="s">
        <v>35</v>
      </c>
      <c r="J2856" s="23" t="s">
        <v>36</v>
      </c>
      <c r="K2856" s="26">
        <v>84935.55</v>
      </c>
      <c r="L2856" s="26">
        <f t="shared" si="135"/>
        <v>84935.55</v>
      </c>
      <c r="M2856" s="26">
        <v>0</v>
      </c>
      <c r="N2856" s="26">
        <v>0</v>
      </c>
      <c r="O2856" s="26">
        <v>0</v>
      </c>
      <c r="P2856" s="26">
        <v>0</v>
      </c>
      <c r="Q2856" s="26">
        <f t="shared" si="133"/>
        <v>0</v>
      </c>
      <c r="R2856" s="27" t="str">
        <f t="shared" si="134"/>
        <v>1-30</v>
      </c>
      <c r="S2856" s="27" t="str">
        <f>+VLOOKUP(B2856,'[1]PORTFOLIO MAY16'!$B$7:$T$5083,19,0)</f>
        <v>NICARAGUA</v>
      </c>
      <c r="T2856" s="26">
        <v>0</v>
      </c>
      <c r="U2856" s="23" t="s">
        <v>37</v>
      </c>
      <c r="V2856" s="23" t="s">
        <v>37</v>
      </c>
      <c r="W2856" s="23" t="s">
        <v>37</v>
      </c>
      <c r="X2856" s="22">
        <v>87012.27</v>
      </c>
    </row>
    <row r="2857" spans="1:24" x14ac:dyDescent="0.25">
      <c r="A2857" s="22">
        <v>702</v>
      </c>
      <c r="B2857" s="23" t="s">
        <v>2902</v>
      </c>
      <c r="C2857" s="23"/>
      <c r="D2857" s="24">
        <v>316081</v>
      </c>
      <c r="E2857" s="25"/>
      <c r="F2857" s="23" t="s">
        <v>33</v>
      </c>
      <c r="G2857" s="23" t="s">
        <v>33</v>
      </c>
      <c r="H2857" s="24" t="s">
        <v>34</v>
      </c>
      <c r="I2857" s="24" t="s">
        <v>233</v>
      </c>
      <c r="J2857" s="23" t="s">
        <v>39</v>
      </c>
      <c r="K2857" s="26">
        <v>660676.64</v>
      </c>
      <c r="L2857" s="26">
        <f t="shared" si="135"/>
        <v>35603.864122739134</v>
      </c>
      <c r="M2857" s="26">
        <v>0</v>
      </c>
      <c r="N2857" s="26">
        <v>0</v>
      </c>
      <c r="O2857" s="26">
        <v>0</v>
      </c>
      <c r="P2857" s="26">
        <v>660676.64</v>
      </c>
      <c r="Q2857" s="26">
        <f t="shared" si="133"/>
        <v>660676.64</v>
      </c>
      <c r="R2857" s="27" t="str">
        <f t="shared" si="134"/>
        <v>120+</v>
      </c>
      <c r="S2857" s="27" t="str">
        <f>+VLOOKUP(B2857,'[1]PORTFOLIO MAY16'!$B$7:$T$5083,19,0)</f>
        <v>MEXICO</v>
      </c>
      <c r="T2857" s="26">
        <v>0</v>
      </c>
      <c r="U2857" s="23" t="s">
        <v>37</v>
      </c>
      <c r="V2857" s="23" t="s">
        <v>37</v>
      </c>
      <c r="W2857" s="23" t="s">
        <v>37</v>
      </c>
      <c r="X2857" s="22">
        <v>699539.92</v>
      </c>
    </row>
    <row r="2858" spans="1:24" x14ac:dyDescent="0.25">
      <c r="A2858" s="22">
        <v>702</v>
      </c>
      <c r="B2858" s="23" t="s">
        <v>2903</v>
      </c>
      <c r="C2858" s="23"/>
      <c r="D2858" s="24">
        <v>313548</v>
      </c>
      <c r="E2858" s="25"/>
      <c r="F2858" s="23" t="s">
        <v>51</v>
      </c>
      <c r="G2858" s="23" t="s">
        <v>51</v>
      </c>
      <c r="H2858" s="24" t="s">
        <v>34</v>
      </c>
      <c r="I2858" s="24" t="s">
        <v>35</v>
      </c>
      <c r="J2858" s="23" t="s">
        <v>36</v>
      </c>
      <c r="K2858" s="26">
        <v>12724.1</v>
      </c>
      <c r="L2858" s="26">
        <f t="shared" si="135"/>
        <v>12724.1</v>
      </c>
      <c r="M2858" s="26">
        <v>0</v>
      </c>
      <c r="N2858" s="26">
        <v>0</v>
      </c>
      <c r="O2858" s="26">
        <v>0</v>
      </c>
      <c r="P2858" s="26">
        <v>0</v>
      </c>
      <c r="Q2858" s="26">
        <f t="shared" si="133"/>
        <v>0</v>
      </c>
      <c r="R2858" s="27" t="str">
        <f t="shared" si="134"/>
        <v>1-30</v>
      </c>
      <c r="S2858" s="27" t="str">
        <f>+VLOOKUP(B2858,'[1]PORTFOLIO MAY16'!$B$7:$T$5083,19,0)</f>
        <v>NICARAGUA</v>
      </c>
      <c r="T2858" s="26">
        <v>0</v>
      </c>
      <c r="U2858" s="23" t="s">
        <v>37</v>
      </c>
      <c r="V2858" s="23" t="s">
        <v>37</v>
      </c>
      <c r="W2858" s="23" t="s">
        <v>37</v>
      </c>
      <c r="X2858" s="22">
        <v>13035.47</v>
      </c>
    </row>
    <row r="2859" spans="1:24" x14ac:dyDescent="0.25">
      <c r="A2859" s="22">
        <v>702</v>
      </c>
      <c r="B2859" s="23" t="s">
        <v>2904</v>
      </c>
      <c r="C2859" s="23"/>
      <c r="D2859" s="24">
        <v>313706</v>
      </c>
      <c r="E2859" s="25"/>
      <c r="F2859" s="23" t="s">
        <v>33</v>
      </c>
      <c r="G2859" s="23" t="s">
        <v>33</v>
      </c>
      <c r="H2859" s="24" t="s">
        <v>34</v>
      </c>
      <c r="I2859" s="24" t="s">
        <v>233</v>
      </c>
      <c r="J2859" s="23" t="s">
        <v>39</v>
      </c>
      <c r="K2859" s="26">
        <v>433992.15</v>
      </c>
      <c r="L2859" s="26">
        <f t="shared" si="135"/>
        <v>23387.836958993164</v>
      </c>
      <c r="M2859" s="26">
        <v>0</v>
      </c>
      <c r="N2859" s="26">
        <v>433992.15</v>
      </c>
      <c r="O2859" s="26">
        <v>0</v>
      </c>
      <c r="P2859" s="26">
        <v>0</v>
      </c>
      <c r="Q2859" s="26">
        <f t="shared" si="133"/>
        <v>433992.15</v>
      </c>
      <c r="R2859" s="27" t="str">
        <f t="shared" si="134"/>
        <v>61-90</v>
      </c>
      <c r="S2859" s="27" t="str">
        <f>+VLOOKUP(B2859,'[1]PORTFOLIO MAY16'!$B$7:$T$5083,19,0)</f>
        <v>MEXICO</v>
      </c>
      <c r="T2859" s="26">
        <v>0</v>
      </c>
      <c r="U2859" s="23" t="s">
        <v>37</v>
      </c>
      <c r="V2859" s="23" t="s">
        <v>37</v>
      </c>
      <c r="W2859" s="23" t="s">
        <v>37</v>
      </c>
      <c r="X2859" s="22">
        <v>521740.45</v>
      </c>
    </row>
    <row r="2860" spans="1:24" x14ac:dyDescent="0.25">
      <c r="A2860" s="22">
        <v>702</v>
      </c>
      <c r="B2860" s="23" t="s">
        <v>2905</v>
      </c>
      <c r="C2860" s="23"/>
      <c r="D2860" s="24">
        <v>334200</v>
      </c>
      <c r="E2860" s="25"/>
      <c r="F2860" s="23" t="s">
        <v>33</v>
      </c>
      <c r="G2860" s="23" t="s">
        <v>33</v>
      </c>
      <c r="H2860" s="24" t="s">
        <v>34</v>
      </c>
      <c r="I2860" s="24" t="s">
        <v>35</v>
      </c>
      <c r="J2860" s="23" t="s">
        <v>39</v>
      </c>
      <c r="K2860" s="26">
        <v>113249.47</v>
      </c>
      <c r="L2860" s="26">
        <f t="shared" si="135"/>
        <v>6103.0139371239493</v>
      </c>
      <c r="M2860" s="26">
        <v>0</v>
      </c>
      <c r="N2860" s="26">
        <v>0</v>
      </c>
      <c r="O2860" s="26">
        <v>0</v>
      </c>
      <c r="P2860" s="26">
        <v>0</v>
      </c>
      <c r="Q2860" s="26">
        <f t="shared" si="133"/>
        <v>0</v>
      </c>
      <c r="R2860" s="27" t="str">
        <f t="shared" si="134"/>
        <v>1-30</v>
      </c>
      <c r="S2860" s="27" t="str">
        <f>+VLOOKUP(B2860,'[1]PORTFOLIO MAY16'!$B$7:$T$5083,19,0)</f>
        <v>MEXICO</v>
      </c>
      <c r="T2860" s="26">
        <v>0</v>
      </c>
      <c r="U2860" s="23" t="s">
        <v>37</v>
      </c>
      <c r="V2860" s="23" t="s">
        <v>37</v>
      </c>
      <c r="W2860" s="23" t="s">
        <v>37</v>
      </c>
      <c r="X2860" s="22">
        <v>150999.26999999999</v>
      </c>
    </row>
    <row r="2861" spans="1:24" x14ac:dyDescent="0.25">
      <c r="A2861" s="22">
        <v>702</v>
      </c>
      <c r="B2861" s="23" t="s">
        <v>2906</v>
      </c>
      <c r="C2861" s="23"/>
      <c r="D2861" s="24">
        <v>316751</v>
      </c>
      <c r="E2861" s="25"/>
      <c r="F2861" s="23" t="s">
        <v>33</v>
      </c>
      <c r="G2861" s="23" t="s">
        <v>33</v>
      </c>
      <c r="H2861" s="24" t="s">
        <v>34</v>
      </c>
      <c r="I2861" s="24" t="s">
        <v>35</v>
      </c>
      <c r="J2861" s="23" t="s">
        <v>39</v>
      </c>
      <c r="K2861" s="26">
        <v>670245.11</v>
      </c>
      <c r="L2861" s="26">
        <f t="shared" si="135"/>
        <v>36119.508970939765</v>
      </c>
      <c r="M2861" s="26">
        <v>0</v>
      </c>
      <c r="N2861" s="26">
        <v>0</v>
      </c>
      <c r="O2861" s="26">
        <v>0</v>
      </c>
      <c r="P2861" s="26">
        <v>0</v>
      </c>
      <c r="Q2861" s="26">
        <f t="shared" si="133"/>
        <v>0</v>
      </c>
      <c r="R2861" s="27" t="str">
        <f t="shared" si="134"/>
        <v>1-30</v>
      </c>
      <c r="S2861" s="27" t="str">
        <f>+VLOOKUP(B2861,'[1]PORTFOLIO MAY16'!$B$7:$T$5083,19,0)</f>
        <v>MEXICO</v>
      </c>
      <c r="T2861" s="26">
        <v>0</v>
      </c>
      <c r="U2861" s="23" t="s">
        <v>37</v>
      </c>
      <c r="V2861" s="23" t="s">
        <v>37</v>
      </c>
      <c r="W2861" s="23" t="s">
        <v>37</v>
      </c>
      <c r="X2861" s="22">
        <v>747032.26</v>
      </c>
    </row>
    <row r="2862" spans="1:24" x14ac:dyDescent="0.25">
      <c r="A2862" s="22">
        <v>702</v>
      </c>
      <c r="B2862" s="23" t="s">
        <v>2907</v>
      </c>
      <c r="C2862" s="23"/>
      <c r="D2862" s="24">
        <v>334384</v>
      </c>
      <c r="E2862" s="25"/>
      <c r="F2862" s="23" t="s">
        <v>33</v>
      </c>
      <c r="G2862" s="23" t="s">
        <v>33</v>
      </c>
      <c r="H2862" s="24" t="s">
        <v>34</v>
      </c>
      <c r="I2862" s="24" t="s">
        <v>35</v>
      </c>
      <c r="J2862" s="23" t="s">
        <v>39</v>
      </c>
      <c r="K2862" s="26">
        <v>105892.77</v>
      </c>
      <c r="L2862" s="26">
        <f t="shared" si="135"/>
        <v>5706.5613742003452</v>
      </c>
      <c r="M2862" s="26">
        <v>0</v>
      </c>
      <c r="N2862" s="26">
        <v>0</v>
      </c>
      <c r="O2862" s="26">
        <v>0</v>
      </c>
      <c r="P2862" s="26">
        <v>0</v>
      </c>
      <c r="Q2862" s="26">
        <f t="shared" si="133"/>
        <v>0</v>
      </c>
      <c r="R2862" s="27" t="str">
        <f t="shared" si="134"/>
        <v>1-30</v>
      </c>
      <c r="S2862" s="27" t="str">
        <f>+VLOOKUP(B2862,'[1]PORTFOLIO MAY16'!$B$7:$T$5083,19,0)</f>
        <v>MEXICO</v>
      </c>
      <c r="T2862" s="26">
        <v>0</v>
      </c>
      <c r="U2862" s="23" t="s">
        <v>37</v>
      </c>
      <c r="V2862" s="23" t="s">
        <v>37</v>
      </c>
      <c r="W2862" s="23" t="s">
        <v>37</v>
      </c>
      <c r="X2862" s="22">
        <v>143016.56</v>
      </c>
    </row>
    <row r="2863" spans="1:24" x14ac:dyDescent="0.25">
      <c r="A2863" s="22">
        <v>702</v>
      </c>
      <c r="B2863" s="23" t="s">
        <v>2908</v>
      </c>
      <c r="C2863" s="23"/>
      <c r="D2863" s="24">
        <v>334385</v>
      </c>
      <c r="E2863" s="25"/>
      <c r="F2863" s="23" t="s">
        <v>33</v>
      </c>
      <c r="G2863" s="23" t="s">
        <v>33</v>
      </c>
      <c r="H2863" s="24" t="s">
        <v>34</v>
      </c>
      <c r="I2863" s="24" t="s">
        <v>35</v>
      </c>
      <c r="J2863" s="23" t="s">
        <v>39</v>
      </c>
      <c r="K2863" s="26">
        <v>602738.06000000006</v>
      </c>
      <c r="L2863" s="26">
        <f t="shared" si="135"/>
        <v>32481.554047140806</v>
      </c>
      <c r="M2863" s="26">
        <v>0</v>
      </c>
      <c r="N2863" s="26">
        <v>0</v>
      </c>
      <c r="O2863" s="26">
        <v>0</v>
      </c>
      <c r="P2863" s="26">
        <v>0</v>
      </c>
      <c r="Q2863" s="26">
        <f t="shared" si="133"/>
        <v>0</v>
      </c>
      <c r="R2863" s="27" t="str">
        <f t="shared" si="134"/>
        <v>1-30</v>
      </c>
      <c r="S2863" s="27" t="str">
        <f>+VLOOKUP(B2863,'[1]PORTFOLIO MAY16'!$B$7:$T$5083,19,0)</f>
        <v>MEXICO</v>
      </c>
      <c r="T2863" s="26">
        <v>0</v>
      </c>
      <c r="U2863" s="23" t="s">
        <v>37</v>
      </c>
      <c r="V2863" s="23" t="s">
        <v>37</v>
      </c>
      <c r="W2863" s="23" t="s">
        <v>37</v>
      </c>
      <c r="X2863" s="22">
        <v>676467.6</v>
      </c>
    </row>
    <row r="2864" spans="1:24" x14ac:dyDescent="0.25">
      <c r="A2864" s="22">
        <v>702</v>
      </c>
      <c r="B2864" s="23" t="s">
        <v>2909</v>
      </c>
      <c r="C2864" s="23"/>
      <c r="D2864" s="24">
        <v>333478</v>
      </c>
      <c r="E2864" s="25"/>
      <c r="F2864" s="23" t="s">
        <v>33</v>
      </c>
      <c r="G2864" s="23" t="s">
        <v>33</v>
      </c>
      <c r="H2864" s="24" t="s">
        <v>34</v>
      </c>
      <c r="I2864" s="24" t="s">
        <v>35</v>
      </c>
      <c r="J2864" s="23" t="s">
        <v>39</v>
      </c>
      <c r="K2864" s="26">
        <v>1885746.32</v>
      </c>
      <c r="L2864" s="26">
        <f t="shared" si="135"/>
        <v>101622.86916521727</v>
      </c>
      <c r="M2864" s="26">
        <v>0</v>
      </c>
      <c r="N2864" s="26">
        <v>0</v>
      </c>
      <c r="O2864" s="26">
        <v>0</v>
      </c>
      <c r="P2864" s="26">
        <v>0</v>
      </c>
      <c r="Q2864" s="26">
        <f t="shared" si="133"/>
        <v>0</v>
      </c>
      <c r="R2864" s="27" t="str">
        <f t="shared" si="134"/>
        <v>1-30</v>
      </c>
      <c r="S2864" s="27" t="str">
        <f>+VLOOKUP(B2864,'[1]PORTFOLIO MAY16'!$B$7:$T$5083,19,0)</f>
        <v>MEXICO</v>
      </c>
      <c r="T2864" s="26">
        <v>0</v>
      </c>
      <c r="U2864" s="23" t="s">
        <v>37</v>
      </c>
      <c r="V2864" s="23" t="s">
        <v>37</v>
      </c>
      <c r="W2864" s="23" t="s">
        <v>37</v>
      </c>
      <c r="X2864" s="22">
        <v>2015073.24</v>
      </c>
    </row>
    <row r="2865" spans="1:24" x14ac:dyDescent="0.25">
      <c r="A2865" s="22">
        <v>702</v>
      </c>
      <c r="B2865" s="23" t="s">
        <v>2910</v>
      </c>
      <c r="C2865" s="23"/>
      <c r="D2865" s="24">
        <v>318173</v>
      </c>
      <c r="E2865" s="25"/>
      <c r="F2865" s="23" t="s">
        <v>33</v>
      </c>
      <c r="G2865" s="23" t="s">
        <v>33</v>
      </c>
      <c r="H2865" s="24" t="s">
        <v>34</v>
      </c>
      <c r="I2865" s="24" t="s">
        <v>35</v>
      </c>
      <c r="J2865" s="23" t="s">
        <v>36</v>
      </c>
      <c r="K2865" s="26">
        <v>139410</v>
      </c>
      <c r="L2865" s="26">
        <f t="shared" si="135"/>
        <v>139410</v>
      </c>
      <c r="M2865" s="26">
        <v>0</v>
      </c>
      <c r="N2865" s="26">
        <v>0</v>
      </c>
      <c r="O2865" s="26">
        <v>0</v>
      </c>
      <c r="P2865" s="26">
        <v>0</v>
      </c>
      <c r="Q2865" s="26">
        <f t="shared" si="133"/>
        <v>0</v>
      </c>
      <c r="R2865" s="27" t="str">
        <f t="shared" si="134"/>
        <v>1-30</v>
      </c>
      <c r="S2865" s="27" t="str">
        <f>+VLOOKUP(B2865,'[1]PORTFOLIO MAY16'!$B$7:$T$5083,19,0)</f>
        <v>MEXICO</v>
      </c>
      <c r="T2865" s="26">
        <v>0</v>
      </c>
      <c r="U2865" s="23" t="s">
        <v>37</v>
      </c>
      <c r="V2865" s="23" t="s">
        <v>37</v>
      </c>
      <c r="W2865" s="23" t="s">
        <v>37</v>
      </c>
      <c r="X2865" s="22">
        <v>155411.4</v>
      </c>
    </row>
    <row r="2866" spans="1:24" x14ac:dyDescent="0.25">
      <c r="A2866" s="22">
        <v>702</v>
      </c>
      <c r="B2866" s="23" t="s">
        <v>2911</v>
      </c>
      <c r="C2866" s="23"/>
      <c r="D2866" s="24">
        <v>312289</v>
      </c>
      <c r="E2866" s="25"/>
      <c r="F2866" s="23" t="s">
        <v>33</v>
      </c>
      <c r="G2866" s="23" t="s">
        <v>33</v>
      </c>
      <c r="H2866" s="24" t="s">
        <v>34</v>
      </c>
      <c r="I2866" s="24" t="s">
        <v>35</v>
      </c>
      <c r="J2866" s="23" t="s">
        <v>36</v>
      </c>
      <c r="K2866" s="26">
        <v>123600.01</v>
      </c>
      <c r="L2866" s="26">
        <f t="shared" si="135"/>
        <v>123600.01</v>
      </c>
      <c r="M2866" s="26">
        <v>0</v>
      </c>
      <c r="N2866" s="26">
        <v>0</v>
      </c>
      <c r="O2866" s="26">
        <v>0</v>
      </c>
      <c r="P2866" s="26">
        <v>0</v>
      </c>
      <c r="Q2866" s="26">
        <f t="shared" si="133"/>
        <v>0</v>
      </c>
      <c r="R2866" s="27" t="str">
        <f t="shared" si="134"/>
        <v>1-30</v>
      </c>
      <c r="S2866" s="27" t="str">
        <f>+VLOOKUP(B2866,'[1]PORTFOLIO MAY16'!$B$7:$T$5083,19,0)</f>
        <v>MEXICO</v>
      </c>
      <c r="T2866" s="26">
        <v>0</v>
      </c>
      <c r="U2866" s="23" t="s">
        <v>37</v>
      </c>
      <c r="V2866" s="23" t="s">
        <v>37</v>
      </c>
      <c r="W2866" s="23" t="s">
        <v>37</v>
      </c>
      <c r="X2866" s="22">
        <v>137333.4</v>
      </c>
    </row>
    <row r="2867" spans="1:24" x14ac:dyDescent="0.25">
      <c r="A2867" s="22">
        <v>702</v>
      </c>
      <c r="B2867" s="23" t="s">
        <v>2912</v>
      </c>
      <c r="C2867" s="23"/>
      <c r="D2867" s="24">
        <v>319909</v>
      </c>
      <c r="E2867" s="25"/>
      <c r="F2867" s="23" t="s">
        <v>98</v>
      </c>
      <c r="G2867" s="23" t="s">
        <v>98</v>
      </c>
      <c r="H2867" s="24" t="s">
        <v>34</v>
      </c>
      <c r="I2867" s="24" t="s">
        <v>35</v>
      </c>
      <c r="J2867" s="23" t="s">
        <v>39</v>
      </c>
      <c r="K2867" s="26">
        <v>2671157.19</v>
      </c>
      <c r="L2867" s="26">
        <f t="shared" si="135"/>
        <v>143948.66094136107</v>
      </c>
      <c r="M2867" s="26">
        <v>0</v>
      </c>
      <c r="N2867" s="26">
        <v>0</v>
      </c>
      <c r="O2867" s="26">
        <v>0</v>
      </c>
      <c r="P2867" s="26">
        <v>0</v>
      </c>
      <c r="Q2867" s="26">
        <f t="shared" si="133"/>
        <v>0</v>
      </c>
      <c r="R2867" s="27" t="str">
        <f t="shared" si="134"/>
        <v>1-30</v>
      </c>
      <c r="S2867" s="27" t="str">
        <f>+VLOOKUP(B2867,'[1]PORTFOLIO MAY16'!$B$7:$T$5083,19,0)</f>
        <v>MEXICO</v>
      </c>
      <c r="T2867" s="26">
        <v>0</v>
      </c>
      <c r="U2867" s="23" t="s">
        <v>37</v>
      </c>
      <c r="V2867" s="23" t="s">
        <v>37</v>
      </c>
      <c r="W2867" s="23" t="s">
        <v>37</v>
      </c>
      <c r="X2867" s="22">
        <v>1501198.35</v>
      </c>
    </row>
    <row r="2868" spans="1:24" x14ac:dyDescent="0.25">
      <c r="A2868" s="22">
        <v>702</v>
      </c>
      <c r="B2868" s="23" t="s">
        <v>2913</v>
      </c>
      <c r="C2868" s="23"/>
      <c r="D2868" s="24">
        <v>335202</v>
      </c>
      <c r="E2868" s="25"/>
      <c r="F2868" s="23" t="s">
        <v>42</v>
      </c>
      <c r="G2868" s="23" t="s">
        <v>33</v>
      </c>
      <c r="H2868" s="24" t="s">
        <v>34</v>
      </c>
      <c r="I2868" s="24" t="s">
        <v>35</v>
      </c>
      <c r="J2868" s="23" t="s">
        <v>36</v>
      </c>
      <c r="K2868" s="26">
        <v>23756.21</v>
      </c>
      <c r="L2868" s="26">
        <f t="shared" si="135"/>
        <v>23756.21</v>
      </c>
      <c r="M2868" s="26">
        <v>0</v>
      </c>
      <c r="N2868" s="26">
        <v>0</v>
      </c>
      <c r="O2868" s="26">
        <v>0</v>
      </c>
      <c r="P2868" s="26">
        <v>0</v>
      </c>
      <c r="Q2868" s="26">
        <f t="shared" si="133"/>
        <v>0</v>
      </c>
      <c r="R2868" s="27" t="str">
        <f t="shared" si="134"/>
        <v>1-30</v>
      </c>
      <c r="S2868" s="27" t="str">
        <f>+VLOOKUP(B2868,'[1]PORTFOLIO MAY16'!$B$7:$T$5083,19,0)</f>
        <v>EL SALVADOR</v>
      </c>
      <c r="T2868" s="26">
        <v>0</v>
      </c>
      <c r="U2868" s="23" t="s">
        <v>37</v>
      </c>
      <c r="V2868" s="23" t="s">
        <v>37</v>
      </c>
      <c r="W2868" s="23" t="s">
        <v>37</v>
      </c>
      <c r="X2868" s="22">
        <v>24869.9</v>
      </c>
    </row>
    <row r="2869" spans="1:24" x14ac:dyDescent="0.25">
      <c r="A2869" s="22">
        <v>702</v>
      </c>
      <c r="B2869" s="23" t="s">
        <v>2914</v>
      </c>
      <c r="C2869" s="23"/>
      <c r="D2869" s="24">
        <v>335609</v>
      </c>
      <c r="E2869" s="25"/>
      <c r="F2869" s="23" t="s">
        <v>42</v>
      </c>
      <c r="G2869" s="23" t="s">
        <v>33</v>
      </c>
      <c r="H2869" s="24" t="s">
        <v>34</v>
      </c>
      <c r="I2869" s="24" t="s">
        <v>35</v>
      </c>
      <c r="J2869" s="23" t="s">
        <v>36</v>
      </c>
      <c r="K2869" s="26">
        <v>19509.22</v>
      </c>
      <c r="L2869" s="26">
        <f t="shared" si="135"/>
        <v>19509.22</v>
      </c>
      <c r="M2869" s="26">
        <v>0</v>
      </c>
      <c r="N2869" s="26">
        <v>0</v>
      </c>
      <c r="O2869" s="26">
        <v>0</v>
      </c>
      <c r="P2869" s="26">
        <v>0</v>
      </c>
      <c r="Q2869" s="26">
        <f t="shared" si="133"/>
        <v>0</v>
      </c>
      <c r="R2869" s="27" t="str">
        <f t="shared" si="134"/>
        <v>1-30</v>
      </c>
      <c r="S2869" s="27" t="str">
        <f>+VLOOKUP(B2869,'[1]PORTFOLIO MAY16'!$B$7:$T$5083,19,0)</f>
        <v>COSTA RICA</v>
      </c>
      <c r="T2869" s="26">
        <v>0</v>
      </c>
      <c r="U2869" s="23" t="s">
        <v>37</v>
      </c>
      <c r="V2869" s="23" t="s">
        <v>37</v>
      </c>
      <c r="W2869" s="23" t="s">
        <v>37</v>
      </c>
      <c r="X2869" s="22">
        <v>20426.849999999999</v>
      </c>
    </row>
    <row r="2870" spans="1:24" x14ac:dyDescent="0.25">
      <c r="A2870" s="22">
        <v>702</v>
      </c>
      <c r="B2870" s="23" t="s">
        <v>2915</v>
      </c>
      <c r="C2870" s="23"/>
      <c r="D2870" s="24">
        <v>313548</v>
      </c>
      <c r="E2870" s="25"/>
      <c r="F2870" s="23" t="s">
        <v>51</v>
      </c>
      <c r="G2870" s="23" t="s">
        <v>51</v>
      </c>
      <c r="H2870" s="24" t="s">
        <v>34</v>
      </c>
      <c r="I2870" s="24" t="s">
        <v>35</v>
      </c>
      <c r="J2870" s="23" t="s">
        <v>36</v>
      </c>
      <c r="K2870" s="26">
        <v>9163.7099999999991</v>
      </c>
      <c r="L2870" s="26">
        <f t="shared" si="135"/>
        <v>9163.7099999999991</v>
      </c>
      <c r="M2870" s="26">
        <v>0</v>
      </c>
      <c r="N2870" s="26">
        <v>0</v>
      </c>
      <c r="O2870" s="26">
        <v>0</v>
      </c>
      <c r="P2870" s="26">
        <v>0</v>
      </c>
      <c r="Q2870" s="26">
        <f t="shared" si="133"/>
        <v>0</v>
      </c>
      <c r="R2870" s="27" t="str">
        <f t="shared" si="134"/>
        <v>1-30</v>
      </c>
      <c r="S2870" s="27" t="str">
        <f>+VLOOKUP(B2870,'[1]PORTFOLIO MAY16'!$B$7:$T$5083,19,0)</f>
        <v>NICARAGUA</v>
      </c>
      <c r="T2870" s="26">
        <v>0</v>
      </c>
      <c r="U2870" s="23" t="s">
        <v>37</v>
      </c>
      <c r="V2870" s="23" t="s">
        <v>37</v>
      </c>
      <c r="W2870" s="23" t="s">
        <v>37</v>
      </c>
      <c r="X2870" s="22">
        <v>9387.7800000000007</v>
      </c>
    </row>
    <row r="2871" spans="1:24" x14ac:dyDescent="0.25">
      <c r="A2871" s="22">
        <v>702</v>
      </c>
      <c r="B2871" s="23" t="s">
        <v>2916</v>
      </c>
      <c r="C2871" s="23"/>
      <c r="D2871" s="24">
        <v>308390</v>
      </c>
      <c r="E2871" s="25"/>
      <c r="F2871" s="23" t="s">
        <v>42</v>
      </c>
      <c r="G2871" s="23" t="s">
        <v>33</v>
      </c>
      <c r="H2871" s="24" t="s">
        <v>34</v>
      </c>
      <c r="I2871" s="24" t="s">
        <v>35</v>
      </c>
      <c r="J2871" s="23" t="s">
        <v>36</v>
      </c>
      <c r="K2871" s="26">
        <v>152599.04000000001</v>
      </c>
      <c r="L2871" s="26">
        <f t="shared" si="135"/>
        <v>152599.04000000001</v>
      </c>
      <c r="M2871" s="26">
        <v>0</v>
      </c>
      <c r="N2871" s="26">
        <v>0</v>
      </c>
      <c r="O2871" s="26">
        <v>0</v>
      </c>
      <c r="P2871" s="26">
        <v>0</v>
      </c>
      <c r="Q2871" s="26">
        <f t="shared" si="133"/>
        <v>0</v>
      </c>
      <c r="R2871" s="27" t="str">
        <f t="shared" si="134"/>
        <v>1-30</v>
      </c>
      <c r="S2871" s="27" t="str">
        <f>+VLOOKUP(B2871,'[1]PORTFOLIO MAY16'!$B$7:$T$5083,19,0)</f>
        <v>GUATEMALA</v>
      </c>
      <c r="T2871" s="26">
        <v>0</v>
      </c>
      <c r="U2871" s="23" t="s">
        <v>37</v>
      </c>
      <c r="V2871" s="23" t="s">
        <v>37</v>
      </c>
      <c r="W2871" s="23" t="s">
        <v>37</v>
      </c>
      <c r="X2871" s="22">
        <v>164597.28</v>
      </c>
    </row>
    <row r="2872" spans="1:24" x14ac:dyDescent="0.25">
      <c r="A2872" s="22">
        <v>702</v>
      </c>
      <c r="B2872" s="23" t="s">
        <v>2917</v>
      </c>
      <c r="C2872" s="23"/>
      <c r="D2872" s="24">
        <v>314827</v>
      </c>
      <c r="E2872" s="25"/>
      <c r="F2872" s="23" t="s">
        <v>33</v>
      </c>
      <c r="G2872" s="23" t="s">
        <v>33</v>
      </c>
      <c r="H2872" s="24" t="s">
        <v>34</v>
      </c>
      <c r="I2872" s="24" t="s">
        <v>35</v>
      </c>
      <c r="J2872" s="23" t="s">
        <v>39</v>
      </c>
      <c r="K2872" s="26">
        <v>224834.58</v>
      </c>
      <c r="L2872" s="26">
        <f t="shared" si="135"/>
        <v>12116.33551386518</v>
      </c>
      <c r="M2872" s="26">
        <v>0</v>
      </c>
      <c r="N2872" s="26">
        <v>0</v>
      </c>
      <c r="O2872" s="26">
        <v>0</v>
      </c>
      <c r="P2872" s="26">
        <v>0</v>
      </c>
      <c r="Q2872" s="26">
        <f t="shared" si="133"/>
        <v>0</v>
      </c>
      <c r="R2872" s="27" t="str">
        <f t="shared" si="134"/>
        <v>1-30</v>
      </c>
      <c r="S2872" s="27" t="str">
        <f>+VLOOKUP(B2872,'[1]PORTFOLIO MAY16'!$B$7:$T$5083,19,0)</f>
        <v>MEXICO</v>
      </c>
      <c r="T2872" s="26">
        <v>0</v>
      </c>
      <c r="U2872" s="23" t="s">
        <v>37</v>
      </c>
      <c r="V2872" s="23" t="s">
        <v>37</v>
      </c>
      <c r="W2872" s="23" t="s">
        <v>37</v>
      </c>
      <c r="X2872" s="22">
        <v>278932.19</v>
      </c>
    </row>
    <row r="2873" spans="1:24" x14ac:dyDescent="0.25">
      <c r="A2873" s="22">
        <v>702</v>
      </c>
      <c r="B2873" s="23" t="s">
        <v>2918</v>
      </c>
      <c r="C2873" s="23"/>
      <c r="D2873" s="24">
        <v>313548</v>
      </c>
      <c r="E2873" s="25"/>
      <c r="F2873" s="23" t="s">
        <v>51</v>
      </c>
      <c r="G2873" s="23" t="s">
        <v>51</v>
      </c>
      <c r="H2873" s="24" t="s">
        <v>34</v>
      </c>
      <c r="I2873" s="24" t="s">
        <v>35</v>
      </c>
      <c r="J2873" s="23" t="s">
        <v>36</v>
      </c>
      <c r="K2873" s="26">
        <v>5519.34</v>
      </c>
      <c r="L2873" s="26">
        <f t="shared" si="135"/>
        <v>5519.34</v>
      </c>
      <c r="M2873" s="26">
        <v>0</v>
      </c>
      <c r="N2873" s="26">
        <v>0</v>
      </c>
      <c r="O2873" s="26">
        <v>0</v>
      </c>
      <c r="P2873" s="26">
        <v>0</v>
      </c>
      <c r="Q2873" s="26">
        <f t="shared" si="133"/>
        <v>0</v>
      </c>
      <c r="R2873" s="27" t="str">
        <f t="shared" si="134"/>
        <v>1-30</v>
      </c>
      <c r="S2873" s="27" t="str">
        <f>+VLOOKUP(B2873,'[1]PORTFOLIO MAY16'!$B$7:$T$5083,19,0)</f>
        <v>NICARAGUA</v>
      </c>
      <c r="T2873" s="26">
        <v>0</v>
      </c>
      <c r="U2873" s="23" t="s">
        <v>37</v>
      </c>
      <c r="V2873" s="23" t="s">
        <v>37</v>
      </c>
      <c r="W2873" s="23" t="s">
        <v>37</v>
      </c>
      <c r="X2873" s="22">
        <v>5615.92</v>
      </c>
    </row>
    <row r="2874" spans="1:24" x14ac:dyDescent="0.25">
      <c r="A2874" s="22">
        <v>702</v>
      </c>
      <c r="B2874" s="23" t="s">
        <v>2919</v>
      </c>
      <c r="C2874" s="23"/>
      <c r="D2874" s="24">
        <v>332118</v>
      </c>
      <c r="E2874" s="25"/>
      <c r="F2874" s="23" t="s">
        <v>33</v>
      </c>
      <c r="G2874" s="23" t="s">
        <v>33</v>
      </c>
      <c r="H2874" s="24" t="s">
        <v>34</v>
      </c>
      <c r="I2874" s="24" t="s">
        <v>35</v>
      </c>
      <c r="J2874" s="23" t="s">
        <v>39</v>
      </c>
      <c r="K2874" s="26">
        <v>189268.83</v>
      </c>
      <c r="L2874" s="26">
        <f t="shared" si="135"/>
        <v>10199.697246734517</v>
      </c>
      <c r="M2874" s="26">
        <v>0</v>
      </c>
      <c r="N2874" s="26">
        <v>0</v>
      </c>
      <c r="O2874" s="26">
        <v>0</v>
      </c>
      <c r="P2874" s="26">
        <v>0</v>
      </c>
      <c r="Q2874" s="26">
        <f t="shared" si="133"/>
        <v>0</v>
      </c>
      <c r="R2874" s="27" t="str">
        <f t="shared" si="134"/>
        <v>1-30</v>
      </c>
      <c r="S2874" s="27" t="str">
        <f>+VLOOKUP(B2874,'[1]PORTFOLIO MAY16'!$B$7:$T$5083,19,0)</f>
        <v>MEXICO</v>
      </c>
      <c r="T2874" s="26">
        <v>0</v>
      </c>
      <c r="U2874" s="23" t="s">
        <v>37</v>
      </c>
      <c r="V2874" s="23" t="s">
        <v>37</v>
      </c>
      <c r="W2874" s="23" t="s">
        <v>37</v>
      </c>
      <c r="X2874" s="22">
        <v>189268.83</v>
      </c>
    </row>
    <row r="2875" spans="1:24" x14ac:dyDescent="0.25">
      <c r="A2875" s="22">
        <v>702</v>
      </c>
      <c r="B2875" s="23" t="s">
        <v>2920</v>
      </c>
      <c r="C2875" s="23"/>
      <c r="D2875" s="24">
        <v>332392</v>
      </c>
      <c r="E2875" s="25"/>
      <c r="F2875" s="23" t="s">
        <v>33</v>
      </c>
      <c r="G2875" s="23" t="s">
        <v>33</v>
      </c>
      <c r="H2875" s="24" t="s">
        <v>34</v>
      </c>
      <c r="I2875" s="24" t="s">
        <v>35</v>
      </c>
      <c r="J2875" s="23" t="s">
        <v>39</v>
      </c>
      <c r="K2875" s="26">
        <v>113815.87</v>
      </c>
      <c r="L2875" s="26">
        <f t="shared" si="135"/>
        <v>6133.537233118067</v>
      </c>
      <c r="M2875" s="26">
        <v>0</v>
      </c>
      <c r="N2875" s="26">
        <v>0</v>
      </c>
      <c r="O2875" s="26">
        <v>0</v>
      </c>
      <c r="P2875" s="26">
        <v>0</v>
      </c>
      <c r="Q2875" s="26">
        <f t="shared" si="133"/>
        <v>0</v>
      </c>
      <c r="R2875" s="27" t="str">
        <f t="shared" si="134"/>
        <v>1-30</v>
      </c>
      <c r="S2875" s="27" t="str">
        <f>+VLOOKUP(B2875,'[1]PORTFOLIO MAY16'!$B$7:$T$5083,19,0)</f>
        <v>MEXICO</v>
      </c>
      <c r="T2875" s="26">
        <v>0</v>
      </c>
      <c r="U2875" s="23" t="s">
        <v>37</v>
      </c>
      <c r="V2875" s="23" t="s">
        <v>37</v>
      </c>
      <c r="W2875" s="23" t="s">
        <v>37</v>
      </c>
      <c r="X2875" s="22">
        <v>229101.24</v>
      </c>
    </row>
    <row r="2876" spans="1:24" x14ac:dyDescent="0.25">
      <c r="A2876" s="22">
        <v>702</v>
      </c>
      <c r="B2876" s="23" t="s">
        <v>2921</v>
      </c>
      <c r="C2876" s="23"/>
      <c r="D2876" s="24">
        <v>320498</v>
      </c>
      <c r="E2876" s="25"/>
      <c r="F2876" s="23" t="s">
        <v>42</v>
      </c>
      <c r="G2876" s="23" t="s">
        <v>33</v>
      </c>
      <c r="H2876" s="24" t="s">
        <v>34</v>
      </c>
      <c r="I2876" s="24" t="s">
        <v>35</v>
      </c>
      <c r="J2876" s="23" t="s">
        <v>36</v>
      </c>
      <c r="K2876" s="26">
        <v>485394.64</v>
      </c>
      <c r="L2876" s="26">
        <f t="shared" si="135"/>
        <v>485394.64</v>
      </c>
      <c r="M2876" s="26">
        <v>0</v>
      </c>
      <c r="N2876" s="26">
        <v>0</v>
      </c>
      <c r="O2876" s="26">
        <v>0</v>
      </c>
      <c r="P2876" s="26">
        <v>0</v>
      </c>
      <c r="Q2876" s="26">
        <f t="shared" si="133"/>
        <v>0</v>
      </c>
      <c r="R2876" s="27" t="str">
        <f t="shared" si="134"/>
        <v>1-30</v>
      </c>
      <c r="S2876" s="27" t="str">
        <f>+VLOOKUP(B2876,'[1]PORTFOLIO MAY16'!$B$7:$T$5083,19,0)</f>
        <v>ECUADOR</v>
      </c>
      <c r="T2876" s="26">
        <v>0</v>
      </c>
      <c r="U2876" s="23" t="s">
        <v>37</v>
      </c>
      <c r="V2876" s="23" t="s">
        <v>37</v>
      </c>
      <c r="W2876" s="23" t="s">
        <v>37</v>
      </c>
      <c r="X2876" s="22">
        <v>537895.80000000005</v>
      </c>
    </row>
    <row r="2877" spans="1:24" x14ac:dyDescent="0.25">
      <c r="A2877" s="22">
        <v>702</v>
      </c>
      <c r="B2877" s="23" t="s">
        <v>2922</v>
      </c>
      <c r="C2877" s="23"/>
      <c r="D2877" s="24">
        <v>309777</v>
      </c>
      <c r="E2877" s="25"/>
      <c r="F2877" s="23" t="s">
        <v>33</v>
      </c>
      <c r="G2877" s="23" t="s">
        <v>33</v>
      </c>
      <c r="H2877" s="24" t="s">
        <v>34</v>
      </c>
      <c r="I2877" s="24" t="s">
        <v>35</v>
      </c>
      <c r="J2877" s="23" t="s">
        <v>39</v>
      </c>
      <c r="K2877" s="26">
        <v>212682.23999999999</v>
      </c>
      <c r="L2877" s="26">
        <f t="shared" si="135"/>
        <v>11461.445911391378</v>
      </c>
      <c r="M2877" s="26">
        <v>0</v>
      </c>
      <c r="N2877" s="26">
        <v>0</v>
      </c>
      <c r="O2877" s="26">
        <v>0</v>
      </c>
      <c r="P2877" s="26">
        <v>0</v>
      </c>
      <c r="Q2877" s="26">
        <f t="shared" si="133"/>
        <v>0</v>
      </c>
      <c r="R2877" s="27" t="str">
        <f t="shared" si="134"/>
        <v>1-30</v>
      </c>
      <c r="S2877" s="27" t="str">
        <f>+VLOOKUP(B2877,'[1]PORTFOLIO MAY16'!$B$7:$T$5083,19,0)</f>
        <v>MEXICO</v>
      </c>
      <c r="T2877" s="26">
        <v>0</v>
      </c>
      <c r="U2877" s="23" t="s">
        <v>37</v>
      </c>
      <c r="V2877" s="23" t="s">
        <v>37</v>
      </c>
      <c r="W2877" s="23" t="s">
        <v>37</v>
      </c>
      <c r="X2877" s="22">
        <v>212682.23999999999</v>
      </c>
    </row>
    <row r="2878" spans="1:24" x14ac:dyDescent="0.25">
      <c r="A2878" s="22">
        <v>702</v>
      </c>
      <c r="B2878" s="23" t="s">
        <v>2923</v>
      </c>
      <c r="C2878" s="23"/>
      <c r="D2878" s="24">
        <v>317847</v>
      </c>
      <c r="E2878" s="25"/>
      <c r="F2878" s="23" t="s">
        <v>33</v>
      </c>
      <c r="G2878" s="23" t="s">
        <v>33</v>
      </c>
      <c r="H2878" s="24" t="s">
        <v>34</v>
      </c>
      <c r="I2878" s="24" t="s">
        <v>35</v>
      </c>
      <c r="J2878" s="23" t="s">
        <v>36</v>
      </c>
      <c r="K2878" s="26">
        <v>169994.91</v>
      </c>
      <c r="L2878" s="26">
        <f t="shared" si="135"/>
        <v>169994.91</v>
      </c>
      <c r="M2878" s="26">
        <v>0</v>
      </c>
      <c r="N2878" s="26">
        <v>0</v>
      </c>
      <c r="O2878" s="26">
        <v>0</v>
      </c>
      <c r="P2878" s="26">
        <v>0</v>
      </c>
      <c r="Q2878" s="26">
        <f t="shared" si="133"/>
        <v>0</v>
      </c>
      <c r="R2878" s="27" t="str">
        <f t="shared" si="134"/>
        <v>1-30</v>
      </c>
      <c r="S2878" s="27" t="str">
        <f>+VLOOKUP(B2878,'[1]PORTFOLIO MAY16'!$B$7:$T$5083,19,0)</f>
        <v>MEXICO</v>
      </c>
      <c r="T2878" s="26">
        <v>0</v>
      </c>
      <c r="U2878" s="23" t="s">
        <v>37</v>
      </c>
      <c r="V2878" s="23" t="s">
        <v>37</v>
      </c>
      <c r="W2878" s="23" t="s">
        <v>37</v>
      </c>
      <c r="X2878" s="22">
        <v>182730.25</v>
      </c>
    </row>
    <row r="2879" spans="1:24" x14ac:dyDescent="0.25">
      <c r="A2879" s="22">
        <v>702</v>
      </c>
      <c r="B2879" s="23" t="s">
        <v>2924</v>
      </c>
      <c r="C2879" s="23"/>
      <c r="D2879" s="24">
        <v>311832</v>
      </c>
      <c r="E2879" s="25"/>
      <c r="F2879" s="23" t="s">
        <v>42</v>
      </c>
      <c r="G2879" s="23" t="s">
        <v>33</v>
      </c>
      <c r="H2879" s="24" t="s">
        <v>34</v>
      </c>
      <c r="I2879" s="24" t="s">
        <v>35</v>
      </c>
      <c r="J2879" s="23" t="s">
        <v>36</v>
      </c>
      <c r="K2879" s="26">
        <v>74529.94</v>
      </c>
      <c r="L2879" s="26">
        <f t="shared" si="135"/>
        <v>74529.94</v>
      </c>
      <c r="M2879" s="26">
        <v>0</v>
      </c>
      <c r="N2879" s="26">
        <v>0</v>
      </c>
      <c r="O2879" s="26">
        <v>0</v>
      </c>
      <c r="P2879" s="26">
        <v>0</v>
      </c>
      <c r="Q2879" s="26">
        <f t="shared" si="133"/>
        <v>0</v>
      </c>
      <c r="R2879" s="27" t="str">
        <f t="shared" si="134"/>
        <v>1-30</v>
      </c>
      <c r="S2879" s="27" t="str">
        <f>+VLOOKUP(B2879,'[1]PORTFOLIO MAY16'!$B$7:$T$5083,19,0)</f>
        <v>COSTA RICA</v>
      </c>
      <c r="T2879" s="26">
        <v>0</v>
      </c>
      <c r="U2879" s="23" t="s">
        <v>37</v>
      </c>
      <c r="V2879" s="23" t="s">
        <v>37</v>
      </c>
      <c r="W2879" s="23" t="s">
        <v>37</v>
      </c>
      <c r="X2879" s="22">
        <v>82649.710000000006</v>
      </c>
    </row>
    <row r="2880" spans="1:24" x14ac:dyDescent="0.25">
      <c r="A2880" s="22">
        <v>702</v>
      </c>
      <c r="B2880" s="23" t="s">
        <v>2925</v>
      </c>
      <c r="C2880" s="23"/>
      <c r="D2880" s="24">
        <v>308390</v>
      </c>
      <c r="E2880" s="25"/>
      <c r="F2880" s="23" t="s">
        <v>42</v>
      </c>
      <c r="G2880" s="23" t="s">
        <v>33</v>
      </c>
      <c r="H2880" s="24" t="s">
        <v>34</v>
      </c>
      <c r="I2880" s="24" t="s">
        <v>35</v>
      </c>
      <c r="J2880" s="23" t="s">
        <v>36</v>
      </c>
      <c r="K2880" s="26">
        <v>184938.63</v>
      </c>
      <c r="L2880" s="26">
        <f t="shared" si="135"/>
        <v>184938.63</v>
      </c>
      <c r="M2880" s="26">
        <v>0</v>
      </c>
      <c r="N2880" s="26">
        <v>0</v>
      </c>
      <c r="O2880" s="26">
        <v>0</v>
      </c>
      <c r="P2880" s="26">
        <v>0</v>
      </c>
      <c r="Q2880" s="26">
        <f t="shared" si="133"/>
        <v>0</v>
      </c>
      <c r="R2880" s="27" t="str">
        <f t="shared" si="134"/>
        <v>1-30</v>
      </c>
      <c r="S2880" s="27" t="str">
        <f>+VLOOKUP(B2880,'[1]PORTFOLIO MAY16'!$B$7:$T$5083,19,0)</f>
        <v>GUATEMALA</v>
      </c>
      <c r="T2880" s="26">
        <v>0</v>
      </c>
      <c r="U2880" s="23" t="s">
        <v>37</v>
      </c>
      <c r="V2880" s="23" t="s">
        <v>37</v>
      </c>
      <c r="W2880" s="23" t="s">
        <v>37</v>
      </c>
      <c r="X2880" s="22">
        <v>199033.25</v>
      </c>
    </row>
    <row r="2881" spans="1:24" x14ac:dyDescent="0.25">
      <c r="A2881" s="22">
        <v>702</v>
      </c>
      <c r="B2881" s="23" t="s">
        <v>2926</v>
      </c>
      <c r="C2881" s="23"/>
      <c r="D2881" s="24">
        <v>333802</v>
      </c>
      <c r="E2881" s="25"/>
      <c r="F2881" s="23" t="s">
        <v>42</v>
      </c>
      <c r="G2881" s="23" t="s">
        <v>33</v>
      </c>
      <c r="H2881" s="24" t="s">
        <v>34</v>
      </c>
      <c r="I2881" s="24" t="s">
        <v>35</v>
      </c>
      <c r="J2881" s="23" t="s">
        <v>36</v>
      </c>
      <c r="K2881" s="26">
        <v>4562.6400000000003</v>
      </c>
      <c r="L2881" s="26">
        <f t="shared" si="135"/>
        <v>4562.6400000000003</v>
      </c>
      <c r="M2881" s="26">
        <v>0</v>
      </c>
      <c r="N2881" s="26">
        <v>0</v>
      </c>
      <c r="O2881" s="26">
        <v>0</v>
      </c>
      <c r="P2881" s="26">
        <v>0</v>
      </c>
      <c r="Q2881" s="26">
        <f t="shared" si="133"/>
        <v>0</v>
      </c>
      <c r="R2881" s="27" t="str">
        <f t="shared" si="134"/>
        <v>1-30</v>
      </c>
      <c r="S2881" s="27" t="str">
        <f>+VLOOKUP(B2881,'[1]PORTFOLIO MAY16'!$B$7:$T$5083,19,0)</f>
        <v>GUATEMALA</v>
      </c>
      <c r="T2881" s="26">
        <v>0</v>
      </c>
      <c r="U2881" s="23" t="s">
        <v>37</v>
      </c>
      <c r="V2881" s="23" t="s">
        <v>37</v>
      </c>
      <c r="W2881" s="23" t="s">
        <v>37</v>
      </c>
      <c r="X2881" s="22">
        <v>4562.6400000000003</v>
      </c>
    </row>
    <row r="2882" spans="1:24" x14ac:dyDescent="0.25">
      <c r="A2882" s="22">
        <v>702</v>
      </c>
      <c r="B2882" s="23" t="s">
        <v>2927</v>
      </c>
      <c r="C2882" s="23"/>
      <c r="D2882" s="24">
        <v>313564</v>
      </c>
      <c r="E2882" s="25"/>
      <c r="F2882" s="23" t="s">
        <v>33</v>
      </c>
      <c r="G2882" s="23" t="s">
        <v>33</v>
      </c>
      <c r="H2882" s="24" t="s">
        <v>34</v>
      </c>
      <c r="I2882" s="24" t="s">
        <v>35</v>
      </c>
      <c r="J2882" s="23" t="s">
        <v>39</v>
      </c>
      <c r="K2882" s="26">
        <v>1650028.84</v>
      </c>
      <c r="L2882" s="26">
        <f t="shared" si="135"/>
        <v>88920.054170465111</v>
      </c>
      <c r="M2882" s="26">
        <v>0</v>
      </c>
      <c r="N2882" s="26">
        <v>0</v>
      </c>
      <c r="O2882" s="26">
        <v>0</v>
      </c>
      <c r="P2882" s="26">
        <v>0</v>
      </c>
      <c r="Q2882" s="26">
        <f t="shared" si="133"/>
        <v>0</v>
      </c>
      <c r="R2882" s="27" t="str">
        <f t="shared" si="134"/>
        <v>1-30</v>
      </c>
      <c r="S2882" s="27" t="str">
        <f>+VLOOKUP(B2882,'[1]PORTFOLIO MAY16'!$B$7:$T$5083,19,0)</f>
        <v>MEXICO</v>
      </c>
      <c r="T2882" s="26">
        <v>0</v>
      </c>
      <c r="U2882" s="23" t="s">
        <v>37</v>
      </c>
      <c r="V2882" s="23" t="s">
        <v>37</v>
      </c>
      <c r="W2882" s="23" t="s">
        <v>37</v>
      </c>
      <c r="X2882" s="22">
        <v>1913019.16</v>
      </c>
    </row>
    <row r="2883" spans="1:24" x14ac:dyDescent="0.25">
      <c r="A2883" s="22">
        <v>702</v>
      </c>
      <c r="B2883" s="23" t="s">
        <v>2928</v>
      </c>
      <c r="C2883" s="23"/>
      <c r="D2883" s="24">
        <v>313548</v>
      </c>
      <c r="E2883" s="25"/>
      <c r="F2883" s="23" t="s">
        <v>59</v>
      </c>
      <c r="G2883" s="23" t="s">
        <v>59</v>
      </c>
      <c r="H2883" s="24" t="s">
        <v>34</v>
      </c>
      <c r="I2883" s="24" t="s">
        <v>35</v>
      </c>
      <c r="J2883" s="23" t="s">
        <v>36</v>
      </c>
      <c r="K2883" s="26">
        <v>127797.09</v>
      </c>
      <c r="L2883" s="26">
        <f t="shared" si="135"/>
        <v>127797.09</v>
      </c>
      <c r="M2883" s="26">
        <v>0</v>
      </c>
      <c r="N2883" s="26">
        <v>0</v>
      </c>
      <c r="O2883" s="26">
        <v>0</v>
      </c>
      <c r="P2883" s="26">
        <v>0</v>
      </c>
      <c r="Q2883" s="26">
        <f t="shared" si="133"/>
        <v>0</v>
      </c>
      <c r="R2883" s="27" t="str">
        <f t="shared" si="134"/>
        <v>1-30</v>
      </c>
      <c r="S2883" s="27" t="str">
        <f>+VLOOKUP(B2883,'[1]PORTFOLIO MAY16'!$B$7:$T$5083,19,0)</f>
        <v>NICARAGUA</v>
      </c>
      <c r="T2883" s="26">
        <v>0</v>
      </c>
      <c r="U2883" s="23" t="s">
        <v>37</v>
      </c>
      <c r="V2883" s="23" t="s">
        <v>37</v>
      </c>
      <c r="W2883" s="23" t="s">
        <v>37</v>
      </c>
      <c r="X2883" s="22">
        <v>130033.22</v>
      </c>
    </row>
    <row r="2884" spans="1:24" x14ac:dyDescent="0.25">
      <c r="A2884" s="22">
        <v>702</v>
      </c>
      <c r="B2884" s="23" t="s">
        <v>2929</v>
      </c>
      <c r="C2884" s="23"/>
      <c r="D2884" s="24">
        <v>308390</v>
      </c>
      <c r="E2884" s="25"/>
      <c r="F2884" s="23" t="s">
        <v>42</v>
      </c>
      <c r="G2884" s="23" t="s">
        <v>33</v>
      </c>
      <c r="H2884" s="24" t="s">
        <v>34</v>
      </c>
      <c r="I2884" s="24" t="s">
        <v>35</v>
      </c>
      <c r="J2884" s="23" t="s">
        <v>36</v>
      </c>
      <c r="K2884" s="26">
        <v>63668.59</v>
      </c>
      <c r="L2884" s="26">
        <f t="shared" si="135"/>
        <v>63668.59</v>
      </c>
      <c r="M2884" s="26">
        <v>0</v>
      </c>
      <c r="N2884" s="26">
        <v>0</v>
      </c>
      <c r="O2884" s="26">
        <v>0</v>
      </c>
      <c r="P2884" s="26">
        <v>0</v>
      </c>
      <c r="Q2884" s="26">
        <f t="shared" si="133"/>
        <v>0</v>
      </c>
      <c r="R2884" s="27" t="str">
        <f t="shared" si="134"/>
        <v>1-30</v>
      </c>
      <c r="S2884" s="27" t="str">
        <f>+VLOOKUP(B2884,'[1]PORTFOLIO MAY16'!$B$7:$T$5083,19,0)</f>
        <v>GUATEMALA</v>
      </c>
      <c r="T2884" s="26">
        <v>0</v>
      </c>
      <c r="U2884" s="23" t="s">
        <v>37</v>
      </c>
      <c r="V2884" s="23" t="s">
        <v>37</v>
      </c>
      <c r="W2884" s="23" t="s">
        <v>37</v>
      </c>
      <c r="X2884" s="22">
        <v>68389.08</v>
      </c>
    </row>
    <row r="2885" spans="1:24" x14ac:dyDescent="0.25">
      <c r="A2885" s="22">
        <v>702</v>
      </c>
      <c r="B2885" s="23" t="s">
        <v>2930</v>
      </c>
      <c r="C2885" s="23"/>
      <c r="D2885" s="24">
        <v>313548</v>
      </c>
      <c r="E2885" s="25"/>
      <c r="F2885" s="23" t="s">
        <v>51</v>
      </c>
      <c r="G2885" s="23" t="s">
        <v>51</v>
      </c>
      <c r="H2885" s="24" t="s">
        <v>34</v>
      </c>
      <c r="I2885" s="24" t="s">
        <v>35</v>
      </c>
      <c r="J2885" s="23" t="s">
        <v>36</v>
      </c>
      <c r="K2885" s="26">
        <v>32617.24</v>
      </c>
      <c r="L2885" s="26">
        <f t="shared" si="135"/>
        <v>32617.24</v>
      </c>
      <c r="M2885" s="26">
        <v>0</v>
      </c>
      <c r="N2885" s="26">
        <v>0</v>
      </c>
      <c r="O2885" s="26">
        <v>0</v>
      </c>
      <c r="P2885" s="26">
        <v>0</v>
      </c>
      <c r="Q2885" s="26">
        <f t="shared" si="133"/>
        <v>0</v>
      </c>
      <c r="R2885" s="27" t="str">
        <f t="shared" si="134"/>
        <v>1-30</v>
      </c>
      <c r="S2885" s="27" t="str">
        <f>+VLOOKUP(B2885,'[1]PORTFOLIO MAY16'!$B$7:$T$5083,19,0)</f>
        <v>NICARAGUA</v>
      </c>
      <c r="T2885" s="26">
        <v>0</v>
      </c>
      <c r="U2885" s="23" t="s">
        <v>37</v>
      </c>
      <c r="V2885" s="23" t="s">
        <v>37</v>
      </c>
      <c r="W2885" s="23" t="s">
        <v>37</v>
      </c>
      <c r="X2885" s="22">
        <v>33300.639999999999</v>
      </c>
    </row>
    <row r="2886" spans="1:24" x14ac:dyDescent="0.25">
      <c r="A2886" s="22">
        <v>702</v>
      </c>
      <c r="B2886" s="23" t="s">
        <v>2931</v>
      </c>
      <c r="C2886" s="23"/>
      <c r="D2886" s="24">
        <v>333334</v>
      </c>
      <c r="E2886" s="25"/>
      <c r="F2886" s="23" t="s">
        <v>42</v>
      </c>
      <c r="G2886" s="23" t="s">
        <v>33</v>
      </c>
      <c r="H2886" s="24" t="s">
        <v>34</v>
      </c>
      <c r="I2886" s="24" t="s">
        <v>35</v>
      </c>
      <c r="J2886" s="23" t="s">
        <v>36</v>
      </c>
      <c r="K2886" s="26">
        <v>13752.55</v>
      </c>
      <c r="L2886" s="26">
        <f t="shared" si="135"/>
        <v>13752.55</v>
      </c>
      <c r="M2886" s="26">
        <v>0</v>
      </c>
      <c r="N2886" s="26">
        <v>0</v>
      </c>
      <c r="O2886" s="26">
        <v>0</v>
      </c>
      <c r="P2886" s="26">
        <v>0</v>
      </c>
      <c r="Q2886" s="26">
        <f t="shared" si="133"/>
        <v>0</v>
      </c>
      <c r="R2886" s="27" t="str">
        <f t="shared" si="134"/>
        <v>1-30</v>
      </c>
      <c r="S2886" s="27" t="str">
        <f>+VLOOKUP(B2886,'[1]PORTFOLIO MAY16'!$B$7:$T$5083,19,0)</f>
        <v>COSTA RICA</v>
      </c>
      <c r="T2886" s="26">
        <v>0</v>
      </c>
      <c r="U2886" s="23" t="s">
        <v>37</v>
      </c>
      <c r="V2886" s="23" t="s">
        <v>37</v>
      </c>
      <c r="W2886" s="23" t="s">
        <v>37</v>
      </c>
      <c r="X2886" s="22">
        <v>14316.25</v>
      </c>
    </row>
    <row r="2887" spans="1:24" x14ac:dyDescent="0.25">
      <c r="A2887" s="22">
        <v>702</v>
      </c>
      <c r="B2887" s="23" t="s">
        <v>2932</v>
      </c>
      <c r="C2887" s="23"/>
      <c r="D2887" s="24">
        <v>319214</v>
      </c>
      <c r="E2887" s="25"/>
      <c r="F2887" s="23" t="s">
        <v>42</v>
      </c>
      <c r="G2887" s="23" t="s">
        <v>33</v>
      </c>
      <c r="H2887" s="24" t="s">
        <v>34</v>
      </c>
      <c r="I2887" s="24" t="s">
        <v>35</v>
      </c>
      <c r="J2887" s="23" t="s">
        <v>39</v>
      </c>
      <c r="K2887" s="26">
        <v>769010.88</v>
      </c>
      <c r="L2887" s="26">
        <f t="shared" si="135"/>
        <v>41441.996315214128</v>
      </c>
      <c r="M2887" s="26">
        <v>0</v>
      </c>
      <c r="N2887" s="26">
        <v>0</v>
      </c>
      <c r="O2887" s="26">
        <v>0</v>
      </c>
      <c r="P2887" s="26">
        <v>0</v>
      </c>
      <c r="Q2887" s="26">
        <f t="shared" ref="Q2887:Q2950" si="136">+P2887+O2887+N2887+M2887</f>
        <v>0</v>
      </c>
      <c r="R2887" s="27" t="str">
        <f t="shared" ref="R2887:R2950" si="137">+IF(P2887&gt;0,"120+",IF(O2887&gt;0,"91-120",IF(N2887&gt;0,"61-90",IF(M2887&gt;0,"31-60","1-30"))))</f>
        <v>1-30</v>
      </c>
      <c r="S2887" s="27" t="str">
        <f>+VLOOKUP(B2887,'[1]PORTFOLIO MAY16'!$B$7:$T$5083,19,0)</f>
        <v>MEXICO</v>
      </c>
      <c r="T2887" s="26">
        <v>0</v>
      </c>
      <c r="U2887" s="23" t="s">
        <v>37</v>
      </c>
      <c r="V2887" s="23" t="s">
        <v>37</v>
      </c>
      <c r="W2887" s="23" t="s">
        <v>37</v>
      </c>
      <c r="X2887" s="22">
        <v>2307032.8199999998</v>
      </c>
    </row>
    <row r="2888" spans="1:24" x14ac:dyDescent="0.25">
      <c r="A2888" s="22">
        <v>702</v>
      </c>
      <c r="B2888" s="23" t="s">
        <v>2933</v>
      </c>
      <c r="C2888" s="23"/>
      <c r="D2888" s="24">
        <v>308390</v>
      </c>
      <c r="E2888" s="25"/>
      <c r="F2888" s="23" t="s">
        <v>42</v>
      </c>
      <c r="G2888" s="23" t="s">
        <v>33</v>
      </c>
      <c r="H2888" s="24" t="s">
        <v>34</v>
      </c>
      <c r="I2888" s="24" t="s">
        <v>35</v>
      </c>
      <c r="J2888" s="23" t="s">
        <v>36</v>
      </c>
      <c r="K2888" s="26">
        <v>184938.63</v>
      </c>
      <c r="L2888" s="26">
        <f t="shared" si="135"/>
        <v>184938.63</v>
      </c>
      <c r="M2888" s="26">
        <v>0</v>
      </c>
      <c r="N2888" s="26">
        <v>0</v>
      </c>
      <c r="O2888" s="26">
        <v>0</v>
      </c>
      <c r="P2888" s="26">
        <v>0</v>
      </c>
      <c r="Q2888" s="26">
        <f t="shared" si="136"/>
        <v>0</v>
      </c>
      <c r="R2888" s="27" t="str">
        <f t="shared" si="137"/>
        <v>1-30</v>
      </c>
      <c r="S2888" s="27" t="str">
        <f>+VLOOKUP(B2888,'[1]PORTFOLIO MAY16'!$B$7:$T$5083,19,0)</f>
        <v>GUATEMALA</v>
      </c>
      <c r="T2888" s="26">
        <v>0</v>
      </c>
      <c r="U2888" s="23" t="s">
        <v>37</v>
      </c>
      <c r="V2888" s="23" t="s">
        <v>37</v>
      </c>
      <c r="W2888" s="23" t="s">
        <v>37</v>
      </c>
      <c r="X2888" s="22">
        <v>199033.25</v>
      </c>
    </row>
    <row r="2889" spans="1:24" x14ac:dyDescent="0.25">
      <c r="A2889" s="22">
        <v>702</v>
      </c>
      <c r="B2889" s="23" t="s">
        <v>2934</v>
      </c>
      <c r="C2889" s="23"/>
      <c r="D2889" s="24">
        <v>314798</v>
      </c>
      <c r="E2889" s="25"/>
      <c r="F2889" s="23" t="s">
        <v>51</v>
      </c>
      <c r="G2889" s="23" t="s">
        <v>51</v>
      </c>
      <c r="H2889" s="24" t="s">
        <v>34</v>
      </c>
      <c r="I2889" s="24" t="s">
        <v>35</v>
      </c>
      <c r="J2889" s="23" t="s">
        <v>36</v>
      </c>
      <c r="K2889" s="26">
        <v>49699.32</v>
      </c>
      <c r="L2889" s="26">
        <f t="shared" si="135"/>
        <v>49699.32</v>
      </c>
      <c r="M2889" s="26">
        <v>0</v>
      </c>
      <c r="N2889" s="26">
        <v>0</v>
      </c>
      <c r="O2889" s="26">
        <v>0</v>
      </c>
      <c r="P2889" s="26">
        <v>0</v>
      </c>
      <c r="Q2889" s="26">
        <f t="shared" si="136"/>
        <v>0</v>
      </c>
      <c r="R2889" s="27" t="str">
        <f t="shared" si="137"/>
        <v>1-30</v>
      </c>
      <c r="S2889" s="27" t="str">
        <f>+VLOOKUP(B2889,'[1]PORTFOLIO MAY16'!$B$7:$T$5083,19,0)</f>
        <v>COSTA RICA</v>
      </c>
      <c r="T2889" s="26">
        <v>0</v>
      </c>
      <c r="U2889" s="23" t="s">
        <v>37</v>
      </c>
      <c r="V2889" s="23" t="s">
        <v>37</v>
      </c>
      <c r="W2889" s="23" t="s">
        <v>37</v>
      </c>
      <c r="X2889" s="22">
        <v>50740.9</v>
      </c>
    </row>
    <row r="2890" spans="1:24" x14ac:dyDescent="0.25">
      <c r="A2890" s="22">
        <v>702</v>
      </c>
      <c r="B2890" s="23" t="s">
        <v>2935</v>
      </c>
      <c r="C2890" s="23"/>
      <c r="D2890" s="24">
        <v>310450</v>
      </c>
      <c r="E2890" s="25"/>
      <c r="F2890" s="23" t="s">
        <v>33</v>
      </c>
      <c r="G2890" s="23" t="s">
        <v>33</v>
      </c>
      <c r="H2890" s="24" t="s">
        <v>34</v>
      </c>
      <c r="I2890" s="24" t="s">
        <v>35</v>
      </c>
      <c r="J2890" s="23" t="s">
        <v>39</v>
      </c>
      <c r="K2890" s="26">
        <v>1109236.3999999999</v>
      </c>
      <c r="L2890" s="26">
        <f t="shared" si="135"/>
        <v>59776.749584481011</v>
      </c>
      <c r="M2890" s="26">
        <v>0</v>
      </c>
      <c r="N2890" s="26">
        <v>0</v>
      </c>
      <c r="O2890" s="26">
        <v>0</v>
      </c>
      <c r="P2890" s="26">
        <v>0</v>
      </c>
      <c r="Q2890" s="26">
        <f t="shared" si="136"/>
        <v>0</v>
      </c>
      <c r="R2890" s="27" t="str">
        <f t="shared" si="137"/>
        <v>1-30</v>
      </c>
      <c r="S2890" s="27" t="str">
        <f>+VLOOKUP(B2890,'[1]PORTFOLIO MAY16'!$B$7:$T$5083,19,0)</f>
        <v>MEXICO</v>
      </c>
      <c r="T2890" s="26">
        <v>0</v>
      </c>
      <c r="U2890" s="23" t="s">
        <v>37</v>
      </c>
      <c r="V2890" s="23" t="s">
        <v>37</v>
      </c>
      <c r="W2890" s="23" t="s">
        <v>37</v>
      </c>
      <c r="X2890" s="22">
        <v>1282134</v>
      </c>
    </row>
    <row r="2891" spans="1:24" x14ac:dyDescent="0.25">
      <c r="A2891" s="22">
        <v>702</v>
      </c>
      <c r="B2891" s="23" t="s">
        <v>2936</v>
      </c>
      <c r="C2891" s="23"/>
      <c r="D2891" s="24">
        <v>316081</v>
      </c>
      <c r="E2891" s="25"/>
      <c r="F2891" s="23" t="s">
        <v>33</v>
      </c>
      <c r="G2891" s="23" t="s">
        <v>33</v>
      </c>
      <c r="H2891" s="24" t="s">
        <v>34</v>
      </c>
      <c r="I2891" s="24" t="s">
        <v>233</v>
      </c>
      <c r="J2891" s="23" t="s">
        <v>39</v>
      </c>
      <c r="K2891" s="26">
        <v>660676.63</v>
      </c>
      <c r="L2891" s="26">
        <f t="shared" si="135"/>
        <v>35603.863583839135</v>
      </c>
      <c r="M2891" s="26">
        <v>0</v>
      </c>
      <c r="N2891" s="26">
        <v>0</v>
      </c>
      <c r="O2891" s="26">
        <v>0</v>
      </c>
      <c r="P2891" s="26">
        <v>660676.63</v>
      </c>
      <c r="Q2891" s="26">
        <f t="shared" si="136"/>
        <v>660676.63</v>
      </c>
      <c r="R2891" s="27" t="str">
        <f t="shared" si="137"/>
        <v>120+</v>
      </c>
      <c r="S2891" s="27" t="str">
        <f>+VLOOKUP(B2891,'[1]PORTFOLIO MAY16'!$B$7:$T$5083,19,0)</f>
        <v>MEXICO</v>
      </c>
      <c r="T2891" s="26">
        <v>0</v>
      </c>
      <c r="U2891" s="23" t="s">
        <v>37</v>
      </c>
      <c r="V2891" s="23" t="s">
        <v>37</v>
      </c>
      <c r="W2891" s="23" t="s">
        <v>37</v>
      </c>
      <c r="X2891" s="22">
        <v>699539.92</v>
      </c>
    </row>
    <row r="2892" spans="1:24" x14ac:dyDescent="0.25">
      <c r="A2892" s="22">
        <v>702</v>
      </c>
      <c r="B2892" s="23" t="s">
        <v>2937</v>
      </c>
      <c r="C2892" s="23"/>
      <c r="D2892" s="24">
        <v>308390</v>
      </c>
      <c r="E2892" s="25"/>
      <c r="F2892" s="23" t="s">
        <v>42</v>
      </c>
      <c r="G2892" s="23" t="s">
        <v>33</v>
      </c>
      <c r="H2892" s="24" t="s">
        <v>34</v>
      </c>
      <c r="I2892" s="24" t="s">
        <v>35</v>
      </c>
      <c r="J2892" s="23" t="s">
        <v>36</v>
      </c>
      <c r="K2892" s="26">
        <v>46468.18</v>
      </c>
      <c r="L2892" s="26">
        <f t="shared" si="135"/>
        <v>46468.18</v>
      </c>
      <c r="M2892" s="26">
        <v>0</v>
      </c>
      <c r="N2892" s="26">
        <v>0</v>
      </c>
      <c r="O2892" s="26">
        <v>0</v>
      </c>
      <c r="P2892" s="26">
        <v>0</v>
      </c>
      <c r="Q2892" s="26">
        <f t="shared" si="136"/>
        <v>0</v>
      </c>
      <c r="R2892" s="27" t="str">
        <f t="shared" si="137"/>
        <v>1-30</v>
      </c>
      <c r="S2892" s="27" t="str">
        <f>+VLOOKUP(B2892,'[1]PORTFOLIO MAY16'!$B$7:$T$5083,19,0)</f>
        <v>GUATEMALA</v>
      </c>
      <c r="T2892" s="26">
        <v>0</v>
      </c>
      <c r="U2892" s="23" t="s">
        <v>37</v>
      </c>
      <c r="V2892" s="23" t="s">
        <v>37</v>
      </c>
      <c r="W2892" s="23" t="s">
        <v>37</v>
      </c>
      <c r="X2892" s="22">
        <v>50229.27</v>
      </c>
    </row>
    <row r="2893" spans="1:24" x14ac:dyDescent="0.25">
      <c r="A2893" s="22">
        <v>702</v>
      </c>
      <c r="B2893" s="23" t="s">
        <v>2938</v>
      </c>
      <c r="C2893" s="23"/>
      <c r="D2893" s="24">
        <v>312332</v>
      </c>
      <c r="E2893" s="25"/>
      <c r="F2893" s="23" t="s">
        <v>33</v>
      </c>
      <c r="G2893" s="23" t="s">
        <v>33</v>
      </c>
      <c r="H2893" s="24" t="s">
        <v>34</v>
      </c>
      <c r="I2893" s="24" t="s">
        <v>35</v>
      </c>
      <c r="J2893" s="23" t="s">
        <v>39</v>
      </c>
      <c r="K2893" s="26">
        <v>107282.11</v>
      </c>
      <c r="L2893" s="26">
        <f t="shared" si="135"/>
        <v>5781.432906785918</v>
      </c>
      <c r="M2893" s="26">
        <v>0</v>
      </c>
      <c r="N2893" s="26">
        <v>0</v>
      </c>
      <c r="O2893" s="26">
        <v>0</v>
      </c>
      <c r="P2893" s="26">
        <v>0</v>
      </c>
      <c r="Q2893" s="26">
        <f t="shared" si="136"/>
        <v>0</v>
      </c>
      <c r="R2893" s="27" t="str">
        <f t="shared" si="137"/>
        <v>1-30</v>
      </c>
      <c r="S2893" s="27" t="str">
        <f>+VLOOKUP(B2893,'[1]PORTFOLIO MAY16'!$B$7:$T$5083,19,0)</f>
        <v>MEXICO</v>
      </c>
      <c r="T2893" s="26">
        <v>0</v>
      </c>
      <c r="U2893" s="23" t="s">
        <v>37</v>
      </c>
      <c r="V2893" s="23" t="s">
        <v>37</v>
      </c>
      <c r="W2893" s="23" t="s">
        <v>37</v>
      </c>
      <c r="X2893" s="22">
        <v>160923.10999999999</v>
      </c>
    </row>
    <row r="2894" spans="1:24" x14ac:dyDescent="0.25">
      <c r="A2894" s="22">
        <v>702</v>
      </c>
      <c r="B2894" s="23" t="s">
        <v>2939</v>
      </c>
      <c r="C2894" s="23"/>
      <c r="D2894" s="24">
        <v>308390</v>
      </c>
      <c r="E2894" s="25"/>
      <c r="F2894" s="23" t="s">
        <v>42</v>
      </c>
      <c r="G2894" s="23" t="s">
        <v>33</v>
      </c>
      <c r="H2894" s="24" t="s">
        <v>34</v>
      </c>
      <c r="I2894" s="24" t="s">
        <v>35</v>
      </c>
      <c r="J2894" s="23" t="s">
        <v>36</v>
      </c>
      <c r="K2894" s="26">
        <v>170330.63</v>
      </c>
      <c r="L2894" s="26">
        <f t="shared" si="135"/>
        <v>170330.63</v>
      </c>
      <c r="M2894" s="26">
        <v>0</v>
      </c>
      <c r="N2894" s="26">
        <v>0</v>
      </c>
      <c r="O2894" s="26">
        <v>0</v>
      </c>
      <c r="P2894" s="26">
        <v>0</v>
      </c>
      <c r="Q2894" s="26">
        <f t="shared" si="136"/>
        <v>0</v>
      </c>
      <c r="R2894" s="27" t="str">
        <f t="shared" si="137"/>
        <v>1-30</v>
      </c>
      <c r="S2894" s="27" t="str">
        <f>+VLOOKUP(B2894,'[1]PORTFOLIO MAY16'!$B$7:$T$5083,19,0)</f>
        <v>GUATEMALA</v>
      </c>
      <c r="T2894" s="26">
        <v>0</v>
      </c>
      <c r="U2894" s="23" t="s">
        <v>37</v>
      </c>
      <c r="V2894" s="23" t="s">
        <v>37</v>
      </c>
      <c r="W2894" s="23" t="s">
        <v>37</v>
      </c>
      <c r="X2894" s="22">
        <v>183723</v>
      </c>
    </row>
    <row r="2895" spans="1:24" x14ac:dyDescent="0.25">
      <c r="A2895" s="22">
        <v>702</v>
      </c>
      <c r="B2895" s="23" t="s">
        <v>2940</v>
      </c>
      <c r="C2895" s="23"/>
      <c r="D2895" s="24">
        <v>313250</v>
      </c>
      <c r="E2895" s="25"/>
      <c r="F2895" s="23" t="s">
        <v>51</v>
      </c>
      <c r="G2895" s="23" t="s">
        <v>33</v>
      </c>
      <c r="H2895" s="24" t="s">
        <v>34</v>
      </c>
      <c r="I2895" s="24" t="s">
        <v>35</v>
      </c>
      <c r="J2895" s="23" t="s">
        <v>36</v>
      </c>
      <c r="K2895" s="26">
        <v>28493.54</v>
      </c>
      <c r="L2895" s="26">
        <f t="shared" si="135"/>
        <v>28493.54</v>
      </c>
      <c r="M2895" s="26">
        <v>0</v>
      </c>
      <c r="N2895" s="26">
        <v>0</v>
      </c>
      <c r="O2895" s="26">
        <v>0</v>
      </c>
      <c r="P2895" s="26">
        <v>0</v>
      </c>
      <c r="Q2895" s="26">
        <f t="shared" si="136"/>
        <v>0</v>
      </c>
      <c r="R2895" s="27" t="str">
        <f t="shared" si="137"/>
        <v>1-30</v>
      </c>
      <c r="S2895" s="27" t="str">
        <f>+VLOOKUP(B2895,'[1]PORTFOLIO MAY16'!$B$7:$T$5083,19,0)</f>
        <v>COSTA RICA</v>
      </c>
      <c r="T2895" s="26">
        <v>0</v>
      </c>
      <c r="U2895" s="23" t="s">
        <v>37</v>
      </c>
      <c r="V2895" s="23" t="s">
        <v>37</v>
      </c>
      <c r="W2895" s="23" t="s">
        <v>37</v>
      </c>
      <c r="X2895" s="22">
        <v>28643.48</v>
      </c>
    </row>
    <row r="2896" spans="1:24" x14ac:dyDescent="0.25">
      <c r="A2896" s="22">
        <v>702</v>
      </c>
      <c r="B2896" s="23" t="s">
        <v>2941</v>
      </c>
      <c r="C2896" s="23"/>
      <c r="D2896" s="24">
        <v>309282</v>
      </c>
      <c r="E2896" s="25"/>
      <c r="F2896" s="23" t="s">
        <v>33</v>
      </c>
      <c r="G2896" s="23" t="s">
        <v>33</v>
      </c>
      <c r="H2896" s="24" t="s">
        <v>34</v>
      </c>
      <c r="I2896" s="24" t="s">
        <v>233</v>
      </c>
      <c r="J2896" s="23" t="s">
        <v>39</v>
      </c>
      <c r="K2896" s="26">
        <v>248028.16</v>
      </c>
      <c r="L2896" s="26">
        <f t="shared" si="135"/>
        <v>13366.237539824326</v>
      </c>
      <c r="M2896" s="26">
        <v>0</v>
      </c>
      <c r="N2896" s="26">
        <v>0</v>
      </c>
      <c r="O2896" s="26">
        <v>0</v>
      </c>
      <c r="P2896" s="26">
        <v>248028.16</v>
      </c>
      <c r="Q2896" s="26">
        <f t="shared" si="136"/>
        <v>248028.16</v>
      </c>
      <c r="R2896" s="27" t="str">
        <f t="shared" si="137"/>
        <v>120+</v>
      </c>
      <c r="S2896" s="27" t="str">
        <f>+VLOOKUP(B2896,'[1]PORTFOLIO MAY16'!$B$7:$T$5083,19,0)</f>
        <v>MEXICO</v>
      </c>
      <c r="T2896" s="26">
        <v>0</v>
      </c>
      <c r="U2896" s="23" t="s">
        <v>37</v>
      </c>
      <c r="V2896" s="23" t="s">
        <v>37</v>
      </c>
      <c r="W2896" s="23" t="s">
        <v>37</v>
      </c>
      <c r="X2896" s="22">
        <v>290599.76</v>
      </c>
    </row>
    <row r="2897" spans="1:24" x14ac:dyDescent="0.25">
      <c r="A2897" s="22">
        <v>702</v>
      </c>
      <c r="B2897" s="23" t="s">
        <v>2942</v>
      </c>
      <c r="C2897" s="23"/>
      <c r="D2897" s="24">
        <v>316291</v>
      </c>
      <c r="E2897" s="25"/>
      <c r="F2897" s="23" t="s">
        <v>33</v>
      </c>
      <c r="G2897" s="23" t="s">
        <v>33</v>
      </c>
      <c r="H2897" s="24" t="s">
        <v>34</v>
      </c>
      <c r="I2897" s="24" t="s">
        <v>35</v>
      </c>
      <c r="J2897" s="23" t="s">
        <v>36</v>
      </c>
      <c r="K2897" s="26">
        <v>9701.4</v>
      </c>
      <c r="L2897" s="26">
        <f t="shared" si="135"/>
        <v>9701.4</v>
      </c>
      <c r="M2897" s="26">
        <v>0</v>
      </c>
      <c r="N2897" s="26">
        <v>0</v>
      </c>
      <c r="O2897" s="26">
        <v>0</v>
      </c>
      <c r="P2897" s="26">
        <v>0</v>
      </c>
      <c r="Q2897" s="26">
        <f t="shared" si="136"/>
        <v>0</v>
      </c>
      <c r="R2897" s="27" t="str">
        <f t="shared" si="137"/>
        <v>1-30</v>
      </c>
      <c r="S2897" s="27" t="str">
        <f>+VLOOKUP(B2897,'[1]PORTFOLIO MAY16'!$B$7:$T$5083,19,0)</f>
        <v>MEXICO</v>
      </c>
      <c r="T2897" s="26">
        <v>0</v>
      </c>
      <c r="U2897" s="23" t="s">
        <v>37</v>
      </c>
      <c r="V2897" s="23" t="s">
        <v>37</v>
      </c>
      <c r="W2897" s="23" t="s">
        <v>37</v>
      </c>
      <c r="X2897" s="22">
        <v>19503.150000000001</v>
      </c>
    </row>
    <row r="2898" spans="1:24" x14ac:dyDescent="0.25">
      <c r="A2898" s="22">
        <v>702</v>
      </c>
      <c r="B2898" s="23" t="s">
        <v>2943</v>
      </c>
      <c r="C2898" s="23"/>
      <c r="D2898" s="24">
        <v>314798</v>
      </c>
      <c r="E2898" s="25"/>
      <c r="F2898" s="23" t="s">
        <v>42</v>
      </c>
      <c r="G2898" s="23" t="s">
        <v>51</v>
      </c>
      <c r="H2898" s="24" t="s">
        <v>34</v>
      </c>
      <c r="I2898" s="24" t="s">
        <v>35</v>
      </c>
      <c r="J2898" s="23" t="s">
        <v>36</v>
      </c>
      <c r="K2898" s="26">
        <v>354962.28</v>
      </c>
      <c r="L2898" s="26">
        <f t="shared" si="135"/>
        <v>354962.28</v>
      </c>
      <c r="M2898" s="26">
        <v>0</v>
      </c>
      <c r="N2898" s="26">
        <v>0</v>
      </c>
      <c r="O2898" s="26">
        <v>0</v>
      </c>
      <c r="P2898" s="26">
        <v>0</v>
      </c>
      <c r="Q2898" s="26">
        <f t="shared" si="136"/>
        <v>0</v>
      </c>
      <c r="R2898" s="27" t="str">
        <f t="shared" si="137"/>
        <v>1-30</v>
      </c>
      <c r="S2898" s="27" t="str">
        <f>+VLOOKUP(B2898,'[1]PORTFOLIO MAY16'!$B$7:$T$5083,19,0)</f>
        <v>COSTA RICA</v>
      </c>
      <c r="T2898" s="26">
        <v>0</v>
      </c>
      <c r="U2898" s="23" t="s">
        <v>37</v>
      </c>
      <c r="V2898" s="23" t="s">
        <v>37</v>
      </c>
      <c r="W2898" s="23" t="s">
        <v>37</v>
      </c>
      <c r="X2898" s="22">
        <v>372911.07</v>
      </c>
    </row>
    <row r="2899" spans="1:24" x14ac:dyDescent="0.25">
      <c r="A2899" s="22">
        <v>702</v>
      </c>
      <c r="B2899" s="23" t="s">
        <v>2944</v>
      </c>
      <c r="C2899" s="23"/>
      <c r="D2899" s="24">
        <v>319156</v>
      </c>
      <c r="E2899" s="25"/>
      <c r="F2899" s="23" t="s">
        <v>33</v>
      </c>
      <c r="G2899" s="23" t="s">
        <v>33</v>
      </c>
      <c r="H2899" s="24" t="s">
        <v>34</v>
      </c>
      <c r="I2899" s="24" t="s">
        <v>233</v>
      </c>
      <c r="J2899" s="23" t="s">
        <v>39</v>
      </c>
      <c r="K2899" s="26">
        <v>-110556.75</v>
      </c>
      <c r="L2899" s="26">
        <v>8461.4709858694732</v>
      </c>
      <c r="M2899" s="26">
        <v>0</v>
      </c>
      <c r="N2899" s="26">
        <v>0</v>
      </c>
      <c r="O2899" s="26">
        <v>0</v>
      </c>
      <c r="P2899" s="26">
        <v>157013.75</v>
      </c>
      <c r="Q2899" s="26">
        <f t="shared" si="136"/>
        <v>157013.75</v>
      </c>
      <c r="R2899" s="27" t="str">
        <f t="shared" si="137"/>
        <v>120+</v>
      </c>
      <c r="S2899" s="27" t="str">
        <f>+VLOOKUP(B2899,'[1]PORTFOLIO MAY16'!$B$7:$T$5083,19,0)</f>
        <v>MEXICO</v>
      </c>
      <c r="T2899" s="26">
        <v>0</v>
      </c>
      <c r="U2899" s="23" t="s">
        <v>37</v>
      </c>
      <c r="V2899" s="23" t="s">
        <v>37</v>
      </c>
      <c r="W2899" s="23" t="s">
        <v>37</v>
      </c>
      <c r="X2899" s="22">
        <v>135436.75</v>
      </c>
    </row>
    <row r="2900" spans="1:24" x14ac:dyDescent="0.25">
      <c r="A2900" s="22">
        <v>702</v>
      </c>
      <c r="B2900" s="23" t="s">
        <v>2945</v>
      </c>
      <c r="C2900" s="23"/>
      <c r="D2900" s="24">
        <v>318185</v>
      </c>
      <c r="E2900" s="25"/>
      <c r="F2900" s="23" t="s">
        <v>42</v>
      </c>
      <c r="G2900" s="23" t="s">
        <v>33</v>
      </c>
      <c r="H2900" s="24" t="s">
        <v>34</v>
      </c>
      <c r="I2900" s="24" t="s">
        <v>35</v>
      </c>
      <c r="J2900" s="23" t="s">
        <v>36</v>
      </c>
      <c r="K2900" s="26">
        <v>145425.75</v>
      </c>
      <c r="L2900" s="26">
        <f t="shared" si="135"/>
        <v>145425.75</v>
      </c>
      <c r="M2900" s="26">
        <v>0</v>
      </c>
      <c r="N2900" s="26">
        <v>0</v>
      </c>
      <c r="O2900" s="26">
        <v>0</v>
      </c>
      <c r="P2900" s="26">
        <v>0</v>
      </c>
      <c r="Q2900" s="26">
        <f t="shared" si="136"/>
        <v>0</v>
      </c>
      <c r="R2900" s="27" t="str">
        <f t="shared" si="137"/>
        <v>1-30</v>
      </c>
      <c r="S2900" s="27" t="str">
        <f>+VLOOKUP(B2900,'[1]PORTFOLIO MAY16'!$B$7:$T$5083,19,0)</f>
        <v>MEXICO</v>
      </c>
      <c r="T2900" s="26">
        <v>0</v>
      </c>
      <c r="U2900" s="23" t="s">
        <v>37</v>
      </c>
      <c r="V2900" s="23" t="s">
        <v>37</v>
      </c>
      <c r="W2900" s="23" t="s">
        <v>37</v>
      </c>
      <c r="X2900" s="22">
        <v>183926.96</v>
      </c>
    </row>
    <row r="2901" spans="1:24" x14ac:dyDescent="0.25">
      <c r="A2901" s="22">
        <v>702</v>
      </c>
      <c r="B2901" s="23" t="s">
        <v>2946</v>
      </c>
      <c r="C2901" s="23"/>
      <c r="D2901" s="24">
        <v>316339</v>
      </c>
      <c r="E2901" s="25"/>
      <c r="F2901" s="23" t="s">
        <v>42</v>
      </c>
      <c r="G2901" s="23" t="s">
        <v>51</v>
      </c>
      <c r="H2901" s="24" t="s">
        <v>34</v>
      </c>
      <c r="I2901" s="24" t="s">
        <v>35</v>
      </c>
      <c r="J2901" s="23" t="s">
        <v>36</v>
      </c>
      <c r="K2901" s="26">
        <v>4842.67</v>
      </c>
      <c r="L2901" s="26">
        <f t="shared" si="135"/>
        <v>4842.67</v>
      </c>
      <c r="M2901" s="26">
        <v>0</v>
      </c>
      <c r="N2901" s="26">
        <v>0</v>
      </c>
      <c r="O2901" s="26">
        <v>0</v>
      </c>
      <c r="P2901" s="26">
        <v>0</v>
      </c>
      <c r="Q2901" s="26">
        <f t="shared" si="136"/>
        <v>0</v>
      </c>
      <c r="R2901" s="27" t="str">
        <f t="shared" si="137"/>
        <v>1-30</v>
      </c>
      <c r="S2901" s="27" t="str">
        <f>+VLOOKUP(B2901,'[1]PORTFOLIO MAY16'!$B$7:$T$5083,19,0)</f>
        <v>GUATEMALA</v>
      </c>
      <c r="T2901" s="26">
        <v>0</v>
      </c>
      <c r="U2901" s="23" t="s">
        <v>37</v>
      </c>
      <c r="V2901" s="23" t="s">
        <v>37</v>
      </c>
      <c r="W2901" s="23" t="s">
        <v>37</v>
      </c>
      <c r="X2901" s="22">
        <v>4987.8999999999996</v>
      </c>
    </row>
    <row r="2902" spans="1:24" x14ac:dyDescent="0.25">
      <c r="A2902" s="22">
        <v>702</v>
      </c>
      <c r="B2902" s="23" t="s">
        <v>2947</v>
      </c>
      <c r="C2902" s="23"/>
      <c r="D2902" s="24">
        <v>316339</v>
      </c>
      <c r="E2902" s="25"/>
      <c r="F2902" s="23" t="s">
        <v>42</v>
      </c>
      <c r="G2902" s="23" t="s">
        <v>51</v>
      </c>
      <c r="H2902" s="24" t="s">
        <v>34</v>
      </c>
      <c r="I2902" s="24" t="s">
        <v>35</v>
      </c>
      <c r="J2902" s="23" t="s">
        <v>36</v>
      </c>
      <c r="K2902" s="26">
        <v>6618.17</v>
      </c>
      <c r="L2902" s="26">
        <f t="shared" si="135"/>
        <v>6618.17</v>
      </c>
      <c r="M2902" s="26">
        <v>0</v>
      </c>
      <c r="N2902" s="26">
        <v>0</v>
      </c>
      <c r="O2902" s="26">
        <v>0</v>
      </c>
      <c r="P2902" s="26">
        <v>0</v>
      </c>
      <c r="Q2902" s="26">
        <f t="shared" si="136"/>
        <v>0</v>
      </c>
      <c r="R2902" s="27" t="str">
        <f t="shared" si="137"/>
        <v>1-30</v>
      </c>
      <c r="S2902" s="27" t="str">
        <f>+VLOOKUP(B2902,'[1]PORTFOLIO MAY16'!$B$7:$T$5083,19,0)</f>
        <v>GUATEMALA</v>
      </c>
      <c r="T2902" s="26">
        <v>0</v>
      </c>
      <c r="U2902" s="23" t="s">
        <v>37</v>
      </c>
      <c r="V2902" s="23" t="s">
        <v>37</v>
      </c>
      <c r="W2902" s="23" t="s">
        <v>37</v>
      </c>
      <c r="X2902" s="22">
        <v>6816.7</v>
      </c>
    </row>
    <row r="2903" spans="1:24" x14ac:dyDescent="0.25">
      <c r="A2903" s="22">
        <v>702</v>
      </c>
      <c r="B2903" s="23" t="s">
        <v>2948</v>
      </c>
      <c r="C2903" s="23"/>
      <c r="D2903" s="24">
        <v>316353</v>
      </c>
      <c r="E2903" s="25"/>
      <c r="F2903" s="23" t="s">
        <v>33</v>
      </c>
      <c r="G2903" s="23" t="s">
        <v>33</v>
      </c>
      <c r="H2903" s="24" t="s">
        <v>34</v>
      </c>
      <c r="I2903" s="24" t="s">
        <v>233</v>
      </c>
      <c r="J2903" s="23" t="s">
        <v>39</v>
      </c>
      <c r="K2903" s="26">
        <v>2759989.66</v>
      </c>
      <c r="L2903" s="26">
        <f t="shared" si="135"/>
        <v>148735.84274873859</v>
      </c>
      <c r="M2903" s="26">
        <v>0</v>
      </c>
      <c r="N2903" s="26">
        <v>0</v>
      </c>
      <c r="O2903" s="26">
        <v>0</v>
      </c>
      <c r="P2903" s="26">
        <v>2759989.66</v>
      </c>
      <c r="Q2903" s="26">
        <f t="shared" si="136"/>
        <v>2759989.66</v>
      </c>
      <c r="R2903" s="27" t="str">
        <f t="shared" si="137"/>
        <v>120+</v>
      </c>
      <c r="S2903" s="27" t="str">
        <f>+VLOOKUP(B2903,'[1]PORTFOLIO MAY16'!$B$7:$T$5083,19,0)</f>
        <v>MEXICO</v>
      </c>
      <c r="T2903" s="26">
        <v>0</v>
      </c>
      <c r="U2903" s="23" t="s">
        <v>37</v>
      </c>
      <c r="V2903" s="23" t="s">
        <v>37</v>
      </c>
      <c r="W2903" s="23" t="s">
        <v>37</v>
      </c>
      <c r="X2903" s="22">
        <v>3337775.95</v>
      </c>
    </row>
    <row r="2904" spans="1:24" x14ac:dyDescent="0.25">
      <c r="A2904" s="22">
        <v>702</v>
      </c>
      <c r="B2904" s="23" t="s">
        <v>2949</v>
      </c>
      <c r="C2904" s="23"/>
      <c r="D2904" s="24">
        <v>316358</v>
      </c>
      <c r="E2904" s="25"/>
      <c r="F2904" s="23" t="s">
        <v>42</v>
      </c>
      <c r="G2904" s="23" t="s">
        <v>51</v>
      </c>
      <c r="H2904" s="24" t="s">
        <v>34</v>
      </c>
      <c r="I2904" s="24" t="s">
        <v>35</v>
      </c>
      <c r="J2904" s="23" t="s">
        <v>36</v>
      </c>
      <c r="K2904" s="26">
        <v>1871258.46</v>
      </c>
      <c r="L2904" s="26">
        <f t="shared" si="135"/>
        <v>1871258.46</v>
      </c>
      <c r="M2904" s="26">
        <v>0</v>
      </c>
      <c r="N2904" s="26">
        <v>0</v>
      </c>
      <c r="O2904" s="26">
        <v>0</v>
      </c>
      <c r="P2904" s="26">
        <v>0</v>
      </c>
      <c r="Q2904" s="26">
        <f t="shared" si="136"/>
        <v>0</v>
      </c>
      <c r="R2904" s="27" t="str">
        <f t="shared" si="137"/>
        <v>1-30</v>
      </c>
      <c r="S2904" s="27" t="str">
        <f>+VLOOKUP(B2904,'[1]PORTFOLIO MAY16'!$B$7:$T$5083,19,0)</f>
        <v>HONDURAS</v>
      </c>
      <c r="T2904" s="26">
        <v>0</v>
      </c>
      <c r="U2904" s="23" t="s">
        <v>37</v>
      </c>
      <c r="V2904" s="23" t="s">
        <v>37</v>
      </c>
      <c r="W2904" s="23" t="s">
        <v>37</v>
      </c>
      <c r="X2904" s="22">
        <v>2952706.78</v>
      </c>
    </row>
    <row r="2905" spans="1:24" x14ac:dyDescent="0.25">
      <c r="A2905" s="22">
        <v>702</v>
      </c>
      <c r="B2905" s="23" t="s">
        <v>2950</v>
      </c>
      <c r="C2905" s="23"/>
      <c r="D2905" s="24">
        <v>315396</v>
      </c>
      <c r="E2905" s="25"/>
      <c r="F2905" s="23" t="s">
        <v>42</v>
      </c>
      <c r="G2905" s="23" t="s">
        <v>33</v>
      </c>
      <c r="H2905" s="24" t="s">
        <v>34</v>
      </c>
      <c r="I2905" s="24" t="s">
        <v>35</v>
      </c>
      <c r="J2905" s="23" t="s">
        <v>36</v>
      </c>
      <c r="K2905" s="26">
        <v>187649.03</v>
      </c>
      <c r="L2905" s="26">
        <f t="shared" si="135"/>
        <v>187649.03</v>
      </c>
      <c r="M2905" s="26">
        <v>0</v>
      </c>
      <c r="N2905" s="26">
        <v>0</v>
      </c>
      <c r="O2905" s="26">
        <v>0</v>
      </c>
      <c r="P2905" s="26">
        <v>0</v>
      </c>
      <c r="Q2905" s="26">
        <f t="shared" si="136"/>
        <v>0</v>
      </c>
      <c r="R2905" s="27" t="str">
        <f t="shared" si="137"/>
        <v>1-30</v>
      </c>
      <c r="S2905" s="27" t="str">
        <f>+VLOOKUP(B2905,'[1]PORTFOLIO MAY16'!$B$7:$T$5083,19,0)</f>
        <v>EL SALVADOR</v>
      </c>
      <c r="T2905" s="26">
        <v>0</v>
      </c>
      <c r="U2905" s="23" t="s">
        <v>37</v>
      </c>
      <c r="V2905" s="23" t="s">
        <v>37</v>
      </c>
      <c r="W2905" s="23" t="s">
        <v>37</v>
      </c>
      <c r="X2905" s="22">
        <v>208231.1</v>
      </c>
    </row>
    <row r="2906" spans="1:24" x14ac:dyDescent="0.25">
      <c r="A2906" s="22">
        <v>702</v>
      </c>
      <c r="B2906" s="23" t="s">
        <v>2951</v>
      </c>
      <c r="C2906" s="23"/>
      <c r="D2906" s="24">
        <v>314798</v>
      </c>
      <c r="E2906" s="25"/>
      <c r="F2906" s="23" t="s">
        <v>51</v>
      </c>
      <c r="G2906" s="23" t="s">
        <v>51</v>
      </c>
      <c r="H2906" s="24" t="s">
        <v>34</v>
      </c>
      <c r="I2906" s="24" t="s">
        <v>35</v>
      </c>
      <c r="J2906" s="23" t="s">
        <v>36</v>
      </c>
      <c r="K2906" s="26">
        <v>209410.32</v>
      </c>
      <c r="L2906" s="26">
        <f t="shared" si="135"/>
        <v>209410.32</v>
      </c>
      <c r="M2906" s="26">
        <v>0</v>
      </c>
      <c r="N2906" s="26">
        <v>0</v>
      </c>
      <c r="O2906" s="26">
        <v>0</v>
      </c>
      <c r="P2906" s="26">
        <v>0</v>
      </c>
      <c r="Q2906" s="26">
        <f t="shared" si="136"/>
        <v>0</v>
      </c>
      <c r="R2906" s="27" t="str">
        <f t="shared" si="137"/>
        <v>1-30</v>
      </c>
      <c r="S2906" s="27" t="str">
        <f>+VLOOKUP(B2906,'[1]PORTFOLIO MAY16'!$B$7:$T$5083,19,0)</f>
        <v>COSTA RICA</v>
      </c>
      <c r="T2906" s="26">
        <v>0</v>
      </c>
      <c r="U2906" s="23" t="s">
        <v>37</v>
      </c>
      <c r="V2906" s="23" t="s">
        <v>37</v>
      </c>
      <c r="W2906" s="23" t="s">
        <v>37</v>
      </c>
      <c r="X2906" s="22">
        <v>210187.69</v>
      </c>
    </row>
    <row r="2907" spans="1:24" x14ac:dyDescent="0.25">
      <c r="A2907" s="22">
        <v>702</v>
      </c>
      <c r="B2907" s="23" t="s">
        <v>2952</v>
      </c>
      <c r="C2907" s="23"/>
      <c r="D2907" s="24">
        <v>315047</v>
      </c>
      <c r="E2907" s="25"/>
      <c r="F2907" s="23" t="s">
        <v>98</v>
      </c>
      <c r="G2907" s="23" t="s">
        <v>98</v>
      </c>
      <c r="H2907" s="24" t="s">
        <v>34</v>
      </c>
      <c r="I2907" s="24" t="s">
        <v>233</v>
      </c>
      <c r="J2907" s="23" t="s">
        <v>39</v>
      </c>
      <c r="K2907" s="26">
        <v>214231.51</v>
      </c>
      <c r="L2907" s="26">
        <f t="shared" si="135"/>
        <v>11544.936071675291</v>
      </c>
      <c r="M2907" s="26">
        <v>0</v>
      </c>
      <c r="N2907" s="26">
        <v>0</v>
      </c>
      <c r="O2907" s="26">
        <v>0</v>
      </c>
      <c r="P2907" s="26">
        <v>214231.51</v>
      </c>
      <c r="Q2907" s="26">
        <f t="shared" si="136"/>
        <v>214231.51</v>
      </c>
      <c r="R2907" s="27" t="str">
        <f t="shared" si="137"/>
        <v>120+</v>
      </c>
      <c r="S2907" s="27" t="str">
        <f>+VLOOKUP(B2907,'[1]PORTFOLIO MAY16'!$B$7:$T$5083,19,0)</f>
        <v>MEXICO</v>
      </c>
      <c r="T2907" s="26">
        <v>0</v>
      </c>
      <c r="U2907" s="23" t="s">
        <v>37</v>
      </c>
      <c r="V2907" s="23" t="s">
        <v>37</v>
      </c>
      <c r="W2907" s="23" t="s">
        <v>37</v>
      </c>
      <c r="X2907" s="22">
        <v>2062740.53</v>
      </c>
    </row>
    <row r="2908" spans="1:24" x14ac:dyDescent="0.25">
      <c r="A2908" s="22">
        <v>702</v>
      </c>
      <c r="B2908" s="23" t="s">
        <v>2953</v>
      </c>
      <c r="C2908" s="23"/>
      <c r="D2908" s="24">
        <v>308900</v>
      </c>
      <c r="E2908" s="25"/>
      <c r="F2908" s="23" t="s">
        <v>42</v>
      </c>
      <c r="G2908" s="23" t="s">
        <v>33</v>
      </c>
      <c r="H2908" s="24" t="s">
        <v>34</v>
      </c>
      <c r="I2908" s="24" t="s">
        <v>35</v>
      </c>
      <c r="J2908" s="23" t="s">
        <v>36</v>
      </c>
      <c r="K2908" s="26">
        <v>87093.9</v>
      </c>
      <c r="L2908" s="26">
        <f t="shared" si="135"/>
        <v>87093.9</v>
      </c>
      <c r="M2908" s="26">
        <v>0</v>
      </c>
      <c r="N2908" s="26">
        <v>0</v>
      </c>
      <c r="O2908" s="26">
        <v>0</v>
      </c>
      <c r="P2908" s="26">
        <v>0</v>
      </c>
      <c r="Q2908" s="26">
        <f t="shared" si="136"/>
        <v>0</v>
      </c>
      <c r="R2908" s="27" t="str">
        <f t="shared" si="137"/>
        <v>1-30</v>
      </c>
      <c r="S2908" s="27" t="str">
        <f>+VLOOKUP(B2908,'[1]PORTFOLIO MAY16'!$B$7:$T$5083,19,0)</f>
        <v>COSTA RICA</v>
      </c>
      <c r="T2908" s="26">
        <v>0</v>
      </c>
      <c r="U2908" s="23" t="s">
        <v>37</v>
      </c>
      <c r="V2908" s="23" t="s">
        <v>37</v>
      </c>
      <c r="W2908" s="23" t="s">
        <v>37</v>
      </c>
      <c r="X2908" s="22">
        <v>89488.74</v>
      </c>
    </row>
    <row r="2909" spans="1:24" x14ac:dyDescent="0.25">
      <c r="A2909" s="22">
        <v>702</v>
      </c>
      <c r="B2909" s="23" t="s">
        <v>2954</v>
      </c>
      <c r="C2909" s="23"/>
      <c r="D2909" s="24">
        <v>309118</v>
      </c>
      <c r="E2909" s="25"/>
      <c r="F2909" s="23" t="s">
        <v>42</v>
      </c>
      <c r="G2909" s="23" t="s">
        <v>33</v>
      </c>
      <c r="H2909" s="24" t="s">
        <v>34</v>
      </c>
      <c r="I2909" s="24" t="s">
        <v>35</v>
      </c>
      <c r="J2909" s="23" t="s">
        <v>36</v>
      </c>
      <c r="K2909" s="26">
        <v>117341.85</v>
      </c>
      <c r="L2909" s="26">
        <f t="shared" si="135"/>
        <v>117341.85</v>
      </c>
      <c r="M2909" s="26">
        <v>0</v>
      </c>
      <c r="N2909" s="26">
        <v>0</v>
      </c>
      <c r="O2909" s="26">
        <v>0</v>
      </c>
      <c r="P2909" s="26">
        <v>0</v>
      </c>
      <c r="Q2909" s="26">
        <f t="shared" si="136"/>
        <v>0</v>
      </c>
      <c r="R2909" s="27" t="str">
        <f t="shared" si="137"/>
        <v>1-30</v>
      </c>
      <c r="S2909" s="27" t="str">
        <f>+VLOOKUP(B2909,'[1]PORTFOLIO MAY16'!$B$7:$T$5083,19,0)</f>
        <v>REPUBLICA DOMINICANA</v>
      </c>
      <c r="T2909" s="26">
        <v>0</v>
      </c>
      <c r="U2909" s="23" t="s">
        <v>37</v>
      </c>
      <c r="V2909" s="23" t="s">
        <v>37</v>
      </c>
      <c r="W2909" s="23" t="s">
        <v>37</v>
      </c>
      <c r="X2909" s="22">
        <v>123259.8</v>
      </c>
    </row>
    <row r="2910" spans="1:24" x14ac:dyDescent="0.25">
      <c r="A2910" s="22">
        <v>702</v>
      </c>
      <c r="B2910" s="23" t="s">
        <v>2955</v>
      </c>
      <c r="C2910" s="23"/>
      <c r="D2910" s="24">
        <v>313156</v>
      </c>
      <c r="E2910" s="25"/>
      <c r="F2910" s="23" t="s">
        <v>42</v>
      </c>
      <c r="G2910" s="23" t="s">
        <v>33</v>
      </c>
      <c r="H2910" s="24" t="s">
        <v>34</v>
      </c>
      <c r="I2910" s="24" t="s">
        <v>35</v>
      </c>
      <c r="J2910" s="23" t="s">
        <v>36</v>
      </c>
      <c r="K2910" s="26">
        <v>63576.81</v>
      </c>
      <c r="L2910" s="26">
        <f t="shared" si="135"/>
        <v>63576.81</v>
      </c>
      <c r="M2910" s="26">
        <v>0</v>
      </c>
      <c r="N2910" s="26">
        <v>0</v>
      </c>
      <c r="O2910" s="26">
        <v>0</v>
      </c>
      <c r="P2910" s="26">
        <v>0</v>
      </c>
      <c r="Q2910" s="26">
        <f t="shared" si="136"/>
        <v>0</v>
      </c>
      <c r="R2910" s="27" t="str">
        <f t="shared" si="137"/>
        <v>1-30</v>
      </c>
      <c r="S2910" s="27" t="str">
        <f>+VLOOKUP(B2910,'[1]PORTFOLIO MAY16'!$B$7:$T$5083,19,0)</f>
        <v>COSTA RICA</v>
      </c>
      <c r="T2910" s="26">
        <v>0</v>
      </c>
      <c r="U2910" s="23" t="s">
        <v>37</v>
      </c>
      <c r="V2910" s="23" t="s">
        <v>37</v>
      </c>
      <c r="W2910" s="23" t="s">
        <v>37</v>
      </c>
      <c r="X2910" s="22">
        <v>65574.19</v>
      </c>
    </row>
    <row r="2911" spans="1:24" x14ac:dyDescent="0.25">
      <c r="A2911" s="22">
        <v>702</v>
      </c>
      <c r="B2911" s="23" t="s">
        <v>2956</v>
      </c>
      <c r="C2911" s="23"/>
      <c r="D2911" s="24">
        <v>313156</v>
      </c>
      <c r="E2911" s="25"/>
      <c r="F2911" s="23" t="s">
        <v>42</v>
      </c>
      <c r="G2911" s="23" t="s">
        <v>33</v>
      </c>
      <c r="H2911" s="24" t="s">
        <v>34</v>
      </c>
      <c r="I2911" s="24" t="s">
        <v>35</v>
      </c>
      <c r="J2911" s="23" t="s">
        <v>36</v>
      </c>
      <c r="K2911" s="26">
        <v>63576.81</v>
      </c>
      <c r="L2911" s="26">
        <f t="shared" si="135"/>
        <v>63576.81</v>
      </c>
      <c r="M2911" s="26">
        <v>0</v>
      </c>
      <c r="N2911" s="26">
        <v>0</v>
      </c>
      <c r="O2911" s="26">
        <v>0</v>
      </c>
      <c r="P2911" s="26">
        <v>0</v>
      </c>
      <c r="Q2911" s="26">
        <f t="shared" si="136"/>
        <v>0</v>
      </c>
      <c r="R2911" s="27" t="str">
        <f t="shared" si="137"/>
        <v>1-30</v>
      </c>
      <c r="S2911" s="27" t="str">
        <f>+VLOOKUP(B2911,'[1]PORTFOLIO MAY16'!$B$7:$T$5083,19,0)</f>
        <v>COSTA RICA</v>
      </c>
      <c r="T2911" s="26">
        <v>0</v>
      </c>
      <c r="U2911" s="23" t="s">
        <v>37</v>
      </c>
      <c r="V2911" s="23" t="s">
        <v>37</v>
      </c>
      <c r="W2911" s="23" t="s">
        <v>37</v>
      </c>
      <c r="X2911" s="22">
        <v>65574.19</v>
      </c>
    </row>
    <row r="2912" spans="1:24" x14ac:dyDescent="0.25">
      <c r="A2912" s="22">
        <v>702</v>
      </c>
      <c r="B2912" s="23" t="s">
        <v>2957</v>
      </c>
      <c r="C2912" s="23"/>
      <c r="D2912" s="24">
        <v>311000</v>
      </c>
      <c r="E2912" s="25"/>
      <c r="F2912" s="23" t="s">
        <v>33</v>
      </c>
      <c r="G2912" s="23" t="s">
        <v>33</v>
      </c>
      <c r="H2912" s="24" t="s">
        <v>34</v>
      </c>
      <c r="I2912" s="24" t="s">
        <v>35</v>
      </c>
      <c r="J2912" s="23" t="s">
        <v>39</v>
      </c>
      <c r="K2912" s="26">
        <v>978242.96</v>
      </c>
      <c r="L2912" s="26">
        <f t="shared" ref="L2912:L2975" si="138">+IF(J2912="MXN",K2912/$L$2,K2912)</f>
        <v>52717.513104241327</v>
      </c>
      <c r="M2912" s="26">
        <v>0</v>
      </c>
      <c r="N2912" s="26">
        <v>0</v>
      </c>
      <c r="O2912" s="26">
        <v>978242.96</v>
      </c>
      <c r="P2912" s="26">
        <v>0</v>
      </c>
      <c r="Q2912" s="26">
        <f t="shared" si="136"/>
        <v>978242.96</v>
      </c>
      <c r="R2912" s="27" t="str">
        <f t="shared" si="137"/>
        <v>91-120</v>
      </c>
      <c r="S2912" s="27" t="str">
        <f>+VLOOKUP(B2912,'[1]PORTFOLIO MAY16'!$B$7:$T$5083,19,0)</f>
        <v>MEXICO</v>
      </c>
      <c r="T2912" s="26">
        <v>0</v>
      </c>
      <c r="U2912" s="23" t="s">
        <v>37</v>
      </c>
      <c r="V2912" s="23" t="s">
        <v>37</v>
      </c>
      <c r="W2912" s="23" t="s">
        <v>37</v>
      </c>
      <c r="X2912" s="22">
        <v>1311470.33</v>
      </c>
    </row>
    <row r="2913" spans="1:24" x14ac:dyDescent="0.25">
      <c r="A2913" s="22">
        <v>702</v>
      </c>
      <c r="B2913" s="23" t="s">
        <v>2958</v>
      </c>
      <c r="C2913" s="23"/>
      <c r="D2913" s="24">
        <v>310008</v>
      </c>
      <c r="E2913" s="25"/>
      <c r="F2913" s="23" t="s">
        <v>42</v>
      </c>
      <c r="G2913" s="23" t="s">
        <v>33</v>
      </c>
      <c r="H2913" s="24" t="s">
        <v>34</v>
      </c>
      <c r="I2913" s="24" t="s">
        <v>233</v>
      </c>
      <c r="J2913" s="23" t="s">
        <v>36</v>
      </c>
      <c r="K2913" s="26">
        <v>51271.96</v>
      </c>
      <c r="L2913" s="26">
        <f t="shared" si="138"/>
        <v>51271.96</v>
      </c>
      <c r="M2913" s="26">
        <v>0</v>
      </c>
      <c r="N2913" s="26">
        <v>0</v>
      </c>
      <c r="O2913" s="26">
        <v>0</v>
      </c>
      <c r="P2913" s="26">
        <v>51271.96</v>
      </c>
      <c r="Q2913" s="26">
        <f t="shared" si="136"/>
        <v>51271.96</v>
      </c>
      <c r="R2913" s="27" t="str">
        <f t="shared" si="137"/>
        <v>120+</v>
      </c>
      <c r="S2913" s="27" t="str">
        <f>+VLOOKUP(B2913,'[1]PORTFOLIO MAY16'!$B$7:$T$5083,19,0)</f>
        <v>EL SALVADOR</v>
      </c>
      <c r="T2913" s="26">
        <v>0</v>
      </c>
      <c r="U2913" s="23" t="s">
        <v>37</v>
      </c>
      <c r="V2913" s="23" t="s">
        <v>37</v>
      </c>
      <c r="W2913" s="23" t="s">
        <v>37</v>
      </c>
      <c r="X2913" s="22">
        <v>56317.05</v>
      </c>
    </row>
    <row r="2914" spans="1:24" x14ac:dyDescent="0.25">
      <c r="A2914" s="22">
        <v>702</v>
      </c>
      <c r="B2914" s="23" t="s">
        <v>2959</v>
      </c>
      <c r="C2914" s="23"/>
      <c r="D2914" s="24">
        <v>312674</v>
      </c>
      <c r="E2914" s="25"/>
      <c r="F2914" s="23" t="s">
        <v>33</v>
      </c>
      <c r="G2914" s="23" t="s">
        <v>33</v>
      </c>
      <c r="H2914" s="24" t="s">
        <v>34</v>
      </c>
      <c r="I2914" s="24" t="s">
        <v>35</v>
      </c>
      <c r="J2914" s="23" t="s">
        <v>39</v>
      </c>
      <c r="K2914" s="26">
        <v>307749.45</v>
      </c>
      <c r="L2914" s="26">
        <f t="shared" si="138"/>
        <v>16584.617857304143</v>
      </c>
      <c r="M2914" s="26">
        <v>0</v>
      </c>
      <c r="N2914" s="26">
        <v>0</v>
      </c>
      <c r="O2914" s="26">
        <v>0</v>
      </c>
      <c r="P2914" s="26">
        <v>0</v>
      </c>
      <c r="Q2914" s="26">
        <f t="shared" si="136"/>
        <v>0</v>
      </c>
      <c r="R2914" s="27" t="str">
        <f t="shared" si="137"/>
        <v>1-30</v>
      </c>
      <c r="S2914" s="27" t="str">
        <f>+VLOOKUP(B2914,'[1]PORTFOLIO MAY16'!$B$7:$T$5083,19,0)</f>
        <v>MEXICO</v>
      </c>
      <c r="T2914" s="26">
        <v>0</v>
      </c>
      <c r="U2914" s="23" t="s">
        <v>37</v>
      </c>
      <c r="V2914" s="23" t="s">
        <v>37</v>
      </c>
      <c r="W2914" s="23" t="s">
        <v>37</v>
      </c>
      <c r="X2914" s="22">
        <v>412446.74</v>
      </c>
    </row>
    <row r="2915" spans="1:24" x14ac:dyDescent="0.25">
      <c r="A2915" s="22">
        <v>702</v>
      </c>
      <c r="B2915" s="23" t="s">
        <v>2960</v>
      </c>
      <c r="C2915" s="23"/>
      <c r="D2915" s="24">
        <v>318193</v>
      </c>
      <c r="E2915" s="25"/>
      <c r="F2915" s="23" t="s">
        <v>33</v>
      </c>
      <c r="G2915" s="23" t="s">
        <v>33</v>
      </c>
      <c r="H2915" s="24" t="s">
        <v>34</v>
      </c>
      <c r="I2915" s="24" t="s">
        <v>35</v>
      </c>
      <c r="J2915" s="23" t="s">
        <v>39</v>
      </c>
      <c r="K2915" s="26">
        <v>37479.75</v>
      </c>
      <c r="L2915" s="26">
        <f t="shared" si="138"/>
        <v>2019.7837271107876</v>
      </c>
      <c r="M2915" s="26">
        <v>0</v>
      </c>
      <c r="N2915" s="26">
        <v>0</v>
      </c>
      <c r="O2915" s="26">
        <v>0</v>
      </c>
      <c r="P2915" s="26">
        <v>0</v>
      </c>
      <c r="Q2915" s="26">
        <f t="shared" si="136"/>
        <v>0</v>
      </c>
      <c r="R2915" s="27" t="str">
        <f t="shared" si="137"/>
        <v>1-30</v>
      </c>
      <c r="S2915" s="27" t="str">
        <f>+VLOOKUP(B2915,'[1]PORTFOLIO MAY16'!$B$7:$T$5083,19,0)</f>
        <v>MEXICO</v>
      </c>
      <c r="T2915" s="26">
        <v>0</v>
      </c>
      <c r="U2915" s="23" t="s">
        <v>37</v>
      </c>
      <c r="V2915" s="23" t="s">
        <v>37</v>
      </c>
      <c r="W2915" s="23" t="s">
        <v>37</v>
      </c>
      <c r="X2915" s="22">
        <v>54505.82</v>
      </c>
    </row>
    <row r="2916" spans="1:24" x14ac:dyDescent="0.25">
      <c r="A2916" s="22">
        <v>702</v>
      </c>
      <c r="B2916" s="23" t="s">
        <v>2961</v>
      </c>
      <c r="C2916" s="23"/>
      <c r="D2916" s="24">
        <v>317994</v>
      </c>
      <c r="E2916" s="25"/>
      <c r="F2916" s="23" t="s">
        <v>42</v>
      </c>
      <c r="G2916" s="23" t="s">
        <v>33</v>
      </c>
      <c r="H2916" s="24" t="s">
        <v>34</v>
      </c>
      <c r="I2916" s="24" t="s">
        <v>35</v>
      </c>
      <c r="J2916" s="23" t="s">
        <v>36</v>
      </c>
      <c r="K2916" s="26">
        <v>236918.39999999999</v>
      </c>
      <c r="L2916" s="26">
        <f t="shared" si="138"/>
        <v>236918.39999999999</v>
      </c>
      <c r="M2916" s="26">
        <v>0</v>
      </c>
      <c r="N2916" s="26">
        <v>0</v>
      </c>
      <c r="O2916" s="26">
        <v>0</v>
      </c>
      <c r="P2916" s="26">
        <v>0</v>
      </c>
      <c r="Q2916" s="26">
        <f t="shared" si="136"/>
        <v>0</v>
      </c>
      <c r="R2916" s="27" t="str">
        <f t="shared" si="137"/>
        <v>1-30</v>
      </c>
      <c r="S2916" s="27" t="str">
        <f>+VLOOKUP(B2916,'[1]PORTFOLIO MAY16'!$B$7:$T$5083,19,0)</f>
        <v>REPUBLICA DOMINICANA</v>
      </c>
      <c r="T2916" s="26">
        <v>0</v>
      </c>
      <c r="U2916" s="23" t="s">
        <v>37</v>
      </c>
      <c r="V2916" s="23" t="s">
        <v>37</v>
      </c>
      <c r="W2916" s="23" t="s">
        <v>37</v>
      </c>
      <c r="X2916" s="22">
        <v>239281.96</v>
      </c>
    </row>
    <row r="2917" spans="1:24" x14ac:dyDescent="0.25">
      <c r="A2917" s="22">
        <v>702</v>
      </c>
      <c r="B2917" s="23" t="s">
        <v>2962</v>
      </c>
      <c r="C2917" s="23"/>
      <c r="D2917" s="24">
        <v>313548</v>
      </c>
      <c r="E2917" s="25"/>
      <c r="F2917" s="23" t="s">
        <v>51</v>
      </c>
      <c r="G2917" s="23" t="s">
        <v>51</v>
      </c>
      <c r="H2917" s="24" t="s">
        <v>34</v>
      </c>
      <c r="I2917" s="24" t="s">
        <v>35</v>
      </c>
      <c r="J2917" s="23" t="s">
        <v>36</v>
      </c>
      <c r="K2917" s="26">
        <v>20197.59</v>
      </c>
      <c r="L2917" s="26">
        <f t="shared" si="138"/>
        <v>20197.59</v>
      </c>
      <c r="M2917" s="26">
        <v>0</v>
      </c>
      <c r="N2917" s="26">
        <v>0</v>
      </c>
      <c r="O2917" s="26">
        <v>0</v>
      </c>
      <c r="P2917" s="26">
        <v>0</v>
      </c>
      <c r="Q2917" s="26">
        <f t="shared" si="136"/>
        <v>0</v>
      </c>
      <c r="R2917" s="27" t="str">
        <f t="shared" si="137"/>
        <v>1-30</v>
      </c>
      <c r="S2917" s="27" t="str">
        <f>+VLOOKUP(B2917,'[1]PORTFOLIO MAY16'!$B$7:$T$5083,19,0)</f>
        <v>NICARAGUA</v>
      </c>
      <c r="T2917" s="26">
        <v>0</v>
      </c>
      <c r="U2917" s="23" t="s">
        <v>37</v>
      </c>
      <c r="V2917" s="23" t="s">
        <v>37</v>
      </c>
      <c r="W2917" s="23" t="s">
        <v>37</v>
      </c>
      <c r="X2917" s="22">
        <v>20340.830000000002</v>
      </c>
    </row>
    <row r="2918" spans="1:24" x14ac:dyDescent="0.25">
      <c r="A2918" s="22">
        <v>702</v>
      </c>
      <c r="B2918" s="23" t="s">
        <v>2963</v>
      </c>
      <c r="C2918" s="23"/>
      <c r="D2918" s="24">
        <v>320398</v>
      </c>
      <c r="E2918" s="25"/>
      <c r="F2918" s="23" t="s">
        <v>42</v>
      </c>
      <c r="G2918" s="23" t="s">
        <v>51</v>
      </c>
      <c r="H2918" s="24" t="s">
        <v>34</v>
      </c>
      <c r="I2918" s="24" t="s">
        <v>35</v>
      </c>
      <c r="J2918" s="23" t="s">
        <v>39</v>
      </c>
      <c r="K2918" s="26">
        <v>778170.52</v>
      </c>
      <c r="L2918" s="26">
        <f t="shared" si="138"/>
        <v>41935.609314719004</v>
      </c>
      <c r="M2918" s="26">
        <v>0</v>
      </c>
      <c r="N2918" s="26">
        <v>0</v>
      </c>
      <c r="O2918" s="26">
        <v>0</v>
      </c>
      <c r="P2918" s="26">
        <v>0</v>
      </c>
      <c r="Q2918" s="26">
        <f t="shared" si="136"/>
        <v>0</v>
      </c>
      <c r="R2918" s="27" t="str">
        <f t="shared" si="137"/>
        <v>1-30</v>
      </c>
      <c r="S2918" s="27" t="str">
        <f>+VLOOKUP(B2918,'[1]PORTFOLIO MAY16'!$B$7:$T$5083,19,0)</f>
        <v>MEXICO</v>
      </c>
      <c r="T2918" s="26">
        <v>0</v>
      </c>
      <c r="U2918" s="23" t="s">
        <v>37</v>
      </c>
      <c r="V2918" s="23" t="s">
        <v>37</v>
      </c>
      <c r="W2918" s="23" t="s">
        <v>37</v>
      </c>
      <c r="X2918" s="22">
        <v>778170.52</v>
      </c>
    </row>
    <row r="2919" spans="1:24" x14ac:dyDescent="0.25">
      <c r="A2919" s="22">
        <v>702</v>
      </c>
      <c r="B2919" s="23" t="s">
        <v>2964</v>
      </c>
      <c r="C2919" s="23"/>
      <c r="D2919" s="24">
        <v>315701</v>
      </c>
      <c r="E2919" s="25"/>
      <c r="F2919" s="23" t="s">
        <v>33</v>
      </c>
      <c r="G2919" s="23" t="s">
        <v>33</v>
      </c>
      <c r="H2919" s="24" t="s">
        <v>34</v>
      </c>
      <c r="I2919" s="24" t="s">
        <v>35</v>
      </c>
      <c r="J2919" s="23" t="s">
        <v>36</v>
      </c>
      <c r="K2919" s="26">
        <v>1394625.56</v>
      </c>
      <c r="L2919" s="26">
        <f t="shared" si="138"/>
        <v>1394625.56</v>
      </c>
      <c r="M2919" s="26">
        <v>0</v>
      </c>
      <c r="N2919" s="26">
        <v>0</v>
      </c>
      <c r="O2919" s="26">
        <v>0</v>
      </c>
      <c r="P2919" s="26">
        <v>0</v>
      </c>
      <c r="Q2919" s="26">
        <f t="shared" si="136"/>
        <v>0</v>
      </c>
      <c r="R2919" s="27" t="str">
        <f t="shared" si="137"/>
        <v>1-30</v>
      </c>
      <c r="S2919" s="27" t="str">
        <f>+VLOOKUP(B2919,'[1]PORTFOLIO MAY16'!$B$7:$T$5083,19,0)</f>
        <v>MEXICO</v>
      </c>
      <c r="T2919" s="26">
        <v>0</v>
      </c>
      <c r="U2919" s="23" t="s">
        <v>37</v>
      </c>
      <c r="V2919" s="23" t="s">
        <v>37</v>
      </c>
      <c r="W2919" s="23" t="s">
        <v>37</v>
      </c>
      <c r="X2919" s="22">
        <v>1540183.88</v>
      </c>
    </row>
    <row r="2920" spans="1:24" x14ac:dyDescent="0.25">
      <c r="A2920" s="22">
        <v>702</v>
      </c>
      <c r="B2920" s="23" t="s">
        <v>2965</v>
      </c>
      <c r="C2920" s="23"/>
      <c r="D2920" s="24">
        <v>318243</v>
      </c>
      <c r="E2920" s="25"/>
      <c r="F2920" s="23" t="s">
        <v>33</v>
      </c>
      <c r="G2920" s="23" t="s">
        <v>33</v>
      </c>
      <c r="H2920" s="24" t="s">
        <v>34</v>
      </c>
      <c r="I2920" s="24" t="s">
        <v>233</v>
      </c>
      <c r="J2920" s="23" t="s">
        <v>39</v>
      </c>
      <c r="K2920" s="26">
        <v>162972.47</v>
      </c>
      <c r="L2920" s="26">
        <f t="shared" si="138"/>
        <v>8782.5864066075956</v>
      </c>
      <c r="M2920" s="26">
        <v>0</v>
      </c>
      <c r="N2920" s="26">
        <v>0</v>
      </c>
      <c r="O2920" s="26">
        <v>0</v>
      </c>
      <c r="P2920" s="26">
        <v>162972.47</v>
      </c>
      <c r="Q2920" s="26">
        <f t="shared" si="136"/>
        <v>162972.47</v>
      </c>
      <c r="R2920" s="27" t="str">
        <f t="shared" si="137"/>
        <v>120+</v>
      </c>
      <c r="S2920" s="27" t="str">
        <f>+VLOOKUP(B2920,'[1]PORTFOLIO MAY16'!$B$7:$T$5083,19,0)</f>
        <v>MEXICO</v>
      </c>
      <c r="T2920" s="26">
        <v>0</v>
      </c>
      <c r="U2920" s="23" t="s">
        <v>37</v>
      </c>
      <c r="V2920" s="23" t="s">
        <v>37</v>
      </c>
      <c r="W2920" s="23" t="s">
        <v>37</v>
      </c>
      <c r="X2920" s="22">
        <v>337327.25</v>
      </c>
    </row>
    <row r="2921" spans="1:24" x14ac:dyDescent="0.25">
      <c r="A2921" s="22">
        <v>702</v>
      </c>
      <c r="B2921" s="23" t="s">
        <v>2966</v>
      </c>
      <c r="C2921" s="23"/>
      <c r="D2921" s="24">
        <v>308681</v>
      </c>
      <c r="E2921" s="25"/>
      <c r="F2921" s="23" t="s">
        <v>33</v>
      </c>
      <c r="G2921" s="23" t="s">
        <v>33</v>
      </c>
      <c r="H2921" s="24" t="s">
        <v>34</v>
      </c>
      <c r="I2921" s="24" t="s">
        <v>35</v>
      </c>
      <c r="J2921" s="23" t="s">
        <v>39</v>
      </c>
      <c r="K2921" s="26">
        <v>52418.53</v>
      </c>
      <c r="L2921" s="26">
        <f t="shared" si="138"/>
        <v>2824.8345811556542</v>
      </c>
      <c r="M2921" s="26">
        <v>0</v>
      </c>
      <c r="N2921" s="26">
        <v>0</v>
      </c>
      <c r="O2921" s="26">
        <v>0</v>
      </c>
      <c r="P2921" s="26">
        <v>0</v>
      </c>
      <c r="Q2921" s="26">
        <f t="shared" si="136"/>
        <v>0</v>
      </c>
      <c r="R2921" s="27" t="str">
        <f t="shared" si="137"/>
        <v>1-30</v>
      </c>
      <c r="S2921" s="27" t="str">
        <f>+VLOOKUP(B2921,'[1]PORTFOLIO MAY16'!$B$7:$T$5083,19,0)</f>
        <v>MEXICO</v>
      </c>
      <c r="T2921" s="26">
        <v>0</v>
      </c>
      <c r="U2921" s="23" t="s">
        <v>37</v>
      </c>
      <c r="V2921" s="23" t="s">
        <v>37</v>
      </c>
      <c r="W2921" s="23" t="s">
        <v>37</v>
      </c>
      <c r="X2921" s="22">
        <v>105645.19</v>
      </c>
    </row>
    <row r="2922" spans="1:24" x14ac:dyDescent="0.25">
      <c r="A2922" s="22">
        <v>702</v>
      </c>
      <c r="B2922" s="23" t="s">
        <v>2967</v>
      </c>
      <c r="C2922" s="23"/>
      <c r="D2922" s="24">
        <v>312381</v>
      </c>
      <c r="E2922" s="25"/>
      <c r="F2922" s="23" t="s">
        <v>42</v>
      </c>
      <c r="G2922" s="23" t="s">
        <v>33</v>
      </c>
      <c r="H2922" s="24" t="s">
        <v>34</v>
      </c>
      <c r="I2922" s="24" t="s">
        <v>35</v>
      </c>
      <c r="J2922" s="23" t="s">
        <v>36</v>
      </c>
      <c r="K2922" s="26">
        <v>44804.82</v>
      </c>
      <c r="L2922" s="26">
        <f t="shared" si="138"/>
        <v>44804.82</v>
      </c>
      <c r="M2922" s="26">
        <v>0</v>
      </c>
      <c r="N2922" s="26">
        <v>0</v>
      </c>
      <c r="O2922" s="26">
        <v>0</v>
      </c>
      <c r="P2922" s="26">
        <v>0</v>
      </c>
      <c r="Q2922" s="26">
        <f t="shared" si="136"/>
        <v>0</v>
      </c>
      <c r="R2922" s="27" t="str">
        <f t="shared" si="137"/>
        <v>1-30</v>
      </c>
      <c r="S2922" s="27" t="str">
        <f>+VLOOKUP(B2922,'[1]PORTFOLIO MAY16'!$B$7:$T$5083,19,0)</f>
        <v>EL SALVADOR</v>
      </c>
      <c r="T2922" s="26">
        <v>0</v>
      </c>
      <c r="U2922" s="23" t="s">
        <v>37</v>
      </c>
      <c r="V2922" s="23" t="s">
        <v>37</v>
      </c>
      <c r="W2922" s="23" t="s">
        <v>37</v>
      </c>
      <c r="X2922" s="22">
        <v>46264.73</v>
      </c>
    </row>
    <row r="2923" spans="1:24" x14ac:dyDescent="0.25">
      <c r="A2923" s="22">
        <v>702</v>
      </c>
      <c r="B2923" s="23" t="s">
        <v>2968</v>
      </c>
      <c r="C2923" s="23"/>
      <c r="D2923" s="24">
        <v>316353</v>
      </c>
      <c r="E2923" s="25"/>
      <c r="F2923" s="23" t="s">
        <v>33</v>
      </c>
      <c r="G2923" s="23" t="s">
        <v>33</v>
      </c>
      <c r="H2923" s="24" t="s">
        <v>34</v>
      </c>
      <c r="I2923" s="24" t="s">
        <v>233</v>
      </c>
      <c r="J2923" s="23" t="s">
        <v>39</v>
      </c>
      <c r="K2923" s="26">
        <v>1174153.47</v>
      </c>
      <c r="L2923" s="26">
        <f t="shared" si="138"/>
        <v>63275.130486106878</v>
      </c>
      <c r="M2923" s="26">
        <v>0</v>
      </c>
      <c r="N2923" s="26">
        <v>0</v>
      </c>
      <c r="O2923" s="26">
        <v>0</v>
      </c>
      <c r="P2923" s="26">
        <v>1174153.47</v>
      </c>
      <c r="Q2923" s="26">
        <f t="shared" si="136"/>
        <v>1174153.47</v>
      </c>
      <c r="R2923" s="27" t="str">
        <f t="shared" si="137"/>
        <v>120+</v>
      </c>
      <c r="S2923" s="27" t="str">
        <f>+VLOOKUP(B2923,'[1]PORTFOLIO MAY16'!$B$7:$T$5083,19,0)</f>
        <v>MEXICO</v>
      </c>
      <c r="T2923" s="26">
        <v>0</v>
      </c>
      <c r="U2923" s="23" t="s">
        <v>37</v>
      </c>
      <c r="V2923" s="23" t="s">
        <v>37</v>
      </c>
      <c r="W2923" s="23" t="s">
        <v>37</v>
      </c>
      <c r="X2923" s="22">
        <v>1411327.58</v>
      </c>
    </row>
    <row r="2924" spans="1:24" x14ac:dyDescent="0.25">
      <c r="A2924" s="22">
        <v>702</v>
      </c>
      <c r="B2924" s="23" t="s">
        <v>2969</v>
      </c>
      <c r="C2924" s="23"/>
      <c r="D2924" s="24">
        <v>316353</v>
      </c>
      <c r="E2924" s="25"/>
      <c r="F2924" s="23" t="s">
        <v>33</v>
      </c>
      <c r="G2924" s="23" t="s">
        <v>33</v>
      </c>
      <c r="H2924" s="24" t="s">
        <v>34</v>
      </c>
      <c r="I2924" s="24" t="s">
        <v>233</v>
      </c>
      <c r="J2924" s="23" t="s">
        <v>39</v>
      </c>
      <c r="K2924" s="26">
        <v>1602606.26</v>
      </c>
      <c r="L2924" s="26">
        <f t="shared" si="138"/>
        <v>86364.45133475757</v>
      </c>
      <c r="M2924" s="26">
        <v>0</v>
      </c>
      <c r="N2924" s="26">
        <v>0</v>
      </c>
      <c r="O2924" s="26">
        <v>0</v>
      </c>
      <c r="P2924" s="26">
        <v>1602606.26</v>
      </c>
      <c r="Q2924" s="26">
        <f t="shared" si="136"/>
        <v>1602606.26</v>
      </c>
      <c r="R2924" s="27" t="str">
        <f t="shared" si="137"/>
        <v>120+</v>
      </c>
      <c r="S2924" s="27" t="str">
        <f>+VLOOKUP(B2924,'[1]PORTFOLIO MAY16'!$B$7:$T$5083,19,0)</f>
        <v>MEXICO</v>
      </c>
      <c r="T2924" s="26">
        <v>0</v>
      </c>
      <c r="U2924" s="23" t="s">
        <v>37</v>
      </c>
      <c r="V2924" s="23" t="s">
        <v>37</v>
      </c>
      <c r="W2924" s="23" t="s">
        <v>37</v>
      </c>
      <c r="X2924" s="22">
        <v>1926702.8</v>
      </c>
    </row>
    <row r="2925" spans="1:24" x14ac:dyDescent="0.25">
      <c r="A2925" s="22">
        <v>702</v>
      </c>
      <c r="B2925" s="23" t="s">
        <v>2970</v>
      </c>
      <c r="C2925" s="23"/>
      <c r="D2925" s="24">
        <v>320583</v>
      </c>
      <c r="E2925" s="25"/>
      <c r="F2925" s="23" t="s">
        <v>42</v>
      </c>
      <c r="G2925" s="23" t="s">
        <v>33</v>
      </c>
      <c r="H2925" s="24" t="s">
        <v>34</v>
      </c>
      <c r="I2925" s="24" t="s">
        <v>35</v>
      </c>
      <c r="J2925" s="23" t="s">
        <v>39</v>
      </c>
      <c r="K2925" s="26">
        <v>1691531.85</v>
      </c>
      <c r="L2925" s="26">
        <f t="shared" si="138"/>
        <v>91156.651378934112</v>
      </c>
      <c r="M2925" s="26">
        <v>0</v>
      </c>
      <c r="N2925" s="26">
        <v>0</v>
      </c>
      <c r="O2925" s="26">
        <v>0</v>
      </c>
      <c r="P2925" s="26">
        <v>0</v>
      </c>
      <c r="Q2925" s="26">
        <f t="shared" si="136"/>
        <v>0</v>
      </c>
      <c r="R2925" s="27" t="str">
        <f t="shared" si="137"/>
        <v>1-30</v>
      </c>
      <c r="S2925" s="27" t="str">
        <f>+VLOOKUP(B2925,'[1]PORTFOLIO MAY16'!$B$7:$T$5083,19,0)</f>
        <v>MEXICO</v>
      </c>
      <c r="T2925" s="26">
        <v>0</v>
      </c>
      <c r="U2925" s="23" t="s">
        <v>37</v>
      </c>
      <c r="V2925" s="23" t="s">
        <v>37</v>
      </c>
      <c r="W2925" s="23" t="s">
        <v>37</v>
      </c>
      <c r="X2925" s="22">
        <v>1955697.36</v>
      </c>
    </row>
    <row r="2926" spans="1:24" x14ac:dyDescent="0.25">
      <c r="A2926" s="22">
        <v>702</v>
      </c>
      <c r="B2926" s="23" t="s">
        <v>2971</v>
      </c>
      <c r="C2926" s="23"/>
      <c r="D2926" s="24">
        <v>312836</v>
      </c>
      <c r="E2926" s="25"/>
      <c r="F2926" s="23" t="s">
        <v>42</v>
      </c>
      <c r="G2926" s="23" t="s">
        <v>33</v>
      </c>
      <c r="H2926" s="24" t="s">
        <v>34</v>
      </c>
      <c r="I2926" s="24" t="s">
        <v>35</v>
      </c>
      <c r="J2926" s="23" t="s">
        <v>36</v>
      </c>
      <c r="K2926" s="26">
        <v>80915.41</v>
      </c>
      <c r="L2926" s="26">
        <f t="shared" si="138"/>
        <v>80915.41</v>
      </c>
      <c r="M2926" s="26">
        <v>0</v>
      </c>
      <c r="N2926" s="26">
        <v>0</v>
      </c>
      <c r="O2926" s="26">
        <v>0</v>
      </c>
      <c r="P2926" s="26">
        <v>0</v>
      </c>
      <c r="Q2926" s="26">
        <f t="shared" si="136"/>
        <v>0</v>
      </c>
      <c r="R2926" s="27" t="str">
        <f t="shared" si="137"/>
        <v>1-30</v>
      </c>
      <c r="S2926" s="27" t="str">
        <f>+VLOOKUP(B2926,'[1]PORTFOLIO MAY16'!$B$7:$T$5083,19,0)</f>
        <v>ECUADOR</v>
      </c>
      <c r="T2926" s="26">
        <v>0</v>
      </c>
      <c r="U2926" s="23" t="s">
        <v>37</v>
      </c>
      <c r="V2926" s="23" t="s">
        <v>37</v>
      </c>
      <c r="W2926" s="23" t="s">
        <v>37</v>
      </c>
      <c r="X2926" s="22">
        <v>87813.440000000002</v>
      </c>
    </row>
    <row r="2927" spans="1:24" x14ac:dyDescent="0.25">
      <c r="A2927" s="22">
        <v>702</v>
      </c>
      <c r="B2927" s="23" t="s">
        <v>2972</v>
      </c>
      <c r="C2927" s="23"/>
      <c r="D2927" s="24">
        <v>310871</v>
      </c>
      <c r="E2927" s="25"/>
      <c r="F2927" s="23" t="s">
        <v>42</v>
      </c>
      <c r="G2927" s="23" t="s">
        <v>33</v>
      </c>
      <c r="H2927" s="24" t="s">
        <v>34</v>
      </c>
      <c r="I2927" s="24" t="s">
        <v>35</v>
      </c>
      <c r="J2927" s="23" t="s">
        <v>36</v>
      </c>
      <c r="K2927" s="26">
        <v>152326.82</v>
      </c>
      <c r="L2927" s="26">
        <f t="shared" si="138"/>
        <v>152326.82</v>
      </c>
      <c r="M2927" s="26">
        <v>0</v>
      </c>
      <c r="N2927" s="26">
        <v>0</v>
      </c>
      <c r="O2927" s="26">
        <v>152326.82</v>
      </c>
      <c r="P2927" s="26">
        <v>0</v>
      </c>
      <c r="Q2927" s="26">
        <f t="shared" si="136"/>
        <v>152326.82</v>
      </c>
      <c r="R2927" s="27" t="str">
        <f t="shared" si="137"/>
        <v>91-120</v>
      </c>
      <c r="S2927" s="27" t="str">
        <f>+VLOOKUP(B2927,'[1]PORTFOLIO MAY16'!$B$7:$T$5083,19,0)</f>
        <v>NICARAGUA</v>
      </c>
      <c r="T2927" s="26">
        <v>0</v>
      </c>
      <c r="U2927" s="23" t="s">
        <v>37</v>
      </c>
      <c r="V2927" s="23" t="s">
        <v>37</v>
      </c>
      <c r="W2927" s="23" t="s">
        <v>37</v>
      </c>
      <c r="X2927" s="22">
        <v>161232.06</v>
      </c>
    </row>
    <row r="2928" spans="1:24" x14ac:dyDescent="0.25">
      <c r="A2928" s="22">
        <v>702</v>
      </c>
      <c r="B2928" s="23" t="s">
        <v>2973</v>
      </c>
      <c r="C2928" s="23"/>
      <c r="D2928" s="24">
        <v>316081</v>
      </c>
      <c r="E2928" s="25"/>
      <c r="F2928" s="23" t="s">
        <v>33</v>
      </c>
      <c r="G2928" s="23" t="s">
        <v>33</v>
      </c>
      <c r="H2928" s="24" t="s">
        <v>34</v>
      </c>
      <c r="I2928" s="24" t="s">
        <v>233</v>
      </c>
      <c r="J2928" s="23" t="s">
        <v>39</v>
      </c>
      <c r="K2928" s="26">
        <v>1084132.5</v>
      </c>
      <c r="L2928" s="26">
        <f t="shared" si="138"/>
        <v>58423.900413741714</v>
      </c>
      <c r="M2928" s="26">
        <v>0</v>
      </c>
      <c r="N2928" s="26">
        <v>0</v>
      </c>
      <c r="O2928" s="26">
        <v>0</v>
      </c>
      <c r="P2928" s="26">
        <v>1084132.5</v>
      </c>
      <c r="Q2928" s="26">
        <f t="shared" si="136"/>
        <v>1084132.5</v>
      </c>
      <c r="R2928" s="27" t="str">
        <f t="shared" si="137"/>
        <v>120+</v>
      </c>
      <c r="S2928" s="27" t="str">
        <f>+VLOOKUP(B2928,'[1]PORTFOLIO MAY16'!$B$7:$T$5083,19,0)</f>
        <v>MEXICO</v>
      </c>
      <c r="T2928" s="26">
        <v>1084132.5</v>
      </c>
      <c r="U2928" s="23" t="s">
        <v>37</v>
      </c>
      <c r="V2928" s="23" t="s">
        <v>37</v>
      </c>
      <c r="W2928" s="23" t="s">
        <v>37</v>
      </c>
      <c r="X2928" s="22">
        <v>1300959</v>
      </c>
    </row>
    <row r="2929" spans="1:24" x14ac:dyDescent="0.25">
      <c r="A2929" s="22">
        <v>702</v>
      </c>
      <c r="B2929" s="23" t="s">
        <v>2974</v>
      </c>
      <c r="C2929" s="23"/>
      <c r="D2929" s="24">
        <v>320398</v>
      </c>
      <c r="E2929" s="25"/>
      <c r="F2929" s="23" t="s">
        <v>42</v>
      </c>
      <c r="G2929" s="23" t="s">
        <v>51</v>
      </c>
      <c r="H2929" s="24" t="s">
        <v>34</v>
      </c>
      <c r="I2929" s="24" t="s">
        <v>35</v>
      </c>
      <c r="J2929" s="23" t="s">
        <v>39</v>
      </c>
      <c r="K2929" s="26">
        <v>225817.94</v>
      </c>
      <c r="L2929" s="26">
        <f t="shared" si="138"/>
        <v>12169.328784254969</v>
      </c>
      <c r="M2929" s="26">
        <v>0</v>
      </c>
      <c r="N2929" s="26">
        <v>0</v>
      </c>
      <c r="O2929" s="26">
        <v>0</v>
      </c>
      <c r="P2929" s="26">
        <v>0</v>
      </c>
      <c r="Q2929" s="26">
        <f t="shared" si="136"/>
        <v>0</v>
      </c>
      <c r="R2929" s="27" t="str">
        <f t="shared" si="137"/>
        <v>1-30</v>
      </c>
      <c r="S2929" s="27" t="str">
        <f>+VLOOKUP(B2929,'[1]PORTFOLIO MAY16'!$B$7:$T$5083,19,0)</f>
        <v>MEXICO</v>
      </c>
      <c r="T2929" s="26">
        <v>0</v>
      </c>
      <c r="U2929" s="23" t="s">
        <v>37</v>
      </c>
      <c r="V2929" s="23" t="s">
        <v>37</v>
      </c>
      <c r="W2929" s="23" t="s">
        <v>37</v>
      </c>
      <c r="X2929" s="22">
        <v>225817.94</v>
      </c>
    </row>
    <row r="2930" spans="1:24" x14ac:dyDescent="0.25">
      <c r="A2930" s="22">
        <v>702</v>
      </c>
      <c r="B2930" s="23" t="s">
        <v>2975</v>
      </c>
      <c r="C2930" s="23"/>
      <c r="D2930" s="24">
        <v>312097</v>
      </c>
      <c r="E2930" s="25"/>
      <c r="F2930" s="23" t="s">
        <v>33</v>
      </c>
      <c r="G2930" s="23" t="s">
        <v>33</v>
      </c>
      <c r="H2930" s="24" t="s">
        <v>34</v>
      </c>
      <c r="I2930" s="24" t="s">
        <v>35</v>
      </c>
      <c r="J2930" s="23" t="s">
        <v>36</v>
      </c>
      <c r="K2930" s="26">
        <v>9628509.8300000001</v>
      </c>
      <c r="L2930" s="26">
        <f t="shared" si="138"/>
        <v>9628509.8300000001</v>
      </c>
      <c r="M2930" s="26">
        <v>0</v>
      </c>
      <c r="N2930" s="26">
        <v>0</v>
      </c>
      <c r="O2930" s="26">
        <v>0</v>
      </c>
      <c r="P2930" s="26">
        <v>0</v>
      </c>
      <c r="Q2930" s="26">
        <f t="shared" si="136"/>
        <v>0</v>
      </c>
      <c r="R2930" s="27" t="str">
        <f t="shared" si="137"/>
        <v>1-30</v>
      </c>
      <c r="S2930" s="27" t="str">
        <f>+VLOOKUP(B2930,'[1]PORTFOLIO MAY16'!$B$7:$T$5083,19,0)</f>
        <v>MEXICO</v>
      </c>
      <c r="T2930" s="26">
        <v>0</v>
      </c>
      <c r="U2930" s="23" t="s">
        <v>37</v>
      </c>
      <c r="V2930" s="23" t="s">
        <v>37</v>
      </c>
      <c r="W2930" s="23" t="s">
        <v>37</v>
      </c>
      <c r="X2930" s="22">
        <v>11010485.68</v>
      </c>
    </row>
    <row r="2931" spans="1:24" x14ac:dyDescent="0.25">
      <c r="A2931" s="22">
        <v>702</v>
      </c>
      <c r="B2931" s="23" t="s">
        <v>2976</v>
      </c>
      <c r="C2931" s="23"/>
      <c r="D2931" s="24">
        <v>315701</v>
      </c>
      <c r="E2931" s="25"/>
      <c r="F2931" s="23" t="s">
        <v>33</v>
      </c>
      <c r="G2931" s="23" t="s">
        <v>33</v>
      </c>
      <c r="H2931" s="24" t="s">
        <v>34</v>
      </c>
      <c r="I2931" s="24" t="s">
        <v>35</v>
      </c>
      <c r="J2931" s="23" t="s">
        <v>36</v>
      </c>
      <c r="K2931" s="26">
        <v>764133.34</v>
      </c>
      <c r="L2931" s="26">
        <f t="shared" si="138"/>
        <v>764133.34</v>
      </c>
      <c r="M2931" s="26">
        <v>0</v>
      </c>
      <c r="N2931" s="26">
        <v>0</v>
      </c>
      <c r="O2931" s="26">
        <v>0</v>
      </c>
      <c r="P2931" s="26">
        <v>0</v>
      </c>
      <c r="Q2931" s="26">
        <f t="shared" si="136"/>
        <v>0</v>
      </c>
      <c r="R2931" s="27" t="str">
        <f t="shared" si="137"/>
        <v>1-30</v>
      </c>
      <c r="S2931" s="27" t="str">
        <f>+VLOOKUP(B2931,'[1]PORTFOLIO MAY16'!$B$7:$T$5083,19,0)</f>
        <v>MEXICO</v>
      </c>
      <c r="T2931" s="26">
        <v>0</v>
      </c>
      <c r="U2931" s="23" t="s">
        <v>37</v>
      </c>
      <c r="V2931" s="23" t="s">
        <v>37</v>
      </c>
      <c r="W2931" s="23" t="s">
        <v>37</v>
      </c>
      <c r="X2931" s="22">
        <v>844782.05</v>
      </c>
    </row>
    <row r="2932" spans="1:24" x14ac:dyDescent="0.25">
      <c r="A2932" s="22">
        <v>702</v>
      </c>
      <c r="B2932" s="23" t="s">
        <v>2977</v>
      </c>
      <c r="C2932" s="23"/>
      <c r="D2932" s="24">
        <v>320398</v>
      </c>
      <c r="E2932" s="25"/>
      <c r="F2932" s="23" t="s">
        <v>42</v>
      </c>
      <c r="G2932" s="23" t="s">
        <v>51</v>
      </c>
      <c r="H2932" s="24" t="s">
        <v>34</v>
      </c>
      <c r="I2932" s="24" t="s">
        <v>35</v>
      </c>
      <c r="J2932" s="23" t="s">
        <v>39</v>
      </c>
      <c r="K2932" s="26">
        <v>175656.28</v>
      </c>
      <c r="L2932" s="26">
        <f t="shared" si="138"/>
        <v>9466.1169273758787</v>
      </c>
      <c r="M2932" s="26">
        <v>0</v>
      </c>
      <c r="N2932" s="26">
        <v>0</v>
      </c>
      <c r="O2932" s="26">
        <v>0</v>
      </c>
      <c r="P2932" s="26">
        <v>0</v>
      </c>
      <c r="Q2932" s="26">
        <f t="shared" si="136"/>
        <v>0</v>
      </c>
      <c r="R2932" s="27" t="str">
        <f t="shared" si="137"/>
        <v>1-30</v>
      </c>
      <c r="S2932" s="27" t="str">
        <f>+VLOOKUP(B2932,'[1]PORTFOLIO MAY16'!$B$7:$T$5083,19,0)</f>
        <v>MEXICO</v>
      </c>
      <c r="T2932" s="26">
        <v>0</v>
      </c>
      <c r="U2932" s="23" t="s">
        <v>37</v>
      </c>
      <c r="V2932" s="23" t="s">
        <v>37</v>
      </c>
      <c r="W2932" s="23" t="s">
        <v>37</v>
      </c>
      <c r="X2932" s="22">
        <v>191559.89</v>
      </c>
    </row>
    <row r="2933" spans="1:24" x14ac:dyDescent="0.25">
      <c r="A2933" s="22">
        <v>702</v>
      </c>
      <c r="B2933" s="23" t="s">
        <v>2978</v>
      </c>
      <c r="C2933" s="23"/>
      <c r="D2933" s="24">
        <v>320398</v>
      </c>
      <c r="E2933" s="25"/>
      <c r="F2933" s="23" t="s">
        <v>42</v>
      </c>
      <c r="G2933" s="23" t="s">
        <v>51</v>
      </c>
      <c r="H2933" s="24" t="s">
        <v>34</v>
      </c>
      <c r="I2933" s="24" t="s">
        <v>35</v>
      </c>
      <c r="J2933" s="23" t="s">
        <v>39</v>
      </c>
      <c r="K2933" s="26">
        <v>245752.27</v>
      </c>
      <c r="L2933" s="26">
        <f t="shared" si="138"/>
        <v>13243.589827747959</v>
      </c>
      <c r="M2933" s="26">
        <v>0</v>
      </c>
      <c r="N2933" s="26">
        <v>0</v>
      </c>
      <c r="O2933" s="26">
        <v>0</v>
      </c>
      <c r="P2933" s="26">
        <v>0</v>
      </c>
      <c r="Q2933" s="26">
        <f t="shared" si="136"/>
        <v>0</v>
      </c>
      <c r="R2933" s="27" t="str">
        <f t="shared" si="137"/>
        <v>1-30</v>
      </c>
      <c r="S2933" s="27" t="str">
        <f>+VLOOKUP(B2933,'[1]PORTFOLIO MAY16'!$B$7:$T$5083,19,0)</f>
        <v>MEXICO</v>
      </c>
      <c r="T2933" s="26">
        <v>0</v>
      </c>
      <c r="U2933" s="23" t="s">
        <v>37</v>
      </c>
      <c r="V2933" s="23" t="s">
        <v>37</v>
      </c>
      <c r="W2933" s="23" t="s">
        <v>37</v>
      </c>
      <c r="X2933" s="22">
        <v>260681.51</v>
      </c>
    </row>
    <row r="2934" spans="1:24" x14ac:dyDescent="0.25">
      <c r="A2934" s="22">
        <v>702</v>
      </c>
      <c r="B2934" s="23" t="s">
        <v>2979</v>
      </c>
      <c r="C2934" s="23"/>
      <c r="D2934" s="24">
        <v>309785</v>
      </c>
      <c r="E2934" s="25"/>
      <c r="F2934" s="23" t="s">
        <v>42</v>
      </c>
      <c r="G2934" s="23" t="s">
        <v>33</v>
      </c>
      <c r="H2934" s="24" t="s">
        <v>34</v>
      </c>
      <c r="I2934" s="24" t="s">
        <v>35</v>
      </c>
      <c r="J2934" s="23" t="s">
        <v>36</v>
      </c>
      <c r="K2934" s="26">
        <v>164594.66</v>
      </c>
      <c r="L2934" s="26">
        <f t="shared" si="138"/>
        <v>164594.66</v>
      </c>
      <c r="M2934" s="26">
        <v>0</v>
      </c>
      <c r="N2934" s="26">
        <v>0</v>
      </c>
      <c r="O2934" s="26">
        <v>0</v>
      </c>
      <c r="P2934" s="26">
        <v>0</v>
      </c>
      <c r="Q2934" s="26">
        <f t="shared" si="136"/>
        <v>0</v>
      </c>
      <c r="R2934" s="27" t="str">
        <f t="shared" si="137"/>
        <v>1-30</v>
      </c>
      <c r="S2934" s="27" t="str">
        <f>+VLOOKUP(B2934,'[1]PORTFOLIO MAY16'!$B$7:$T$5083,19,0)</f>
        <v>REPUBLICA DOMINICANA</v>
      </c>
      <c r="T2934" s="26">
        <v>0</v>
      </c>
      <c r="U2934" s="23" t="s">
        <v>37</v>
      </c>
      <c r="V2934" s="23" t="s">
        <v>37</v>
      </c>
      <c r="W2934" s="23" t="s">
        <v>37</v>
      </c>
      <c r="X2934" s="22">
        <v>170411.63</v>
      </c>
    </row>
    <row r="2935" spans="1:24" x14ac:dyDescent="0.25">
      <c r="A2935" s="22">
        <v>702</v>
      </c>
      <c r="B2935" s="23" t="s">
        <v>2980</v>
      </c>
      <c r="C2935" s="23"/>
      <c r="D2935" s="24">
        <v>318541</v>
      </c>
      <c r="E2935" s="25"/>
      <c r="F2935" s="23" t="s">
        <v>33</v>
      </c>
      <c r="G2935" s="23" t="s">
        <v>33</v>
      </c>
      <c r="H2935" s="24" t="s">
        <v>34</v>
      </c>
      <c r="I2935" s="24" t="s">
        <v>35</v>
      </c>
      <c r="J2935" s="23" t="s">
        <v>39</v>
      </c>
      <c r="K2935" s="26">
        <v>-19623.560000000001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f t="shared" si="136"/>
        <v>0</v>
      </c>
      <c r="R2935" s="27" t="str">
        <f t="shared" si="137"/>
        <v>1-30</v>
      </c>
      <c r="S2935" s="27" t="str">
        <f>+VLOOKUP(B2935,'[1]PORTFOLIO MAY16'!$B$7:$T$5083,19,0)</f>
        <v>MEXICO</v>
      </c>
      <c r="T2935" s="26">
        <v>0</v>
      </c>
      <c r="U2935" s="23" t="s">
        <v>37</v>
      </c>
      <c r="V2935" s="23" t="s">
        <v>37</v>
      </c>
      <c r="W2935" s="23" t="s">
        <v>37</v>
      </c>
      <c r="X2935" s="22">
        <v>0</v>
      </c>
    </row>
    <row r="2936" spans="1:24" x14ac:dyDescent="0.25">
      <c r="A2936" s="22">
        <v>702</v>
      </c>
      <c r="B2936" s="23" t="s">
        <v>2981</v>
      </c>
      <c r="C2936" s="23"/>
      <c r="D2936" s="24">
        <v>316353</v>
      </c>
      <c r="E2936" s="25"/>
      <c r="F2936" s="23" t="s">
        <v>33</v>
      </c>
      <c r="G2936" s="23" t="s">
        <v>33</v>
      </c>
      <c r="H2936" s="24" t="s">
        <v>34</v>
      </c>
      <c r="I2936" s="24" t="s">
        <v>233</v>
      </c>
      <c r="J2936" s="23" t="s">
        <v>39</v>
      </c>
      <c r="K2936" s="26">
        <v>866649.73</v>
      </c>
      <c r="L2936" s="26">
        <f t="shared" si="138"/>
        <v>46703.753940700182</v>
      </c>
      <c r="M2936" s="26">
        <v>0</v>
      </c>
      <c r="N2936" s="26">
        <v>0</v>
      </c>
      <c r="O2936" s="26">
        <v>0</v>
      </c>
      <c r="P2936" s="26">
        <v>866649.73</v>
      </c>
      <c r="Q2936" s="26">
        <f t="shared" si="136"/>
        <v>866649.73</v>
      </c>
      <c r="R2936" s="27" t="str">
        <f t="shared" si="137"/>
        <v>120+</v>
      </c>
      <c r="S2936" s="27" t="str">
        <f>+VLOOKUP(B2936,'[1]PORTFOLIO MAY16'!$B$7:$T$5083,19,0)</f>
        <v>MEXICO</v>
      </c>
      <c r="T2936" s="26">
        <v>0</v>
      </c>
      <c r="U2936" s="23" t="s">
        <v>37</v>
      </c>
      <c r="V2936" s="23" t="s">
        <v>37</v>
      </c>
      <c r="W2936" s="23" t="s">
        <v>37</v>
      </c>
      <c r="X2936" s="22">
        <v>1179572.57</v>
      </c>
    </row>
    <row r="2937" spans="1:24" x14ac:dyDescent="0.25">
      <c r="A2937" s="22">
        <v>702</v>
      </c>
      <c r="B2937" s="23" t="s">
        <v>2982</v>
      </c>
      <c r="C2937" s="23"/>
      <c r="D2937" s="24">
        <v>312836</v>
      </c>
      <c r="E2937" s="25"/>
      <c r="F2937" s="23" t="s">
        <v>42</v>
      </c>
      <c r="G2937" s="23" t="s">
        <v>33</v>
      </c>
      <c r="H2937" s="24" t="s">
        <v>34</v>
      </c>
      <c r="I2937" s="24" t="s">
        <v>35</v>
      </c>
      <c r="J2937" s="23" t="s">
        <v>36</v>
      </c>
      <c r="K2937" s="26">
        <v>50070.99</v>
      </c>
      <c r="L2937" s="26">
        <f t="shared" si="138"/>
        <v>50070.99</v>
      </c>
      <c r="M2937" s="26">
        <v>0</v>
      </c>
      <c r="N2937" s="26">
        <v>0</v>
      </c>
      <c r="O2937" s="26">
        <v>0</v>
      </c>
      <c r="P2937" s="26">
        <v>0</v>
      </c>
      <c r="Q2937" s="26">
        <f t="shared" si="136"/>
        <v>0</v>
      </c>
      <c r="R2937" s="27" t="str">
        <f t="shared" si="137"/>
        <v>1-30</v>
      </c>
      <c r="S2937" s="27" t="str">
        <f>+VLOOKUP(B2937,'[1]PORTFOLIO MAY16'!$B$7:$T$5083,19,0)</f>
        <v>ECUADOR</v>
      </c>
      <c r="T2937" s="26">
        <v>0</v>
      </c>
      <c r="U2937" s="23" t="s">
        <v>37</v>
      </c>
      <c r="V2937" s="23" t="s">
        <v>37</v>
      </c>
      <c r="W2937" s="23" t="s">
        <v>37</v>
      </c>
      <c r="X2937" s="22">
        <v>53641.279999999999</v>
      </c>
    </row>
    <row r="2938" spans="1:24" x14ac:dyDescent="0.25">
      <c r="A2938" s="22">
        <v>702</v>
      </c>
      <c r="B2938" s="23" t="s">
        <v>2983</v>
      </c>
      <c r="C2938" s="23"/>
      <c r="D2938" s="24">
        <v>314376</v>
      </c>
      <c r="E2938" s="25"/>
      <c r="F2938" s="23" t="s">
        <v>42</v>
      </c>
      <c r="G2938" s="23" t="s">
        <v>33</v>
      </c>
      <c r="H2938" s="24" t="s">
        <v>34</v>
      </c>
      <c r="I2938" s="24" t="s">
        <v>35</v>
      </c>
      <c r="J2938" s="23" t="s">
        <v>36</v>
      </c>
      <c r="K2938" s="26">
        <v>247283.8</v>
      </c>
      <c r="L2938" s="26">
        <f t="shared" si="138"/>
        <v>247283.8</v>
      </c>
      <c r="M2938" s="26">
        <v>0</v>
      </c>
      <c r="N2938" s="26">
        <v>0</v>
      </c>
      <c r="O2938" s="26">
        <v>0</v>
      </c>
      <c r="P2938" s="26">
        <v>0</v>
      </c>
      <c r="Q2938" s="26">
        <f t="shared" si="136"/>
        <v>0</v>
      </c>
      <c r="R2938" s="27" t="str">
        <f t="shared" si="137"/>
        <v>1-30</v>
      </c>
      <c r="S2938" s="27" t="str">
        <f>+VLOOKUP(B2938,'[1]PORTFOLIO MAY16'!$B$7:$T$5083,19,0)</f>
        <v>COSTA RICA</v>
      </c>
      <c r="T2938" s="26">
        <v>0</v>
      </c>
      <c r="U2938" s="23" t="s">
        <v>37</v>
      </c>
      <c r="V2938" s="23" t="s">
        <v>37</v>
      </c>
      <c r="W2938" s="23" t="s">
        <v>37</v>
      </c>
      <c r="X2938" s="22">
        <v>254076.6</v>
      </c>
    </row>
    <row r="2939" spans="1:24" x14ac:dyDescent="0.25">
      <c r="A2939" s="22">
        <v>702</v>
      </c>
      <c r="B2939" s="23" t="s">
        <v>2984</v>
      </c>
      <c r="C2939" s="23"/>
      <c r="D2939" s="24">
        <v>311337</v>
      </c>
      <c r="E2939" s="25"/>
      <c r="F2939" s="23" t="s">
        <v>42</v>
      </c>
      <c r="G2939" s="23" t="s">
        <v>51</v>
      </c>
      <c r="H2939" s="24" t="s">
        <v>34</v>
      </c>
      <c r="I2939" s="24" t="s">
        <v>35</v>
      </c>
      <c r="J2939" s="23" t="s">
        <v>36</v>
      </c>
      <c r="K2939" s="26">
        <v>655542.6</v>
      </c>
      <c r="L2939" s="26">
        <f t="shared" si="138"/>
        <v>655542.6</v>
      </c>
      <c r="M2939" s="26">
        <v>0</v>
      </c>
      <c r="N2939" s="26">
        <v>0</v>
      </c>
      <c r="O2939" s="26">
        <v>0</v>
      </c>
      <c r="P2939" s="26">
        <v>0</v>
      </c>
      <c r="Q2939" s="26">
        <f t="shared" si="136"/>
        <v>0</v>
      </c>
      <c r="R2939" s="27" t="str">
        <f t="shared" si="137"/>
        <v>1-30</v>
      </c>
      <c r="S2939" s="27" t="str">
        <f>+VLOOKUP(B2939,'[1]PORTFOLIO MAY16'!$B$7:$T$5083,19,0)</f>
        <v>SURINAME</v>
      </c>
      <c r="T2939" s="26">
        <v>0</v>
      </c>
      <c r="U2939" s="23" t="s">
        <v>37</v>
      </c>
      <c r="V2939" s="23" t="s">
        <v>37</v>
      </c>
      <c r="W2939" s="23" t="s">
        <v>37</v>
      </c>
      <c r="X2939" s="22">
        <v>674339.56</v>
      </c>
    </row>
    <row r="2940" spans="1:24" x14ac:dyDescent="0.25">
      <c r="A2940" s="22">
        <v>702</v>
      </c>
      <c r="B2940" s="23" t="s">
        <v>2985</v>
      </c>
      <c r="C2940" s="23"/>
      <c r="D2940" s="24">
        <v>308900</v>
      </c>
      <c r="E2940" s="25"/>
      <c r="F2940" s="23" t="s">
        <v>42</v>
      </c>
      <c r="G2940" s="23" t="s">
        <v>33</v>
      </c>
      <c r="H2940" s="24" t="s">
        <v>34</v>
      </c>
      <c r="I2940" s="24" t="s">
        <v>35</v>
      </c>
      <c r="J2940" s="23" t="s">
        <v>36</v>
      </c>
      <c r="K2940" s="26">
        <v>19067.21</v>
      </c>
      <c r="L2940" s="26">
        <f t="shared" si="138"/>
        <v>19067.21</v>
      </c>
      <c r="M2940" s="26">
        <v>0</v>
      </c>
      <c r="N2940" s="26">
        <v>0</v>
      </c>
      <c r="O2940" s="26">
        <v>0</v>
      </c>
      <c r="P2940" s="26">
        <v>0</v>
      </c>
      <c r="Q2940" s="26">
        <f t="shared" si="136"/>
        <v>0</v>
      </c>
      <c r="R2940" s="27" t="str">
        <f t="shared" si="137"/>
        <v>1-30</v>
      </c>
      <c r="S2940" s="27" t="str">
        <f>+VLOOKUP(B2940,'[1]PORTFOLIO MAY16'!$B$7:$T$5083,19,0)</f>
        <v>COSTA RICA</v>
      </c>
      <c r="T2940" s="26">
        <v>0</v>
      </c>
      <c r="U2940" s="23" t="s">
        <v>37</v>
      </c>
      <c r="V2940" s="23" t="s">
        <v>37</v>
      </c>
      <c r="W2940" s="23" t="s">
        <v>37</v>
      </c>
      <c r="X2940" s="22">
        <v>19548.37</v>
      </c>
    </row>
    <row r="2941" spans="1:24" x14ac:dyDescent="0.25">
      <c r="A2941" s="22">
        <v>702</v>
      </c>
      <c r="B2941" s="23" t="s">
        <v>2986</v>
      </c>
      <c r="C2941" s="23"/>
      <c r="D2941" s="24">
        <v>319934</v>
      </c>
      <c r="E2941" s="25"/>
      <c r="F2941" s="23" t="s">
        <v>98</v>
      </c>
      <c r="G2941" s="23" t="s">
        <v>98</v>
      </c>
      <c r="H2941" s="24" t="s">
        <v>34</v>
      </c>
      <c r="I2941" s="24" t="s">
        <v>35</v>
      </c>
      <c r="J2941" s="23" t="s">
        <v>36</v>
      </c>
      <c r="K2941" s="26">
        <v>254198.04</v>
      </c>
      <c r="L2941" s="26">
        <f t="shared" si="138"/>
        <v>254198.04</v>
      </c>
      <c r="M2941" s="26">
        <v>0</v>
      </c>
      <c r="N2941" s="26">
        <v>0</v>
      </c>
      <c r="O2941" s="26">
        <v>0</v>
      </c>
      <c r="P2941" s="26">
        <v>0</v>
      </c>
      <c r="Q2941" s="26">
        <f t="shared" si="136"/>
        <v>0</v>
      </c>
      <c r="R2941" s="27" t="str">
        <f t="shared" si="137"/>
        <v>1-30</v>
      </c>
      <c r="S2941" s="27" t="str">
        <f>+VLOOKUP(B2941,'[1]PORTFOLIO MAY16'!$B$7:$T$5083,19,0)</f>
        <v>MEXICO</v>
      </c>
      <c r="T2941" s="26">
        <v>0</v>
      </c>
      <c r="U2941" s="23" t="s">
        <v>37</v>
      </c>
      <c r="V2941" s="23" t="s">
        <v>37</v>
      </c>
      <c r="W2941" s="23" t="s">
        <v>37</v>
      </c>
      <c r="X2941" s="22">
        <v>38751.660000000003</v>
      </c>
    </row>
    <row r="2942" spans="1:24" x14ac:dyDescent="0.25">
      <c r="A2942" s="22">
        <v>702</v>
      </c>
      <c r="B2942" s="23" t="s">
        <v>2987</v>
      </c>
      <c r="C2942" s="23"/>
      <c r="D2942" s="24">
        <v>309141</v>
      </c>
      <c r="E2942" s="25"/>
      <c r="F2942" s="23" t="s">
        <v>51</v>
      </c>
      <c r="G2942" s="23" t="s">
        <v>33</v>
      </c>
      <c r="H2942" s="24" t="s">
        <v>34</v>
      </c>
      <c r="I2942" s="24" t="s">
        <v>35</v>
      </c>
      <c r="J2942" s="23" t="s">
        <v>36</v>
      </c>
      <c r="K2942" s="26">
        <v>23089.55</v>
      </c>
      <c r="L2942" s="26">
        <f t="shared" si="138"/>
        <v>23089.55</v>
      </c>
      <c r="M2942" s="26">
        <v>23089.55</v>
      </c>
      <c r="N2942" s="26">
        <v>0</v>
      </c>
      <c r="O2942" s="26">
        <v>0</v>
      </c>
      <c r="P2942" s="26">
        <v>0</v>
      </c>
      <c r="Q2942" s="26">
        <f t="shared" si="136"/>
        <v>23089.55</v>
      </c>
      <c r="R2942" s="27" t="str">
        <f t="shared" si="137"/>
        <v>31-60</v>
      </c>
      <c r="S2942" s="27" t="str">
        <f>+VLOOKUP(B2942,'[1]PORTFOLIO MAY16'!$B$7:$T$5083,19,0)</f>
        <v>GUATEMALA</v>
      </c>
      <c r="T2942" s="26">
        <v>0</v>
      </c>
      <c r="U2942" s="23" t="s">
        <v>37</v>
      </c>
      <c r="V2942" s="23" t="s">
        <v>37</v>
      </c>
      <c r="W2942" s="23" t="s">
        <v>37</v>
      </c>
      <c r="X2942" s="22">
        <v>23089.55</v>
      </c>
    </row>
    <row r="2943" spans="1:24" x14ac:dyDescent="0.25">
      <c r="A2943" s="22">
        <v>702</v>
      </c>
      <c r="B2943" s="23" t="s">
        <v>2988</v>
      </c>
      <c r="C2943" s="23"/>
      <c r="D2943" s="24">
        <v>311950</v>
      </c>
      <c r="E2943" s="25"/>
      <c r="F2943" s="23" t="s">
        <v>33</v>
      </c>
      <c r="G2943" s="23" t="s">
        <v>33</v>
      </c>
      <c r="H2943" s="24" t="s">
        <v>34</v>
      </c>
      <c r="I2943" s="24" t="s">
        <v>233</v>
      </c>
      <c r="J2943" s="23" t="s">
        <v>39</v>
      </c>
      <c r="K2943" s="26">
        <v>2050982.66</v>
      </c>
      <c r="L2943" s="26">
        <f t="shared" si="138"/>
        <v>110527.45552610134</v>
      </c>
      <c r="M2943" s="26">
        <v>0</v>
      </c>
      <c r="N2943" s="26">
        <v>0</v>
      </c>
      <c r="O2943" s="26">
        <v>0</v>
      </c>
      <c r="P2943" s="26">
        <v>2050982.66</v>
      </c>
      <c r="Q2943" s="26">
        <f t="shared" si="136"/>
        <v>2050982.66</v>
      </c>
      <c r="R2943" s="27" t="str">
        <f t="shared" si="137"/>
        <v>120+</v>
      </c>
      <c r="S2943" s="27" t="str">
        <f>+VLOOKUP(B2943,'[1]PORTFOLIO MAY16'!$B$7:$T$5083,19,0)</f>
        <v>MEXICO</v>
      </c>
      <c r="T2943" s="26">
        <v>0</v>
      </c>
      <c r="U2943" s="23" t="s">
        <v>37</v>
      </c>
      <c r="V2943" s="23" t="s">
        <v>37</v>
      </c>
      <c r="W2943" s="23" t="s">
        <v>37</v>
      </c>
      <c r="X2943" s="22">
        <v>3283259.82</v>
      </c>
    </row>
    <row r="2944" spans="1:24" x14ac:dyDescent="0.25">
      <c r="A2944" s="22">
        <v>702</v>
      </c>
      <c r="B2944" s="23" t="s">
        <v>2989</v>
      </c>
      <c r="C2944" s="23"/>
      <c r="D2944" s="24">
        <v>314798</v>
      </c>
      <c r="E2944" s="25"/>
      <c r="F2944" s="23" t="s">
        <v>59</v>
      </c>
      <c r="G2944" s="23" t="s">
        <v>59</v>
      </c>
      <c r="H2944" s="24" t="s">
        <v>34</v>
      </c>
      <c r="I2944" s="24" t="s">
        <v>35</v>
      </c>
      <c r="J2944" s="23" t="s">
        <v>36</v>
      </c>
      <c r="K2944" s="26">
        <v>42008.81</v>
      </c>
      <c r="L2944" s="26">
        <f t="shared" si="138"/>
        <v>42008.81</v>
      </c>
      <c r="M2944" s="26">
        <v>0</v>
      </c>
      <c r="N2944" s="26">
        <v>0</v>
      </c>
      <c r="O2944" s="26">
        <v>0</v>
      </c>
      <c r="P2944" s="26">
        <v>0</v>
      </c>
      <c r="Q2944" s="26">
        <f t="shared" si="136"/>
        <v>0</v>
      </c>
      <c r="R2944" s="27" t="str">
        <f t="shared" si="137"/>
        <v>1-30</v>
      </c>
      <c r="S2944" s="27" t="str">
        <f>+VLOOKUP(B2944,'[1]PORTFOLIO MAY16'!$B$7:$T$5083,19,0)</f>
        <v>COSTA RICA</v>
      </c>
      <c r="T2944" s="26">
        <v>0</v>
      </c>
      <c r="U2944" s="23" t="s">
        <v>37</v>
      </c>
      <c r="V2944" s="23" t="s">
        <v>37</v>
      </c>
      <c r="W2944" s="23" t="s">
        <v>37</v>
      </c>
      <c r="X2944" s="22">
        <v>42449.96</v>
      </c>
    </row>
    <row r="2945" spans="1:24" x14ac:dyDescent="0.25">
      <c r="A2945" s="22">
        <v>702</v>
      </c>
      <c r="B2945" s="23" t="s">
        <v>2990</v>
      </c>
      <c r="C2945" s="23"/>
      <c r="D2945" s="24">
        <v>317847</v>
      </c>
      <c r="E2945" s="25"/>
      <c r="F2945" s="23" t="s">
        <v>33</v>
      </c>
      <c r="G2945" s="23" t="s">
        <v>33</v>
      </c>
      <c r="H2945" s="24" t="s">
        <v>34</v>
      </c>
      <c r="I2945" s="24" t="s">
        <v>35</v>
      </c>
      <c r="J2945" s="23" t="s">
        <v>36</v>
      </c>
      <c r="K2945" s="26">
        <v>423088.5</v>
      </c>
      <c r="L2945" s="26">
        <f t="shared" si="138"/>
        <v>423088.5</v>
      </c>
      <c r="M2945" s="26">
        <v>0</v>
      </c>
      <c r="N2945" s="26">
        <v>0</v>
      </c>
      <c r="O2945" s="26">
        <v>0</v>
      </c>
      <c r="P2945" s="26">
        <v>0</v>
      </c>
      <c r="Q2945" s="26">
        <f t="shared" si="136"/>
        <v>0</v>
      </c>
      <c r="R2945" s="27" t="str">
        <f t="shared" si="137"/>
        <v>1-30</v>
      </c>
      <c r="S2945" s="27" t="str">
        <f>+VLOOKUP(B2945,'[1]PORTFOLIO MAY16'!$B$7:$T$5083,19,0)</f>
        <v>MEXICO</v>
      </c>
      <c r="T2945" s="26">
        <v>0</v>
      </c>
      <c r="U2945" s="23" t="s">
        <v>37</v>
      </c>
      <c r="V2945" s="23" t="s">
        <v>37</v>
      </c>
      <c r="W2945" s="23" t="s">
        <v>37</v>
      </c>
      <c r="X2945" s="22">
        <v>457274.64</v>
      </c>
    </row>
    <row r="2946" spans="1:24" x14ac:dyDescent="0.25">
      <c r="A2946" s="22">
        <v>702</v>
      </c>
      <c r="B2946" s="23" t="s">
        <v>2991</v>
      </c>
      <c r="C2946" s="23"/>
      <c r="D2946" s="24">
        <v>314376</v>
      </c>
      <c r="E2946" s="25"/>
      <c r="F2946" s="23" t="s">
        <v>42</v>
      </c>
      <c r="G2946" s="23" t="s">
        <v>33</v>
      </c>
      <c r="H2946" s="24" t="s">
        <v>34</v>
      </c>
      <c r="I2946" s="24" t="s">
        <v>35</v>
      </c>
      <c r="J2946" s="23" t="s">
        <v>36</v>
      </c>
      <c r="K2946" s="26">
        <v>307513.19</v>
      </c>
      <c r="L2946" s="26">
        <f t="shared" si="138"/>
        <v>307513.19</v>
      </c>
      <c r="M2946" s="26">
        <v>0</v>
      </c>
      <c r="N2946" s="26">
        <v>0</v>
      </c>
      <c r="O2946" s="26">
        <v>0</v>
      </c>
      <c r="P2946" s="26">
        <v>0</v>
      </c>
      <c r="Q2946" s="26">
        <f t="shared" si="136"/>
        <v>0</v>
      </c>
      <c r="R2946" s="27" t="str">
        <f t="shared" si="137"/>
        <v>1-30</v>
      </c>
      <c r="S2946" s="27" t="str">
        <f>+VLOOKUP(B2946,'[1]PORTFOLIO MAY16'!$B$7:$T$5083,19,0)</f>
        <v>COSTA RICA</v>
      </c>
      <c r="T2946" s="26">
        <v>0</v>
      </c>
      <c r="U2946" s="23" t="s">
        <v>37</v>
      </c>
      <c r="V2946" s="23" t="s">
        <v>37</v>
      </c>
      <c r="W2946" s="23" t="s">
        <v>37</v>
      </c>
      <c r="X2946" s="22">
        <v>330041.23</v>
      </c>
    </row>
    <row r="2947" spans="1:24" x14ac:dyDescent="0.25">
      <c r="A2947" s="22">
        <v>702</v>
      </c>
      <c r="B2947" s="23" t="s">
        <v>2992</v>
      </c>
      <c r="C2947" s="23"/>
      <c r="D2947" s="24">
        <v>318777</v>
      </c>
      <c r="E2947" s="25"/>
      <c r="F2947" s="23" t="s">
        <v>33</v>
      </c>
      <c r="G2947" s="23" t="s">
        <v>33</v>
      </c>
      <c r="H2947" s="24" t="s">
        <v>34</v>
      </c>
      <c r="I2947" s="24" t="s">
        <v>233</v>
      </c>
      <c r="J2947" s="23" t="s">
        <v>39</v>
      </c>
      <c r="K2947" s="26">
        <v>2989289.73</v>
      </c>
      <c r="L2947" s="26">
        <f t="shared" si="138"/>
        <v>161092.82351865742</v>
      </c>
      <c r="M2947" s="26">
        <v>0</v>
      </c>
      <c r="N2947" s="26">
        <v>0</v>
      </c>
      <c r="O2947" s="26">
        <v>0</v>
      </c>
      <c r="P2947" s="26">
        <v>2989289.73</v>
      </c>
      <c r="Q2947" s="26">
        <f t="shared" si="136"/>
        <v>2989289.73</v>
      </c>
      <c r="R2947" s="27" t="str">
        <f t="shared" si="137"/>
        <v>120+</v>
      </c>
      <c r="S2947" s="27" t="str">
        <f>+VLOOKUP(B2947,'[1]PORTFOLIO MAY16'!$B$7:$T$5083,19,0)</f>
        <v>MEXICO</v>
      </c>
      <c r="T2947" s="26">
        <v>0</v>
      </c>
      <c r="U2947" s="23" t="s">
        <v>37</v>
      </c>
      <c r="V2947" s="23" t="s">
        <v>37</v>
      </c>
      <c r="W2947" s="23" t="s">
        <v>37</v>
      </c>
      <c r="X2947" s="22">
        <v>3568500.75</v>
      </c>
    </row>
    <row r="2948" spans="1:24" x14ac:dyDescent="0.25">
      <c r="A2948" s="22">
        <v>702</v>
      </c>
      <c r="B2948" s="23" t="s">
        <v>2993</v>
      </c>
      <c r="C2948" s="23"/>
      <c r="D2948" s="24">
        <v>309785</v>
      </c>
      <c r="E2948" s="25"/>
      <c r="F2948" s="23" t="s">
        <v>42</v>
      </c>
      <c r="G2948" s="23" t="s">
        <v>33</v>
      </c>
      <c r="H2948" s="24" t="s">
        <v>34</v>
      </c>
      <c r="I2948" s="24" t="s">
        <v>35</v>
      </c>
      <c r="J2948" s="23" t="s">
        <v>36</v>
      </c>
      <c r="K2948" s="26">
        <v>146373.84</v>
      </c>
      <c r="L2948" s="26">
        <f t="shared" si="138"/>
        <v>146373.84</v>
      </c>
      <c r="M2948" s="26">
        <v>0</v>
      </c>
      <c r="N2948" s="26">
        <v>0</v>
      </c>
      <c r="O2948" s="26">
        <v>0</v>
      </c>
      <c r="P2948" s="26">
        <v>0</v>
      </c>
      <c r="Q2948" s="26">
        <f t="shared" si="136"/>
        <v>0</v>
      </c>
      <c r="R2948" s="27" t="str">
        <f t="shared" si="137"/>
        <v>1-30</v>
      </c>
      <c r="S2948" s="27" t="str">
        <f>+VLOOKUP(B2948,'[1]PORTFOLIO MAY16'!$B$7:$T$5083,19,0)</f>
        <v>REPUBLICA DOMINICANA</v>
      </c>
      <c r="T2948" s="26">
        <v>0</v>
      </c>
      <c r="U2948" s="23" t="s">
        <v>37</v>
      </c>
      <c r="V2948" s="23" t="s">
        <v>37</v>
      </c>
      <c r="W2948" s="23" t="s">
        <v>37</v>
      </c>
      <c r="X2948" s="22">
        <v>154372.92000000001</v>
      </c>
    </row>
    <row r="2949" spans="1:24" x14ac:dyDescent="0.25">
      <c r="A2949" s="22">
        <v>702</v>
      </c>
      <c r="B2949" s="23" t="s">
        <v>2994</v>
      </c>
      <c r="C2949" s="23"/>
      <c r="D2949" s="24">
        <v>318631</v>
      </c>
      <c r="E2949" s="25"/>
      <c r="F2949" s="23" t="s">
        <v>42</v>
      </c>
      <c r="G2949" s="23" t="s">
        <v>33</v>
      </c>
      <c r="H2949" s="24" t="s">
        <v>34</v>
      </c>
      <c r="I2949" s="24" t="s">
        <v>35</v>
      </c>
      <c r="J2949" s="23" t="s">
        <v>36</v>
      </c>
      <c r="K2949" s="26">
        <v>23127.5</v>
      </c>
      <c r="L2949" s="26">
        <f t="shared" si="138"/>
        <v>23127.5</v>
      </c>
      <c r="M2949" s="26">
        <v>0</v>
      </c>
      <c r="N2949" s="26">
        <v>0</v>
      </c>
      <c r="O2949" s="26">
        <v>0</v>
      </c>
      <c r="P2949" s="26">
        <v>0</v>
      </c>
      <c r="Q2949" s="26">
        <f t="shared" si="136"/>
        <v>0</v>
      </c>
      <c r="R2949" s="27" t="str">
        <f t="shared" si="137"/>
        <v>1-30</v>
      </c>
      <c r="S2949" s="27" t="str">
        <f>+VLOOKUP(B2949,'[1]PORTFOLIO MAY16'!$B$7:$T$5083,19,0)</f>
        <v>EL SALVADOR</v>
      </c>
      <c r="T2949" s="26">
        <v>0</v>
      </c>
      <c r="U2949" s="23" t="s">
        <v>37</v>
      </c>
      <c r="V2949" s="23" t="s">
        <v>37</v>
      </c>
      <c r="W2949" s="23" t="s">
        <v>37</v>
      </c>
      <c r="X2949" s="22">
        <v>24528.639999999999</v>
      </c>
    </row>
    <row r="2950" spans="1:24" x14ac:dyDescent="0.25">
      <c r="A2950" s="22">
        <v>702</v>
      </c>
      <c r="B2950" s="23" t="s">
        <v>2995</v>
      </c>
      <c r="C2950" s="23"/>
      <c r="D2950" s="24">
        <v>318633</v>
      </c>
      <c r="E2950" s="25"/>
      <c r="F2950" s="23" t="s">
        <v>42</v>
      </c>
      <c r="G2950" s="23" t="s">
        <v>33</v>
      </c>
      <c r="H2950" s="24" t="s">
        <v>34</v>
      </c>
      <c r="I2950" s="24" t="s">
        <v>35</v>
      </c>
      <c r="J2950" s="23" t="s">
        <v>36</v>
      </c>
      <c r="K2950" s="26">
        <v>3205.42</v>
      </c>
      <c r="L2950" s="26">
        <f t="shared" si="138"/>
        <v>3205.42</v>
      </c>
      <c r="M2950" s="26">
        <v>0</v>
      </c>
      <c r="N2950" s="26">
        <v>0</v>
      </c>
      <c r="O2950" s="26">
        <v>0</v>
      </c>
      <c r="P2950" s="26">
        <v>0</v>
      </c>
      <c r="Q2950" s="26">
        <f t="shared" si="136"/>
        <v>0</v>
      </c>
      <c r="R2950" s="27" t="str">
        <f t="shared" si="137"/>
        <v>1-30</v>
      </c>
      <c r="S2950" s="27" t="str">
        <f>+VLOOKUP(B2950,'[1]PORTFOLIO MAY16'!$B$7:$T$5083,19,0)</f>
        <v>REPUBLICA DOMINICANA</v>
      </c>
      <c r="T2950" s="26">
        <v>0</v>
      </c>
      <c r="U2950" s="23" t="s">
        <v>37</v>
      </c>
      <c r="V2950" s="23" t="s">
        <v>37</v>
      </c>
      <c r="W2950" s="23" t="s">
        <v>37</v>
      </c>
      <c r="X2950" s="22">
        <v>3205.42</v>
      </c>
    </row>
    <row r="2951" spans="1:24" x14ac:dyDescent="0.25">
      <c r="A2951" s="22">
        <v>702</v>
      </c>
      <c r="B2951" s="23" t="s">
        <v>2996</v>
      </c>
      <c r="C2951" s="23"/>
      <c r="D2951" s="24">
        <v>319843</v>
      </c>
      <c r="E2951" s="25"/>
      <c r="F2951" s="23" t="s">
        <v>42</v>
      </c>
      <c r="G2951" s="23" t="s">
        <v>33</v>
      </c>
      <c r="H2951" s="24" t="s">
        <v>34</v>
      </c>
      <c r="I2951" s="24" t="s">
        <v>35</v>
      </c>
      <c r="J2951" s="23" t="s">
        <v>36</v>
      </c>
      <c r="K2951" s="26">
        <v>19927.009999999998</v>
      </c>
      <c r="L2951" s="26">
        <f t="shared" si="138"/>
        <v>19927.009999999998</v>
      </c>
      <c r="M2951" s="26">
        <v>0</v>
      </c>
      <c r="N2951" s="26">
        <v>0</v>
      </c>
      <c r="O2951" s="26">
        <v>0</v>
      </c>
      <c r="P2951" s="26">
        <v>0</v>
      </c>
      <c r="Q2951" s="26">
        <f t="shared" ref="Q2951:Q3014" si="139">+P2951+O2951+N2951+M2951</f>
        <v>0</v>
      </c>
      <c r="R2951" s="27" t="str">
        <f t="shared" ref="R2951:R3014" si="140">+IF(P2951&gt;0,"120+",IF(O2951&gt;0,"91-120",IF(N2951&gt;0,"61-90",IF(M2951&gt;0,"31-60","1-30"))))</f>
        <v>1-30</v>
      </c>
      <c r="S2951" s="27" t="str">
        <f>+VLOOKUP(B2951,'[1]PORTFOLIO MAY16'!$B$7:$T$5083,19,0)</f>
        <v>REPUBLICA DOMINICANA</v>
      </c>
      <c r="T2951" s="26">
        <v>0</v>
      </c>
      <c r="U2951" s="23" t="s">
        <v>37</v>
      </c>
      <c r="V2951" s="23" t="s">
        <v>37</v>
      </c>
      <c r="W2951" s="23" t="s">
        <v>37</v>
      </c>
      <c r="X2951" s="22">
        <v>20112.12</v>
      </c>
    </row>
    <row r="2952" spans="1:24" x14ac:dyDescent="0.25">
      <c r="A2952" s="22">
        <v>702</v>
      </c>
      <c r="B2952" s="23" t="s">
        <v>2997</v>
      </c>
      <c r="C2952" s="23"/>
      <c r="D2952" s="24">
        <v>319214</v>
      </c>
      <c r="E2952" s="25"/>
      <c r="F2952" s="23" t="s">
        <v>42</v>
      </c>
      <c r="G2952" s="23" t="s">
        <v>33</v>
      </c>
      <c r="H2952" s="24" t="s">
        <v>34</v>
      </c>
      <c r="I2952" s="24" t="s">
        <v>35</v>
      </c>
      <c r="J2952" s="23" t="s">
        <v>39</v>
      </c>
      <c r="K2952" s="26">
        <v>986416.6</v>
      </c>
      <c r="L2952" s="26">
        <f t="shared" si="138"/>
        <v>53157.990563756452</v>
      </c>
      <c r="M2952" s="26">
        <v>0</v>
      </c>
      <c r="N2952" s="26">
        <v>0</v>
      </c>
      <c r="O2952" s="26">
        <v>0</v>
      </c>
      <c r="P2952" s="26">
        <v>0</v>
      </c>
      <c r="Q2952" s="26">
        <f t="shared" si="139"/>
        <v>0</v>
      </c>
      <c r="R2952" s="27" t="str">
        <f t="shared" si="140"/>
        <v>1-30</v>
      </c>
      <c r="S2952" s="27" t="str">
        <f>+VLOOKUP(B2952,'[1]PORTFOLIO MAY16'!$B$7:$T$5083,19,0)</f>
        <v>MEXICO</v>
      </c>
      <c r="T2952" s="26">
        <v>0</v>
      </c>
      <c r="U2952" s="23" t="s">
        <v>37</v>
      </c>
      <c r="V2952" s="23" t="s">
        <v>37</v>
      </c>
      <c r="W2952" s="23" t="s">
        <v>37</v>
      </c>
      <c r="X2952" s="22">
        <v>1150819.3799999999</v>
      </c>
    </row>
    <row r="2953" spans="1:24" x14ac:dyDescent="0.25">
      <c r="A2953" s="22">
        <v>702</v>
      </c>
      <c r="B2953" s="23" t="s">
        <v>2998</v>
      </c>
      <c r="C2953" s="23"/>
      <c r="D2953" s="24">
        <v>310517</v>
      </c>
      <c r="E2953" s="25"/>
      <c r="F2953" s="23" t="s">
        <v>42</v>
      </c>
      <c r="G2953" s="23" t="s">
        <v>33</v>
      </c>
      <c r="H2953" s="24" t="s">
        <v>34</v>
      </c>
      <c r="I2953" s="24" t="s">
        <v>35</v>
      </c>
      <c r="J2953" s="23" t="s">
        <v>36</v>
      </c>
      <c r="K2953" s="26">
        <v>33417.4</v>
      </c>
      <c r="L2953" s="26">
        <f t="shared" si="138"/>
        <v>33417.4</v>
      </c>
      <c r="M2953" s="26">
        <v>0</v>
      </c>
      <c r="N2953" s="26">
        <v>0</v>
      </c>
      <c r="O2953" s="26">
        <v>0</v>
      </c>
      <c r="P2953" s="26">
        <v>0</v>
      </c>
      <c r="Q2953" s="26">
        <f t="shared" si="139"/>
        <v>0</v>
      </c>
      <c r="R2953" s="27" t="str">
        <f t="shared" si="140"/>
        <v>1-30</v>
      </c>
      <c r="S2953" s="27" t="str">
        <f>+VLOOKUP(B2953,'[1]PORTFOLIO MAY16'!$B$7:$T$5083,19,0)</f>
        <v>REPUBLICA DOMINICANA</v>
      </c>
      <c r="T2953" s="26">
        <v>0</v>
      </c>
      <c r="U2953" s="23" t="s">
        <v>37</v>
      </c>
      <c r="V2953" s="23" t="s">
        <v>37</v>
      </c>
      <c r="W2953" s="23" t="s">
        <v>37</v>
      </c>
      <c r="X2953" s="22">
        <v>35527.839999999997</v>
      </c>
    </row>
    <row r="2954" spans="1:24" x14ac:dyDescent="0.25">
      <c r="A2954" s="22">
        <v>702</v>
      </c>
      <c r="B2954" s="23" t="s">
        <v>2999</v>
      </c>
      <c r="C2954" s="23"/>
      <c r="D2954" s="24">
        <v>316923</v>
      </c>
      <c r="E2954" s="25"/>
      <c r="F2954" s="23" t="s">
        <v>42</v>
      </c>
      <c r="G2954" s="23" t="s">
        <v>33</v>
      </c>
      <c r="H2954" s="24" t="s">
        <v>34</v>
      </c>
      <c r="I2954" s="24" t="s">
        <v>35</v>
      </c>
      <c r="J2954" s="23" t="s">
        <v>36</v>
      </c>
      <c r="K2954" s="26">
        <v>233199.29</v>
      </c>
      <c r="L2954" s="26">
        <f t="shared" si="138"/>
        <v>233199.29</v>
      </c>
      <c r="M2954" s="26">
        <v>0</v>
      </c>
      <c r="N2954" s="26">
        <v>0</v>
      </c>
      <c r="O2954" s="26">
        <v>0</v>
      </c>
      <c r="P2954" s="26">
        <v>0</v>
      </c>
      <c r="Q2954" s="26">
        <f t="shared" si="139"/>
        <v>0</v>
      </c>
      <c r="R2954" s="27" t="str">
        <f t="shared" si="140"/>
        <v>1-30</v>
      </c>
      <c r="S2954" s="27" t="str">
        <f>+VLOOKUP(B2954,'[1]PORTFOLIO MAY16'!$B$7:$T$5083,19,0)</f>
        <v>NICARAGUA</v>
      </c>
      <c r="T2954" s="26">
        <v>0</v>
      </c>
      <c r="U2954" s="23" t="s">
        <v>37</v>
      </c>
      <c r="V2954" s="23" t="s">
        <v>37</v>
      </c>
      <c r="W2954" s="23" t="s">
        <v>37</v>
      </c>
      <c r="X2954" s="22">
        <v>251870.19</v>
      </c>
    </row>
    <row r="2955" spans="1:24" x14ac:dyDescent="0.25">
      <c r="A2955" s="22">
        <v>702</v>
      </c>
      <c r="B2955" s="23" t="s">
        <v>3000</v>
      </c>
      <c r="C2955" s="23"/>
      <c r="D2955" s="24">
        <v>318089</v>
      </c>
      <c r="E2955" s="25"/>
      <c r="F2955" s="23" t="s">
        <v>42</v>
      </c>
      <c r="G2955" s="23" t="s">
        <v>33</v>
      </c>
      <c r="H2955" s="24" t="s">
        <v>34</v>
      </c>
      <c r="I2955" s="24" t="s">
        <v>35</v>
      </c>
      <c r="J2955" s="23" t="s">
        <v>36</v>
      </c>
      <c r="K2955" s="26">
        <v>63023.96</v>
      </c>
      <c r="L2955" s="26">
        <f t="shared" si="138"/>
        <v>63023.96</v>
      </c>
      <c r="M2955" s="26">
        <v>0</v>
      </c>
      <c r="N2955" s="26">
        <v>0</v>
      </c>
      <c r="O2955" s="26">
        <v>0</v>
      </c>
      <c r="P2955" s="26">
        <v>0</v>
      </c>
      <c r="Q2955" s="26">
        <f t="shared" si="139"/>
        <v>0</v>
      </c>
      <c r="R2955" s="27" t="str">
        <f t="shared" si="140"/>
        <v>1-30</v>
      </c>
      <c r="S2955" s="27" t="str">
        <f>+VLOOKUP(B2955,'[1]PORTFOLIO MAY16'!$B$7:$T$5083,19,0)</f>
        <v>REPUBLICA DOMINICANA</v>
      </c>
      <c r="T2955" s="26">
        <v>0</v>
      </c>
      <c r="U2955" s="23" t="s">
        <v>37</v>
      </c>
      <c r="V2955" s="23" t="s">
        <v>37</v>
      </c>
      <c r="W2955" s="23" t="s">
        <v>37</v>
      </c>
      <c r="X2955" s="22">
        <v>66397.16</v>
      </c>
    </row>
    <row r="2956" spans="1:24" x14ac:dyDescent="0.25">
      <c r="A2956" s="22">
        <v>702</v>
      </c>
      <c r="B2956" s="23" t="s">
        <v>3001</v>
      </c>
      <c r="C2956" s="23"/>
      <c r="D2956" s="24">
        <v>316486</v>
      </c>
      <c r="E2956" s="25"/>
      <c r="F2956" s="23" t="s">
        <v>42</v>
      </c>
      <c r="G2956" s="23" t="s">
        <v>33</v>
      </c>
      <c r="H2956" s="24" t="s">
        <v>34</v>
      </c>
      <c r="I2956" s="24" t="s">
        <v>35</v>
      </c>
      <c r="J2956" s="23" t="s">
        <v>36</v>
      </c>
      <c r="K2956" s="26">
        <v>128395.14</v>
      </c>
      <c r="L2956" s="26">
        <f t="shared" si="138"/>
        <v>128395.14</v>
      </c>
      <c r="M2956" s="26">
        <v>0</v>
      </c>
      <c r="N2956" s="26">
        <v>0</v>
      </c>
      <c r="O2956" s="26">
        <v>0</v>
      </c>
      <c r="P2956" s="26">
        <v>0</v>
      </c>
      <c r="Q2956" s="26">
        <f t="shared" si="139"/>
        <v>0</v>
      </c>
      <c r="R2956" s="27" t="str">
        <f t="shared" si="140"/>
        <v>1-30</v>
      </c>
      <c r="S2956" s="27" t="str">
        <f>+VLOOKUP(B2956,'[1]PORTFOLIO MAY16'!$B$7:$T$5083,19,0)</f>
        <v>REPUBLICA DOMINICANA</v>
      </c>
      <c r="T2956" s="26">
        <v>0</v>
      </c>
      <c r="U2956" s="23" t="s">
        <v>37</v>
      </c>
      <c r="V2956" s="23" t="s">
        <v>37</v>
      </c>
      <c r="W2956" s="23" t="s">
        <v>37</v>
      </c>
      <c r="X2956" s="22">
        <v>138602.03</v>
      </c>
    </row>
    <row r="2957" spans="1:24" x14ac:dyDescent="0.25">
      <c r="A2957" s="22">
        <v>702</v>
      </c>
      <c r="B2957" s="23" t="s">
        <v>3002</v>
      </c>
      <c r="C2957" s="23"/>
      <c r="D2957" s="24">
        <v>313971</v>
      </c>
      <c r="E2957" s="25"/>
      <c r="F2957" s="23" t="s">
        <v>51</v>
      </c>
      <c r="G2957" s="23" t="s">
        <v>33</v>
      </c>
      <c r="H2957" s="24" t="s">
        <v>34</v>
      </c>
      <c r="I2957" s="24" t="s">
        <v>35</v>
      </c>
      <c r="J2957" s="23" t="s">
        <v>36</v>
      </c>
      <c r="K2957" s="26">
        <v>9325.52</v>
      </c>
      <c r="L2957" s="26">
        <f t="shared" si="138"/>
        <v>9325.52</v>
      </c>
      <c r="M2957" s="26">
        <v>0</v>
      </c>
      <c r="N2957" s="26">
        <v>0</v>
      </c>
      <c r="O2957" s="26">
        <v>0</v>
      </c>
      <c r="P2957" s="26">
        <v>0</v>
      </c>
      <c r="Q2957" s="26">
        <f t="shared" si="139"/>
        <v>0</v>
      </c>
      <c r="R2957" s="27" t="str">
        <f t="shared" si="140"/>
        <v>1-30</v>
      </c>
      <c r="S2957" s="27" t="str">
        <f>+VLOOKUP(B2957,'[1]PORTFOLIO MAY16'!$B$7:$T$5083,19,0)</f>
        <v>COSTA RICA</v>
      </c>
      <c r="T2957" s="26">
        <v>0</v>
      </c>
      <c r="U2957" s="23" t="s">
        <v>37</v>
      </c>
      <c r="V2957" s="23" t="s">
        <v>37</v>
      </c>
      <c r="W2957" s="23" t="s">
        <v>37</v>
      </c>
      <c r="X2957" s="22">
        <v>9458.24</v>
      </c>
    </row>
    <row r="2958" spans="1:24" x14ac:dyDescent="0.25">
      <c r="A2958" s="22">
        <v>702</v>
      </c>
      <c r="B2958" s="23" t="s">
        <v>3003</v>
      </c>
      <c r="C2958" s="23"/>
      <c r="D2958" s="24">
        <v>315704</v>
      </c>
      <c r="E2958" s="25"/>
      <c r="F2958" s="23" t="s">
        <v>42</v>
      </c>
      <c r="G2958" s="23" t="s">
        <v>33</v>
      </c>
      <c r="H2958" s="24" t="s">
        <v>34</v>
      </c>
      <c r="I2958" s="24" t="s">
        <v>35</v>
      </c>
      <c r="J2958" s="23" t="s">
        <v>36</v>
      </c>
      <c r="K2958" s="26">
        <v>7432.38</v>
      </c>
      <c r="L2958" s="26">
        <f t="shared" si="138"/>
        <v>7432.38</v>
      </c>
      <c r="M2958" s="26">
        <v>0</v>
      </c>
      <c r="N2958" s="26">
        <v>0</v>
      </c>
      <c r="O2958" s="26">
        <v>0</v>
      </c>
      <c r="P2958" s="26">
        <v>0</v>
      </c>
      <c r="Q2958" s="26">
        <f t="shared" si="139"/>
        <v>0</v>
      </c>
      <c r="R2958" s="27" t="str">
        <f t="shared" si="140"/>
        <v>1-30</v>
      </c>
      <c r="S2958" s="27" t="str">
        <f>+VLOOKUP(B2958,'[1]PORTFOLIO MAY16'!$B$7:$T$5083,19,0)</f>
        <v>NICARAGUA</v>
      </c>
      <c r="T2958" s="26">
        <v>0</v>
      </c>
      <c r="U2958" s="23" t="s">
        <v>37</v>
      </c>
      <c r="V2958" s="23" t="s">
        <v>37</v>
      </c>
      <c r="W2958" s="23" t="s">
        <v>37</v>
      </c>
      <c r="X2958" s="22">
        <v>7432.38</v>
      </c>
    </row>
    <row r="2959" spans="1:24" x14ac:dyDescent="0.25">
      <c r="A2959" s="22">
        <v>702</v>
      </c>
      <c r="B2959" s="23" t="s">
        <v>3004</v>
      </c>
      <c r="C2959" s="23"/>
      <c r="D2959" s="24">
        <v>314395</v>
      </c>
      <c r="E2959" s="25"/>
      <c r="F2959" s="23" t="s">
        <v>42</v>
      </c>
      <c r="G2959" s="23" t="s">
        <v>33</v>
      </c>
      <c r="H2959" s="24" t="s">
        <v>34</v>
      </c>
      <c r="I2959" s="24" t="s">
        <v>35</v>
      </c>
      <c r="J2959" s="23" t="s">
        <v>36</v>
      </c>
      <c r="K2959" s="26">
        <v>103529.03</v>
      </c>
      <c r="L2959" s="26">
        <f t="shared" si="138"/>
        <v>103529.03</v>
      </c>
      <c r="M2959" s="26">
        <v>0</v>
      </c>
      <c r="N2959" s="26">
        <v>0</v>
      </c>
      <c r="O2959" s="26">
        <v>0</v>
      </c>
      <c r="P2959" s="26">
        <v>0</v>
      </c>
      <c r="Q2959" s="26">
        <f t="shared" si="139"/>
        <v>0</v>
      </c>
      <c r="R2959" s="27" t="str">
        <f t="shared" si="140"/>
        <v>1-30</v>
      </c>
      <c r="S2959" s="27" t="str">
        <f>+VLOOKUP(B2959,'[1]PORTFOLIO MAY16'!$B$7:$T$5083,19,0)</f>
        <v>REPUBLICA DOMINICANA</v>
      </c>
      <c r="T2959" s="26">
        <v>0</v>
      </c>
      <c r="U2959" s="23" t="s">
        <v>37</v>
      </c>
      <c r="V2959" s="23" t="s">
        <v>37</v>
      </c>
      <c r="W2959" s="23" t="s">
        <v>37</v>
      </c>
      <c r="X2959" s="22">
        <v>109538.12</v>
      </c>
    </row>
    <row r="2960" spans="1:24" x14ac:dyDescent="0.25">
      <c r="A2960" s="22">
        <v>702</v>
      </c>
      <c r="B2960" s="23" t="s">
        <v>3005</v>
      </c>
      <c r="C2960" s="23"/>
      <c r="D2960" s="24">
        <v>309785</v>
      </c>
      <c r="E2960" s="25"/>
      <c r="F2960" s="23" t="s">
        <v>42</v>
      </c>
      <c r="G2960" s="23" t="s">
        <v>33</v>
      </c>
      <c r="H2960" s="24" t="s">
        <v>34</v>
      </c>
      <c r="I2960" s="24" t="s">
        <v>35</v>
      </c>
      <c r="J2960" s="23" t="s">
        <v>36</v>
      </c>
      <c r="K2960" s="26">
        <v>49182.86</v>
      </c>
      <c r="L2960" s="26">
        <f t="shared" si="138"/>
        <v>49182.86</v>
      </c>
      <c r="M2960" s="26">
        <v>0</v>
      </c>
      <c r="N2960" s="26">
        <v>0</v>
      </c>
      <c r="O2960" s="26">
        <v>0</v>
      </c>
      <c r="P2960" s="26">
        <v>0</v>
      </c>
      <c r="Q2960" s="26">
        <f t="shared" si="139"/>
        <v>0</v>
      </c>
      <c r="R2960" s="27" t="str">
        <f t="shared" si="140"/>
        <v>1-30</v>
      </c>
      <c r="S2960" s="27" t="str">
        <f>+VLOOKUP(B2960,'[1]PORTFOLIO MAY16'!$B$7:$T$5083,19,0)</f>
        <v>REPUBLICA DOMINICANA</v>
      </c>
      <c r="T2960" s="26">
        <v>0</v>
      </c>
      <c r="U2960" s="23" t="s">
        <v>37</v>
      </c>
      <c r="V2960" s="23" t="s">
        <v>37</v>
      </c>
      <c r="W2960" s="23" t="s">
        <v>37</v>
      </c>
      <c r="X2960" s="22">
        <v>52561.9</v>
      </c>
    </row>
    <row r="2961" spans="1:24" x14ac:dyDescent="0.25">
      <c r="A2961" s="22">
        <v>702</v>
      </c>
      <c r="B2961" s="23" t="s">
        <v>3006</v>
      </c>
      <c r="C2961" s="23"/>
      <c r="D2961" s="24">
        <v>309141</v>
      </c>
      <c r="E2961" s="25"/>
      <c r="F2961" s="23" t="s">
        <v>51</v>
      </c>
      <c r="G2961" s="23" t="s">
        <v>33</v>
      </c>
      <c r="H2961" s="24" t="s">
        <v>34</v>
      </c>
      <c r="I2961" s="24" t="s">
        <v>35</v>
      </c>
      <c r="J2961" s="23" t="s">
        <v>36</v>
      </c>
      <c r="K2961" s="26">
        <v>16412.169999999998</v>
      </c>
      <c r="L2961" s="26">
        <f t="shared" si="138"/>
        <v>16412.169999999998</v>
      </c>
      <c r="M2961" s="26">
        <v>0</v>
      </c>
      <c r="N2961" s="26">
        <v>0</v>
      </c>
      <c r="O2961" s="26">
        <v>16412.169999999998</v>
      </c>
      <c r="P2961" s="26">
        <v>0</v>
      </c>
      <c r="Q2961" s="26">
        <f t="shared" si="139"/>
        <v>16412.169999999998</v>
      </c>
      <c r="R2961" s="27" t="str">
        <f t="shared" si="140"/>
        <v>91-120</v>
      </c>
      <c r="S2961" s="27" t="str">
        <f>+VLOOKUP(B2961,'[1]PORTFOLIO MAY16'!$B$7:$T$5083,19,0)</f>
        <v>GUATEMALA</v>
      </c>
      <c r="T2961" s="26">
        <v>0</v>
      </c>
      <c r="U2961" s="23" t="s">
        <v>37</v>
      </c>
      <c r="V2961" s="23" t="s">
        <v>37</v>
      </c>
      <c r="W2961" s="23" t="s">
        <v>37</v>
      </c>
      <c r="X2961" s="22">
        <v>16556.060000000001</v>
      </c>
    </row>
    <row r="2962" spans="1:24" x14ac:dyDescent="0.25">
      <c r="A2962" s="22">
        <v>702</v>
      </c>
      <c r="B2962" s="23" t="s">
        <v>3007</v>
      </c>
      <c r="C2962" s="23"/>
      <c r="D2962" s="24">
        <v>316486</v>
      </c>
      <c r="E2962" s="25"/>
      <c r="F2962" s="23" t="s">
        <v>42</v>
      </c>
      <c r="G2962" s="23" t="s">
        <v>33</v>
      </c>
      <c r="H2962" s="24" t="s">
        <v>34</v>
      </c>
      <c r="I2962" s="24" t="s">
        <v>35</v>
      </c>
      <c r="J2962" s="23" t="s">
        <v>36</v>
      </c>
      <c r="K2962" s="26">
        <v>38723.360000000001</v>
      </c>
      <c r="L2962" s="26">
        <f t="shared" si="138"/>
        <v>38723.360000000001</v>
      </c>
      <c r="M2962" s="26">
        <v>0</v>
      </c>
      <c r="N2962" s="26">
        <v>0</v>
      </c>
      <c r="O2962" s="26">
        <v>0</v>
      </c>
      <c r="P2962" s="26">
        <v>0</v>
      </c>
      <c r="Q2962" s="26">
        <f t="shared" si="139"/>
        <v>0</v>
      </c>
      <c r="R2962" s="27" t="str">
        <f t="shared" si="140"/>
        <v>1-30</v>
      </c>
      <c r="S2962" s="27" t="str">
        <f>+VLOOKUP(B2962,'[1]PORTFOLIO MAY16'!$B$7:$T$5083,19,0)</f>
        <v>REPUBLICA DOMINICANA</v>
      </c>
      <c r="T2962" s="26">
        <v>0</v>
      </c>
      <c r="U2962" s="23" t="s">
        <v>37</v>
      </c>
      <c r="V2962" s="23" t="s">
        <v>37</v>
      </c>
      <c r="W2962" s="23" t="s">
        <v>37</v>
      </c>
      <c r="X2962" s="22">
        <v>41801.99</v>
      </c>
    </row>
    <row r="2963" spans="1:24" x14ac:dyDescent="0.25">
      <c r="A2963" s="22">
        <v>702</v>
      </c>
      <c r="B2963" s="23" t="s">
        <v>3008</v>
      </c>
      <c r="C2963" s="23"/>
      <c r="D2963" s="24">
        <v>313552</v>
      </c>
      <c r="E2963" s="25"/>
      <c r="F2963" s="23" t="s">
        <v>51</v>
      </c>
      <c r="G2963" s="23" t="s">
        <v>33</v>
      </c>
      <c r="H2963" s="24" t="s">
        <v>34</v>
      </c>
      <c r="I2963" s="24" t="s">
        <v>35</v>
      </c>
      <c r="J2963" s="23" t="s">
        <v>36</v>
      </c>
      <c r="K2963" s="26">
        <v>39565.18</v>
      </c>
      <c r="L2963" s="26">
        <f t="shared" si="138"/>
        <v>39565.18</v>
      </c>
      <c r="M2963" s="26">
        <v>0</v>
      </c>
      <c r="N2963" s="26">
        <v>0</v>
      </c>
      <c r="O2963" s="26">
        <v>0</v>
      </c>
      <c r="P2963" s="26">
        <v>0</v>
      </c>
      <c r="Q2963" s="26">
        <f t="shared" si="139"/>
        <v>0</v>
      </c>
      <c r="R2963" s="27" t="str">
        <f t="shared" si="140"/>
        <v>1-30</v>
      </c>
      <c r="S2963" s="27" t="str">
        <f>+VLOOKUP(B2963,'[1]PORTFOLIO MAY16'!$B$7:$T$5083,19,0)</f>
        <v>COSTA RICA</v>
      </c>
      <c r="T2963" s="26">
        <v>0</v>
      </c>
      <c r="U2963" s="23" t="s">
        <v>37</v>
      </c>
      <c r="V2963" s="23" t="s">
        <v>37</v>
      </c>
      <c r="W2963" s="23" t="s">
        <v>37</v>
      </c>
      <c r="X2963" s="22">
        <v>42728.36</v>
      </c>
    </row>
    <row r="2964" spans="1:24" x14ac:dyDescent="0.25">
      <c r="A2964" s="22">
        <v>702</v>
      </c>
      <c r="B2964" s="23" t="s">
        <v>3009</v>
      </c>
      <c r="C2964" s="23"/>
      <c r="D2964" s="24">
        <v>318566</v>
      </c>
      <c r="E2964" s="25"/>
      <c r="F2964" s="23" t="s">
        <v>51</v>
      </c>
      <c r="G2964" s="23" t="s">
        <v>33</v>
      </c>
      <c r="H2964" s="24" t="s">
        <v>34</v>
      </c>
      <c r="I2964" s="24" t="s">
        <v>35</v>
      </c>
      <c r="J2964" s="23" t="s">
        <v>36</v>
      </c>
      <c r="K2964" s="26">
        <v>34151.54</v>
      </c>
      <c r="L2964" s="26">
        <f t="shared" si="138"/>
        <v>34151.54</v>
      </c>
      <c r="M2964" s="26">
        <v>0</v>
      </c>
      <c r="N2964" s="26">
        <v>0</v>
      </c>
      <c r="O2964" s="26">
        <v>0</v>
      </c>
      <c r="P2964" s="26">
        <v>0</v>
      </c>
      <c r="Q2964" s="26">
        <f t="shared" si="139"/>
        <v>0</v>
      </c>
      <c r="R2964" s="27" t="str">
        <f t="shared" si="140"/>
        <v>1-30</v>
      </c>
      <c r="S2964" s="27" t="str">
        <f>+VLOOKUP(B2964,'[1]PORTFOLIO MAY16'!$B$7:$T$5083,19,0)</f>
        <v>COSTA RICA</v>
      </c>
      <c r="T2964" s="26">
        <v>0</v>
      </c>
      <c r="U2964" s="23" t="s">
        <v>37</v>
      </c>
      <c r="V2964" s="23" t="s">
        <v>37</v>
      </c>
      <c r="W2964" s="23" t="s">
        <v>37</v>
      </c>
      <c r="X2964" s="22">
        <v>34603.300000000003</v>
      </c>
    </row>
    <row r="2965" spans="1:24" x14ac:dyDescent="0.25">
      <c r="A2965" s="22">
        <v>702</v>
      </c>
      <c r="B2965" s="23" t="s">
        <v>3010</v>
      </c>
      <c r="C2965" s="23"/>
      <c r="D2965" s="24">
        <v>311936</v>
      </c>
      <c r="E2965" s="25"/>
      <c r="F2965" s="23" t="s">
        <v>42</v>
      </c>
      <c r="G2965" s="23" t="s">
        <v>33</v>
      </c>
      <c r="H2965" s="24" t="s">
        <v>34</v>
      </c>
      <c r="I2965" s="24" t="s">
        <v>35</v>
      </c>
      <c r="J2965" s="23" t="s">
        <v>36</v>
      </c>
      <c r="K2965" s="26">
        <v>36385.339999999997</v>
      </c>
      <c r="L2965" s="26">
        <f t="shared" si="138"/>
        <v>36385.339999999997</v>
      </c>
      <c r="M2965" s="26">
        <v>0</v>
      </c>
      <c r="N2965" s="26">
        <v>0</v>
      </c>
      <c r="O2965" s="26">
        <v>0</v>
      </c>
      <c r="P2965" s="26">
        <v>0</v>
      </c>
      <c r="Q2965" s="26">
        <f t="shared" si="139"/>
        <v>0</v>
      </c>
      <c r="R2965" s="27" t="str">
        <f t="shared" si="140"/>
        <v>1-30</v>
      </c>
      <c r="S2965" s="27" t="str">
        <f>+VLOOKUP(B2965,'[1]PORTFOLIO MAY16'!$B$7:$T$5083,19,0)</f>
        <v>GUATEMALA</v>
      </c>
      <c r="T2965" s="26">
        <v>0</v>
      </c>
      <c r="U2965" s="23" t="s">
        <v>37</v>
      </c>
      <c r="V2965" s="23" t="s">
        <v>37</v>
      </c>
      <c r="W2965" s="23" t="s">
        <v>37</v>
      </c>
      <c r="X2965" s="22">
        <v>38589.75</v>
      </c>
    </row>
    <row r="2966" spans="1:24" x14ac:dyDescent="0.25">
      <c r="A2966" s="22">
        <v>702</v>
      </c>
      <c r="B2966" s="23" t="s">
        <v>3011</v>
      </c>
      <c r="C2966" s="23"/>
      <c r="D2966" s="24">
        <v>314376</v>
      </c>
      <c r="E2966" s="25"/>
      <c r="F2966" s="23" t="s">
        <v>42</v>
      </c>
      <c r="G2966" s="23" t="s">
        <v>33</v>
      </c>
      <c r="H2966" s="24" t="s">
        <v>34</v>
      </c>
      <c r="I2966" s="24" t="s">
        <v>35</v>
      </c>
      <c r="J2966" s="23" t="s">
        <v>36</v>
      </c>
      <c r="K2966" s="26">
        <v>5148.74</v>
      </c>
      <c r="L2966" s="26">
        <f t="shared" si="138"/>
        <v>5148.74</v>
      </c>
      <c r="M2966" s="26">
        <v>0</v>
      </c>
      <c r="N2966" s="26">
        <v>0</v>
      </c>
      <c r="O2966" s="26">
        <v>0</v>
      </c>
      <c r="P2966" s="26">
        <v>0</v>
      </c>
      <c r="Q2966" s="26">
        <f t="shared" si="139"/>
        <v>0</v>
      </c>
      <c r="R2966" s="27" t="str">
        <f t="shared" si="140"/>
        <v>1-30</v>
      </c>
      <c r="S2966" s="27" t="str">
        <f>+VLOOKUP(B2966,'[1]PORTFOLIO MAY16'!$B$7:$T$5083,19,0)</f>
        <v>COSTA RICA</v>
      </c>
      <c r="T2966" s="26">
        <v>0</v>
      </c>
      <c r="U2966" s="23" t="s">
        <v>37</v>
      </c>
      <c r="V2966" s="23" t="s">
        <v>37</v>
      </c>
      <c r="W2966" s="23" t="s">
        <v>37</v>
      </c>
      <c r="X2966" s="22">
        <v>5410.77</v>
      </c>
    </row>
    <row r="2967" spans="1:24" x14ac:dyDescent="0.25">
      <c r="A2967" s="22">
        <v>702</v>
      </c>
      <c r="B2967" s="23" t="s">
        <v>3012</v>
      </c>
      <c r="C2967" s="23"/>
      <c r="D2967" s="24">
        <v>366038</v>
      </c>
      <c r="E2967" s="25"/>
      <c r="F2967" s="23" t="s">
        <v>33</v>
      </c>
      <c r="G2967" s="23" t="s">
        <v>33</v>
      </c>
      <c r="H2967" s="24" t="s">
        <v>34</v>
      </c>
      <c r="I2967" s="24" t="s">
        <v>35</v>
      </c>
      <c r="J2967" s="23" t="s">
        <v>39</v>
      </c>
      <c r="K2967" s="26">
        <v>1513861.1</v>
      </c>
      <c r="L2967" s="26">
        <f t="shared" si="138"/>
        <v>81581.97466327915</v>
      </c>
      <c r="M2967" s="26">
        <v>0</v>
      </c>
      <c r="N2967" s="26">
        <v>0</v>
      </c>
      <c r="O2967" s="26">
        <v>0</v>
      </c>
      <c r="P2967" s="26">
        <v>0</v>
      </c>
      <c r="Q2967" s="26">
        <f t="shared" si="139"/>
        <v>0</v>
      </c>
      <c r="R2967" s="27" t="str">
        <f t="shared" si="140"/>
        <v>1-30</v>
      </c>
      <c r="S2967" s="27" t="str">
        <f>+VLOOKUP(B2967,'[1]PORTFOLIO MAY16'!$B$7:$T$5083,19,0)</f>
        <v>MEXICO</v>
      </c>
      <c r="T2967" s="26">
        <v>0</v>
      </c>
      <c r="U2967" s="23" t="s">
        <v>37</v>
      </c>
      <c r="V2967" s="23" t="s">
        <v>37</v>
      </c>
      <c r="W2967" s="23" t="s">
        <v>37</v>
      </c>
      <c r="X2967" s="22">
        <v>1566063.21</v>
      </c>
    </row>
    <row r="2968" spans="1:24" x14ac:dyDescent="0.25">
      <c r="A2968" s="22">
        <v>702</v>
      </c>
      <c r="B2968" s="23" t="s">
        <v>3013</v>
      </c>
      <c r="C2968" s="23"/>
      <c r="D2968" s="24">
        <v>309141</v>
      </c>
      <c r="E2968" s="25"/>
      <c r="F2968" s="23" t="s">
        <v>51</v>
      </c>
      <c r="G2968" s="23" t="s">
        <v>33</v>
      </c>
      <c r="H2968" s="24" t="s">
        <v>34</v>
      </c>
      <c r="I2968" s="24" t="s">
        <v>35</v>
      </c>
      <c r="J2968" s="23" t="s">
        <v>36</v>
      </c>
      <c r="K2968" s="26">
        <v>25866.7</v>
      </c>
      <c r="L2968" s="26">
        <f t="shared" si="138"/>
        <v>25866.7</v>
      </c>
      <c r="M2968" s="26">
        <v>25866.7</v>
      </c>
      <c r="N2968" s="26">
        <v>0</v>
      </c>
      <c r="O2968" s="26">
        <v>0</v>
      </c>
      <c r="P2968" s="26">
        <v>0</v>
      </c>
      <c r="Q2968" s="26">
        <f t="shared" si="139"/>
        <v>25866.7</v>
      </c>
      <c r="R2968" s="27" t="str">
        <f t="shared" si="140"/>
        <v>31-60</v>
      </c>
      <c r="S2968" s="27" t="str">
        <f>+VLOOKUP(B2968,'[1]PORTFOLIO MAY16'!$B$7:$T$5083,19,0)</f>
        <v>GUATEMALA</v>
      </c>
      <c r="T2968" s="26">
        <v>0</v>
      </c>
      <c r="U2968" s="23" t="s">
        <v>37</v>
      </c>
      <c r="V2968" s="23" t="s">
        <v>37</v>
      </c>
      <c r="W2968" s="23" t="s">
        <v>37</v>
      </c>
      <c r="X2968" s="22">
        <v>26545.64</v>
      </c>
    </row>
    <row r="2969" spans="1:24" x14ac:dyDescent="0.25">
      <c r="A2969" s="22">
        <v>702</v>
      </c>
      <c r="B2969" s="23" t="s">
        <v>3014</v>
      </c>
      <c r="C2969" s="23"/>
      <c r="D2969" s="24">
        <v>308247</v>
      </c>
      <c r="E2969" s="25"/>
      <c r="F2969" s="23" t="s">
        <v>51</v>
      </c>
      <c r="G2969" s="23" t="s">
        <v>33</v>
      </c>
      <c r="H2969" s="24" t="s">
        <v>34</v>
      </c>
      <c r="I2969" s="24" t="s">
        <v>35</v>
      </c>
      <c r="J2969" s="23" t="s">
        <v>36</v>
      </c>
      <c r="K2969" s="26">
        <v>103001.91</v>
      </c>
      <c r="L2969" s="26">
        <f t="shared" si="138"/>
        <v>103001.91</v>
      </c>
      <c r="M2969" s="26">
        <v>0</v>
      </c>
      <c r="N2969" s="26">
        <v>0</v>
      </c>
      <c r="O2969" s="26">
        <v>0</v>
      </c>
      <c r="P2969" s="26">
        <v>103001.91</v>
      </c>
      <c r="Q2969" s="26">
        <f t="shared" si="139"/>
        <v>103001.91</v>
      </c>
      <c r="R2969" s="27" t="str">
        <f t="shared" si="140"/>
        <v>120+</v>
      </c>
      <c r="S2969" s="27" t="str">
        <f>+VLOOKUP(B2969,'[1]PORTFOLIO MAY16'!$B$7:$T$5083,19,0)</f>
        <v>GUATEMALA</v>
      </c>
      <c r="T2969" s="26">
        <v>0</v>
      </c>
      <c r="U2969" s="23" t="s">
        <v>37</v>
      </c>
      <c r="V2969" s="23" t="s">
        <v>37</v>
      </c>
      <c r="W2969" s="23" t="s">
        <v>37</v>
      </c>
      <c r="X2969" s="22">
        <v>110960.39</v>
      </c>
    </row>
    <row r="2970" spans="1:24" x14ac:dyDescent="0.25">
      <c r="A2970" s="22">
        <v>702</v>
      </c>
      <c r="B2970" s="23" t="s">
        <v>3015</v>
      </c>
      <c r="C2970" s="23"/>
      <c r="D2970" s="24">
        <v>311352</v>
      </c>
      <c r="E2970" s="25"/>
      <c r="F2970" s="23" t="s">
        <v>42</v>
      </c>
      <c r="G2970" s="23" t="s">
        <v>33</v>
      </c>
      <c r="H2970" s="24" t="s">
        <v>34</v>
      </c>
      <c r="I2970" s="24" t="s">
        <v>35</v>
      </c>
      <c r="J2970" s="23" t="s">
        <v>36</v>
      </c>
      <c r="K2970" s="26">
        <v>50389.27</v>
      </c>
      <c r="L2970" s="26">
        <f t="shared" si="138"/>
        <v>50389.27</v>
      </c>
      <c r="M2970" s="26">
        <v>0</v>
      </c>
      <c r="N2970" s="26">
        <v>50389.27</v>
      </c>
      <c r="O2970" s="26">
        <v>0</v>
      </c>
      <c r="P2970" s="26">
        <v>0</v>
      </c>
      <c r="Q2970" s="26">
        <f t="shared" si="139"/>
        <v>50389.27</v>
      </c>
      <c r="R2970" s="27" t="str">
        <f t="shared" si="140"/>
        <v>61-90</v>
      </c>
      <c r="S2970" s="27" t="str">
        <f>+VLOOKUP(B2970,'[1]PORTFOLIO MAY16'!$B$7:$T$5083,19,0)</f>
        <v>REPUBLICA DOMINICANA</v>
      </c>
      <c r="T2970" s="26">
        <v>0</v>
      </c>
      <c r="U2970" s="23" t="s">
        <v>37</v>
      </c>
      <c r="V2970" s="23" t="s">
        <v>37</v>
      </c>
      <c r="W2970" s="23" t="s">
        <v>37</v>
      </c>
      <c r="X2970" s="22">
        <v>50695.4</v>
      </c>
    </row>
    <row r="2971" spans="1:24" x14ac:dyDescent="0.25">
      <c r="A2971" s="22">
        <v>702</v>
      </c>
      <c r="B2971" s="23" t="s">
        <v>3016</v>
      </c>
      <c r="C2971" s="23"/>
      <c r="D2971" s="24">
        <v>309588</v>
      </c>
      <c r="E2971" s="25"/>
      <c r="F2971" s="23" t="s">
        <v>42</v>
      </c>
      <c r="G2971" s="23" t="s">
        <v>33</v>
      </c>
      <c r="H2971" s="24" t="s">
        <v>34</v>
      </c>
      <c r="I2971" s="24" t="s">
        <v>35</v>
      </c>
      <c r="J2971" s="23" t="s">
        <v>36</v>
      </c>
      <c r="K2971" s="26">
        <v>74299.679999999993</v>
      </c>
      <c r="L2971" s="26">
        <f t="shared" si="138"/>
        <v>74299.679999999993</v>
      </c>
      <c r="M2971" s="26">
        <v>0</v>
      </c>
      <c r="N2971" s="26">
        <v>0</v>
      </c>
      <c r="O2971" s="26">
        <v>0</v>
      </c>
      <c r="P2971" s="26">
        <v>0</v>
      </c>
      <c r="Q2971" s="26">
        <f t="shared" si="139"/>
        <v>0</v>
      </c>
      <c r="R2971" s="27" t="str">
        <f t="shared" si="140"/>
        <v>1-30</v>
      </c>
      <c r="S2971" s="27" t="str">
        <f>+VLOOKUP(B2971,'[1]PORTFOLIO MAY16'!$B$7:$T$5083,19,0)</f>
        <v>ECUADOR</v>
      </c>
      <c r="T2971" s="26">
        <v>0</v>
      </c>
      <c r="U2971" s="23" t="s">
        <v>37</v>
      </c>
      <c r="V2971" s="23" t="s">
        <v>37</v>
      </c>
      <c r="W2971" s="23" t="s">
        <v>37</v>
      </c>
      <c r="X2971" s="22">
        <v>80897.53</v>
      </c>
    </row>
    <row r="2972" spans="1:24" x14ac:dyDescent="0.25">
      <c r="A2972" s="22">
        <v>702</v>
      </c>
      <c r="B2972" s="23" t="s">
        <v>3017</v>
      </c>
      <c r="C2972" s="23"/>
      <c r="D2972" s="24">
        <v>312836</v>
      </c>
      <c r="E2972" s="25"/>
      <c r="F2972" s="23" t="s">
        <v>42</v>
      </c>
      <c r="G2972" s="23" t="s">
        <v>33</v>
      </c>
      <c r="H2972" s="24" t="s">
        <v>34</v>
      </c>
      <c r="I2972" s="24" t="s">
        <v>35</v>
      </c>
      <c r="J2972" s="23" t="s">
        <v>36</v>
      </c>
      <c r="K2972" s="26">
        <v>69639.59</v>
      </c>
      <c r="L2972" s="26">
        <f t="shared" si="138"/>
        <v>69639.59</v>
      </c>
      <c r="M2972" s="26">
        <v>0</v>
      </c>
      <c r="N2972" s="26">
        <v>0</v>
      </c>
      <c r="O2972" s="26">
        <v>0</v>
      </c>
      <c r="P2972" s="26">
        <v>0</v>
      </c>
      <c r="Q2972" s="26">
        <f t="shared" si="139"/>
        <v>0</v>
      </c>
      <c r="R2972" s="27" t="str">
        <f t="shared" si="140"/>
        <v>1-30</v>
      </c>
      <c r="S2972" s="27" t="str">
        <f>+VLOOKUP(B2972,'[1]PORTFOLIO MAY16'!$B$7:$T$5083,19,0)</f>
        <v>ECUADOR</v>
      </c>
      <c r="T2972" s="26">
        <v>0</v>
      </c>
      <c r="U2972" s="23" t="s">
        <v>37</v>
      </c>
      <c r="V2972" s="23" t="s">
        <v>37</v>
      </c>
      <c r="W2972" s="23" t="s">
        <v>37</v>
      </c>
      <c r="X2972" s="22">
        <v>76065.08</v>
      </c>
    </row>
    <row r="2973" spans="1:24" x14ac:dyDescent="0.25">
      <c r="A2973" s="22">
        <v>702</v>
      </c>
      <c r="B2973" s="23" t="s">
        <v>3018</v>
      </c>
      <c r="C2973" s="23"/>
      <c r="D2973" s="24">
        <v>317994</v>
      </c>
      <c r="E2973" s="25"/>
      <c r="F2973" s="23" t="s">
        <v>42</v>
      </c>
      <c r="G2973" s="23" t="s">
        <v>33</v>
      </c>
      <c r="H2973" s="24" t="s">
        <v>34</v>
      </c>
      <c r="I2973" s="24" t="s">
        <v>35</v>
      </c>
      <c r="J2973" s="23" t="s">
        <v>36</v>
      </c>
      <c r="K2973" s="26">
        <v>92112.91</v>
      </c>
      <c r="L2973" s="26">
        <f t="shared" si="138"/>
        <v>92112.91</v>
      </c>
      <c r="M2973" s="26">
        <v>0</v>
      </c>
      <c r="N2973" s="26">
        <v>0</v>
      </c>
      <c r="O2973" s="26">
        <v>0</v>
      </c>
      <c r="P2973" s="26">
        <v>0</v>
      </c>
      <c r="Q2973" s="26">
        <f t="shared" si="139"/>
        <v>0</v>
      </c>
      <c r="R2973" s="27" t="str">
        <f t="shared" si="140"/>
        <v>1-30</v>
      </c>
      <c r="S2973" s="27" t="str">
        <f>+VLOOKUP(B2973,'[1]PORTFOLIO MAY16'!$B$7:$T$5083,19,0)</f>
        <v>REPUBLICA DOMINICANA</v>
      </c>
      <c r="T2973" s="26">
        <v>0</v>
      </c>
      <c r="U2973" s="23" t="s">
        <v>37</v>
      </c>
      <c r="V2973" s="23" t="s">
        <v>37</v>
      </c>
      <c r="W2973" s="23" t="s">
        <v>37</v>
      </c>
      <c r="X2973" s="22">
        <v>95890.07</v>
      </c>
    </row>
    <row r="2974" spans="1:24" x14ac:dyDescent="0.25">
      <c r="A2974" s="22">
        <v>702</v>
      </c>
      <c r="B2974" s="23" t="s">
        <v>3019</v>
      </c>
      <c r="C2974" s="23"/>
      <c r="D2974" s="24">
        <v>316204</v>
      </c>
      <c r="E2974" s="25"/>
      <c r="F2974" s="23" t="s">
        <v>98</v>
      </c>
      <c r="G2974" s="23" t="s">
        <v>98</v>
      </c>
      <c r="H2974" s="24" t="s">
        <v>34</v>
      </c>
      <c r="I2974" s="24" t="s">
        <v>35</v>
      </c>
      <c r="J2974" s="23" t="s">
        <v>36</v>
      </c>
      <c r="K2974" s="26">
        <v>455469.94</v>
      </c>
      <c r="L2974" s="26">
        <f t="shared" si="138"/>
        <v>455469.94</v>
      </c>
      <c r="M2974" s="26">
        <v>0</v>
      </c>
      <c r="N2974" s="26">
        <v>0</v>
      </c>
      <c r="O2974" s="26">
        <v>0</v>
      </c>
      <c r="P2974" s="26">
        <v>0</v>
      </c>
      <c r="Q2974" s="26">
        <f t="shared" si="139"/>
        <v>0</v>
      </c>
      <c r="R2974" s="27" t="str">
        <f t="shared" si="140"/>
        <v>1-30</v>
      </c>
      <c r="S2974" s="27" t="str">
        <f>+VLOOKUP(B2974,'[1]PORTFOLIO MAY16'!$B$7:$T$5083,19,0)</f>
        <v>MEXICO</v>
      </c>
      <c r="T2974" s="26">
        <v>0</v>
      </c>
      <c r="U2974" s="23" t="s">
        <v>37</v>
      </c>
      <c r="V2974" s="23" t="s">
        <v>37</v>
      </c>
      <c r="W2974" s="23" t="s">
        <v>37</v>
      </c>
      <c r="X2974" s="22">
        <v>24022.12</v>
      </c>
    </row>
    <row r="2975" spans="1:24" x14ac:dyDescent="0.25">
      <c r="A2975" s="22">
        <v>702</v>
      </c>
      <c r="B2975" s="23" t="s">
        <v>3020</v>
      </c>
      <c r="C2975" s="23"/>
      <c r="D2975" s="24">
        <v>309151</v>
      </c>
      <c r="E2975" s="25"/>
      <c r="F2975" s="23" t="s">
        <v>42</v>
      </c>
      <c r="G2975" s="23" t="s">
        <v>33</v>
      </c>
      <c r="H2975" s="24" t="s">
        <v>34</v>
      </c>
      <c r="I2975" s="24" t="s">
        <v>233</v>
      </c>
      <c r="J2975" s="23" t="s">
        <v>39</v>
      </c>
      <c r="K2975" s="26">
        <v>3291794.19</v>
      </c>
      <c r="L2975" s="26">
        <f t="shared" si="138"/>
        <v>177394.78886491602</v>
      </c>
      <c r="M2975" s="26">
        <v>0</v>
      </c>
      <c r="N2975" s="26">
        <v>0</v>
      </c>
      <c r="O2975" s="26">
        <v>0</v>
      </c>
      <c r="P2975" s="26">
        <v>3291794.19</v>
      </c>
      <c r="Q2975" s="26">
        <f t="shared" si="139"/>
        <v>3291794.19</v>
      </c>
      <c r="R2975" s="27" t="str">
        <f t="shared" si="140"/>
        <v>120+</v>
      </c>
      <c r="S2975" s="27" t="str">
        <f>+VLOOKUP(B2975,'[1]PORTFOLIO MAY16'!$B$7:$T$5083,19,0)</f>
        <v>MEXICO</v>
      </c>
      <c r="T2975" s="26">
        <v>0</v>
      </c>
      <c r="U2975" s="23" t="s">
        <v>37</v>
      </c>
      <c r="V2975" s="23" t="s">
        <v>37</v>
      </c>
      <c r="W2975" s="23" t="s">
        <v>37</v>
      </c>
      <c r="X2975" s="22">
        <v>4380460.97</v>
      </c>
    </row>
    <row r="2976" spans="1:24" x14ac:dyDescent="0.25">
      <c r="A2976" s="22">
        <v>702</v>
      </c>
      <c r="B2976" s="23" t="s">
        <v>3021</v>
      </c>
      <c r="C2976" s="23"/>
      <c r="D2976" s="24">
        <v>312089</v>
      </c>
      <c r="E2976" s="25"/>
      <c r="F2976" s="23" t="s">
        <v>42</v>
      </c>
      <c r="G2976" s="23" t="s">
        <v>33</v>
      </c>
      <c r="H2976" s="24" t="s">
        <v>34</v>
      </c>
      <c r="I2976" s="24" t="s">
        <v>35</v>
      </c>
      <c r="J2976" s="23" t="s">
        <v>36</v>
      </c>
      <c r="K2976" s="26">
        <v>139432.26</v>
      </c>
      <c r="L2976" s="26">
        <f t="shared" ref="L2976:L3039" si="141">+IF(J2976="MXN",K2976/$L$2,K2976)</f>
        <v>139432.26</v>
      </c>
      <c r="M2976" s="26">
        <v>0</v>
      </c>
      <c r="N2976" s="26">
        <v>0</v>
      </c>
      <c r="O2976" s="26">
        <v>0</v>
      </c>
      <c r="P2976" s="26">
        <v>0</v>
      </c>
      <c r="Q2976" s="26">
        <f t="shared" si="139"/>
        <v>0</v>
      </c>
      <c r="R2976" s="27" t="str">
        <f t="shared" si="140"/>
        <v>1-30</v>
      </c>
      <c r="S2976" s="27" t="str">
        <f>+VLOOKUP(B2976,'[1]PORTFOLIO MAY16'!$B$7:$T$5083,19,0)</f>
        <v>REPUBLICA DOMINICANA</v>
      </c>
      <c r="T2976" s="26">
        <v>0</v>
      </c>
      <c r="U2976" s="23" t="s">
        <v>37</v>
      </c>
      <c r="V2976" s="23" t="s">
        <v>37</v>
      </c>
      <c r="W2976" s="23" t="s">
        <v>37</v>
      </c>
      <c r="X2976" s="22">
        <v>141668.84</v>
      </c>
    </row>
    <row r="2977" spans="1:24" x14ac:dyDescent="0.25">
      <c r="A2977" s="22">
        <v>702</v>
      </c>
      <c r="B2977" s="23" t="s">
        <v>3022</v>
      </c>
      <c r="C2977" s="23"/>
      <c r="D2977" s="24">
        <v>316358</v>
      </c>
      <c r="E2977" s="25"/>
      <c r="F2977" s="23" t="s">
        <v>42</v>
      </c>
      <c r="G2977" s="23" t="s">
        <v>51</v>
      </c>
      <c r="H2977" s="24" t="s">
        <v>34</v>
      </c>
      <c r="I2977" s="24" t="s">
        <v>35</v>
      </c>
      <c r="J2977" s="23" t="s">
        <v>36</v>
      </c>
      <c r="K2977" s="26">
        <v>3310679.97</v>
      </c>
      <c r="L2977" s="26">
        <f t="shared" si="141"/>
        <v>3310679.97</v>
      </c>
      <c r="M2977" s="26">
        <v>0</v>
      </c>
      <c r="N2977" s="26">
        <v>0</v>
      </c>
      <c r="O2977" s="26">
        <v>0</v>
      </c>
      <c r="P2977" s="26">
        <v>0</v>
      </c>
      <c r="Q2977" s="26">
        <f t="shared" si="139"/>
        <v>0</v>
      </c>
      <c r="R2977" s="27" t="str">
        <f t="shared" si="140"/>
        <v>1-30</v>
      </c>
      <c r="S2977" s="27" t="str">
        <f>+VLOOKUP(B2977,'[1]PORTFOLIO MAY16'!$B$7:$T$5083,19,0)</f>
        <v>HONDURAS</v>
      </c>
      <c r="T2977" s="26">
        <v>0</v>
      </c>
      <c r="U2977" s="23" t="s">
        <v>37</v>
      </c>
      <c r="V2977" s="23" t="s">
        <v>37</v>
      </c>
      <c r="W2977" s="23" t="s">
        <v>37</v>
      </c>
      <c r="X2977" s="22">
        <v>4949147.99</v>
      </c>
    </row>
    <row r="2978" spans="1:24" x14ac:dyDescent="0.25">
      <c r="A2978" s="22">
        <v>702</v>
      </c>
      <c r="B2978" s="23" t="s">
        <v>3023</v>
      </c>
      <c r="C2978" s="23"/>
      <c r="D2978" s="24">
        <v>312760</v>
      </c>
      <c r="E2978" s="25"/>
      <c r="F2978" s="23" t="s">
        <v>42</v>
      </c>
      <c r="G2978" s="23" t="s">
        <v>33</v>
      </c>
      <c r="H2978" s="24" t="s">
        <v>34</v>
      </c>
      <c r="I2978" s="24" t="s">
        <v>35</v>
      </c>
      <c r="J2978" s="23" t="s">
        <v>36</v>
      </c>
      <c r="K2978" s="26">
        <v>61335.15</v>
      </c>
      <c r="L2978" s="26">
        <f t="shared" si="141"/>
        <v>61335.15</v>
      </c>
      <c r="M2978" s="26">
        <v>0</v>
      </c>
      <c r="N2978" s="26">
        <v>0</v>
      </c>
      <c r="O2978" s="26">
        <v>0</v>
      </c>
      <c r="P2978" s="26">
        <v>0</v>
      </c>
      <c r="Q2978" s="26">
        <f t="shared" si="139"/>
        <v>0</v>
      </c>
      <c r="R2978" s="27" t="str">
        <f t="shared" si="140"/>
        <v>1-30</v>
      </c>
      <c r="S2978" s="27" t="str">
        <f>+VLOOKUP(B2978,'[1]PORTFOLIO MAY16'!$B$7:$T$5083,19,0)</f>
        <v>GUATEMALA</v>
      </c>
      <c r="T2978" s="26">
        <v>0</v>
      </c>
      <c r="U2978" s="23" t="s">
        <v>37</v>
      </c>
      <c r="V2978" s="23" t="s">
        <v>37</v>
      </c>
      <c r="W2978" s="23" t="s">
        <v>37</v>
      </c>
      <c r="X2978" s="22">
        <v>65591</v>
      </c>
    </row>
    <row r="2979" spans="1:24" x14ac:dyDescent="0.25">
      <c r="A2979" s="22">
        <v>702</v>
      </c>
      <c r="B2979" s="23" t="s">
        <v>3024</v>
      </c>
      <c r="C2979" s="23"/>
      <c r="D2979" s="24">
        <v>308393</v>
      </c>
      <c r="E2979" s="25"/>
      <c r="F2979" s="23" t="s">
        <v>51</v>
      </c>
      <c r="G2979" s="23" t="s">
        <v>33</v>
      </c>
      <c r="H2979" s="24" t="s">
        <v>34</v>
      </c>
      <c r="I2979" s="24" t="s">
        <v>35</v>
      </c>
      <c r="J2979" s="23" t="s">
        <v>36</v>
      </c>
      <c r="K2979" s="26">
        <v>44209.21</v>
      </c>
      <c r="L2979" s="26">
        <f t="shared" si="141"/>
        <v>44209.21</v>
      </c>
      <c r="M2979" s="26">
        <v>0</v>
      </c>
      <c r="N2979" s="26">
        <v>0</v>
      </c>
      <c r="O2979" s="26">
        <v>0</v>
      </c>
      <c r="P2979" s="26">
        <v>44209.21</v>
      </c>
      <c r="Q2979" s="26">
        <f t="shared" si="139"/>
        <v>44209.21</v>
      </c>
      <c r="R2979" s="27" t="str">
        <f t="shared" si="140"/>
        <v>120+</v>
      </c>
      <c r="S2979" s="27" t="str">
        <f>+VLOOKUP(B2979,'[1]PORTFOLIO MAY16'!$B$7:$T$5083,19,0)</f>
        <v>GUATEMALA</v>
      </c>
      <c r="T2979" s="26">
        <v>44209.21</v>
      </c>
      <c r="U2979" s="23" t="s">
        <v>37</v>
      </c>
      <c r="V2979" s="23" t="s">
        <v>37</v>
      </c>
      <c r="W2979" s="23" t="s">
        <v>37</v>
      </c>
      <c r="X2979" s="22">
        <v>53252.93</v>
      </c>
    </row>
    <row r="2980" spans="1:24" x14ac:dyDescent="0.25">
      <c r="A2980" s="22">
        <v>702</v>
      </c>
      <c r="B2980" s="23" t="s">
        <v>3025</v>
      </c>
      <c r="C2980" s="23"/>
      <c r="D2980" s="24">
        <v>309047</v>
      </c>
      <c r="E2980" s="25"/>
      <c r="F2980" s="23" t="s">
        <v>42</v>
      </c>
      <c r="G2980" s="23" t="s">
        <v>33</v>
      </c>
      <c r="H2980" s="24" t="s">
        <v>34</v>
      </c>
      <c r="I2980" s="24" t="s">
        <v>35</v>
      </c>
      <c r="J2980" s="23" t="s">
        <v>39</v>
      </c>
      <c r="K2980" s="26">
        <v>494658.32</v>
      </c>
      <c r="L2980" s="26">
        <f t="shared" si="141"/>
        <v>26657.136859663169</v>
      </c>
      <c r="M2980" s="26">
        <v>0</v>
      </c>
      <c r="N2980" s="26">
        <v>0</v>
      </c>
      <c r="O2980" s="26">
        <v>0</v>
      </c>
      <c r="P2980" s="26">
        <v>0</v>
      </c>
      <c r="Q2980" s="26">
        <f t="shared" si="139"/>
        <v>0</v>
      </c>
      <c r="R2980" s="27" t="str">
        <f t="shared" si="140"/>
        <v>1-30</v>
      </c>
      <c r="S2980" s="27" t="str">
        <f>+VLOOKUP(B2980,'[1]PORTFOLIO MAY16'!$B$7:$T$5083,19,0)</f>
        <v>MEXICO</v>
      </c>
      <c r="T2980" s="26">
        <v>0</v>
      </c>
      <c r="U2980" s="23" t="s">
        <v>37</v>
      </c>
      <c r="V2980" s="23" t="s">
        <v>37</v>
      </c>
      <c r="W2980" s="23" t="s">
        <v>37</v>
      </c>
      <c r="X2980" s="22">
        <v>589323.14</v>
      </c>
    </row>
    <row r="2981" spans="1:24" x14ac:dyDescent="0.25">
      <c r="A2981" s="22">
        <v>702</v>
      </c>
      <c r="B2981" s="23" t="s">
        <v>3026</v>
      </c>
      <c r="C2981" s="23"/>
      <c r="D2981" s="24">
        <v>310230</v>
      </c>
      <c r="E2981" s="25"/>
      <c r="F2981" s="23" t="s">
        <v>33</v>
      </c>
      <c r="G2981" s="23" t="s">
        <v>33</v>
      </c>
      <c r="H2981" s="24" t="s">
        <v>34</v>
      </c>
      <c r="I2981" s="24" t="s">
        <v>35</v>
      </c>
      <c r="J2981" s="23" t="s">
        <v>36</v>
      </c>
      <c r="K2981" s="26">
        <v>60032.51</v>
      </c>
      <c r="L2981" s="26">
        <f t="shared" si="141"/>
        <v>60032.51</v>
      </c>
      <c r="M2981" s="26">
        <v>0</v>
      </c>
      <c r="N2981" s="26">
        <v>0</v>
      </c>
      <c r="O2981" s="26">
        <v>0</v>
      </c>
      <c r="P2981" s="26">
        <v>0</v>
      </c>
      <c r="Q2981" s="26">
        <f t="shared" si="139"/>
        <v>0</v>
      </c>
      <c r="R2981" s="27" t="str">
        <f t="shared" si="140"/>
        <v>1-30</v>
      </c>
      <c r="S2981" s="27" t="str">
        <f>+VLOOKUP(B2981,'[1]PORTFOLIO MAY16'!$B$7:$T$5083,19,0)</f>
        <v>MEXICO</v>
      </c>
      <c r="T2981" s="26">
        <v>0</v>
      </c>
      <c r="U2981" s="23" t="s">
        <v>37</v>
      </c>
      <c r="V2981" s="23" t="s">
        <v>37</v>
      </c>
      <c r="W2981" s="23" t="s">
        <v>37</v>
      </c>
      <c r="X2981" s="22">
        <v>101170.66</v>
      </c>
    </row>
    <row r="2982" spans="1:24" x14ac:dyDescent="0.25">
      <c r="A2982" s="22">
        <v>702</v>
      </c>
      <c r="B2982" s="23" t="s">
        <v>3027</v>
      </c>
      <c r="C2982" s="23"/>
      <c r="D2982" s="24">
        <v>320301</v>
      </c>
      <c r="E2982" s="25"/>
      <c r="F2982" s="23" t="s">
        <v>42</v>
      </c>
      <c r="G2982" s="23" t="s">
        <v>33</v>
      </c>
      <c r="H2982" s="24" t="s">
        <v>34</v>
      </c>
      <c r="I2982" s="24" t="s">
        <v>35</v>
      </c>
      <c r="J2982" s="23" t="s">
        <v>36</v>
      </c>
      <c r="K2982" s="26">
        <v>431346.04</v>
      </c>
      <c r="L2982" s="26">
        <f t="shared" si="141"/>
        <v>431346.04</v>
      </c>
      <c r="M2982" s="26">
        <v>0</v>
      </c>
      <c r="N2982" s="26">
        <v>431346.04</v>
      </c>
      <c r="O2982" s="26">
        <v>0</v>
      </c>
      <c r="P2982" s="26">
        <v>0</v>
      </c>
      <c r="Q2982" s="26">
        <f t="shared" si="139"/>
        <v>431346.04</v>
      </c>
      <c r="R2982" s="27" t="str">
        <f t="shared" si="140"/>
        <v>61-90</v>
      </c>
      <c r="S2982" s="27" t="str">
        <f>+VLOOKUP(B2982,'[1]PORTFOLIO MAY16'!$B$7:$T$5083,19,0)</f>
        <v>EL SALVADOR</v>
      </c>
      <c r="T2982" s="26">
        <v>0</v>
      </c>
      <c r="U2982" s="23" t="s">
        <v>37</v>
      </c>
      <c r="V2982" s="23" t="s">
        <v>37</v>
      </c>
      <c r="W2982" s="23" t="s">
        <v>37</v>
      </c>
      <c r="X2982" s="22">
        <v>456550.46</v>
      </c>
    </row>
    <row r="2983" spans="1:24" x14ac:dyDescent="0.25">
      <c r="A2983" s="22">
        <v>702</v>
      </c>
      <c r="B2983" s="23" t="s">
        <v>3028</v>
      </c>
      <c r="C2983" s="23"/>
      <c r="D2983" s="24">
        <v>316661</v>
      </c>
      <c r="E2983" s="25"/>
      <c r="F2983" s="23" t="s">
        <v>33</v>
      </c>
      <c r="G2983" s="23" t="s">
        <v>33</v>
      </c>
      <c r="H2983" s="24" t="s">
        <v>34</v>
      </c>
      <c r="I2983" s="24" t="s">
        <v>233</v>
      </c>
      <c r="J2983" s="23" t="s">
        <v>39</v>
      </c>
      <c r="K2983" s="26">
        <v>375079.69</v>
      </c>
      <c r="L2983" s="26">
        <f t="shared" si="141"/>
        <v>20213.044490204946</v>
      </c>
      <c r="M2983" s="26">
        <v>0</v>
      </c>
      <c r="N2983" s="26">
        <v>0</v>
      </c>
      <c r="O2983" s="26">
        <v>0</v>
      </c>
      <c r="P2983" s="26">
        <v>375079.69</v>
      </c>
      <c r="Q2983" s="26">
        <f t="shared" si="139"/>
        <v>375079.69</v>
      </c>
      <c r="R2983" s="27" t="str">
        <f t="shared" si="140"/>
        <v>120+</v>
      </c>
      <c r="S2983" s="27" t="str">
        <f>+VLOOKUP(B2983,'[1]PORTFOLIO MAY16'!$B$7:$T$5083,19,0)</f>
        <v>MEXICO</v>
      </c>
      <c r="T2983" s="26">
        <v>375079.69</v>
      </c>
      <c r="U2983" s="23" t="s">
        <v>37</v>
      </c>
      <c r="V2983" s="23" t="s">
        <v>37</v>
      </c>
      <c r="W2983" s="23" t="s">
        <v>37</v>
      </c>
      <c r="X2983" s="22">
        <v>500991.94</v>
      </c>
    </row>
    <row r="2984" spans="1:24" x14ac:dyDescent="0.25">
      <c r="A2984" s="22">
        <v>702</v>
      </c>
      <c r="B2984" s="23" t="s">
        <v>3029</v>
      </c>
      <c r="C2984" s="23"/>
      <c r="D2984" s="24">
        <v>320498</v>
      </c>
      <c r="E2984" s="25"/>
      <c r="F2984" s="23" t="s">
        <v>42</v>
      </c>
      <c r="G2984" s="23" t="s">
        <v>33</v>
      </c>
      <c r="H2984" s="24" t="s">
        <v>34</v>
      </c>
      <c r="I2984" s="24" t="s">
        <v>35</v>
      </c>
      <c r="J2984" s="23" t="s">
        <v>36</v>
      </c>
      <c r="K2984" s="26">
        <v>194418.15</v>
      </c>
      <c r="L2984" s="26">
        <f t="shared" si="141"/>
        <v>194418.15</v>
      </c>
      <c r="M2984" s="26">
        <v>0</v>
      </c>
      <c r="N2984" s="26">
        <v>0</v>
      </c>
      <c r="O2984" s="26">
        <v>0</v>
      </c>
      <c r="P2984" s="26">
        <v>0</v>
      </c>
      <c r="Q2984" s="26">
        <f t="shared" si="139"/>
        <v>0</v>
      </c>
      <c r="R2984" s="27" t="str">
        <f t="shared" si="140"/>
        <v>1-30</v>
      </c>
      <c r="S2984" s="27" t="str">
        <f>+VLOOKUP(B2984,'[1]PORTFOLIO MAY16'!$B$7:$T$5083,19,0)</f>
        <v>ECUADOR</v>
      </c>
      <c r="T2984" s="26">
        <v>0</v>
      </c>
      <c r="U2984" s="23" t="s">
        <v>37</v>
      </c>
      <c r="V2984" s="23" t="s">
        <v>37</v>
      </c>
      <c r="W2984" s="23" t="s">
        <v>37</v>
      </c>
      <c r="X2984" s="22">
        <v>203683.08</v>
      </c>
    </row>
    <row r="2985" spans="1:24" x14ac:dyDescent="0.25">
      <c r="A2985" s="22">
        <v>702</v>
      </c>
      <c r="B2985" s="23" t="s">
        <v>3030</v>
      </c>
      <c r="C2985" s="23"/>
      <c r="D2985" s="24">
        <v>318916</v>
      </c>
      <c r="E2985" s="25"/>
      <c r="F2985" s="23" t="s">
        <v>33</v>
      </c>
      <c r="G2985" s="23" t="s">
        <v>33</v>
      </c>
      <c r="H2985" s="24" t="s">
        <v>34</v>
      </c>
      <c r="I2985" s="24" t="s">
        <v>35</v>
      </c>
      <c r="J2985" s="23" t="s">
        <v>39</v>
      </c>
      <c r="K2985" s="26">
        <v>2280886.0499999998</v>
      </c>
      <c r="L2985" s="26">
        <f t="shared" si="141"/>
        <v>122916.94921081388</v>
      </c>
      <c r="M2985" s="26">
        <v>0</v>
      </c>
      <c r="N2985" s="26">
        <v>0</v>
      </c>
      <c r="O2985" s="26">
        <v>0</v>
      </c>
      <c r="P2985" s="26">
        <v>0</v>
      </c>
      <c r="Q2985" s="26">
        <f t="shared" si="139"/>
        <v>0</v>
      </c>
      <c r="R2985" s="27" t="str">
        <f t="shared" si="140"/>
        <v>1-30</v>
      </c>
      <c r="S2985" s="27" t="str">
        <f>+VLOOKUP(B2985,'[1]PORTFOLIO MAY16'!$B$7:$T$5083,19,0)</f>
        <v>MEXICO</v>
      </c>
      <c r="T2985" s="26">
        <v>0</v>
      </c>
      <c r="U2985" s="23" t="s">
        <v>37</v>
      </c>
      <c r="V2985" s="23" t="s">
        <v>37</v>
      </c>
      <c r="W2985" s="23" t="s">
        <v>37</v>
      </c>
      <c r="X2985" s="22">
        <v>2600192.09</v>
      </c>
    </row>
    <row r="2986" spans="1:24" x14ac:dyDescent="0.25">
      <c r="A2986" s="22">
        <v>702</v>
      </c>
      <c r="B2986" s="23" t="s">
        <v>3031</v>
      </c>
      <c r="C2986" s="23"/>
      <c r="D2986" s="24">
        <v>312088</v>
      </c>
      <c r="E2986" s="25"/>
      <c r="F2986" s="23" t="s">
        <v>59</v>
      </c>
      <c r="G2986" s="23" t="s">
        <v>59</v>
      </c>
      <c r="H2986" s="24" t="s">
        <v>34</v>
      </c>
      <c r="I2986" s="24" t="s">
        <v>35</v>
      </c>
      <c r="J2986" s="23" t="s">
        <v>36</v>
      </c>
      <c r="K2986" s="26">
        <v>418204.28</v>
      </c>
      <c r="L2986" s="26">
        <f t="shared" si="141"/>
        <v>418204.28</v>
      </c>
      <c r="M2986" s="26">
        <v>0</v>
      </c>
      <c r="N2986" s="26">
        <v>0</v>
      </c>
      <c r="O2986" s="26">
        <v>0</v>
      </c>
      <c r="P2986" s="26">
        <v>0</v>
      </c>
      <c r="Q2986" s="26">
        <f t="shared" si="139"/>
        <v>0</v>
      </c>
      <c r="R2986" s="27" t="str">
        <f t="shared" si="140"/>
        <v>1-30</v>
      </c>
      <c r="S2986" s="27" t="str">
        <f>+VLOOKUP(B2986,'[1]PORTFOLIO MAY16'!$B$7:$T$5083,19,0)</f>
        <v>REPUBLICA DOMINICANA</v>
      </c>
      <c r="T2986" s="26">
        <v>0</v>
      </c>
      <c r="U2986" s="23" t="s">
        <v>37</v>
      </c>
      <c r="V2986" s="23" t="s">
        <v>37</v>
      </c>
      <c r="W2986" s="23" t="s">
        <v>37</v>
      </c>
      <c r="X2986" s="22">
        <v>436891.12</v>
      </c>
    </row>
    <row r="2987" spans="1:24" x14ac:dyDescent="0.25">
      <c r="A2987" s="22">
        <v>702</v>
      </c>
      <c r="B2987" s="23" t="s">
        <v>3032</v>
      </c>
      <c r="C2987" s="23"/>
      <c r="D2987" s="24">
        <v>318173</v>
      </c>
      <c r="E2987" s="25"/>
      <c r="F2987" s="23" t="s">
        <v>33</v>
      </c>
      <c r="G2987" s="23" t="s">
        <v>33</v>
      </c>
      <c r="H2987" s="24" t="s">
        <v>34</v>
      </c>
      <c r="I2987" s="24" t="s">
        <v>35</v>
      </c>
      <c r="J2987" s="23" t="s">
        <v>36</v>
      </c>
      <c r="K2987" s="26">
        <v>34831.83</v>
      </c>
      <c r="L2987" s="26">
        <f t="shared" si="141"/>
        <v>34831.83</v>
      </c>
      <c r="M2987" s="26">
        <v>0</v>
      </c>
      <c r="N2987" s="26">
        <v>0</v>
      </c>
      <c r="O2987" s="26">
        <v>0</v>
      </c>
      <c r="P2987" s="26">
        <v>0</v>
      </c>
      <c r="Q2987" s="26">
        <f t="shared" si="139"/>
        <v>0</v>
      </c>
      <c r="R2987" s="27" t="str">
        <f t="shared" si="140"/>
        <v>1-30</v>
      </c>
      <c r="S2987" s="27" t="str">
        <f>+VLOOKUP(B2987,'[1]PORTFOLIO MAY16'!$B$7:$T$5083,19,0)</f>
        <v>MEXICO</v>
      </c>
      <c r="T2987" s="26">
        <v>0</v>
      </c>
      <c r="U2987" s="23" t="s">
        <v>37</v>
      </c>
      <c r="V2987" s="23" t="s">
        <v>37</v>
      </c>
      <c r="W2987" s="23" t="s">
        <v>37</v>
      </c>
      <c r="X2987" s="22">
        <v>38676.15</v>
      </c>
    </row>
    <row r="2988" spans="1:24" x14ac:dyDescent="0.25">
      <c r="A2988" s="22">
        <v>702</v>
      </c>
      <c r="B2988" s="23" t="s">
        <v>3033</v>
      </c>
      <c r="C2988" s="23"/>
      <c r="D2988" s="24">
        <v>313693</v>
      </c>
      <c r="E2988" s="25"/>
      <c r="F2988" s="23" t="s">
        <v>33</v>
      </c>
      <c r="G2988" s="23" t="s">
        <v>33</v>
      </c>
      <c r="H2988" s="24" t="s">
        <v>34</v>
      </c>
      <c r="I2988" s="24" t="s">
        <v>35</v>
      </c>
      <c r="J2988" s="23" t="s">
        <v>39</v>
      </c>
      <c r="K2988" s="26">
        <v>167457.88</v>
      </c>
      <c r="L2988" s="26">
        <f t="shared" si="141"/>
        <v>9024.3051514610161</v>
      </c>
      <c r="M2988" s="26">
        <v>0</v>
      </c>
      <c r="N2988" s="26">
        <v>0</v>
      </c>
      <c r="O2988" s="26">
        <v>0</v>
      </c>
      <c r="P2988" s="26">
        <v>0</v>
      </c>
      <c r="Q2988" s="26">
        <f t="shared" si="139"/>
        <v>0</v>
      </c>
      <c r="R2988" s="27" t="str">
        <f t="shared" si="140"/>
        <v>1-30</v>
      </c>
      <c r="S2988" s="27" t="str">
        <f>+VLOOKUP(B2988,'[1]PORTFOLIO MAY16'!$B$7:$T$5083,19,0)</f>
        <v>MEXICO</v>
      </c>
      <c r="T2988" s="26">
        <v>0</v>
      </c>
      <c r="U2988" s="23" t="s">
        <v>37</v>
      </c>
      <c r="V2988" s="23" t="s">
        <v>37</v>
      </c>
      <c r="W2988" s="23" t="s">
        <v>37</v>
      </c>
      <c r="X2988" s="22">
        <v>201394.02</v>
      </c>
    </row>
    <row r="2989" spans="1:24" x14ac:dyDescent="0.25">
      <c r="A2989" s="22">
        <v>702</v>
      </c>
      <c r="B2989" s="23" t="s">
        <v>3034</v>
      </c>
      <c r="C2989" s="23"/>
      <c r="D2989" s="24">
        <v>320044</v>
      </c>
      <c r="E2989" s="25"/>
      <c r="F2989" s="23" t="s">
        <v>42</v>
      </c>
      <c r="G2989" s="23" t="s">
        <v>33</v>
      </c>
      <c r="H2989" s="24" t="s">
        <v>34</v>
      </c>
      <c r="I2989" s="24" t="s">
        <v>35</v>
      </c>
      <c r="J2989" s="23" t="s">
        <v>36</v>
      </c>
      <c r="K2989" s="26">
        <v>0</v>
      </c>
      <c r="L2989" s="26">
        <f t="shared" si="141"/>
        <v>0</v>
      </c>
      <c r="M2989" s="26">
        <v>0</v>
      </c>
      <c r="N2989" s="26">
        <v>0</v>
      </c>
      <c r="O2989" s="26">
        <v>0</v>
      </c>
      <c r="P2989" s="26">
        <v>0</v>
      </c>
      <c r="Q2989" s="26">
        <f t="shared" si="139"/>
        <v>0</v>
      </c>
      <c r="R2989" s="27" t="str">
        <f t="shared" si="140"/>
        <v>1-30</v>
      </c>
      <c r="S2989" s="27" t="str">
        <f>+VLOOKUP(B2989,'[1]PORTFOLIO MAY16'!$B$7:$T$5083,19,0)</f>
        <v>EL SALVADOR</v>
      </c>
      <c r="T2989" s="26">
        <v>0</v>
      </c>
      <c r="U2989" s="23" t="s">
        <v>37</v>
      </c>
      <c r="V2989" s="23" t="s">
        <v>37</v>
      </c>
      <c r="W2989" s="23" t="s">
        <v>37</v>
      </c>
      <c r="X2989" s="22">
        <v>0</v>
      </c>
    </row>
    <row r="2990" spans="1:24" x14ac:dyDescent="0.25">
      <c r="A2990" s="22">
        <v>702</v>
      </c>
      <c r="B2990" s="23" t="s">
        <v>3035</v>
      </c>
      <c r="C2990" s="23"/>
      <c r="D2990" s="24">
        <v>309384</v>
      </c>
      <c r="E2990" s="25"/>
      <c r="F2990" s="23" t="s">
        <v>33</v>
      </c>
      <c r="G2990" s="23" t="s">
        <v>33</v>
      </c>
      <c r="H2990" s="24" t="s">
        <v>34</v>
      </c>
      <c r="I2990" s="24" t="s">
        <v>233</v>
      </c>
      <c r="J2990" s="23" t="s">
        <v>39</v>
      </c>
      <c r="K2990" s="26">
        <v>1644746.44</v>
      </c>
      <c r="L2990" s="26">
        <f t="shared" si="141"/>
        <v>88635.38563451996</v>
      </c>
      <c r="M2990" s="26">
        <v>0</v>
      </c>
      <c r="N2990" s="26">
        <v>0</v>
      </c>
      <c r="O2990" s="26">
        <v>0</v>
      </c>
      <c r="P2990" s="26">
        <v>1644746.44</v>
      </c>
      <c r="Q2990" s="26">
        <f t="shared" si="139"/>
        <v>1644746.44</v>
      </c>
      <c r="R2990" s="27" t="str">
        <f t="shared" si="140"/>
        <v>120+</v>
      </c>
      <c r="S2990" s="27" t="str">
        <f>+VLOOKUP(B2990,'[1]PORTFOLIO MAY16'!$B$7:$T$5083,19,0)</f>
        <v>MEXICO</v>
      </c>
      <c r="T2990" s="26">
        <v>0</v>
      </c>
      <c r="U2990" s="23" t="s">
        <v>37</v>
      </c>
      <c r="V2990" s="23" t="s">
        <v>37</v>
      </c>
      <c r="W2990" s="23" t="s">
        <v>37</v>
      </c>
      <c r="X2990" s="22">
        <v>1771265.4</v>
      </c>
    </row>
    <row r="2991" spans="1:24" x14ac:dyDescent="0.25">
      <c r="A2991" s="22">
        <v>702</v>
      </c>
      <c r="B2991" s="23" t="s">
        <v>3036</v>
      </c>
      <c r="C2991" s="23"/>
      <c r="D2991" s="24">
        <v>309640</v>
      </c>
      <c r="E2991" s="25"/>
      <c r="F2991" s="23" t="s">
        <v>33</v>
      </c>
      <c r="G2991" s="23" t="s">
        <v>33</v>
      </c>
      <c r="H2991" s="24" t="s">
        <v>34</v>
      </c>
      <c r="I2991" s="24" t="s">
        <v>35</v>
      </c>
      <c r="J2991" s="23" t="s">
        <v>39</v>
      </c>
      <c r="K2991" s="26">
        <v>1194778.73</v>
      </c>
      <c r="L2991" s="26">
        <f t="shared" si="141"/>
        <v>64386.625747292695</v>
      </c>
      <c r="M2991" s="26">
        <v>0</v>
      </c>
      <c r="N2991" s="26">
        <v>0</v>
      </c>
      <c r="O2991" s="26">
        <v>0</v>
      </c>
      <c r="P2991" s="26">
        <v>0</v>
      </c>
      <c r="Q2991" s="26">
        <f t="shared" si="139"/>
        <v>0</v>
      </c>
      <c r="R2991" s="27" t="str">
        <f t="shared" si="140"/>
        <v>1-30</v>
      </c>
      <c r="S2991" s="27" t="str">
        <f>+VLOOKUP(B2991,'[1]PORTFOLIO MAY16'!$B$7:$T$5083,19,0)</f>
        <v>MEXICO</v>
      </c>
      <c r="T2991" s="26">
        <v>0</v>
      </c>
      <c r="U2991" s="23" t="s">
        <v>37</v>
      </c>
      <c r="V2991" s="23" t="s">
        <v>37</v>
      </c>
      <c r="W2991" s="23" t="s">
        <v>37</v>
      </c>
      <c r="X2991" s="22">
        <v>1396342.56</v>
      </c>
    </row>
    <row r="2992" spans="1:24" x14ac:dyDescent="0.25">
      <c r="A2992" s="22">
        <v>702</v>
      </c>
      <c r="B2992" s="23" t="s">
        <v>3037</v>
      </c>
      <c r="C2992" s="23"/>
      <c r="D2992" s="24">
        <v>340113</v>
      </c>
      <c r="E2992" s="25"/>
      <c r="F2992" s="23" t="s">
        <v>33</v>
      </c>
      <c r="G2992" s="23" t="s">
        <v>33</v>
      </c>
      <c r="H2992" s="24" t="s">
        <v>34</v>
      </c>
      <c r="I2992" s="24" t="s">
        <v>233</v>
      </c>
      <c r="J2992" s="23" t="s">
        <v>39</v>
      </c>
      <c r="K2992" s="26">
        <v>572945.21</v>
      </c>
      <c r="L2992" s="26">
        <f t="shared" si="141"/>
        <v>30876.017360950187</v>
      </c>
      <c r="M2992" s="26">
        <v>0</v>
      </c>
      <c r="N2992" s="26">
        <v>0</v>
      </c>
      <c r="O2992" s="26">
        <v>0</v>
      </c>
      <c r="P2992" s="26">
        <v>572945.21</v>
      </c>
      <c r="Q2992" s="26">
        <f t="shared" si="139"/>
        <v>572945.21</v>
      </c>
      <c r="R2992" s="27" t="str">
        <f t="shared" si="140"/>
        <v>120+</v>
      </c>
      <c r="S2992" s="27" t="str">
        <f>+VLOOKUP(B2992,'[1]PORTFOLIO MAY16'!$B$7:$T$5083,19,0)</f>
        <v>MEXICO</v>
      </c>
      <c r="T2992" s="26">
        <v>0</v>
      </c>
      <c r="U2992" s="23" t="s">
        <v>37</v>
      </c>
      <c r="V2992" s="23" t="s">
        <v>37</v>
      </c>
      <c r="W2992" s="23" t="s">
        <v>37</v>
      </c>
      <c r="X2992" s="22">
        <v>664131.1</v>
      </c>
    </row>
    <row r="2993" spans="1:24" x14ac:dyDescent="0.25">
      <c r="A2993" s="22">
        <v>702</v>
      </c>
      <c r="B2993" s="23" t="s">
        <v>3038</v>
      </c>
      <c r="C2993" s="23"/>
      <c r="D2993" s="24">
        <v>308469</v>
      </c>
      <c r="E2993" s="25"/>
      <c r="F2993" s="23" t="s">
        <v>33</v>
      </c>
      <c r="G2993" s="23" t="s">
        <v>33</v>
      </c>
      <c r="H2993" s="24" t="s">
        <v>34</v>
      </c>
      <c r="I2993" s="24" t="s">
        <v>35</v>
      </c>
      <c r="J2993" s="23" t="s">
        <v>39</v>
      </c>
      <c r="K2993" s="26">
        <v>384183.31</v>
      </c>
      <c r="L2993" s="26">
        <f t="shared" si="141"/>
        <v>20703.638571910407</v>
      </c>
      <c r="M2993" s="26">
        <v>0</v>
      </c>
      <c r="N2993" s="26">
        <v>0</v>
      </c>
      <c r="O2993" s="26">
        <v>0</v>
      </c>
      <c r="P2993" s="26">
        <v>0</v>
      </c>
      <c r="Q2993" s="26">
        <f t="shared" si="139"/>
        <v>0</v>
      </c>
      <c r="R2993" s="27" t="str">
        <f t="shared" si="140"/>
        <v>1-30</v>
      </c>
      <c r="S2993" s="27" t="str">
        <f>+VLOOKUP(B2993,'[1]PORTFOLIO MAY16'!$B$7:$T$5083,19,0)</f>
        <v>MEXICO</v>
      </c>
      <c r="T2993" s="26">
        <v>0</v>
      </c>
      <c r="U2993" s="23" t="s">
        <v>37</v>
      </c>
      <c r="V2993" s="23" t="s">
        <v>37</v>
      </c>
      <c r="W2993" s="23" t="s">
        <v>37</v>
      </c>
      <c r="X2993" s="22">
        <v>439066.64</v>
      </c>
    </row>
    <row r="2994" spans="1:24" x14ac:dyDescent="0.25">
      <c r="A2994" s="22">
        <v>702</v>
      </c>
      <c r="B2994" s="23" t="s">
        <v>3039</v>
      </c>
      <c r="C2994" s="23"/>
      <c r="D2994" s="24">
        <v>314376</v>
      </c>
      <c r="E2994" s="25"/>
      <c r="F2994" s="23" t="s">
        <v>42</v>
      </c>
      <c r="G2994" s="23" t="s">
        <v>33</v>
      </c>
      <c r="H2994" s="24" t="s">
        <v>34</v>
      </c>
      <c r="I2994" s="24" t="s">
        <v>35</v>
      </c>
      <c r="J2994" s="23" t="s">
        <v>36</v>
      </c>
      <c r="K2994" s="26">
        <v>19039.14</v>
      </c>
      <c r="L2994" s="26">
        <f t="shared" si="141"/>
        <v>19039.14</v>
      </c>
      <c r="M2994" s="26">
        <v>0</v>
      </c>
      <c r="N2994" s="26">
        <v>0</v>
      </c>
      <c r="O2994" s="26">
        <v>0</v>
      </c>
      <c r="P2994" s="26">
        <v>0</v>
      </c>
      <c r="Q2994" s="26">
        <f t="shared" si="139"/>
        <v>0</v>
      </c>
      <c r="R2994" s="27" t="str">
        <f t="shared" si="140"/>
        <v>1-30</v>
      </c>
      <c r="S2994" s="27" t="str">
        <f>+VLOOKUP(B2994,'[1]PORTFOLIO MAY16'!$B$7:$T$5083,19,0)</f>
        <v>COSTA RICA</v>
      </c>
      <c r="T2994" s="26">
        <v>0</v>
      </c>
      <c r="U2994" s="23" t="s">
        <v>37</v>
      </c>
      <c r="V2994" s="23" t="s">
        <v>37</v>
      </c>
      <c r="W2994" s="23" t="s">
        <v>37</v>
      </c>
      <c r="X2994" s="22">
        <v>19972.189999999999</v>
      </c>
    </row>
    <row r="2995" spans="1:24" x14ac:dyDescent="0.25">
      <c r="A2995" s="22">
        <v>702</v>
      </c>
      <c r="B2995" s="23" t="s">
        <v>3040</v>
      </c>
      <c r="C2995" s="23"/>
      <c r="D2995" s="24">
        <v>337875</v>
      </c>
      <c r="E2995" s="25"/>
      <c r="F2995" s="23" t="s">
        <v>42</v>
      </c>
      <c r="G2995" s="23" t="s">
        <v>33</v>
      </c>
      <c r="H2995" s="24" t="s">
        <v>34</v>
      </c>
      <c r="I2995" s="24" t="s">
        <v>35</v>
      </c>
      <c r="J2995" s="23" t="s">
        <v>36</v>
      </c>
      <c r="K2995" s="26">
        <v>30181.55</v>
      </c>
      <c r="L2995" s="26">
        <f t="shared" si="141"/>
        <v>30181.55</v>
      </c>
      <c r="M2995" s="26">
        <v>0</v>
      </c>
      <c r="N2995" s="26">
        <v>0</v>
      </c>
      <c r="O2995" s="26">
        <v>0</v>
      </c>
      <c r="P2995" s="26">
        <v>0</v>
      </c>
      <c r="Q2995" s="26">
        <f t="shared" si="139"/>
        <v>0</v>
      </c>
      <c r="R2995" s="27" t="str">
        <f t="shared" si="140"/>
        <v>1-30</v>
      </c>
      <c r="S2995" s="27" t="str">
        <f>+VLOOKUP(B2995,'[1]PORTFOLIO MAY16'!$B$7:$T$5083,19,0)</f>
        <v>COSTA RICA</v>
      </c>
      <c r="T2995" s="26">
        <v>0</v>
      </c>
      <c r="U2995" s="23" t="s">
        <v>37</v>
      </c>
      <c r="V2995" s="23" t="s">
        <v>37</v>
      </c>
      <c r="W2995" s="23" t="s">
        <v>37</v>
      </c>
      <c r="X2995" s="22">
        <v>31775.1</v>
      </c>
    </row>
    <row r="2996" spans="1:24" x14ac:dyDescent="0.25">
      <c r="A2996" s="22">
        <v>702</v>
      </c>
      <c r="B2996" s="23" t="s">
        <v>3041</v>
      </c>
      <c r="C2996" s="23"/>
      <c r="D2996" s="24">
        <v>314280</v>
      </c>
      <c r="E2996" s="25"/>
      <c r="F2996" s="23" t="s">
        <v>33</v>
      </c>
      <c r="G2996" s="23" t="s">
        <v>33</v>
      </c>
      <c r="H2996" s="24" t="s">
        <v>34</v>
      </c>
      <c r="I2996" s="24" t="s">
        <v>35</v>
      </c>
      <c r="J2996" s="23" t="s">
        <v>39</v>
      </c>
      <c r="K2996" s="26">
        <v>483465.6</v>
      </c>
      <c r="L2996" s="26">
        <f t="shared" si="141"/>
        <v>26053.9611789794</v>
      </c>
      <c r="M2996" s="26">
        <v>0</v>
      </c>
      <c r="N2996" s="26">
        <v>0</v>
      </c>
      <c r="O2996" s="26">
        <v>0</v>
      </c>
      <c r="P2996" s="26">
        <v>0</v>
      </c>
      <c r="Q2996" s="26">
        <f t="shared" si="139"/>
        <v>0</v>
      </c>
      <c r="R2996" s="27" t="str">
        <f t="shared" si="140"/>
        <v>1-30</v>
      </c>
      <c r="S2996" s="27" t="str">
        <f>+VLOOKUP(B2996,'[1]PORTFOLIO MAY16'!$B$7:$T$5083,19,0)</f>
        <v>MEXICO</v>
      </c>
      <c r="T2996" s="26">
        <v>0</v>
      </c>
      <c r="U2996" s="23" t="s">
        <v>37</v>
      </c>
      <c r="V2996" s="23" t="s">
        <v>37</v>
      </c>
      <c r="W2996" s="23" t="s">
        <v>37</v>
      </c>
      <c r="X2996" s="22">
        <v>543898.80000000005</v>
      </c>
    </row>
    <row r="2997" spans="1:24" x14ac:dyDescent="0.25">
      <c r="A2997" s="22">
        <v>702</v>
      </c>
      <c r="B2997" s="23" t="s">
        <v>3042</v>
      </c>
      <c r="C2997" s="23"/>
      <c r="D2997" s="24">
        <v>314798</v>
      </c>
      <c r="E2997" s="25"/>
      <c r="F2997" s="23" t="s">
        <v>51</v>
      </c>
      <c r="G2997" s="23" t="s">
        <v>51</v>
      </c>
      <c r="H2997" s="24" t="s">
        <v>34</v>
      </c>
      <c r="I2997" s="24" t="s">
        <v>35</v>
      </c>
      <c r="J2997" s="23" t="s">
        <v>36</v>
      </c>
      <c r="K2997" s="26">
        <v>32351.14</v>
      </c>
      <c r="L2997" s="26">
        <f t="shared" si="141"/>
        <v>32351.14</v>
      </c>
      <c r="M2997" s="26">
        <v>0</v>
      </c>
      <c r="N2997" s="26">
        <v>0</v>
      </c>
      <c r="O2997" s="26">
        <v>0</v>
      </c>
      <c r="P2997" s="26">
        <v>0</v>
      </c>
      <c r="Q2997" s="26">
        <f t="shared" si="139"/>
        <v>0</v>
      </c>
      <c r="R2997" s="27" t="str">
        <f t="shared" si="140"/>
        <v>1-30</v>
      </c>
      <c r="S2997" s="27" t="str">
        <f>+VLOOKUP(B2997,'[1]PORTFOLIO MAY16'!$B$7:$T$5083,19,0)</f>
        <v>COSTA RICA</v>
      </c>
      <c r="T2997" s="26">
        <v>0</v>
      </c>
      <c r="U2997" s="23" t="s">
        <v>37</v>
      </c>
      <c r="V2997" s="23" t="s">
        <v>37</v>
      </c>
      <c r="W2997" s="23" t="s">
        <v>37</v>
      </c>
      <c r="X2997" s="22">
        <v>33297.46</v>
      </c>
    </row>
    <row r="2998" spans="1:24" x14ac:dyDescent="0.25">
      <c r="A2998" s="22">
        <v>702</v>
      </c>
      <c r="B2998" s="23" t="s">
        <v>3043</v>
      </c>
      <c r="C2998" s="23"/>
      <c r="D2998" s="24">
        <v>313548</v>
      </c>
      <c r="E2998" s="25"/>
      <c r="F2998" s="23" t="s">
        <v>59</v>
      </c>
      <c r="G2998" s="23" t="s">
        <v>59</v>
      </c>
      <c r="H2998" s="24" t="s">
        <v>34</v>
      </c>
      <c r="I2998" s="24" t="s">
        <v>35</v>
      </c>
      <c r="J2998" s="23" t="s">
        <v>36</v>
      </c>
      <c r="K2998" s="26">
        <v>39253.83</v>
      </c>
      <c r="L2998" s="26">
        <f t="shared" si="141"/>
        <v>39253.83</v>
      </c>
      <c r="M2998" s="26">
        <v>0</v>
      </c>
      <c r="N2998" s="26">
        <v>0</v>
      </c>
      <c r="O2998" s="26">
        <v>0</v>
      </c>
      <c r="P2998" s="26">
        <v>0</v>
      </c>
      <c r="Q2998" s="26">
        <f t="shared" si="139"/>
        <v>0</v>
      </c>
      <c r="R2998" s="27" t="str">
        <f t="shared" si="140"/>
        <v>1-30</v>
      </c>
      <c r="S2998" s="27" t="str">
        <f>+VLOOKUP(B2998,'[1]PORTFOLIO MAY16'!$B$7:$T$5083,19,0)</f>
        <v>NICARAGUA</v>
      </c>
      <c r="T2998" s="26">
        <v>0</v>
      </c>
      <c r="U2998" s="23" t="s">
        <v>37</v>
      </c>
      <c r="V2998" s="23" t="s">
        <v>37</v>
      </c>
      <c r="W2998" s="23" t="s">
        <v>37</v>
      </c>
      <c r="X2998" s="22">
        <v>40402.06</v>
      </c>
    </row>
    <row r="2999" spans="1:24" x14ac:dyDescent="0.25">
      <c r="A2999" s="22">
        <v>702</v>
      </c>
      <c r="B2999" s="23" t="s">
        <v>3044</v>
      </c>
      <c r="C2999" s="23"/>
      <c r="D2999" s="24">
        <v>311366</v>
      </c>
      <c r="E2999" s="25"/>
      <c r="F2999" s="23" t="s">
        <v>33</v>
      </c>
      <c r="G2999" s="23" t="s">
        <v>33</v>
      </c>
      <c r="H2999" s="24" t="s">
        <v>34</v>
      </c>
      <c r="I2999" s="24" t="s">
        <v>35</v>
      </c>
      <c r="J2999" s="23" t="s">
        <v>39</v>
      </c>
      <c r="K2999" s="26">
        <v>3607915.5</v>
      </c>
      <c r="L2999" s="26">
        <f t="shared" si="141"/>
        <v>194430.56625753321</v>
      </c>
      <c r="M2999" s="26">
        <v>0</v>
      </c>
      <c r="N2999" s="26">
        <v>0</v>
      </c>
      <c r="O2999" s="26">
        <v>0</v>
      </c>
      <c r="P2999" s="26">
        <v>0</v>
      </c>
      <c r="Q2999" s="26">
        <f t="shared" si="139"/>
        <v>0</v>
      </c>
      <c r="R2999" s="27" t="str">
        <f t="shared" si="140"/>
        <v>1-30</v>
      </c>
      <c r="S2999" s="27" t="str">
        <f>+VLOOKUP(B2999,'[1]PORTFOLIO MAY16'!$B$7:$T$5083,19,0)</f>
        <v>MEXICO</v>
      </c>
      <c r="T2999" s="26">
        <v>0</v>
      </c>
      <c r="U2999" s="23" t="s">
        <v>37</v>
      </c>
      <c r="V2999" s="23" t="s">
        <v>37</v>
      </c>
      <c r="W2999" s="23" t="s">
        <v>37</v>
      </c>
      <c r="X2999" s="22">
        <v>4041687.93</v>
      </c>
    </row>
    <row r="3000" spans="1:24" x14ac:dyDescent="0.25">
      <c r="A3000" s="22">
        <v>702</v>
      </c>
      <c r="B3000" s="23" t="s">
        <v>3045</v>
      </c>
      <c r="C3000" s="23"/>
      <c r="D3000" s="24">
        <v>314729</v>
      </c>
      <c r="E3000" s="25"/>
      <c r="F3000" s="23" t="s">
        <v>33</v>
      </c>
      <c r="G3000" s="23" t="s">
        <v>33</v>
      </c>
      <c r="H3000" s="24" t="s">
        <v>34</v>
      </c>
      <c r="I3000" s="24" t="s">
        <v>35</v>
      </c>
      <c r="J3000" s="23" t="s">
        <v>39</v>
      </c>
      <c r="K3000" s="26">
        <v>1744233.34</v>
      </c>
      <c r="L3000" s="26">
        <f t="shared" si="141"/>
        <v>93996.734674486826</v>
      </c>
      <c r="M3000" s="26">
        <v>0</v>
      </c>
      <c r="N3000" s="26">
        <v>0</v>
      </c>
      <c r="O3000" s="26">
        <v>0</v>
      </c>
      <c r="P3000" s="26">
        <v>0</v>
      </c>
      <c r="Q3000" s="26">
        <f t="shared" si="139"/>
        <v>0</v>
      </c>
      <c r="R3000" s="27" t="str">
        <f t="shared" si="140"/>
        <v>1-30</v>
      </c>
      <c r="S3000" s="27" t="str">
        <f>+VLOOKUP(B3000,'[1]PORTFOLIO MAY16'!$B$7:$T$5083,19,0)</f>
        <v>MEXICO</v>
      </c>
      <c r="T3000" s="26">
        <v>0</v>
      </c>
      <c r="U3000" s="23" t="s">
        <v>37</v>
      </c>
      <c r="V3000" s="23" t="s">
        <v>37</v>
      </c>
      <c r="W3000" s="23" t="s">
        <v>37</v>
      </c>
      <c r="X3000" s="22">
        <v>1902800.04</v>
      </c>
    </row>
    <row r="3001" spans="1:24" x14ac:dyDescent="0.25">
      <c r="A3001" s="22">
        <v>702</v>
      </c>
      <c r="B3001" s="23" t="s">
        <v>3046</v>
      </c>
      <c r="C3001" s="23"/>
      <c r="D3001" s="24">
        <v>316192</v>
      </c>
      <c r="E3001" s="25"/>
      <c r="F3001" s="23" t="s">
        <v>33</v>
      </c>
      <c r="G3001" s="23" t="s">
        <v>33</v>
      </c>
      <c r="H3001" s="24" t="s">
        <v>34</v>
      </c>
      <c r="I3001" s="24" t="s">
        <v>35</v>
      </c>
      <c r="J3001" s="23" t="s">
        <v>39</v>
      </c>
      <c r="K3001" s="26">
        <v>641189.16</v>
      </c>
      <c r="L3001" s="26">
        <f t="shared" si="141"/>
        <v>34553.683825741507</v>
      </c>
      <c r="M3001" s="26">
        <v>0</v>
      </c>
      <c r="N3001" s="26">
        <v>0</v>
      </c>
      <c r="O3001" s="26">
        <v>0</v>
      </c>
      <c r="P3001" s="26">
        <v>0</v>
      </c>
      <c r="Q3001" s="26">
        <f t="shared" si="139"/>
        <v>0</v>
      </c>
      <c r="R3001" s="27" t="str">
        <f t="shared" si="140"/>
        <v>1-30</v>
      </c>
      <c r="S3001" s="27" t="str">
        <f>+VLOOKUP(B3001,'[1]PORTFOLIO MAY16'!$B$7:$T$5083,19,0)</f>
        <v>MEXICO</v>
      </c>
      <c r="T3001" s="26">
        <v>0</v>
      </c>
      <c r="U3001" s="23" t="s">
        <v>37</v>
      </c>
      <c r="V3001" s="23" t="s">
        <v>37</v>
      </c>
      <c r="W3001" s="23" t="s">
        <v>37</v>
      </c>
      <c r="X3001" s="22">
        <v>756805.49</v>
      </c>
    </row>
    <row r="3002" spans="1:24" x14ac:dyDescent="0.25">
      <c r="A3002" s="22">
        <v>702</v>
      </c>
      <c r="B3002" s="23" t="s">
        <v>3047</v>
      </c>
      <c r="C3002" s="23"/>
      <c r="D3002" s="24">
        <v>339833</v>
      </c>
      <c r="E3002" s="25"/>
      <c r="F3002" s="23" t="s">
        <v>33</v>
      </c>
      <c r="G3002" s="23" t="s">
        <v>33</v>
      </c>
      <c r="H3002" s="24" t="s">
        <v>34</v>
      </c>
      <c r="I3002" s="24" t="s">
        <v>35</v>
      </c>
      <c r="J3002" s="23" t="s">
        <v>39</v>
      </c>
      <c r="K3002" s="26">
        <v>303867.98</v>
      </c>
      <c r="L3002" s="26">
        <f t="shared" si="141"/>
        <v>16375.44543904445</v>
      </c>
      <c r="M3002" s="26">
        <v>0</v>
      </c>
      <c r="N3002" s="26">
        <v>0</v>
      </c>
      <c r="O3002" s="26">
        <v>0</v>
      </c>
      <c r="P3002" s="26">
        <v>0</v>
      </c>
      <c r="Q3002" s="26">
        <f t="shared" si="139"/>
        <v>0</v>
      </c>
      <c r="R3002" s="27" t="str">
        <f t="shared" si="140"/>
        <v>1-30</v>
      </c>
      <c r="S3002" s="27" t="str">
        <f>+VLOOKUP(B3002,'[1]PORTFOLIO MAY16'!$B$7:$T$5083,19,0)</f>
        <v>MEXICO</v>
      </c>
      <c r="T3002" s="26">
        <v>0</v>
      </c>
      <c r="U3002" s="23" t="s">
        <v>37</v>
      </c>
      <c r="V3002" s="23" t="s">
        <v>37</v>
      </c>
      <c r="W3002" s="23" t="s">
        <v>37</v>
      </c>
      <c r="X3002" s="22">
        <v>354467.98</v>
      </c>
    </row>
    <row r="3003" spans="1:24" x14ac:dyDescent="0.25">
      <c r="A3003" s="22">
        <v>702</v>
      </c>
      <c r="B3003" s="23" t="s">
        <v>3048</v>
      </c>
      <c r="C3003" s="23"/>
      <c r="D3003" s="24">
        <v>311337</v>
      </c>
      <c r="E3003" s="25"/>
      <c r="F3003" s="23" t="s">
        <v>59</v>
      </c>
      <c r="G3003" s="23" t="s">
        <v>59</v>
      </c>
      <c r="H3003" s="24" t="s">
        <v>34</v>
      </c>
      <c r="I3003" s="24" t="s">
        <v>35</v>
      </c>
      <c r="J3003" s="23" t="s">
        <v>36</v>
      </c>
      <c r="K3003" s="26">
        <v>1146002.8899999999</v>
      </c>
      <c r="L3003" s="26">
        <f t="shared" si="141"/>
        <v>1146002.8899999999</v>
      </c>
      <c r="M3003" s="26">
        <v>0</v>
      </c>
      <c r="N3003" s="26">
        <v>0</v>
      </c>
      <c r="O3003" s="26">
        <v>0</v>
      </c>
      <c r="P3003" s="26">
        <v>0</v>
      </c>
      <c r="Q3003" s="26">
        <f t="shared" si="139"/>
        <v>0</v>
      </c>
      <c r="R3003" s="27" t="str">
        <f t="shared" si="140"/>
        <v>1-30</v>
      </c>
      <c r="S3003" s="27" t="str">
        <f>+VLOOKUP(B3003,'[1]PORTFOLIO MAY16'!$B$7:$T$5083,19,0)</f>
        <v>SURINAME</v>
      </c>
      <c r="T3003" s="26">
        <v>0</v>
      </c>
      <c r="U3003" s="23" t="s">
        <v>37</v>
      </c>
      <c r="V3003" s="23" t="s">
        <v>37</v>
      </c>
      <c r="W3003" s="23" t="s">
        <v>37</v>
      </c>
      <c r="X3003" s="22">
        <v>1200510.28</v>
      </c>
    </row>
    <row r="3004" spans="1:24" x14ac:dyDescent="0.25">
      <c r="A3004" s="22">
        <v>702</v>
      </c>
      <c r="B3004" s="23" t="s">
        <v>3049</v>
      </c>
      <c r="C3004" s="23"/>
      <c r="D3004" s="24">
        <v>341216</v>
      </c>
      <c r="E3004" s="25"/>
      <c r="F3004" s="23" t="s">
        <v>42</v>
      </c>
      <c r="G3004" s="23" t="s">
        <v>33</v>
      </c>
      <c r="H3004" s="24" t="s">
        <v>34</v>
      </c>
      <c r="I3004" s="24" t="s">
        <v>35</v>
      </c>
      <c r="J3004" s="23" t="s">
        <v>36</v>
      </c>
      <c r="K3004" s="26">
        <v>19539.599999999999</v>
      </c>
      <c r="L3004" s="26">
        <f t="shared" si="141"/>
        <v>19539.599999999999</v>
      </c>
      <c r="M3004" s="26">
        <v>0</v>
      </c>
      <c r="N3004" s="26">
        <v>0</v>
      </c>
      <c r="O3004" s="26">
        <v>0</v>
      </c>
      <c r="P3004" s="26">
        <v>0</v>
      </c>
      <c r="Q3004" s="26">
        <f t="shared" si="139"/>
        <v>0</v>
      </c>
      <c r="R3004" s="27" t="str">
        <f t="shared" si="140"/>
        <v>1-30</v>
      </c>
      <c r="S3004" s="27" t="str">
        <f>+VLOOKUP(B3004,'[1]PORTFOLIO MAY16'!$B$7:$T$5083,19,0)</f>
        <v>COSTA RICA</v>
      </c>
      <c r="T3004" s="26">
        <v>0</v>
      </c>
      <c r="U3004" s="23" t="s">
        <v>37</v>
      </c>
      <c r="V3004" s="23" t="s">
        <v>37</v>
      </c>
      <c r="W3004" s="23" t="s">
        <v>37</v>
      </c>
      <c r="X3004" s="22">
        <v>20607.509999999998</v>
      </c>
    </row>
    <row r="3005" spans="1:24" x14ac:dyDescent="0.25">
      <c r="A3005" s="22">
        <v>702</v>
      </c>
      <c r="B3005" s="23" t="s">
        <v>3050</v>
      </c>
      <c r="C3005" s="23"/>
      <c r="D3005" s="24">
        <v>314798</v>
      </c>
      <c r="E3005" s="25"/>
      <c r="F3005" s="23" t="s">
        <v>59</v>
      </c>
      <c r="G3005" s="23" t="s">
        <v>59</v>
      </c>
      <c r="H3005" s="24" t="s">
        <v>34</v>
      </c>
      <c r="I3005" s="24" t="s">
        <v>35</v>
      </c>
      <c r="J3005" s="23" t="s">
        <v>36</v>
      </c>
      <c r="K3005" s="26">
        <v>173392.6</v>
      </c>
      <c r="L3005" s="26">
        <f t="shared" si="141"/>
        <v>173392.6</v>
      </c>
      <c r="M3005" s="26">
        <v>0</v>
      </c>
      <c r="N3005" s="26">
        <v>0</v>
      </c>
      <c r="O3005" s="26">
        <v>0</v>
      </c>
      <c r="P3005" s="26">
        <v>0</v>
      </c>
      <c r="Q3005" s="26">
        <f t="shared" si="139"/>
        <v>0</v>
      </c>
      <c r="R3005" s="27" t="str">
        <f t="shared" si="140"/>
        <v>1-30</v>
      </c>
      <c r="S3005" s="27" t="str">
        <f>+VLOOKUP(B3005,'[1]PORTFOLIO MAY16'!$B$7:$T$5083,19,0)</f>
        <v>COSTA RICA</v>
      </c>
      <c r="T3005" s="26">
        <v>0</v>
      </c>
      <c r="U3005" s="23" t="s">
        <v>37</v>
      </c>
      <c r="V3005" s="23" t="s">
        <v>37</v>
      </c>
      <c r="W3005" s="23" t="s">
        <v>37</v>
      </c>
      <c r="X3005" s="22">
        <v>178062.17</v>
      </c>
    </row>
    <row r="3006" spans="1:24" x14ac:dyDescent="0.25">
      <c r="A3006" s="22">
        <v>702</v>
      </c>
      <c r="B3006" s="23" t="s">
        <v>3051</v>
      </c>
      <c r="C3006" s="23"/>
      <c r="D3006" s="24">
        <v>314798</v>
      </c>
      <c r="E3006" s="25"/>
      <c r="F3006" s="23" t="s">
        <v>51</v>
      </c>
      <c r="G3006" s="23" t="s">
        <v>51</v>
      </c>
      <c r="H3006" s="24" t="s">
        <v>34</v>
      </c>
      <c r="I3006" s="24" t="s">
        <v>35</v>
      </c>
      <c r="J3006" s="23" t="s">
        <v>36</v>
      </c>
      <c r="K3006" s="26">
        <v>64845.99</v>
      </c>
      <c r="L3006" s="26">
        <f t="shared" si="141"/>
        <v>64845.99</v>
      </c>
      <c r="M3006" s="26">
        <v>0</v>
      </c>
      <c r="N3006" s="26">
        <v>0</v>
      </c>
      <c r="O3006" s="26">
        <v>0</v>
      </c>
      <c r="P3006" s="26">
        <v>0</v>
      </c>
      <c r="Q3006" s="26">
        <f t="shared" si="139"/>
        <v>0</v>
      </c>
      <c r="R3006" s="27" t="str">
        <f t="shared" si="140"/>
        <v>1-30</v>
      </c>
      <c r="S3006" s="27" t="str">
        <f>+VLOOKUP(B3006,'[1]PORTFOLIO MAY16'!$B$7:$T$5083,19,0)</f>
        <v>COSTA RICA</v>
      </c>
      <c r="T3006" s="26">
        <v>0</v>
      </c>
      <c r="U3006" s="23" t="s">
        <v>37</v>
      </c>
      <c r="V3006" s="23" t="s">
        <v>37</v>
      </c>
      <c r="W3006" s="23" t="s">
        <v>37</v>
      </c>
      <c r="X3006" s="22">
        <v>66592.38</v>
      </c>
    </row>
    <row r="3007" spans="1:24" x14ac:dyDescent="0.25">
      <c r="A3007" s="22">
        <v>702</v>
      </c>
      <c r="B3007" s="23" t="s">
        <v>3052</v>
      </c>
      <c r="C3007" s="23"/>
      <c r="D3007" s="24">
        <v>341465</v>
      </c>
      <c r="E3007" s="25"/>
      <c r="F3007" s="23" t="s">
        <v>42</v>
      </c>
      <c r="G3007" s="23" t="s">
        <v>33</v>
      </c>
      <c r="H3007" s="24" t="s">
        <v>34</v>
      </c>
      <c r="I3007" s="24" t="s">
        <v>35</v>
      </c>
      <c r="J3007" s="23" t="s">
        <v>36</v>
      </c>
      <c r="K3007" s="26">
        <v>116517.12</v>
      </c>
      <c r="L3007" s="26">
        <f t="shared" si="141"/>
        <v>116517.12</v>
      </c>
      <c r="M3007" s="26">
        <v>0</v>
      </c>
      <c r="N3007" s="26">
        <v>0</v>
      </c>
      <c r="O3007" s="26">
        <v>0</v>
      </c>
      <c r="P3007" s="26">
        <v>0</v>
      </c>
      <c r="Q3007" s="26">
        <f t="shared" si="139"/>
        <v>0</v>
      </c>
      <c r="R3007" s="27" t="str">
        <f t="shared" si="140"/>
        <v>1-30</v>
      </c>
      <c r="S3007" s="27" t="str">
        <f>+VLOOKUP(B3007,'[1]PORTFOLIO MAY16'!$B$7:$T$5083,19,0)</f>
        <v>NICARAGUA</v>
      </c>
      <c r="T3007" s="26">
        <v>0</v>
      </c>
      <c r="U3007" s="23" t="s">
        <v>37</v>
      </c>
      <c r="V3007" s="23" t="s">
        <v>37</v>
      </c>
      <c r="W3007" s="23" t="s">
        <v>37</v>
      </c>
      <c r="X3007" s="22">
        <v>131401.79999999999</v>
      </c>
    </row>
    <row r="3008" spans="1:24" x14ac:dyDescent="0.25">
      <c r="A3008" s="22">
        <v>702</v>
      </c>
      <c r="B3008" s="23" t="s">
        <v>3053</v>
      </c>
      <c r="C3008" s="23"/>
      <c r="D3008" s="24">
        <v>341498</v>
      </c>
      <c r="E3008" s="25"/>
      <c r="F3008" s="23" t="s">
        <v>33</v>
      </c>
      <c r="G3008" s="23" t="s">
        <v>33</v>
      </c>
      <c r="H3008" s="24" t="s">
        <v>34</v>
      </c>
      <c r="I3008" s="24" t="s">
        <v>35</v>
      </c>
      <c r="J3008" s="23" t="s">
        <v>39</v>
      </c>
      <c r="K3008" s="26">
        <v>1212990.57</v>
      </c>
      <c r="L3008" s="26">
        <f t="shared" si="141"/>
        <v>65368.061804703575</v>
      </c>
      <c r="M3008" s="26">
        <v>0</v>
      </c>
      <c r="N3008" s="26">
        <v>0</v>
      </c>
      <c r="O3008" s="26">
        <v>0</v>
      </c>
      <c r="P3008" s="26">
        <v>0</v>
      </c>
      <c r="Q3008" s="26">
        <f t="shared" si="139"/>
        <v>0</v>
      </c>
      <c r="R3008" s="27" t="str">
        <f t="shared" si="140"/>
        <v>1-30</v>
      </c>
      <c r="S3008" s="27" t="str">
        <f>+VLOOKUP(B3008,'[1]PORTFOLIO MAY16'!$B$7:$T$5083,19,0)</f>
        <v>MEXICO</v>
      </c>
      <c r="T3008" s="26">
        <v>0</v>
      </c>
      <c r="U3008" s="23" t="s">
        <v>37</v>
      </c>
      <c r="V3008" s="23" t="s">
        <v>37</v>
      </c>
      <c r="W3008" s="23" t="s">
        <v>37</v>
      </c>
      <c r="X3008" s="22">
        <v>1358857.5</v>
      </c>
    </row>
    <row r="3009" spans="1:24" x14ac:dyDescent="0.25">
      <c r="A3009" s="22">
        <v>702</v>
      </c>
      <c r="B3009" s="23" t="s">
        <v>3054</v>
      </c>
      <c r="C3009" s="23"/>
      <c r="D3009" s="24">
        <v>341545</v>
      </c>
      <c r="E3009" s="25"/>
      <c r="F3009" s="23" t="s">
        <v>42</v>
      </c>
      <c r="G3009" s="23" t="s">
        <v>33</v>
      </c>
      <c r="H3009" s="24" t="s">
        <v>34</v>
      </c>
      <c r="I3009" s="24" t="s">
        <v>35</v>
      </c>
      <c r="J3009" s="23" t="s">
        <v>36</v>
      </c>
      <c r="K3009" s="26">
        <v>23868.23</v>
      </c>
      <c r="L3009" s="26">
        <f t="shared" si="141"/>
        <v>23868.23</v>
      </c>
      <c r="M3009" s="26">
        <v>0</v>
      </c>
      <c r="N3009" s="26">
        <v>0</v>
      </c>
      <c r="O3009" s="26">
        <v>0</v>
      </c>
      <c r="P3009" s="26">
        <v>0</v>
      </c>
      <c r="Q3009" s="26">
        <f t="shared" si="139"/>
        <v>0</v>
      </c>
      <c r="R3009" s="27" t="str">
        <f t="shared" si="140"/>
        <v>1-30</v>
      </c>
      <c r="S3009" s="27" t="str">
        <f>+VLOOKUP(B3009,'[1]PORTFOLIO MAY16'!$B$7:$T$5083,19,0)</f>
        <v>COSTA RICA</v>
      </c>
      <c r="T3009" s="26">
        <v>0</v>
      </c>
      <c r="U3009" s="23" t="s">
        <v>37</v>
      </c>
      <c r="V3009" s="23" t="s">
        <v>37</v>
      </c>
      <c r="W3009" s="23" t="s">
        <v>37</v>
      </c>
      <c r="X3009" s="22">
        <v>25420.080000000002</v>
      </c>
    </row>
    <row r="3010" spans="1:24" x14ac:dyDescent="0.25">
      <c r="A3010" s="22">
        <v>702</v>
      </c>
      <c r="B3010" s="23" t="s">
        <v>3055</v>
      </c>
      <c r="C3010" s="23"/>
      <c r="D3010" s="24">
        <v>326401</v>
      </c>
      <c r="E3010" s="25"/>
      <c r="F3010" s="23" t="s">
        <v>33</v>
      </c>
      <c r="G3010" s="23" t="s">
        <v>33</v>
      </c>
      <c r="H3010" s="24" t="s">
        <v>34</v>
      </c>
      <c r="I3010" s="24" t="s">
        <v>35</v>
      </c>
      <c r="J3010" s="23" t="s">
        <v>39</v>
      </c>
      <c r="K3010" s="26">
        <v>642098.18000000005</v>
      </c>
      <c r="L3010" s="26">
        <f t="shared" si="141"/>
        <v>34602.670913532063</v>
      </c>
      <c r="M3010" s="26">
        <v>0</v>
      </c>
      <c r="N3010" s="26">
        <v>0</v>
      </c>
      <c r="O3010" s="26">
        <v>0</v>
      </c>
      <c r="P3010" s="26">
        <v>0</v>
      </c>
      <c r="Q3010" s="26">
        <f t="shared" si="139"/>
        <v>0</v>
      </c>
      <c r="R3010" s="27" t="str">
        <f t="shared" si="140"/>
        <v>1-30</v>
      </c>
      <c r="S3010" s="27" t="str">
        <f>+VLOOKUP(B3010,'[1]PORTFOLIO MAY16'!$B$7:$T$5083,19,0)</f>
        <v>MEXICO</v>
      </c>
      <c r="T3010" s="26">
        <v>0</v>
      </c>
      <c r="U3010" s="23" t="s">
        <v>37</v>
      </c>
      <c r="V3010" s="23" t="s">
        <v>37</v>
      </c>
      <c r="W3010" s="23" t="s">
        <v>37</v>
      </c>
      <c r="X3010" s="22">
        <v>736667.3</v>
      </c>
    </row>
    <row r="3011" spans="1:24" x14ac:dyDescent="0.25">
      <c r="A3011" s="22">
        <v>702</v>
      </c>
      <c r="B3011" s="23" t="s">
        <v>3056</v>
      </c>
      <c r="C3011" s="23"/>
      <c r="D3011" s="24">
        <v>341908</v>
      </c>
      <c r="E3011" s="25"/>
      <c r="F3011" s="23" t="s">
        <v>33</v>
      </c>
      <c r="G3011" s="23" t="s">
        <v>33</v>
      </c>
      <c r="H3011" s="24" t="s">
        <v>34</v>
      </c>
      <c r="I3011" s="24" t="s">
        <v>35</v>
      </c>
      <c r="J3011" s="23" t="s">
        <v>39</v>
      </c>
      <c r="K3011" s="26">
        <v>63496.71</v>
      </c>
      <c r="L3011" s="26">
        <f t="shared" si="141"/>
        <v>3421.8377012406118</v>
      </c>
      <c r="M3011" s="26">
        <v>0</v>
      </c>
      <c r="N3011" s="26">
        <v>0</v>
      </c>
      <c r="O3011" s="26">
        <v>0</v>
      </c>
      <c r="P3011" s="26">
        <v>0</v>
      </c>
      <c r="Q3011" s="26">
        <f t="shared" si="139"/>
        <v>0</v>
      </c>
      <c r="R3011" s="27" t="str">
        <f t="shared" si="140"/>
        <v>1-30</v>
      </c>
      <c r="S3011" s="27" t="str">
        <f>+VLOOKUP(B3011,'[1]PORTFOLIO MAY16'!$B$7:$T$5083,19,0)</f>
        <v>MEXICO</v>
      </c>
      <c r="T3011" s="26">
        <v>0</v>
      </c>
      <c r="U3011" s="23" t="s">
        <v>37</v>
      </c>
      <c r="V3011" s="23" t="s">
        <v>37</v>
      </c>
      <c r="W3011" s="23" t="s">
        <v>37</v>
      </c>
      <c r="X3011" s="22">
        <v>79370.880000000005</v>
      </c>
    </row>
    <row r="3012" spans="1:24" x14ac:dyDescent="0.25">
      <c r="A3012" s="22">
        <v>702</v>
      </c>
      <c r="B3012" s="23" t="s">
        <v>3057</v>
      </c>
      <c r="C3012" s="23"/>
      <c r="D3012" s="24">
        <v>319909</v>
      </c>
      <c r="E3012" s="25"/>
      <c r="F3012" s="23" t="s">
        <v>33</v>
      </c>
      <c r="G3012" s="23" t="s">
        <v>33</v>
      </c>
      <c r="H3012" s="24" t="s">
        <v>34</v>
      </c>
      <c r="I3012" s="24" t="s">
        <v>35</v>
      </c>
      <c r="J3012" s="23" t="s">
        <v>39</v>
      </c>
      <c r="K3012" s="26">
        <v>721773.24</v>
      </c>
      <c r="L3012" s="26">
        <f t="shared" si="141"/>
        <v>38896.359896104666</v>
      </c>
      <c r="M3012" s="26">
        <v>0</v>
      </c>
      <c r="N3012" s="26">
        <v>0</v>
      </c>
      <c r="O3012" s="26">
        <v>0</v>
      </c>
      <c r="P3012" s="26">
        <v>0</v>
      </c>
      <c r="Q3012" s="26">
        <f t="shared" si="139"/>
        <v>0</v>
      </c>
      <c r="R3012" s="27" t="str">
        <f t="shared" si="140"/>
        <v>1-30</v>
      </c>
      <c r="S3012" s="27" t="str">
        <f>+VLOOKUP(B3012,'[1]PORTFOLIO MAY16'!$B$7:$T$5083,19,0)</f>
        <v>MEXICO</v>
      </c>
      <c r="T3012" s="26">
        <v>0</v>
      </c>
      <c r="U3012" s="23" t="s">
        <v>37</v>
      </c>
      <c r="V3012" s="23" t="s">
        <v>37</v>
      </c>
      <c r="W3012" s="23" t="s">
        <v>37</v>
      </c>
      <c r="X3012" s="22">
        <v>831301.6</v>
      </c>
    </row>
    <row r="3013" spans="1:24" x14ac:dyDescent="0.25">
      <c r="A3013" s="22">
        <v>702</v>
      </c>
      <c r="B3013" s="23" t="s">
        <v>3058</v>
      </c>
      <c r="C3013" s="23"/>
      <c r="D3013" s="24">
        <v>339525</v>
      </c>
      <c r="E3013" s="25"/>
      <c r="F3013" s="23" t="s">
        <v>42</v>
      </c>
      <c r="G3013" s="23" t="s">
        <v>33</v>
      </c>
      <c r="H3013" s="24" t="s">
        <v>34</v>
      </c>
      <c r="I3013" s="24" t="s">
        <v>35</v>
      </c>
      <c r="J3013" s="23" t="s">
        <v>36</v>
      </c>
      <c r="K3013" s="26">
        <v>15380</v>
      </c>
      <c r="L3013" s="26">
        <f t="shared" si="141"/>
        <v>15380</v>
      </c>
      <c r="M3013" s="26">
        <v>0</v>
      </c>
      <c r="N3013" s="26">
        <v>0</v>
      </c>
      <c r="O3013" s="26">
        <v>0</v>
      </c>
      <c r="P3013" s="26">
        <v>0</v>
      </c>
      <c r="Q3013" s="26">
        <f t="shared" si="139"/>
        <v>0</v>
      </c>
      <c r="R3013" s="27" t="str">
        <f t="shared" si="140"/>
        <v>1-30</v>
      </c>
      <c r="S3013" s="27" t="str">
        <f>+VLOOKUP(B3013,'[1]PORTFOLIO MAY16'!$B$7:$T$5083,19,0)</f>
        <v>NICARAGUA</v>
      </c>
      <c r="T3013" s="26">
        <v>0</v>
      </c>
      <c r="U3013" s="23" t="s">
        <v>37</v>
      </c>
      <c r="V3013" s="23" t="s">
        <v>37</v>
      </c>
      <c r="W3013" s="23" t="s">
        <v>37</v>
      </c>
      <c r="X3013" s="22">
        <v>15380</v>
      </c>
    </row>
    <row r="3014" spans="1:24" x14ac:dyDescent="0.25">
      <c r="A3014" s="22">
        <v>702</v>
      </c>
      <c r="B3014" s="23" t="s">
        <v>3059</v>
      </c>
      <c r="C3014" s="23"/>
      <c r="D3014" s="24">
        <v>309098</v>
      </c>
      <c r="E3014" s="25"/>
      <c r="F3014" s="23" t="s">
        <v>42</v>
      </c>
      <c r="G3014" s="23" t="s">
        <v>33</v>
      </c>
      <c r="H3014" s="24" t="s">
        <v>34</v>
      </c>
      <c r="I3014" s="24" t="s">
        <v>35</v>
      </c>
      <c r="J3014" s="23" t="s">
        <v>36</v>
      </c>
      <c r="K3014" s="26">
        <v>106541</v>
      </c>
      <c r="L3014" s="26">
        <f t="shared" si="141"/>
        <v>106541</v>
      </c>
      <c r="M3014" s="26">
        <v>0</v>
      </c>
      <c r="N3014" s="26">
        <v>0</v>
      </c>
      <c r="O3014" s="26">
        <v>0</v>
      </c>
      <c r="P3014" s="26">
        <v>0</v>
      </c>
      <c r="Q3014" s="26">
        <f t="shared" si="139"/>
        <v>0</v>
      </c>
      <c r="R3014" s="27" t="str">
        <f t="shared" si="140"/>
        <v>1-30</v>
      </c>
      <c r="S3014" s="27" t="str">
        <f>+VLOOKUP(B3014,'[1]PORTFOLIO MAY16'!$B$7:$T$5083,19,0)</f>
        <v>REPUBLICA DOMINICANA</v>
      </c>
      <c r="T3014" s="26">
        <v>0</v>
      </c>
      <c r="U3014" s="23" t="s">
        <v>37</v>
      </c>
      <c r="V3014" s="23" t="s">
        <v>37</v>
      </c>
      <c r="W3014" s="23" t="s">
        <v>37</v>
      </c>
      <c r="X3014" s="22">
        <v>114123</v>
      </c>
    </row>
    <row r="3015" spans="1:24" x14ac:dyDescent="0.25">
      <c r="A3015" s="22">
        <v>702</v>
      </c>
      <c r="B3015" s="23" t="s">
        <v>3060</v>
      </c>
      <c r="C3015" s="23"/>
      <c r="D3015" s="24">
        <v>338673</v>
      </c>
      <c r="E3015" s="25"/>
      <c r="F3015" s="23" t="s">
        <v>33</v>
      </c>
      <c r="G3015" s="23" t="s">
        <v>33</v>
      </c>
      <c r="H3015" s="24" t="s">
        <v>34</v>
      </c>
      <c r="I3015" s="24" t="s">
        <v>35</v>
      </c>
      <c r="J3015" s="23" t="s">
        <v>39</v>
      </c>
      <c r="K3015" s="26">
        <v>140653.29</v>
      </c>
      <c r="L3015" s="26">
        <f t="shared" si="141"/>
        <v>7579.8057966393717</v>
      </c>
      <c r="M3015" s="26">
        <v>0</v>
      </c>
      <c r="N3015" s="26">
        <v>0</v>
      </c>
      <c r="O3015" s="26">
        <v>0</v>
      </c>
      <c r="P3015" s="26">
        <v>0</v>
      </c>
      <c r="Q3015" s="26">
        <f t="shared" ref="Q3015:Q3078" si="142">+P3015+O3015+N3015+M3015</f>
        <v>0</v>
      </c>
      <c r="R3015" s="27" t="str">
        <f t="shared" ref="R3015:R3078" si="143">+IF(P3015&gt;0,"120+",IF(O3015&gt;0,"91-120",IF(N3015&gt;0,"61-90",IF(M3015&gt;0,"31-60","1-30"))))</f>
        <v>1-30</v>
      </c>
      <c r="S3015" s="27" t="str">
        <f>+VLOOKUP(B3015,'[1]PORTFOLIO MAY16'!$B$7:$T$5083,19,0)</f>
        <v>MEXICO</v>
      </c>
      <c r="T3015" s="26">
        <v>0</v>
      </c>
      <c r="U3015" s="23" t="s">
        <v>37</v>
      </c>
      <c r="V3015" s="23" t="s">
        <v>37</v>
      </c>
      <c r="W3015" s="23" t="s">
        <v>37</v>
      </c>
      <c r="X3015" s="22">
        <v>210979.93</v>
      </c>
    </row>
    <row r="3016" spans="1:24" x14ac:dyDescent="0.25">
      <c r="A3016" s="22">
        <v>702</v>
      </c>
      <c r="B3016" s="23" t="s">
        <v>3061</v>
      </c>
      <c r="C3016" s="23"/>
      <c r="D3016" s="24">
        <v>338707</v>
      </c>
      <c r="E3016" s="25"/>
      <c r="F3016" s="23" t="s">
        <v>33</v>
      </c>
      <c r="G3016" s="23" t="s">
        <v>33</v>
      </c>
      <c r="H3016" s="24" t="s">
        <v>34</v>
      </c>
      <c r="I3016" s="24" t="s">
        <v>35</v>
      </c>
      <c r="J3016" s="23" t="s">
        <v>39</v>
      </c>
      <c r="K3016" s="26">
        <v>655911.68000000005</v>
      </c>
      <c r="L3016" s="26">
        <f t="shared" si="141"/>
        <v>35347.080428388617</v>
      </c>
      <c r="M3016" s="26">
        <v>0</v>
      </c>
      <c r="N3016" s="26">
        <v>0</v>
      </c>
      <c r="O3016" s="26">
        <v>0</v>
      </c>
      <c r="P3016" s="26">
        <v>0</v>
      </c>
      <c r="Q3016" s="26">
        <f t="shared" si="142"/>
        <v>0</v>
      </c>
      <c r="R3016" s="27" t="str">
        <f t="shared" si="143"/>
        <v>1-30</v>
      </c>
      <c r="S3016" s="27" t="str">
        <f>+VLOOKUP(B3016,'[1]PORTFOLIO MAY16'!$B$7:$T$5083,19,0)</f>
        <v>MEXICO</v>
      </c>
      <c r="T3016" s="26">
        <v>0</v>
      </c>
      <c r="U3016" s="23" t="s">
        <v>37</v>
      </c>
      <c r="V3016" s="23" t="s">
        <v>37</v>
      </c>
      <c r="W3016" s="23" t="s">
        <v>37</v>
      </c>
      <c r="X3016" s="22">
        <v>746371.98</v>
      </c>
    </row>
    <row r="3017" spans="1:24" x14ac:dyDescent="0.25">
      <c r="A3017" s="22">
        <v>702</v>
      </c>
      <c r="B3017" s="23" t="s">
        <v>3062</v>
      </c>
      <c r="C3017" s="23"/>
      <c r="D3017" s="24">
        <v>320398</v>
      </c>
      <c r="E3017" s="25"/>
      <c r="F3017" s="23" t="s">
        <v>42</v>
      </c>
      <c r="G3017" s="23" t="s">
        <v>51</v>
      </c>
      <c r="H3017" s="24" t="s">
        <v>34</v>
      </c>
      <c r="I3017" s="24" t="s">
        <v>35</v>
      </c>
      <c r="J3017" s="23" t="s">
        <v>39</v>
      </c>
      <c r="K3017" s="26">
        <v>153430.09</v>
      </c>
      <c r="L3017" s="26">
        <f t="shared" si="141"/>
        <v>8268.3475485066883</v>
      </c>
      <c r="M3017" s="26">
        <v>0</v>
      </c>
      <c r="N3017" s="26">
        <v>0</v>
      </c>
      <c r="O3017" s="26">
        <v>0</v>
      </c>
      <c r="P3017" s="26">
        <v>0</v>
      </c>
      <c r="Q3017" s="26">
        <f t="shared" si="142"/>
        <v>0</v>
      </c>
      <c r="R3017" s="27" t="str">
        <f t="shared" si="143"/>
        <v>1-30</v>
      </c>
      <c r="S3017" s="27" t="str">
        <f>+VLOOKUP(B3017,'[1]PORTFOLIO MAY16'!$B$7:$T$5083,19,0)</f>
        <v>MEXICO</v>
      </c>
      <c r="T3017" s="26">
        <v>0</v>
      </c>
      <c r="U3017" s="23" t="s">
        <v>37</v>
      </c>
      <c r="V3017" s="23" t="s">
        <v>37</v>
      </c>
      <c r="W3017" s="23" t="s">
        <v>37</v>
      </c>
      <c r="X3017" s="22">
        <v>159960.95999999999</v>
      </c>
    </row>
    <row r="3018" spans="1:24" x14ac:dyDescent="0.25">
      <c r="A3018" s="22">
        <v>702</v>
      </c>
      <c r="B3018" s="23" t="s">
        <v>3063</v>
      </c>
      <c r="C3018" s="23"/>
      <c r="D3018" s="24">
        <v>338658</v>
      </c>
      <c r="E3018" s="25"/>
      <c r="F3018" s="23" t="s">
        <v>33</v>
      </c>
      <c r="G3018" s="23" t="s">
        <v>33</v>
      </c>
      <c r="H3018" s="24" t="s">
        <v>34</v>
      </c>
      <c r="I3018" s="24" t="s">
        <v>35</v>
      </c>
      <c r="J3018" s="23" t="s">
        <v>39</v>
      </c>
      <c r="K3018" s="26">
        <v>770624.91</v>
      </c>
      <c r="L3018" s="26">
        <f t="shared" si="141"/>
        <v>41528.976391897362</v>
      </c>
      <c r="M3018" s="26">
        <v>0</v>
      </c>
      <c r="N3018" s="26">
        <v>0</v>
      </c>
      <c r="O3018" s="26">
        <v>0</v>
      </c>
      <c r="P3018" s="26">
        <v>0</v>
      </c>
      <c r="Q3018" s="26">
        <f t="shared" si="142"/>
        <v>0</v>
      </c>
      <c r="R3018" s="27" t="str">
        <f t="shared" si="143"/>
        <v>1-30</v>
      </c>
      <c r="S3018" s="27" t="str">
        <f>+VLOOKUP(B3018,'[1]PORTFOLIO MAY16'!$B$7:$T$5083,19,0)</f>
        <v>MEXICO</v>
      </c>
      <c r="T3018" s="26">
        <v>0</v>
      </c>
      <c r="U3018" s="23" t="s">
        <v>37</v>
      </c>
      <c r="V3018" s="23" t="s">
        <v>37</v>
      </c>
      <c r="W3018" s="23" t="s">
        <v>37</v>
      </c>
      <c r="X3018" s="22">
        <v>899062.41</v>
      </c>
    </row>
    <row r="3019" spans="1:24" x14ac:dyDescent="0.25">
      <c r="A3019" s="22">
        <v>702</v>
      </c>
      <c r="B3019" s="23" t="s">
        <v>3064</v>
      </c>
      <c r="C3019" s="23"/>
      <c r="D3019" s="24">
        <v>334336</v>
      </c>
      <c r="E3019" s="25"/>
      <c r="F3019" s="23" t="s">
        <v>33</v>
      </c>
      <c r="G3019" s="23" t="s">
        <v>33</v>
      </c>
      <c r="H3019" s="24" t="s">
        <v>34</v>
      </c>
      <c r="I3019" s="24" t="s">
        <v>233</v>
      </c>
      <c r="J3019" s="23" t="s">
        <v>39</v>
      </c>
      <c r="K3019" s="26">
        <v>10654.12</v>
      </c>
      <c r="L3019" s="26">
        <f t="shared" si="141"/>
        <v>574.15052668936119</v>
      </c>
      <c r="M3019" s="26">
        <v>0</v>
      </c>
      <c r="N3019" s="26">
        <v>0</v>
      </c>
      <c r="O3019" s="26">
        <v>0</v>
      </c>
      <c r="P3019" s="26">
        <v>10654.12</v>
      </c>
      <c r="Q3019" s="26">
        <f t="shared" si="142"/>
        <v>10654.12</v>
      </c>
      <c r="R3019" s="27" t="str">
        <f t="shared" si="143"/>
        <v>120+</v>
      </c>
      <c r="S3019" s="27" t="str">
        <f>+VLOOKUP(B3019,'[1]PORTFOLIO MAY16'!$B$7:$T$5083,19,0)</f>
        <v>MEXICO</v>
      </c>
      <c r="T3019" s="26">
        <v>10654.12</v>
      </c>
      <c r="U3019" s="23" t="s">
        <v>37</v>
      </c>
      <c r="V3019" s="23" t="s">
        <v>37</v>
      </c>
      <c r="W3019" s="23" t="s">
        <v>37</v>
      </c>
      <c r="X3019" s="22">
        <v>21308.240000000002</v>
      </c>
    </row>
    <row r="3020" spans="1:24" x14ac:dyDescent="0.25">
      <c r="A3020" s="22">
        <v>702</v>
      </c>
      <c r="B3020" s="23" t="s">
        <v>3065</v>
      </c>
      <c r="C3020" s="23"/>
      <c r="D3020" s="24">
        <v>309777</v>
      </c>
      <c r="E3020" s="25"/>
      <c r="F3020" s="23" t="s">
        <v>33</v>
      </c>
      <c r="G3020" s="23" t="s">
        <v>33</v>
      </c>
      <c r="H3020" s="24" t="s">
        <v>34</v>
      </c>
      <c r="I3020" s="24" t="s">
        <v>35</v>
      </c>
      <c r="J3020" s="23" t="s">
        <v>39</v>
      </c>
      <c r="K3020" s="26">
        <v>532551.11</v>
      </c>
      <c r="L3020" s="26">
        <f t="shared" si="141"/>
        <v>28699.179312369666</v>
      </c>
      <c r="M3020" s="26">
        <v>0</v>
      </c>
      <c r="N3020" s="26">
        <v>0</v>
      </c>
      <c r="O3020" s="26">
        <v>0</v>
      </c>
      <c r="P3020" s="26">
        <v>0</v>
      </c>
      <c r="Q3020" s="26">
        <f t="shared" si="142"/>
        <v>0</v>
      </c>
      <c r="R3020" s="27" t="str">
        <f t="shared" si="143"/>
        <v>1-30</v>
      </c>
      <c r="S3020" s="27" t="str">
        <f>+VLOOKUP(B3020,'[1]PORTFOLIO MAY16'!$B$7:$T$5083,19,0)</f>
        <v>MEXICO</v>
      </c>
      <c r="T3020" s="26">
        <v>0</v>
      </c>
      <c r="U3020" s="23" t="s">
        <v>37</v>
      </c>
      <c r="V3020" s="23" t="s">
        <v>37</v>
      </c>
      <c r="W3020" s="23" t="s">
        <v>37</v>
      </c>
      <c r="X3020" s="22">
        <v>645465.9</v>
      </c>
    </row>
    <row r="3021" spans="1:24" x14ac:dyDescent="0.25">
      <c r="A3021" s="22">
        <v>702</v>
      </c>
      <c r="B3021" s="23" t="s">
        <v>3066</v>
      </c>
      <c r="C3021" s="23"/>
      <c r="D3021" s="24">
        <v>320398</v>
      </c>
      <c r="E3021" s="25"/>
      <c r="F3021" s="23" t="s">
        <v>42</v>
      </c>
      <c r="G3021" s="23" t="s">
        <v>51</v>
      </c>
      <c r="H3021" s="24" t="s">
        <v>34</v>
      </c>
      <c r="I3021" s="24" t="s">
        <v>35</v>
      </c>
      <c r="J3021" s="23" t="s">
        <v>39</v>
      </c>
      <c r="K3021" s="26">
        <v>236661.14</v>
      </c>
      <c r="L3021" s="26">
        <f t="shared" si="141"/>
        <v>12753.668832142368</v>
      </c>
      <c r="M3021" s="26">
        <v>0</v>
      </c>
      <c r="N3021" s="26">
        <v>0</v>
      </c>
      <c r="O3021" s="26">
        <v>0</v>
      </c>
      <c r="P3021" s="26">
        <v>0</v>
      </c>
      <c r="Q3021" s="26">
        <f t="shared" si="142"/>
        <v>0</v>
      </c>
      <c r="R3021" s="27" t="str">
        <f t="shared" si="143"/>
        <v>1-30</v>
      </c>
      <c r="S3021" s="27" t="str">
        <f>+VLOOKUP(B3021,'[1]PORTFOLIO MAY16'!$B$7:$T$5083,19,0)</f>
        <v>MEXICO</v>
      </c>
      <c r="T3021" s="26">
        <v>0</v>
      </c>
      <c r="U3021" s="23" t="s">
        <v>37</v>
      </c>
      <c r="V3021" s="23" t="s">
        <v>37</v>
      </c>
      <c r="W3021" s="23" t="s">
        <v>37</v>
      </c>
      <c r="X3021" s="22">
        <v>272633.68</v>
      </c>
    </row>
    <row r="3022" spans="1:24" x14ac:dyDescent="0.25">
      <c r="A3022" s="22">
        <v>702</v>
      </c>
      <c r="B3022" s="23" t="s">
        <v>3067</v>
      </c>
      <c r="C3022" s="23"/>
      <c r="D3022" s="24">
        <v>319909</v>
      </c>
      <c r="E3022" s="25"/>
      <c r="F3022" s="23" t="s">
        <v>33</v>
      </c>
      <c r="G3022" s="23" t="s">
        <v>33</v>
      </c>
      <c r="H3022" s="24" t="s">
        <v>34</v>
      </c>
      <c r="I3022" s="24" t="s">
        <v>35</v>
      </c>
      <c r="J3022" s="23" t="s">
        <v>39</v>
      </c>
      <c r="K3022" s="26">
        <v>238380.56</v>
      </c>
      <c r="L3022" s="26">
        <f t="shared" si="141"/>
        <v>12846.328375924511</v>
      </c>
      <c r="M3022" s="26">
        <v>0</v>
      </c>
      <c r="N3022" s="26">
        <v>0</v>
      </c>
      <c r="O3022" s="26">
        <v>0</v>
      </c>
      <c r="P3022" s="26">
        <v>0</v>
      </c>
      <c r="Q3022" s="26">
        <f t="shared" si="142"/>
        <v>0</v>
      </c>
      <c r="R3022" s="27" t="str">
        <f t="shared" si="143"/>
        <v>1-30</v>
      </c>
      <c r="S3022" s="27" t="str">
        <f>+VLOOKUP(B3022,'[1]PORTFOLIO MAY16'!$B$7:$T$5083,19,0)</f>
        <v>MEXICO</v>
      </c>
      <c r="T3022" s="26">
        <v>0</v>
      </c>
      <c r="U3022" s="23" t="s">
        <v>37</v>
      </c>
      <c r="V3022" s="23" t="s">
        <v>37</v>
      </c>
      <c r="W3022" s="23" t="s">
        <v>37</v>
      </c>
      <c r="X3022" s="22">
        <v>357570.84</v>
      </c>
    </row>
    <row r="3023" spans="1:24" x14ac:dyDescent="0.25">
      <c r="A3023" s="22">
        <v>702</v>
      </c>
      <c r="B3023" s="23" t="s">
        <v>3068</v>
      </c>
      <c r="C3023" s="23"/>
      <c r="D3023" s="24">
        <v>309640</v>
      </c>
      <c r="E3023" s="25"/>
      <c r="F3023" s="23" t="s">
        <v>33</v>
      </c>
      <c r="G3023" s="23" t="s">
        <v>33</v>
      </c>
      <c r="H3023" s="24" t="s">
        <v>34</v>
      </c>
      <c r="I3023" s="24" t="s">
        <v>35</v>
      </c>
      <c r="J3023" s="23" t="s">
        <v>39</v>
      </c>
      <c r="K3023" s="26">
        <v>1194778.72</v>
      </c>
      <c r="L3023" s="26">
        <f t="shared" si="141"/>
        <v>64386.625208392696</v>
      </c>
      <c r="M3023" s="26">
        <v>0</v>
      </c>
      <c r="N3023" s="26">
        <v>0</v>
      </c>
      <c r="O3023" s="26">
        <v>0</v>
      </c>
      <c r="P3023" s="26">
        <v>0</v>
      </c>
      <c r="Q3023" s="26">
        <f t="shared" si="142"/>
        <v>0</v>
      </c>
      <c r="R3023" s="27" t="str">
        <f t="shared" si="143"/>
        <v>1-30</v>
      </c>
      <c r="S3023" s="27" t="str">
        <f>+VLOOKUP(B3023,'[1]PORTFOLIO MAY16'!$B$7:$T$5083,19,0)</f>
        <v>MEXICO</v>
      </c>
      <c r="T3023" s="26">
        <v>0</v>
      </c>
      <c r="U3023" s="23" t="s">
        <v>37</v>
      </c>
      <c r="V3023" s="23" t="s">
        <v>37</v>
      </c>
      <c r="W3023" s="23" t="s">
        <v>37</v>
      </c>
      <c r="X3023" s="22">
        <v>1396342.56</v>
      </c>
    </row>
    <row r="3024" spans="1:24" x14ac:dyDescent="0.25">
      <c r="A3024" s="22">
        <v>702</v>
      </c>
      <c r="B3024" s="23" t="s">
        <v>3069</v>
      </c>
      <c r="C3024" s="23"/>
      <c r="D3024" s="24">
        <v>316056</v>
      </c>
      <c r="E3024" s="25"/>
      <c r="F3024" s="23" t="s">
        <v>42</v>
      </c>
      <c r="G3024" s="23" t="s">
        <v>33</v>
      </c>
      <c r="H3024" s="24" t="s">
        <v>34</v>
      </c>
      <c r="I3024" s="24" t="s">
        <v>35</v>
      </c>
      <c r="J3024" s="23" t="s">
        <v>36</v>
      </c>
      <c r="K3024" s="26">
        <v>20113.939999999999</v>
      </c>
      <c r="L3024" s="26">
        <f t="shared" si="141"/>
        <v>20113.939999999999</v>
      </c>
      <c r="M3024" s="26">
        <v>0</v>
      </c>
      <c r="N3024" s="26">
        <v>0</v>
      </c>
      <c r="O3024" s="26">
        <v>0</v>
      </c>
      <c r="P3024" s="26">
        <v>0</v>
      </c>
      <c r="Q3024" s="26">
        <f t="shared" si="142"/>
        <v>0</v>
      </c>
      <c r="R3024" s="27" t="str">
        <f t="shared" si="143"/>
        <v>1-30</v>
      </c>
      <c r="S3024" s="27" t="str">
        <f>+VLOOKUP(B3024,'[1]PORTFOLIO MAY16'!$B$7:$T$5083,19,0)</f>
        <v>GUATEMALA</v>
      </c>
      <c r="T3024" s="26">
        <v>0</v>
      </c>
      <c r="U3024" s="23" t="s">
        <v>37</v>
      </c>
      <c r="V3024" s="23" t="s">
        <v>37</v>
      </c>
      <c r="W3024" s="23" t="s">
        <v>37</v>
      </c>
      <c r="X3024" s="22">
        <v>21118.2</v>
      </c>
    </row>
    <row r="3025" spans="1:24" x14ac:dyDescent="0.25">
      <c r="A3025" s="22">
        <v>702</v>
      </c>
      <c r="B3025" s="23" t="s">
        <v>3070</v>
      </c>
      <c r="C3025" s="23"/>
      <c r="D3025" s="24">
        <v>311796</v>
      </c>
      <c r="E3025" s="25"/>
      <c r="F3025" s="23" t="s">
        <v>42</v>
      </c>
      <c r="G3025" s="23" t="s">
        <v>51</v>
      </c>
      <c r="H3025" s="24" t="s">
        <v>34</v>
      </c>
      <c r="I3025" s="24" t="s">
        <v>35</v>
      </c>
      <c r="J3025" s="23" t="s">
        <v>39</v>
      </c>
      <c r="K3025" s="26">
        <v>366223.79</v>
      </c>
      <c r="L3025" s="26">
        <f t="shared" si="141"/>
        <v>19735.800039296908</v>
      </c>
      <c r="M3025" s="26">
        <v>0</v>
      </c>
      <c r="N3025" s="26">
        <v>0</v>
      </c>
      <c r="O3025" s="26">
        <v>0</v>
      </c>
      <c r="P3025" s="26">
        <v>0</v>
      </c>
      <c r="Q3025" s="26">
        <f t="shared" si="142"/>
        <v>0</v>
      </c>
      <c r="R3025" s="27" t="str">
        <f t="shared" si="143"/>
        <v>1-30</v>
      </c>
      <c r="S3025" s="27" t="str">
        <f>+VLOOKUP(B3025,'[1]PORTFOLIO MAY16'!$B$7:$T$5083,19,0)</f>
        <v>MEXICO</v>
      </c>
      <c r="T3025" s="26">
        <v>0</v>
      </c>
      <c r="U3025" s="23" t="s">
        <v>37</v>
      </c>
      <c r="V3025" s="23" t="s">
        <v>37</v>
      </c>
      <c r="W3025" s="23" t="s">
        <v>37</v>
      </c>
      <c r="X3025" s="22">
        <v>392823.21</v>
      </c>
    </row>
    <row r="3026" spans="1:24" x14ac:dyDescent="0.25">
      <c r="A3026" s="22">
        <v>702</v>
      </c>
      <c r="B3026" s="23" t="s">
        <v>3071</v>
      </c>
      <c r="C3026" s="23"/>
      <c r="D3026" s="24">
        <v>313156</v>
      </c>
      <c r="E3026" s="25"/>
      <c r="F3026" s="23" t="s">
        <v>42</v>
      </c>
      <c r="G3026" s="23" t="s">
        <v>33</v>
      </c>
      <c r="H3026" s="24" t="s">
        <v>34</v>
      </c>
      <c r="I3026" s="24" t="s">
        <v>35</v>
      </c>
      <c r="J3026" s="23" t="s">
        <v>36</v>
      </c>
      <c r="K3026" s="26">
        <v>233281.88</v>
      </c>
      <c r="L3026" s="26">
        <f t="shared" si="141"/>
        <v>233281.88</v>
      </c>
      <c r="M3026" s="26">
        <v>0</v>
      </c>
      <c r="N3026" s="26">
        <v>0</v>
      </c>
      <c r="O3026" s="26">
        <v>0</v>
      </c>
      <c r="P3026" s="26">
        <v>0</v>
      </c>
      <c r="Q3026" s="26">
        <f t="shared" si="142"/>
        <v>0</v>
      </c>
      <c r="R3026" s="27" t="str">
        <f t="shared" si="143"/>
        <v>1-30</v>
      </c>
      <c r="S3026" s="27" t="str">
        <f>+VLOOKUP(B3026,'[1]PORTFOLIO MAY16'!$B$7:$T$5083,19,0)</f>
        <v>COSTA RICA</v>
      </c>
      <c r="T3026" s="26">
        <v>0</v>
      </c>
      <c r="U3026" s="23" t="s">
        <v>37</v>
      </c>
      <c r="V3026" s="23" t="s">
        <v>37</v>
      </c>
      <c r="W3026" s="23" t="s">
        <v>37</v>
      </c>
      <c r="X3026" s="22">
        <v>259433.55</v>
      </c>
    </row>
    <row r="3027" spans="1:24" x14ac:dyDescent="0.25">
      <c r="A3027" s="22">
        <v>702</v>
      </c>
      <c r="B3027" s="23" t="s">
        <v>3072</v>
      </c>
      <c r="C3027" s="23"/>
      <c r="D3027" s="24">
        <v>339655</v>
      </c>
      <c r="E3027" s="25"/>
      <c r="F3027" s="23" t="s">
        <v>42</v>
      </c>
      <c r="G3027" s="23" t="s">
        <v>33</v>
      </c>
      <c r="H3027" s="24" t="s">
        <v>34</v>
      </c>
      <c r="I3027" s="24" t="s">
        <v>35</v>
      </c>
      <c r="J3027" s="23" t="s">
        <v>36</v>
      </c>
      <c r="K3027" s="26">
        <v>40075.440000000002</v>
      </c>
      <c r="L3027" s="26">
        <f t="shared" si="141"/>
        <v>40075.440000000002</v>
      </c>
      <c r="M3027" s="26">
        <v>0</v>
      </c>
      <c r="N3027" s="26">
        <v>0</v>
      </c>
      <c r="O3027" s="26">
        <v>0</v>
      </c>
      <c r="P3027" s="26">
        <v>0</v>
      </c>
      <c r="Q3027" s="26">
        <f t="shared" si="142"/>
        <v>0</v>
      </c>
      <c r="R3027" s="27" t="str">
        <f t="shared" si="143"/>
        <v>1-30</v>
      </c>
      <c r="S3027" s="27" t="str">
        <f>+VLOOKUP(B3027,'[1]PORTFOLIO MAY16'!$B$7:$T$5083,19,0)</f>
        <v>COSTA RICA</v>
      </c>
      <c r="T3027" s="26">
        <v>0</v>
      </c>
      <c r="U3027" s="23" t="s">
        <v>37</v>
      </c>
      <c r="V3027" s="23" t="s">
        <v>37</v>
      </c>
      <c r="W3027" s="23" t="s">
        <v>37</v>
      </c>
      <c r="X3027" s="22">
        <v>42320.22</v>
      </c>
    </row>
    <row r="3028" spans="1:24" x14ac:dyDescent="0.25">
      <c r="A3028" s="22">
        <v>702</v>
      </c>
      <c r="B3028" s="23" t="s">
        <v>3073</v>
      </c>
      <c r="C3028" s="23"/>
      <c r="D3028" s="24">
        <v>313156</v>
      </c>
      <c r="E3028" s="25"/>
      <c r="F3028" s="23" t="s">
        <v>42</v>
      </c>
      <c r="G3028" s="23" t="s">
        <v>33</v>
      </c>
      <c r="H3028" s="24" t="s">
        <v>34</v>
      </c>
      <c r="I3028" s="24" t="s">
        <v>35</v>
      </c>
      <c r="J3028" s="23" t="s">
        <v>36</v>
      </c>
      <c r="K3028" s="26">
        <v>196920.5</v>
      </c>
      <c r="L3028" s="26">
        <f t="shared" si="141"/>
        <v>196920.5</v>
      </c>
      <c r="M3028" s="26">
        <v>0</v>
      </c>
      <c r="N3028" s="26">
        <v>0</v>
      </c>
      <c r="O3028" s="26">
        <v>0</v>
      </c>
      <c r="P3028" s="26">
        <v>0</v>
      </c>
      <c r="Q3028" s="26">
        <f t="shared" si="142"/>
        <v>0</v>
      </c>
      <c r="R3028" s="27" t="str">
        <f t="shared" si="143"/>
        <v>1-30</v>
      </c>
      <c r="S3028" s="27" t="str">
        <f>+VLOOKUP(B3028,'[1]PORTFOLIO MAY16'!$B$7:$T$5083,19,0)</f>
        <v>COSTA RICA</v>
      </c>
      <c r="T3028" s="26">
        <v>0</v>
      </c>
      <c r="U3028" s="23" t="s">
        <v>37</v>
      </c>
      <c r="V3028" s="23" t="s">
        <v>37</v>
      </c>
      <c r="W3028" s="23" t="s">
        <v>37</v>
      </c>
      <c r="X3028" s="22">
        <v>218995.95</v>
      </c>
    </row>
    <row r="3029" spans="1:24" x14ac:dyDescent="0.25">
      <c r="A3029" s="22">
        <v>702</v>
      </c>
      <c r="B3029" s="23" t="s">
        <v>3074</v>
      </c>
      <c r="C3029" s="23"/>
      <c r="D3029" s="24">
        <v>316339</v>
      </c>
      <c r="E3029" s="25"/>
      <c r="F3029" s="23" t="s">
        <v>59</v>
      </c>
      <c r="G3029" s="23" t="s">
        <v>59</v>
      </c>
      <c r="H3029" s="24" t="s">
        <v>34</v>
      </c>
      <c r="I3029" s="24" t="s">
        <v>35</v>
      </c>
      <c r="J3029" s="23" t="s">
        <v>36</v>
      </c>
      <c r="K3029" s="26">
        <v>91270.68</v>
      </c>
      <c r="L3029" s="26">
        <f t="shared" si="141"/>
        <v>91270.68</v>
      </c>
      <c r="M3029" s="26">
        <v>0</v>
      </c>
      <c r="N3029" s="26">
        <v>0</v>
      </c>
      <c r="O3029" s="26">
        <v>0</v>
      </c>
      <c r="P3029" s="26">
        <v>0</v>
      </c>
      <c r="Q3029" s="26">
        <f t="shared" si="142"/>
        <v>0</v>
      </c>
      <c r="R3029" s="27" t="str">
        <f t="shared" si="143"/>
        <v>1-30</v>
      </c>
      <c r="S3029" s="27" t="str">
        <f>+VLOOKUP(B3029,'[1]PORTFOLIO MAY16'!$B$7:$T$5083,19,0)</f>
        <v>GUATEMALA</v>
      </c>
      <c r="T3029" s="26">
        <v>0</v>
      </c>
      <c r="U3029" s="23" t="s">
        <v>37</v>
      </c>
      <c r="V3029" s="23" t="s">
        <v>37</v>
      </c>
      <c r="W3029" s="23" t="s">
        <v>37</v>
      </c>
      <c r="X3029" s="22">
        <v>94968.19</v>
      </c>
    </row>
    <row r="3030" spans="1:24" x14ac:dyDescent="0.25">
      <c r="A3030" s="22">
        <v>702</v>
      </c>
      <c r="B3030" s="23" t="s">
        <v>3075</v>
      </c>
      <c r="C3030" s="23"/>
      <c r="D3030" s="24">
        <v>316339</v>
      </c>
      <c r="E3030" s="25"/>
      <c r="F3030" s="23" t="s">
        <v>59</v>
      </c>
      <c r="G3030" s="23" t="s">
        <v>59</v>
      </c>
      <c r="H3030" s="24" t="s">
        <v>34</v>
      </c>
      <c r="I3030" s="24" t="s">
        <v>35</v>
      </c>
      <c r="J3030" s="23" t="s">
        <v>36</v>
      </c>
      <c r="K3030" s="26">
        <v>95387.82</v>
      </c>
      <c r="L3030" s="26">
        <f t="shared" si="141"/>
        <v>95387.82</v>
      </c>
      <c r="M3030" s="26">
        <v>0</v>
      </c>
      <c r="N3030" s="26">
        <v>0</v>
      </c>
      <c r="O3030" s="26">
        <v>0</v>
      </c>
      <c r="P3030" s="26">
        <v>0</v>
      </c>
      <c r="Q3030" s="26">
        <f t="shared" si="142"/>
        <v>0</v>
      </c>
      <c r="R3030" s="27" t="str">
        <f t="shared" si="143"/>
        <v>1-30</v>
      </c>
      <c r="S3030" s="27" t="str">
        <f>+VLOOKUP(B3030,'[1]PORTFOLIO MAY16'!$B$7:$T$5083,19,0)</f>
        <v>GUATEMALA</v>
      </c>
      <c r="T3030" s="26">
        <v>0</v>
      </c>
      <c r="U3030" s="23" t="s">
        <v>37</v>
      </c>
      <c r="V3030" s="23" t="s">
        <v>37</v>
      </c>
      <c r="W3030" s="23" t="s">
        <v>37</v>
      </c>
      <c r="X3030" s="22">
        <v>99252.13</v>
      </c>
    </row>
    <row r="3031" spans="1:24" x14ac:dyDescent="0.25">
      <c r="A3031" s="22">
        <v>702</v>
      </c>
      <c r="B3031" s="23" t="s">
        <v>3076</v>
      </c>
      <c r="C3031" s="23"/>
      <c r="D3031" s="24">
        <v>318945</v>
      </c>
      <c r="E3031" s="25"/>
      <c r="F3031" s="23" t="s">
        <v>42</v>
      </c>
      <c r="G3031" s="23" t="s">
        <v>33</v>
      </c>
      <c r="H3031" s="24" t="s">
        <v>34</v>
      </c>
      <c r="I3031" s="24" t="s">
        <v>35</v>
      </c>
      <c r="J3031" s="23" t="s">
        <v>36</v>
      </c>
      <c r="K3031" s="26">
        <v>755896.26</v>
      </c>
      <c r="L3031" s="26">
        <f t="shared" si="141"/>
        <v>755896.26</v>
      </c>
      <c r="M3031" s="26">
        <v>0</v>
      </c>
      <c r="N3031" s="26">
        <v>0</v>
      </c>
      <c r="O3031" s="26">
        <v>0</v>
      </c>
      <c r="P3031" s="26">
        <v>0</v>
      </c>
      <c r="Q3031" s="26">
        <f t="shared" si="142"/>
        <v>0</v>
      </c>
      <c r="R3031" s="27" t="str">
        <f t="shared" si="143"/>
        <v>1-30</v>
      </c>
      <c r="S3031" s="27" t="str">
        <f>+VLOOKUP(B3031,'[1]PORTFOLIO MAY16'!$B$7:$T$5083,19,0)</f>
        <v>MEXICO</v>
      </c>
      <c r="T3031" s="26">
        <v>0</v>
      </c>
      <c r="U3031" s="23" t="s">
        <v>37</v>
      </c>
      <c r="V3031" s="23" t="s">
        <v>37</v>
      </c>
      <c r="W3031" s="23" t="s">
        <v>37</v>
      </c>
      <c r="X3031" s="22">
        <v>776939.2</v>
      </c>
    </row>
    <row r="3032" spans="1:24" x14ac:dyDescent="0.25">
      <c r="A3032" s="22">
        <v>702</v>
      </c>
      <c r="B3032" s="23" t="s">
        <v>3077</v>
      </c>
      <c r="C3032" s="23"/>
      <c r="D3032" s="24">
        <v>316241</v>
      </c>
      <c r="E3032" s="25"/>
      <c r="F3032" s="23" t="s">
        <v>42</v>
      </c>
      <c r="G3032" s="23" t="s">
        <v>33</v>
      </c>
      <c r="H3032" s="24" t="s">
        <v>34</v>
      </c>
      <c r="I3032" s="24" t="s">
        <v>35</v>
      </c>
      <c r="J3032" s="23" t="s">
        <v>36</v>
      </c>
      <c r="K3032" s="26">
        <v>378848.56</v>
      </c>
      <c r="L3032" s="26">
        <f t="shared" si="141"/>
        <v>378848.56</v>
      </c>
      <c r="M3032" s="26">
        <v>0</v>
      </c>
      <c r="N3032" s="26">
        <v>0</v>
      </c>
      <c r="O3032" s="26">
        <v>0</v>
      </c>
      <c r="P3032" s="26">
        <v>0</v>
      </c>
      <c r="Q3032" s="26">
        <f t="shared" si="142"/>
        <v>0</v>
      </c>
      <c r="R3032" s="27" t="str">
        <f t="shared" si="143"/>
        <v>1-30</v>
      </c>
      <c r="S3032" s="27" t="str">
        <f>+VLOOKUP(B3032,'[1]PORTFOLIO MAY16'!$B$7:$T$5083,19,0)</f>
        <v>COSTA RICA</v>
      </c>
      <c r="T3032" s="26">
        <v>0</v>
      </c>
      <c r="U3032" s="23" t="s">
        <v>37</v>
      </c>
      <c r="V3032" s="23" t="s">
        <v>37</v>
      </c>
      <c r="W3032" s="23" t="s">
        <v>37</v>
      </c>
      <c r="X3032" s="22">
        <v>419587.65</v>
      </c>
    </row>
    <row r="3033" spans="1:24" x14ac:dyDescent="0.25">
      <c r="A3033" s="22">
        <v>702</v>
      </c>
      <c r="B3033" s="23" t="s">
        <v>3078</v>
      </c>
      <c r="C3033" s="23"/>
      <c r="D3033" s="24">
        <v>311796</v>
      </c>
      <c r="E3033" s="25"/>
      <c r="F3033" s="23" t="s">
        <v>42</v>
      </c>
      <c r="G3033" s="23" t="s">
        <v>51</v>
      </c>
      <c r="H3033" s="24" t="s">
        <v>34</v>
      </c>
      <c r="I3033" s="24" t="s">
        <v>35</v>
      </c>
      <c r="J3033" s="23" t="s">
        <v>39</v>
      </c>
      <c r="K3033" s="26">
        <v>366223.79</v>
      </c>
      <c r="L3033" s="26">
        <f t="shared" si="141"/>
        <v>19735.800039296908</v>
      </c>
      <c r="M3033" s="26">
        <v>0</v>
      </c>
      <c r="N3033" s="26">
        <v>0</v>
      </c>
      <c r="O3033" s="26">
        <v>0</v>
      </c>
      <c r="P3033" s="26">
        <v>0</v>
      </c>
      <c r="Q3033" s="26">
        <f t="shared" si="142"/>
        <v>0</v>
      </c>
      <c r="R3033" s="27" t="str">
        <f t="shared" si="143"/>
        <v>1-30</v>
      </c>
      <c r="S3033" s="27" t="str">
        <f>+VLOOKUP(B3033,'[1]PORTFOLIO MAY16'!$B$7:$T$5083,19,0)</f>
        <v>MEXICO</v>
      </c>
      <c r="T3033" s="26">
        <v>0</v>
      </c>
      <c r="U3033" s="23" t="s">
        <v>37</v>
      </c>
      <c r="V3033" s="23" t="s">
        <v>37</v>
      </c>
      <c r="W3033" s="23" t="s">
        <v>37</v>
      </c>
      <c r="X3033" s="22">
        <v>392823.21</v>
      </c>
    </row>
    <row r="3034" spans="1:24" x14ac:dyDescent="0.25">
      <c r="A3034" s="22">
        <v>702</v>
      </c>
      <c r="B3034" s="23" t="s">
        <v>3079</v>
      </c>
      <c r="C3034" s="23"/>
      <c r="D3034" s="24">
        <v>319669</v>
      </c>
      <c r="E3034" s="25"/>
      <c r="F3034" s="23" t="s">
        <v>42</v>
      </c>
      <c r="G3034" s="23" t="s">
        <v>33</v>
      </c>
      <c r="H3034" s="24" t="s">
        <v>34</v>
      </c>
      <c r="I3034" s="24" t="s">
        <v>35</v>
      </c>
      <c r="J3034" s="23" t="s">
        <v>36</v>
      </c>
      <c r="K3034" s="26">
        <v>22222.26</v>
      </c>
      <c r="L3034" s="26">
        <f t="shared" si="141"/>
        <v>22222.26</v>
      </c>
      <c r="M3034" s="26">
        <v>0</v>
      </c>
      <c r="N3034" s="26">
        <v>0</v>
      </c>
      <c r="O3034" s="26">
        <v>0</v>
      </c>
      <c r="P3034" s="26">
        <v>0</v>
      </c>
      <c r="Q3034" s="26">
        <f t="shared" si="142"/>
        <v>0</v>
      </c>
      <c r="R3034" s="27" t="str">
        <f t="shared" si="143"/>
        <v>1-30</v>
      </c>
      <c r="S3034" s="27" t="str">
        <f>+VLOOKUP(B3034,'[1]PORTFOLIO MAY16'!$B$7:$T$5083,19,0)</f>
        <v>MEXICO</v>
      </c>
      <c r="T3034" s="26">
        <v>0</v>
      </c>
      <c r="U3034" s="23" t="s">
        <v>37</v>
      </c>
      <c r="V3034" s="23" t="s">
        <v>37</v>
      </c>
      <c r="W3034" s="23" t="s">
        <v>37</v>
      </c>
      <c r="X3034" s="22">
        <v>22222.26</v>
      </c>
    </row>
    <row r="3035" spans="1:24" x14ac:dyDescent="0.25">
      <c r="A3035" s="22">
        <v>702</v>
      </c>
      <c r="B3035" s="23" t="s">
        <v>3080</v>
      </c>
      <c r="C3035" s="23"/>
      <c r="D3035" s="24">
        <v>308390</v>
      </c>
      <c r="E3035" s="25"/>
      <c r="F3035" s="23" t="s">
        <v>42</v>
      </c>
      <c r="G3035" s="23" t="s">
        <v>33</v>
      </c>
      <c r="H3035" s="24" t="s">
        <v>34</v>
      </c>
      <c r="I3035" s="24" t="s">
        <v>35</v>
      </c>
      <c r="J3035" s="23" t="s">
        <v>36</v>
      </c>
      <c r="K3035" s="26">
        <v>209976.37</v>
      </c>
      <c r="L3035" s="26">
        <f t="shared" si="141"/>
        <v>209976.37</v>
      </c>
      <c r="M3035" s="26">
        <v>0</v>
      </c>
      <c r="N3035" s="26">
        <v>0</v>
      </c>
      <c r="O3035" s="26">
        <v>0</v>
      </c>
      <c r="P3035" s="26">
        <v>0</v>
      </c>
      <c r="Q3035" s="26">
        <f t="shared" si="142"/>
        <v>0</v>
      </c>
      <c r="R3035" s="27" t="str">
        <f t="shared" si="143"/>
        <v>1-30</v>
      </c>
      <c r="S3035" s="27" t="str">
        <f>+VLOOKUP(B3035,'[1]PORTFOLIO MAY16'!$B$7:$T$5083,19,0)</f>
        <v>GUATEMALA</v>
      </c>
      <c r="T3035" s="26">
        <v>0</v>
      </c>
      <c r="U3035" s="23" t="s">
        <v>37</v>
      </c>
      <c r="V3035" s="23" t="s">
        <v>37</v>
      </c>
      <c r="W3035" s="23" t="s">
        <v>37</v>
      </c>
      <c r="X3035" s="22">
        <v>229653.75</v>
      </c>
    </row>
    <row r="3036" spans="1:24" x14ac:dyDescent="0.25">
      <c r="A3036" s="22">
        <v>702</v>
      </c>
      <c r="B3036" s="23" t="s">
        <v>3081</v>
      </c>
      <c r="C3036" s="23"/>
      <c r="D3036" s="24">
        <v>319232</v>
      </c>
      <c r="E3036" s="25"/>
      <c r="F3036" s="23" t="s">
        <v>33</v>
      </c>
      <c r="G3036" s="23" t="s">
        <v>33</v>
      </c>
      <c r="H3036" s="24" t="s">
        <v>34</v>
      </c>
      <c r="I3036" s="24" t="s">
        <v>35</v>
      </c>
      <c r="J3036" s="23" t="s">
        <v>39</v>
      </c>
      <c r="K3036" s="26">
        <v>1441639.76</v>
      </c>
      <c r="L3036" s="26">
        <f t="shared" si="141"/>
        <v>77689.966651429146</v>
      </c>
      <c r="M3036" s="26">
        <v>0</v>
      </c>
      <c r="N3036" s="26">
        <v>0</v>
      </c>
      <c r="O3036" s="26">
        <v>0</v>
      </c>
      <c r="P3036" s="26">
        <v>1441639.76</v>
      </c>
      <c r="Q3036" s="26">
        <f t="shared" si="142"/>
        <v>1441639.76</v>
      </c>
      <c r="R3036" s="27" t="str">
        <f t="shared" si="143"/>
        <v>120+</v>
      </c>
      <c r="S3036" s="27" t="str">
        <f>+VLOOKUP(B3036,'[1]PORTFOLIO MAY16'!$B$7:$T$5083,19,0)</f>
        <v>MEXICO</v>
      </c>
      <c r="T3036" s="26">
        <v>0</v>
      </c>
      <c r="U3036" s="23" t="s">
        <v>37</v>
      </c>
      <c r="V3036" s="23" t="s">
        <v>37</v>
      </c>
      <c r="W3036" s="23" t="s">
        <v>37</v>
      </c>
      <c r="X3036" s="22">
        <v>1663961.97</v>
      </c>
    </row>
    <row r="3037" spans="1:24" x14ac:dyDescent="0.25">
      <c r="A3037" s="22">
        <v>702</v>
      </c>
      <c r="B3037" s="23" t="s">
        <v>3082</v>
      </c>
      <c r="C3037" s="23"/>
      <c r="D3037" s="24">
        <v>314798</v>
      </c>
      <c r="E3037" s="25"/>
      <c r="F3037" s="23" t="s">
        <v>59</v>
      </c>
      <c r="G3037" s="23" t="s">
        <v>59</v>
      </c>
      <c r="H3037" s="24" t="s">
        <v>34</v>
      </c>
      <c r="I3037" s="24" t="s">
        <v>35</v>
      </c>
      <c r="J3037" s="23" t="s">
        <v>36</v>
      </c>
      <c r="K3037" s="26">
        <v>252235.99</v>
      </c>
      <c r="L3037" s="26">
        <f t="shared" si="141"/>
        <v>252235.99</v>
      </c>
      <c r="M3037" s="26">
        <v>0</v>
      </c>
      <c r="N3037" s="26">
        <v>0</v>
      </c>
      <c r="O3037" s="26">
        <v>0</v>
      </c>
      <c r="P3037" s="26">
        <v>0</v>
      </c>
      <c r="Q3037" s="26">
        <f t="shared" si="142"/>
        <v>0</v>
      </c>
      <c r="R3037" s="27" t="str">
        <f t="shared" si="143"/>
        <v>1-30</v>
      </c>
      <c r="S3037" s="27" t="str">
        <f>+VLOOKUP(B3037,'[1]PORTFOLIO MAY16'!$B$7:$T$5083,19,0)</f>
        <v>COSTA RICA</v>
      </c>
      <c r="T3037" s="26">
        <v>0</v>
      </c>
      <c r="U3037" s="23" t="s">
        <v>37</v>
      </c>
      <c r="V3037" s="23" t="s">
        <v>37</v>
      </c>
      <c r="W3037" s="23" t="s">
        <v>37</v>
      </c>
      <c r="X3037" s="22">
        <v>260281.03</v>
      </c>
    </row>
    <row r="3038" spans="1:24" x14ac:dyDescent="0.25">
      <c r="A3038" s="22">
        <v>702</v>
      </c>
      <c r="B3038" s="23" t="s">
        <v>3083</v>
      </c>
      <c r="C3038" s="23"/>
      <c r="D3038" s="24">
        <v>308390</v>
      </c>
      <c r="E3038" s="25"/>
      <c r="F3038" s="23" t="s">
        <v>42</v>
      </c>
      <c r="G3038" s="23" t="s">
        <v>33</v>
      </c>
      <c r="H3038" s="24" t="s">
        <v>34</v>
      </c>
      <c r="I3038" s="24" t="s">
        <v>35</v>
      </c>
      <c r="J3038" s="23" t="s">
        <v>36</v>
      </c>
      <c r="K3038" s="26">
        <v>209974.32</v>
      </c>
      <c r="L3038" s="26">
        <f t="shared" si="141"/>
        <v>209974.32</v>
      </c>
      <c r="M3038" s="26">
        <v>0</v>
      </c>
      <c r="N3038" s="26">
        <v>0</v>
      </c>
      <c r="O3038" s="26">
        <v>0</v>
      </c>
      <c r="P3038" s="26">
        <v>0</v>
      </c>
      <c r="Q3038" s="26">
        <f t="shared" si="142"/>
        <v>0</v>
      </c>
      <c r="R3038" s="27" t="str">
        <f t="shared" si="143"/>
        <v>1-30</v>
      </c>
      <c r="S3038" s="27" t="str">
        <f>+VLOOKUP(B3038,'[1]PORTFOLIO MAY16'!$B$7:$T$5083,19,0)</f>
        <v>GUATEMALA</v>
      </c>
      <c r="T3038" s="26">
        <v>0</v>
      </c>
      <c r="U3038" s="23" t="s">
        <v>37</v>
      </c>
      <c r="V3038" s="23" t="s">
        <v>37</v>
      </c>
      <c r="W3038" s="23" t="s">
        <v>37</v>
      </c>
      <c r="X3038" s="22">
        <v>229653.75</v>
      </c>
    </row>
    <row r="3039" spans="1:24" x14ac:dyDescent="0.25">
      <c r="A3039" s="22">
        <v>702</v>
      </c>
      <c r="B3039" s="23" t="s">
        <v>3084</v>
      </c>
      <c r="C3039" s="23"/>
      <c r="D3039" s="24">
        <v>313548</v>
      </c>
      <c r="E3039" s="25"/>
      <c r="F3039" s="23" t="s">
        <v>51</v>
      </c>
      <c r="G3039" s="23" t="s">
        <v>51</v>
      </c>
      <c r="H3039" s="24" t="s">
        <v>34</v>
      </c>
      <c r="I3039" s="24" t="s">
        <v>35</v>
      </c>
      <c r="J3039" s="23" t="s">
        <v>36</v>
      </c>
      <c r="K3039" s="26">
        <v>7452.53</v>
      </c>
      <c r="L3039" s="26">
        <f t="shared" si="141"/>
        <v>7452.53</v>
      </c>
      <c r="M3039" s="26">
        <v>0</v>
      </c>
      <c r="N3039" s="26">
        <v>0</v>
      </c>
      <c r="O3039" s="26">
        <v>0</v>
      </c>
      <c r="P3039" s="26">
        <v>0</v>
      </c>
      <c r="Q3039" s="26">
        <f t="shared" si="142"/>
        <v>0</v>
      </c>
      <c r="R3039" s="27" t="str">
        <f t="shared" si="143"/>
        <v>1-30</v>
      </c>
      <c r="S3039" s="27" t="str">
        <f>+VLOOKUP(B3039,'[1]PORTFOLIO MAY16'!$B$7:$T$5083,19,0)</f>
        <v>NICARAGUA</v>
      </c>
      <c r="T3039" s="26">
        <v>0</v>
      </c>
      <c r="U3039" s="23" t="s">
        <v>37</v>
      </c>
      <c r="V3039" s="23" t="s">
        <v>37</v>
      </c>
      <c r="W3039" s="23" t="s">
        <v>37</v>
      </c>
      <c r="X3039" s="22">
        <v>7706.02</v>
      </c>
    </row>
    <row r="3040" spans="1:24" x14ac:dyDescent="0.25">
      <c r="A3040" s="22">
        <v>702</v>
      </c>
      <c r="B3040" s="23" t="s">
        <v>3085</v>
      </c>
      <c r="C3040" s="23"/>
      <c r="D3040" s="24">
        <v>314798</v>
      </c>
      <c r="E3040" s="25"/>
      <c r="F3040" s="23" t="s">
        <v>59</v>
      </c>
      <c r="G3040" s="23" t="s">
        <v>59</v>
      </c>
      <c r="H3040" s="24" t="s">
        <v>34</v>
      </c>
      <c r="I3040" s="24" t="s">
        <v>35</v>
      </c>
      <c r="J3040" s="23" t="s">
        <v>36</v>
      </c>
      <c r="K3040" s="26">
        <v>150513.38</v>
      </c>
      <c r="L3040" s="26">
        <f t="shared" ref="L3040:L3103" si="144">+IF(J3040="MXN",K3040/$L$2,K3040)</f>
        <v>150513.38</v>
      </c>
      <c r="M3040" s="26">
        <v>0</v>
      </c>
      <c r="N3040" s="26">
        <v>0</v>
      </c>
      <c r="O3040" s="26">
        <v>0</v>
      </c>
      <c r="P3040" s="26">
        <v>0</v>
      </c>
      <c r="Q3040" s="26">
        <f t="shared" si="142"/>
        <v>0</v>
      </c>
      <c r="R3040" s="27" t="str">
        <f t="shared" si="143"/>
        <v>1-30</v>
      </c>
      <c r="S3040" s="27" t="str">
        <f>+VLOOKUP(B3040,'[1]PORTFOLIO MAY16'!$B$7:$T$5083,19,0)</f>
        <v>COSTA RICA</v>
      </c>
      <c r="T3040" s="26">
        <v>0</v>
      </c>
      <c r="U3040" s="23" t="s">
        <v>37</v>
      </c>
      <c r="V3040" s="23" t="s">
        <v>37</v>
      </c>
      <c r="W3040" s="23" t="s">
        <v>37</v>
      </c>
      <c r="X3040" s="22">
        <v>155632.82</v>
      </c>
    </row>
    <row r="3041" spans="1:24" x14ac:dyDescent="0.25">
      <c r="A3041" s="22">
        <v>702</v>
      </c>
      <c r="B3041" s="23" t="s">
        <v>3086</v>
      </c>
      <c r="C3041" s="23"/>
      <c r="D3041" s="24">
        <v>316241</v>
      </c>
      <c r="E3041" s="25"/>
      <c r="F3041" s="23" t="s">
        <v>42</v>
      </c>
      <c r="G3041" s="23" t="s">
        <v>33</v>
      </c>
      <c r="H3041" s="24" t="s">
        <v>34</v>
      </c>
      <c r="I3041" s="24" t="s">
        <v>35</v>
      </c>
      <c r="J3041" s="23" t="s">
        <v>36</v>
      </c>
      <c r="K3041" s="26">
        <v>119298.85</v>
      </c>
      <c r="L3041" s="26">
        <f t="shared" si="144"/>
        <v>119298.85</v>
      </c>
      <c r="M3041" s="26">
        <v>0</v>
      </c>
      <c r="N3041" s="26">
        <v>0</v>
      </c>
      <c r="O3041" s="26">
        <v>0</v>
      </c>
      <c r="P3041" s="26">
        <v>0</v>
      </c>
      <c r="Q3041" s="26">
        <f t="shared" si="142"/>
        <v>0</v>
      </c>
      <c r="R3041" s="27" t="str">
        <f t="shared" si="143"/>
        <v>1-30</v>
      </c>
      <c r="S3041" s="27" t="str">
        <f>+VLOOKUP(B3041,'[1]PORTFOLIO MAY16'!$B$7:$T$5083,19,0)</f>
        <v>COSTA RICA</v>
      </c>
      <c r="T3041" s="26">
        <v>0</v>
      </c>
      <c r="U3041" s="23" t="s">
        <v>37</v>
      </c>
      <c r="V3041" s="23" t="s">
        <v>37</v>
      </c>
      <c r="W3041" s="23" t="s">
        <v>37</v>
      </c>
      <c r="X3041" s="22">
        <v>133079.84</v>
      </c>
    </row>
    <row r="3042" spans="1:24" x14ac:dyDescent="0.25">
      <c r="A3042" s="22">
        <v>702</v>
      </c>
      <c r="B3042" s="23" t="s">
        <v>3087</v>
      </c>
      <c r="C3042" s="23"/>
      <c r="D3042" s="24">
        <v>349500</v>
      </c>
      <c r="E3042" s="25"/>
      <c r="F3042" s="23" t="s">
        <v>33</v>
      </c>
      <c r="G3042" s="23" t="s">
        <v>33</v>
      </c>
      <c r="H3042" s="24" t="s">
        <v>34</v>
      </c>
      <c r="I3042" s="24" t="s">
        <v>35</v>
      </c>
      <c r="J3042" s="23" t="s">
        <v>39</v>
      </c>
      <c r="K3042" s="26">
        <v>243217.2</v>
      </c>
      <c r="L3042" s="26">
        <f t="shared" si="144"/>
        <v>13106.974905474286</v>
      </c>
      <c r="M3042" s="26">
        <v>0</v>
      </c>
      <c r="N3042" s="26">
        <v>0</v>
      </c>
      <c r="O3042" s="26">
        <v>0</v>
      </c>
      <c r="P3042" s="26">
        <v>0</v>
      </c>
      <c r="Q3042" s="26">
        <f t="shared" si="142"/>
        <v>0</v>
      </c>
      <c r="R3042" s="27" t="str">
        <f t="shared" si="143"/>
        <v>1-30</v>
      </c>
      <c r="S3042" s="27" t="str">
        <f>+VLOOKUP(B3042,'[1]PORTFOLIO MAY16'!$B$7:$T$5083,19,0)</f>
        <v>MEXICO</v>
      </c>
      <c r="T3042" s="26">
        <v>0</v>
      </c>
      <c r="U3042" s="23" t="s">
        <v>37</v>
      </c>
      <c r="V3042" s="23" t="s">
        <v>37</v>
      </c>
      <c r="W3042" s="23" t="s">
        <v>37</v>
      </c>
      <c r="X3042" s="22">
        <v>267538.92</v>
      </c>
    </row>
    <row r="3043" spans="1:24" x14ac:dyDescent="0.25">
      <c r="A3043" s="22">
        <v>702</v>
      </c>
      <c r="B3043" s="23" t="s">
        <v>3088</v>
      </c>
      <c r="C3043" s="23"/>
      <c r="D3043" s="24">
        <v>334975</v>
      </c>
      <c r="E3043" s="25"/>
      <c r="F3043" s="23" t="s">
        <v>33</v>
      </c>
      <c r="G3043" s="23" t="s">
        <v>33</v>
      </c>
      <c r="H3043" s="24" t="s">
        <v>34</v>
      </c>
      <c r="I3043" s="24" t="s">
        <v>35</v>
      </c>
      <c r="J3043" s="23" t="s">
        <v>39</v>
      </c>
      <c r="K3043" s="26">
        <v>1825948.64</v>
      </c>
      <c r="L3043" s="26">
        <f t="shared" si="144"/>
        <v>98400.372190638242</v>
      </c>
      <c r="M3043" s="26">
        <v>0</v>
      </c>
      <c r="N3043" s="26">
        <v>0</v>
      </c>
      <c r="O3043" s="26">
        <v>0</v>
      </c>
      <c r="P3043" s="26">
        <v>0</v>
      </c>
      <c r="Q3043" s="26">
        <f t="shared" si="142"/>
        <v>0</v>
      </c>
      <c r="R3043" s="27" t="str">
        <f t="shared" si="143"/>
        <v>1-30</v>
      </c>
      <c r="S3043" s="27" t="str">
        <f>+VLOOKUP(B3043,'[1]PORTFOLIO MAY16'!$B$7:$T$5083,19,0)</f>
        <v>MEXICO</v>
      </c>
      <c r="T3043" s="26">
        <v>0</v>
      </c>
      <c r="U3043" s="23" t="s">
        <v>37</v>
      </c>
      <c r="V3043" s="23" t="s">
        <v>37</v>
      </c>
      <c r="W3043" s="23" t="s">
        <v>37</v>
      </c>
      <c r="X3043" s="22">
        <v>1940070.43</v>
      </c>
    </row>
    <row r="3044" spans="1:24" x14ac:dyDescent="0.25">
      <c r="A3044" s="22">
        <v>702</v>
      </c>
      <c r="B3044" s="23" t="s">
        <v>3089</v>
      </c>
      <c r="C3044" s="23"/>
      <c r="D3044" s="24">
        <v>349791</v>
      </c>
      <c r="E3044" s="25"/>
      <c r="F3044" s="23" t="s">
        <v>33</v>
      </c>
      <c r="G3044" s="23" t="s">
        <v>33</v>
      </c>
      <c r="H3044" s="24" t="s">
        <v>34</v>
      </c>
      <c r="I3044" s="24" t="s">
        <v>35</v>
      </c>
      <c r="J3044" s="23" t="s">
        <v>39</v>
      </c>
      <c r="K3044" s="26">
        <v>1219905.58</v>
      </c>
      <c r="L3044" s="26">
        <f t="shared" si="144"/>
        <v>65740.711693531761</v>
      </c>
      <c r="M3044" s="26">
        <v>0</v>
      </c>
      <c r="N3044" s="26">
        <v>0</v>
      </c>
      <c r="O3044" s="26">
        <v>0</v>
      </c>
      <c r="P3044" s="26">
        <v>0</v>
      </c>
      <c r="Q3044" s="26">
        <f t="shared" si="142"/>
        <v>0</v>
      </c>
      <c r="R3044" s="27" t="str">
        <f t="shared" si="143"/>
        <v>1-30</v>
      </c>
      <c r="S3044" s="27" t="str">
        <f>+VLOOKUP(B3044,'[1]PORTFOLIO MAY16'!$B$7:$T$5083,19,0)</f>
        <v>MEXICO</v>
      </c>
      <c r="T3044" s="26">
        <v>0</v>
      </c>
      <c r="U3044" s="23" t="s">
        <v>37</v>
      </c>
      <c r="V3044" s="23" t="s">
        <v>37</v>
      </c>
      <c r="W3044" s="23" t="s">
        <v>37</v>
      </c>
      <c r="X3044" s="22">
        <v>1383908.16</v>
      </c>
    </row>
    <row r="3045" spans="1:24" x14ac:dyDescent="0.25">
      <c r="A3045" s="22">
        <v>702</v>
      </c>
      <c r="B3045" s="23" t="s">
        <v>3090</v>
      </c>
      <c r="C3045" s="23"/>
      <c r="D3045" s="24">
        <v>313491</v>
      </c>
      <c r="E3045" s="25"/>
      <c r="F3045" s="23" t="s">
        <v>33</v>
      </c>
      <c r="G3045" s="23" t="s">
        <v>33</v>
      </c>
      <c r="H3045" s="24" t="s">
        <v>34</v>
      </c>
      <c r="I3045" s="24" t="s">
        <v>35</v>
      </c>
      <c r="J3045" s="23" t="s">
        <v>39</v>
      </c>
      <c r="K3045" s="26">
        <v>1044366.62</v>
      </c>
      <c r="L3045" s="26">
        <f t="shared" si="144"/>
        <v>56280.917140954662</v>
      </c>
      <c r="M3045" s="26">
        <v>0</v>
      </c>
      <c r="N3045" s="26">
        <v>0</v>
      </c>
      <c r="O3045" s="26">
        <v>0</v>
      </c>
      <c r="P3045" s="26">
        <v>0</v>
      </c>
      <c r="Q3045" s="26">
        <f t="shared" si="142"/>
        <v>0</v>
      </c>
      <c r="R3045" s="27" t="str">
        <f t="shared" si="143"/>
        <v>1-30</v>
      </c>
      <c r="S3045" s="27" t="str">
        <f>+VLOOKUP(B3045,'[1]PORTFOLIO MAY16'!$B$7:$T$5083,19,0)</f>
        <v>MEXICO</v>
      </c>
      <c r="T3045" s="26">
        <v>0</v>
      </c>
      <c r="U3045" s="23" t="s">
        <v>37</v>
      </c>
      <c r="V3045" s="23" t="s">
        <v>37</v>
      </c>
      <c r="W3045" s="23" t="s">
        <v>37</v>
      </c>
      <c r="X3045" s="22">
        <v>1148803.29</v>
      </c>
    </row>
    <row r="3046" spans="1:24" x14ac:dyDescent="0.25">
      <c r="A3046" s="22">
        <v>702</v>
      </c>
      <c r="B3046" s="23" t="s">
        <v>3091</v>
      </c>
      <c r="C3046" s="23"/>
      <c r="D3046" s="24">
        <v>308683</v>
      </c>
      <c r="E3046" s="25"/>
      <c r="F3046" s="23" t="s">
        <v>33</v>
      </c>
      <c r="G3046" s="23" t="s">
        <v>33</v>
      </c>
      <c r="H3046" s="24" t="s">
        <v>34</v>
      </c>
      <c r="I3046" s="24" t="s">
        <v>35</v>
      </c>
      <c r="J3046" s="23" t="s">
        <v>39</v>
      </c>
      <c r="K3046" s="26">
        <v>434899.75</v>
      </c>
      <c r="L3046" s="26">
        <f t="shared" si="144"/>
        <v>23436.747522983736</v>
      </c>
      <c r="M3046" s="26">
        <v>0</v>
      </c>
      <c r="N3046" s="26">
        <v>0</v>
      </c>
      <c r="O3046" s="26">
        <v>0</v>
      </c>
      <c r="P3046" s="26">
        <v>0</v>
      </c>
      <c r="Q3046" s="26">
        <f t="shared" si="142"/>
        <v>0</v>
      </c>
      <c r="R3046" s="27" t="str">
        <f t="shared" si="143"/>
        <v>1-30</v>
      </c>
      <c r="S3046" s="27" t="str">
        <f>+VLOOKUP(B3046,'[1]PORTFOLIO MAY16'!$B$7:$T$5083,19,0)</f>
        <v>MEXICO</v>
      </c>
      <c r="T3046" s="26">
        <v>0</v>
      </c>
      <c r="U3046" s="23" t="s">
        <v>37</v>
      </c>
      <c r="V3046" s="23" t="s">
        <v>37</v>
      </c>
      <c r="W3046" s="23" t="s">
        <v>37</v>
      </c>
      <c r="X3046" s="22">
        <v>501120.09</v>
      </c>
    </row>
    <row r="3047" spans="1:24" x14ac:dyDescent="0.25">
      <c r="A3047" s="22">
        <v>702</v>
      </c>
      <c r="B3047" s="23" t="s">
        <v>3092</v>
      </c>
      <c r="C3047" s="23"/>
      <c r="D3047" s="24">
        <v>311796</v>
      </c>
      <c r="E3047" s="25"/>
      <c r="F3047" s="23" t="s">
        <v>42</v>
      </c>
      <c r="G3047" s="23" t="s">
        <v>51</v>
      </c>
      <c r="H3047" s="24" t="s">
        <v>34</v>
      </c>
      <c r="I3047" s="24" t="s">
        <v>35</v>
      </c>
      <c r="J3047" s="23" t="s">
        <v>39</v>
      </c>
      <c r="K3047" s="26">
        <v>709092.1</v>
      </c>
      <c r="L3047" s="26">
        <f t="shared" si="144"/>
        <v>38212.973261636354</v>
      </c>
      <c r="M3047" s="26">
        <v>0</v>
      </c>
      <c r="N3047" s="26">
        <v>0</v>
      </c>
      <c r="O3047" s="26">
        <v>0</v>
      </c>
      <c r="P3047" s="26">
        <v>0</v>
      </c>
      <c r="Q3047" s="26">
        <f t="shared" si="142"/>
        <v>0</v>
      </c>
      <c r="R3047" s="27" t="str">
        <f t="shared" si="143"/>
        <v>1-30</v>
      </c>
      <c r="S3047" s="27" t="str">
        <f>+VLOOKUP(B3047,'[1]PORTFOLIO MAY16'!$B$7:$T$5083,19,0)</f>
        <v>MEXICO</v>
      </c>
      <c r="T3047" s="26">
        <v>0</v>
      </c>
      <c r="U3047" s="23" t="s">
        <v>37</v>
      </c>
      <c r="V3047" s="23" t="s">
        <v>37</v>
      </c>
      <c r="W3047" s="23" t="s">
        <v>37</v>
      </c>
      <c r="X3047" s="22">
        <v>785932.53</v>
      </c>
    </row>
    <row r="3048" spans="1:24" x14ac:dyDescent="0.25">
      <c r="A3048" s="22">
        <v>702</v>
      </c>
      <c r="B3048" s="23" t="s">
        <v>3093</v>
      </c>
      <c r="C3048" s="23"/>
      <c r="D3048" s="24">
        <v>313548</v>
      </c>
      <c r="E3048" s="25"/>
      <c r="F3048" s="23" t="s">
        <v>51</v>
      </c>
      <c r="G3048" s="23" t="s">
        <v>51</v>
      </c>
      <c r="H3048" s="24" t="s">
        <v>34</v>
      </c>
      <c r="I3048" s="24" t="s">
        <v>35</v>
      </c>
      <c r="J3048" s="23" t="s">
        <v>36</v>
      </c>
      <c r="K3048" s="26">
        <v>47797.87</v>
      </c>
      <c r="L3048" s="26">
        <f t="shared" si="144"/>
        <v>47797.87</v>
      </c>
      <c r="M3048" s="26">
        <v>0</v>
      </c>
      <c r="N3048" s="26">
        <v>0</v>
      </c>
      <c r="O3048" s="26">
        <v>0</v>
      </c>
      <c r="P3048" s="26">
        <v>0</v>
      </c>
      <c r="Q3048" s="26">
        <f t="shared" si="142"/>
        <v>0</v>
      </c>
      <c r="R3048" s="27" t="str">
        <f t="shared" si="143"/>
        <v>1-30</v>
      </c>
      <c r="S3048" s="27" t="str">
        <f>+VLOOKUP(B3048,'[1]PORTFOLIO MAY16'!$B$7:$T$5083,19,0)</f>
        <v>NICARAGUA</v>
      </c>
      <c r="T3048" s="26">
        <v>0</v>
      </c>
      <c r="U3048" s="23" t="s">
        <v>37</v>
      </c>
      <c r="V3048" s="23" t="s">
        <v>37</v>
      </c>
      <c r="W3048" s="23" t="s">
        <v>37</v>
      </c>
      <c r="X3048" s="22">
        <v>49321.73</v>
      </c>
    </row>
    <row r="3049" spans="1:24" x14ac:dyDescent="0.25">
      <c r="A3049" s="22">
        <v>702</v>
      </c>
      <c r="B3049" s="23" t="s">
        <v>3094</v>
      </c>
      <c r="C3049" s="23"/>
      <c r="D3049" s="24">
        <v>312669</v>
      </c>
      <c r="E3049" s="25"/>
      <c r="F3049" s="23" t="s">
        <v>33</v>
      </c>
      <c r="G3049" s="23" t="s">
        <v>33</v>
      </c>
      <c r="H3049" s="24" t="s">
        <v>34</v>
      </c>
      <c r="I3049" s="24" t="s">
        <v>35</v>
      </c>
      <c r="J3049" s="23" t="s">
        <v>39</v>
      </c>
      <c r="K3049" s="26">
        <v>8171544</v>
      </c>
      <c r="L3049" s="26">
        <f t="shared" si="144"/>
        <v>440364.50607514172</v>
      </c>
      <c r="M3049" s="26">
        <v>0</v>
      </c>
      <c r="N3049" s="26">
        <v>0</v>
      </c>
      <c r="O3049" s="26">
        <v>0</v>
      </c>
      <c r="P3049" s="26">
        <v>0</v>
      </c>
      <c r="Q3049" s="26">
        <f t="shared" si="142"/>
        <v>0</v>
      </c>
      <c r="R3049" s="27" t="str">
        <f t="shared" si="143"/>
        <v>1-30</v>
      </c>
      <c r="S3049" s="27" t="str">
        <f>+VLOOKUP(B3049,'[1]PORTFOLIO MAY16'!$B$7:$T$5083,19,0)</f>
        <v>MEXICO</v>
      </c>
      <c r="T3049" s="26">
        <v>0</v>
      </c>
      <c r="U3049" s="23" t="s">
        <v>37</v>
      </c>
      <c r="V3049" s="23" t="s">
        <v>37</v>
      </c>
      <c r="W3049" s="23" t="s">
        <v>37</v>
      </c>
      <c r="X3049" s="22">
        <v>8874252.3800000008</v>
      </c>
    </row>
    <row r="3050" spans="1:24" x14ac:dyDescent="0.25">
      <c r="A3050" s="22">
        <v>702</v>
      </c>
      <c r="B3050" s="23" t="s">
        <v>3095</v>
      </c>
      <c r="C3050" s="23"/>
      <c r="D3050" s="24">
        <v>313548</v>
      </c>
      <c r="E3050" s="25"/>
      <c r="F3050" s="23" t="s">
        <v>59</v>
      </c>
      <c r="G3050" s="23" t="s">
        <v>59</v>
      </c>
      <c r="H3050" s="24" t="s">
        <v>34</v>
      </c>
      <c r="I3050" s="24" t="s">
        <v>35</v>
      </c>
      <c r="J3050" s="23" t="s">
        <v>36</v>
      </c>
      <c r="K3050" s="26">
        <v>47720.92</v>
      </c>
      <c r="L3050" s="26">
        <f t="shared" si="144"/>
        <v>47720.92</v>
      </c>
      <c r="M3050" s="26">
        <v>0</v>
      </c>
      <c r="N3050" s="26">
        <v>0</v>
      </c>
      <c r="O3050" s="26">
        <v>0</v>
      </c>
      <c r="P3050" s="26">
        <v>0</v>
      </c>
      <c r="Q3050" s="26">
        <f t="shared" si="142"/>
        <v>0</v>
      </c>
      <c r="R3050" s="27" t="str">
        <f t="shared" si="143"/>
        <v>1-30</v>
      </c>
      <c r="S3050" s="27" t="str">
        <f>+VLOOKUP(B3050,'[1]PORTFOLIO MAY16'!$B$7:$T$5083,19,0)</f>
        <v>NICARAGUA</v>
      </c>
      <c r="T3050" s="26">
        <v>0</v>
      </c>
      <c r="U3050" s="23" t="s">
        <v>37</v>
      </c>
      <c r="V3050" s="23" t="s">
        <v>37</v>
      </c>
      <c r="W3050" s="23" t="s">
        <v>37</v>
      </c>
      <c r="X3050" s="22">
        <v>49242.32</v>
      </c>
    </row>
    <row r="3051" spans="1:24" x14ac:dyDescent="0.25">
      <c r="A3051" s="22">
        <v>702</v>
      </c>
      <c r="B3051" s="23" t="s">
        <v>3096</v>
      </c>
      <c r="C3051" s="23"/>
      <c r="D3051" s="24">
        <v>312682</v>
      </c>
      <c r="E3051" s="25"/>
      <c r="F3051" s="23" t="s">
        <v>33</v>
      </c>
      <c r="G3051" s="23" t="s">
        <v>33</v>
      </c>
      <c r="H3051" s="24" t="s">
        <v>34</v>
      </c>
      <c r="I3051" s="24" t="s">
        <v>35</v>
      </c>
      <c r="J3051" s="23" t="s">
        <v>39</v>
      </c>
      <c r="K3051" s="26">
        <v>784164</v>
      </c>
      <c r="L3051" s="26">
        <f t="shared" si="144"/>
        <v>42258.597951856769</v>
      </c>
      <c r="M3051" s="26">
        <v>0</v>
      </c>
      <c r="N3051" s="26">
        <v>0</v>
      </c>
      <c r="O3051" s="26">
        <v>0</v>
      </c>
      <c r="P3051" s="26">
        <v>0</v>
      </c>
      <c r="Q3051" s="26">
        <f t="shared" si="142"/>
        <v>0</v>
      </c>
      <c r="R3051" s="27" t="str">
        <f t="shared" si="143"/>
        <v>1-30</v>
      </c>
      <c r="S3051" s="27" t="str">
        <f>+VLOOKUP(B3051,'[1]PORTFOLIO MAY16'!$B$7:$T$5083,19,0)</f>
        <v>MEXICO</v>
      </c>
      <c r="T3051" s="26">
        <v>0</v>
      </c>
      <c r="U3051" s="23" t="s">
        <v>37</v>
      </c>
      <c r="V3051" s="23" t="s">
        <v>37</v>
      </c>
      <c r="W3051" s="23" t="s">
        <v>37</v>
      </c>
      <c r="X3051" s="22">
        <v>907616.88</v>
      </c>
    </row>
    <row r="3052" spans="1:24" x14ac:dyDescent="0.25">
      <c r="A3052" s="22">
        <v>702</v>
      </c>
      <c r="B3052" s="23" t="s">
        <v>3097</v>
      </c>
      <c r="C3052" s="23"/>
      <c r="D3052" s="24">
        <v>350347</v>
      </c>
      <c r="E3052" s="25"/>
      <c r="F3052" s="23" t="s">
        <v>33</v>
      </c>
      <c r="G3052" s="23" t="s">
        <v>33</v>
      </c>
      <c r="H3052" s="24" t="s">
        <v>34</v>
      </c>
      <c r="I3052" s="24" t="s">
        <v>35</v>
      </c>
      <c r="J3052" s="23" t="s">
        <v>36</v>
      </c>
      <c r="K3052" s="26">
        <v>240334.96</v>
      </c>
      <c r="L3052" s="26">
        <f t="shared" si="144"/>
        <v>240334.96</v>
      </c>
      <c r="M3052" s="26">
        <v>0</v>
      </c>
      <c r="N3052" s="26">
        <v>0</v>
      </c>
      <c r="O3052" s="26">
        <v>0</v>
      </c>
      <c r="P3052" s="26">
        <v>0</v>
      </c>
      <c r="Q3052" s="26">
        <f t="shared" si="142"/>
        <v>0</v>
      </c>
      <c r="R3052" s="27" t="str">
        <f t="shared" si="143"/>
        <v>1-30</v>
      </c>
      <c r="S3052" s="27" t="str">
        <f>+VLOOKUP(B3052,'[1]PORTFOLIO MAY16'!$B$7:$T$5083,19,0)</f>
        <v>MEXICO</v>
      </c>
      <c r="T3052" s="26">
        <v>0</v>
      </c>
      <c r="U3052" s="23" t="s">
        <v>37</v>
      </c>
      <c r="V3052" s="23" t="s">
        <v>37</v>
      </c>
      <c r="W3052" s="23" t="s">
        <v>37</v>
      </c>
      <c r="X3052" s="22">
        <v>261581.28</v>
      </c>
    </row>
    <row r="3053" spans="1:24" x14ac:dyDescent="0.25">
      <c r="A3053" s="22">
        <v>702</v>
      </c>
      <c r="B3053" s="23" t="s">
        <v>3098</v>
      </c>
      <c r="C3053" s="23"/>
      <c r="D3053" s="24">
        <v>350425</v>
      </c>
      <c r="E3053" s="25"/>
      <c r="F3053" s="23" t="s">
        <v>33</v>
      </c>
      <c r="G3053" s="23" t="s">
        <v>33</v>
      </c>
      <c r="H3053" s="24" t="s">
        <v>34</v>
      </c>
      <c r="I3053" s="24" t="s">
        <v>35</v>
      </c>
      <c r="J3053" s="23" t="s">
        <v>39</v>
      </c>
      <c r="K3053" s="26">
        <v>1677156.31</v>
      </c>
      <c r="L3053" s="26">
        <f t="shared" si="144"/>
        <v>90381.953528483398</v>
      </c>
      <c r="M3053" s="26">
        <v>0</v>
      </c>
      <c r="N3053" s="26">
        <v>0</v>
      </c>
      <c r="O3053" s="26">
        <v>0</v>
      </c>
      <c r="P3053" s="26">
        <v>1677156.31</v>
      </c>
      <c r="Q3053" s="26">
        <f t="shared" si="142"/>
        <v>1677156.31</v>
      </c>
      <c r="R3053" s="27" t="str">
        <f t="shared" si="143"/>
        <v>120+</v>
      </c>
      <c r="S3053" s="27" t="str">
        <f>+VLOOKUP(B3053,'[1]PORTFOLIO MAY16'!$B$7:$T$5083,19,0)</f>
        <v>MEXICO</v>
      </c>
      <c r="T3053" s="26">
        <v>0</v>
      </c>
      <c r="U3053" s="23" t="s">
        <v>37</v>
      </c>
      <c r="V3053" s="23" t="s">
        <v>37</v>
      </c>
      <c r="W3053" s="23" t="s">
        <v>37</v>
      </c>
      <c r="X3053" s="22">
        <v>1900777.14</v>
      </c>
    </row>
    <row r="3054" spans="1:24" x14ac:dyDescent="0.25">
      <c r="A3054" s="22">
        <v>702</v>
      </c>
      <c r="B3054" s="23" t="s">
        <v>3099</v>
      </c>
      <c r="C3054" s="23"/>
      <c r="D3054" s="24">
        <v>309513</v>
      </c>
      <c r="E3054" s="25"/>
      <c r="F3054" s="23" t="s">
        <v>33</v>
      </c>
      <c r="G3054" s="23" t="s">
        <v>33</v>
      </c>
      <c r="H3054" s="24" t="s">
        <v>34</v>
      </c>
      <c r="I3054" s="24" t="s">
        <v>35</v>
      </c>
      <c r="J3054" s="23" t="s">
        <v>39</v>
      </c>
      <c r="K3054" s="26">
        <v>1335168</v>
      </c>
      <c r="L3054" s="26">
        <f t="shared" si="144"/>
        <v>71952.2035061348</v>
      </c>
      <c r="M3054" s="26">
        <v>0</v>
      </c>
      <c r="N3054" s="26">
        <v>0</v>
      </c>
      <c r="O3054" s="26">
        <v>0</v>
      </c>
      <c r="P3054" s="26">
        <v>0</v>
      </c>
      <c r="Q3054" s="26">
        <f t="shared" si="142"/>
        <v>0</v>
      </c>
      <c r="R3054" s="27" t="str">
        <f t="shared" si="143"/>
        <v>1-30</v>
      </c>
      <c r="S3054" s="27" t="str">
        <f>+VLOOKUP(B3054,'[1]PORTFOLIO MAY16'!$B$7:$T$5083,19,0)</f>
        <v>MEXICO</v>
      </c>
      <c r="T3054" s="26">
        <v>0</v>
      </c>
      <c r="U3054" s="23" t="s">
        <v>37</v>
      </c>
      <c r="V3054" s="23" t="s">
        <v>37</v>
      </c>
      <c r="W3054" s="23" t="s">
        <v>37</v>
      </c>
      <c r="X3054" s="22">
        <v>1446432</v>
      </c>
    </row>
    <row r="3055" spans="1:24" x14ac:dyDescent="0.25">
      <c r="A3055" s="22">
        <v>702</v>
      </c>
      <c r="B3055" s="23" t="s">
        <v>3100</v>
      </c>
      <c r="C3055" s="23"/>
      <c r="D3055" s="24">
        <v>350553</v>
      </c>
      <c r="E3055" s="25"/>
      <c r="F3055" s="23" t="s">
        <v>42</v>
      </c>
      <c r="G3055" s="23" t="s">
        <v>33</v>
      </c>
      <c r="H3055" s="24" t="s">
        <v>34</v>
      </c>
      <c r="I3055" s="24" t="s">
        <v>35</v>
      </c>
      <c r="J3055" s="23" t="s">
        <v>36</v>
      </c>
      <c r="K3055" s="26">
        <v>48877.32</v>
      </c>
      <c r="L3055" s="26">
        <f t="shared" si="144"/>
        <v>48877.32</v>
      </c>
      <c r="M3055" s="26">
        <v>0</v>
      </c>
      <c r="N3055" s="26">
        <v>0</v>
      </c>
      <c r="O3055" s="26">
        <v>0</v>
      </c>
      <c r="P3055" s="26">
        <v>0</v>
      </c>
      <c r="Q3055" s="26">
        <f t="shared" si="142"/>
        <v>0</v>
      </c>
      <c r="R3055" s="27" t="str">
        <f t="shared" si="143"/>
        <v>1-30</v>
      </c>
      <c r="S3055" s="27" t="str">
        <f>+VLOOKUP(B3055,'[1]PORTFOLIO MAY16'!$B$7:$T$5083,19,0)</f>
        <v>GUATEMALA</v>
      </c>
      <c r="T3055" s="26">
        <v>0</v>
      </c>
      <c r="U3055" s="23" t="s">
        <v>37</v>
      </c>
      <c r="V3055" s="23" t="s">
        <v>37</v>
      </c>
      <c r="W3055" s="23" t="s">
        <v>37</v>
      </c>
      <c r="X3055" s="22">
        <v>50171.92</v>
      </c>
    </row>
    <row r="3056" spans="1:24" x14ac:dyDescent="0.25">
      <c r="A3056" s="22">
        <v>702</v>
      </c>
      <c r="B3056" s="23" t="s">
        <v>3101</v>
      </c>
      <c r="C3056" s="23"/>
      <c r="D3056" s="24">
        <v>313693</v>
      </c>
      <c r="E3056" s="25"/>
      <c r="F3056" s="23" t="s">
        <v>33</v>
      </c>
      <c r="G3056" s="23" t="s">
        <v>33</v>
      </c>
      <c r="H3056" s="24" t="s">
        <v>34</v>
      </c>
      <c r="I3056" s="24" t="s">
        <v>35</v>
      </c>
      <c r="J3056" s="23" t="s">
        <v>39</v>
      </c>
      <c r="K3056" s="26">
        <v>2366691.2999999998</v>
      </c>
      <c r="L3056" s="26">
        <f t="shared" si="144"/>
        <v>127540.99413242283</v>
      </c>
      <c r="M3056" s="26">
        <v>0</v>
      </c>
      <c r="N3056" s="26">
        <v>0</v>
      </c>
      <c r="O3056" s="26">
        <v>0</v>
      </c>
      <c r="P3056" s="26">
        <v>0</v>
      </c>
      <c r="Q3056" s="26">
        <f t="shared" si="142"/>
        <v>0</v>
      </c>
      <c r="R3056" s="27" t="str">
        <f t="shared" si="143"/>
        <v>1-30</v>
      </c>
      <c r="S3056" s="27" t="str">
        <f>+VLOOKUP(B3056,'[1]PORTFOLIO MAY16'!$B$7:$T$5083,19,0)</f>
        <v>MEXICO</v>
      </c>
      <c r="T3056" s="26">
        <v>0</v>
      </c>
      <c r="U3056" s="23" t="s">
        <v>37</v>
      </c>
      <c r="V3056" s="23" t="s">
        <v>37</v>
      </c>
      <c r="W3056" s="23" t="s">
        <v>37</v>
      </c>
      <c r="X3056" s="22">
        <v>2826583.56</v>
      </c>
    </row>
    <row r="3057" spans="1:24" x14ac:dyDescent="0.25">
      <c r="A3057" s="22">
        <v>702</v>
      </c>
      <c r="B3057" s="23" t="s">
        <v>3102</v>
      </c>
      <c r="C3057" s="23"/>
      <c r="D3057" s="24">
        <v>317450</v>
      </c>
      <c r="E3057" s="25"/>
      <c r="F3057" s="23" t="s">
        <v>33</v>
      </c>
      <c r="G3057" s="23" t="s">
        <v>33</v>
      </c>
      <c r="H3057" s="24" t="s">
        <v>34</v>
      </c>
      <c r="I3057" s="24" t="s">
        <v>35</v>
      </c>
      <c r="J3057" s="23" t="s">
        <v>39</v>
      </c>
      <c r="K3057" s="26">
        <v>48240.5</v>
      </c>
      <c r="L3057" s="26">
        <f t="shared" si="144"/>
        <v>2599.6805444990414</v>
      </c>
      <c r="M3057" s="26">
        <v>0</v>
      </c>
      <c r="N3057" s="26">
        <v>0</v>
      </c>
      <c r="O3057" s="26">
        <v>0</v>
      </c>
      <c r="P3057" s="26">
        <v>0</v>
      </c>
      <c r="Q3057" s="26">
        <f t="shared" si="142"/>
        <v>0</v>
      </c>
      <c r="R3057" s="27" t="str">
        <f t="shared" si="143"/>
        <v>1-30</v>
      </c>
      <c r="S3057" s="27" t="str">
        <f>+VLOOKUP(B3057,'[1]PORTFOLIO MAY16'!$B$7:$T$5083,19,0)</f>
        <v>MEXICO</v>
      </c>
      <c r="T3057" s="26">
        <v>0</v>
      </c>
      <c r="U3057" s="23" t="s">
        <v>37</v>
      </c>
      <c r="V3057" s="23" t="s">
        <v>37</v>
      </c>
      <c r="W3057" s="23" t="s">
        <v>37</v>
      </c>
      <c r="X3057" s="22">
        <v>48240.5</v>
      </c>
    </row>
    <row r="3058" spans="1:24" x14ac:dyDescent="0.25">
      <c r="A3058" s="22">
        <v>702</v>
      </c>
      <c r="B3058" s="23" t="s">
        <v>3103</v>
      </c>
      <c r="C3058" s="23"/>
      <c r="D3058" s="24">
        <v>342070</v>
      </c>
      <c r="E3058" s="25"/>
      <c r="F3058" s="23" t="s">
        <v>33</v>
      </c>
      <c r="G3058" s="23" t="s">
        <v>33</v>
      </c>
      <c r="H3058" s="24" t="s">
        <v>34</v>
      </c>
      <c r="I3058" s="24" t="s">
        <v>35</v>
      </c>
      <c r="J3058" s="23" t="s">
        <v>39</v>
      </c>
      <c r="K3058" s="26">
        <v>27253.07</v>
      </c>
      <c r="L3058" s="26">
        <f t="shared" si="144"/>
        <v>1468.6679420169876</v>
      </c>
      <c r="M3058" s="26">
        <v>0</v>
      </c>
      <c r="N3058" s="26">
        <v>0</v>
      </c>
      <c r="O3058" s="26">
        <v>0</v>
      </c>
      <c r="P3058" s="26">
        <v>0</v>
      </c>
      <c r="Q3058" s="26">
        <f t="shared" si="142"/>
        <v>0</v>
      </c>
      <c r="R3058" s="27" t="str">
        <f t="shared" si="143"/>
        <v>1-30</v>
      </c>
      <c r="S3058" s="27" t="str">
        <f>+VLOOKUP(B3058,'[1]PORTFOLIO MAY16'!$B$7:$T$5083,19,0)</f>
        <v>MEXICO</v>
      </c>
      <c r="T3058" s="26">
        <v>0</v>
      </c>
      <c r="U3058" s="23" t="s">
        <v>37</v>
      </c>
      <c r="V3058" s="23" t="s">
        <v>37</v>
      </c>
      <c r="W3058" s="23" t="s">
        <v>37</v>
      </c>
      <c r="X3058" s="22">
        <v>27253.07</v>
      </c>
    </row>
    <row r="3059" spans="1:24" x14ac:dyDescent="0.25">
      <c r="A3059" s="22">
        <v>702</v>
      </c>
      <c r="B3059" s="23" t="s">
        <v>3104</v>
      </c>
      <c r="C3059" s="23"/>
      <c r="D3059" s="24">
        <v>317033</v>
      </c>
      <c r="E3059" s="25"/>
      <c r="F3059" s="23" t="s">
        <v>51</v>
      </c>
      <c r="G3059" s="23" t="s">
        <v>51</v>
      </c>
      <c r="H3059" s="24" t="s">
        <v>34</v>
      </c>
      <c r="I3059" s="24" t="s">
        <v>35</v>
      </c>
      <c r="J3059" s="23" t="s">
        <v>36</v>
      </c>
      <c r="K3059" s="26">
        <v>392460.71</v>
      </c>
      <c r="L3059" s="26">
        <f t="shared" si="144"/>
        <v>392460.71</v>
      </c>
      <c r="M3059" s="26">
        <v>0</v>
      </c>
      <c r="N3059" s="26">
        <v>0</v>
      </c>
      <c r="O3059" s="26">
        <v>0</v>
      </c>
      <c r="P3059" s="26">
        <v>0</v>
      </c>
      <c r="Q3059" s="26">
        <f t="shared" si="142"/>
        <v>0</v>
      </c>
      <c r="R3059" s="27" t="str">
        <f t="shared" si="143"/>
        <v>1-30</v>
      </c>
      <c r="S3059" s="27" t="str">
        <f>+VLOOKUP(B3059,'[1]PORTFOLIO MAY16'!$B$7:$T$5083,19,0)</f>
        <v>HAITI</v>
      </c>
      <c r="T3059" s="26">
        <v>0</v>
      </c>
      <c r="U3059" s="23" t="s">
        <v>37</v>
      </c>
      <c r="V3059" s="23" t="s">
        <v>37</v>
      </c>
      <c r="W3059" s="23" t="s">
        <v>37</v>
      </c>
      <c r="X3059" s="22">
        <v>494584.33</v>
      </c>
    </row>
    <row r="3060" spans="1:24" x14ac:dyDescent="0.25">
      <c r="A3060" s="22">
        <v>702</v>
      </c>
      <c r="B3060" s="23" t="s">
        <v>3105</v>
      </c>
      <c r="C3060" s="23"/>
      <c r="D3060" s="24">
        <v>308390</v>
      </c>
      <c r="E3060" s="25"/>
      <c r="F3060" s="23" t="s">
        <v>42</v>
      </c>
      <c r="G3060" s="23" t="s">
        <v>33</v>
      </c>
      <c r="H3060" s="24" t="s">
        <v>34</v>
      </c>
      <c r="I3060" s="24" t="s">
        <v>35</v>
      </c>
      <c r="J3060" s="23" t="s">
        <v>36</v>
      </c>
      <c r="K3060" s="26">
        <v>209090.5</v>
      </c>
      <c r="L3060" s="26">
        <f t="shared" si="144"/>
        <v>209090.5</v>
      </c>
      <c r="M3060" s="26">
        <v>0</v>
      </c>
      <c r="N3060" s="26">
        <v>0</v>
      </c>
      <c r="O3060" s="26">
        <v>0</v>
      </c>
      <c r="P3060" s="26">
        <v>0</v>
      </c>
      <c r="Q3060" s="26">
        <f t="shared" si="142"/>
        <v>0</v>
      </c>
      <c r="R3060" s="27" t="str">
        <f t="shared" si="143"/>
        <v>1-30</v>
      </c>
      <c r="S3060" s="27" t="str">
        <f>+VLOOKUP(B3060,'[1]PORTFOLIO MAY16'!$B$7:$T$5083,19,0)</f>
        <v>GUATEMALA</v>
      </c>
      <c r="T3060" s="26">
        <v>0</v>
      </c>
      <c r="U3060" s="23" t="s">
        <v>37</v>
      </c>
      <c r="V3060" s="23" t="s">
        <v>37</v>
      </c>
      <c r="W3060" s="23" t="s">
        <v>37</v>
      </c>
      <c r="X3060" s="22">
        <v>229653.75</v>
      </c>
    </row>
    <row r="3061" spans="1:24" x14ac:dyDescent="0.25">
      <c r="A3061" s="22">
        <v>702</v>
      </c>
      <c r="B3061" s="23" t="s">
        <v>3106</v>
      </c>
      <c r="C3061" s="23"/>
      <c r="D3061" s="24">
        <v>342476</v>
      </c>
      <c r="E3061" s="25"/>
      <c r="F3061" s="23" t="s">
        <v>33</v>
      </c>
      <c r="G3061" s="23" t="s">
        <v>33</v>
      </c>
      <c r="H3061" s="24" t="s">
        <v>34</v>
      </c>
      <c r="I3061" s="24" t="s">
        <v>35</v>
      </c>
      <c r="J3061" s="23" t="s">
        <v>39</v>
      </c>
      <c r="K3061" s="26">
        <v>157046.01</v>
      </c>
      <c r="L3061" s="26">
        <f t="shared" si="144"/>
        <v>8463.2094772691398</v>
      </c>
      <c r="M3061" s="26">
        <v>0</v>
      </c>
      <c r="N3061" s="26">
        <v>0</v>
      </c>
      <c r="O3061" s="26">
        <v>0</v>
      </c>
      <c r="P3061" s="26">
        <v>0</v>
      </c>
      <c r="Q3061" s="26">
        <f t="shared" si="142"/>
        <v>0</v>
      </c>
      <c r="R3061" s="27" t="str">
        <f t="shared" si="143"/>
        <v>1-30</v>
      </c>
      <c r="S3061" s="27" t="str">
        <f>+VLOOKUP(B3061,'[1]PORTFOLIO MAY16'!$B$7:$T$5083,19,0)</f>
        <v>MEXICO</v>
      </c>
      <c r="T3061" s="26">
        <v>0</v>
      </c>
      <c r="U3061" s="23" t="s">
        <v>37</v>
      </c>
      <c r="V3061" s="23" t="s">
        <v>37</v>
      </c>
      <c r="W3061" s="23" t="s">
        <v>37</v>
      </c>
      <c r="X3061" s="22">
        <v>184548.55</v>
      </c>
    </row>
    <row r="3062" spans="1:24" x14ac:dyDescent="0.25">
      <c r="A3062" s="22">
        <v>702</v>
      </c>
      <c r="B3062" s="23" t="s">
        <v>3107</v>
      </c>
      <c r="C3062" s="23"/>
      <c r="D3062" s="24">
        <v>338494</v>
      </c>
      <c r="E3062" s="25"/>
      <c r="F3062" s="23" t="s">
        <v>33</v>
      </c>
      <c r="G3062" s="23" t="s">
        <v>33</v>
      </c>
      <c r="H3062" s="24" t="s">
        <v>34</v>
      </c>
      <c r="I3062" s="24" t="s">
        <v>233</v>
      </c>
      <c r="J3062" s="23" t="s">
        <v>39</v>
      </c>
      <c r="K3062" s="26">
        <v>785902.34</v>
      </c>
      <c r="L3062" s="26">
        <f t="shared" si="144"/>
        <v>42352.277094438716</v>
      </c>
      <c r="M3062" s="26">
        <v>0</v>
      </c>
      <c r="N3062" s="26">
        <v>0</v>
      </c>
      <c r="O3062" s="26">
        <v>0</v>
      </c>
      <c r="P3062" s="26">
        <v>785902.34</v>
      </c>
      <c r="Q3062" s="26">
        <f t="shared" si="142"/>
        <v>785902.34</v>
      </c>
      <c r="R3062" s="27" t="str">
        <f t="shared" si="143"/>
        <v>120+</v>
      </c>
      <c r="S3062" s="27" t="str">
        <f>+VLOOKUP(B3062,'[1]PORTFOLIO MAY16'!$B$7:$T$5083,19,0)</f>
        <v>MEXICO</v>
      </c>
      <c r="T3062" s="26">
        <v>0</v>
      </c>
      <c r="U3062" s="23" t="s">
        <v>37</v>
      </c>
      <c r="V3062" s="23" t="s">
        <v>37</v>
      </c>
      <c r="W3062" s="23" t="s">
        <v>37</v>
      </c>
      <c r="X3062" s="22">
        <v>834761.67</v>
      </c>
    </row>
    <row r="3063" spans="1:24" x14ac:dyDescent="0.25">
      <c r="A3063" s="22">
        <v>702</v>
      </c>
      <c r="B3063" s="23" t="s">
        <v>3108</v>
      </c>
      <c r="C3063" s="23"/>
      <c r="D3063" s="24">
        <v>320320</v>
      </c>
      <c r="E3063" s="25"/>
      <c r="F3063" s="23" t="s">
        <v>33</v>
      </c>
      <c r="G3063" s="23" t="s">
        <v>33</v>
      </c>
      <c r="H3063" s="24" t="s">
        <v>34</v>
      </c>
      <c r="I3063" s="24" t="s">
        <v>35</v>
      </c>
      <c r="J3063" s="23" t="s">
        <v>39</v>
      </c>
      <c r="K3063" s="26">
        <v>932886.99</v>
      </c>
      <c r="L3063" s="26">
        <f t="shared" si="144"/>
        <v>50273.279881412338</v>
      </c>
      <c r="M3063" s="26">
        <v>0</v>
      </c>
      <c r="N3063" s="26">
        <v>0</v>
      </c>
      <c r="O3063" s="26">
        <v>0</v>
      </c>
      <c r="P3063" s="26">
        <v>0</v>
      </c>
      <c r="Q3063" s="26">
        <f t="shared" si="142"/>
        <v>0</v>
      </c>
      <c r="R3063" s="27" t="str">
        <f t="shared" si="143"/>
        <v>1-30</v>
      </c>
      <c r="S3063" s="27" t="str">
        <f>+VLOOKUP(B3063,'[1]PORTFOLIO MAY16'!$B$7:$T$5083,19,0)</f>
        <v>MEXICO</v>
      </c>
      <c r="T3063" s="26">
        <v>0</v>
      </c>
      <c r="U3063" s="23" t="s">
        <v>37</v>
      </c>
      <c r="V3063" s="23" t="s">
        <v>37</v>
      </c>
      <c r="W3063" s="23" t="s">
        <v>37</v>
      </c>
      <c r="X3063" s="22">
        <v>1052263.08</v>
      </c>
    </row>
    <row r="3064" spans="1:24" x14ac:dyDescent="0.25">
      <c r="A3064" s="22">
        <v>702</v>
      </c>
      <c r="B3064" s="23" t="s">
        <v>3109</v>
      </c>
      <c r="C3064" s="23"/>
      <c r="D3064" s="24">
        <v>308390</v>
      </c>
      <c r="E3064" s="25"/>
      <c r="F3064" s="23" t="s">
        <v>42</v>
      </c>
      <c r="G3064" s="23" t="s">
        <v>33</v>
      </c>
      <c r="H3064" s="24" t="s">
        <v>34</v>
      </c>
      <c r="I3064" s="24" t="s">
        <v>35</v>
      </c>
      <c r="J3064" s="23" t="s">
        <v>36</v>
      </c>
      <c r="K3064" s="26">
        <v>209959.01</v>
      </c>
      <c r="L3064" s="26">
        <f t="shared" si="144"/>
        <v>209959.01</v>
      </c>
      <c r="M3064" s="26">
        <v>0</v>
      </c>
      <c r="N3064" s="26">
        <v>0</v>
      </c>
      <c r="O3064" s="26">
        <v>0</v>
      </c>
      <c r="P3064" s="26">
        <v>0</v>
      </c>
      <c r="Q3064" s="26">
        <f t="shared" si="142"/>
        <v>0</v>
      </c>
      <c r="R3064" s="27" t="str">
        <f t="shared" si="143"/>
        <v>1-30</v>
      </c>
      <c r="S3064" s="27" t="str">
        <f>+VLOOKUP(B3064,'[1]PORTFOLIO MAY16'!$B$7:$T$5083,19,0)</f>
        <v>GUATEMALA</v>
      </c>
      <c r="T3064" s="26">
        <v>0</v>
      </c>
      <c r="U3064" s="23" t="s">
        <v>37</v>
      </c>
      <c r="V3064" s="23" t="s">
        <v>37</v>
      </c>
      <c r="W3064" s="23" t="s">
        <v>37</v>
      </c>
      <c r="X3064" s="22">
        <v>229653.75</v>
      </c>
    </row>
    <row r="3065" spans="1:24" x14ac:dyDescent="0.25">
      <c r="A3065" s="22">
        <v>702</v>
      </c>
      <c r="B3065" s="23" t="s">
        <v>3110</v>
      </c>
      <c r="C3065" s="23"/>
      <c r="D3065" s="24">
        <v>308390</v>
      </c>
      <c r="E3065" s="25"/>
      <c r="F3065" s="23" t="s">
        <v>42</v>
      </c>
      <c r="G3065" s="23" t="s">
        <v>33</v>
      </c>
      <c r="H3065" s="24" t="s">
        <v>34</v>
      </c>
      <c r="I3065" s="24" t="s">
        <v>35</v>
      </c>
      <c r="J3065" s="23" t="s">
        <v>36</v>
      </c>
      <c r="K3065" s="26">
        <v>209972.2</v>
      </c>
      <c r="L3065" s="26">
        <f t="shared" si="144"/>
        <v>209972.2</v>
      </c>
      <c r="M3065" s="26">
        <v>0</v>
      </c>
      <c r="N3065" s="26">
        <v>0</v>
      </c>
      <c r="O3065" s="26">
        <v>0</v>
      </c>
      <c r="P3065" s="26">
        <v>0</v>
      </c>
      <c r="Q3065" s="26">
        <f t="shared" si="142"/>
        <v>0</v>
      </c>
      <c r="R3065" s="27" t="str">
        <f t="shared" si="143"/>
        <v>1-30</v>
      </c>
      <c r="S3065" s="27" t="str">
        <f>+VLOOKUP(B3065,'[1]PORTFOLIO MAY16'!$B$7:$T$5083,19,0)</f>
        <v>GUATEMALA</v>
      </c>
      <c r="T3065" s="26">
        <v>0</v>
      </c>
      <c r="U3065" s="23" t="s">
        <v>37</v>
      </c>
      <c r="V3065" s="23" t="s">
        <v>37</v>
      </c>
      <c r="W3065" s="23" t="s">
        <v>37</v>
      </c>
      <c r="X3065" s="22">
        <v>229653.75</v>
      </c>
    </row>
    <row r="3066" spans="1:24" x14ac:dyDescent="0.25">
      <c r="A3066" s="22">
        <v>702</v>
      </c>
      <c r="B3066" s="23" t="s">
        <v>3111</v>
      </c>
      <c r="C3066" s="23"/>
      <c r="D3066" s="24">
        <v>308390</v>
      </c>
      <c r="E3066" s="25"/>
      <c r="F3066" s="23" t="s">
        <v>42</v>
      </c>
      <c r="G3066" s="23" t="s">
        <v>33</v>
      </c>
      <c r="H3066" s="24" t="s">
        <v>34</v>
      </c>
      <c r="I3066" s="24" t="s">
        <v>35</v>
      </c>
      <c r="J3066" s="23" t="s">
        <v>36</v>
      </c>
      <c r="K3066" s="26">
        <v>78158.94</v>
      </c>
      <c r="L3066" s="26">
        <f t="shared" si="144"/>
        <v>78158.94</v>
      </c>
      <c r="M3066" s="26">
        <v>0</v>
      </c>
      <c r="N3066" s="26">
        <v>0</v>
      </c>
      <c r="O3066" s="26">
        <v>0</v>
      </c>
      <c r="P3066" s="26">
        <v>0</v>
      </c>
      <c r="Q3066" s="26">
        <f t="shared" si="142"/>
        <v>0</v>
      </c>
      <c r="R3066" s="27" t="str">
        <f t="shared" si="143"/>
        <v>1-30</v>
      </c>
      <c r="S3066" s="27" t="str">
        <f>+VLOOKUP(B3066,'[1]PORTFOLIO MAY16'!$B$7:$T$5083,19,0)</f>
        <v>GUATEMALA</v>
      </c>
      <c r="T3066" s="26">
        <v>0</v>
      </c>
      <c r="U3066" s="23" t="s">
        <v>37</v>
      </c>
      <c r="V3066" s="23" t="s">
        <v>37</v>
      </c>
      <c r="W3066" s="23" t="s">
        <v>37</v>
      </c>
      <c r="X3066" s="22">
        <v>85486.35</v>
      </c>
    </row>
    <row r="3067" spans="1:24" x14ac:dyDescent="0.25">
      <c r="A3067" s="22">
        <v>702</v>
      </c>
      <c r="B3067" s="23" t="s">
        <v>3112</v>
      </c>
      <c r="C3067" s="23"/>
      <c r="D3067" s="24">
        <v>308390</v>
      </c>
      <c r="E3067" s="25"/>
      <c r="F3067" s="23" t="s">
        <v>42</v>
      </c>
      <c r="G3067" s="23" t="s">
        <v>33</v>
      </c>
      <c r="H3067" s="24" t="s">
        <v>34</v>
      </c>
      <c r="I3067" s="24" t="s">
        <v>35</v>
      </c>
      <c r="J3067" s="23" t="s">
        <v>36</v>
      </c>
      <c r="K3067" s="26">
        <v>137773.54999999999</v>
      </c>
      <c r="L3067" s="26">
        <f t="shared" si="144"/>
        <v>137773.54999999999</v>
      </c>
      <c r="M3067" s="26">
        <v>0</v>
      </c>
      <c r="N3067" s="26">
        <v>0</v>
      </c>
      <c r="O3067" s="26">
        <v>0</v>
      </c>
      <c r="P3067" s="26">
        <v>0</v>
      </c>
      <c r="Q3067" s="26">
        <f t="shared" si="142"/>
        <v>0</v>
      </c>
      <c r="R3067" s="27" t="str">
        <f t="shared" si="143"/>
        <v>1-30</v>
      </c>
      <c r="S3067" s="27" t="str">
        <f>+VLOOKUP(B3067,'[1]PORTFOLIO MAY16'!$B$7:$T$5083,19,0)</f>
        <v>GUATEMALA</v>
      </c>
      <c r="T3067" s="26">
        <v>0</v>
      </c>
      <c r="U3067" s="23" t="s">
        <v>37</v>
      </c>
      <c r="V3067" s="23" t="s">
        <v>37</v>
      </c>
      <c r="W3067" s="23" t="s">
        <v>37</v>
      </c>
      <c r="X3067" s="22">
        <v>150687.6</v>
      </c>
    </row>
    <row r="3068" spans="1:24" x14ac:dyDescent="0.25">
      <c r="A3068" s="22">
        <v>702</v>
      </c>
      <c r="B3068" s="23" t="s">
        <v>3113</v>
      </c>
      <c r="C3068" s="23"/>
      <c r="D3068" s="24">
        <v>317159</v>
      </c>
      <c r="E3068" s="25"/>
      <c r="F3068" s="23" t="s">
        <v>33</v>
      </c>
      <c r="G3068" s="23" t="s">
        <v>33</v>
      </c>
      <c r="H3068" s="24" t="s">
        <v>34</v>
      </c>
      <c r="I3068" s="24" t="s">
        <v>35</v>
      </c>
      <c r="J3068" s="23" t="s">
        <v>39</v>
      </c>
      <c r="K3068" s="26">
        <v>191569.63</v>
      </c>
      <c r="L3068" s="26">
        <f t="shared" si="144"/>
        <v>10323.687358710626</v>
      </c>
      <c r="M3068" s="26">
        <v>0</v>
      </c>
      <c r="N3068" s="26">
        <v>0</v>
      </c>
      <c r="O3068" s="26">
        <v>0</v>
      </c>
      <c r="P3068" s="26">
        <v>0</v>
      </c>
      <c r="Q3068" s="26">
        <f t="shared" si="142"/>
        <v>0</v>
      </c>
      <c r="R3068" s="27" t="str">
        <f t="shared" si="143"/>
        <v>1-30</v>
      </c>
      <c r="S3068" s="27" t="str">
        <f>+VLOOKUP(B3068,'[1]PORTFOLIO MAY16'!$B$7:$T$5083,19,0)</f>
        <v>MEXICO</v>
      </c>
      <c r="T3068" s="26">
        <v>0</v>
      </c>
      <c r="U3068" s="23" t="s">
        <v>37</v>
      </c>
      <c r="V3068" s="23" t="s">
        <v>37</v>
      </c>
      <c r="W3068" s="23" t="s">
        <v>37</v>
      </c>
      <c r="X3068" s="22">
        <v>223178.9</v>
      </c>
    </row>
    <row r="3069" spans="1:24" x14ac:dyDescent="0.25">
      <c r="A3069" s="22">
        <v>702</v>
      </c>
      <c r="B3069" s="23" t="s">
        <v>3114</v>
      </c>
      <c r="C3069" s="23"/>
      <c r="D3069" s="24">
        <v>319886</v>
      </c>
      <c r="E3069" s="25"/>
      <c r="F3069" s="23" t="s">
        <v>42</v>
      </c>
      <c r="G3069" s="23" t="s">
        <v>33</v>
      </c>
      <c r="H3069" s="24" t="s">
        <v>34</v>
      </c>
      <c r="I3069" s="24" t="s">
        <v>233</v>
      </c>
      <c r="J3069" s="23" t="s">
        <v>36</v>
      </c>
      <c r="K3069" s="26">
        <v>61164.14</v>
      </c>
      <c r="L3069" s="26">
        <f t="shared" si="144"/>
        <v>61164.14</v>
      </c>
      <c r="M3069" s="26">
        <v>0</v>
      </c>
      <c r="N3069" s="26">
        <v>61164.14</v>
      </c>
      <c r="O3069" s="26">
        <v>0</v>
      </c>
      <c r="P3069" s="26">
        <v>0</v>
      </c>
      <c r="Q3069" s="26">
        <f t="shared" si="142"/>
        <v>61164.14</v>
      </c>
      <c r="R3069" s="27" t="str">
        <f t="shared" si="143"/>
        <v>61-90</v>
      </c>
      <c r="S3069" s="27" t="str">
        <f>+VLOOKUP(B3069,'[1]PORTFOLIO MAY16'!$B$7:$T$5083,19,0)</f>
        <v>GUATEMALA</v>
      </c>
      <c r="T3069" s="26">
        <v>0</v>
      </c>
      <c r="U3069" s="23" t="s">
        <v>37</v>
      </c>
      <c r="V3069" s="23" t="s">
        <v>37</v>
      </c>
      <c r="W3069" s="23" t="s">
        <v>37</v>
      </c>
      <c r="X3069" s="22">
        <v>72148.960000000006</v>
      </c>
    </row>
    <row r="3070" spans="1:24" x14ac:dyDescent="0.25">
      <c r="A3070" s="22">
        <v>702</v>
      </c>
      <c r="B3070" s="23" t="s">
        <v>3115</v>
      </c>
      <c r="C3070" s="23"/>
      <c r="D3070" s="24">
        <v>342476</v>
      </c>
      <c r="E3070" s="25"/>
      <c r="F3070" s="23" t="s">
        <v>33</v>
      </c>
      <c r="G3070" s="23" t="s">
        <v>33</v>
      </c>
      <c r="H3070" s="24" t="s">
        <v>34</v>
      </c>
      <c r="I3070" s="24" t="s">
        <v>35</v>
      </c>
      <c r="J3070" s="23" t="s">
        <v>39</v>
      </c>
      <c r="K3070" s="26">
        <v>130438.86</v>
      </c>
      <c r="L3070" s="26">
        <f t="shared" si="144"/>
        <v>7029.3501640454442</v>
      </c>
      <c r="M3070" s="26">
        <v>0</v>
      </c>
      <c r="N3070" s="26">
        <v>0</v>
      </c>
      <c r="O3070" s="26">
        <v>0</v>
      </c>
      <c r="P3070" s="26">
        <v>0</v>
      </c>
      <c r="Q3070" s="26">
        <f t="shared" si="142"/>
        <v>0</v>
      </c>
      <c r="R3070" s="27" t="str">
        <f t="shared" si="143"/>
        <v>1-30</v>
      </c>
      <c r="S3070" s="27" t="str">
        <f>+VLOOKUP(B3070,'[1]PORTFOLIO MAY16'!$B$7:$T$5083,19,0)</f>
        <v>MEXICO</v>
      </c>
      <c r="T3070" s="26">
        <v>0</v>
      </c>
      <c r="U3070" s="23" t="s">
        <v>37</v>
      </c>
      <c r="V3070" s="23" t="s">
        <v>37</v>
      </c>
      <c r="W3070" s="23" t="s">
        <v>37</v>
      </c>
      <c r="X3070" s="22">
        <v>152844.56</v>
      </c>
    </row>
    <row r="3071" spans="1:24" x14ac:dyDescent="0.25">
      <c r="A3071" s="22">
        <v>702</v>
      </c>
      <c r="B3071" s="23" t="s">
        <v>3116</v>
      </c>
      <c r="C3071" s="23"/>
      <c r="D3071" s="24">
        <v>349149</v>
      </c>
      <c r="E3071" s="25"/>
      <c r="F3071" s="23" t="s">
        <v>33</v>
      </c>
      <c r="G3071" s="23" t="s">
        <v>33</v>
      </c>
      <c r="H3071" s="24" t="s">
        <v>34</v>
      </c>
      <c r="I3071" s="24" t="s">
        <v>35</v>
      </c>
      <c r="J3071" s="23" t="s">
        <v>39</v>
      </c>
      <c r="K3071" s="26">
        <v>429671.76</v>
      </c>
      <c r="L3071" s="26">
        <f t="shared" si="144"/>
        <v>23155.01114193803</v>
      </c>
      <c r="M3071" s="26">
        <v>0</v>
      </c>
      <c r="N3071" s="26">
        <v>0</v>
      </c>
      <c r="O3071" s="26">
        <v>0</v>
      </c>
      <c r="P3071" s="26">
        <v>0</v>
      </c>
      <c r="Q3071" s="26">
        <f t="shared" si="142"/>
        <v>0</v>
      </c>
      <c r="R3071" s="27" t="str">
        <f t="shared" si="143"/>
        <v>1-30</v>
      </c>
      <c r="S3071" s="27" t="str">
        <f>+VLOOKUP(B3071,'[1]PORTFOLIO MAY16'!$B$7:$T$5083,19,0)</f>
        <v>MEXICO</v>
      </c>
      <c r="T3071" s="26">
        <v>0</v>
      </c>
      <c r="U3071" s="23" t="s">
        <v>37</v>
      </c>
      <c r="V3071" s="23" t="s">
        <v>37</v>
      </c>
      <c r="W3071" s="23" t="s">
        <v>37</v>
      </c>
      <c r="X3071" s="22">
        <v>502648.9</v>
      </c>
    </row>
    <row r="3072" spans="1:24" x14ac:dyDescent="0.25">
      <c r="A3072" s="22">
        <v>702</v>
      </c>
      <c r="B3072" s="23" t="s">
        <v>3117</v>
      </c>
      <c r="C3072" s="23"/>
      <c r="D3072" s="24">
        <v>308796</v>
      </c>
      <c r="E3072" s="25"/>
      <c r="F3072" s="23" t="s">
        <v>33</v>
      </c>
      <c r="G3072" s="23" t="s">
        <v>33</v>
      </c>
      <c r="H3072" s="24" t="s">
        <v>34</v>
      </c>
      <c r="I3072" s="24" t="s">
        <v>35</v>
      </c>
      <c r="J3072" s="23" t="s">
        <v>39</v>
      </c>
      <c r="K3072" s="26">
        <v>770556.13</v>
      </c>
      <c r="L3072" s="26">
        <f t="shared" si="144"/>
        <v>41525.269837698077</v>
      </c>
      <c r="M3072" s="26">
        <v>0</v>
      </c>
      <c r="N3072" s="26">
        <v>0</v>
      </c>
      <c r="O3072" s="26">
        <v>0</v>
      </c>
      <c r="P3072" s="26">
        <v>0</v>
      </c>
      <c r="Q3072" s="26">
        <f t="shared" si="142"/>
        <v>0</v>
      </c>
      <c r="R3072" s="27" t="str">
        <f t="shared" si="143"/>
        <v>1-30</v>
      </c>
      <c r="S3072" s="27" t="str">
        <f>+VLOOKUP(B3072,'[1]PORTFOLIO MAY16'!$B$7:$T$5083,19,0)</f>
        <v>MEXICO</v>
      </c>
      <c r="T3072" s="26">
        <v>0</v>
      </c>
      <c r="U3072" s="23" t="s">
        <v>37</v>
      </c>
      <c r="V3072" s="23" t="s">
        <v>37</v>
      </c>
      <c r="W3072" s="23" t="s">
        <v>37</v>
      </c>
      <c r="X3072" s="22">
        <v>893083.5</v>
      </c>
    </row>
    <row r="3073" spans="1:24" x14ac:dyDescent="0.25">
      <c r="A3073" s="22">
        <v>702</v>
      </c>
      <c r="B3073" s="23" t="s">
        <v>3118</v>
      </c>
      <c r="C3073" s="23"/>
      <c r="D3073" s="24">
        <v>308390</v>
      </c>
      <c r="E3073" s="25"/>
      <c r="F3073" s="23" t="s">
        <v>42</v>
      </c>
      <c r="G3073" s="23" t="s">
        <v>33</v>
      </c>
      <c r="H3073" s="24" t="s">
        <v>34</v>
      </c>
      <c r="I3073" s="24" t="s">
        <v>35</v>
      </c>
      <c r="J3073" s="23" t="s">
        <v>36</v>
      </c>
      <c r="K3073" s="26">
        <v>188115.79</v>
      </c>
      <c r="L3073" s="26">
        <f t="shared" si="144"/>
        <v>188115.79</v>
      </c>
      <c r="M3073" s="26">
        <v>0</v>
      </c>
      <c r="N3073" s="26">
        <v>0</v>
      </c>
      <c r="O3073" s="26">
        <v>0</v>
      </c>
      <c r="P3073" s="26">
        <v>0</v>
      </c>
      <c r="Q3073" s="26">
        <f t="shared" si="142"/>
        <v>0</v>
      </c>
      <c r="R3073" s="27" t="str">
        <f t="shared" si="143"/>
        <v>1-30</v>
      </c>
      <c r="S3073" s="27" t="str">
        <f>+VLOOKUP(B3073,'[1]PORTFOLIO MAY16'!$B$7:$T$5083,19,0)</f>
        <v>GUATEMALA</v>
      </c>
      <c r="T3073" s="26">
        <v>0</v>
      </c>
      <c r="U3073" s="23" t="s">
        <v>37</v>
      </c>
      <c r="V3073" s="23" t="s">
        <v>37</v>
      </c>
      <c r="W3073" s="23" t="s">
        <v>37</v>
      </c>
      <c r="X3073" s="22">
        <v>205746.6</v>
      </c>
    </row>
    <row r="3074" spans="1:24" x14ac:dyDescent="0.25">
      <c r="A3074" s="22">
        <v>702</v>
      </c>
      <c r="B3074" s="23" t="s">
        <v>3119</v>
      </c>
      <c r="C3074" s="23"/>
      <c r="D3074" s="24">
        <v>309847</v>
      </c>
      <c r="E3074" s="25"/>
      <c r="F3074" s="23" t="s">
        <v>59</v>
      </c>
      <c r="G3074" s="23" t="s">
        <v>59</v>
      </c>
      <c r="H3074" s="24" t="s">
        <v>34</v>
      </c>
      <c r="I3074" s="24" t="s">
        <v>35</v>
      </c>
      <c r="J3074" s="23" t="s">
        <v>36</v>
      </c>
      <c r="K3074" s="26">
        <v>2910263.23</v>
      </c>
      <c r="L3074" s="26">
        <f t="shared" si="144"/>
        <v>2910263.23</v>
      </c>
      <c r="M3074" s="26">
        <v>0</v>
      </c>
      <c r="N3074" s="26">
        <v>0</v>
      </c>
      <c r="O3074" s="26">
        <v>0</v>
      </c>
      <c r="P3074" s="26">
        <v>0</v>
      </c>
      <c r="Q3074" s="26">
        <f t="shared" si="142"/>
        <v>0</v>
      </c>
      <c r="R3074" s="27" t="str">
        <f t="shared" si="143"/>
        <v>1-30</v>
      </c>
      <c r="S3074" s="27" t="str">
        <f>+VLOOKUP(B3074,'[1]PORTFOLIO MAY16'!$B$7:$T$5083,19,0)</f>
        <v>MEXICO</v>
      </c>
      <c r="T3074" s="26">
        <v>0</v>
      </c>
      <c r="U3074" s="23" t="s">
        <v>37</v>
      </c>
      <c r="V3074" s="23" t="s">
        <v>37</v>
      </c>
      <c r="W3074" s="23" t="s">
        <v>37</v>
      </c>
      <c r="X3074" s="22">
        <v>3049224.39</v>
      </c>
    </row>
    <row r="3075" spans="1:24" x14ac:dyDescent="0.25">
      <c r="A3075" s="22">
        <v>702</v>
      </c>
      <c r="B3075" s="23" t="s">
        <v>3120</v>
      </c>
      <c r="C3075" s="23"/>
      <c r="D3075" s="24">
        <v>312684</v>
      </c>
      <c r="E3075" s="25"/>
      <c r="F3075" s="23" t="s">
        <v>33</v>
      </c>
      <c r="G3075" s="23" t="s">
        <v>33</v>
      </c>
      <c r="H3075" s="24" t="s">
        <v>34</v>
      </c>
      <c r="I3075" s="24" t="s">
        <v>35</v>
      </c>
      <c r="J3075" s="23" t="s">
        <v>39</v>
      </c>
      <c r="K3075" s="26">
        <v>2587000</v>
      </c>
      <c r="L3075" s="26">
        <f t="shared" si="144"/>
        <v>139413.42997313503</v>
      </c>
      <c r="M3075" s="26">
        <v>0</v>
      </c>
      <c r="N3075" s="26">
        <v>0</v>
      </c>
      <c r="O3075" s="26">
        <v>0</v>
      </c>
      <c r="P3075" s="26">
        <v>0</v>
      </c>
      <c r="Q3075" s="26">
        <f t="shared" si="142"/>
        <v>0</v>
      </c>
      <c r="R3075" s="27" t="str">
        <f t="shared" si="143"/>
        <v>1-30</v>
      </c>
      <c r="S3075" s="27" t="str">
        <f>+VLOOKUP(B3075,'[1]PORTFOLIO MAY16'!$B$7:$T$5083,19,0)</f>
        <v>MEXICO</v>
      </c>
      <c r="T3075" s="26">
        <v>0</v>
      </c>
      <c r="U3075" s="23" t="s">
        <v>37</v>
      </c>
      <c r="V3075" s="23" t="s">
        <v>37</v>
      </c>
      <c r="W3075" s="23" t="s">
        <v>37</v>
      </c>
      <c r="X3075" s="22">
        <v>2845700</v>
      </c>
    </row>
    <row r="3076" spans="1:24" x14ac:dyDescent="0.25">
      <c r="A3076" s="22">
        <v>702</v>
      </c>
      <c r="B3076" s="23" t="s">
        <v>3121</v>
      </c>
      <c r="C3076" s="23"/>
      <c r="D3076" s="24">
        <v>332377</v>
      </c>
      <c r="E3076" s="25"/>
      <c r="F3076" s="23" t="s">
        <v>33</v>
      </c>
      <c r="G3076" s="23" t="s">
        <v>33</v>
      </c>
      <c r="H3076" s="24" t="s">
        <v>34</v>
      </c>
      <c r="I3076" s="24" t="s">
        <v>35</v>
      </c>
      <c r="J3076" s="23" t="s">
        <v>39</v>
      </c>
      <c r="K3076" s="26">
        <v>466506.21</v>
      </c>
      <c r="L3076" s="26">
        <f t="shared" si="144"/>
        <v>25140.019652055518</v>
      </c>
      <c r="M3076" s="26">
        <v>466506.21</v>
      </c>
      <c r="N3076" s="26">
        <v>0</v>
      </c>
      <c r="O3076" s="26">
        <v>0</v>
      </c>
      <c r="P3076" s="26">
        <v>0</v>
      </c>
      <c r="Q3076" s="26">
        <f t="shared" si="142"/>
        <v>466506.21</v>
      </c>
      <c r="R3076" s="27" t="str">
        <f t="shared" si="143"/>
        <v>31-60</v>
      </c>
      <c r="S3076" s="27" t="str">
        <f>+VLOOKUP(B3076,'[1]PORTFOLIO MAY16'!$B$7:$T$5083,19,0)</f>
        <v>MEXICO</v>
      </c>
      <c r="T3076" s="26">
        <v>0</v>
      </c>
      <c r="U3076" s="23" t="s">
        <v>37</v>
      </c>
      <c r="V3076" s="23" t="s">
        <v>37</v>
      </c>
      <c r="W3076" s="23" t="s">
        <v>37</v>
      </c>
      <c r="X3076" s="22">
        <v>546829.04</v>
      </c>
    </row>
    <row r="3077" spans="1:24" x14ac:dyDescent="0.25">
      <c r="A3077" s="22">
        <v>702</v>
      </c>
      <c r="B3077" s="23" t="s">
        <v>3122</v>
      </c>
      <c r="C3077" s="23"/>
      <c r="D3077" s="24">
        <v>348308</v>
      </c>
      <c r="E3077" s="25"/>
      <c r="F3077" s="23" t="s">
        <v>42</v>
      </c>
      <c r="G3077" s="23" t="s">
        <v>33</v>
      </c>
      <c r="H3077" s="24" t="s">
        <v>34</v>
      </c>
      <c r="I3077" s="24" t="s">
        <v>35</v>
      </c>
      <c r="J3077" s="23" t="s">
        <v>36</v>
      </c>
      <c r="K3077" s="26">
        <v>88725.86</v>
      </c>
      <c r="L3077" s="26">
        <f t="shared" si="144"/>
        <v>88725.86</v>
      </c>
      <c r="M3077" s="26">
        <v>0</v>
      </c>
      <c r="N3077" s="26">
        <v>0</v>
      </c>
      <c r="O3077" s="26">
        <v>0</v>
      </c>
      <c r="P3077" s="26">
        <v>0</v>
      </c>
      <c r="Q3077" s="26">
        <f t="shared" si="142"/>
        <v>0</v>
      </c>
      <c r="R3077" s="27" t="str">
        <f t="shared" si="143"/>
        <v>1-30</v>
      </c>
      <c r="S3077" s="27" t="str">
        <f>+VLOOKUP(B3077,'[1]PORTFOLIO MAY16'!$B$7:$T$5083,19,0)</f>
        <v>NICARAGUA</v>
      </c>
      <c r="T3077" s="26">
        <v>0</v>
      </c>
      <c r="U3077" s="23" t="s">
        <v>37</v>
      </c>
      <c r="V3077" s="23" t="s">
        <v>37</v>
      </c>
      <c r="W3077" s="23" t="s">
        <v>37</v>
      </c>
      <c r="X3077" s="22">
        <v>101244</v>
      </c>
    </row>
    <row r="3078" spans="1:24" x14ac:dyDescent="0.25">
      <c r="A3078" s="22">
        <v>702</v>
      </c>
      <c r="B3078" s="23" t="s">
        <v>3123</v>
      </c>
      <c r="C3078" s="23"/>
      <c r="D3078" s="24">
        <v>348338</v>
      </c>
      <c r="E3078" s="25"/>
      <c r="F3078" s="23" t="s">
        <v>33</v>
      </c>
      <c r="G3078" s="23" t="s">
        <v>33</v>
      </c>
      <c r="H3078" s="24" t="s">
        <v>34</v>
      </c>
      <c r="I3078" s="24" t="s">
        <v>35</v>
      </c>
      <c r="J3078" s="23" t="s">
        <v>39</v>
      </c>
      <c r="K3078" s="26">
        <v>643966.36</v>
      </c>
      <c r="L3078" s="26">
        <f t="shared" si="144"/>
        <v>34703.347133712661</v>
      </c>
      <c r="M3078" s="26">
        <v>643966.36</v>
      </c>
      <c r="N3078" s="26">
        <v>0</v>
      </c>
      <c r="O3078" s="26">
        <v>0</v>
      </c>
      <c r="P3078" s="26">
        <v>0</v>
      </c>
      <c r="Q3078" s="26">
        <f t="shared" si="142"/>
        <v>643966.36</v>
      </c>
      <c r="R3078" s="27" t="str">
        <f t="shared" si="143"/>
        <v>31-60</v>
      </c>
      <c r="S3078" s="27" t="str">
        <f>+VLOOKUP(B3078,'[1]PORTFOLIO MAY16'!$B$7:$T$5083,19,0)</f>
        <v>MEXICO</v>
      </c>
      <c r="T3078" s="26">
        <v>0</v>
      </c>
      <c r="U3078" s="23" t="s">
        <v>37</v>
      </c>
      <c r="V3078" s="23" t="s">
        <v>37</v>
      </c>
      <c r="W3078" s="23" t="s">
        <v>37</v>
      </c>
      <c r="X3078" s="22">
        <v>697630.23</v>
      </c>
    </row>
    <row r="3079" spans="1:24" x14ac:dyDescent="0.25">
      <c r="A3079" s="22">
        <v>702</v>
      </c>
      <c r="B3079" s="23" t="s">
        <v>3124</v>
      </c>
      <c r="C3079" s="23"/>
      <c r="D3079" s="24">
        <v>348339</v>
      </c>
      <c r="E3079" s="25"/>
      <c r="F3079" s="23" t="s">
        <v>33</v>
      </c>
      <c r="G3079" s="23" t="s">
        <v>33</v>
      </c>
      <c r="H3079" s="24" t="s">
        <v>34</v>
      </c>
      <c r="I3079" s="24" t="s">
        <v>35</v>
      </c>
      <c r="J3079" s="23" t="s">
        <v>39</v>
      </c>
      <c r="K3079" s="26">
        <v>143520</v>
      </c>
      <c r="L3079" s="26">
        <f t="shared" si="144"/>
        <v>7734.2927985096012</v>
      </c>
      <c r="M3079" s="26">
        <v>0</v>
      </c>
      <c r="N3079" s="26">
        <v>0</v>
      </c>
      <c r="O3079" s="26">
        <v>0</v>
      </c>
      <c r="P3079" s="26">
        <v>0</v>
      </c>
      <c r="Q3079" s="26">
        <f t="shared" ref="Q3079:Q3142" si="145">+P3079+O3079+N3079+M3079</f>
        <v>0</v>
      </c>
      <c r="R3079" s="27" t="str">
        <f t="shared" ref="R3079:R3142" si="146">+IF(P3079&gt;0,"120+",IF(O3079&gt;0,"91-120",IF(N3079&gt;0,"61-90",IF(M3079&gt;0,"31-60","1-30"))))</f>
        <v>1-30</v>
      </c>
      <c r="S3079" s="27" t="str">
        <f>+VLOOKUP(B3079,'[1]PORTFOLIO MAY16'!$B$7:$T$5083,19,0)</f>
        <v>MEXICO</v>
      </c>
      <c r="T3079" s="26">
        <v>0</v>
      </c>
      <c r="U3079" s="23" t="s">
        <v>37</v>
      </c>
      <c r="V3079" s="23" t="s">
        <v>37</v>
      </c>
      <c r="W3079" s="23" t="s">
        <v>37</v>
      </c>
      <c r="X3079" s="22">
        <v>179400</v>
      </c>
    </row>
    <row r="3080" spans="1:24" x14ac:dyDescent="0.25">
      <c r="A3080" s="22">
        <v>702</v>
      </c>
      <c r="B3080" s="23" t="s">
        <v>3125</v>
      </c>
      <c r="C3080" s="23"/>
      <c r="D3080" s="24">
        <v>319246</v>
      </c>
      <c r="E3080" s="25"/>
      <c r="F3080" s="23" t="s">
        <v>42</v>
      </c>
      <c r="G3080" s="23" t="s">
        <v>33</v>
      </c>
      <c r="H3080" s="24" t="s">
        <v>34</v>
      </c>
      <c r="I3080" s="24" t="s">
        <v>35</v>
      </c>
      <c r="J3080" s="23" t="s">
        <v>36</v>
      </c>
      <c r="K3080" s="26">
        <v>63405.29</v>
      </c>
      <c r="L3080" s="26">
        <f t="shared" si="144"/>
        <v>63405.29</v>
      </c>
      <c r="M3080" s="26">
        <v>0</v>
      </c>
      <c r="N3080" s="26">
        <v>0</v>
      </c>
      <c r="O3080" s="26">
        <v>0</v>
      </c>
      <c r="P3080" s="26">
        <v>0</v>
      </c>
      <c r="Q3080" s="26">
        <f t="shared" si="145"/>
        <v>0</v>
      </c>
      <c r="R3080" s="27" t="str">
        <f t="shared" si="146"/>
        <v>1-30</v>
      </c>
      <c r="S3080" s="27" t="str">
        <f>+VLOOKUP(B3080,'[1]PORTFOLIO MAY16'!$B$7:$T$5083,19,0)</f>
        <v>COSTA RICA</v>
      </c>
      <c r="T3080" s="26">
        <v>0</v>
      </c>
      <c r="U3080" s="23" t="s">
        <v>37</v>
      </c>
      <c r="V3080" s="23" t="s">
        <v>37</v>
      </c>
      <c r="W3080" s="23" t="s">
        <v>37</v>
      </c>
      <c r="X3080" s="22">
        <v>67321.279999999999</v>
      </c>
    </row>
    <row r="3081" spans="1:24" x14ac:dyDescent="0.25">
      <c r="A3081" s="22">
        <v>702</v>
      </c>
      <c r="B3081" s="23" t="s">
        <v>3126</v>
      </c>
      <c r="C3081" s="23"/>
      <c r="D3081" s="24">
        <v>348802</v>
      </c>
      <c r="E3081" s="25"/>
      <c r="F3081" s="23" t="s">
        <v>42</v>
      </c>
      <c r="G3081" s="23" t="s">
        <v>33</v>
      </c>
      <c r="H3081" s="24" t="s">
        <v>34</v>
      </c>
      <c r="I3081" s="24" t="s">
        <v>35</v>
      </c>
      <c r="J3081" s="23" t="s">
        <v>36</v>
      </c>
      <c r="K3081" s="26">
        <v>115621.41</v>
      </c>
      <c r="L3081" s="26">
        <f t="shared" si="144"/>
        <v>115621.41</v>
      </c>
      <c r="M3081" s="26">
        <v>0</v>
      </c>
      <c r="N3081" s="26">
        <v>0</v>
      </c>
      <c r="O3081" s="26">
        <v>0</v>
      </c>
      <c r="P3081" s="26">
        <v>0</v>
      </c>
      <c r="Q3081" s="26">
        <f t="shared" si="145"/>
        <v>0</v>
      </c>
      <c r="R3081" s="27" t="str">
        <f t="shared" si="146"/>
        <v>1-30</v>
      </c>
      <c r="S3081" s="27" t="str">
        <f>+VLOOKUP(B3081,'[1]PORTFOLIO MAY16'!$B$7:$T$5083,19,0)</f>
        <v>NICARAGUA</v>
      </c>
      <c r="T3081" s="26">
        <v>0</v>
      </c>
      <c r="U3081" s="23" t="s">
        <v>37</v>
      </c>
      <c r="V3081" s="23" t="s">
        <v>37</v>
      </c>
      <c r="W3081" s="23" t="s">
        <v>37</v>
      </c>
      <c r="X3081" s="22">
        <v>131940.29999999999</v>
      </c>
    </row>
    <row r="3082" spans="1:24" x14ac:dyDescent="0.25">
      <c r="A3082" s="22">
        <v>702</v>
      </c>
      <c r="B3082" s="23" t="s">
        <v>3127</v>
      </c>
      <c r="C3082" s="23"/>
      <c r="D3082" s="24">
        <v>348784</v>
      </c>
      <c r="E3082" s="25"/>
      <c r="F3082" s="23" t="s">
        <v>42</v>
      </c>
      <c r="G3082" s="23" t="s">
        <v>33</v>
      </c>
      <c r="H3082" s="24" t="s">
        <v>34</v>
      </c>
      <c r="I3082" s="24" t="s">
        <v>35</v>
      </c>
      <c r="J3082" s="23" t="s">
        <v>36</v>
      </c>
      <c r="K3082" s="26">
        <v>28837.52</v>
      </c>
      <c r="L3082" s="26">
        <f t="shared" si="144"/>
        <v>28837.52</v>
      </c>
      <c r="M3082" s="26">
        <v>0</v>
      </c>
      <c r="N3082" s="26">
        <v>0</v>
      </c>
      <c r="O3082" s="26">
        <v>0</v>
      </c>
      <c r="P3082" s="26">
        <v>0</v>
      </c>
      <c r="Q3082" s="26">
        <f t="shared" si="145"/>
        <v>0</v>
      </c>
      <c r="R3082" s="27" t="str">
        <f t="shared" si="146"/>
        <v>1-30</v>
      </c>
      <c r="S3082" s="27" t="str">
        <f>+VLOOKUP(B3082,'[1]PORTFOLIO MAY16'!$B$7:$T$5083,19,0)</f>
        <v>NICARAGUA</v>
      </c>
      <c r="T3082" s="26">
        <v>0</v>
      </c>
      <c r="U3082" s="23" t="s">
        <v>37</v>
      </c>
      <c r="V3082" s="23" t="s">
        <v>37</v>
      </c>
      <c r="W3082" s="23" t="s">
        <v>37</v>
      </c>
      <c r="X3082" s="22">
        <v>28837.52</v>
      </c>
    </row>
    <row r="3083" spans="1:24" x14ac:dyDescent="0.25">
      <c r="A3083" s="22">
        <v>702</v>
      </c>
      <c r="B3083" s="23" t="s">
        <v>3128</v>
      </c>
      <c r="C3083" s="23"/>
      <c r="D3083" s="24">
        <v>331428</v>
      </c>
      <c r="E3083" s="25"/>
      <c r="F3083" s="23" t="s">
        <v>33</v>
      </c>
      <c r="G3083" s="23" t="s">
        <v>33</v>
      </c>
      <c r="H3083" s="24" t="s">
        <v>34</v>
      </c>
      <c r="I3083" s="24" t="s">
        <v>35</v>
      </c>
      <c r="J3083" s="23" t="s">
        <v>39</v>
      </c>
      <c r="K3083" s="26">
        <v>187896.24</v>
      </c>
      <c r="L3083" s="26">
        <f t="shared" si="144"/>
        <v>10125.728371648771</v>
      </c>
      <c r="M3083" s="26">
        <v>0</v>
      </c>
      <c r="N3083" s="26">
        <v>0</v>
      </c>
      <c r="O3083" s="26">
        <v>0</v>
      </c>
      <c r="P3083" s="26">
        <v>0</v>
      </c>
      <c r="Q3083" s="26">
        <f t="shared" si="145"/>
        <v>0</v>
      </c>
      <c r="R3083" s="27" t="str">
        <f t="shared" si="146"/>
        <v>1-30</v>
      </c>
      <c r="S3083" s="27" t="str">
        <f>+VLOOKUP(B3083,'[1]PORTFOLIO MAY16'!$B$7:$T$5083,19,0)</f>
        <v>MEXICO</v>
      </c>
      <c r="T3083" s="26">
        <v>0</v>
      </c>
      <c r="U3083" s="23" t="s">
        <v>37</v>
      </c>
      <c r="V3083" s="23" t="s">
        <v>37</v>
      </c>
      <c r="W3083" s="23" t="s">
        <v>37</v>
      </c>
      <c r="X3083" s="22">
        <v>210972.08</v>
      </c>
    </row>
    <row r="3084" spans="1:24" x14ac:dyDescent="0.25">
      <c r="A3084" s="22">
        <v>702</v>
      </c>
      <c r="B3084" s="23" t="s">
        <v>3129</v>
      </c>
      <c r="C3084" s="23"/>
      <c r="D3084" s="24">
        <v>333571</v>
      </c>
      <c r="E3084" s="25"/>
      <c r="F3084" s="23" t="s">
        <v>42</v>
      </c>
      <c r="G3084" s="23" t="s">
        <v>33</v>
      </c>
      <c r="H3084" s="24" t="s">
        <v>34</v>
      </c>
      <c r="I3084" s="24" t="s">
        <v>35</v>
      </c>
      <c r="J3084" s="23" t="s">
        <v>36</v>
      </c>
      <c r="K3084" s="26">
        <v>57438.36</v>
      </c>
      <c r="L3084" s="26">
        <f t="shared" si="144"/>
        <v>57438.36</v>
      </c>
      <c r="M3084" s="26">
        <v>0</v>
      </c>
      <c r="N3084" s="26">
        <v>0</v>
      </c>
      <c r="O3084" s="26">
        <v>0</v>
      </c>
      <c r="P3084" s="26">
        <v>0</v>
      </c>
      <c r="Q3084" s="26">
        <f t="shared" si="145"/>
        <v>0</v>
      </c>
      <c r="R3084" s="27" t="str">
        <f t="shared" si="146"/>
        <v>1-30</v>
      </c>
      <c r="S3084" s="27" t="str">
        <f>+VLOOKUP(B3084,'[1]PORTFOLIO MAY16'!$B$7:$T$5083,19,0)</f>
        <v>EL SALVADOR</v>
      </c>
      <c r="T3084" s="26">
        <v>0</v>
      </c>
      <c r="U3084" s="23" t="s">
        <v>37</v>
      </c>
      <c r="V3084" s="23" t="s">
        <v>37</v>
      </c>
      <c r="W3084" s="23" t="s">
        <v>37</v>
      </c>
      <c r="X3084" s="22">
        <v>60740.13</v>
      </c>
    </row>
    <row r="3085" spans="1:24" x14ac:dyDescent="0.25">
      <c r="A3085" s="22">
        <v>702</v>
      </c>
      <c r="B3085" s="23" t="s">
        <v>3130</v>
      </c>
      <c r="C3085" s="23"/>
      <c r="D3085" s="24">
        <v>308390</v>
      </c>
      <c r="E3085" s="25"/>
      <c r="F3085" s="23" t="s">
        <v>42</v>
      </c>
      <c r="G3085" s="23" t="s">
        <v>33</v>
      </c>
      <c r="H3085" s="24" t="s">
        <v>34</v>
      </c>
      <c r="I3085" s="24" t="s">
        <v>35</v>
      </c>
      <c r="J3085" s="23" t="s">
        <v>36</v>
      </c>
      <c r="K3085" s="26">
        <v>184938.61</v>
      </c>
      <c r="L3085" s="26">
        <f t="shared" si="144"/>
        <v>184938.61</v>
      </c>
      <c r="M3085" s="26">
        <v>0</v>
      </c>
      <c r="N3085" s="26">
        <v>0</v>
      </c>
      <c r="O3085" s="26">
        <v>0</v>
      </c>
      <c r="P3085" s="26">
        <v>0</v>
      </c>
      <c r="Q3085" s="26">
        <f t="shared" si="145"/>
        <v>0</v>
      </c>
      <c r="R3085" s="27" t="str">
        <f t="shared" si="146"/>
        <v>1-30</v>
      </c>
      <c r="S3085" s="27" t="str">
        <f>+VLOOKUP(B3085,'[1]PORTFOLIO MAY16'!$B$7:$T$5083,19,0)</f>
        <v>GUATEMALA</v>
      </c>
      <c r="T3085" s="26">
        <v>0</v>
      </c>
      <c r="U3085" s="23" t="s">
        <v>37</v>
      </c>
      <c r="V3085" s="23" t="s">
        <v>37</v>
      </c>
      <c r="W3085" s="23" t="s">
        <v>37</v>
      </c>
      <c r="X3085" s="22">
        <v>199033.25</v>
      </c>
    </row>
    <row r="3086" spans="1:24" x14ac:dyDescent="0.25">
      <c r="A3086" s="22">
        <v>702</v>
      </c>
      <c r="B3086" s="23" t="s">
        <v>3131</v>
      </c>
      <c r="C3086" s="23"/>
      <c r="D3086" s="24">
        <v>314798</v>
      </c>
      <c r="E3086" s="25"/>
      <c r="F3086" s="23" t="s">
        <v>51</v>
      </c>
      <c r="G3086" s="23" t="s">
        <v>51</v>
      </c>
      <c r="H3086" s="24" t="s">
        <v>34</v>
      </c>
      <c r="I3086" s="24" t="s">
        <v>35</v>
      </c>
      <c r="J3086" s="23" t="s">
        <v>36</v>
      </c>
      <c r="K3086" s="26">
        <v>46169.69</v>
      </c>
      <c r="L3086" s="26">
        <f t="shared" si="144"/>
        <v>46169.69</v>
      </c>
      <c r="M3086" s="26">
        <v>0</v>
      </c>
      <c r="N3086" s="26">
        <v>0</v>
      </c>
      <c r="O3086" s="26">
        <v>0</v>
      </c>
      <c r="P3086" s="26">
        <v>0</v>
      </c>
      <c r="Q3086" s="26">
        <f t="shared" si="145"/>
        <v>0</v>
      </c>
      <c r="R3086" s="27" t="str">
        <f t="shared" si="146"/>
        <v>1-30</v>
      </c>
      <c r="S3086" s="27" t="str">
        <f>+VLOOKUP(B3086,'[1]PORTFOLIO MAY16'!$B$7:$T$5083,19,0)</f>
        <v>COSTA RICA</v>
      </c>
      <c r="T3086" s="26">
        <v>0</v>
      </c>
      <c r="U3086" s="23" t="s">
        <v>37</v>
      </c>
      <c r="V3086" s="23" t="s">
        <v>37</v>
      </c>
      <c r="W3086" s="23" t="s">
        <v>37</v>
      </c>
      <c r="X3086" s="22">
        <v>47136.41</v>
      </c>
    </row>
    <row r="3087" spans="1:24" x14ac:dyDescent="0.25">
      <c r="A3087" s="22">
        <v>702</v>
      </c>
      <c r="B3087" s="23" t="s">
        <v>3132</v>
      </c>
      <c r="C3087" s="23"/>
      <c r="D3087" s="24">
        <v>312684</v>
      </c>
      <c r="E3087" s="25"/>
      <c r="F3087" s="23" t="s">
        <v>33</v>
      </c>
      <c r="G3087" s="23" t="s">
        <v>33</v>
      </c>
      <c r="H3087" s="24" t="s">
        <v>34</v>
      </c>
      <c r="I3087" s="24" t="s">
        <v>35</v>
      </c>
      <c r="J3087" s="23" t="s">
        <v>39</v>
      </c>
      <c r="K3087" s="26">
        <v>84262.33</v>
      </c>
      <c r="L3087" s="26">
        <f t="shared" si="144"/>
        <v>4540.8969628249688</v>
      </c>
      <c r="M3087" s="26">
        <v>0</v>
      </c>
      <c r="N3087" s="26">
        <v>0</v>
      </c>
      <c r="O3087" s="26">
        <v>0</v>
      </c>
      <c r="P3087" s="26">
        <v>0</v>
      </c>
      <c r="Q3087" s="26">
        <f t="shared" si="145"/>
        <v>0</v>
      </c>
      <c r="R3087" s="27" t="str">
        <f t="shared" si="146"/>
        <v>1-30</v>
      </c>
      <c r="S3087" s="27" t="str">
        <f>+VLOOKUP(B3087,'[1]PORTFOLIO MAY16'!$B$7:$T$5083,19,0)</f>
        <v>MEXICO</v>
      </c>
      <c r="T3087" s="26">
        <v>0</v>
      </c>
      <c r="U3087" s="23" t="s">
        <v>37</v>
      </c>
      <c r="V3087" s="23" t="s">
        <v>37</v>
      </c>
      <c r="W3087" s="23" t="s">
        <v>37</v>
      </c>
      <c r="X3087" s="22">
        <v>169612.68</v>
      </c>
    </row>
    <row r="3088" spans="1:24" x14ac:dyDescent="0.25">
      <c r="A3088" s="22">
        <v>702</v>
      </c>
      <c r="B3088" s="23" t="s">
        <v>3133</v>
      </c>
      <c r="C3088" s="23"/>
      <c r="D3088" s="24">
        <v>319214</v>
      </c>
      <c r="E3088" s="25"/>
      <c r="F3088" s="23" t="s">
        <v>42</v>
      </c>
      <c r="G3088" s="23" t="s">
        <v>33</v>
      </c>
      <c r="H3088" s="24" t="s">
        <v>34</v>
      </c>
      <c r="I3088" s="24" t="s">
        <v>35</v>
      </c>
      <c r="J3088" s="23" t="s">
        <v>39</v>
      </c>
      <c r="K3088" s="26">
        <v>-0.04</v>
      </c>
      <c r="L3088" s="26">
        <v>0</v>
      </c>
      <c r="M3088" s="26">
        <v>0</v>
      </c>
      <c r="N3088" s="26">
        <v>0</v>
      </c>
      <c r="O3088" s="26">
        <v>0</v>
      </c>
      <c r="P3088" s="26">
        <v>0</v>
      </c>
      <c r="Q3088" s="26">
        <f t="shared" si="145"/>
        <v>0</v>
      </c>
      <c r="R3088" s="27" t="str">
        <f t="shared" si="146"/>
        <v>1-30</v>
      </c>
      <c r="S3088" s="27" t="str">
        <f>+VLOOKUP(B3088,'[1]PORTFOLIO MAY16'!$B$7:$T$5083,19,0)</f>
        <v>MEXICO</v>
      </c>
      <c r="T3088" s="26">
        <v>0</v>
      </c>
      <c r="U3088" s="23" t="s">
        <v>37</v>
      </c>
      <c r="V3088" s="23" t="s">
        <v>37</v>
      </c>
      <c r="W3088" s="23" t="s">
        <v>37</v>
      </c>
      <c r="X3088" s="22">
        <v>174285.42</v>
      </c>
    </row>
    <row r="3089" spans="1:24" x14ac:dyDescent="0.25">
      <c r="A3089" s="22">
        <v>702</v>
      </c>
      <c r="B3089" s="23" t="s">
        <v>3134</v>
      </c>
      <c r="C3089" s="23"/>
      <c r="D3089" s="24">
        <v>309287</v>
      </c>
      <c r="E3089" s="25"/>
      <c r="F3089" s="23" t="s">
        <v>51</v>
      </c>
      <c r="G3089" s="23" t="s">
        <v>33</v>
      </c>
      <c r="H3089" s="24" t="s">
        <v>34</v>
      </c>
      <c r="I3089" s="24" t="s">
        <v>35</v>
      </c>
      <c r="J3089" s="23" t="s">
        <v>36</v>
      </c>
      <c r="K3089" s="26">
        <v>66518.11</v>
      </c>
      <c r="L3089" s="26">
        <f t="shared" si="144"/>
        <v>66518.11</v>
      </c>
      <c r="M3089" s="26">
        <v>0</v>
      </c>
      <c r="N3089" s="26">
        <v>0</v>
      </c>
      <c r="O3089" s="26">
        <v>0</v>
      </c>
      <c r="P3089" s="26">
        <v>0</v>
      </c>
      <c r="Q3089" s="26">
        <f t="shared" si="145"/>
        <v>0</v>
      </c>
      <c r="R3089" s="27" t="str">
        <f t="shared" si="146"/>
        <v>1-30</v>
      </c>
      <c r="S3089" s="27" t="str">
        <f>+VLOOKUP(B3089,'[1]PORTFOLIO MAY16'!$B$7:$T$5083,19,0)</f>
        <v>GUATEMALA</v>
      </c>
      <c r="T3089" s="26">
        <v>0</v>
      </c>
      <c r="U3089" s="23" t="s">
        <v>37</v>
      </c>
      <c r="V3089" s="23" t="s">
        <v>37</v>
      </c>
      <c r="W3089" s="23" t="s">
        <v>37</v>
      </c>
      <c r="X3089" s="22">
        <v>72719.820000000007</v>
      </c>
    </row>
    <row r="3090" spans="1:24" x14ac:dyDescent="0.25">
      <c r="A3090" s="22">
        <v>702</v>
      </c>
      <c r="B3090" s="23" t="s">
        <v>3135</v>
      </c>
      <c r="C3090" s="23"/>
      <c r="D3090" s="24">
        <v>312089</v>
      </c>
      <c r="E3090" s="25"/>
      <c r="F3090" s="23" t="s">
        <v>42</v>
      </c>
      <c r="G3090" s="23" t="s">
        <v>33</v>
      </c>
      <c r="H3090" s="24" t="s">
        <v>34</v>
      </c>
      <c r="I3090" s="24" t="s">
        <v>35</v>
      </c>
      <c r="J3090" s="23" t="s">
        <v>36</v>
      </c>
      <c r="K3090" s="26">
        <v>302141.40000000002</v>
      </c>
      <c r="L3090" s="26">
        <f t="shared" si="144"/>
        <v>302141.40000000002</v>
      </c>
      <c r="M3090" s="26">
        <v>0</v>
      </c>
      <c r="N3090" s="26">
        <v>0</v>
      </c>
      <c r="O3090" s="26">
        <v>0</v>
      </c>
      <c r="P3090" s="26">
        <v>0</v>
      </c>
      <c r="Q3090" s="26">
        <f t="shared" si="145"/>
        <v>0</v>
      </c>
      <c r="R3090" s="27" t="str">
        <f t="shared" si="146"/>
        <v>1-30</v>
      </c>
      <c r="S3090" s="27" t="str">
        <f>+VLOOKUP(B3090,'[1]PORTFOLIO MAY16'!$B$7:$T$5083,19,0)</f>
        <v>REPUBLICA DOMINICANA</v>
      </c>
      <c r="T3090" s="26">
        <v>0</v>
      </c>
      <c r="U3090" s="23" t="s">
        <v>37</v>
      </c>
      <c r="V3090" s="23" t="s">
        <v>37</v>
      </c>
      <c r="W3090" s="23" t="s">
        <v>37</v>
      </c>
      <c r="X3090" s="22">
        <v>316182.59999999998</v>
      </c>
    </row>
    <row r="3091" spans="1:24" x14ac:dyDescent="0.25">
      <c r="A3091" s="22">
        <v>702</v>
      </c>
      <c r="B3091" s="23" t="s">
        <v>3136</v>
      </c>
      <c r="C3091" s="23"/>
      <c r="D3091" s="24">
        <v>308327</v>
      </c>
      <c r="E3091" s="25"/>
      <c r="F3091" s="23" t="s">
        <v>33</v>
      </c>
      <c r="G3091" s="23" t="s">
        <v>33</v>
      </c>
      <c r="H3091" s="24" t="s">
        <v>34</v>
      </c>
      <c r="I3091" s="24" t="s">
        <v>35</v>
      </c>
      <c r="J3091" s="23" t="s">
        <v>39</v>
      </c>
      <c r="K3091" s="26">
        <v>17843.490000000002</v>
      </c>
      <c r="L3091" s="26">
        <f t="shared" si="144"/>
        <v>961.58567591470251</v>
      </c>
      <c r="M3091" s="26">
        <v>0</v>
      </c>
      <c r="N3091" s="26">
        <v>0</v>
      </c>
      <c r="O3091" s="26">
        <v>0</v>
      </c>
      <c r="P3091" s="26">
        <v>0</v>
      </c>
      <c r="Q3091" s="26">
        <f t="shared" si="145"/>
        <v>0</v>
      </c>
      <c r="R3091" s="27" t="str">
        <f t="shared" si="146"/>
        <v>1-30</v>
      </c>
      <c r="S3091" s="27" t="str">
        <f>+VLOOKUP(B3091,'[1]PORTFOLIO MAY16'!$B$7:$T$5083,19,0)</f>
        <v>MEXICO</v>
      </c>
      <c r="T3091" s="26">
        <v>0</v>
      </c>
      <c r="U3091" s="23" t="s">
        <v>37</v>
      </c>
      <c r="V3091" s="23" t="s">
        <v>37</v>
      </c>
      <c r="W3091" s="23" t="s">
        <v>37</v>
      </c>
      <c r="X3091" s="22">
        <v>35895.08</v>
      </c>
    </row>
    <row r="3092" spans="1:24" x14ac:dyDescent="0.25">
      <c r="A3092" s="22">
        <v>702</v>
      </c>
      <c r="B3092" s="23" t="s">
        <v>3137</v>
      </c>
      <c r="C3092" s="23"/>
      <c r="D3092" s="24">
        <v>313234</v>
      </c>
      <c r="E3092" s="25"/>
      <c r="F3092" s="23" t="s">
        <v>33</v>
      </c>
      <c r="G3092" s="23" t="s">
        <v>33</v>
      </c>
      <c r="H3092" s="24" t="s">
        <v>34</v>
      </c>
      <c r="I3092" s="24" t="s">
        <v>35</v>
      </c>
      <c r="J3092" s="23" t="s">
        <v>39</v>
      </c>
      <c r="K3092" s="26">
        <v>430593.3</v>
      </c>
      <c r="L3092" s="26">
        <f t="shared" si="144"/>
        <v>23204.672932528458</v>
      </c>
      <c r="M3092" s="26">
        <v>0</v>
      </c>
      <c r="N3092" s="26">
        <v>0</v>
      </c>
      <c r="O3092" s="26">
        <v>0</v>
      </c>
      <c r="P3092" s="26">
        <v>0</v>
      </c>
      <c r="Q3092" s="26">
        <f t="shared" si="145"/>
        <v>0</v>
      </c>
      <c r="R3092" s="27" t="str">
        <f t="shared" si="146"/>
        <v>1-30</v>
      </c>
      <c r="S3092" s="27" t="str">
        <f>+VLOOKUP(B3092,'[1]PORTFOLIO MAY16'!$B$7:$T$5083,19,0)</f>
        <v>MEXICO</v>
      </c>
      <c r="T3092" s="26">
        <v>0</v>
      </c>
      <c r="U3092" s="23" t="s">
        <v>37</v>
      </c>
      <c r="V3092" s="23" t="s">
        <v>37</v>
      </c>
      <c r="W3092" s="23" t="s">
        <v>37</v>
      </c>
      <c r="X3092" s="22">
        <v>483448.95</v>
      </c>
    </row>
    <row r="3093" spans="1:24" x14ac:dyDescent="0.25">
      <c r="A3093" s="22">
        <v>702</v>
      </c>
      <c r="B3093" s="23" t="s">
        <v>3138</v>
      </c>
      <c r="C3093" s="23"/>
      <c r="D3093" s="24">
        <v>320398</v>
      </c>
      <c r="E3093" s="25"/>
      <c r="F3093" s="23" t="s">
        <v>42</v>
      </c>
      <c r="G3093" s="23" t="s">
        <v>51</v>
      </c>
      <c r="H3093" s="24" t="s">
        <v>34</v>
      </c>
      <c r="I3093" s="24" t="s">
        <v>35</v>
      </c>
      <c r="J3093" s="23" t="s">
        <v>39</v>
      </c>
      <c r="K3093" s="26">
        <v>219343.45</v>
      </c>
      <c r="L3093" s="26">
        <f t="shared" si="144"/>
        <v>11820.418518222205</v>
      </c>
      <c r="M3093" s="26">
        <v>0</v>
      </c>
      <c r="N3093" s="26">
        <v>0</v>
      </c>
      <c r="O3093" s="26">
        <v>0</v>
      </c>
      <c r="P3093" s="26">
        <v>0</v>
      </c>
      <c r="Q3093" s="26">
        <f t="shared" si="145"/>
        <v>0</v>
      </c>
      <c r="R3093" s="27" t="str">
        <f t="shared" si="146"/>
        <v>1-30</v>
      </c>
      <c r="S3093" s="27" t="str">
        <f>+VLOOKUP(B3093,'[1]PORTFOLIO MAY16'!$B$7:$T$5083,19,0)</f>
        <v>MEXICO</v>
      </c>
      <c r="T3093" s="26">
        <v>0</v>
      </c>
      <c r="U3093" s="23" t="s">
        <v>37</v>
      </c>
      <c r="V3093" s="23" t="s">
        <v>37</v>
      </c>
      <c r="W3093" s="23" t="s">
        <v>37</v>
      </c>
      <c r="X3093" s="22">
        <v>247437.48</v>
      </c>
    </row>
    <row r="3094" spans="1:24" x14ac:dyDescent="0.25">
      <c r="A3094" s="22">
        <v>702</v>
      </c>
      <c r="B3094" s="23" t="s">
        <v>3139</v>
      </c>
      <c r="C3094" s="23"/>
      <c r="D3094" s="24">
        <v>316241</v>
      </c>
      <c r="E3094" s="25"/>
      <c r="F3094" s="23" t="s">
        <v>42</v>
      </c>
      <c r="G3094" s="23" t="s">
        <v>33</v>
      </c>
      <c r="H3094" s="24" t="s">
        <v>34</v>
      </c>
      <c r="I3094" s="24" t="s">
        <v>35</v>
      </c>
      <c r="J3094" s="23" t="s">
        <v>36</v>
      </c>
      <c r="K3094" s="26">
        <v>213158.35</v>
      </c>
      <c r="L3094" s="26">
        <f t="shared" si="144"/>
        <v>213158.35</v>
      </c>
      <c r="M3094" s="26">
        <v>0</v>
      </c>
      <c r="N3094" s="26">
        <v>0</v>
      </c>
      <c r="O3094" s="26">
        <v>0</v>
      </c>
      <c r="P3094" s="26">
        <v>0</v>
      </c>
      <c r="Q3094" s="26">
        <f t="shared" si="145"/>
        <v>0</v>
      </c>
      <c r="R3094" s="27" t="str">
        <f t="shared" si="146"/>
        <v>1-30</v>
      </c>
      <c r="S3094" s="27" t="str">
        <f>+VLOOKUP(B3094,'[1]PORTFOLIO MAY16'!$B$7:$T$5083,19,0)</f>
        <v>COSTA RICA</v>
      </c>
      <c r="T3094" s="26">
        <v>0</v>
      </c>
      <c r="U3094" s="23" t="s">
        <v>37</v>
      </c>
      <c r="V3094" s="23" t="s">
        <v>37</v>
      </c>
      <c r="W3094" s="23" t="s">
        <v>37</v>
      </c>
      <c r="X3094" s="22">
        <v>231701.6</v>
      </c>
    </row>
    <row r="3095" spans="1:24" x14ac:dyDescent="0.25">
      <c r="A3095" s="22">
        <v>702</v>
      </c>
      <c r="B3095" s="23" t="s">
        <v>3140</v>
      </c>
      <c r="C3095" s="23"/>
      <c r="D3095" s="24">
        <v>313548</v>
      </c>
      <c r="E3095" s="25"/>
      <c r="F3095" s="23" t="s">
        <v>59</v>
      </c>
      <c r="G3095" s="23" t="s">
        <v>59</v>
      </c>
      <c r="H3095" s="24" t="s">
        <v>34</v>
      </c>
      <c r="I3095" s="24" t="s">
        <v>35</v>
      </c>
      <c r="J3095" s="23" t="s">
        <v>36</v>
      </c>
      <c r="K3095" s="26">
        <v>29793.06</v>
      </c>
      <c r="L3095" s="26">
        <f t="shared" si="144"/>
        <v>29793.06</v>
      </c>
      <c r="M3095" s="26">
        <v>0</v>
      </c>
      <c r="N3095" s="26">
        <v>0</v>
      </c>
      <c r="O3095" s="26">
        <v>0</v>
      </c>
      <c r="P3095" s="26">
        <v>0</v>
      </c>
      <c r="Q3095" s="26">
        <f t="shared" si="145"/>
        <v>0</v>
      </c>
      <c r="R3095" s="27" t="str">
        <f t="shared" si="146"/>
        <v>1-30</v>
      </c>
      <c r="S3095" s="27" t="str">
        <f>+VLOOKUP(B3095,'[1]PORTFOLIO MAY16'!$B$7:$T$5083,19,0)</f>
        <v>NICARAGUA</v>
      </c>
      <c r="T3095" s="26">
        <v>0</v>
      </c>
      <c r="U3095" s="23" t="s">
        <v>37</v>
      </c>
      <c r="V3095" s="23" t="s">
        <v>37</v>
      </c>
      <c r="W3095" s="23" t="s">
        <v>37</v>
      </c>
      <c r="X3095" s="22">
        <v>30451.89</v>
      </c>
    </row>
    <row r="3096" spans="1:24" x14ac:dyDescent="0.25">
      <c r="A3096" s="22">
        <v>702</v>
      </c>
      <c r="B3096" s="23" t="s">
        <v>3141</v>
      </c>
      <c r="C3096" s="23"/>
      <c r="D3096" s="24">
        <v>308390</v>
      </c>
      <c r="E3096" s="25"/>
      <c r="F3096" s="23" t="s">
        <v>42</v>
      </c>
      <c r="G3096" s="23" t="s">
        <v>33</v>
      </c>
      <c r="H3096" s="24" t="s">
        <v>34</v>
      </c>
      <c r="I3096" s="24" t="s">
        <v>35</v>
      </c>
      <c r="J3096" s="23" t="s">
        <v>36</v>
      </c>
      <c r="K3096" s="26">
        <v>184938.63</v>
      </c>
      <c r="L3096" s="26">
        <f t="shared" si="144"/>
        <v>184938.63</v>
      </c>
      <c r="M3096" s="26">
        <v>0</v>
      </c>
      <c r="N3096" s="26">
        <v>0</v>
      </c>
      <c r="O3096" s="26">
        <v>0</v>
      </c>
      <c r="P3096" s="26">
        <v>0</v>
      </c>
      <c r="Q3096" s="26">
        <f t="shared" si="145"/>
        <v>0</v>
      </c>
      <c r="R3096" s="27" t="str">
        <f t="shared" si="146"/>
        <v>1-30</v>
      </c>
      <c r="S3096" s="27" t="str">
        <f>+VLOOKUP(B3096,'[1]PORTFOLIO MAY16'!$B$7:$T$5083,19,0)</f>
        <v>GUATEMALA</v>
      </c>
      <c r="T3096" s="26">
        <v>0</v>
      </c>
      <c r="U3096" s="23" t="s">
        <v>37</v>
      </c>
      <c r="V3096" s="23" t="s">
        <v>37</v>
      </c>
      <c r="W3096" s="23" t="s">
        <v>37</v>
      </c>
      <c r="X3096" s="22">
        <v>199033.25</v>
      </c>
    </row>
    <row r="3097" spans="1:24" x14ac:dyDescent="0.25">
      <c r="A3097" s="22">
        <v>702</v>
      </c>
      <c r="B3097" s="23" t="s">
        <v>3142</v>
      </c>
      <c r="C3097" s="23"/>
      <c r="D3097" s="24">
        <v>332377</v>
      </c>
      <c r="E3097" s="25"/>
      <c r="F3097" s="23" t="s">
        <v>33</v>
      </c>
      <c r="G3097" s="23" t="s">
        <v>33</v>
      </c>
      <c r="H3097" s="24" t="s">
        <v>34</v>
      </c>
      <c r="I3097" s="24" t="s">
        <v>35</v>
      </c>
      <c r="J3097" s="23" t="s">
        <v>39</v>
      </c>
      <c r="K3097" s="26">
        <v>784057.02</v>
      </c>
      <c r="L3097" s="26">
        <f t="shared" si="144"/>
        <v>42252.832799657881</v>
      </c>
      <c r="M3097" s="26">
        <v>784057.02</v>
      </c>
      <c r="N3097" s="26">
        <v>0</v>
      </c>
      <c r="O3097" s="26">
        <v>0</v>
      </c>
      <c r="P3097" s="26">
        <v>0</v>
      </c>
      <c r="Q3097" s="26">
        <f t="shared" si="145"/>
        <v>784057.02</v>
      </c>
      <c r="R3097" s="27" t="str">
        <f t="shared" si="146"/>
        <v>31-60</v>
      </c>
      <c r="S3097" s="27" t="str">
        <f>+VLOOKUP(B3097,'[1]PORTFOLIO MAY16'!$B$7:$T$5083,19,0)</f>
        <v>MEXICO</v>
      </c>
      <c r="T3097" s="26">
        <v>0</v>
      </c>
      <c r="U3097" s="23" t="s">
        <v>37</v>
      </c>
      <c r="V3097" s="23" t="s">
        <v>37</v>
      </c>
      <c r="W3097" s="23" t="s">
        <v>37</v>
      </c>
      <c r="X3097" s="22">
        <v>1175488.6200000001</v>
      </c>
    </row>
    <row r="3098" spans="1:24" x14ac:dyDescent="0.25">
      <c r="A3098" s="22">
        <v>702</v>
      </c>
      <c r="B3098" s="23" t="s">
        <v>3143</v>
      </c>
      <c r="C3098" s="23"/>
      <c r="D3098" s="24">
        <v>316127</v>
      </c>
      <c r="E3098" s="25"/>
      <c r="F3098" s="23" t="s">
        <v>51</v>
      </c>
      <c r="G3098" s="23" t="s">
        <v>33</v>
      </c>
      <c r="H3098" s="24" t="s">
        <v>34</v>
      </c>
      <c r="I3098" s="24" t="s">
        <v>35</v>
      </c>
      <c r="J3098" s="23" t="s">
        <v>36</v>
      </c>
      <c r="K3098" s="26">
        <v>48526.18</v>
      </c>
      <c r="L3098" s="26">
        <f t="shared" si="144"/>
        <v>48526.18</v>
      </c>
      <c r="M3098" s="26">
        <v>0</v>
      </c>
      <c r="N3098" s="26">
        <v>0</v>
      </c>
      <c r="O3098" s="26">
        <v>0</v>
      </c>
      <c r="P3098" s="26">
        <v>0</v>
      </c>
      <c r="Q3098" s="26">
        <f t="shared" si="145"/>
        <v>0</v>
      </c>
      <c r="R3098" s="27" t="str">
        <f t="shared" si="146"/>
        <v>1-30</v>
      </c>
      <c r="S3098" s="27" t="str">
        <f>+VLOOKUP(B3098,'[1]PORTFOLIO MAY16'!$B$7:$T$5083,19,0)</f>
        <v>GUATEMALA</v>
      </c>
      <c r="T3098" s="26">
        <v>0</v>
      </c>
      <c r="U3098" s="23" t="s">
        <v>37</v>
      </c>
      <c r="V3098" s="23" t="s">
        <v>37</v>
      </c>
      <c r="W3098" s="23" t="s">
        <v>37</v>
      </c>
      <c r="X3098" s="22">
        <v>49512.2</v>
      </c>
    </row>
    <row r="3099" spans="1:24" x14ac:dyDescent="0.25">
      <c r="A3099" s="22">
        <v>702</v>
      </c>
      <c r="B3099" s="23" t="s">
        <v>3144</v>
      </c>
      <c r="C3099" s="23"/>
      <c r="D3099" s="24">
        <v>333571</v>
      </c>
      <c r="E3099" s="25"/>
      <c r="F3099" s="23" t="s">
        <v>42</v>
      </c>
      <c r="G3099" s="23" t="s">
        <v>33</v>
      </c>
      <c r="H3099" s="24" t="s">
        <v>34</v>
      </c>
      <c r="I3099" s="24" t="s">
        <v>35</v>
      </c>
      <c r="J3099" s="23" t="s">
        <v>36</v>
      </c>
      <c r="K3099" s="26">
        <v>26197.37</v>
      </c>
      <c r="L3099" s="26">
        <f t="shared" si="144"/>
        <v>26197.37</v>
      </c>
      <c r="M3099" s="26">
        <v>0</v>
      </c>
      <c r="N3099" s="26">
        <v>0</v>
      </c>
      <c r="O3099" s="26">
        <v>0</v>
      </c>
      <c r="P3099" s="26">
        <v>0</v>
      </c>
      <c r="Q3099" s="26">
        <f t="shared" si="145"/>
        <v>0</v>
      </c>
      <c r="R3099" s="27" t="str">
        <f t="shared" si="146"/>
        <v>1-30</v>
      </c>
      <c r="S3099" s="27" t="str">
        <f>+VLOOKUP(B3099,'[1]PORTFOLIO MAY16'!$B$7:$T$5083,19,0)</f>
        <v>EL SALVADOR</v>
      </c>
      <c r="T3099" s="26">
        <v>0</v>
      </c>
      <c r="U3099" s="23" t="s">
        <v>37</v>
      </c>
      <c r="V3099" s="23" t="s">
        <v>37</v>
      </c>
      <c r="W3099" s="23" t="s">
        <v>37</v>
      </c>
      <c r="X3099" s="22">
        <v>27244.7</v>
      </c>
    </row>
    <row r="3100" spans="1:24" x14ac:dyDescent="0.25">
      <c r="A3100" s="22">
        <v>702</v>
      </c>
      <c r="B3100" s="23" t="s">
        <v>3145</v>
      </c>
      <c r="C3100" s="23"/>
      <c r="D3100" s="24">
        <v>326589</v>
      </c>
      <c r="E3100" s="25"/>
      <c r="F3100" s="23" t="s">
        <v>33</v>
      </c>
      <c r="G3100" s="23" t="s">
        <v>33</v>
      </c>
      <c r="H3100" s="24" t="s">
        <v>34</v>
      </c>
      <c r="I3100" s="24" t="s">
        <v>35</v>
      </c>
      <c r="J3100" s="23" t="s">
        <v>39</v>
      </c>
      <c r="K3100" s="26">
        <v>563546.76</v>
      </c>
      <c r="L3100" s="26">
        <f t="shared" si="144"/>
        <v>30369.534890547788</v>
      </c>
      <c r="M3100" s="26">
        <v>0</v>
      </c>
      <c r="N3100" s="26">
        <v>0</v>
      </c>
      <c r="O3100" s="26">
        <v>0</v>
      </c>
      <c r="P3100" s="26">
        <v>0</v>
      </c>
      <c r="Q3100" s="26">
        <f t="shared" si="145"/>
        <v>0</v>
      </c>
      <c r="R3100" s="27" t="str">
        <f t="shared" si="146"/>
        <v>1-30</v>
      </c>
      <c r="S3100" s="27" t="str">
        <f>+VLOOKUP(B3100,'[1]PORTFOLIO MAY16'!$B$7:$T$5083,19,0)</f>
        <v>MEXICO</v>
      </c>
      <c r="T3100" s="26">
        <v>0</v>
      </c>
      <c r="U3100" s="23" t="s">
        <v>37</v>
      </c>
      <c r="V3100" s="23" t="s">
        <v>37</v>
      </c>
      <c r="W3100" s="23" t="s">
        <v>37</v>
      </c>
      <c r="X3100" s="22">
        <v>641222.55000000005</v>
      </c>
    </row>
    <row r="3101" spans="1:24" x14ac:dyDescent="0.25">
      <c r="A3101" s="22">
        <v>702</v>
      </c>
      <c r="B3101" s="23" t="s">
        <v>3146</v>
      </c>
      <c r="C3101" s="23"/>
      <c r="D3101" s="24">
        <v>318359</v>
      </c>
      <c r="E3101" s="25"/>
      <c r="F3101" s="23" t="s">
        <v>42</v>
      </c>
      <c r="G3101" s="23" t="s">
        <v>51</v>
      </c>
      <c r="H3101" s="24" t="s">
        <v>34</v>
      </c>
      <c r="I3101" s="24" t="s">
        <v>35</v>
      </c>
      <c r="J3101" s="23" t="s">
        <v>39</v>
      </c>
      <c r="K3101" s="26">
        <v>1118159.27</v>
      </c>
      <c r="L3101" s="26">
        <f t="shared" si="144"/>
        <v>60257.603048688361</v>
      </c>
      <c r="M3101" s="26">
        <v>0</v>
      </c>
      <c r="N3101" s="26">
        <v>0</v>
      </c>
      <c r="O3101" s="26">
        <v>0</v>
      </c>
      <c r="P3101" s="26">
        <v>0</v>
      </c>
      <c r="Q3101" s="26">
        <f t="shared" si="145"/>
        <v>0</v>
      </c>
      <c r="R3101" s="27" t="str">
        <f t="shared" si="146"/>
        <v>1-30</v>
      </c>
      <c r="S3101" s="27" t="str">
        <f>+VLOOKUP(B3101,'[1]PORTFOLIO MAY16'!$B$7:$T$5083,19,0)</f>
        <v>MEXICO</v>
      </c>
      <c r="T3101" s="26">
        <v>0</v>
      </c>
      <c r="U3101" s="23" t="s">
        <v>37</v>
      </c>
      <c r="V3101" s="23" t="s">
        <v>37</v>
      </c>
      <c r="W3101" s="23" t="s">
        <v>37</v>
      </c>
      <c r="X3101" s="22">
        <v>1162764.57</v>
      </c>
    </row>
    <row r="3102" spans="1:24" x14ac:dyDescent="0.25">
      <c r="A3102" s="22">
        <v>702</v>
      </c>
      <c r="B3102" s="23" t="s">
        <v>3147</v>
      </c>
      <c r="C3102" s="23"/>
      <c r="D3102" s="24">
        <v>333512</v>
      </c>
      <c r="E3102" s="25"/>
      <c r="F3102" s="23" t="s">
        <v>33</v>
      </c>
      <c r="G3102" s="23" t="s">
        <v>33</v>
      </c>
      <c r="H3102" s="24" t="s">
        <v>34</v>
      </c>
      <c r="I3102" s="24" t="s">
        <v>233</v>
      </c>
      <c r="J3102" s="23" t="s">
        <v>39</v>
      </c>
      <c r="K3102" s="26">
        <v>558167.28</v>
      </c>
      <c r="L3102" s="26">
        <f t="shared" si="144"/>
        <v>30079.634713403655</v>
      </c>
      <c r="M3102" s="26">
        <v>0</v>
      </c>
      <c r="N3102" s="26">
        <v>0</v>
      </c>
      <c r="O3102" s="26">
        <v>0</v>
      </c>
      <c r="P3102" s="26">
        <v>558167.28</v>
      </c>
      <c r="Q3102" s="26">
        <f t="shared" si="145"/>
        <v>558167.28</v>
      </c>
      <c r="R3102" s="27" t="str">
        <f t="shared" si="146"/>
        <v>120+</v>
      </c>
      <c r="S3102" s="27" t="str">
        <f>+VLOOKUP(B3102,'[1]PORTFOLIO MAY16'!$B$7:$T$5083,19,0)</f>
        <v>MEXICO</v>
      </c>
      <c r="T3102" s="26">
        <v>0</v>
      </c>
      <c r="U3102" s="23" t="s">
        <v>37</v>
      </c>
      <c r="V3102" s="23" t="s">
        <v>37</v>
      </c>
      <c r="W3102" s="23" t="s">
        <v>37</v>
      </c>
      <c r="X3102" s="22">
        <v>612615.28</v>
      </c>
    </row>
    <row r="3103" spans="1:24" x14ac:dyDescent="0.25">
      <c r="A3103" s="22">
        <v>702</v>
      </c>
      <c r="B3103" s="23" t="s">
        <v>3148</v>
      </c>
      <c r="C3103" s="23"/>
      <c r="D3103" s="24">
        <v>308681</v>
      </c>
      <c r="E3103" s="25"/>
      <c r="F3103" s="23" t="s">
        <v>42</v>
      </c>
      <c r="G3103" s="23" t="s">
        <v>33</v>
      </c>
      <c r="H3103" s="24" t="s">
        <v>34</v>
      </c>
      <c r="I3103" s="24" t="s">
        <v>35</v>
      </c>
      <c r="J3103" s="23" t="s">
        <v>39</v>
      </c>
      <c r="K3103" s="26">
        <v>110363.58</v>
      </c>
      <c r="L3103" s="26">
        <f t="shared" si="144"/>
        <v>5947.4933250539179</v>
      </c>
      <c r="M3103" s="26">
        <v>0</v>
      </c>
      <c r="N3103" s="26">
        <v>0</v>
      </c>
      <c r="O3103" s="26">
        <v>0</v>
      </c>
      <c r="P3103" s="26">
        <v>0</v>
      </c>
      <c r="Q3103" s="26">
        <f t="shared" si="145"/>
        <v>0</v>
      </c>
      <c r="R3103" s="27" t="str">
        <f t="shared" si="146"/>
        <v>1-30</v>
      </c>
      <c r="S3103" s="27" t="str">
        <f>+VLOOKUP(B3103,'[1]PORTFOLIO MAY16'!$B$7:$T$5083,19,0)</f>
        <v>MEXICO</v>
      </c>
      <c r="T3103" s="26">
        <v>0</v>
      </c>
      <c r="U3103" s="23" t="s">
        <v>37</v>
      </c>
      <c r="V3103" s="23" t="s">
        <v>37</v>
      </c>
      <c r="W3103" s="23" t="s">
        <v>37</v>
      </c>
      <c r="X3103" s="22">
        <v>135993.26</v>
      </c>
    </row>
    <row r="3104" spans="1:24" x14ac:dyDescent="0.25">
      <c r="A3104" s="22">
        <v>702</v>
      </c>
      <c r="B3104" s="23" t="s">
        <v>3149</v>
      </c>
      <c r="C3104" s="23"/>
      <c r="D3104" s="24">
        <v>333638</v>
      </c>
      <c r="E3104" s="25"/>
      <c r="F3104" s="23" t="s">
        <v>33</v>
      </c>
      <c r="G3104" s="23" t="s">
        <v>33</v>
      </c>
      <c r="H3104" s="24" t="s">
        <v>34</v>
      </c>
      <c r="I3104" s="24" t="s">
        <v>35</v>
      </c>
      <c r="J3104" s="23" t="s">
        <v>39</v>
      </c>
      <c r="K3104" s="26">
        <v>76023.649999999994</v>
      </c>
      <c r="L3104" s="26">
        <f t="shared" ref="L3104:L3167" si="147">+IF(J3104="MXN",K3104/$L$2,K3104)</f>
        <v>4096.9144977105243</v>
      </c>
      <c r="M3104" s="26">
        <v>0</v>
      </c>
      <c r="N3104" s="26">
        <v>0</v>
      </c>
      <c r="O3104" s="26">
        <v>0</v>
      </c>
      <c r="P3104" s="26">
        <v>0</v>
      </c>
      <c r="Q3104" s="26">
        <f t="shared" si="145"/>
        <v>0</v>
      </c>
      <c r="R3104" s="27" t="str">
        <f t="shared" si="146"/>
        <v>1-30</v>
      </c>
      <c r="S3104" s="27" t="str">
        <f>+VLOOKUP(B3104,'[1]PORTFOLIO MAY16'!$B$7:$T$5083,19,0)</f>
        <v>MEXICO</v>
      </c>
      <c r="T3104" s="26">
        <v>0</v>
      </c>
      <c r="U3104" s="23" t="s">
        <v>37</v>
      </c>
      <c r="V3104" s="23" t="s">
        <v>37</v>
      </c>
      <c r="W3104" s="23" t="s">
        <v>37</v>
      </c>
      <c r="X3104" s="22">
        <v>114035.45</v>
      </c>
    </row>
    <row r="3105" spans="1:24" x14ac:dyDescent="0.25">
      <c r="A3105" s="22">
        <v>702</v>
      </c>
      <c r="B3105" s="23" t="s">
        <v>3150</v>
      </c>
      <c r="C3105" s="23"/>
      <c r="D3105" s="24">
        <v>316496</v>
      </c>
      <c r="E3105" s="25"/>
      <c r="F3105" s="23" t="s">
        <v>42</v>
      </c>
      <c r="G3105" s="23" t="s">
        <v>33</v>
      </c>
      <c r="H3105" s="24" t="s">
        <v>34</v>
      </c>
      <c r="I3105" s="24" t="s">
        <v>35</v>
      </c>
      <c r="J3105" s="23" t="s">
        <v>36</v>
      </c>
      <c r="K3105" s="26">
        <v>210749.18</v>
      </c>
      <c r="L3105" s="26">
        <f t="shared" si="147"/>
        <v>210749.18</v>
      </c>
      <c r="M3105" s="26">
        <v>0</v>
      </c>
      <c r="N3105" s="26">
        <v>0</v>
      </c>
      <c r="O3105" s="26">
        <v>0</v>
      </c>
      <c r="P3105" s="26">
        <v>0</v>
      </c>
      <c r="Q3105" s="26">
        <f t="shared" si="145"/>
        <v>0</v>
      </c>
      <c r="R3105" s="27" t="str">
        <f t="shared" si="146"/>
        <v>1-30</v>
      </c>
      <c r="S3105" s="27" t="str">
        <f>+VLOOKUP(B3105,'[1]PORTFOLIO MAY16'!$B$7:$T$5083,19,0)</f>
        <v>HONDURAS</v>
      </c>
      <c r="T3105" s="26">
        <v>0</v>
      </c>
      <c r="U3105" s="23" t="s">
        <v>37</v>
      </c>
      <c r="V3105" s="23" t="s">
        <v>37</v>
      </c>
      <c r="W3105" s="23" t="s">
        <v>37</v>
      </c>
      <c r="X3105" s="22">
        <v>233033.58</v>
      </c>
    </row>
    <row r="3106" spans="1:24" x14ac:dyDescent="0.25">
      <c r="A3106" s="22">
        <v>702</v>
      </c>
      <c r="B3106" s="23" t="s">
        <v>3151</v>
      </c>
      <c r="C3106" s="23"/>
      <c r="D3106" s="24">
        <v>313548</v>
      </c>
      <c r="E3106" s="25"/>
      <c r="F3106" s="23" t="s">
        <v>51</v>
      </c>
      <c r="G3106" s="23" t="s">
        <v>51</v>
      </c>
      <c r="H3106" s="24" t="s">
        <v>34</v>
      </c>
      <c r="I3106" s="24" t="s">
        <v>35</v>
      </c>
      <c r="J3106" s="23" t="s">
        <v>36</v>
      </c>
      <c r="K3106" s="26">
        <v>33540.129999999997</v>
      </c>
      <c r="L3106" s="26">
        <f t="shared" si="147"/>
        <v>33540.129999999997</v>
      </c>
      <c r="M3106" s="26">
        <v>0</v>
      </c>
      <c r="N3106" s="26">
        <v>0</v>
      </c>
      <c r="O3106" s="26">
        <v>0</v>
      </c>
      <c r="P3106" s="26">
        <v>0</v>
      </c>
      <c r="Q3106" s="26">
        <f t="shared" si="145"/>
        <v>0</v>
      </c>
      <c r="R3106" s="27" t="str">
        <f t="shared" si="146"/>
        <v>1-30</v>
      </c>
      <c r="S3106" s="27" t="str">
        <f>+VLOOKUP(B3106,'[1]PORTFOLIO MAY16'!$B$7:$T$5083,19,0)</f>
        <v>NICARAGUA</v>
      </c>
      <c r="T3106" s="26">
        <v>0</v>
      </c>
      <c r="U3106" s="23" t="s">
        <v>37</v>
      </c>
      <c r="V3106" s="23" t="s">
        <v>37</v>
      </c>
      <c r="W3106" s="23" t="s">
        <v>37</v>
      </c>
      <c r="X3106" s="22">
        <v>34360.949999999997</v>
      </c>
    </row>
    <row r="3107" spans="1:24" x14ac:dyDescent="0.25">
      <c r="A3107" s="22">
        <v>702</v>
      </c>
      <c r="B3107" s="23" t="s">
        <v>3152</v>
      </c>
      <c r="C3107" s="23"/>
      <c r="D3107" s="24">
        <v>316241</v>
      </c>
      <c r="E3107" s="25"/>
      <c r="F3107" s="23" t="s">
        <v>42</v>
      </c>
      <c r="G3107" s="23" t="s">
        <v>33</v>
      </c>
      <c r="H3107" s="24" t="s">
        <v>34</v>
      </c>
      <c r="I3107" s="24" t="s">
        <v>35</v>
      </c>
      <c r="J3107" s="23" t="s">
        <v>36</v>
      </c>
      <c r="K3107" s="26">
        <v>91794.47</v>
      </c>
      <c r="L3107" s="26">
        <f t="shared" si="147"/>
        <v>91794.47</v>
      </c>
      <c r="M3107" s="26">
        <v>0</v>
      </c>
      <c r="N3107" s="26">
        <v>0</v>
      </c>
      <c r="O3107" s="26">
        <v>0</v>
      </c>
      <c r="P3107" s="26">
        <v>0</v>
      </c>
      <c r="Q3107" s="26">
        <f t="shared" si="145"/>
        <v>0</v>
      </c>
      <c r="R3107" s="27" t="str">
        <f t="shared" si="146"/>
        <v>1-30</v>
      </c>
      <c r="S3107" s="27" t="str">
        <f>+VLOOKUP(B3107,'[1]PORTFOLIO MAY16'!$B$7:$T$5083,19,0)</f>
        <v>COSTA RICA</v>
      </c>
      <c r="T3107" s="26">
        <v>0</v>
      </c>
      <c r="U3107" s="23" t="s">
        <v>37</v>
      </c>
      <c r="V3107" s="23" t="s">
        <v>37</v>
      </c>
      <c r="W3107" s="23" t="s">
        <v>37</v>
      </c>
      <c r="X3107" s="22">
        <v>99760.44</v>
      </c>
    </row>
    <row r="3108" spans="1:24" x14ac:dyDescent="0.25">
      <c r="A3108" s="22">
        <v>702</v>
      </c>
      <c r="B3108" s="23" t="s">
        <v>3153</v>
      </c>
      <c r="C3108" s="23"/>
      <c r="D3108" s="24">
        <v>319044</v>
      </c>
      <c r="E3108" s="25"/>
      <c r="F3108" s="23" t="s">
        <v>42</v>
      </c>
      <c r="G3108" s="23" t="s">
        <v>33</v>
      </c>
      <c r="H3108" s="24" t="s">
        <v>34</v>
      </c>
      <c r="I3108" s="24" t="s">
        <v>35</v>
      </c>
      <c r="J3108" s="23" t="s">
        <v>36</v>
      </c>
      <c r="K3108" s="26">
        <v>203305.62</v>
      </c>
      <c r="L3108" s="26">
        <f t="shared" si="147"/>
        <v>203305.62</v>
      </c>
      <c r="M3108" s="26">
        <v>0</v>
      </c>
      <c r="N3108" s="26">
        <v>0</v>
      </c>
      <c r="O3108" s="26">
        <v>0</v>
      </c>
      <c r="P3108" s="26">
        <v>0</v>
      </c>
      <c r="Q3108" s="26">
        <f t="shared" si="145"/>
        <v>0</v>
      </c>
      <c r="R3108" s="27" t="str">
        <f t="shared" si="146"/>
        <v>1-30</v>
      </c>
      <c r="S3108" s="27" t="str">
        <f>+VLOOKUP(B3108,'[1]PORTFOLIO MAY16'!$B$7:$T$5083,19,0)</f>
        <v>COSTA RICA</v>
      </c>
      <c r="T3108" s="26">
        <v>0</v>
      </c>
      <c r="U3108" s="23" t="s">
        <v>37</v>
      </c>
      <c r="V3108" s="23" t="s">
        <v>37</v>
      </c>
      <c r="W3108" s="23" t="s">
        <v>37</v>
      </c>
      <c r="X3108" s="22">
        <v>226183.92</v>
      </c>
    </row>
    <row r="3109" spans="1:24" x14ac:dyDescent="0.25">
      <c r="A3109" s="22">
        <v>702</v>
      </c>
      <c r="B3109" s="23" t="s">
        <v>3154</v>
      </c>
      <c r="C3109" s="23"/>
      <c r="D3109" s="24">
        <v>313548</v>
      </c>
      <c r="E3109" s="25"/>
      <c r="F3109" s="23" t="s">
        <v>51</v>
      </c>
      <c r="G3109" s="23" t="s">
        <v>51</v>
      </c>
      <c r="H3109" s="24" t="s">
        <v>34</v>
      </c>
      <c r="I3109" s="24" t="s">
        <v>35</v>
      </c>
      <c r="J3109" s="23" t="s">
        <v>36</v>
      </c>
      <c r="K3109" s="26">
        <v>10307.629999999999</v>
      </c>
      <c r="L3109" s="26">
        <f t="shared" si="147"/>
        <v>10307.629999999999</v>
      </c>
      <c r="M3109" s="26">
        <v>0</v>
      </c>
      <c r="N3109" s="26">
        <v>0</v>
      </c>
      <c r="O3109" s="26">
        <v>0</v>
      </c>
      <c r="P3109" s="26">
        <v>0</v>
      </c>
      <c r="Q3109" s="26">
        <f t="shared" si="145"/>
        <v>0</v>
      </c>
      <c r="R3109" s="27" t="str">
        <f t="shared" si="146"/>
        <v>1-30</v>
      </c>
      <c r="S3109" s="27" t="str">
        <f>+VLOOKUP(B3109,'[1]PORTFOLIO MAY16'!$B$7:$T$5083,19,0)</f>
        <v>NICARAGUA</v>
      </c>
      <c r="T3109" s="26">
        <v>0</v>
      </c>
      <c r="U3109" s="23" t="s">
        <v>37</v>
      </c>
      <c r="V3109" s="23" t="s">
        <v>37</v>
      </c>
      <c r="W3109" s="23" t="s">
        <v>37</v>
      </c>
      <c r="X3109" s="22">
        <v>10906.55</v>
      </c>
    </row>
    <row r="3110" spans="1:24" x14ac:dyDescent="0.25">
      <c r="A3110" s="22">
        <v>702</v>
      </c>
      <c r="B3110" s="23" t="s">
        <v>3155</v>
      </c>
      <c r="C3110" s="23"/>
      <c r="D3110" s="24">
        <v>308390</v>
      </c>
      <c r="E3110" s="25"/>
      <c r="F3110" s="23" t="s">
        <v>42</v>
      </c>
      <c r="G3110" s="23" t="s">
        <v>33</v>
      </c>
      <c r="H3110" s="24" t="s">
        <v>34</v>
      </c>
      <c r="I3110" s="24" t="s">
        <v>35</v>
      </c>
      <c r="J3110" s="23" t="s">
        <v>36</v>
      </c>
      <c r="K3110" s="26">
        <v>153869.9</v>
      </c>
      <c r="L3110" s="26">
        <f t="shared" si="147"/>
        <v>153869.9</v>
      </c>
      <c r="M3110" s="26">
        <v>0</v>
      </c>
      <c r="N3110" s="26">
        <v>0</v>
      </c>
      <c r="O3110" s="26">
        <v>0</v>
      </c>
      <c r="P3110" s="26">
        <v>0</v>
      </c>
      <c r="Q3110" s="26">
        <f t="shared" si="145"/>
        <v>0</v>
      </c>
      <c r="R3110" s="27" t="str">
        <f t="shared" si="146"/>
        <v>1-30</v>
      </c>
      <c r="S3110" s="27" t="str">
        <f>+VLOOKUP(B3110,'[1]PORTFOLIO MAY16'!$B$7:$T$5083,19,0)</f>
        <v>GUATEMALA</v>
      </c>
      <c r="T3110" s="26">
        <v>0</v>
      </c>
      <c r="U3110" s="23" t="s">
        <v>37</v>
      </c>
      <c r="V3110" s="23" t="s">
        <v>37</v>
      </c>
      <c r="W3110" s="23" t="s">
        <v>37</v>
      </c>
      <c r="X3110" s="22">
        <v>164597.28</v>
      </c>
    </row>
    <row r="3111" spans="1:24" x14ac:dyDescent="0.25">
      <c r="A3111" s="22">
        <v>702</v>
      </c>
      <c r="B3111" s="23" t="s">
        <v>3156</v>
      </c>
      <c r="C3111" s="23"/>
      <c r="D3111" s="24">
        <v>309348</v>
      </c>
      <c r="E3111" s="25"/>
      <c r="F3111" s="23" t="s">
        <v>42</v>
      </c>
      <c r="G3111" s="23" t="s">
        <v>33</v>
      </c>
      <c r="H3111" s="24" t="s">
        <v>34</v>
      </c>
      <c r="I3111" s="24" t="s">
        <v>233</v>
      </c>
      <c r="J3111" s="23" t="s">
        <v>36</v>
      </c>
      <c r="K3111" s="26">
        <v>187111.14</v>
      </c>
      <c r="L3111" s="26">
        <f t="shared" si="147"/>
        <v>187111.14</v>
      </c>
      <c r="M3111" s="26">
        <v>0</v>
      </c>
      <c r="N3111" s="26">
        <v>0</v>
      </c>
      <c r="O3111" s="26">
        <v>0</v>
      </c>
      <c r="P3111" s="26">
        <v>187111.14</v>
      </c>
      <c r="Q3111" s="26">
        <f t="shared" si="145"/>
        <v>187111.14</v>
      </c>
      <c r="R3111" s="27" t="str">
        <f t="shared" si="146"/>
        <v>120+</v>
      </c>
      <c r="S3111" s="27" t="str">
        <f>+VLOOKUP(B3111,'[1]PORTFOLIO MAY16'!$B$7:$T$5083,19,0)</f>
        <v>COSTA RICA</v>
      </c>
      <c r="T3111" s="26">
        <v>0</v>
      </c>
      <c r="U3111" s="23" t="s">
        <v>37</v>
      </c>
      <c r="V3111" s="23" t="s">
        <v>37</v>
      </c>
      <c r="W3111" s="23" t="s">
        <v>37</v>
      </c>
      <c r="X3111" s="22">
        <v>212854.68</v>
      </c>
    </row>
    <row r="3112" spans="1:24" x14ac:dyDescent="0.25">
      <c r="A3112" s="22">
        <v>702</v>
      </c>
      <c r="B3112" s="23" t="s">
        <v>3157</v>
      </c>
      <c r="C3112" s="23"/>
      <c r="D3112" s="24">
        <v>308666</v>
      </c>
      <c r="E3112" s="25"/>
      <c r="F3112" s="23" t="s">
        <v>33</v>
      </c>
      <c r="G3112" s="23" t="s">
        <v>33</v>
      </c>
      <c r="H3112" s="24" t="s">
        <v>34</v>
      </c>
      <c r="I3112" s="24" t="s">
        <v>35</v>
      </c>
      <c r="J3112" s="23" t="s">
        <v>39</v>
      </c>
      <c r="K3112" s="26">
        <v>339293.34</v>
      </c>
      <c r="L3112" s="26">
        <f t="shared" si="147"/>
        <v>18284.518089076573</v>
      </c>
      <c r="M3112" s="26">
        <v>0</v>
      </c>
      <c r="N3112" s="26">
        <v>0</v>
      </c>
      <c r="O3112" s="26">
        <v>0</v>
      </c>
      <c r="P3112" s="26">
        <v>0</v>
      </c>
      <c r="Q3112" s="26">
        <f t="shared" si="145"/>
        <v>0</v>
      </c>
      <c r="R3112" s="27" t="str">
        <f t="shared" si="146"/>
        <v>1-30</v>
      </c>
      <c r="S3112" s="27" t="str">
        <f>+VLOOKUP(B3112,'[1]PORTFOLIO MAY16'!$B$7:$T$5083,19,0)</f>
        <v>MEXICO</v>
      </c>
      <c r="T3112" s="26">
        <v>0</v>
      </c>
      <c r="U3112" s="23" t="s">
        <v>37</v>
      </c>
      <c r="V3112" s="23" t="s">
        <v>37</v>
      </c>
      <c r="W3112" s="23" t="s">
        <v>37</v>
      </c>
      <c r="X3112" s="22">
        <v>386959.43</v>
      </c>
    </row>
    <row r="3113" spans="1:24" x14ac:dyDescent="0.25">
      <c r="A3113" s="22">
        <v>702</v>
      </c>
      <c r="B3113" s="23" t="s">
        <v>3158</v>
      </c>
      <c r="C3113" s="23"/>
      <c r="D3113" s="24">
        <v>328786</v>
      </c>
      <c r="E3113" s="25"/>
      <c r="F3113" s="23" t="s">
        <v>42</v>
      </c>
      <c r="G3113" s="23" t="s">
        <v>33</v>
      </c>
      <c r="H3113" s="24" t="s">
        <v>34</v>
      </c>
      <c r="I3113" s="24" t="s">
        <v>35</v>
      </c>
      <c r="J3113" s="23" t="s">
        <v>36</v>
      </c>
      <c r="K3113" s="26">
        <v>51350.85</v>
      </c>
      <c r="L3113" s="26">
        <f t="shared" si="147"/>
        <v>51350.85</v>
      </c>
      <c r="M3113" s="26">
        <v>0</v>
      </c>
      <c r="N3113" s="26">
        <v>0</v>
      </c>
      <c r="O3113" s="26">
        <v>0</v>
      </c>
      <c r="P3113" s="26">
        <v>0</v>
      </c>
      <c r="Q3113" s="26">
        <f t="shared" si="145"/>
        <v>0</v>
      </c>
      <c r="R3113" s="27" t="str">
        <f t="shared" si="146"/>
        <v>1-30</v>
      </c>
      <c r="S3113" s="27" t="str">
        <f>+VLOOKUP(B3113,'[1]PORTFOLIO MAY16'!$B$7:$T$5083,19,0)</f>
        <v>REPUBLICA DOMINICANA</v>
      </c>
      <c r="T3113" s="26">
        <v>0</v>
      </c>
      <c r="U3113" s="23" t="s">
        <v>37</v>
      </c>
      <c r="V3113" s="23" t="s">
        <v>37</v>
      </c>
      <c r="W3113" s="23" t="s">
        <v>37</v>
      </c>
      <c r="X3113" s="22">
        <v>52705.599999999999</v>
      </c>
    </row>
    <row r="3114" spans="1:24" x14ac:dyDescent="0.25">
      <c r="A3114" s="22">
        <v>702</v>
      </c>
      <c r="B3114" s="23" t="s">
        <v>3159</v>
      </c>
      <c r="C3114" s="23"/>
      <c r="D3114" s="24">
        <v>311144</v>
      </c>
      <c r="E3114" s="25"/>
      <c r="F3114" s="23" t="s">
        <v>42</v>
      </c>
      <c r="G3114" s="23" t="s">
        <v>33</v>
      </c>
      <c r="H3114" s="24" t="s">
        <v>34</v>
      </c>
      <c r="I3114" s="24" t="s">
        <v>35</v>
      </c>
      <c r="J3114" s="23" t="s">
        <v>36</v>
      </c>
      <c r="K3114" s="26">
        <v>2440759.44</v>
      </c>
      <c r="L3114" s="26">
        <f t="shared" si="147"/>
        <v>2440759.44</v>
      </c>
      <c r="M3114" s="26">
        <v>0</v>
      </c>
      <c r="N3114" s="26">
        <v>0</v>
      </c>
      <c r="O3114" s="26">
        <v>0</v>
      </c>
      <c r="P3114" s="26">
        <v>0</v>
      </c>
      <c r="Q3114" s="26">
        <f t="shared" si="145"/>
        <v>0</v>
      </c>
      <c r="R3114" s="27" t="str">
        <f t="shared" si="146"/>
        <v>1-30</v>
      </c>
      <c r="S3114" s="27" t="str">
        <f>+VLOOKUP(B3114,'[1]PORTFOLIO MAY16'!$B$7:$T$5083,19,0)</f>
        <v>HONDURAS</v>
      </c>
      <c r="T3114" s="26">
        <v>0</v>
      </c>
      <c r="U3114" s="23" t="s">
        <v>37</v>
      </c>
      <c r="V3114" s="23" t="s">
        <v>37</v>
      </c>
      <c r="W3114" s="23" t="s">
        <v>37</v>
      </c>
      <c r="X3114" s="22">
        <v>2688060.96</v>
      </c>
    </row>
    <row r="3115" spans="1:24" x14ac:dyDescent="0.25">
      <c r="A3115" s="22">
        <v>702</v>
      </c>
      <c r="B3115" s="23" t="s">
        <v>3160</v>
      </c>
      <c r="C3115" s="23"/>
      <c r="D3115" s="24">
        <v>314750</v>
      </c>
      <c r="E3115" s="25"/>
      <c r="F3115" s="23" t="s">
        <v>51</v>
      </c>
      <c r="G3115" s="23" t="s">
        <v>51</v>
      </c>
      <c r="H3115" s="24" t="s">
        <v>34</v>
      </c>
      <c r="I3115" s="24" t="s">
        <v>35</v>
      </c>
      <c r="J3115" s="23" t="s">
        <v>36</v>
      </c>
      <c r="K3115" s="26">
        <v>148906.91</v>
      </c>
      <c r="L3115" s="26">
        <f t="shared" si="147"/>
        <v>148906.91</v>
      </c>
      <c r="M3115" s="26">
        <v>0</v>
      </c>
      <c r="N3115" s="26">
        <v>0</v>
      </c>
      <c r="O3115" s="26">
        <v>0</v>
      </c>
      <c r="P3115" s="26">
        <v>0</v>
      </c>
      <c r="Q3115" s="26">
        <f t="shared" si="145"/>
        <v>0</v>
      </c>
      <c r="R3115" s="27" t="str">
        <f t="shared" si="146"/>
        <v>1-30</v>
      </c>
      <c r="S3115" s="27" t="str">
        <f>+VLOOKUP(B3115,'[1]PORTFOLIO MAY16'!$B$7:$T$5083,19,0)</f>
        <v>COSTA RICA</v>
      </c>
      <c r="T3115" s="26">
        <v>0</v>
      </c>
      <c r="U3115" s="23" t="s">
        <v>37</v>
      </c>
      <c r="V3115" s="23" t="s">
        <v>37</v>
      </c>
      <c r="W3115" s="23" t="s">
        <v>37</v>
      </c>
      <c r="X3115" s="22">
        <v>151639.01999999999</v>
      </c>
    </row>
    <row r="3116" spans="1:24" x14ac:dyDescent="0.25">
      <c r="A3116" s="22">
        <v>702</v>
      </c>
      <c r="B3116" s="23" t="s">
        <v>3161</v>
      </c>
      <c r="C3116" s="23"/>
      <c r="D3116" s="24">
        <v>329545</v>
      </c>
      <c r="E3116" s="25"/>
      <c r="F3116" s="23" t="s">
        <v>42</v>
      </c>
      <c r="G3116" s="23" t="s">
        <v>33</v>
      </c>
      <c r="H3116" s="24" t="s">
        <v>34</v>
      </c>
      <c r="I3116" s="24" t="s">
        <v>35</v>
      </c>
      <c r="J3116" s="23" t="s">
        <v>36</v>
      </c>
      <c r="K3116" s="26">
        <v>10631.68</v>
      </c>
      <c r="L3116" s="26">
        <f t="shared" si="147"/>
        <v>10631.68</v>
      </c>
      <c r="M3116" s="26">
        <v>0</v>
      </c>
      <c r="N3116" s="26">
        <v>0</v>
      </c>
      <c r="O3116" s="26">
        <v>0</v>
      </c>
      <c r="P3116" s="26">
        <v>0</v>
      </c>
      <c r="Q3116" s="26">
        <f t="shared" si="145"/>
        <v>0</v>
      </c>
      <c r="R3116" s="27" t="str">
        <f t="shared" si="146"/>
        <v>1-30</v>
      </c>
      <c r="S3116" s="27" t="str">
        <f>+VLOOKUP(B3116,'[1]PORTFOLIO MAY16'!$B$7:$T$5083,19,0)</f>
        <v>COSTA RICA</v>
      </c>
      <c r="T3116" s="26">
        <v>0</v>
      </c>
      <c r="U3116" s="23" t="s">
        <v>37</v>
      </c>
      <c r="V3116" s="23" t="s">
        <v>37</v>
      </c>
      <c r="W3116" s="23" t="s">
        <v>37</v>
      </c>
      <c r="X3116" s="22">
        <v>10948.8</v>
      </c>
    </row>
    <row r="3117" spans="1:24" x14ac:dyDescent="0.25">
      <c r="A3117" s="22">
        <v>702</v>
      </c>
      <c r="B3117" s="23" t="s">
        <v>3162</v>
      </c>
      <c r="C3117" s="23"/>
      <c r="D3117" s="24">
        <v>315628</v>
      </c>
      <c r="E3117" s="25"/>
      <c r="F3117" s="23" t="s">
        <v>42</v>
      </c>
      <c r="G3117" s="23" t="s">
        <v>33</v>
      </c>
      <c r="H3117" s="24" t="s">
        <v>34</v>
      </c>
      <c r="I3117" s="24" t="s">
        <v>35</v>
      </c>
      <c r="J3117" s="23" t="s">
        <v>39</v>
      </c>
      <c r="K3117" s="26">
        <v>4395450.21</v>
      </c>
      <c r="L3117" s="26">
        <f t="shared" si="147"/>
        <v>236870.81177125499</v>
      </c>
      <c r="M3117" s="26">
        <v>0</v>
      </c>
      <c r="N3117" s="26">
        <v>0</v>
      </c>
      <c r="O3117" s="26">
        <v>0</v>
      </c>
      <c r="P3117" s="26">
        <v>0</v>
      </c>
      <c r="Q3117" s="26">
        <f t="shared" si="145"/>
        <v>0</v>
      </c>
      <c r="R3117" s="27" t="str">
        <f t="shared" si="146"/>
        <v>1-30</v>
      </c>
      <c r="S3117" s="27" t="str">
        <f>+VLOOKUP(B3117,'[1]PORTFOLIO MAY16'!$B$7:$T$5083,19,0)</f>
        <v>MEXICO</v>
      </c>
      <c r="T3117" s="26">
        <v>0</v>
      </c>
      <c r="U3117" s="23" t="s">
        <v>37</v>
      </c>
      <c r="V3117" s="23" t="s">
        <v>37</v>
      </c>
      <c r="W3117" s="23" t="s">
        <v>37</v>
      </c>
      <c r="X3117" s="22">
        <v>5001582</v>
      </c>
    </row>
    <row r="3118" spans="1:24" x14ac:dyDescent="0.25">
      <c r="A3118" s="22">
        <v>702</v>
      </c>
      <c r="B3118" s="23" t="s">
        <v>3163</v>
      </c>
      <c r="C3118" s="23"/>
      <c r="D3118" s="24">
        <v>314020</v>
      </c>
      <c r="E3118" s="25"/>
      <c r="F3118" s="23" t="s">
        <v>42</v>
      </c>
      <c r="G3118" s="23" t="s">
        <v>33</v>
      </c>
      <c r="H3118" s="24" t="s">
        <v>34</v>
      </c>
      <c r="I3118" s="24" t="s">
        <v>35</v>
      </c>
      <c r="J3118" s="23" t="s">
        <v>36</v>
      </c>
      <c r="K3118" s="26">
        <v>55065.279999999999</v>
      </c>
      <c r="L3118" s="26">
        <f t="shared" si="147"/>
        <v>55065.279999999999</v>
      </c>
      <c r="M3118" s="26">
        <v>0</v>
      </c>
      <c r="N3118" s="26">
        <v>0</v>
      </c>
      <c r="O3118" s="26">
        <v>0</v>
      </c>
      <c r="P3118" s="26">
        <v>0</v>
      </c>
      <c r="Q3118" s="26">
        <f t="shared" si="145"/>
        <v>0</v>
      </c>
      <c r="R3118" s="27" t="str">
        <f t="shared" si="146"/>
        <v>1-30</v>
      </c>
      <c r="S3118" s="27" t="str">
        <f>+VLOOKUP(B3118,'[1]PORTFOLIO MAY16'!$B$7:$T$5083,19,0)</f>
        <v>COSTA RICA</v>
      </c>
      <c r="T3118" s="26">
        <v>0</v>
      </c>
      <c r="U3118" s="23" t="s">
        <v>37</v>
      </c>
      <c r="V3118" s="23" t="s">
        <v>37</v>
      </c>
      <c r="W3118" s="23" t="s">
        <v>37</v>
      </c>
      <c r="X3118" s="22">
        <v>61063.47</v>
      </c>
    </row>
    <row r="3119" spans="1:24" x14ac:dyDescent="0.25">
      <c r="A3119" s="22">
        <v>702</v>
      </c>
      <c r="B3119" s="23" t="s">
        <v>3164</v>
      </c>
      <c r="C3119" s="23"/>
      <c r="D3119" s="24">
        <v>314798</v>
      </c>
      <c r="E3119" s="25"/>
      <c r="F3119" s="23" t="s">
        <v>59</v>
      </c>
      <c r="G3119" s="23" t="s">
        <v>59</v>
      </c>
      <c r="H3119" s="24" t="s">
        <v>34</v>
      </c>
      <c r="I3119" s="24" t="s">
        <v>35</v>
      </c>
      <c r="J3119" s="23" t="s">
        <v>36</v>
      </c>
      <c r="K3119" s="26">
        <v>74741.13</v>
      </c>
      <c r="L3119" s="26">
        <f t="shared" si="147"/>
        <v>74741.13</v>
      </c>
      <c r="M3119" s="26">
        <v>0</v>
      </c>
      <c r="N3119" s="26">
        <v>0</v>
      </c>
      <c r="O3119" s="26">
        <v>0</v>
      </c>
      <c r="P3119" s="26">
        <v>0</v>
      </c>
      <c r="Q3119" s="26">
        <f t="shared" si="145"/>
        <v>0</v>
      </c>
      <c r="R3119" s="27" t="str">
        <f t="shared" si="146"/>
        <v>1-30</v>
      </c>
      <c r="S3119" s="27" t="str">
        <f>+VLOOKUP(B3119,'[1]PORTFOLIO MAY16'!$B$7:$T$5083,19,0)</f>
        <v>COSTA RICA</v>
      </c>
      <c r="T3119" s="26">
        <v>0</v>
      </c>
      <c r="U3119" s="23" t="s">
        <v>37</v>
      </c>
      <c r="V3119" s="23" t="s">
        <v>37</v>
      </c>
      <c r="W3119" s="23" t="s">
        <v>37</v>
      </c>
      <c r="X3119" s="22">
        <v>76195.44</v>
      </c>
    </row>
    <row r="3120" spans="1:24" x14ac:dyDescent="0.25">
      <c r="A3120" s="22">
        <v>702</v>
      </c>
      <c r="B3120" s="23" t="s">
        <v>3165</v>
      </c>
      <c r="C3120" s="23"/>
      <c r="D3120" s="24">
        <v>332414</v>
      </c>
      <c r="E3120" s="25"/>
      <c r="F3120" s="23" t="s">
        <v>42</v>
      </c>
      <c r="G3120" s="23" t="s">
        <v>33</v>
      </c>
      <c r="H3120" s="24" t="s">
        <v>34</v>
      </c>
      <c r="I3120" s="24" t="s">
        <v>35</v>
      </c>
      <c r="J3120" s="23" t="s">
        <v>36</v>
      </c>
      <c r="K3120" s="26">
        <v>8602.9599999999991</v>
      </c>
      <c r="L3120" s="26">
        <f t="shared" si="147"/>
        <v>8602.9599999999991</v>
      </c>
      <c r="M3120" s="26">
        <v>0</v>
      </c>
      <c r="N3120" s="26">
        <v>0</v>
      </c>
      <c r="O3120" s="26">
        <v>0</v>
      </c>
      <c r="P3120" s="26">
        <v>0</v>
      </c>
      <c r="Q3120" s="26">
        <f t="shared" si="145"/>
        <v>0</v>
      </c>
      <c r="R3120" s="27" t="str">
        <f t="shared" si="146"/>
        <v>1-30</v>
      </c>
      <c r="S3120" s="27" t="str">
        <f>+VLOOKUP(B3120,'[1]PORTFOLIO MAY16'!$B$7:$T$5083,19,0)</f>
        <v>COSTA RICA</v>
      </c>
      <c r="T3120" s="26">
        <v>0</v>
      </c>
      <c r="U3120" s="23" t="s">
        <v>37</v>
      </c>
      <c r="V3120" s="23" t="s">
        <v>37</v>
      </c>
      <c r="W3120" s="23" t="s">
        <v>37</v>
      </c>
      <c r="X3120" s="22">
        <v>8904</v>
      </c>
    </row>
    <row r="3121" spans="1:24" x14ac:dyDescent="0.25">
      <c r="A3121" s="22">
        <v>702</v>
      </c>
      <c r="B3121" s="23" t="s">
        <v>3166</v>
      </c>
      <c r="C3121" s="23"/>
      <c r="D3121" s="24">
        <v>318249</v>
      </c>
      <c r="E3121" s="25"/>
      <c r="F3121" s="23" t="s">
        <v>33</v>
      </c>
      <c r="G3121" s="23" t="s">
        <v>33</v>
      </c>
      <c r="H3121" s="24" t="s">
        <v>34</v>
      </c>
      <c r="I3121" s="24" t="s">
        <v>35</v>
      </c>
      <c r="J3121" s="23" t="s">
        <v>39</v>
      </c>
      <c r="K3121" s="26">
        <v>37563.15</v>
      </c>
      <c r="L3121" s="26">
        <f t="shared" si="147"/>
        <v>2024.2781531099215</v>
      </c>
      <c r="M3121" s="26">
        <v>0</v>
      </c>
      <c r="N3121" s="26">
        <v>0</v>
      </c>
      <c r="O3121" s="26">
        <v>0</v>
      </c>
      <c r="P3121" s="26">
        <v>0</v>
      </c>
      <c r="Q3121" s="26">
        <f t="shared" si="145"/>
        <v>0</v>
      </c>
      <c r="R3121" s="27" t="str">
        <f t="shared" si="146"/>
        <v>1-30</v>
      </c>
      <c r="S3121" s="27" t="str">
        <f>+VLOOKUP(B3121,'[1]PORTFOLIO MAY16'!$B$7:$T$5083,19,0)</f>
        <v>MEXICO</v>
      </c>
      <c r="T3121" s="26">
        <v>0</v>
      </c>
      <c r="U3121" s="23" t="s">
        <v>37</v>
      </c>
      <c r="V3121" s="23" t="s">
        <v>37</v>
      </c>
      <c r="W3121" s="23" t="s">
        <v>37</v>
      </c>
      <c r="X3121" s="22">
        <v>149778.54</v>
      </c>
    </row>
    <row r="3122" spans="1:24" x14ac:dyDescent="0.25">
      <c r="A3122" s="22">
        <v>702</v>
      </c>
      <c r="B3122" s="23" t="s">
        <v>3167</v>
      </c>
      <c r="C3122" s="23"/>
      <c r="D3122" s="24">
        <v>319306</v>
      </c>
      <c r="E3122" s="25"/>
      <c r="F3122" s="23" t="s">
        <v>42</v>
      </c>
      <c r="G3122" s="23" t="s">
        <v>33</v>
      </c>
      <c r="H3122" s="24" t="s">
        <v>34</v>
      </c>
      <c r="I3122" s="24" t="s">
        <v>35</v>
      </c>
      <c r="J3122" s="23" t="s">
        <v>36</v>
      </c>
      <c r="K3122" s="26">
        <v>673442.06</v>
      </c>
      <c r="L3122" s="26">
        <f t="shared" si="147"/>
        <v>673442.06</v>
      </c>
      <c r="M3122" s="26">
        <v>0</v>
      </c>
      <c r="N3122" s="26">
        <v>0</v>
      </c>
      <c r="O3122" s="26">
        <v>0</v>
      </c>
      <c r="P3122" s="26">
        <v>0</v>
      </c>
      <c r="Q3122" s="26">
        <f t="shared" si="145"/>
        <v>0</v>
      </c>
      <c r="R3122" s="27" t="str">
        <f t="shared" si="146"/>
        <v>1-30</v>
      </c>
      <c r="S3122" s="27" t="str">
        <f>+VLOOKUP(B3122,'[1]PORTFOLIO MAY16'!$B$7:$T$5083,19,0)</f>
        <v>NICARAGUA</v>
      </c>
      <c r="T3122" s="26">
        <v>0</v>
      </c>
      <c r="U3122" s="23" t="s">
        <v>37</v>
      </c>
      <c r="V3122" s="23" t="s">
        <v>37</v>
      </c>
      <c r="W3122" s="23" t="s">
        <v>37</v>
      </c>
      <c r="X3122" s="22">
        <v>715589.04</v>
      </c>
    </row>
    <row r="3123" spans="1:24" x14ac:dyDescent="0.25">
      <c r="A3123" s="22">
        <v>702</v>
      </c>
      <c r="B3123" s="23" t="s">
        <v>3168</v>
      </c>
      <c r="C3123" s="23"/>
      <c r="D3123" s="24">
        <v>316675</v>
      </c>
      <c r="E3123" s="25"/>
      <c r="F3123" s="23" t="s">
        <v>33</v>
      </c>
      <c r="G3123" s="23" t="s">
        <v>33</v>
      </c>
      <c r="H3123" s="24" t="s">
        <v>34</v>
      </c>
      <c r="I3123" s="24" t="s">
        <v>35</v>
      </c>
      <c r="J3123" s="23" t="s">
        <v>39</v>
      </c>
      <c r="K3123" s="26">
        <v>65705.55</v>
      </c>
      <c r="L3123" s="26">
        <f t="shared" si="147"/>
        <v>3540.872088817674</v>
      </c>
      <c r="M3123" s="26">
        <v>0</v>
      </c>
      <c r="N3123" s="26">
        <v>0</v>
      </c>
      <c r="O3123" s="26">
        <v>0</v>
      </c>
      <c r="P3123" s="26">
        <v>0</v>
      </c>
      <c r="Q3123" s="26">
        <f t="shared" si="145"/>
        <v>0</v>
      </c>
      <c r="R3123" s="27" t="str">
        <f t="shared" si="146"/>
        <v>1-30</v>
      </c>
      <c r="S3123" s="27" t="str">
        <f>+VLOOKUP(B3123,'[1]PORTFOLIO MAY16'!$B$7:$T$5083,19,0)</f>
        <v>MEXICO</v>
      </c>
      <c r="T3123" s="26">
        <v>0</v>
      </c>
      <c r="U3123" s="23" t="s">
        <v>37</v>
      </c>
      <c r="V3123" s="23" t="s">
        <v>37</v>
      </c>
      <c r="W3123" s="23" t="s">
        <v>37</v>
      </c>
      <c r="X3123" s="22">
        <v>65705.55</v>
      </c>
    </row>
    <row r="3124" spans="1:24" x14ac:dyDescent="0.25">
      <c r="A3124" s="22">
        <v>702</v>
      </c>
      <c r="B3124" s="23" t="s">
        <v>3169</v>
      </c>
      <c r="C3124" s="23"/>
      <c r="D3124" s="24">
        <v>309847</v>
      </c>
      <c r="E3124" s="25"/>
      <c r="F3124" s="23" t="s">
        <v>33</v>
      </c>
      <c r="G3124" s="23" t="s">
        <v>51</v>
      </c>
      <c r="H3124" s="24" t="s">
        <v>34</v>
      </c>
      <c r="I3124" s="24" t="s">
        <v>35</v>
      </c>
      <c r="J3124" s="23" t="s">
        <v>36</v>
      </c>
      <c r="K3124" s="26">
        <v>280393.06</v>
      </c>
      <c r="L3124" s="26">
        <f t="shared" si="147"/>
        <v>280393.06</v>
      </c>
      <c r="M3124" s="26">
        <v>0</v>
      </c>
      <c r="N3124" s="26">
        <v>0</v>
      </c>
      <c r="O3124" s="26">
        <v>0</v>
      </c>
      <c r="P3124" s="26">
        <v>0</v>
      </c>
      <c r="Q3124" s="26">
        <f t="shared" si="145"/>
        <v>0</v>
      </c>
      <c r="R3124" s="27" t="str">
        <f t="shared" si="146"/>
        <v>1-30</v>
      </c>
      <c r="S3124" s="27" t="str">
        <f>+VLOOKUP(B3124,'[1]PORTFOLIO MAY16'!$B$7:$T$5083,19,0)</f>
        <v>MEXICO</v>
      </c>
      <c r="T3124" s="26">
        <v>0</v>
      </c>
      <c r="U3124" s="23" t="s">
        <v>37</v>
      </c>
      <c r="V3124" s="23" t="s">
        <v>37</v>
      </c>
      <c r="W3124" s="23" t="s">
        <v>37</v>
      </c>
      <c r="X3124" s="22">
        <v>287587.08</v>
      </c>
    </row>
    <row r="3125" spans="1:24" x14ac:dyDescent="0.25">
      <c r="A3125" s="22">
        <v>702</v>
      </c>
      <c r="B3125" s="23" t="s">
        <v>3170</v>
      </c>
      <c r="C3125" s="23"/>
      <c r="D3125" s="24">
        <v>319617</v>
      </c>
      <c r="E3125" s="25"/>
      <c r="F3125" s="23" t="s">
        <v>33</v>
      </c>
      <c r="G3125" s="23" t="s">
        <v>33</v>
      </c>
      <c r="H3125" s="24" t="s">
        <v>34</v>
      </c>
      <c r="I3125" s="24" t="s">
        <v>35</v>
      </c>
      <c r="J3125" s="23" t="s">
        <v>39</v>
      </c>
      <c r="K3125" s="26">
        <v>0.01</v>
      </c>
      <c r="L3125" s="26">
        <f t="shared" si="147"/>
        <v>5.3889999989615396E-4</v>
      </c>
      <c r="M3125" s="26">
        <v>0</v>
      </c>
      <c r="N3125" s="26">
        <v>0</v>
      </c>
      <c r="O3125" s="26">
        <v>0</v>
      </c>
      <c r="P3125" s="26">
        <v>0</v>
      </c>
      <c r="Q3125" s="26">
        <f t="shared" si="145"/>
        <v>0</v>
      </c>
      <c r="R3125" s="27" t="str">
        <f t="shared" si="146"/>
        <v>1-30</v>
      </c>
      <c r="S3125" s="27" t="str">
        <f>+VLOOKUP(B3125,'[1]PORTFOLIO MAY16'!$B$7:$T$5083,19,0)</f>
        <v>MEXICO</v>
      </c>
      <c r="T3125" s="26">
        <v>0</v>
      </c>
      <c r="U3125" s="23" t="s">
        <v>37</v>
      </c>
      <c r="V3125" s="23" t="s">
        <v>37</v>
      </c>
      <c r="W3125" s="23" t="s">
        <v>37</v>
      </c>
      <c r="X3125" s="22">
        <v>90063.18</v>
      </c>
    </row>
    <row r="3126" spans="1:24" x14ac:dyDescent="0.25">
      <c r="A3126" s="22">
        <v>702</v>
      </c>
      <c r="B3126" s="23" t="s">
        <v>3171</v>
      </c>
      <c r="C3126" s="23"/>
      <c r="D3126" s="24">
        <v>314376</v>
      </c>
      <c r="E3126" s="25"/>
      <c r="F3126" s="23" t="s">
        <v>42</v>
      </c>
      <c r="G3126" s="23" t="s">
        <v>33</v>
      </c>
      <c r="H3126" s="24" t="s">
        <v>34</v>
      </c>
      <c r="I3126" s="24" t="s">
        <v>35</v>
      </c>
      <c r="J3126" s="23" t="s">
        <v>36</v>
      </c>
      <c r="K3126" s="26">
        <v>1444250.88</v>
      </c>
      <c r="L3126" s="26">
        <f t="shared" si="147"/>
        <v>1444250.88</v>
      </c>
      <c r="M3126" s="26">
        <v>0</v>
      </c>
      <c r="N3126" s="26">
        <v>0</v>
      </c>
      <c r="O3126" s="26">
        <v>0</v>
      </c>
      <c r="P3126" s="26">
        <v>0</v>
      </c>
      <c r="Q3126" s="26">
        <f t="shared" si="145"/>
        <v>0</v>
      </c>
      <c r="R3126" s="27" t="str">
        <f t="shared" si="146"/>
        <v>1-30</v>
      </c>
      <c r="S3126" s="27" t="str">
        <f>+VLOOKUP(B3126,'[1]PORTFOLIO MAY16'!$B$7:$T$5083,19,0)</f>
        <v>COSTA RICA</v>
      </c>
      <c r="T3126" s="26">
        <v>0</v>
      </c>
      <c r="U3126" s="23" t="s">
        <v>37</v>
      </c>
      <c r="V3126" s="23" t="s">
        <v>37</v>
      </c>
      <c r="W3126" s="23" t="s">
        <v>37</v>
      </c>
      <c r="X3126" s="22">
        <v>1604431.44</v>
      </c>
    </row>
    <row r="3127" spans="1:24" x14ac:dyDescent="0.25">
      <c r="A3127" s="22">
        <v>702</v>
      </c>
      <c r="B3127" s="23" t="s">
        <v>3172</v>
      </c>
      <c r="C3127" s="23"/>
      <c r="D3127" s="24">
        <v>314376</v>
      </c>
      <c r="E3127" s="25"/>
      <c r="F3127" s="23" t="s">
        <v>42</v>
      </c>
      <c r="G3127" s="23" t="s">
        <v>33</v>
      </c>
      <c r="H3127" s="24" t="s">
        <v>34</v>
      </c>
      <c r="I3127" s="24" t="s">
        <v>35</v>
      </c>
      <c r="J3127" s="23" t="s">
        <v>36</v>
      </c>
      <c r="K3127" s="26">
        <v>282901.81</v>
      </c>
      <c r="L3127" s="26">
        <f t="shared" si="147"/>
        <v>282901.81</v>
      </c>
      <c r="M3127" s="26">
        <v>0</v>
      </c>
      <c r="N3127" s="26">
        <v>0</v>
      </c>
      <c r="O3127" s="26">
        <v>0</v>
      </c>
      <c r="P3127" s="26">
        <v>0</v>
      </c>
      <c r="Q3127" s="26">
        <f t="shared" si="145"/>
        <v>0</v>
      </c>
      <c r="R3127" s="27" t="str">
        <f t="shared" si="146"/>
        <v>1-30</v>
      </c>
      <c r="S3127" s="27" t="str">
        <f>+VLOOKUP(B3127,'[1]PORTFOLIO MAY16'!$B$7:$T$5083,19,0)</f>
        <v>COSTA RICA</v>
      </c>
      <c r="T3127" s="26">
        <v>0</v>
      </c>
      <c r="U3127" s="23" t="s">
        <v>37</v>
      </c>
      <c r="V3127" s="23" t="s">
        <v>37</v>
      </c>
      <c r="W3127" s="23" t="s">
        <v>37</v>
      </c>
      <c r="X3127" s="22">
        <v>314278.2</v>
      </c>
    </row>
    <row r="3128" spans="1:24" x14ac:dyDescent="0.25">
      <c r="A3128" s="22">
        <v>702</v>
      </c>
      <c r="B3128" s="23" t="s">
        <v>3173</v>
      </c>
      <c r="C3128" s="23"/>
      <c r="D3128" s="24">
        <v>313548</v>
      </c>
      <c r="E3128" s="25"/>
      <c r="F3128" s="23" t="s">
        <v>51</v>
      </c>
      <c r="G3128" s="23" t="s">
        <v>51</v>
      </c>
      <c r="H3128" s="24" t="s">
        <v>34</v>
      </c>
      <c r="I3128" s="24" t="s">
        <v>35</v>
      </c>
      <c r="J3128" s="23" t="s">
        <v>36</v>
      </c>
      <c r="K3128" s="26">
        <v>16290.34</v>
      </c>
      <c r="L3128" s="26">
        <f t="shared" si="147"/>
        <v>16290.34</v>
      </c>
      <c r="M3128" s="26">
        <v>0</v>
      </c>
      <c r="N3128" s="26">
        <v>0</v>
      </c>
      <c r="O3128" s="26">
        <v>0</v>
      </c>
      <c r="P3128" s="26">
        <v>0</v>
      </c>
      <c r="Q3128" s="26">
        <f t="shared" si="145"/>
        <v>0</v>
      </c>
      <c r="R3128" s="27" t="str">
        <f t="shared" si="146"/>
        <v>1-30</v>
      </c>
      <c r="S3128" s="27" t="str">
        <f>+VLOOKUP(B3128,'[1]PORTFOLIO MAY16'!$B$7:$T$5083,19,0)</f>
        <v>NICARAGUA</v>
      </c>
      <c r="T3128" s="26">
        <v>0</v>
      </c>
      <c r="U3128" s="23" t="s">
        <v>37</v>
      </c>
      <c r="V3128" s="23" t="s">
        <v>37</v>
      </c>
      <c r="W3128" s="23" t="s">
        <v>37</v>
      </c>
      <c r="X3128" s="22">
        <v>16575.38</v>
      </c>
    </row>
    <row r="3129" spans="1:24" x14ac:dyDescent="0.25">
      <c r="A3129" s="22">
        <v>702</v>
      </c>
      <c r="B3129" s="23" t="s">
        <v>3174</v>
      </c>
      <c r="C3129" s="23"/>
      <c r="D3129" s="24">
        <v>313548</v>
      </c>
      <c r="E3129" s="25"/>
      <c r="F3129" s="23" t="s">
        <v>51</v>
      </c>
      <c r="G3129" s="23" t="s">
        <v>51</v>
      </c>
      <c r="H3129" s="24" t="s">
        <v>34</v>
      </c>
      <c r="I3129" s="24" t="s">
        <v>35</v>
      </c>
      <c r="J3129" s="23" t="s">
        <v>36</v>
      </c>
      <c r="K3129" s="26">
        <v>11641.78</v>
      </c>
      <c r="L3129" s="26">
        <f t="shared" si="147"/>
        <v>11641.78</v>
      </c>
      <c r="M3129" s="26">
        <v>0</v>
      </c>
      <c r="N3129" s="26">
        <v>0</v>
      </c>
      <c r="O3129" s="26">
        <v>0</v>
      </c>
      <c r="P3129" s="26">
        <v>0</v>
      </c>
      <c r="Q3129" s="26">
        <f t="shared" si="145"/>
        <v>0</v>
      </c>
      <c r="R3129" s="27" t="str">
        <f t="shared" si="146"/>
        <v>1-30</v>
      </c>
      <c r="S3129" s="27" t="str">
        <f>+VLOOKUP(B3129,'[1]PORTFOLIO MAY16'!$B$7:$T$5083,19,0)</f>
        <v>NICARAGUA</v>
      </c>
      <c r="T3129" s="26">
        <v>0</v>
      </c>
      <c r="U3129" s="23" t="s">
        <v>37</v>
      </c>
      <c r="V3129" s="23" t="s">
        <v>37</v>
      </c>
      <c r="W3129" s="23" t="s">
        <v>37</v>
      </c>
      <c r="X3129" s="22">
        <v>11845.49</v>
      </c>
    </row>
    <row r="3130" spans="1:24" x14ac:dyDescent="0.25">
      <c r="A3130" s="22">
        <v>702</v>
      </c>
      <c r="B3130" s="23" t="s">
        <v>3175</v>
      </c>
      <c r="C3130" s="23"/>
      <c r="D3130" s="24">
        <v>313548</v>
      </c>
      <c r="E3130" s="25"/>
      <c r="F3130" s="23" t="s">
        <v>51</v>
      </c>
      <c r="G3130" s="23" t="s">
        <v>51</v>
      </c>
      <c r="H3130" s="24" t="s">
        <v>34</v>
      </c>
      <c r="I3130" s="24" t="s">
        <v>35</v>
      </c>
      <c r="J3130" s="23" t="s">
        <v>36</v>
      </c>
      <c r="K3130" s="26">
        <v>12724.1</v>
      </c>
      <c r="L3130" s="26">
        <f t="shared" si="147"/>
        <v>12724.1</v>
      </c>
      <c r="M3130" s="26">
        <v>0</v>
      </c>
      <c r="N3130" s="26">
        <v>0</v>
      </c>
      <c r="O3130" s="26">
        <v>0</v>
      </c>
      <c r="P3130" s="26">
        <v>0</v>
      </c>
      <c r="Q3130" s="26">
        <f t="shared" si="145"/>
        <v>0</v>
      </c>
      <c r="R3130" s="27" t="str">
        <f t="shared" si="146"/>
        <v>1-30</v>
      </c>
      <c r="S3130" s="27" t="str">
        <f>+VLOOKUP(B3130,'[1]PORTFOLIO MAY16'!$B$7:$T$5083,19,0)</f>
        <v>NICARAGUA</v>
      </c>
      <c r="T3130" s="26">
        <v>0</v>
      </c>
      <c r="U3130" s="23" t="s">
        <v>37</v>
      </c>
      <c r="V3130" s="23" t="s">
        <v>37</v>
      </c>
      <c r="W3130" s="23" t="s">
        <v>37</v>
      </c>
      <c r="X3130" s="22">
        <v>13035.48</v>
      </c>
    </row>
    <row r="3131" spans="1:24" x14ac:dyDescent="0.25">
      <c r="A3131" s="22">
        <v>702</v>
      </c>
      <c r="B3131" s="23" t="s">
        <v>3176</v>
      </c>
      <c r="C3131" s="23"/>
      <c r="D3131" s="24">
        <v>313548</v>
      </c>
      <c r="E3131" s="25"/>
      <c r="F3131" s="23" t="s">
        <v>51</v>
      </c>
      <c r="G3131" s="23" t="s">
        <v>51</v>
      </c>
      <c r="H3131" s="24" t="s">
        <v>34</v>
      </c>
      <c r="I3131" s="24" t="s">
        <v>35</v>
      </c>
      <c r="J3131" s="23" t="s">
        <v>36</v>
      </c>
      <c r="K3131" s="26">
        <v>36624.04</v>
      </c>
      <c r="L3131" s="26">
        <f t="shared" si="147"/>
        <v>36624.04</v>
      </c>
      <c r="M3131" s="26">
        <v>0</v>
      </c>
      <c r="N3131" s="26">
        <v>0</v>
      </c>
      <c r="O3131" s="26">
        <v>0</v>
      </c>
      <c r="P3131" s="26">
        <v>0</v>
      </c>
      <c r="Q3131" s="26">
        <f t="shared" si="145"/>
        <v>0</v>
      </c>
      <c r="R3131" s="27" t="str">
        <f t="shared" si="146"/>
        <v>1-30</v>
      </c>
      <c r="S3131" s="27" t="str">
        <f>+VLOOKUP(B3131,'[1]PORTFOLIO MAY16'!$B$7:$T$5083,19,0)</f>
        <v>NICARAGUA</v>
      </c>
      <c r="T3131" s="26">
        <v>0</v>
      </c>
      <c r="U3131" s="23" t="s">
        <v>37</v>
      </c>
      <c r="V3131" s="23" t="s">
        <v>37</v>
      </c>
      <c r="W3131" s="23" t="s">
        <v>37</v>
      </c>
      <c r="X3131" s="22">
        <v>37347.64</v>
      </c>
    </row>
    <row r="3132" spans="1:24" x14ac:dyDescent="0.25">
      <c r="A3132" s="22">
        <v>702</v>
      </c>
      <c r="B3132" s="23" t="s">
        <v>3177</v>
      </c>
      <c r="C3132" s="23"/>
      <c r="D3132" s="24">
        <v>337875</v>
      </c>
      <c r="E3132" s="25"/>
      <c r="F3132" s="23" t="s">
        <v>42</v>
      </c>
      <c r="G3132" s="23" t="s">
        <v>33</v>
      </c>
      <c r="H3132" s="24" t="s">
        <v>34</v>
      </c>
      <c r="I3132" s="24" t="s">
        <v>35</v>
      </c>
      <c r="J3132" s="23" t="s">
        <v>36</v>
      </c>
      <c r="K3132" s="26">
        <v>20752.73</v>
      </c>
      <c r="L3132" s="26">
        <f t="shared" si="147"/>
        <v>20752.73</v>
      </c>
      <c r="M3132" s="26">
        <v>0</v>
      </c>
      <c r="N3132" s="26">
        <v>0</v>
      </c>
      <c r="O3132" s="26">
        <v>0</v>
      </c>
      <c r="P3132" s="26">
        <v>0</v>
      </c>
      <c r="Q3132" s="26">
        <f t="shared" si="145"/>
        <v>0</v>
      </c>
      <c r="R3132" s="27" t="str">
        <f t="shared" si="146"/>
        <v>1-30</v>
      </c>
      <c r="S3132" s="27" t="str">
        <f>+VLOOKUP(B3132,'[1]PORTFOLIO MAY16'!$B$7:$T$5083,19,0)</f>
        <v>COSTA RICA</v>
      </c>
      <c r="T3132" s="26">
        <v>0</v>
      </c>
      <c r="U3132" s="23" t="s">
        <v>37</v>
      </c>
      <c r="V3132" s="23" t="s">
        <v>37</v>
      </c>
      <c r="W3132" s="23" t="s">
        <v>37</v>
      </c>
      <c r="X3132" s="22">
        <v>21788.639999999999</v>
      </c>
    </row>
    <row r="3133" spans="1:24" x14ac:dyDescent="0.25">
      <c r="A3133" s="22">
        <v>702</v>
      </c>
      <c r="B3133" s="23" t="s">
        <v>3178</v>
      </c>
      <c r="C3133" s="23"/>
      <c r="D3133" s="24">
        <v>313548</v>
      </c>
      <c r="E3133" s="25"/>
      <c r="F3133" s="23" t="s">
        <v>51</v>
      </c>
      <c r="G3133" s="23" t="s">
        <v>51</v>
      </c>
      <c r="H3133" s="24" t="s">
        <v>34</v>
      </c>
      <c r="I3133" s="24" t="s">
        <v>35</v>
      </c>
      <c r="J3133" s="23" t="s">
        <v>36</v>
      </c>
      <c r="K3133" s="26">
        <v>9163.7099999999991</v>
      </c>
      <c r="L3133" s="26">
        <f t="shared" si="147"/>
        <v>9163.7099999999991</v>
      </c>
      <c r="M3133" s="26">
        <v>0</v>
      </c>
      <c r="N3133" s="26">
        <v>0</v>
      </c>
      <c r="O3133" s="26">
        <v>0</v>
      </c>
      <c r="P3133" s="26">
        <v>0</v>
      </c>
      <c r="Q3133" s="26">
        <f t="shared" si="145"/>
        <v>0</v>
      </c>
      <c r="R3133" s="27" t="str">
        <f t="shared" si="146"/>
        <v>1-30</v>
      </c>
      <c r="S3133" s="27" t="str">
        <f>+VLOOKUP(B3133,'[1]PORTFOLIO MAY16'!$B$7:$T$5083,19,0)</f>
        <v>NICARAGUA</v>
      </c>
      <c r="T3133" s="26">
        <v>0</v>
      </c>
      <c r="U3133" s="23" t="s">
        <v>37</v>
      </c>
      <c r="V3133" s="23" t="s">
        <v>37</v>
      </c>
      <c r="W3133" s="23" t="s">
        <v>37</v>
      </c>
      <c r="X3133" s="22">
        <v>9387.7800000000007</v>
      </c>
    </row>
    <row r="3134" spans="1:24" x14ac:dyDescent="0.25">
      <c r="A3134" s="22">
        <v>702</v>
      </c>
      <c r="B3134" s="23" t="s">
        <v>3179</v>
      </c>
      <c r="C3134" s="23"/>
      <c r="D3134" s="24">
        <v>337023</v>
      </c>
      <c r="E3134" s="25"/>
      <c r="F3134" s="23" t="s">
        <v>42</v>
      </c>
      <c r="G3134" s="23" t="s">
        <v>33</v>
      </c>
      <c r="H3134" s="24" t="s">
        <v>34</v>
      </c>
      <c r="I3134" s="24" t="s">
        <v>35</v>
      </c>
      <c r="J3134" s="23" t="s">
        <v>36</v>
      </c>
      <c r="K3134" s="26">
        <v>14418.74</v>
      </c>
      <c r="L3134" s="26">
        <f t="shared" si="147"/>
        <v>14418.74</v>
      </c>
      <c r="M3134" s="26">
        <v>0</v>
      </c>
      <c r="N3134" s="26">
        <v>0</v>
      </c>
      <c r="O3134" s="26">
        <v>0</v>
      </c>
      <c r="P3134" s="26">
        <v>0</v>
      </c>
      <c r="Q3134" s="26">
        <f t="shared" si="145"/>
        <v>0</v>
      </c>
      <c r="R3134" s="27" t="str">
        <f t="shared" si="146"/>
        <v>1-30</v>
      </c>
      <c r="S3134" s="27" t="str">
        <f>+VLOOKUP(B3134,'[1]PORTFOLIO MAY16'!$B$7:$T$5083,19,0)</f>
        <v>NICARAGUA</v>
      </c>
      <c r="T3134" s="26">
        <v>0</v>
      </c>
      <c r="U3134" s="23" t="s">
        <v>37</v>
      </c>
      <c r="V3134" s="23" t="s">
        <v>37</v>
      </c>
      <c r="W3134" s="23" t="s">
        <v>37</v>
      </c>
      <c r="X3134" s="22">
        <v>14418.74</v>
      </c>
    </row>
    <row r="3135" spans="1:24" x14ac:dyDescent="0.25">
      <c r="A3135" s="22">
        <v>702</v>
      </c>
      <c r="B3135" s="23" t="s">
        <v>3180</v>
      </c>
      <c r="C3135" s="23"/>
      <c r="D3135" s="24">
        <v>334384</v>
      </c>
      <c r="E3135" s="25"/>
      <c r="F3135" s="23" t="s">
        <v>33</v>
      </c>
      <c r="G3135" s="23" t="s">
        <v>33</v>
      </c>
      <c r="H3135" s="24" t="s">
        <v>34</v>
      </c>
      <c r="I3135" s="24" t="s">
        <v>35</v>
      </c>
      <c r="J3135" s="23" t="s">
        <v>39</v>
      </c>
      <c r="K3135" s="26">
        <v>224071.9</v>
      </c>
      <c r="L3135" s="26">
        <f t="shared" si="147"/>
        <v>12075.234688673101</v>
      </c>
      <c r="M3135" s="26">
        <v>0</v>
      </c>
      <c r="N3135" s="26">
        <v>0</v>
      </c>
      <c r="O3135" s="26">
        <v>0</v>
      </c>
      <c r="P3135" s="26">
        <v>0</v>
      </c>
      <c r="Q3135" s="26">
        <f t="shared" si="145"/>
        <v>0</v>
      </c>
      <c r="R3135" s="27" t="str">
        <f t="shared" si="146"/>
        <v>1-30</v>
      </c>
      <c r="S3135" s="27" t="str">
        <f>+VLOOKUP(B3135,'[1]PORTFOLIO MAY16'!$B$7:$T$5083,19,0)</f>
        <v>MEXICO</v>
      </c>
      <c r="T3135" s="26">
        <v>0</v>
      </c>
      <c r="U3135" s="23" t="s">
        <v>37</v>
      </c>
      <c r="V3135" s="23" t="s">
        <v>37</v>
      </c>
      <c r="W3135" s="23" t="s">
        <v>37</v>
      </c>
      <c r="X3135" s="22">
        <v>268886.28000000003</v>
      </c>
    </row>
    <row r="3136" spans="1:24" x14ac:dyDescent="0.25">
      <c r="A3136" s="22">
        <v>702</v>
      </c>
      <c r="B3136" s="23" t="s">
        <v>3181</v>
      </c>
      <c r="C3136" s="23"/>
      <c r="D3136" s="24">
        <v>333619</v>
      </c>
      <c r="E3136" s="25"/>
      <c r="F3136" s="23" t="s">
        <v>33</v>
      </c>
      <c r="G3136" s="23" t="s">
        <v>33</v>
      </c>
      <c r="H3136" s="24" t="s">
        <v>34</v>
      </c>
      <c r="I3136" s="24" t="s">
        <v>35</v>
      </c>
      <c r="J3136" s="23" t="s">
        <v>39</v>
      </c>
      <c r="K3136" s="26">
        <v>167258.44</v>
      </c>
      <c r="L3136" s="26">
        <f t="shared" si="147"/>
        <v>9013.5573298630879</v>
      </c>
      <c r="M3136" s="26">
        <v>0</v>
      </c>
      <c r="N3136" s="26">
        <v>0</v>
      </c>
      <c r="O3136" s="26">
        <v>0</v>
      </c>
      <c r="P3136" s="26">
        <v>0</v>
      </c>
      <c r="Q3136" s="26">
        <f t="shared" si="145"/>
        <v>0</v>
      </c>
      <c r="R3136" s="27" t="str">
        <f t="shared" si="146"/>
        <v>1-30</v>
      </c>
      <c r="S3136" s="27" t="str">
        <f>+VLOOKUP(B3136,'[1]PORTFOLIO MAY16'!$B$7:$T$5083,19,0)</f>
        <v>MEXICO</v>
      </c>
      <c r="T3136" s="26">
        <v>0</v>
      </c>
      <c r="U3136" s="23" t="s">
        <v>37</v>
      </c>
      <c r="V3136" s="23" t="s">
        <v>37</v>
      </c>
      <c r="W3136" s="23" t="s">
        <v>37</v>
      </c>
      <c r="X3136" s="22">
        <v>197199.13</v>
      </c>
    </row>
    <row r="3137" spans="1:24" x14ac:dyDescent="0.25">
      <c r="A3137" s="22">
        <v>702</v>
      </c>
      <c r="B3137" s="23" t="s">
        <v>3182</v>
      </c>
      <c r="C3137" s="23"/>
      <c r="D3137" s="24">
        <v>313548</v>
      </c>
      <c r="E3137" s="25"/>
      <c r="F3137" s="23" t="s">
        <v>59</v>
      </c>
      <c r="G3137" s="23" t="s">
        <v>59</v>
      </c>
      <c r="H3137" s="24" t="s">
        <v>34</v>
      </c>
      <c r="I3137" s="24" t="s">
        <v>35</v>
      </c>
      <c r="J3137" s="23" t="s">
        <v>36</v>
      </c>
      <c r="K3137" s="26">
        <v>5137.8999999999996</v>
      </c>
      <c r="L3137" s="26">
        <f t="shared" si="147"/>
        <v>5137.8999999999996</v>
      </c>
      <c r="M3137" s="26">
        <v>0</v>
      </c>
      <c r="N3137" s="26">
        <v>0</v>
      </c>
      <c r="O3137" s="26">
        <v>0</v>
      </c>
      <c r="P3137" s="26">
        <v>0</v>
      </c>
      <c r="Q3137" s="26">
        <f t="shared" si="145"/>
        <v>0</v>
      </c>
      <c r="R3137" s="27" t="str">
        <f t="shared" si="146"/>
        <v>1-30</v>
      </c>
      <c r="S3137" s="27" t="str">
        <f>+VLOOKUP(B3137,'[1]PORTFOLIO MAY16'!$B$7:$T$5083,19,0)</f>
        <v>NICARAGUA</v>
      </c>
      <c r="T3137" s="26">
        <v>0</v>
      </c>
      <c r="U3137" s="23" t="s">
        <v>37</v>
      </c>
      <c r="V3137" s="23" t="s">
        <v>37</v>
      </c>
      <c r="W3137" s="23" t="s">
        <v>37</v>
      </c>
      <c r="X3137" s="22">
        <v>5269.26</v>
      </c>
    </row>
    <row r="3138" spans="1:24" x14ac:dyDescent="0.25">
      <c r="A3138" s="22">
        <v>702</v>
      </c>
      <c r="B3138" s="23" t="s">
        <v>3183</v>
      </c>
      <c r="C3138" s="23"/>
      <c r="D3138" s="24">
        <v>337341</v>
      </c>
      <c r="E3138" s="25"/>
      <c r="F3138" s="23" t="s">
        <v>33</v>
      </c>
      <c r="G3138" s="23" t="s">
        <v>33</v>
      </c>
      <c r="H3138" s="24" t="s">
        <v>34</v>
      </c>
      <c r="I3138" s="24" t="s">
        <v>35</v>
      </c>
      <c r="J3138" s="23" t="s">
        <v>39</v>
      </c>
      <c r="K3138" s="26">
        <v>513697.57</v>
      </c>
      <c r="L3138" s="26">
        <f t="shared" si="147"/>
        <v>27683.162041965454</v>
      </c>
      <c r="M3138" s="26">
        <v>0</v>
      </c>
      <c r="N3138" s="26">
        <v>0</v>
      </c>
      <c r="O3138" s="26">
        <v>0</v>
      </c>
      <c r="P3138" s="26">
        <v>0</v>
      </c>
      <c r="Q3138" s="26">
        <f t="shared" si="145"/>
        <v>0</v>
      </c>
      <c r="R3138" s="27" t="str">
        <f t="shared" si="146"/>
        <v>1-30</v>
      </c>
      <c r="S3138" s="27" t="str">
        <f>+VLOOKUP(B3138,'[1]PORTFOLIO MAY16'!$B$7:$T$5083,19,0)</f>
        <v>MEXICO</v>
      </c>
      <c r="T3138" s="26">
        <v>0</v>
      </c>
      <c r="U3138" s="23" t="s">
        <v>37</v>
      </c>
      <c r="V3138" s="23" t="s">
        <v>37</v>
      </c>
      <c r="W3138" s="23" t="s">
        <v>37</v>
      </c>
      <c r="X3138" s="22">
        <v>642121.82999999996</v>
      </c>
    </row>
    <row r="3139" spans="1:24" x14ac:dyDescent="0.25">
      <c r="A3139" s="22">
        <v>702</v>
      </c>
      <c r="B3139" s="23" t="s">
        <v>3184</v>
      </c>
      <c r="C3139" s="23"/>
      <c r="D3139" s="24">
        <v>328128</v>
      </c>
      <c r="E3139" s="25"/>
      <c r="F3139" s="23" t="s">
        <v>33</v>
      </c>
      <c r="G3139" s="23" t="s">
        <v>33</v>
      </c>
      <c r="H3139" s="24" t="s">
        <v>34</v>
      </c>
      <c r="I3139" s="24" t="s">
        <v>35</v>
      </c>
      <c r="J3139" s="23" t="s">
        <v>36</v>
      </c>
      <c r="K3139" s="26">
        <v>149874.47</v>
      </c>
      <c r="L3139" s="26">
        <f t="shared" si="147"/>
        <v>149874.47</v>
      </c>
      <c r="M3139" s="26">
        <v>0</v>
      </c>
      <c r="N3139" s="26">
        <v>0</v>
      </c>
      <c r="O3139" s="26">
        <v>0</v>
      </c>
      <c r="P3139" s="26">
        <v>149874.47</v>
      </c>
      <c r="Q3139" s="26">
        <f t="shared" si="145"/>
        <v>149874.47</v>
      </c>
      <c r="R3139" s="27" t="str">
        <f t="shared" si="146"/>
        <v>120+</v>
      </c>
      <c r="S3139" s="27" t="str">
        <f>+VLOOKUP(B3139,'[1]PORTFOLIO MAY16'!$B$7:$T$5083,19,0)</f>
        <v>MEXICO</v>
      </c>
      <c r="T3139" s="26">
        <v>0</v>
      </c>
      <c r="U3139" s="23" t="s">
        <v>37</v>
      </c>
      <c r="V3139" s="23" t="s">
        <v>37</v>
      </c>
      <c r="W3139" s="23" t="s">
        <v>37</v>
      </c>
      <c r="X3139" s="22">
        <v>165123.95000000001</v>
      </c>
    </row>
    <row r="3140" spans="1:24" x14ac:dyDescent="0.25">
      <c r="A3140" s="22">
        <v>702</v>
      </c>
      <c r="B3140" s="23" t="s">
        <v>3185</v>
      </c>
      <c r="C3140" s="23"/>
      <c r="D3140" s="24">
        <v>308390</v>
      </c>
      <c r="E3140" s="25"/>
      <c r="F3140" s="23" t="s">
        <v>42</v>
      </c>
      <c r="G3140" s="23" t="s">
        <v>33</v>
      </c>
      <c r="H3140" s="24" t="s">
        <v>34</v>
      </c>
      <c r="I3140" s="24" t="s">
        <v>35</v>
      </c>
      <c r="J3140" s="23" t="s">
        <v>36</v>
      </c>
      <c r="K3140" s="26">
        <v>68556.41</v>
      </c>
      <c r="L3140" s="26">
        <f t="shared" si="147"/>
        <v>68556.41</v>
      </c>
      <c r="M3140" s="26">
        <v>0</v>
      </c>
      <c r="N3140" s="26">
        <v>0</v>
      </c>
      <c r="O3140" s="26">
        <v>0</v>
      </c>
      <c r="P3140" s="26">
        <v>0</v>
      </c>
      <c r="Q3140" s="26">
        <f t="shared" si="145"/>
        <v>0</v>
      </c>
      <c r="R3140" s="27" t="str">
        <f t="shared" si="146"/>
        <v>1-30</v>
      </c>
      <c r="S3140" s="27" t="str">
        <f>+VLOOKUP(B3140,'[1]PORTFOLIO MAY16'!$B$7:$T$5083,19,0)</f>
        <v>GUATEMALA</v>
      </c>
      <c r="T3140" s="26">
        <v>0</v>
      </c>
      <c r="U3140" s="23" t="s">
        <v>37</v>
      </c>
      <c r="V3140" s="23" t="s">
        <v>37</v>
      </c>
      <c r="W3140" s="23" t="s">
        <v>37</v>
      </c>
      <c r="X3140" s="22">
        <v>74088.17</v>
      </c>
    </row>
    <row r="3141" spans="1:24" x14ac:dyDescent="0.25">
      <c r="A3141" s="22">
        <v>702</v>
      </c>
      <c r="B3141" s="23" t="s">
        <v>3186</v>
      </c>
      <c r="C3141" s="23"/>
      <c r="D3141" s="24">
        <v>337471</v>
      </c>
      <c r="E3141" s="25"/>
      <c r="F3141" s="23" t="s">
        <v>33</v>
      </c>
      <c r="G3141" s="23" t="s">
        <v>33</v>
      </c>
      <c r="H3141" s="24" t="s">
        <v>34</v>
      </c>
      <c r="I3141" s="24" t="s">
        <v>35</v>
      </c>
      <c r="J3141" s="23" t="s">
        <v>39</v>
      </c>
      <c r="K3141" s="26">
        <v>92649.91</v>
      </c>
      <c r="L3141" s="26">
        <f t="shared" si="147"/>
        <v>4992.9036489378677</v>
      </c>
      <c r="M3141" s="26">
        <v>0</v>
      </c>
      <c r="N3141" s="26">
        <v>0</v>
      </c>
      <c r="O3141" s="26">
        <v>0</v>
      </c>
      <c r="P3141" s="26">
        <v>0</v>
      </c>
      <c r="Q3141" s="26">
        <f t="shared" si="145"/>
        <v>0</v>
      </c>
      <c r="R3141" s="27" t="str">
        <f t="shared" si="146"/>
        <v>1-30</v>
      </c>
      <c r="S3141" s="27" t="str">
        <f>+VLOOKUP(B3141,'[1]PORTFOLIO MAY16'!$B$7:$T$5083,19,0)</f>
        <v>MEXICO</v>
      </c>
      <c r="T3141" s="26">
        <v>0</v>
      </c>
      <c r="U3141" s="23" t="s">
        <v>37</v>
      </c>
      <c r="V3141" s="23" t="s">
        <v>37</v>
      </c>
      <c r="W3141" s="23" t="s">
        <v>37</v>
      </c>
      <c r="X3141" s="22">
        <v>117688.2</v>
      </c>
    </row>
    <row r="3142" spans="1:24" x14ac:dyDescent="0.25">
      <c r="A3142" s="22">
        <v>702</v>
      </c>
      <c r="B3142" s="23" t="s">
        <v>3187</v>
      </c>
      <c r="C3142" s="23"/>
      <c r="D3142" s="24">
        <v>309212</v>
      </c>
      <c r="E3142" s="25"/>
      <c r="F3142" s="23" t="s">
        <v>42</v>
      </c>
      <c r="G3142" s="23" t="s">
        <v>33</v>
      </c>
      <c r="H3142" s="24" t="s">
        <v>34</v>
      </c>
      <c r="I3142" s="24" t="s">
        <v>35</v>
      </c>
      <c r="J3142" s="23" t="s">
        <v>36</v>
      </c>
      <c r="K3142" s="26">
        <v>0</v>
      </c>
      <c r="L3142" s="26">
        <f t="shared" si="147"/>
        <v>0</v>
      </c>
      <c r="M3142" s="26">
        <v>0</v>
      </c>
      <c r="N3142" s="26">
        <v>0</v>
      </c>
      <c r="O3142" s="26">
        <v>0</v>
      </c>
      <c r="P3142" s="26">
        <v>0</v>
      </c>
      <c r="Q3142" s="26">
        <f t="shared" si="145"/>
        <v>0</v>
      </c>
      <c r="R3142" s="27" t="str">
        <f t="shared" si="146"/>
        <v>1-30</v>
      </c>
      <c r="S3142" s="27" t="str">
        <f>+VLOOKUP(B3142,'[1]PORTFOLIO MAY16'!$B$7:$T$5083,19,0)</f>
        <v>GUATEMALA</v>
      </c>
      <c r="T3142" s="26">
        <v>0</v>
      </c>
      <c r="U3142" s="23" t="s">
        <v>37</v>
      </c>
      <c r="V3142" s="23" t="s">
        <v>37</v>
      </c>
      <c r="W3142" s="23" t="s">
        <v>37</v>
      </c>
      <c r="X3142" s="22">
        <v>0</v>
      </c>
    </row>
    <row r="3143" spans="1:24" x14ac:dyDescent="0.25">
      <c r="A3143" s="22">
        <v>702</v>
      </c>
      <c r="B3143" s="23" t="s">
        <v>3188</v>
      </c>
      <c r="C3143" s="23"/>
      <c r="D3143" s="24">
        <v>309287</v>
      </c>
      <c r="E3143" s="25"/>
      <c r="F3143" s="23" t="s">
        <v>51</v>
      </c>
      <c r="G3143" s="23" t="s">
        <v>33</v>
      </c>
      <c r="H3143" s="24" t="s">
        <v>34</v>
      </c>
      <c r="I3143" s="24" t="s">
        <v>35</v>
      </c>
      <c r="J3143" s="23" t="s">
        <v>36</v>
      </c>
      <c r="K3143" s="26">
        <v>101872.48</v>
      </c>
      <c r="L3143" s="26">
        <f t="shared" si="147"/>
        <v>101872.48</v>
      </c>
      <c r="M3143" s="26">
        <v>0</v>
      </c>
      <c r="N3143" s="26">
        <v>0</v>
      </c>
      <c r="O3143" s="26">
        <v>0</v>
      </c>
      <c r="P3143" s="26">
        <v>0</v>
      </c>
      <c r="Q3143" s="26">
        <f t="shared" ref="Q3143:Q3206" si="148">+P3143+O3143+N3143+M3143</f>
        <v>0</v>
      </c>
      <c r="R3143" s="27" t="str">
        <f t="shared" ref="R3143:R3206" si="149">+IF(P3143&gt;0,"120+",IF(O3143&gt;0,"91-120",IF(N3143&gt;0,"61-90",IF(M3143&gt;0,"31-60","1-30"))))</f>
        <v>1-30</v>
      </c>
      <c r="S3143" s="27" t="str">
        <f>+VLOOKUP(B3143,'[1]PORTFOLIO MAY16'!$B$7:$T$5083,19,0)</f>
        <v>GUATEMALA</v>
      </c>
      <c r="T3143" s="26">
        <v>0</v>
      </c>
      <c r="U3143" s="23" t="s">
        <v>37</v>
      </c>
      <c r="V3143" s="23" t="s">
        <v>37</v>
      </c>
      <c r="W3143" s="23" t="s">
        <v>37</v>
      </c>
      <c r="X3143" s="22">
        <v>111370.43</v>
      </c>
    </row>
    <row r="3144" spans="1:24" x14ac:dyDescent="0.25">
      <c r="A3144" s="22">
        <v>702</v>
      </c>
      <c r="B3144" s="23" t="s">
        <v>3189</v>
      </c>
      <c r="C3144" s="23"/>
      <c r="D3144" s="24">
        <v>336728</v>
      </c>
      <c r="E3144" s="25"/>
      <c r="F3144" s="23" t="s">
        <v>33</v>
      </c>
      <c r="G3144" s="23" t="s">
        <v>33</v>
      </c>
      <c r="H3144" s="24" t="s">
        <v>34</v>
      </c>
      <c r="I3144" s="24" t="s">
        <v>35</v>
      </c>
      <c r="J3144" s="23" t="s">
        <v>39</v>
      </c>
      <c r="K3144" s="26">
        <v>154133.29999999999</v>
      </c>
      <c r="L3144" s="26">
        <f t="shared" si="147"/>
        <v>8306.243535399386</v>
      </c>
      <c r="M3144" s="26">
        <v>0</v>
      </c>
      <c r="N3144" s="26">
        <v>0</v>
      </c>
      <c r="O3144" s="26">
        <v>0</v>
      </c>
      <c r="P3144" s="26">
        <v>0</v>
      </c>
      <c r="Q3144" s="26">
        <f t="shared" si="148"/>
        <v>0</v>
      </c>
      <c r="R3144" s="27" t="str">
        <f t="shared" si="149"/>
        <v>1-30</v>
      </c>
      <c r="S3144" s="27" t="str">
        <f>+VLOOKUP(B3144,'[1]PORTFOLIO MAY16'!$B$7:$T$5083,19,0)</f>
        <v>MEXICO</v>
      </c>
      <c r="T3144" s="26">
        <v>0</v>
      </c>
      <c r="U3144" s="23" t="s">
        <v>37</v>
      </c>
      <c r="V3144" s="23" t="s">
        <v>37</v>
      </c>
      <c r="W3144" s="23" t="s">
        <v>37</v>
      </c>
      <c r="X3144" s="22">
        <v>192666.6</v>
      </c>
    </row>
    <row r="3145" spans="1:24" x14ac:dyDescent="0.25">
      <c r="A3145" s="22">
        <v>702</v>
      </c>
      <c r="B3145" s="23" t="s">
        <v>3190</v>
      </c>
      <c r="C3145" s="23"/>
      <c r="D3145" s="24">
        <v>315428</v>
      </c>
      <c r="E3145" s="25"/>
      <c r="F3145" s="23" t="s">
        <v>33</v>
      </c>
      <c r="G3145" s="23" t="s">
        <v>33</v>
      </c>
      <c r="H3145" s="24" t="s">
        <v>34</v>
      </c>
      <c r="I3145" s="24" t="s">
        <v>35</v>
      </c>
      <c r="J3145" s="23" t="s">
        <v>39</v>
      </c>
      <c r="K3145" s="26">
        <v>250608.32</v>
      </c>
      <c r="L3145" s="26">
        <f t="shared" si="147"/>
        <v>13505.282362197531</v>
      </c>
      <c r="M3145" s="26">
        <v>0</v>
      </c>
      <c r="N3145" s="26">
        <v>0</v>
      </c>
      <c r="O3145" s="26">
        <v>0</v>
      </c>
      <c r="P3145" s="26">
        <v>0</v>
      </c>
      <c r="Q3145" s="26">
        <f t="shared" si="148"/>
        <v>0</v>
      </c>
      <c r="R3145" s="27" t="str">
        <f t="shared" si="149"/>
        <v>1-30</v>
      </c>
      <c r="S3145" s="27" t="str">
        <f>+VLOOKUP(B3145,'[1]PORTFOLIO MAY16'!$B$7:$T$5083,19,0)</f>
        <v>MEXICO</v>
      </c>
      <c r="T3145" s="26">
        <v>0</v>
      </c>
      <c r="U3145" s="23" t="s">
        <v>37</v>
      </c>
      <c r="V3145" s="23" t="s">
        <v>37</v>
      </c>
      <c r="W3145" s="23" t="s">
        <v>37</v>
      </c>
      <c r="X3145" s="22">
        <v>300730.02</v>
      </c>
    </row>
    <row r="3146" spans="1:24" x14ac:dyDescent="0.25">
      <c r="A3146" s="22">
        <v>702</v>
      </c>
      <c r="B3146" s="23" t="s">
        <v>3191</v>
      </c>
      <c r="C3146" s="23"/>
      <c r="D3146" s="24">
        <v>317847</v>
      </c>
      <c r="E3146" s="25"/>
      <c r="F3146" s="23" t="s">
        <v>33</v>
      </c>
      <c r="G3146" s="23" t="s">
        <v>33</v>
      </c>
      <c r="H3146" s="24" t="s">
        <v>34</v>
      </c>
      <c r="I3146" s="24" t="s">
        <v>35</v>
      </c>
      <c r="J3146" s="23" t="s">
        <v>36</v>
      </c>
      <c r="K3146" s="26">
        <v>534940.22</v>
      </c>
      <c r="L3146" s="26">
        <f t="shared" si="147"/>
        <v>534940.22</v>
      </c>
      <c r="M3146" s="26">
        <v>0</v>
      </c>
      <c r="N3146" s="26">
        <v>0</v>
      </c>
      <c r="O3146" s="26">
        <v>0</v>
      </c>
      <c r="P3146" s="26">
        <v>0</v>
      </c>
      <c r="Q3146" s="26">
        <f t="shared" si="148"/>
        <v>0</v>
      </c>
      <c r="R3146" s="27" t="str">
        <f t="shared" si="149"/>
        <v>1-30</v>
      </c>
      <c r="S3146" s="27" t="str">
        <f>+VLOOKUP(B3146,'[1]PORTFOLIO MAY16'!$B$7:$T$5083,19,0)</f>
        <v>MEXICO</v>
      </c>
      <c r="T3146" s="26">
        <v>0</v>
      </c>
      <c r="U3146" s="23" t="s">
        <v>37</v>
      </c>
      <c r="V3146" s="23" t="s">
        <v>37</v>
      </c>
      <c r="W3146" s="23" t="s">
        <v>37</v>
      </c>
      <c r="X3146" s="22">
        <v>574354.86</v>
      </c>
    </row>
    <row r="3147" spans="1:24" x14ac:dyDescent="0.25">
      <c r="A3147" s="22">
        <v>702</v>
      </c>
      <c r="B3147" s="23" t="s">
        <v>3192</v>
      </c>
      <c r="C3147" s="23"/>
      <c r="D3147" s="24">
        <v>320290</v>
      </c>
      <c r="E3147" s="25"/>
      <c r="F3147" s="23" t="s">
        <v>33</v>
      </c>
      <c r="G3147" s="23" t="s">
        <v>33</v>
      </c>
      <c r="H3147" s="24" t="s">
        <v>34</v>
      </c>
      <c r="I3147" s="24" t="s">
        <v>233</v>
      </c>
      <c r="J3147" s="23" t="s">
        <v>39</v>
      </c>
      <c r="K3147" s="26">
        <v>1433462.83</v>
      </c>
      <c r="L3147" s="26">
        <f t="shared" si="147"/>
        <v>77249.311893814054</v>
      </c>
      <c r="M3147" s="26">
        <v>0</v>
      </c>
      <c r="N3147" s="26">
        <v>0</v>
      </c>
      <c r="O3147" s="26">
        <v>0</v>
      </c>
      <c r="P3147" s="26">
        <v>1433462.83</v>
      </c>
      <c r="Q3147" s="26">
        <f t="shared" si="148"/>
        <v>1433462.83</v>
      </c>
      <c r="R3147" s="27" t="str">
        <f t="shared" si="149"/>
        <v>120+</v>
      </c>
      <c r="S3147" s="27" t="str">
        <f>+VLOOKUP(B3147,'[1]PORTFOLIO MAY16'!$B$7:$T$5083,19,0)</f>
        <v>MEXICO</v>
      </c>
      <c r="T3147" s="26">
        <v>0</v>
      </c>
      <c r="U3147" s="23" t="s">
        <v>37</v>
      </c>
      <c r="V3147" s="23" t="s">
        <v>37</v>
      </c>
      <c r="W3147" s="23" t="s">
        <v>37</v>
      </c>
      <c r="X3147" s="22">
        <v>1964104.32</v>
      </c>
    </row>
    <row r="3148" spans="1:24" x14ac:dyDescent="0.25">
      <c r="A3148" s="22">
        <v>702</v>
      </c>
      <c r="B3148" s="23" t="s">
        <v>3193</v>
      </c>
      <c r="C3148" s="23"/>
      <c r="D3148" s="24">
        <v>317154</v>
      </c>
      <c r="E3148" s="25"/>
      <c r="F3148" s="23" t="s">
        <v>33</v>
      </c>
      <c r="G3148" s="23" t="s">
        <v>33</v>
      </c>
      <c r="H3148" s="24" t="s">
        <v>34</v>
      </c>
      <c r="I3148" s="24" t="s">
        <v>35</v>
      </c>
      <c r="J3148" s="23" t="s">
        <v>39</v>
      </c>
      <c r="K3148" s="26">
        <v>1506802.07</v>
      </c>
      <c r="L3148" s="26">
        <f t="shared" si="147"/>
        <v>81201.563536652451</v>
      </c>
      <c r="M3148" s="26">
        <v>0</v>
      </c>
      <c r="N3148" s="26">
        <v>0</v>
      </c>
      <c r="O3148" s="26">
        <v>0</v>
      </c>
      <c r="P3148" s="26">
        <v>0</v>
      </c>
      <c r="Q3148" s="26">
        <f t="shared" si="148"/>
        <v>0</v>
      </c>
      <c r="R3148" s="27" t="str">
        <f t="shared" si="149"/>
        <v>1-30</v>
      </c>
      <c r="S3148" s="27" t="str">
        <f>+VLOOKUP(B3148,'[1]PORTFOLIO MAY16'!$B$7:$T$5083,19,0)</f>
        <v>MEXICO</v>
      </c>
      <c r="T3148" s="26">
        <v>0</v>
      </c>
      <c r="U3148" s="23" t="s">
        <v>37</v>
      </c>
      <c r="V3148" s="23" t="s">
        <v>37</v>
      </c>
      <c r="W3148" s="23" t="s">
        <v>37</v>
      </c>
      <c r="X3148" s="22">
        <v>1808162.52</v>
      </c>
    </row>
    <row r="3149" spans="1:24" x14ac:dyDescent="0.25">
      <c r="A3149" s="22">
        <v>702</v>
      </c>
      <c r="B3149" s="23" t="s">
        <v>3194</v>
      </c>
      <c r="C3149" s="23"/>
      <c r="D3149" s="24">
        <v>315144</v>
      </c>
      <c r="E3149" s="25"/>
      <c r="F3149" s="23" t="s">
        <v>42</v>
      </c>
      <c r="G3149" s="23" t="s">
        <v>33</v>
      </c>
      <c r="H3149" s="24" t="s">
        <v>34</v>
      </c>
      <c r="I3149" s="24" t="s">
        <v>35</v>
      </c>
      <c r="J3149" s="23" t="s">
        <v>36</v>
      </c>
      <c r="K3149" s="26">
        <v>257992.2</v>
      </c>
      <c r="L3149" s="26">
        <f t="shared" si="147"/>
        <v>257992.2</v>
      </c>
      <c r="M3149" s="26">
        <v>0</v>
      </c>
      <c r="N3149" s="26">
        <v>0</v>
      </c>
      <c r="O3149" s="26">
        <v>0</v>
      </c>
      <c r="P3149" s="26">
        <v>257992.2</v>
      </c>
      <c r="Q3149" s="26">
        <f t="shared" si="148"/>
        <v>257992.2</v>
      </c>
      <c r="R3149" s="27" t="str">
        <f t="shared" si="149"/>
        <v>120+</v>
      </c>
      <c r="S3149" s="27" t="str">
        <f>+VLOOKUP(B3149,'[1]PORTFOLIO MAY16'!$B$7:$T$5083,19,0)</f>
        <v>REPUBLICA DOMINICANA</v>
      </c>
      <c r="T3149" s="26">
        <v>0</v>
      </c>
      <c r="U3149" s="23" t="s">
        <v>37</v>
      </c>
      <c r="V3149" s="23" t="s">
        <v>37</v>
      </c>
      <c r="W3149" s="23" t="s">
        <v>37</v>
      </c>
      <c r="X3149" s="22">
        <v>277375.94</v>
      </c>
    </row>
    <row r="3150" spans="1:24" x14ac:dyDescent="0.25">
      <c r="A3150" s="22">
        <v>702</v>
      </c>
      <c r="B3150" s="23" t="s">
        <v>3195</v>
      </c>
      <c r="C3150" s="23"/>
      <c r="D3150" s="24">
        <v>338212</v>
      </c>
      <c r="E3150" s="25"/>
      <c r="F3150" s="23" t="s">
        <v>42</v>
      </c>
      <c r="G3150" s="23" t="s">
        <v>33</v>
      </c>
      <c r="H3150" s="24" t="s">
        <v>34</v>
      </c>
      <c r="I3150" s="24" t="s">
        <v>35</v>
      </c>
      <c r="J3150" s="23" t="s">
        <v>39</v>
      </c>
      <c r="K3150" s="26">
        <v>14613776.18</v>
      </c>
      <c r="L3150" s="26">
        <f t="shared" si="147"/>
        <v>787536.39818844164</v>
      </c>
      <c r="M3150" s="26">
        <v>14613776.18</v>
      </c>
      <c r="N3150" s="26">
        <v>0</v>
      </c>
      <c r="O3150" s="26">
        <v>0</v>
      </c>
      <c r="P3150" s="26">
        <v>0</v>
      </c>
      <c r="Q3150" s="26">
        <f t="shared" si="148"/>
        <v>14613776.18</v>
      </c>
      <c r="R3150" s="27" t="str">
        <f t="shared" si="149"/>
        <v>31-60</v>
      </c>
      <c r="S3150" s="27" t="str">
        <f>+VLOOKUP(B3150,'[1]PORTFOLIO MAY16'!$B$7:$T$5083,19,0)</f>
        <v>MEXICO</v>
      </c>
      <c r="T3150" s="26">
        <v>0</v>
      </c>
      <c r="U3150" s="23" t="s">
        <v>37</v>
      </c>
      <c r="V3150" s="23" t="s">
        <v>37</v>
      </c>
      <c r="W3150" s="23" t="s">
        <v>37</v>
      </c>
      <c r="X3150" s="22">
        <v>18695963.440000001</v>
      </c>
    </row>
    <row r="3151" spans="1:24" x14ac:dyDescent="0.25">
      <c r="A3151" s="22">
        <v>702</v>
      </c>
      <c r="B3151" s="23" t="s">
        <v>3196</v>
      </c>
      <c r="C3151" s="23"/>
      <c r="D3151" s="24">
        <v>337877</v>
      </c>
      <c r="E3151" s="25"/>
      <c r="F3151" s="23" t="s">
        <v>33</v>
      </c>
      <c r="G3151" s="23" t="s">
        <v>33</v>
      </c>
      <c r="H3151" s="24" t="s">
        <v>34</v>
      </c>
      <c r="I3151" s="24" t="s">
        <v>35</v>
      </c>
      <c r="J3151" s="23" t="s">
        <v>39</v>
      </c>
      <c r="K3151" s="26">
        <v>42173.33</v>
      </c>
      <c r="L3151" s="26">
        <f t="shared" si="147"/>
        <v>2272.7207532620469</v>
      </c>
      <c r="M3151" s="26">
        <v>0</v>
      </c>
      <c r="N3151" s="26">
        <v>0</v>
      </c>
      <c r="O3151" s="26">
        <v>0</v>
      </c>
      <c r="P3151" s="26">
        <v>0</v>
      </c>
      <c r="Q3151" s="26">
        <f t="shared" si="148"/>
        <v>0</v>
      </c>
      <c r="R3151" s="27" t="str">
        <f t="shared" si="149"/>
        <v>1-30</v>
      </c>
      <c r="S3151" s="27" t="str">
        <f>+VLOOKUP(B3151,'[1]PORTFOLIO MAY16'!$B$7:$T$5083,19,0)</f>
        <v>MEXICO</v>
      </c>
      <c r="T3151" s="26">
        <v>0</v>
      </c>
      <c r="U3151" s="23" t="s">
        <v>37</v>
      </c>
      <c r="V3151" s="23" t="s">
        <v>37</v>
      </c>
      <c r="W3151" s="23" t="s">
        <v>37</v>
      </c>
      <c r="X3151" s="22">
        <v>52135.56</v>
      </c>
    </row>
    <row r="3152" spans="1:24" x14ac:dyDescent="0.25">
      <c r="A3152" s="22">
        <v>702</v>
      </c>
      <c r="B3152" s="23" t="s">
        <v>3197</v>
      </c>
      <c r="C3152" s="23"/>
      <c r="D3152" s="24">
        <v>315278</v>
      </c>
      <c r="E3152" s="25"/>
      <c r="F3152" s="23" t="s">
        <v>33</v>
      </c>
      <c r="G3152" s="23" t="s">
        <v>33</v>
      </c>
      <c r="H3152" s="24" t="s">
        <v>34</v>
      </c>
      <c r="I3152" s="24" t="s">
        <v>35</v>
      </c>
      <c r="J3152" s="23" t="s">
        <v>39</v>
      </c>
      <c r="K3152" s="26">
        <v>180814.18</v>
      </c>
      <c r="L3152" s="26">
        <f t="shared" si="147"/>
        <v>9744.0761583223157</v>
      </c>
      <c r="M3152" s="26">
        <v>0</v>
      </c>
      <c r="N3152" s="26">
        <v>0</v>
      </c>
      <c r="O3152" s="26">
        <v>0</v>
      </c>
      <c r="P3152" s="26">
        <v>0</v>
      </c>
      <c r="Q3152" s="26">
        <f t="shared" si="148"/>
        <v>0</v>
      </c>
      <c r="R3152" s="27" t="str">
        <f t="shared" si="149"/>
        <v>1-30</v>
      </c>
      <c r="S3152" s="27" t="str">
        <f>+VLOOKUP(B3152,'[1]PORTFOLIO MAY16'!$B$7:$T$5083,19,0)</f>
        <v>MEXICO</v>
      </c>
      <c r="T3152" s="26">
        <v>0</v>
      </c>
      <c r="U3152" s="23" t="s">
        <v>37</v>
      </c>
      <c r="V3152" s="23" t="s">
        <v>37</v>
      </c>
      <c r="W3152" s="23" t="s">
        <v>37</v>
      </c>
      <c r="X3152" s="22">
        <v>216976.96</v>
      </c>
    </row>
    <row r="3153" spans="1:24" x14ac:dyDescent="0.25">
      <c r="A3153" s="22">
        <v>702</v>
      </c>
      <c r="B3153" s="23" t="s">
        <v>3198</v>
      </c>
      <c r="C3153" s="23"/>
      <c r="D3153" s="24">
        <v>313548</v>
      </c>
      <c r="E3153" s="25"/>
      <c r="F3153" s="23" t="s">
        <v>51</v>
      </c>
      <c r="G3153" s="23" t="s">
        <v>51</v>
      </c>
      <c r="H3153" s="24" t="s">
        <v>34</v>
      </c>
      <c r="I3153" s="24" t="s">
        <v>35</v>
      </c>
      <c r="J3153" s="23" t="s">
        <v>36</v>
      </c>
      <c r="K3153" s="26">
        <v>14631.14</v>
      </c>
      <c r="L3153" s="26">
        <f t="shared" si="147"/>
        <v>14631.14</v>
      </c>
      <c r="M3153" s="26">
        <v>0</v>
      </c>
      <c r="N3153" s="26">
        <v>0</v>
      </c>
      <c r="O3153" s="26">
        <v>0</v>
      </c>
      <c r="P3153" s="26">
        <v>0</v>
      </c>
      <c r="Q3153" s="26">
        <f t="shared" si="148"/>
        <v>0</v>
      </c>
      <c r="R3153" s="27" t="str">
        <f t="shared" si="149"/>
        <v>1-30</v>
      </c>
      <c r="S3153" s="27" t="str">
        <f>+VLOOKUP(B3153,'[1]PORTFOLIO MAY16'!$B$7:$T$5083,19,0)</f>
        <v>NICARAGUA</v>
      </c>
      <c r="T3153" s="26">
        <v>0</v>
      </c>
      <c r="U3153" s="23" t="s">
        <v>37</v>
      </c>
      <c r="V3153" s="23" t="s">
        <v>37</v>
      </c>
      <c r="W3153" s="23" t="s">
        <v>37</v>
      </c>
      <c r="X3153" s="22">
        <v>14954.68</v>
      </c>
    </row>
    <row r="3154" spans="1:24" x14ac:dyDescent="0.25">
      <c r="A3154" s="22">
        <v>702</v>
      </c>
      <c r="B3154" s="23" t="s">
        <v>3199</v>
      </c>
      <c r="C3154" s="23"/>
      <c r="D3154" s="24">
        <v>317030</v>
      </c>
      <c r="E3154" s="25"/>
      <c r="F3154" s="23" t="s">
        <v>42</v>
      </c>
      <c r="G3154" s="23" t="s">
        <v>33</v>
      </c>
      <c r="H3154" s="24" t="s">
        <v>34</v>
      </c>
      <c r="I3154" s="24" t="s">
        <v>35</v>
      </c>
      <c r="J3154" s="23" t="s">
        <v>36</v>
      </c>
      <c r="K3154" s="26">
        <v>77714.149999999994</v>
      </c>
      <c r="L3154" s="26">
        <f t="shared" si="147"/>
        <v>77714.149999999994</v>
      </c>
      <c r="M3154" s="26">
        <v>0</v>
      </c>
      <c r="N3154" s="26">
        <v>0</v>
      </c>
      <c r="O3154" s="26">
        <v>0</v>
      </c>
      <c r="P3154" s="26">
        <v>0</v>
      </c>
      <c r="Q3154" s="26">
        <f t="shared" si="148"/>
        <v>0</v>
      </c>
      <c r="R3154" s="27" t="str">
        <f t="shared" si="149"/>
        <v>1-30</v>
      </c>
      <c r="S3154" s="27" t="str">
        <f>+VLOOKUP(B3154,'[1]PORTFOLIO MAY16'!$B$7:$T$5083,19,0)</f>
        <v>ECUADOR</v>
      </c>
      <c r="T3154" s="26">
        <v>0</v>
      </c>
      <c r="U3154" s="23" t="s">
        <v>37</v>
      </c>
      <c r="V3154" s="23" t="s">
        <v>37</v>
      </c>
      <c r="W3154" s="23" t="s">
        <v>37</v>
      </c>
      <c r="X3154" s="22">
        <v>81399.8</v>
      </c>
    </row>
    <row r="3155" spans="1:24" x14ac:dyDescent="0.25">
      <c r="A3155" s="22">
        <v>702</v>
      </c>
      <c r="B3155" s="23" t="s">
        <v>3200</v>
      </c>
      <c r="C3155" s="23"/>
      <c r="D3155" s="24">
        <v>309348</v>
      </c>
      <c r="E3155" s="25"/>
      <c r="F3155" s="23" t="s">
        <v>42</v>
      </c>
      <c r="G3155" s="23" t="s">
        <v>33</v>
      </c>
      <c r="H3155" s="24" t="s">
        <v>34</v>
      </c>
      <c r="I3155" s="24" t="s">
        <v>233</v>
      </c>
      <c r="J3155" s="23" t="s">
        <v>36</v>
      </c>
      <c r="K3155" s="26">
        <v>241184.49</v>
      </c>
      <c r="L3155" s="26">
        <f t="shared" si="147"/>
        <v>241184.49</v>
      </c>
      <c r="M3155" s="26">
        <v>0</v>
      </c>
      <c r="N3155" s="26">
        <v>0</v>
      </c>
      <c r="O3155" s="26">
        <v>0</v>
      </c>
      <c r="P3155" s="26">
        <v>241184.49</v>
      </c>
      <c r="Q3155" s="26">
        <f t="shared" si="148"/>
        <v>241184.49</v>
      </c>
      <c r="R3155" s="27" t="str">
        <f t="shared" si="149"/>
        <v>120+</v>
      </c>
      <c r="S3155" s="27" t="str">
        <f>+VLOOKUP(B3155,'[1]PORTFOLIO MAY16'!$B$7:$T$5083,19,0)</f>
        <v>COSTA RICA</v>
      </c>
      <c r="T3155" s="26">
        <v>0</v>
      </c>
      <c r="U3155" s="23" t="s">
        <v>37</v>
      </c>
      <c r="V3155" s="23" t="s">
        <v>37</v>
      </c>
      <c r="W3155" s="23" t="s">
        <v>37</v>
      </c>
      <c r="X3155" s="22">
        <v>275666</v>
      </c>
    </row>
    <row r="3156" spans="1:24" x14ac:dyDescent="0.25">
      <c r="A3156" s="22">
        <v>702</v>
      </c>
      <c r="B3156" s="23" t="s">
        <v>3201</v>
      </c>
      <c r="C3156" s="23"/>
      <c r="D3156" s="24">
        <v>314798</v>
      </c>
      <c r="E3156" s="25"/>
      <c r="F3156" s="23" t="s">
        <v>51</v>
      </c>
      <c r="G3156" s="23" t="s">
        <v>51</v>
      </c>
      <c r="H3156" s="24" t="s">
        <v>34</v>
      </c>
      <c r="I3156" s="24" t="s">
        <v>35</v>
      </c>
      <c r="J3156" s="23" t="s">
        <v>36</v>
      </c>
      <c r="K3156" s="26">
        <v>21422.07</v>
      </c>
      <c r="L3156" s="26">
        <f t="shared" si="147"/>
        <v>21422.07</v>
      </c>
      <c r="M3156" s="26">
        <v>0</v>
      </c>
      <c r="N3156" s="26">
        <v>0</v>
      </c>
      <c r="O3156" s="26">
        <v>0</v>
      </c>
      <c r="P3156" s="26">
        <v>0</v>
      </c>
      <c r="Q3156" s="26">
        <f t="shared" si="148"/>
        <v>0</v>
      </c>
      <c r="R3156" s="27" t="str">
        <f t="shared" si="149"/>
        <v>1-30</v>
      </c>
      <c r="S3156" s="27" t="str">
        <f>+VLOOKUP(B3156,'[1]PORTFOLIO MAY16'!$B$7:$T$5083,19,0)</f>
        <v>COSTA RICA</v>
      </c>
      <c r="T3156" s="26">
        <v>0</v>
      </c>
      <c r="U3156" s="23" t="s">
        <v>37</v>
      </c>
      <c r="V3156" s="23" t="s">
        <v>37</v>
      </c>
      <c r="W3156" s="23" t="s">
        <v>37</v>
      </c>
      <c r="X3156" s="22">
        <v>21896.1</v>
      </c>
    </row>
    <row r="3157" spans="1:24" x14ac:dyDescent="0.25">
      <c r="A3157" s="22">
        <v>702</v>
      </c>
      <c r="B3157" s="23" t="s">
        <v>3202</v>
      </c>
      <c r="C3157" s="23"/>
      <c r="D3157" s="24">
        <v>309729</v>
      </c>
      <c r="E3157" s="25"/>
      <c r="F3157" s="23" t="s">
        <v>33</v>
      </c>
      <c r="G3157" s="23" t="s">
        <v>33</v>
      </c>
      <c r="H3157" s="24" t="s">
        <v>34</v>
      </c>
      <c r="I3157" s="24" t="s">
        <v>35</v>
      </c>
      <c r="J3157" s="23" t="s">
        <v>39</v>
      </c>
      <c r="K3157" s="26">
        <v>15462.1</v>
      </c>
      <c r="L3157" s="26">
        <f t="shared" si="147"/>
        <v>833.25256883943223</v>
      </c>
      <c r="M3157" s="26">
        <v>0</v>
      </c>
      <c r="N3157" s="26">
        <v>0</v>
      </c>
      <c r="O3157" s="26">
        <v>0</v>
      </c>
      <c r="P3157" s="26">
        <v>0</v>
      </c>
      <c r="Q3157" s="26">
        <f t="shared" si="148"/>
        <v>0</v>
      </c>
      <c r="R3157" s="27" t="str">
        <f t="shared" si="149"/>
        <v>1-30</v>
      </c>
      <c r="S3157" s="27" t="str">
        <f>+VLOOKUP(B3157,'[1]PORTFOLIO MAY16'!$B$7:$T$5083,19,0)</f>
        <v>MEXICO</v>
      </c>
      <c r="T3157" s="26">
        <v>0</v>
      </c>
      <c r="U3157" s="23" t="s">
        <v>37</v>
      </c>
      <c r="V3157" s="23" t="s">
        <v>37</v>
      </c>
      <c r="W3157" s="23" t="s">
        <v>37</v>
      </c>
      <c r="X3157" s="22">
        <v>15462.1</v>
      </c>
    </row>
    <row r="3158" spans="1:24" x14ac:dyDescent="0.25">
      <c r="A3158" s="22">
        <v>702</v>
      </c>
      <c r="B3158" s="23" t="s">
        <v>3203</v>
      </c>
      <c r="C3158" s="23"/>
      <c r="D3158" s="24">
        <v>334280</v>
      </c>
      <c r="E3158" s="25"/>
      <c r="F3158" s="23" t="s">
        <v>33</v>
      </c>
      <c r="G3158" s="23" t="s">
        <v>33</v>
      </c>
      <c r="H3158" s="24" t="s">
        <v>34</v>
      </c>
      <c r="I3158" s="24" t="s">
        <v>35</v>
      </c>
      <c r="J3158" s="23" t="s">
        <v>39</v>
      </c>
      <c r="K3158" s="26">
        <v>39751.949999999997</v>
      </c>
      <c r="L3158" s="26">
        <f t="shared" si="147"/>
        <v>2142.2325850871916</v>
      </c>
      <c r="M3158" s="26">
        <v>0</v>
      </c>
      <c r="N3158" s="26">
        <v>0</v>
      </c>
      <c r="O3158" s="26">
        <v>0</v>
      </c>
      <c r="P3158" s="26">
        <v>0</v>
      </c>
      <c r="Q3158" s="26">
        <f t="shared" si="148"/>
        <v>0</v>
      </c>
      <c r="R3158" s="27" t="str">
        <f t="shared" si="149"/>
        <v>1-30</v>
      </c>
      <c r="S3158" s="27" t="str">
        <f>+VLOOKUP(B3158,'[1]PORTFOLIO MAY16'!$B$7:$T$5083,19,0)</f>
        <v>MEXICO</v>
      </c>
      <c r="T3158" s="26">
        <v>0</v>
      </c>
      <c r="U3158" s="23" t="s">
        <v>37</v>
      </c>
      <c r="V3158" s="23" t="s">
        <v>37</v>
      </c>
      <c r="W3158" s="23" t="s">
        <v>37</v>
      </c>
      <c r="X3158" s="22">
        <v>119255.85</v>
      </c>
    </row>
    <row r="3159" spans="1:24" x14ac:dyDescent="0.25">
      <c r="A3159" s="22">
        <v>702</v>
      </c>
      <c r="B3159" s="23" t="s">
        <v>3204</v>
      </c>
      <c r="C3159" s="23"/>
      <c r="D3159" s="24">
        <v>318601</v>
      </c>
      <c r="E3159" s="25"/>
      <c r="F3159" s="23" t="s">
        <v>42</v>
      </c>
      <c r="G3159" s="23" t="s">
        <v>33</v>
      </c>
      <c r="H3159" s="24" t="s">
        <v>34</v>
      </c>
      <c r="I3159" s="24" t="s">
        <v>35</v>
      </c>
      <c r="J3159" s="23" t="s">
        <v>36</v>
      </c>
      <c r="K3159" s="26">
        <v>84083.42</v>
      </c>
      <c r="L3159" s="26">
        <f t="shared" si="147"/>
        <v>84083.42</v>
      </c>
      <c r="M3159" s="26">
        <v>0</v>
      </c>
      <c r="N3159" s="26">
        <v>0</v>
      </c>
      <c r="O3159" s="26">
        <v>0</v>
      </c>
      <c r="P3159" s="26">
        <v>0</v>
      </c>
      <c r="Q3159" s="26">
        <f t="shared" si="148"/>
        <v>0</v>
      </c>
      <c r="R3159" s="27" t="str">
        <f t="shared" si="149"/>
        <v>1-30</v>
      </c>
      <c r="S3159" s="27" t="str">
        <f>+VLOOKUP(B3159,'[1]PORTFOLIO MAY16'!$B$7:$T$5083,19,0)</f>
        <v>MEXICO</v>
      </c>
      <c r="T3159" s="26">
        <v>0</v>
      </c>
      <c r="U3159" s="23" t="s">
        <v>37</v>
      </c>
      <c r="V3159" s="23" t="s">
        <v>37</v>
      </c>
      <c r="W3159" s="23" t="s">
        <v>37</v>
      </c>
      <c r="X3159" s="22">
        <v>90906.48</v>
      </c>
    </row>
    <row r="3160" spans="1:24" x14ac:dyDescent="0.25">
      <c r="A3160" s="22">
        <v>702</v>
      </c>
      <c r="B3160" s="23" t="s">
        <v>3205</v>
      </c>
      <c r="C3160" s="23"/>
      <c r="D3160" s="24">
        <v>334385</v>
      </c>
      <c r="E3160" s="25"/>
      <c r="F3160" s="23" t="s">
        <v>33</v>
      </c>
      <c r="G3160" s="23" t="s">
        <v>33</v>
      </c>
      <c r="H3160" s="24" t="s">
        <v>34</v>
      </c>
      <c r="I3160" s="24" t="s">
        <v>35</v>
      </c>
      <c r="J3160" s="23" t="s">
        <v>39</v>
      </c>
      <c r="K3160" s="26">
        <v>719892.53</v>
      </c>
      <c r="L3160" s="26">
        <f t="shared" si="147"/>
        <v>38795.008434224204</v>
      </c>
      <c r="M3160" s="26">
        <v>0</v>
      </c>
      <c r="N3160" s="26">
        <v>0</v>
      </c>
      <c r="O3160" s="26">
        <v>0</v>
      </c>
      <c r="P3160" s="26">
        <v>0</v>
      </c>
      <c r="Q3160" s="26">
        <f t="shared" si="148"/>
        <v>0</v>
      </c>
      <c r="R3160" s="27" t="str">
        <f t="shared" si="149"/>
        <v>1-30</v>
      </c>
      <c r="S3160" s="27" t="str">
        <f>+VLOOKUP(B3160,'[1]PORTFOLIO MAY16'!$B$7:$T$5083,19,0)</f>
        <v>MEXICO</v>
      </c>
      <c r="T3160" s="26">
        <v>0</v>
      </c>
      <c r="U3160" s="23" t="s">
        <v>37</v>
      </c>
      <c r="V3160" s="23" t="s">
        <v>37</v>
      </c>
      <c r="W3160" s="23" t="s">
        <v>37</v>
      </c>
      <c r="X3160" s="22">
        <v>807952.95</v>
      </c>
    </row>
    <row r="3161" spans="1:24" x14ac:dyDescent="0.25">
      <c r="A3161" s="22">
        <v>702</v>
      </c>
      <c r="B3161" s="23" t="s">
        <v>3206</v>
      </c>
      <c r="C3161" s="23"/>
      <c r="D3161" s="24">
        <v>316751</v>
      </c>
      <c r="E3161" s="25"/>
      <c r="F3161" s="23" t="s">
        <v>33</v>
      </c>
      <c r="G3161" s="23" t="s">
        <v>33</v>
      </c>
      <c r="H3161" s="24" t="s">
        <v>34</v>
      </c>
      <c r="I3161" s="24" t="s">
        <v>35</v>
      </c>
      <c r="J3161" s="23" t="s">
        <v>39</v>
      </c>
      <c r="K3161" s="26">
        <v>773756.06</v>
      </c>
      <c r="L3161" s="26">
        <f t="shared" si="147"/>
        <v>41697.714065364853</v>
      </c>
      <c r="M3161" s="26">
        <v>0</v>
      </c>
      <c r="N3161" s="26">
        <v>0</v>
      </c>
      <c r="O3161" s="26">
        <v>0</v>
      </c>
      <c r="P3161" s="26">
        <v>0</v>
      </c>
      <c r="Q3161" s="26">
        <f t="shared" si="148"/>
        <v>0</v>
      </c>
      <c r="R3161" s="27" t="str">
        <f t="shared" si="149"/>
        <v>1-30</v>
      </c>
      <c r="S3161" s="27" t="str">
        <f>+VLOOKUP(B3161,'[1]PORTFOLIO MAY16'!$B$7:$T$5083,19,0)</f>
        <v>MEXICO</v>
      </c>
      <c r="T3161" s="26">
        <v>0</v>
      </c>
      <c r="U3161" s="23" t="s">
        <v>37</v>
      </c>
      <c r="V3161" s="23" t="s">
        <v>37</v>
      </c>
      <c r="W3161" s="23" t="s">
        <v>37</v>
      </c>
      <c r="X3161" s="22">
        <v>861816.48</v>
      </c>
    </row>
    <row r="3162" spans="1:24" x14ac:dyDescent="0.25">
      <c r="A3162" s="22">
        <v>702</v>
      </c>
      <c r="B3162" s="23" t="s">
        <v>3207</v>
      </c>
      <c r="C3162" s="23"/>
      <c r="D3162" s="24">
        <v>308247</v>
      </c>
      <c r="E3162" s="25"/>
      <c r="F3162" s="23" t="s">
        <v>42</v>
      </c>
      <c r="G3162" s="23" t="s">
        <v>33</v>
      </c>
      <c r="H3162" s="24" t="s">
        <v>34</v>
      </c>
      <c r="I3162" s="24" t="s">
        <v>35</v>
      </c>
      <c r="J3162" s="23" t="s">
        <v>36</v>
      </c>
      <c r="K3162" s="26">
        <v>258714.49</v>
      </c>
      <c r="L3162" s="26">
        <f t="shared" si="147"/>
        <v>258714.49</v>
      </c>
      <c r="M3162" s="26">
        <v>0</v>
      </c>
      <c r="N3162" s="26">
        <v>0</v>
      </c>
      <c r="O3162" s="26">
        <v>0</v>
      </c>
      <c r="P3162" s="26">
        <v>258714.49</v>
      </c>
      <c r="Q3162" s="26">
        <f t="shared" si="148"/>
        <v>258714.49</v>
      </c>
      <c r="R3162" s="27" t="str">
        <f t="shared" si="149"/>
        <v>120+</v>
      </c>
      <c r="S3162" s="27" t="str">
        <f>+VLOOKUP(B3162,'[1]PORTFOLIO MAY16'!$B$7:$T$5083,19,0)</f>
        <v>GUATEMALA</v>
      </c>
      <c r="T3162" s="26">
        <v>0</v>
      </c>
      <c r="U3162" s="23" t="s">
        <v>37</v>
      </c>
      <c r="V3162" s="23" t="s">
        <v>37</v>
      </c>
      <c r="W3162" s="23" t="s">
        <v>37</v>
      </c>
      <c r="X3162" s="22">
        <v>289882.93</v>
      </c>
    </row>
    <row r="3163" spans="1:24" x14ac:dyDescent="0.25">
      <c r="A3163" s="22">
        <v>702</v>
      </c>
      <c r="B3163" s="23" t="s">
        <v>3208</v>
      </c>
      <c r="C3163" s="23"/>
      <c r="D3163" s="24">
        <v>308247</v>
      </c>
      <c r="E3163" s="25"/>
      <c r="F3163" s="23" t="s">
        <v>42</v>
      </c>
      <c r="G3163" s="23" t="s">
        <v>33</v>
      </c>
      <c r="H3163" s="24" t="s">
        <v>34</v>
      </c>
      <c r="I3163" s="24" t="s">
        <v>35</v>
      </c>
      <c r="J3163" s="23" t="s">
        <v>36</v>
      </c>
      <c r="K3163" s="26">
        <v>258605</v>
      </c>
      <c r="L3163" s="26">
        <f t="shared" si="147"/>
        <v>258605</v>
      </c>
      <c r="M3163" s="26">
        <v>0</v>
      </c>
      <c r="N3163" s="26">
        <v>0</v>
      </c>
      <c r="O3163" s="26">
        <v>0</v>
      </c>
      <c r="P3163" s="26">
        <v>258605</v>
      </c>
      <c r="Q3163" s="26">
        <f t="shared" si="148"/>
        <v>258605</v>
      </c>
      <c r="R3163" s="27" t="str">
        <f t="shared" si="149"/>
        <v>120+</v>
      </c>
      <c r="S3163" s="27" t="str">
        <f>+VLOOKUP(B3163,'[1]PORTFOLIO MAY16'!$B$7:$T$5083,19,0)</f>
        <v>GUATEMALA</v>
      </c>
      <c r="T3163" s="26">
        <v>0</v>
      </c>
      <c r="U3163" s="23" t="s">
        <v>37</v>
      </c>
      <c r="V3163" s="23" t="s">
        <v>37</v>
      </c>
      <c r="W3163" s="23" t="s">
        <v>37</v>
      </c>
      <c r="X3163" s="22">
        <v>289882.93</v>
      </c>
    </row>
    <row r="3164" spans="1:24" x14ac:dyDescent="0.25">
      <c r="A3164" s="22">
        <v>702</v>
      </c>
      <c r="B3164" s="23" t="s">
        <v>3209</v>
      </c>
      <c r="C3164" s="23"/>
      <c r="D3164" s="24">
        <v>312309</v>
      </c>
      <c r="E3164" s="25"/>
      <c r="F3164" s="23" t="s">
        <v>33</v>
      </c>
      <c r="G3164" s="23" t="s">
        <v>33</v>
      </c>
      <c r="H3164" s="24" t="s">
        <v>34</v>
      </c>
      <c r="I3164" s="24" t="s">
        <v>35</v>
      </c>
      <c r="J3164" s="23" t="s">
        <v>39</v>
      </c>
      <c r="K3164" s="26">
        <v>2874309.49</v>
      </c>
      <c r="L3164" s="26">
        <f t="shared" si="147"/>
        <v>154896.53838625143</v>
      </c>
      <c r="M3164" s="26">
        <v>0</v>
      </c>
      <c r="N3164" s="26">
        <v>0</v>
      </c>
      <c r="O3164" s="26">
        <v>0</v>
      </c>
      <c r="P3164" s="26">
        <v>0</v>
      </c>
      <c r="Q3164" s="26">
        <f t="shared" si="148"/>
        <v>0</v>
      </c>
      <c r="R3164" s="27" t="str">
        <f t="shared" si="149"/>
        <v>1-30</v>
      </c>
      <c r="S3164" s="27" t="str">
        <f>+VLOOKUP(B3164,'[1]PORTFOLIO MAY16'!$B$7:$T$5083,19,0)</f>
        <v>MEXICO</v>
      </c>
      <c r="T3164" s="26">
        <v>0</v>
      </c>
      <c r="U3164" s="23" t="s">
        <v>37</v>
      </c>
      <c r="V3164" s="23" t="s">
        <v>37</v>
      </c>
      <c r="W3164" s="23" t="s">
        <v>37</v>
      </c>
      <c r="X3164" s="22">
        <v>3307045.94</v>
      </c>
    </row>
    <row r="3165" spans="1:24" x14ac:dyDescent="0.25">
      <c r="A3165" s="22">
        <v>702</v>
      </c>
      <c r="B3165" s="23" t="s">
        <v>3210</v>
      </c>
      <c r="C3165" s="23"/>
      <c r="D3165" s="24">
        <v>310154</v>
      </c>
      <c r="E3165" s="25"/>
      <c r="F3165" s="23" t="s">
        <v>42</v>
      </c>
      <c r="G3165" s="23" t="s">
        <v>33</v>
      </c>
      <c r="H3165" s="24" t="s">
        <v>34</v>
      </c>
      <c r="I3165" s="24" t="s">
        <v>35</v>
      </c>
      <c r="J3165" s="23" t="s">
        <v>36</v>
      </c>
      <c r="K3165" s="26">
        <v>30564.73</v>
      </c>
      <c r="L3165" s="26">
        <f t="shared" si="147"/>
        <v>30564.73</v>
      </c>
      <c r="M3165" s="26">
        <v>0</v>
      </c>
      <c r="N3165" s="26">
        <v>0</v>
      </c>
      <c r="O3165" s="26">
        <v>0</v>
      </c>
      <c r="P3165" s="26">
        <v>0</v>
      </c>
      <c r="Q3165" s="26">
        <f t="shared" si="148"/>
        <v>0</v>
      </c>
      <c r="R3165" s="27" t="str">
        <f t="shared" si="149"/>
        <v>1-30</v>
      </c>
      <c r="S3165" s="27" t="str">
        <f>+VLOOKUP(B3165,'[1]PORTFOLIO MAY16'!$B$7:$T$5083,19,0)</f>
        <v>GUATEMALA</v>
      </c>
      <c r="T3165" s="26">
        <v>0</v>
      </c>
      <c r="U3165" s="23" t="s">
        <v>37</v>
      </c>
      <c r="V3165" s="23" t="s">
        <v>37</v>
      </c>
      <c r="W3165" s="23" t="s">
        <v>37</v>
      </c>
      <c r="X3165" s="22">
        <v>30834.720000000001</v>
      </c>
    </row>
    <row r="3166" spans="1:24" x14ac:dyDescent="0.25">
      <c r="A3166" s="22">
        <v>702</v>
      </c>
      <c r="B3166" s="23" t="s">
        <v>3211</v>
      </c>
      <c r="C3166" s="23"/>
      <c r="D3166" s="24">
        <v>312352</v>
      </c>
      <c r="E3166" s="25"/>
      <c r="F3166" s="23" t="s">
        <v>42</v>
      </c>
      <c r="G3166" s="23" t="s">
        <v>33</v>
      </c>
      <c r="H3166" s="24" t="s">
        <v>34</v>
      </c>
      <c r="I3166" s="24" t="s">
        <v>35</v>
      </c>
      <c r="J3166" s="23" t="s">
        <v>36</v>
      </c>
      <c r="K3166" s="26">
        <v>19693.13</v>
      </c>
      <c r="L3166" s="26">
        <f t="shared" si="147"/>
        <v>19693.13</v>
      </c>
      <c r="M3166" s="26">
        <v>0</v>
      </c>
      <c r="N3166" s="26">
        <v>0</v>
      </c>
      <c r="O3166" s="26">
        <v>0</v>
      </c>
      <c r="P3166" s="26">
        <v>0</v>
      </c>
      <c r="Q3166" s="26">
        <f t="shared" si="148"/>
        <v>0</v>
      </c>
      <c r="R3166" s="27" t="str">
        <f t="shared" si="149"/>
        <v>1-30</v>
      </c>
      <c r="S3166" s="27" t="str">
        <f>+VLOOKUP(B3166,'[1]PORTFOLIO MAY16'!$B$7:$T$5083,19,0)</f>
        <v>EL SALVADOR</v>
      </c>
      <c r="T3166" s="26">
        <v>0</v>
      </c>
      <c r="U3166" s="23" t="s">
        <v>37</v>
      </c>
      <c r="V3166" s="23" t="s">
        <v>37</v>
      </c>
      <c r="W3166" s="23" t="s">
        <v>37</v>
      </c>
      <c r="X3166" s="22">
        <v>20031.96</v>
      </c>
    </row>
    <row r="3167" spans="1:24" x14ac:dyDescent="0.25">
      <c r="A3167" s="22">
        <v>702</v>
      </c>
      <c r="B3167" s="23" t="s">
        <v>3212</v>
      </c>
      <c r="C3167" s="23"/>
      <c r="D3167" s="24">
        <v>334946</v>
      </c>
      <c r="E3167" s="25"/>
      <c r="F3167" s="23" t="s">
        <v>42</v>
      </c>
      <c r="G3167" s="23" t="s">
        <v>33</v>
      </c>
      <c r="H3167" s="24" t="s">
        <v>34</v>
      </c>
      <c r="I3167" s="24" t="s">
        <v>35</v>
      </c>
      <c r="J3167" s="23" t="s">
        <v>36</v>
      </c>
      <c r="K3167" s="26">
        <v>19668.87</v>
      </c>
      <c r="L3167" s="26">
        <f t="shared" si="147"/>
        <v>19668.87</v>
      </c>
      <c r="M3167" s="26">
        <v>0</v>
      </c>
      <c r="N3167" s="26">
        <v>0</v>
      </c>
      <c r="O3167" s="26">
        <v>0</v>
      </c>
      <c r="P3167" s="26">
        <v>0</v>
      </c>
      <c r="Q3167" s="26">
        <f t="shared" si="148"/>
        <v>0</v>
      </c>
      <c r="R3167" s="27" t="str">
        <f t="shared" si="149"/>
        <v>1-30</v>
      </c>
      <c r="S3167" s="27" t="str">
        <f>+VLOOKUP(B3167,'[1]PORTFOLIO MAY16'!$B$7:$T$5083,19,0)</f>
        <v>COSTA RICA</v>
      </c>
      <c r="T3167" s="26">
        <v>0</v>
      </c>
      <c r="U3167" s="23" t="s">
        <v>37</v>
      </c>
      <c r="V3167" s="23" t="s">
        <v>37</v>
      </c>
      <c r="W3167" s="23" t="s">
        <v>37</v>
      </c>
      <c r="X3167" s="22">
        <v>20357</v>
      </c>
    </row>
    <row r="3168" spans="1:24" x14ac:dyDescent="0.25">
      <c r="A3168" s="22">
        <v>702</v>
      </c>
      <c r="B3168" s="23" t="s">
        <v>3213</v>
      </c>
      <c r="C3168" s="23"/>
      <c r="D3168" s="24">
        <v>317536</v>
      </c>
      <c r="E3168" s="25"/>
      <c r="F3168" s="23" t="s">
        <v>33</v>
      </c>
      <c r="G3168" s="23" t="s">
        <v>33</v>
      </c>
      <c r="H3168" s="24" t="s">
        <v>34</v>
      </c>
      <c r="I3168" s="24" t="s">
        <v>35</v>
      </c>
      <c r="J3168" s="23" t="s">
        <v>39</v>
      </c>
      <c r="K3168" s="26">
        <v>159007.79999999999</v>
      </c>
      <c r="L3168" s="26">
        <f t="shared" ref="L3168:L3231" si="150">+IF(J3168="MXN",K3168/$L$2,K3168)</f>
        <v>8568.9303403487665</v>
      </c>
      <c r="M3168" s="26">
        <v>0</v>
      </c>
      <c r="N3168" s="26">
        <v>0</v>
      </c>
      <c r="O3168" s="26">
        <v>0</v>
      </c>
      <c r="P3168" s="26">
        <v>0</v>
      </c>
      <c r="Q3168" s="26">
        <f t="shared" si="148"/>
        <v>0</v>
      </c>
      <c r="R3168" s="27" t="str">
        <f t="shared" si="149"/>
        <v>1-30</v>
      </c>
      <c r="S3168" s="27" t="str">
        <f>+VLOOKUP(B3168,'[1]PORTFOLIO MAY16'!$B$7:$T$5083,19,0)</f>
        <v>MEXICO</v>
      </c>
      <c r="T3168" s="26">
        <v>0</v>
      </c>
      <c r="U3168" s="23" t="s">
        <v>37</v>
      </c>
      <c r="V3168" s="23" t="s">
        <v>37</v>
      </c>
      <c r="W3168" s="23" t="s">
        <v>37</v>
      </c>
      <c r="X3168" s="22">
        <v>477023.4</v>
      </c>
    </row>
    <row r="3169" spans="1:24" x14ac:dyDescent="0.25">
      <c r="A3169" s="22">
        <v>702</v>
      </c>
      <c r="B3169" s="23" t="s">
        <v>3214</v>
      </c>
      <c r="C3169" s="23"/>
      <c r="D3169" s="24">
        <v>313547</v>
      </c>
      <c r="E3169" s="25"/>
      <c r="F3169" s="23" t="s">
        <v>42</v>
      </c>
      <c r="G3169" s="23" t="s">
        <v>33</v>
      </c>
      <c r="H3169" s="24" t="s">
        <v>34</v>
      </c>
      <c r="I3169" s="24" t="s">
        <v>35</v>
      </c>
      <c r="J3169" s="23" t="s">
        <v>36</v>
      </c>
      <c r="K3169" s="26">
        <v>186955.82</v>
      </c>
      <c r="L3169" s="26">
        <f t="shared" si="150"/>
        <v>186955.82</v>
      </c>
      <c r="M3169" s="26">
        <v>0</v>
      </c>
      <c r="N3169" s="26">
        <v>0</v>
      </c>
      <c r="O3169" s="26">
        <v>0</v>
      </c>
      <c r="P3169" s="26">
        <v>0</v>
      </c>
      <c r="Q3169" s="26">
        <f t="shared" si="148"/>
        <v>0</v>
      </c>
      <c r="R3169" s="27" t="str">
        <f t="shared" si="149"/>
        <v>1-30</v>
      </c>
      <c r="S3169" s="27" t="str">
        <f>+VLOOKUP(B3169,'[1]PORTFOLIO MAY16'!$B$7:$T$5083,19,0)</f>
        <v>ECUADOR</v>
      </c>
      <c r="T3169" s="26">
        <v>0</v>
      </c>
      <c r="U3169" s="23" t="s">
        <v>37</v>
      </c>
      <c r="V3169" s="23" t="s">
        <v>37</v>
      </c>
      <c r="W3169" s="23" t="s">
        <v>37</v>
      </c>
      <c r="X3169" s="22">
        <v>207757.6</v>
      </c>
    </row>
    <row r="3170" spans="1:24" x14ac:dyDescent="0.25">
      <c r="A3170" s="22">
        <v>702</v>
      </c>
      <c r="B3170" s="23" t="s">
        <v>3215</v>
      </c>
      <c r="C3170" s="23"/>
      <c r="D3170" s="24">
        <v>318249</v>
      </c>
      <c r="E3170" s="25"/>
      <c r="F3170" s="23" t="s">
        <v>33</v>
      </c>
      <c r="G3170" s="23" t="s">
        <v>33</v>
      </c>
      <c r="H3170" s="24" t="s">
        <v>34</v>
      </c>
      <c r="I3170" s="24" t="s">
        <v>35</v>
      </c>
      <c r="J3170" s="23" t="s">
        <v>39</v>
      </c>
      <c r="K3170" s="26">
        <v>467042.99</v>
      </c>
      <c r="L3170" s="26">
        <f t="shared" si="150"/>
        <v>25168.946726249942</v>
      </c>
      <c r="M3170" s="26">
        <v>0</v>
      </c>
      <c r="N3170" s="26">
        <v>0</v>
      </c>
      <c r="O3170" s="26">
        <v>0</v>
      </c>
      <c r="P3170" s="26">
        <v>0</v>
      </c>
      <c r="Q3170" s="26">
        <f t="shared" si="148"/>
        <v>0</v>
      </c>
      <c r="R3170" s="27" t="str">
        <f t="shared" si="149"/>
        <v>1-30</v>
      </c>
      <c r="S3170" s="27" t="str">
        <f>+VLOOKUP(B3170,'[1]PORTFOLIO MAY16'!$B$7:$T$5083,19,0)</f>
        <v>MEXICO</v>
      </c>
      <c r="T3170" s="26">
        <v>0</v>
      </c>
      <c r="U3170" s="23" t="s">
        <v>37</v>
      </c>
      <c r="V3170" s="23" t="s">
        <v>37</v>
      </c>
      <c r="W3170" s="23" t="s">
        <v>37</v>
      </c>
      <c r="X3170" s="22">
        <v>586538.4</v>
      </c>
    </row>
    <row r="3171" spans="1:24" x14ac:dyDescent="0.25">
      <c r="A3171" s="22">
        <v>702</v>
      </c>
      <c r="B3171" s="23" t="s">
        <v>3216</v>
      </c>
      <c r="C3171" s="23"/>
      <c r="D3171" s="24">
        <v>335203</v>
      </c>
      <c r="E3171" s="25"/>
      <c r="F3171" s="23" t="s">
        <v>42</v>
      </c>
      <c r="G3171" s="23" t="s">
        <v>33</v>
      </c>
      <c r="H3171" s="24" t="s">
        <v>34</v>
      </c>
      <c r="I3171" s="24" t="s">
        <v>35</v>
      </c>
      <c r="J3171" s="23" t="s">
        <v>36</v>
      </c>
      <c r="K3171" s="26">
        <v>17341.490000000002</v>
      </c>
      <c r="L3171" s="26">
        <f t="shared" si="150"/>
        <v>17341.490000000002</v>
      </c>
      <c r="M3171" s="26">
        <v>0</v>
      </c>
      <c r="N3171" s="26">
        <v>0</v>
      </c>
      <c r="O3171" s="26">
        <v>0</v>
      </c>
      <c r="P3171" s="26">
        <v>0</v>
      </c>
      <c r="Q3171" s="26">
        <f t="shared" si="148"/>
        <v>0</v>
      </c>
      <c r="R3171" s="27" t="str">
        <f t="shared" si="149"/>
        <v>1-30</v>
      </c>
      <c r="S3171" s="27" t="str">
        <f>+VLOOKUP(B3171,'[1]PORTFOLIO MAY16'!$B$7:$T$5083,19,0)</f>
        <v>COSTA RICA</v>
      </c>
      <c r="T3171" s="26">
        <v>0</v>
      </c>
      <c r="U3171" s="23" t="s">
        <v>37</v>
      </c>
      <c r="V3171" s="23" t="s">
        <v>37</v>
      </c>
      <c r="W3171" s="23" t="s">
        <v>37</v>
      </c>
      <c r="X3171" s="22">
        <v>18157.2</v>
      </c>
    </row>
    <row r="3172" spans="1:24" x14ac:dyDescent="0.25">
      <c r="A3172" s="22">
        <v>702</v>
      </c>
      <c r="B3172" s="23" t="s">
        <v>3217</v>
      </c>
      <c r="C3172" s="23"/>
      <c r="D3172" s="24">
        <v>335627</v>
      </c>
      <c r="E3172" s="25"/>
      <c r="F3172" s="23" t="s">
        <v>42</v>
      </c>
      <c r="G3172" s="23" t="s">
        <v>33</v>
      </c>
      <c r="H3172" s="24" t="s">
        <v>34</v>
      </c>
      <c r="I3172" s="24" t="s">
        <v>35</v>
      </c>
      <c r="J3172" s="23" t="s">
        <v>36</v>
      </c>
      <c r="K3172" s="26">
        <v>4914603.3899999997</v>
      </c>
      <c r="L3172" s="26">
        <f t="shared" si="150"/>
        <v>4914603.3899999997</v>
      </c>
      <c r="M3172" s="26">
        <v>0</v>
      </c>
      <c r="N3172" s="26">
        <v>0</v>
      </c>
      <c r="O3172" s="26">
        <v>0</v>
      </c>
      <c r="P3172" s="26">
        <v>0</v>
      </c>
      <c r="Q3172" s="26">
        <f t="shared" si="148"/>
        <v>0</v>
      </c>
      <c r="R3172" s="27" t="str">
        <f t="shared" si="149"/>
        <v>1-30</v>
      </c>
      <c r="S3172" s="27" t="str">
        <f>+VLOOKUP(B3172,'[1]PORTFOLIO MAY16'!$B$7:$T$5083,19,0)</f>
        <v>MEXICO</v>
      </c>
      <c r="T3172" s="26">
        <v>0</v>
      </c>
      <c r="U3172" s="23" t="s">
        <v>37</v>
      </c>
      <c r="V3172" s="23" t="s">
        <v>37</v>
      </c>
      <c r="W3172" s="23" t="s">
        <v>37</v>
      </c>
      <c r="X3172" s="22">
        <v>5744034</v>
      </c>
    </row>
    <row r="3173" spans="1:24" x14ac:dyDescent="0.25">
      <c r="A3173" s="22">
        <v>702</v>
      </c>
      <c r="B3173" s="23" t="s">
        <v>3218</v>
      </c>
      <c r="C3173" s="23"/>
      <c r="D3173" s="24">
        <v>335598</v>
      </c>
      <c r="E3173" s="25"/>
      <c r="F3173" s="23" t="s">
        <v>33</v>
      </c>
      <c r="G3173" s="23" t="s">
        <v>33</v>
      </c>
      <c r="H3173" s="24" t="s">
        <v>34</v>
      </c>
      <c r="I3173" s="24" t="s">
        <v>233</v>
      </c>
      <c r="J3173" s="23" t="s">
        <v>39</v>
      </c>
      <c r="K3173" s="26">
        <v>305825.46000000002</v>
      </c>
      <c r="L3173" s="26">
        <f t="shared" si="150"/>
        <v>16480.934036224124</v>
      </c>
      <c r="M3173" s="26">
        <v>0</v>
      </c>
      <c r="N3173" s="26">
        <v>0</v>
      </c>
      <c r="O3173" s="26">
        <v>0</v>
      </c>
      <c r="P3173" s="26">
        <v>305825.46000000002</v>
      </c>
      <c r="Q3173" s="26">
        <f t="shared" si="148"/>
        <v>305825.46000000002</v>
      </c>
      <c r="R3173" s="27" t="str">
        <f t="shared" si="149"/>
        <v>120+</v>
      </c>
      <c r="S3173" s="27" t="str">
        <f>+VLOOKUP(B3173,'[1]PORTFOLIO MAY16'!$B$7:$T$5083,19,0)</f>
        <v>MEXICO</v>
      </c>
      <c r="T3173" s="26">
        <v>0</v>
      </c>
      <c r="U3173" s="23" t="s">
        <v>37</v>
      </c>
      <c r="V3173" s="23" t="s">
        <v>37</v>
      </c>
      <c r="W3173" s="23" t="s">
        <v>37</v>
      </c>
      <c r="X3173" s="22">
        <v>370235.7</v>
      </c>
    </row>
    <row r="3174" spans="1:24" x14ac:dyDescent="0.25">
      <c r="A3174" s="22">
        <v>702</v>
      </c>
      <c r="B3174" s="23" t="s">
        <v>3219</v>
      </c>
      <c r="C3174" s="23"/>
      <c r="D3174" s="24">
        <v>313548</v>
      </c>
      <c r="E3174" s="25"/>
      <c r="F3174" s="23" t="s">
        <v>51</v>
      </c>
      <c r="G3174" s="23" t="s">
        <v>51</v>
      </c>
      <c r="H3174" s="24" t="s">
        <v>34</v>
      </c>
      <c r="I3174" s="24" t="s">
        <v>35</v>
      </c>
      <c r="J3174" s="23" t="s">
        <v>36</v>
      </c>
      <c r="K3174" s="26">
        <v>7659.08</v>
      </c>
      <c r="L3174" s="26">
        <f t="shared" si="150"/>
        <v>7659.08</v>
      </c>
      <c r="M3174" s="26">
        <v>0</v>
      </c>
      <c r="N3174" s="26">
        <v>0</v>
      </c>
      <c r="O3174" s="26">
        <v>0</v>
      </c>
      <c r="P3174" s="26">
        <v>0</v>
      </c>
      <c r="Q3174" s="26">
        <f t="shared" si="148"/>
        <v>0</v>
      </c>
      <c r="R3174" s="27" t="str">
        <f t="shared" si="149"/>
        <v>1-30</v>
      </c>
      <c r="S3174" s="27" t="str">
        <f>+VLOOKUP(B3174,'[1]PORTFOLIO MAY16'!$B$7:$T$5083,19,0)</f>
        <v>NICARAGUA</v>
      </c>
      <c r="T3174" s="26">
        <v>0</v>
      </c>
      <c r="U3174" s="23" t="s">
        <v>37</v>
      </c>
      <c r="V3174" s="23" t="s">
        <v>37</v>
      </c>
      <c r="W3174" s="23" t="s">
        <v>37</v>
      </c>
      <c r="X3174" s="22">
        <v>7828.57</v>
      </c>
    </row>
    <row r="3175" spans="1:24" x14ac:dyDescent="0.25">
      <c r="A3175" s="22">
        <v>702</v>
      </c>
      <c r="B3175" s="23" t="s">
        <v>3220</v>
      </c>
      <c r="C3175" s="23"/>
      <c r="D3175" s="24">
        <v>319904</v>
      </c>
      <c r="E3175" s="25"/>
      <c r="F3175" s="23" t="s">
        <v>33</v>
      </c>
      <c r="G3175" s="23" t="s">
        <v>33</v>
      </c>
      <c r="H3175" s="24" t="s">
        <v>34</v>
      </c>
      <c r="I3175" s="24" t="s">
        <v>233</v>
      </c>
      <c r="J3175" s="23" t="s">
        <v>39</v>
      </c>
      <c r="K3175" s="26">
        <v>2600532</v>
      </c>
      <c r="L3175" s="26">
        <f t="shared" si="150"/>
        <v>140142.66945299451</v>
      </c>
      <c r="M3175" s="26">
        <v>0</v>
      </c>
      <c r="N3175" s="26">
        <v>0</v>
      </c>
      <c r="O3175" s="26">
        <v>0</v>
      </c>
      <c r="P3175" s="26">
        <v>2600532</v>
      </c>
      <c r="Q3175" s="26">
        <f t="shared" si="148"/>
        <v>2600532</v>
      </c>
      <c r="R3175" s="27" t="str">
        <f t="shared" si="149"/>
        <v>120+</v>
      </c>
      <c r="S3175" s="27" t="str">
        <f>+VLOOKUP(B3175,'[1]PORTFOLIO MAY16'!$B$7:$T$5083,19,0)</f>
        <v>MEXICO</v>
      </c>
      <c r="T3175" s="26">
        <v>0</v>
      </c>
      <c r="U3175" s="23" t="s">
        <v>37</v>
      </c>
      <c r="V3175" s="23" t="s">
        <v>37</v>
      </c>
      <c r="W3175" s="23" t="s">
        <v>37</v>
      </c>
      <c r="X3175" s="22">
        <v>2836944</v>
      </c>
    </row>
    <row r="3176" spans="1:24" x14ac:dyDescent="0.25">
      <c r="A3176" s="22">
        <v>702</v>
      </c>
      <c r="B3176" s="23" t="s">
        <v>3221</v>
      </c>
      <c r="C3176" s="23"/>
      <c r="D3176" s="24">
        <v>314798</v>
      </c>
      <c r="E3176" s="25"/>
      <c r="F3176" s="23" t="s">
        <v>59</v>
      </c>
      <c r="G3176" s="23" t="s">
        <v>59</v>
      </c>
      <c r="H3176" s="24" t="s">
        <v>34</v>
      </c>
      <c r="I3176" s="24" t="s">
        <v>35</v>
      </c>
      <c r="J3176" s="23" t="s">
        <v>36</v>
      </c>
      <c r="K3176" s="26">
        <v>816160.56</v>
      </c>
      <c r="L3176" s="26">
        <f t="shared" si="150"/>
        <v>816160.56</v>
      </c>
      <c r="M3176" s="26">
        <v>0</v>
      </c>
      <c r="N3176" s="26">
        <v>0</v>
      </c>
      <c r="O3176" s="26">
        <v>0</v>
      </c>
      <c r="P3176" s="26">
        <v>0</v>
      </c>
      <c r="Q3176" s="26">
        <f t="shared" si="148"/>
        <v>0</v>
      </c>
      <c r="R3176" s="27" t="str">
        <f t="shared" si="149"/>
        <v>1-30</v>
      </c>
      <c r="S3176" s="27" t="str">
        <f>+VLOOKUP(B3176,'[1]PORTFOLIO MAY16'!$B$7:$T$5083,19,0)</f>
        <v>COSTA RICA</v>
      </c>
      <c r="T3176" s="26">
        <v>0</v>
      </c>
      <c r="U3176" s="23" t="s">
        <v>37</v>
      </c>
      <c r="V3176" s="23" t="s">
        <v>37</v>
      </c>
      <c r="W3176" s="23" t="s">
        <v>37</v>
      </c>
      <c r="X3176" s="22">
        <v>834234.73</v>
      </c>
    </row>
    <row r="3177" spans="1:24" x14ac:dyDescent="0.25">
      <c r="A3177" s="22">
        <v>702</v>
      </c>
      <c r="B3177" s="23" t="s">
        <v>3222</v>
      </c>
      <c r="C3177" s="23"/>
      <c r="D3177" s="24">
        <v>314798</v>
      </c>
      <c r="E3177" s="25"/>
      <c r="F3177" s="23" t="s">
        <v>51</v>
      </c>
      <c r="G3177" s="23" t="s">
        <v>51</v>
      </c>
      <c r="H3177" s="24" t="s">
        <v>34</v>
      </c>
      <c r="I3177" s="24" t="s">
        <v>35</v>
      </c>
      <c r="J3177" s="23" t="s">
        <v>36</v>
      </c>
      <c r="K3177" s="26">
        <v>34201.769999999997</v>
      </c>
      <c r="L3177" s="26">
        <f t="shared" si="150"/>
        <v>34201.769999999997</v>
      </c>
      <c r="M3177" s="26">
        <v>0</v>
      </c>
      <c r="N3177" s="26">
        <v>0</v>
      </c>
      <c r="O3177" s="26">
        <v>0</v>
      </c>
      <c r="P3177" s="26">
        <v>0</v>
      </c>
      <c r="Q3177" s="26">
        <f t="shared" si="148"/>
        <v>0</v>
      </c>
      <c r="R3177" s="27" t="str">
        <f t="shared" si="149"/>
        <v>1-30</v>
      </c>
      <c r="S3177" s="27" t="str">
        <f>+VLOOKUP(B3177,'[1]PORTFOLIO MAY16'!$B$7:$T$5083,19,0)</f>
        <v>COSTA RICA</v>
      </c>
      <c r="T3177" s="26">
        <v>0</v>
      </c>
      <c r="U3177" s="23" t="s">
        <v>37</v>
      </c>
      <c r="V3177" s="23" t="s">
        <v>37</v>
      </c>
      <c r="W3177" s="23" t="s">
        <v>37</v>
      </c>
      <c r="X3177" s="22">
        <v>34959.040000000001</v>
      </c>
    </row>
    <row r="3178" spans="1:24" x14ac:dyDescent="0.25">
      <c r="A3178" s="22">
        <v>702</v>
      </c>
      <c r="B3178" s="23" t="s">
        <v>3223</v>
      </c>
      <c r="C3178" s="23"/>
      <c r="D3178" s="24">
        <v>336572</v>
      </c>
      <c r="E3178" s="25"/>
      <c r="F3178" s="23" t="s">
        <v>33</v>
      </c>
      <c r="G3178" s="23" t="s">
        <v>33</v>
      </c>
      <c r="H3178" s="24" t="s">
        <v>34</v>
      </c>
      <c r="I3178" s="24" t="s">
        <v>35</v>
      </c>
      <c r="J3178" s="23" t="s">
        <v>39</v>
      </c>
      <c r="K3178" s="26">
        <v>253508.84</v>
      </c>
      <c r="L3178" s="26">
        <f t="shared" si="150"/>
        <v>13661.591384967411</v>
      </c>
      <c r="M3178" s="26">
        <v>0</v>
      </c>
      <c r="N3178" s="26">
        <v>0</v>
      </c>
      <c r="O3178" s="26">
        <v>0</v>
      </c>
      <c r="P3178" s="26">
        <v>0</v>
      </c>
      <c r="Q3178" s="26">
        <f t="shared" si="148"/>
        <v>0</v>
      </c>
      <c r="R3178" s="27" t="str">
        <f t="shared" si="149"/>
        <v>1-30</v>
      </c>
      <c r="S3178" s="27" t="str">
        <f>+VLOOKUP(B3178,'[1]PORTFOLIO MAY16'!$B$7:$T$5083,19,0)</f>
        <v>MEXICO</v>
      </c>
      <c r="T3178" s="26">
        <v>0</v>
      </c>
      <c r="U3178" s="23" t="s">
        <v>37</v>
      </c>
      <c r="V3178" s="23" t="s">
        <v>37</v>
      </c>
      <c r="W3178" s="23" t="s">
        <v>37</v>
      </c>
      <c r="X3178" s="22">
        <v>321352.90000000002</v>
      </c>
    </row>
    <row r="3179" spans="1:24" x14ac:dyDescent="0.25">
      <c r="A3179" s="22">
        <v>702</v>
      </c>
      <c r="B3179" s="23" t="s">
        <v>3224</v>
      </c>
      <c r="C3179" s="23"/>
      <c r="D3179" s="24">
        <v>334946</v>
      </c>
      <c r="E3179" s="25"/>
      <c r="F3179" s="23" t="s">
        <v>42</v>
      </c>
      <c r="G3179" s="23" t="s">
        <v>33</v>
      </c>
      <c r="H3179" s="24" t="s">
        <v>34</v>
      </c>
      <c r="I3179" s="24" t="s">
        <v>35</v>
      </c>
      <c r="J3179" s="23" t="s">
        <v>36</v>
      </c>
      <c r="K3179" s="26">
        <v>31712.92</v>
      </c>
      <c r="L3179" s="26">
        <f t="shared" si="150"/>
        <v>31712.92</v>
      </c>
      <c r="M3179" s="26">
        <v>0</v>
      </c>
      <c r="N3179" s="26">
        <v>0</v>
      </c>
      <c r="O3179" s="26">
        <v>0</v>
      </c>
      <c r="P3179" s="26">
        <v>0</v>
      </c>
      <c r="Q3179" s="26">
        <f t="shared" si="148"/>
        <v>0</v>
      </c>
      <c r="R3179" s="27" t="str">
        <f t="shared" si="149"/>
        <v>1-30</v>
      </c>
      <c r="S3179" s="27" t="str">
        <f>+VLOOKUP(B3179,'[1]PORTFOLIO MAY16'!$B$7:$T$5083,19,0)</f>
        <v>COSTA RICA</v>
      </c>
      <c r="T3179" s="26">
        <v>0</v>
      </c>
      <c r="U3179" s="23" t="s">
        <v>37</v>
      </c>
      <c r="V3179" s="23" t="s">
        <v>37</v>
      </c>
      <c r="W3179" s="23" t="s">
        <v>37</v>
      </c>
      <c r="X3179" s="22">
        <v>32822.6</v>
      </c>
    </row>
    <row r="3180" spans="1:24" x14ac:dyDescent="0.25">
      <c r="A3180" s="22">
        <v>702</v>
      </c>
      <c r="B3180" s="23" t="s">
        <v>3225</v>
      </c>
      <c r="C3180" s="23"/>
      <c r="D3180" s="24">
        <v>349213</v>
      </c>
      <c r="E3180" s="25"/>
      <c r="F3180" s="23" t="s">
        <v>33</v>
      </c>
      <c r="G3180" s="23" t="s">
        <v>33</v>
      </c>
      <c r="H3180" s="24" t="s">
        <v>34</v>
      </c>
      <c r="I3180" s="24" t="s">
        <v>35</v>
      </c>
      <c r="J3180" s="23" t="s">
        <v>39</v>
      </c>
      <c r="K3180" s="26">
        <v>2840557.69</v>
      </c>
      <c r="L3180" s="26">
        <f t="shared" si="150"/>
        <v>153077.65388460192</v>
      </c>
      <c r="M3180" s="26">
        <v>0</v>
      </c>
      <c r="N3180" s="26">
        <v>0</v>
      </c>
      <c r="O3180" s="26">
        <v>0</v>
      </c>
      <c r="P3180" s="26">
        <v>0</v>
      </c>
      <c r="Q3180" s="26">
        <f t="shared" si="148"/>
        <v>0</v>
      </c>
      <c r="R3180" s="27" t="str">
        <f t="shared" si="149"/>
        <v>1-30</v>
      </c>
      <c r="S3180" s="27" t="str">
        <f>+VLOOKUP(B3180,'[1]PORTFOLIO MAY16'!$B$7:$T$5083,19,0)</f>
        <v>MEXICO</v>
      </c>
      <c r="T3180" s="26">
        <v>0</v>
      </c>
      <c r="U3180" s="23" t="s">
        <v>37</v>
      </c>
      <c r="V3180" s="23" t="s">
        <v>37</v>
      </c>
      <c r="W3180" s="23" t="s">
        <v>37</v>
      </c>
      <c r="X3180" s="22">
        <v>3286678.4</v>
      </c>
    </row>
    <row r="3181" spans="1:24" x14ac:dyDescent="0.25">
      <c r="A3181" s="22">
        <v>702</v>
      </c>
      <c r="B3181" s="23" t="s">
        <v>3226</v>
      </c>
      <c r="C3181" s="23"/>
      <c r="D3181" s="24">
        <v>320416</v>
      </c>
      <c r="E3181" s="25"/>
      <c r="F3181" s="23" t="s">
        <v>42</v>
      </c>
      <c r="G3181" s="23" t="s">
        <v>33</v>
      </c>
      <c r="H3181" s="24" t="s">
        <v>34</v>
      </c>
      <c r="I3181" s="24" t="s">
        <v>35</v>
      </c>
      <c r="J3181" s="23" t="s">
        <v>36</v>
      </c>
      <c r="K3181" s="26">
        <v>91935.42</v>
      </c>
      <c r="L3181" s="26">
        <f t="shared" si="150"/>
        <v>91935.42</v>
      </c>
      <c r="M3181" s="26">
        <v>0</v>
      </c>
      <c r="N3181" s="26">
        <v>0</v>
      </c>
      <c r="O3181" s="26">
        <v>0</v>
      </c>
      <c r="P3181" s="26">
        <v>0</v>
      </c>
      <c r="Q3181" s="26">
        <f t="shared" si="148"/>
        <v>0</v>
      </c>
      <c r="R3181" s="27" t="str">
        <f t="shared" si="149"/>
        <v>1-30</v>
      </c>
      <c r="S3181" s="27" t="str">
        <f>+VLOOKUP(B3181,'[1]PORTFOLIO MAY16'!$B$7:$T$5083,19,0)</f>
        <v>COSTA RICA</v>
      </c>
      <c r="T3181" s="26">
        <v>0</v>
      </c>
      <c r="U3181" s="23" t="s">
        <v>37</v>
      </c>
      <c r="V3181" s="23" t="s">
        <v>37</v>
      </c>
      <c r="W3181" s="23" t="s">
        <v>37</v>
      </c>
      <c r="X3181" s="22">
        <v>105873.32</v>
      </c>
    </row>
    <row r="3182" spans="1:24" x14ac:dyDescent="0.25">
      <c r="A3182" s="22">
        <v>702</v>
      </c>
      <c r="B3182" s="23" t="s">
        <v>3227</v>
      </c>
      <c r="C3182" s="23"/>
      <c r="D3182" s="24">
        <v>320416</v>
      </c>
      <c r="E3182" s="25"/>
      <c r="F3182" s="23" t="s">
        <v>42</v>
      </c>
      <c r="G3182" s="23" t="s">
        <v>33</v>
      </c>
      <c r="H3182" s="24" t="s">
        <v>34</v>
      </c>
      <c r="I3182" s="24" t="s">
        <v>35</v>
      </c>
      <c r="J3182" s="23" t="s">
        <v>36</v>
      </c>
      <c r="K3182" s="26">
        <v>88530.42</v>
      </c>
      <c r="L3182" s="26">
        <f t="shared" si="150"/>
        <v>88530.42</v>
      </c>
      <c r="M3182" s="26">
        <v>0</v>
      </c>
      <c r="N3182" s="26">
        <v>0</v>
      </c>
      <c r="O3182" s="26">
        <v>0</v>
      </c>
      <c r="P3182" s="26">
        <v>0</v>
      </c>
      <c r="Q3182" s="26">
        <f t="shared" si="148"/>
        <v>0</v>
      </c>
      <c r="R3182" s="27" t="str">
        <f t="shared" si="149"/>
        <v>1-30</v>
      </c>
      <c r="S3182" s="27" t="str">
        <f>+VLOOKUP(B3182,'[1]PORTFOLIO MAY16'!$B$7:$T$5083,19,0)</f>
        <v>COSTA RICA</v>
      </c>
      <c r="T3182" s="26">
        <v>0</v>
      </c>
      <c r="U3182" s="23" t="s">
        <v>37</v>
      </c>
      <c r="V3182" s="23" t="s">
        <v>37</v>
      </c>
      <c r="W3182" s="23" t="s">
        <v>37</v>
      </c>
      <c r="X3182" s="22">
        <v>101952.1</v>
      </c>
    </row>
    <row r="3183" spans="1:24" x14ac:dyDescent="0.25">
      <c r="A3183" s="22">
        <v>702</v>
      </c>
      <c r="B3183" s="23" t="s">
        <v>3228</v>
      </c>
      <c r="C3183" s="23"/>
      <c r="D3183" s="24">
        <v>320416</v>
      </c>
      <c r="E3183" s="25"/>
      <c r="F3183" s="23" t="s">
        <v>42</v>
      </c>
      <c r="G3183" s="23" t="s">
        <v>33</v>
      </c>
      <c r="H3183" s="24" t="s">
        <v>34</v>
      </c>
      <c r="I3183" s="24" t="s">
        <v>35</v>
      </c>
      <c r="J3183" s="23" t="s">
        <v>36</v>
      </c>
      <c r="K3183" s="26">
        <v>88530.42</v>
      </c>
      <c r="L3183" s="26">
        <f t="shared" si="150"/>
        <v>88530.42</v>
      </c>
      <c r="M3183" s="26">
        <v>0</v>
      </c>
      <c r="N3183" s="26">
        <v>0</v>
      </c>
      <c r="O3183" s="26">
        <v>0</v>
      </c>
      <c r="P3183" s="26">
        <v>0</v>
      </c>
      <c r="Q3183" s="26">
        <f t="shared" si="148"/>
        <v>0</v>
      </c>
      <c r="R3183" s="27" t="str">
        <f t="shared" si="149"/>
        <v>1-30</v>
      </c>
      <c r="S3183" s="27" t="str">
        <f>+VLOOKUP(B3183,'[1]PORTFOLIO MAY16'!$B$7:$T$5083,19,0)</f>
        <v>COSTA RICA</v>
      </c>
      <c r="T3183" s="26">
        <v>0</v>
      </c>
      <c r="U3183" s="23" t="s">
        <v>37</v>
      </c>
      <c r="V3183" s="23" t="s">
        <v>37</v>
      </c>
      <c r="W3183" s="23" t="s">
        <v>37</v>
      </c>
      <c r="X3183" s="22">
        <v>101952.1</v>
      </c>
    </row>
    <row r="3184" spans="1:24" x14ac:dyDescent="0.25">
      <c r="A3184" s="22">
        <v>702</v>
      </c>
      <c r="B3184" s="23" t="s">
        <v>3229</v>
      </c>
      <c r="C3184" s="23"/>
      <c r="D3184" s="24">
        <v>314798</v>
      </c>
      <c r="E3184" s="25"/>
      <c r="F3184" s="23" t="s">
        <v>51</v>
      </c>
      <c r="G3184" s="23" t="s">
        <v>51</v>
      </c>
      <c r="H3184" s="24" t="s">
        <v>34</v>
      </c>
      <c r="I3184" s="24" t="s">
        <v>35</v>
      </c>
      <c r="J3184" s="23" t="s">
        <v>36</v>
      </c>
      <c r="K3184" s="26">
        <v>644185.30000000005</v>
      </c>
      <c r="L3184" s="26">
        <f t="shared" si="150"/>
        <v>644185.30000000005</v>
      </c>
      <c r="M3184" s="26">
        <v>0</v>
      </c>
      <c r="N3184" s="26">
        <v>0</v>
      </c>
      <c r="O3184" s="26">
        <v>0</v>
      </c>
      <c r="P3184" s="26">
        <v>0</v>
      </c>
      <c r="Q3184" s="26">
        <f t="shared" si="148"/>
        <v>0</v>
      </c>
      <c r="R3184" s="27" t="str">
        <f t="shared" si="149"/>
        <v>1-30</v>
      </c>
      <c r="S3184" s="27" t="str">
        <f>+VLOOKUP(B3184,'[1]PORTFOLIO MAY16'!$B$7:$T$5083,19,0)</f>
        <v>COSTA RICA</v>
      </c>
      <c r="T3184" s="26">
        <v>0</v>
      </c>
      <c r="U3184" s="23" t="s">
        <v>37</v>
      </c>
      <c r="V3184" s="23" t="s">
        <v>37</v>
      </c>
      <c r="W3184" s="23" t="s">
        <v>37</v>
      </c>
      <c r="X3184" s="22">
        <v>674112.7</v>
      </c>
    </row>
    <row r="3185" spans="1:24" x14ac:dyDescent="0.25">
      <c r="A3185" s="22">
        <v>702</v>
      </c>
      <c r="B3185" s="23" t="s">
        <v>3230</v>
      </c>
      <c r="C3185" s="23"/>
      <c r="D3185" s="24">
        <v>316241</v>
      </c>
      <c r="E3185" s="25"/>
      <c r="F3185" s="23" t="s">
        <v>42</v>
      </c>
      <c r="G3185" s="23" t="s">
        <v>33</v>
      </c>
      <c r="H3185" s="24" t="s">
        <v>34</v>
      </c>
      <c r="I3185" s="24" t="s">
        <v>35</v>
      </c>
      <c r="J3185" s="23" t="s">
        <v>36</v>
      </c>
      <c r="K3185" s="26">
        <v>153911.96</v>
      </c>
      <c r="L3185" s="26">
        <f t="shared" si="150"/>
        <v>153911.96</v>
      </c>
      <c r="M3185" s="26">
        <v>0</v>
      </c>
      <c r="N3185" s="26">
        <v>0</v>
      </c>
      <c r="O3185" s="26">
        <v>0</v>
      </c>
      <c r="P3185" s="26">
        <v>0</v>
      </c>
      <c r="Q3185" s="26">
        <f t="shared" si="148"/>
        <v>0</v>
      </c>
      <c r="R3185" s="27" t="str">
        <f t="shared" si="149"/>
        <v>1-30</v>
      </c>
      <c r="S3185" s="27" t="str">
        <f>+VLOOKUP(B3185,'[1]PORTFOLIO MAY16'!$B$7:$T$5083,19,0)</f>
        <v>COSTA RICA</v>
      </c>
      <c r="T3185" s="26">
        <v>0</v>
      </c>
      <c r="U3185" s="23" t="s">
        <v>37</v>
      </c>
      <c r="V3185" s="23" t="s">
        <v>37</v>
      </c>
      <c r="W3185" s="23" t="s">
        <v>37</v>
      </c>
      <c r="X3185" s="22">
        <v>172816.02</v>
      </c>
    </row>
    <row r="3186" spans="1:24" x14ac:dyDescent="0.25">
      <c r="A3186" s="22">
        <v>702</v>
      </c>
      <c r="B3186" s="23" t="s">
        <v>3231</v>
      </c>
      <c r="C3186" s="23"/>
      <c r="D3186" s="24">
        <v>313548</v>
      </c>
      <c r="E3186" s="25"/>
      <c r="F3186" s="23" t="s">
        <v>59</v>
      </c>
      <c r="G3186" s="23" t="s">
        <v>59</v>
      </c>
      <c r="H3186" s="24" t="s">
        <v>34</v>
      </c>
      <c r="I3186" s="24" t="s">
        <v>35</v>
      </c>
      <c r="J3186" s="23" t="s">
        <v>36</v>
      </c>
      <c r="K3186" s="26">
        <v>117133.2</v>
      </c>
      <c r="L3186" s="26">
        <f t="shared" si="150"/>
        <v>117133.2</v>
      </c>
      <c r="M3186" s="26">
        <v>0</v>
      </c>
      <c r="N3186" s="26">
        <v>0</v>
      </c>
      <c r="O3186" s="26">
        <v>0</v>
      </c>
      <c r="P3186" s="26">
        <v>0</v>
      </c>
      <c r="Q3186" s="26">
        <f t="shared" si="148"/>
        <v>0</v>
      </c>
      <c r="R3186" s="27" t="str">
        <f t="shared" si="149"/>
        <v>1-30</v>
      </c>
      <c r="S3186" s="27" t="str">
        <f>+VLOOKUP(B3186,'[1]PORTFOLIO MAY16'!$B$7:$T$5083,19,0)</f>
        <v>NICARAGUA</v>
      </c>
      <c r="T3186" s="26">
        <v>0</v>
      </c>
      <c r="U3186" s="23" t="s">
        <v>37</v>
      </c>
      <c r="V3186" s="23" t="s">
        <v>37</v>
      </c>
      <c r="W3186" s="23" t="s">
        <v>37</v>
      </c>
      <c r="X3186" s="22">
        <v>123343.24</v>
      </c>
    </row>
    <row r="3187" spans="1:24" x14ac:dyDescent="0.25">
      <c r="A3187" s="22">
        <v>702</v>
      </c>
      <c r="B3187" s="23" t="s">
        <v>3232</v>
      </c>
      <c r="C3187" s="23"/>
      <c r="D3187" s="24">
        <v>313548</v>
      </c>
      <c r="E3187" s="25"/>
      <c r="F3187" s="23" t="s">
        <v>59</v>
      </c>
      <c r="G3187" s="23" t="s">
        <v>59</v>
      </c>
      <c r="H3187" s="24" t="s">
        <v>34</v>
      </c>
      <c r="I3187" s="24" t="s">
        <v>35</v>
      </c>
      <c r="J3187" s="23" t="s">
        <v>36</v>
      </c>
      <c r="K3187" s="26">
        <v>117133.2</v>
      </c>
      <c r="L3187" s="26">
        <f t="shared" si="150"/>
        <v>117133.2</v>
      </c>
      <c r="M3187" s="26">
        <v>0</v>
      </c>
      <c r="N3187" s="26">
        <v>0</v>
      </c>
      <c r="O3187" s="26">
        <v>0</v>
      </c>
      <c r="P3187" s="26">
        <v>0</v>
      </c>
      <c r="Q3187" s="26">
        <f t="shared" si="148"/>
        <v>0</v>
      </c>
      <c r="R3187" s="27" t="str">
        <f t="shared" si="149"/>
        <v>1-30</v>
      </c>
      <c r="S3187" s="27" t="str">
        <f>+VLOOKUP(B3187,'[1]PORTFOLIO MAY16'!$B$7:$T$5083,19,0)</f>
        <v>NICARAGUA</v>
      </c>
      <c r="T3187" s="26">
        <v>0</v>
      </c>
      <c r="U3187" s="23" t="s">
        <v>37</v>
      </c>
      <c r="V3187" s="23" t="s">
        <v>37</v>
      </c>
      <c r="W3187" s="23" t="s">
        <v>37</v>
      </c>
      <c r="X3187" s="22">
        <v>123343.24</v>
      </c>
    </row>
    <row r="3188" spans="1:24" x14ac:dyDescent="0.25">
      <c r="A3188" s="22">
        <v>702</v>
      </c>
      <c r="B3188" s="23" t="s">
        <v>3233</v>
      </c>
      <c r="C3188" s="23"/>
      <c r="D3188" s="24">
        <v>313548</v>
      </c>
      <c r="E3188" s="25"/>
      <c r="F3188" s="23" t="s">
        <v>59</v>
      </c>
      <c r="G3188" s="23" t="s">
        <v>59</v>
      </c>
      <c r="H3188" s="24" t="s">
        <v>34</v>
      </c>
      <c r="I3188" s="24" t="s">
        <v>35</v>
      </c>
      <c r="J3188" s="23" t="s">
        <v>36</v>
      </c>
      <c r="K3188" s="26">
        <v>119048.93</v>
      </c>
      <c r="L3188" s="26">
        <f t="shared" si="150"/>
        <v>119048.93</v>
      </c>
      <c r="M3188" s="26">
        <v>0</v>
      </c>
      <c r="N3188" s="26">
        <v>0</v>
      </c>
      <c r="O3188" s="26">
        <v>0</v>
      </c>
      <c r="P3188" s="26">
        <v>0</v>
      </c>
      <c r="Q3188" s="26">
        <f t="shared" si="148"/>
        <v>0</v>
      </c>
      <c r="R3188" s="27" t="str">
        <f t="shared" si="149"/>
        <v>1-30</v>
      </c>
      <c r="S3188" s="27" t="str">
        <f>+VLOOKUP(B3188,'[1]PORTFOLIO MAY16'!$B$7:$T$5083,19,0)</f>
        <v>NICARAGUA</v>
      </c>
      <c r="T3188" s="26">
        <v>0</v>
      </c>
      <c r="U3188" s="23" t="s">
        <v>37</v>
      </c>
      <c r="V3188" s="23" t="s">
        <v>37</v>
      </c>
      <c r="W3188" s="23" t="s">
        <v>37</v>
      </c>
      <c r="X3188" s="22">
        <v>125360.53</v>
      </c>
    </row>
    <row r="3189" spans="1:24" x14ac:dyDescent="0.25">
      <c r="A3189" s="22">
        <v>702</v>
      </c>
      <c r="B3189" s="23" t="s">
        <v>3234</v>
      </c>
      <c r="C3189" s="23"/>
      <c r="D3189" s="24">
        <v>361766</v>
      </c>
      <c r="E3189" s="25"/>
      <c r="F3189" s="23" t="s">
        <v>33</v>
      </c>
      <c r="G3189" s="23" t="s">
        <v>33</v>
      </c>
      <c r="H3189" s="24" t="s">
        <v>34</v>
      </c>
      <c r="I3189" s="24" t="s">
        <v>35</v>
      </c>
      <c r="J3189" s="23" t="s">
        <v>39</v>
      </c>
      <c r="K3189" s="26">
        <v>2013116.64</v>
      </c>
      <c r="L3189" s="26">
        <f t="shared" si="150"/>
        <v>108486.85570869457</v>
      </c>
      <c r="M3189" s="26">
        <v>0</v>
      </c>
      <c r="N3189" s="26">
        <v>0</v>
      </c>
      <c r="O3189" s="26">
        <v>0</v>
      </c>
      <c r="P3189" s="26">
        <v>0</v>
      </c>
      <c r="Q3189" s="26">
        <f t="shared" si="148"/>
        <v>0</v>
      </c>
      <c r="R3189" s="27" t="str">
        <f t="shared" si="149"/>
        <v>1-30</v>
      </c>
      <c r="S3189" s="27" t="str">
        <f>+VLOOKUP(B3189,'[1]PORTFOLIO MAY16'!$B$7:$T$5083,19,0)</f>
        <v>MEXICO</v>
      </c>
      <c r="T3189" s="26">
        <v>0</v>
      </c>
      <c r="U3189" s="23" t="s">
        <v>37</v>
      </c>
      <c r="V3189" s="23" t="s">
        <v>37</v>
      </c>
      <c r="W3189" s="23" t="s">
        <v>37</v>
      </c>
      <c r="X3189" s="22">
        <v>2156910.69</v>
      </c>
    </row>
    <row r="3190" spans="1:24" x14ac:dyDescent="0.25">
      <c r="A3190" s="22">
        <v>702</v>
      </c>
      <c r="B3190" s="23" t="s">
        <v>3235</v>
      </c>
      <c r="C3190" s="23"/>
      <c r="D3190" s="24">
        <v>310080</v>
      </c>
      <c r="E3190" s="25"/>
      <c r="F3190" s="23" t="s">
        <v>33</v>
      </c>
      <c r="G3190" s="23" t="s">
        <v>33</v>
      </c>
      <c r="H3190" s="24" t="s">
        <v>34</v>
      </c>
      <c r="I3190" s="24" t="s">
        <v>35</v>
      </c>
      <c r="J3190" s="23" t="s">
        <v>39</v>
      </c>
      <c r="K3190" s="26">
        <v>742305.89</v>
      </c>
      <c r="L3190" s="26">
        <f t="shared" si="150"/>
        <v>40002.864404391446</v>
      </c>
      <c r="M3190" s="26">
        <v>0</v>
      </c>
      <c r="N3190" s="26">
        <v>0</v>
      </c>
      <c r="O3190" s="26">
        <v>0</v>
      </c>
      <c r="P3190" s="26">
        <v>0</v>
      </c>
      <c r="Q3190" s="26">
        <f t="shared" si="148"/>
        <v>0</v>
      </c>
      <c r="R3190" s="27" t="str">
        <f t="shared" si="149"/>
        <v>1-30</v>
      </c>
      <c r="S3190" s="27" t="str">
        <f>+VLOOKUP(B3190,'[1]PORTFOLIO MAY16'!$B$7:$T$5083,19,0)</f>
        <v>MEXICO</v>
      </c>
      <c r="T3190" s="26">
        <v>0</v>
      </c>
      <c r="U3190" s="23" t="s">
        <v>37</v>
      </c>
      <c r="V3190" s="23" t="s">
        <v>37</v>
      </c>
      <c r="W3190" s="23" t="s">
        <v>37</v>
      </c>
      <c r="X3190" s="22">
        <v>783545.11</v>
      </c>
    </row>
    <row r="3191" spans="1:24" x14ac:dyDescent="0.25">
      <c r="A3191" s="22">
        <v>702</v>
      </c>
      <c r="B3191" s="23" t="s">
        <v>3236</v>
      </c>
      <c r="C3191" s="23"/>
      <c r="D3191" s="24">
        <v>316241</v>
      </c>
      <c r="E3191" s="25"/>
      <c r="F3191" s="23" t="s">
        <v>42</v>
      </c>
      <c r="G3191" s="23" t="s">
        <v>33</v>
      </c>
      <c r="H3191" s="24" t="s">
        <v>34</v>
      </c>
      <c r="I3191" s="24" t="s">
        <v>35</v>
      </c>
      <c r="J3191" s="23" t="s">
        <v>36</v>
      </c>
      <c r="K3191" s="26">
        <v>153911.96</v>
      </c>
      <c r="L3191" s="26">
        <f t="shared" si="150"/>
        <v>153911.96</v>
      </c>
      <c r="M3191" s="26">
        <v>0</v>
      </c>
      <c r="N3191" s="26">
        <v>0</v>
      </c>
      <c r="O3191" s="26">
        <v>0</v>
      </c>
      <c r="P3191" s="26">
        <v>0</v>
      </c>
      <c r="Q3191" s="26">
        <f t="shared" si="148"/>
        <v>0</v>
      </c>
      <c r="R3191" s="27" t="str">
        <f t="shared" si="149"/>
        <v>1-30</v>
      </c>
      <c r="S3191" s="27" t="str">
        <f>+VLOOKUP(B3191,'[1]PORTFOLIO MAY16'!$B$7:$T$5083,19,0)</f>
        <v>COSTA RICA</v>
      </c>
      <c r="T3191" s="26">
        <v>0</v>
      </c>
      <c r="U3191" s="23" t="s">
        <v>37</v>
      </c>
      <c r="V3191" s="23" t="s">
        <v>37</v>
      </c>
      <c r="W3191" s="23" t="s">
        <v>37</v>
      </c>
      <c r="X3191" s="22">
        <v>172816.02</v>
      </c>
    </row>
    <row r="3192" spans="1:24" x14ac:dyDescent="0.25">
      <c r="A3192" s="22">
        <v>702</v>
      </c>
      <c r="B3192" s="23" t="s">
        <v>3237</v>
      </c>
      <c r="C3192" s="23"/>
      <c r="D3192" s="24">
        <v>361194</v>
      </c>
      <c r="E3192" s="25"/>
      <c r="F3192" s="23" t="s">
        <v>33</v>
      </c>
      <c r="G3192" s="23" t="s">
        <v>33</v>
      </c>
      <c r="H3192" s="24" t="s">
        <v>34</v>
      </c>
      <c r="I3192" s="24" t="s">
        <v>35</v>
      </c>
      <c r="J3192" s="23" t="s">
        <v>39</v>
      </c>
      <c r="K3192" s="26">
        <v>1776113.13</v>
      </c>
      <c r="L3192" s="26">
        <f t="shared" si="150"/>
        <v>95714.736557255761</v>
      </c>
      <c r="M3192" s="26">
        <v>0</v>
      </c>
      <c r="N3192" s="26">
        <v>0</v>
      </c>
      <c r="O3192" s="26">
        <v>1776113.13</v>
      </c>
      <c r="P3192" s="26">
        <v>0</v>
      </c>
      <c r="Q3192" s="26">
        <f t="shared" si="148"/>
        <v>1776113.13</v>
      </c>
      <c r="R3192" s="27" t="str">
        <f t="shared" si="149"/>
        <v>91-120</v>
      </c>
      <c r="S3192" s="27" t="str">
        <f>+VLOOKUP(B3192,'[1]PORTFOLIO MAY16'!$B$7:$T$5083,19,0)</f>
        <v>MEXICO</v>
      </c>
      <c r="T3192" s="26">
        <v>0</v>
      </c>
      <c r="U3192" s="23" t="s">
        <v>37</v>
      </c>
      <c r="V3192" s="23" t="s">
        <v>37</v>
      </c>
      <c r="W3192" s="23" t="s">
        <v>37</v>
      </c>
      <c r="X3192" s="22">
        <v>2057402.33</v>
      </c>
    </row>
    <row r="3193" spans="1:24" x14ac:dyDescent="0.25">
      <c r="A3193" s="22">
        <v>702</v>
      </c>
      <c r="B3193" s="23" t="s">
        <v>3238</v>
      </c>
      <c r="C3193" s="23"/>
      <c r="D3193" s="24">
        <v>311796</v>
      </c>
      <c r="E3193" s="25"/>
      <c r="F3193" s="23" t="s">
        <v>42</v>
      </c>
      <c r="G3193" s="23" t="s">
        <v>51</v>
      </c>
      <c r="H3193" s="24" t="s">
        <v>34</v>
      </c>
      <c r="I3193" s="24" t="s">
        <v>35</v>
      </c>
      <c r="J3193" s="23" t="s">
        <v>39</v>
      </c>
      <c r="K3193" s="26">
        <v>311490.15999999997</v>
      </c>
      <c r="L3193" s="26">
        <f t="shared" si="150"/>
        <v>16786.204719165296</v>
      </c>
      <c r="M3193" s="26">
        <v>0</v>
      </c>
      <c r="N3193" s="26">
        <v>0</v>
      </c>
      <c r="O3193" s="26">
        <v>0</v>
      </c>
      <c r="P3193" s="26">
        <v>0</v>
      </c>
      <c r="Q3193" s="26">
        <f t="shared" si="148"/>
        <v>0</v>
      </c>
      <c r="R3193" s="27" t="str">
        <f t="shared" si="149"/>
        <v>1-30</v>
      </c>
      <c r="S3193" s="27" t="str">
        <f>+VLOOKUP(B3193,'[1]PORTFOLIO MAY16'!$B$7:$T$5083,19,0)</f>
        <v>MEXICO</v>
      </c>
      <c r="T3193" s="26">
        <v>0</v>
      </c>
      <c r="U3193" s="23" t="s">
        <v>37</v>
      </c>
      <c r="V3193" s="23" t="s">
        <v>37</v>
      </c>
      <c r="W3193" s="23" t="s">
        <v>37</v>
      </c>
      <c r="X3193" s="22">
        <v>345932.16</v>
      </c>
    </row>
    <row r="3194" spans="1:24" x14ac:dyDescent="0.25">
      <c r="A3194" s="22">
        <v>702</v>
      </c>
      <c r="B3194" s="23" t="s">
        <v>3239</v>
      </c>
      <c r="C3194" s="23"/>
      <c r="D3194" s="24">
        <v>309846</v>
      </c>
      <c r="E3194" s="25"/>
      <c r="F3194" s="23" t="s">
        <v>51</v>
      </c>
      <c r="G3194" s="23" t="s">
        <v>51</v>
      </c>
      <c r="H3194" s="24" t="s">
        <v>34</v>
      </c>
      <c r="I3194" s="24" t="s">
        <v>35</v>
      </c>
      <c r="J3194" s="23" t="s">
        <v>36</v>
      </c>
      <c r="K3194" s="26">
        <v>245984.72</v>
      </c>
      <c r="L3194" s="26">
        <f t="shared" si="150"/>
        <v>245984.72</v>
      </c>
      <c r="M3194" s="26">
        <v>0</v>
      </c>
      <c r="N3194" s="26">
        <v>0</v>
      </c>
      <c r="O3194" s="26">
        <v>0</v>
      </c>
      <c r="P3194" s="26">
        <v>0</v>
      </c>
      <c r="Q3194" s="26">
        <f t="shared" si="148"/>
        <v>0</v>
      </c>
      <c r="R3194" s="27" t="str">
        <f t="shared" si="149"/>
        <v>1-30</v>
      </c>
      <c r="S3194" s="27" t="str">
        <f>+VLOOKUP(B3194,'[1]PORTFOLIO MAY16'!$B$7:$T$5083,19,0)</f>
        <v>MEXICO</v>
      </c>
      <c r="T3194" s="26">
        <v>0</v>
      </c>
      <c r="U3194" s="23" t="s">
        <v>37</v>
      </c>
      <c r="V3194" s="23" t="s">
        <v>37</v>
      </c>
      <c r="W3194" s="23" t="s">
        <v>37</v>
      </c>
      <c r="X3194" s="22">
        <v>254735.9</v>
      </c>
    </row>
    <row r="3195" spans="1:24" x14ac:dyDescent="0.25">
      <c r="A3195" s="22">
        <v>702</v>
      </c>
      <c r="B3195" s="23" t="s">
        <v>3240</v>
      </c>
      <c r="C3195" s="23"/>
      <c r="D3195" s="24">
        <v>315585</v>
      </c>
      <c r="E3195" s="25"/>
      <c r="F3195" s="23" t="s">
        <v>42</v>
      </c>
      <c r="G3195" s="23" t="s">
        <v>33</v>
      </c>
      <c r="H3195" s="24" t="s">
        <v>34</v>
      </c>
      <c r="I3195" s="24" t="s">
        <v>35</v>
      </c>
      <c r="J3195" s="23" t="s">
        <v>36</v>
      </c>
      <c r="K3195" s="26">
        <v>90284.4</v>
      </c>
      <c r="L3195" s="26">
        <f t="shared" si="150"/>
        <v>90284.4</v>
      </c>
      <c r="M3195" s="26">
        <v>0</v>
      </c>
      <c r="N3195" s="26">
        <v>0</v>
      </c>
      <c r="O3195" s="26">
        <v>0</v>
      </c>
      <c r="P3195" s="26">
        <v>0</v>
      </c>
      <c r="Q3195" s="26">
        <f t="shared" si="148"/>
        <v>0</v>
      </c>
      <c r="R3195" s="27" t="str">
        <f t="shared" si="149"/>
        <v>1-30</v>
      </c>
      <c r="S3195" s="27" t="str">
        <f>+VLOOKUP(B3195,'[1]PORTFOLIO MAY16'!$B$7:$T$5083,19,0)</f>
        <v>COSTA RICA</v>
      </c>
      <c r="T3195" s="26">
        <v>0</v>
      </c>
      <c r="U3195" s="23" t="s">
        <v>37</v>
      </c>
      <c r="V3195" s="23" t="s">
        <v>37</v>
      </c>
      <c r="W3195" s="23" t="s">
        <v>37</v>
      </c>
      <c r="X3195" s="22">
        <v>98767.93</v>
      </c>
    </row>
    <row r="3196" spans="1:24" x14ac:dyDescent="0.25">
      <c r="A3196" s="22">
        <v>702</v>
      </c>
      <c r="B3196" s="23" t="s">
        <v>3241</v>
      </c>
      <c r="C3196" s="23"/>
      <c r="D3196" s="24">
        <v>315585</v>
      </c>
      <c r="E3196" s="25"/>
      <c r="F3196" s="23" t="s">
        <v>42</v>
      </c>
      <c r="G3196" s="23" t="s">
        <v>33</v>
      </c>
      <c r="H3196" s="24" t="s">
        <v>34</v>
      </c>
      <c r="I3196" s="24" t="s">
        <v>35</v>
      </c>
      <c r="J3196" s="23" t="s">
        <v>36</v>
      </c>
      <c r="K3196" s="26">
        <v>94287.97</v>
      </c>
      <c r="L3196" s="26">
        <f t="shared" si="150"/>
        <v>94287.97</v>
      </c>
      <c r="M3196" s="26">
        <v>0</v>
      </c>
      <c r="N3196" s="26">
        <v>0</v>
      </c>
      <c r="O3196" s="26">
        <v>0</v>
      </c>
      <c r="P3196" s="26">
        <v>0</v>
      </c>
      <c r="Q3196" s="26">
        <f t="shared" si="148"/>
        <v>0</v>
      </c>
      <c r="R3196" s="27" t="str">
        <f t="shared" si="149"/>
        <v>1-30</v>
      </c>
      <c r="S3196" s="27" t="str">
        <f>+VLOOKUP(B3196,'[1]PORTFOLIO MAY16'!$B$7:$T$5083,19,0)</f>
        <v>COSTA RICA</v>
      </c>
      <c r="T3196" s="26">
        <v>0</v>
      </c>
      <c r="U3196" s="23" t="s">
        <v>37</v>
      </c>
      <c r="V3196" s="23" t="s">
        <v>37</v>
      </c>
      <c r="W3196" s="23" t="s">
        <v>37</v>
      </c>
      <c r="X3196" s="22">
        <v>103149.34</v>
      </c>
    </row>
    <row r="3197" spans="1:24" x14ac:dyDescent="0.25">
      <c r="A3197" s="22">
        <v>702</v>
      </c>
      <c r="B3197" s="23" t="s">
        <v>3242</v>
      </c>
      <c r="C3197" s="23"/>
      <c r="D3197" s="24">
        <v>312088</v>
      </c>
      <c r="E3197" s="25"/>
      <c r="F3197" s="23" t="s">
        <v>51</v>
      </c>
      <c r="G3197" s="23" t="s">
        <v>51</v>
      </c>
      <c r="H3197" s="24" t="s">
        <v>34</v>
      </c>
      <c r="I3197" s="24" t="s">
        <v>35</v>
      </c>
      <c r="J3197" s="23" t="s">
        <v>36</v>
      </c>
      <c r="K3197" s="26">
        <v>995729.34</v>
      </c>
      <c r="L3197" s="26">
        <f t="shared" si="150"/>
        <v>995729.34</v>
      </c>
      <c r="M3197" s="26">
        <v>0</v>
      </c>
      <c r="N3197" s="26">
        <v>0</v>
      </c>
      <c r="O3197" s="26">
        <v>0</v>
      </c>
      <c r="P3197" s="26">
        <v>0</v>
      </c>
      <c r="Q3197" s="26">
        <f t="shared" si="148"/>
        <v>0</v>
      </c>
      <c r="R3197" s="27" t="str">
        <f t="shared" si="149"/>
        <v>1-30</v>
      </c>
      <c r="S3197" s="27" t="str">
        <f>+VLOOKUP(B3197,'[1]PORTFOLIO MAY16'!$B$7:$T$5083,19,0)</f>
        <v>REPUBLICA DOMINICANA</v>
      </c>
      <c r="T3197" s="26">
        <v>0</v>
      </c>
      <c r="U3197" s="23" t="s">
        <v>37</v>
      </c>
      <c r="V3197" s="23" t="s">
        <v>37</v>
      </c>
      <c r="W3197" s="23" t="s">
        <v>37</v>
      </c>
      <c r="X3197" s="22">
        <v>1080490.49</v>
      </c>
    </row>
    <row r="3198" spans="1:24" x14ac:dyDescent="0.25">
      <c r="A3198" s="22">
        <v>702</v>
      </c>
      <c r="B3198" s="23" t="s">
        <v>3243</v>
      </c>
      <c r="C3198" s="23"/>
      <c r="D3198" s="24">
        <v>320401</v>
      </c>
      <c r="E3198" s="25"/>
      <c r="F3198" s="23" t="s">
        <v>42</v>
      </c>
      <c r="G3198" s="23" t="s">
        <v>33</v>
      </c>
      <c r="H3198" s="24" t="s">
        <v>34</v>
      </c>
      <c r="I3198" s="24" t="s">
        <v>35</v>
      </c>
      <c r="J3198" s="23" t="s">
        <v>36</v>
      </c>
      <c r="K3198" s="26">
        <v>92962.94</v>
      </c>
      <c r="L3198" s="26">
        <f t="shared" si="150"/>
        <v>92962.94</v>
      </c>
      <c r="M3198" s="26">
        <v>92962.94</v>
      </c>
      <c r="N3198" s="26">
        <v>0</v>
      </c>
      <c r="O3198" s="26">
        <v>0</v>
      </c>
      <c r="P3198" s="26">
        <v>0</v>
      </c>
      <c r="Q3198" s="26">
        <f t="shared" si="148"/>
        <v>92962.94</v>
      </c>
      <c r="R3198" s="27" t="str">
        <f t="shared" si="149"/>
        <v>31-60</v>
      </c>
      <c r="S3198" s="27" t="str">
        <f>+VLOOKUP(B3198,'[1]PORTFOLIO MAY16'!$B$7:$T$5083,19,0)</f>
        <v>EL SALVADOR</v>
      </c>
      <c r="T3198" s="26">
        <v>0</v>
      </c>
      <c r="U3198" s="23" t="s">
        <v>37</v>
      </c>
      <c r="V3198" s="23" t="s">
        <v>37</v>
      </c>
      <c r="W3198" s="23" t="s">
        <v>37</v>
      </c>
      <c r="X3198" s="22">
        <v>109655.44</v>
      </c>
    </row>
    <row r="3199" spans="1:24" x14ac:dyDescent="0.25">
      <c r="A3199" s="22">
        <v>702</v>
      </c>
      <c r="B3199" s="23" t="s">
        <v>3244</v>
      </c>
      <c r="C3199" s="23"/>
      <c r="D3199" s="24">
        <v>316715</v>
      </c>
      <c r="E3199" s="25"/>
      <c r="F3199" s="23" t="s">
        <v>33</v>
      </c>
      <c r="G3199" s="23" t="s">
        <v>33</v>
      </c>
      <c r="H3199" s="24" t="s">
        <v>34</v>
      </c>
      <c r="I3199" s="24" t="s">
        <v>35</v>
      </c>
      <c r="J3199" s="23" t="s">
        <v>36</v>
      </c>
      <c r="K3199" s="26">
        <v>24940.959999999999</v>
      </c>
      <c r="L3199" s="26">
        <f t="shared" si="150"/>
        <v>24940.959999999999</v>
      </c>
      <c r="M3199" s="26">
        <v>0</v>
      </c>
      <c r="N3199" s="26">
        <v>0</v>
      </c>
      <c r="O3199" s="26">
        <v>0</v>
      </c>
      <c r="P3199" s="26">
        <v>0</v>
      </c>
      <c r="Q3199" s="26">
        <f t="shared" si="148"/>
        <v>0</v>
      </c>
      <c r="R3199" s="27" t="str">
        <f t="shared" si="149"/>
        <v>1-30</v>
      </c>
      <c r="S3199" s="27" t="str">
        <f>+VLOOKUP(B3199,'[1]PORTFOLIO MAY16'!$B$7:$T$5083,19,0)</f>
        <v>MEXICO</v>
      </c>
      <c r="T3199" s="26">
        <v>0</v>
      </c>
      <c r="U3199" s="23" t="s">
        <v>37</v>
      </c>
      <c r="V3199" s="23" t="s">
        <v>37</v>
      </c>
      <c r="W3199" s="23" t="s">
        <v>37</v>
      </c>
      <c r="X3199" s="22">
        <v>25336.799999999999</v>
      </c>
    </row>
    <row r="3200" spans="1:24" x14ac:dyDescent="0.25">
      <c r="A3200" s="22">
        <v>702</v>
      </c>
      <c r="B3200" s="23" t="s">
        <v>3245</v>
      </c>
      <c r="C3200" s="23"/>
      <c r="D3200" s="24">
        <v>340914</v>
      </c>
      <c r="E3200" s="25"/>
      <c r="F3200" s="23" t="s">
        <v>42</v>
      </c>
      <c r="G3200" s="23" t="s">
        <v>33</v>
      </c>
      <c r="H3200" s="24" t="s">
        <v>34</v>
      </c>
      <c r="I3200" s="24" t="s">
        <v>35</v>
      </c>
      <c r="J3200" s="23" t="s">
        <v>36</v>
      </c>
      <c r="K3200" s="26">
        <v>24158.39</v>
      </c>
      <c r="L3200" s="26">
        <f t="shared" si="150"/>
        <v>24158.39</v>
      </c>
      <c r="M3200" s="26">
        <v>0</v>
      </c>
      <c r="N3200" s="26">
        <v>0</v>
      </c>
      <c r="O3200" s="26">
        <v>0</v>
      </c>
      <c r="P3200" s="26">
        <v>0</v>
      </c>
      <c r="Q3200" s="26">
        <f t="shared" si="148"/>
        <v>0</v>
      </c>
      <c r="R3200" s="27" t="str">
        <f t="shared" si="149"/>
        <v>1-30</v>
      </c>
      <c r="S3200" s="27" t="str">
        <f>+VLOOKUP(B3200,'[1]PORTFOLIO MAY16'!$B$7:$T$5083,19,0)</f>
        <v>NICARAGUA</v>
      </c>
      <c r="T3200" s="26">
        <v>0</v>
      </c>
      <c r="U3200" s="23" t="s">
        <v>37</v>
      </c>
      <c r="V3200" s="23" t="s">
        <v>37</v>
      </c>
      <c r="W3200" s="23" t="s">
        <v>37</v>
      </c>
      <c r="X3200" s="22">
        <v>26292.97</v>
      </c>
    </row>
    <row r="3201" spans="1:24" x14ac:dyDescent="0.25">
      <c r="A3201" s="22">
        <v>702</v>
      </c>
      <c r="B3201" s="23" t="s">
        <v>3246</v>
      </c>
      <c r="C3201" s="23"/>
      <c r="D3201" s="24">
        <v>318359</v>
      </c>
      <c r="E3201" s="25"/>
      <c r="F3201" s="23" t="s">
        <v>42</v>
      </c>
      <c r="G3201" s="23" t="s">
        <v>51</v>
      </c>
      <c r="H3201" s="24" t="s">
        <v>34</v>
      </c>
      <c r="I3201" s="24" t="s">
        <v>35</v>
      </c>
      <c r="J3201" s="23" t="s">
        <v>39</v>
      </c>
      <c r="K3201" s="26">
        <v>2093597.49</v>
      </c>
      <c r="L3201" s="26">
        <f t="shared" si="150"/>
        <v>112823.96871435881</v>
      </c>
      <c r="M3201" s="26">
        <v>0</v>
      </c>
      <c r="N3201" s="26">
        <v>0</v>
      </c>
      <c r="O3201" s="26">
        <v>0</v>
      </c>
      <c r="P3201" s="26">
        <v>0</v>
      </c>
      <c r="Q3201" s="26">
        <f t="shared" si="148"/>
        <v>0</v>
      </c>
      <c r="R3201" s="27" t="str">
        <f t="shared" si="149"/>
        <v>1-30</v>
      </c>
      <c r="S3201" s="27" t="str">
        <f>+VLOOKUP(B3201,'[1]PORTFOLIO MAY16'!$B$7:$T$5083,19,0)</f>
        <v>MEXICO</v>
      </c>
      <c r="T3201" s="26">
        <v>0</v>
      </c>
      <c r="U3201" s="23" t="s">
        <v>37</v>
      </c>
      <c r="V3201" s="23" t="s">
        <v>37</v>
      </c>
      <c r="W3201" s="23" t="s">
        <v>37</v>
      </c>
      <c r="X3201" s="22">
        <v>2141686.4</v>
      </c>
    </row>
    <row r="3202" spans="1:24" x14ac:dyDescent="0.25">
      <c r="A3202" s="22">
        <v>702</v>
      </c>
      <c r="B3202" s="23" t="s">
        <v>3247</v>
      </c>
      <c r="C3202" s="23"/>
      <c r="D3202" s="24">
        <v>337631</v>
      </c>
      <c r="E3202" s="25"/>
      <c r="F3202" s="23" t="s">
        <v>42</v>
      </c>
      <c r="G3202" s="23" t="s">
        <v>33</v>
      </c>
      <c r="H3202" s="24" t="s">
        <v>34</v>
      </c>
      <c r="I3202" s="24" t="s">
        <v>35</v>
      </c>
      <c r="J3202" s="23" t="s">
        <v>36</v>
      </c>
      <c r="K3202" s="26">
        <v>78975</v>
      </c>
      <c r="L3202" s="26">
        <f t="shared" si="150"/>
        <v>78975</v>
      </c>
      <c r="M3202" s="26">
        <v>0</v>
      </c>
      <c r="N3202" s="26">
        <v>0</v>
      </c>
      <c r="O3202" s="26">
        <v>0</v>
      </c>
      <c r="P3202" s="26">
        <v>0</v>
      </c>
      <c r="Q3202" s="26">
        <f t="shared" si="148"/>
        <v>0</v>
      </c>
      <c r="R3202" s="27" t="str">
        <f t="shared" si="149"/>
        <v>1-30</v>
      </c>
      <c r="S3202" s="27" t="str">
        <f>+VLOOKUP(B3202,'[1]PORTFOLIO MAY16'!$B$7:$T$5083,19,0)</f>
        <v>NICARAGUA</v>
      </c>
      <c r="T3202" s="26">
        <v>0</v>
      </c>
      <c r="U3202" s="23" t="s">
        <v>37</v>
      </c>
      <c r="V3202" s="23" t="s">
        <v>37</v>
      </c>
      <c r="W3202" s="23" t="s">
        <v>37</v>
      </c>
      <c r="X3202" s="22">
        <v>78975</v>
      </c>
    </row>
    <row r="3203" spans="1:24" x14ac:dyDescent="0.25">
      <c r="A3203" s="22">
        <v>702</v>
      </c>
      <c r="B3203" s="23" t="s">
        <v>3248</v>
      </c>
      <c r="C3203" s="23"/>
      <c r="D3203" s="24">
        <v>313548</v>
      </c>
      <c r="E3203" s="25"/>
      <c r="F3203" s="23" t="s">
        <v>59</v>
      </c>
      <c r="G3203" s="23" t="s">
        <v>59</v>
      </c>
      <c r="H3203" s="24" t="s">
        <v>34</v>
      </c>
      <c r="I3203" s="24" t="s">
        <v>35</v>
      </c>
      <c r="J3203" s="23" t="s">
        <v>36</v>
      </c>
      <c r="K3203" s="26">
        <v>58583.12</v>
      </c>
      <c r="L3203" s="26">
        <f t="shared" si="150"/>
        <v>58583.12</v>
      </c>
      <c r="M3203" s="26">
        <v>0</v>
      </c>
      <c r="N3203" s="26">
        <v>0</v>
      </c>
      <c r="O3203" s="26">
        <v>0</v>
      </c>
      <c r="P3203" s="26">
        <v>0</v>
      </c>
      <c r="Q3203" s="26">
        <f t="shared" si="148"/>
        <v>0</v>
      </c>
      <c r="R3203" s="27" t="str">
        <f t="shared" si="149"/>
        <v>1-30</v>
      </c>
      <c r="S3203" s="27" t="str">
        <f>+VLOOKUP(B3203,'[1]PORTFOLIO MAY16'!$B$7:$T$5083,19,0)</f>
        <v>NICARAGUA</v>
      </c>
      <c r="T3203" s="26">
        <v>0</v>
      </c>
      <c r="U3203" s="23" t="s">
        <v>37</v>
      </c>
      <c r="V3203" s="23" t="s">
        <v>37</v>
      </c>
      <c r="W3203" s="23" t="s">
        <v>37</v>
      </c>
      <c r="X3203" s="22">
        <v>61396.06</v>
      </c>
    </row>
    <row r="3204" spans="1:24" x14ac:dyDescent="0.25">
      <c r="A3204" s="22">
        <v>702</v>
      </c>
      <c r="B3204" s="23" t="s">
        <v>3249</v>
      </c>
      <c r="C3204" s="23"/>
      <c r="D3204" s="24">
        <v>309847</v>
      </c>
      <c r="E3204" s="25"/>
      <c r="F3204" s="23" t="s">
        <v>51</v>
      </c>
      <c r="G3204" s="23" t="s">
        <v>51</v>
      </c>
      <c r="H3204" s="24" t="s">
        <v>34</v>
      </c>
      <c r="I3204" s="24" t="s">
        <v>35</v>
      </c>
      <c r="J3204" s="23" t="s">
        <v>36</v>
      </c>
      <c r="K3204" s="26">
        <v>783797.65</v>
      </c>
      <c r="L3204" s="26">
        <f t="shared" si="150"/>
        <v>783797.65</v>
      </c>
      <c r="M3204" s="26">
        <v>0</v>
      </c>
      <c r="N3204" s="26">
        <v>0</v>
      </c>
      <c r="O3204" s="26">
        <v>0</v>
      </c>
      <c r="P3204" s="26">
        <v>0</v>
      </c>
      <c r="Q3204" s="26">
        <f t="shared" si="148"/>
        <v>0</v>
      </c>
      <c r="R3204" s="27" t="str">
        <f t="shared" si="149"/>
        <v>1-30</v>
      </c>
      <c r="S3204" s="27" t="str">
        <f>+VLOOKUP(B3204,'[1]PORTFOLIO MAY16'!$B$7:$T$5083,19,0)</f>
        <v>MEXICO</v>
      </c>
      <c r="T3204" s="26">
        <v>0</v>
      </c>
      <c r="U3204" s="23" t="s">
        <v>37</v>
      </c>
      <c r="V3204" s="23" t="s">
        <v>37</v>
      </c>
      <c r="W3204" s="23" t="s">
        <v>37</v>
      </c>
      <c r="X3204" s="22">
        <v>783541.7</v>
      </c>
    </row>
    <row r="3205" spans="1:24" x14ac:dyDescent="0.25">
      <c r="A3205" s="22">
        <v>702</v>
      </c>
      <c r="B3205" s="23" t="s">
        <v>3250</v>
      </c>
      <c r="C3205" s="23"/>
      <c r="D3205" s="24">
        <v>332377</v>
      </c>
      <c r="E3205" s="25"/>
      <c r="F3205" s="23" t="s">
        <v>33</v>
      </c>
      <c r="G3205" s="23" t="s">
        <v>33</v>
      </c>
      <c r="H3205" s="24" t="s">
        <v>34</v>
      </c>
      <c r="I3205" s="24" t="s">
        <v>35</v>
      </c>
      <c r="J3205" s="23" t="s">
        <v>39</v>
      </c>
      <c r="K3205" s="26">
        <v>2358215.08</v>
      </c>
      <c r="L3205" s="26">
        <f t="shared" si="150"/>
        <v>127084.21063671086</v>
      </c>
      <c r="M3205" s="26">
        <v>2358215.08</v>
      </c>
      <c r="N3205" s="26">
        <v>0</v>
      </c>
      <c r="O3205" s="26">
        <v>0</v>
      </c>
      <c r="P3205" s="26">
        <v>0</v>
      </c>
      <c r="Q3205" s="26">
        <f t="shared" si="148"/>
        <v>2358215.08</v>
      </c>
      <c r="R3205" s="27" t="str">
        <f t="shared" si="149"/>
        <v>31-60</v>
      </c>
      <c r="S3205" s="27" t="str">
        <f>+VLOOKUP(B3205,'[1]PORTFOLIO MAY16'!$B$7:$T$5083,19,0)</f>
        <v>MEXICO</v>
      </c>
      <c r="T3205" s="26">
        <v>0</v>
      </c>
      <c r="U3205" s="23" t="s">
        <v>37</v>
      </c>
      <c r="V3205" s="23" t="s">
        <v>37</v>
      </c>
      <c r="W3205" s="23" t="s">
        <v>37</v>
      </c>
      <c r="X3205" s="22">
        <v>2608632.1</v>
      </c>
    </row>
    <row r="3206" spans="1:24" x14ac:dyDescent="0.25">
      <c r="A3206" s="22">
        <v>702</v>
      </c>
      <c r="B3206" s="23" t="s">
        <v>3251</v>
      </c>
      <c r="C3206" s="23"/>
      <c r="D3206" s="24">
        <v>316408</v>
      </c>
      <c r="E3206" s="25"/>
      <c r="F3206" s="23" t="s">
        <v>33</v>
      </c>
      <c r="G3206" s="23" t="s">
        <v>33</v>
      </c>
      <c r="H3206" s="24" t="s">
        <v>34</v>
      </c>
      <c r="I3206" s="24" t="s">
        <v>35</v>
      </c>
      <c r="J3206" s="23" t="s">
        <v>39</v>
      </c>
      <c r="K3206" s="26">
        <v>1182815.3600000001</v>
      </c>
      <c r="L3206" s="26">
        <f t="shared" si="150"/>
        <v>63741.919738116936</v>
      </c>
      <c r="M3206" s="26">
        <v>0</v>
      </c>
      <c r="N3206" s="26">
        <v>0</v>
      </c>
      <c r="O3206" s="26">
        <v>0</v>
      </c>
      <c r="P3206" s="26">
        <v>0</v>
      </c>
      <c r="Q3206" s="26">
        <f t="shared" si="148"/>
        <v>0</v>
      </c>
      <c r="R3206" s="27" t="str">
        <f t="shared" si="149"/>
        <v>1-30</v>
      </c>
      <c r="S3206" s="27" t="str">
        <f>+VLOOKUP(B3206,'[1]PORTFOLIO MAY16'!$B$7:$T$5083,19,0)</f>
        <v>MEXICO</v>
      </c>
      <c r="T3206" s="26">
        <v>0</v>
      </c>
      <c r="U3206" s="23" t="s">
        <v>37</v>
      </c>
      <c r="V3206" s="23" t="s">
        <v>37</v>
      </c>
      <c r="W3206" s="23" t="s">
        <v>37</v>
      </c>
      <c r="X3206" s="22">
        <v>1371651.64</v>
      </c>
    </row>
    <row r="3207" spans="1:24" x14ac:dyDescent="0.25">
      <c r="A3207" s="22">
        <v>702</v>
      </c>
      <c r="B3207" s="23" t="s">
        <v>3252</v>
      </c>
      <c r="C3207" s="23"/>
      <c r="D3207" s="24">
        <v>360378</v>
      </c>
      <c r="E3207" s="25"/>
      <c r="F3207" s="23" t="s">
        <v>33</v>
      </c>
      <c r="G3207" s="23" t="s">
        <v>33</v>
      </c>
      <c r="H3207" s="24" t="s">
        <v>34</v>
      </c>
      <c r="I3207" s="24" t="s">
        <v>35</v>
      </c>
      <c r="J3207" s="23" t="s">
        <v>39</v>
      </c>
      <c r="K3207" s="26">
        <v>2483897.7599999998</v>
      </c>
      <c r="L3207" s="26">
        <f t="shared" si="150"/>
        <v>133857.25026060568</v>
      </c>
      <c r="M3207" s="26">
        <v>0</v>
      </c>
      <c r="N3207" s="26">
        <v>0</v>
      </c>
      <c r="O3207" s="26">
        <v>0</v>
      </c>
      <c r="P3207" s="26">
        <v>0</v>
      </c>
      <c r="Q3207" s="26">
        <f t="shared" ref="Q3207:Q3270" si="151">+P3207+O3207+N3207+M3207</f>
        <v>0</v>
      </c>
      <c r="R3207" s="27" t="str">
        <f t="shared" ref="R3207:R3270" si="152">+IF(P3207&gt;0,"120+",IF(O3207&gt;0,"91-120",IF(N3207&gt;0,"61-90",IF(M3207&gt;0,"31-60","1-30"))))</f>
        <v>1-30</v>
      </c>
      <c r="S3207" s="27" t="str">
        <f>+VLOOKUP(B3207,'[1]PORTFOLIO MAY16'!$B$7:$T$5083,19,0)</f>
        <v>MEXICO</v>
      </c>
      <c r="T3207" s="26">
        <v>0</v>
      </c>
      <c r="U3207" s="23" t="s">
        <v>37</v>
      </c>
      <c r="V3207" s="23" t="s">
        <v>37</v>
      </c>
      <c r="W3207" s="23" t="s">
        <v>37</v>
      </c>
      <c r="X3207" s="22">
        <v>2682074.29</v>
      </c>
    </row>
    <row r="3208" spans="1:24" x14ac:dyDescent="0.25">
      <c r="A3208" s="22">
        <v>702</v>
      </c>
      <c r="B3208" s="23" t="s">
        <v>3253</v>
      </c>
      <c r="C3208" s="23"/>
      <c r="D3208" s="24">
        <v>313548</v>
      </c>
      <c r="E3208" s="25"/>
      <c r="F3208" s="23" t="s">
        <v>51</v>
      </c>
      <c r="G3208" s="23" t="s">
        <v>51</v>
      </c>
      <c r="H3208" s="24" t="s">
        <v>34</v>
      </c>
      <c r="I3208" s="24" t="s">
        <v>35</v>
      </c>
      <c r="J3208" s="23" t="s">
        <v>36</v>
      </c>
      <c r="K3208" s="26">
        <v>15973.99</v>
      </c>
      <c r="L3208" s="26">
        <f t="shared" si="150"/>
        <v>15973.99</v>
      </c>
      <c r="M3208" s="26">
        <v>0</v>
      </c>
      <c r="N3208" s="26">
        <v>0</v>
      </c>
      <c r="O3208" s="26">
        <v>0</v>
      </c>
      <c r="P3208" s="26">
        <v>0</v>
      </c>
      <c r="Q3208" s="26">
        <f t="shared" si="151"/>
        <v>0</v>
      </c>
      <c r="R3208" s="27" t="str">
        <f t="shared" si="152"/>
        <v>1-30</v>
      </c>
      <c r="S3208" s="27" t="str">
        <f>+VLOOKUP(B3208,'[1]PORTFOLIO MAY16'!$B$7:$T$5083,19,0)</f>
        <v>NICARAGUA</v>
      </c>
      <c r="T3208" s="26">
        <v>0</v>
      </c>
      <c r="U3208" s="23" t="s">
        <v>37</v>
      </c>
      <c r="V3208" s="23" t="s">
        <v>37</v>
      </c>
      <c r="W3208" s="23" t="s">
        <v>37</v>
      </c>
      <c r="X3208" s="22">
        <v>16732.099999999999</v>
      </c>
    </row>
    <row r="3209" spans="1:24" x14ac:dyDescent="0.25">
      <c r="A3209" s="22">
        <v>702</v>
      </c>
      <c r="B3209" s="23" t="s">
        <v>3254</v>
      </c>
      <c r="C3209" s="23"/>
      <c r="D3209" s="24">
        <v>313548</v>
      </c>
      <c r="E3209" s="25"/>
      <c r="F3209" s="23" t="s">
        <v>51</v>
      </c>
      <c r="G3209" s="23" t="s">
        <v>51</v>
      </c>
      <c r="H3209" s="24" t="s">
        <v>34</v>
      </c>
      <c r="I3209" s="24" t="s">
        <v>35</v>
      </c>
      <c r="J3209" s="23" t="s">
        <v>36</v>
      </c>
      <c r="K3209" s="26">
        <v>11282.96</v>
      </c>
      <c r="L3209" s="26">
        <f t="shared" si="150"/>
        <v>11282.96</v>
      </c>
      <c r="M3209" s="26">
        <v>0</v>
      </c>
      <c r="N3209" s="26">
        <v>0</v>
      </c>
      <c r="O3209" s="26">
        <v>0</v>
      </c>
      <c r="P3209" s="26">
        <v>0</v>
      </c>
      <c r="Q3209" s="26">
        <f t="shared" si="151"/>
        <v>0</v>
      </c>
      <c r="R3209" s="27" t="str">
        <f t="shared" si="152"/>
        <v>1-30</v>
      </c>
      <c r="S3209" s="27" t="str">
        <f>+VLOOKUP(B3209,'[1]PORTFOLIO MAY16'!$B$7:$T$5083,19,0)</f>
        <v>NICARAGUA</v>
      </c>
      <c r="T3209" s="26">
        <v>0</v>
      </c>
      <c r="U3209" s="23" t="s">
        <v>37</v>
      </c>
      <c r="V3209" s="23" t="s">
        <v>37</v>
      </c>
      <c r="W3209" s="23" t="s">
        <v>37</v>
      </c>
      <c r="X3209" s="22">
        <v>11818.45</v>
      </c>
    </row>
    <row r="3210" spans="1:24" x14ac:dyDescent="0.25">
      <c r="A3210" s="22">
        <v>702</v>
      </c>
      <c r="B3210" s="23" t="s">
        <v>3255</v>
      </c>
      <c r="C3210" s="23"/>
      <c r="D3210" s="24">
        <v>313548</v>
      </c>
      <c r="E3210" s="25"/>
      <c r="F3210" s="23" t="s">
        <v>59</v>
      </c>
      <c r="G3210" s="23" t="s">
        <v>59</v>
      </c>
      <c r="H3210" s="24" t="s">
        <v>34</v>
      </c>
      <c r="I3210" s="24" t="s">
        <v>35</v>
      </c>
      <c r="J3210" s="23" t="s">
        <v>36</v>
      </c>
      <c r="K3210" s="26">
        <v>112710.76</v>
      </c>
      <c r="L3210" s="26">
        <f t="shared" si="150"/>
        <v>112710.76</v>
      </c>
      <c r="M3210" s="26">
        <v>0</v>
      </c>
      <c r="N3210" s="26">
        <v>0</v>
      </c>
      <c r="O3210" s="26">
        <v>0</v>
      </c>
      <c r="P3210" s="26">
        <v>0</v>
      </c>
      <c r="Q3210" s="26">
        <f t="shared" si="151"/>
        <v>0</v>
      </c>
      <c r="R3210" s="27" t="str">
        <f t="shared" si="152"/>
        <v>1-30</v>
      </c>
      <c r="S3210" s="27" t="str">
        <f>+VLOOKUP(B3210,'[1]PORTFOLIO MAY16'!$B$7:$T$5083,19,0)</f>
        <v>NICARAGUA</v>
      </c>
      <c r="T3210" s="26">
        <v>0</v>
      </c>
      <c r="U3210" s="23" t="s">
        <v>37</v>
      </c>
      <c r="V3210" s="23" t="s">
        <v>37</v>
      </c>
      <c r="W3210" s="23" t="s">
        <v>37</v>
      </c>
      <c r="X3210" s="22">
        <v>118059.91</v>
      </c>
    </row>
    <row r="3211" spans="1:24" x14ac:dyDescent="0.25">
      <c r="A3211" s="22">
        <v>702</v>
      </c>
      <c r="B3211" s="23" t="s">
        <v>3256</v>
      </c>
      <c r="C3211" s="23"/>
      <c r="D3211" s="24">
        <v>316137</v>
      </c>
      <c r="E3211" s="25"/>
      <c r="F3211" s="23" t="s">
        <v>42</v>
      </c>
      <c r="G3211" s="23" t="s">
        <v>33</v>
      </c>
      <c r="H3211" s="24" t="s">
        <v>34</v>
      </c>
      <c r="I3211" s="24" t="s">
        <v>35</v>
      </c>
      <c r="J3211" s="23" t="s">
        <v>36</v>
      </c>
      <c r="K3211" s="26">
        <v>80951.53</v>
      </c>
      <c r="L3211" s="26">
        <f t="shared" si="150"/>
        <v>80951.53</v>
      </c>
      <c r="M3211" s="26">
        <v>0</v>
      </c>
      <c r="N3211" s="26">
        <v>0</v>
      </c>
      <c r="O3211" s="26">
        <v>0</v>
      </c>
      <c r="P3211" s="26">
        <v>0</v>
      </c>
      <c r="Q3211" s="26">
        <f t="shared" si="151"/>
        <v>0</v>
      </c>
      <c r="R3211" s="27" t="str">
        <f t="shared" si="152"/>
        <v>1-30</v>
      </c>
      <c r="S3211" s="27" t="str">
        <f>+VLOOKUP(B3211,'[1]PORTFOLIO MAY16'!$B$7:$T$5083,19,0)</f>
        <v>REPUBLICA DOMINICANA</v>
      </c>
      <c r="T3211" s="26">
        <v>0</v>
      </c>
      <c r="U3211" s="23" t="s">
        <v>37</v>
      </c>
      <c r="V3211" s="23" t="s">
        <v>37</v>
      </c>
      <c r="W3211" s="23" t="s">
        <v>37</v>
      </c>
      <c r="X3211" s="22">
        <v>92640.58</v>
      </c>
    </row>
    <row r="3212" spans="1:24" x14ac:dyDescent="0.25">
      <c r="A3212" s="22">
        <v>702</v>
      </c>
      <c r="B3212" s="23" t="s">
        <v>3257</v>
      </c>
      <c r="C3212" s="23"/>
      <c r="D3212" s="24">
        <v>310336</v>
      </c>
      <c r="E3212" s="25"/>
      <c r="F3212" s="23" t="s">
        <v>33</v>
      </c>
      <c r="G3212" s="23" t="s">
        <v>33</v>
      </c>
      <c r="H3212" s="24" t="s">
        <v>34</v>
      </c>
      <c r="I3212" s="24" t="s">
        <v>35</v>
      </c>
      <c r="J3212" s="23" t="s">
        <v>39</v>
      </c>
      <c r="K3212" s="26">
        <v>552926.71</v>
      </c>
      <c r="L3212" s="26">
        <f t="shared" si="150"/>
        <v>29797.220396158071</v>
      </c>
      <c r="M3212" s="26">
        <v>0</v>
      </c>
      <c r="N3212" s="26">
        <v>0</v>
      </c>
      <c r="O3212" s="26">
        <v>0</v>
      </c>
      <c r="P3212" s="26">
        <v>0</v>
      </c>
      <c r="Q3212" s="26">
        <f t="shared" si="151"/>
        <v>0</v>
      </c>
      <c r="R3212" s="27" t="str">
        <f t="shared" si="152"/>
        <v>1-30</v>
      </c>
      <c r="S3212" s="27" t="str">
        <f>+VLOOKUP(B3212,'[1]PORTFOLIO MAY16'!$B$7:$T$5083,19,0)</f>
        <v>MEXICO</v>
      </c>
      <c r="T3212" s="26">
        <v>0</v>
      </c>
      <c r="U3212" s="23" t="s">
        <v>37</v>
      </c>
      <c r="V3212" s="23" t="s">
        <v>37</v>
      </c>
      <c r="W3212" s="23" t="s">
        <v>37</v>
      </c>
      <c r="X3212" s="22">
        <v>599003.93000000005</v>
      </c>
    </row>
    <row r="3213" spans="1:24" x14ac:dyDescent="0.25">
      <c r="A3213" s="22">
        <v>702</v>
      </c>
      <c r="B3213" s="23" t="s">
        <v>3258</v>
      </c>
      <c r="C3213" s="23"/>
      <c r="D3213" s="24">
        <v>318506</v>
      </c>
      <c r="E3213" s="25"/>
      <c r="F3213" s="23" t="s">
        <v>33</v>
      </c>
      <c r="G3213" s="23" t="s">
        <v>33</v>
      </c>
      <c r="H3213" s="24" t="s">
        <v>34</v>
      </c>
      <c r="I3213" s="24" t="s">
        <v>35</v>
      </c>
      <c r="J3213" s="23" t="s">
        <v>39</v>
      </c>
      <c r="K3213" s="26">
        <v>840896.52</v>
      </c>
      <c r="L3213" s="26">
        <f t="shared" si="150"/>
        <v>45315.913454067624</v>
      </c>
      <c r="M3213" s="26">
        <v>0</v>
      </c>
      <c r="N3213" s="26">
        <v>0</v>
      </c>
      <c r="O3213" s="26">
        <v>0</v>
      </c>
      <c r="P3213" s="26">
        <v>0</v>
      </c>
      <c r="Q3213" s="26">
        <f t="shared" si="151"/>
        <v>0</v>
      </c>
      <c r="R3213" s="27" t="str">
        <f t="shared" si="152"/>
        <v>1-30</v>
      </c>
      <c r="S3213" s="27" t="str">
        <f>+VLOOKUP(B3213,'[1]PORTFOLIO MAY16'!$B$7:$T$5083,19,0)</f>
        <v>MEXICO</v>
      </c>
      <c r="T3213" s="26">
        <v>0</v>
      </c>
      <c r="U3213" s="23" t="s">
        <v>37</v>
      </c>
      <c r="V3213" s="23" t="s">
        <v>37</v>
      </c>
      <c r="W3213" s="23" t="s">
        <v>37</v>
      </c>
      <c r="X3213" s="22">
        <v>918710</v>
      </c>
    </row>
    <row r="3214" spans="1:24" x14ac:dyDescent="0.25">
      <c r="A3214" s="22">
        <v>702</v>
      </c>
      <c r="B3214" s="23" t="s">
        <v>3259</v>
      </c>
      <c r="C3214" s="23"/>
      <c r="D3214" s="24">
        <v>309847</v>
      </c>
      <c r="E3214" s="25"/>
      <c r="F3214" s="23" t="s">
        <v>42</v>
      </c>
      <c r="G3214" s="23" t="s">
        <v>51</v>
      </c>
      <c r="H3214" s="24" t="s">
        <v>34</v>
      </c>
      <c r="I3214" s="24" t="s">
        <v>35</v>
      </c>
      <c r="J3214" s="23" t="s">
        <v>36</v>
      </c>
      <c r="K3214" s="26">
        <v>5995.68</v>
      </c>
      <c r="L3214" s="26">
        <f t="shared" si="150"/>
        <v>5995.68</v>
      </c>
      <c r="M3214" s="26">
        <v>0</v>
      </c>
      <c r="N3214" s="26">
        <v>0</v>
      </c>
      <c r="O3214" s="26">
        <v>0</v>
      </c>
      <c r="P3214" s="26">
        <v>0</v>
      </c>
      <c r="Q3214" s="26">
        <f t="shared" si="151"/>
        <v>0</v>
      </c>
      <c r="R3214" s="27" t="str">
        <f t="shared" si="152"/>
        <v>1-30</v>
      </c>
      <c r="S3214" s="27" t="str">
        <f>+VLOOKUP(B3214,'[1]PORTFOLIO MAY16'!$B$7:$T$5083,19,0)</f>
        <v>MEXICO</v>
      </c>
      <c r="T3214" s="26">
        <v>0</v>
      </c>
      <c r="U3214" s="23" t="s">
        <v>37</v>
      </c>
      <c r="V3214" s="23" t="s">
        <v>37</v>
      </c>
      <c r="W3214" s="23" t="s">
        <v>37</v>
      </c>
      <c r="X3214" s="22">
        <v>6178.73</v>
      </c>
    </row>
    <row r="3215" spans="1:24" x14ac:dyDescent="0.25">
      <c r="A3215" s="22">
        <v>702</v>
      </c>
      <c r="B3215" s="23" t="s">
        <v>3260</v>
      </c>
      <c r="C3215" s="23"/>
      <c r="D3215" s="24">
        <v>316851</v>
      </c>
      <c r="E3215" s="25"/>
      <c r="F3215" s="23" t="s">
        <v>33</v>
      </c>
      <c r="G3215" s="23" t="s">
        <v>33</v>
      </c>
      <c r="H3215" s="24" t="s">
        <v>34</v>
      </c>
      <c r="I3215" s="24" t="s">
        <v>35</v>
      </c>
      <c r="J3215" s="23" t="s">
        <v>39</v>
      </c>
      <c r="K3215" s="26">
        <v>3823300</v>
      </c>
      <c r="L3215" s="26">
        <f t="shared" si="150"/>
        <v>206037.63696029654</v>
      </c>
      <c r="M3215" s="26">
        <v>0</v>
      </c>
      <c r="N3215" s="26">
        <v>0</v>
      </c>
      <c r="O3215" s="26">
        <v>0</v>
      </c>
      <c r="P3215" s="26">
        <v>0</v>
      </c>
      <c r="Q3215" s="26">
        <f t="shared" si="151"/>
        <v>0</v>
      </c>
      <c r="R3215" s="27" t="str">
        <f t="shared" si="152"/>
        <v>1-30</v>
      </c>
      <c r="S3215" s="27" t="str">
        <f>+VLOOKUP(B3215,'[1]PORTFOLIO MAY16'!$B$7:$T$5083,19,0)</f>
        <v>MEXICO</v>
      </c>
      <c r="T3215" s="26">
        <v>0</v>
      </c>
      <c r="U3215" s="23" t="s">
        <v>37</v>
      </c>
      <c r="V3215" s="23" t="s">
        <v>37</v>
      </c>
      <c r="W3215" s="23" t="s">
        <v>37</v>
      </c>
      <c r="X3215" s="22">
        <v>4117400</v>
      </c>
    </row>
    <row r="3216" spans="1:24" x14ac:dyDescent="0.25">
      <c r="A3216" s="22">
        <v>702</v>
      </c>
      <c r="B3216" s="23" t="s">
        <v>3261</v>
      </c>
      <c r="C3216" s="23"/>
      <c r="D3216" s="24">
        <v>313548</v>
      </c>
      <c r="E3216" s="25"/>
      <c r="F3216" s="23" t="s">
        <v>59</v>
      </c>
      <c r="G3216" s="23" t="s">
        <v>59</v>
      </c>
      <c r="H3216" s="24" t="s">
        <v>34</v>
      </c>
      <c r="I3216" s="24" t="s">
        <v>35</v>
      </c>
      <c r="J3216" s="23" t="s">
        <v>36</v>
      </c>
      <c r="K3216" s="26">
        <v>58583.12</v>
      </c>
      <c r="L3216" s="26">
        <f t="shared" si="150"/>
        <v>58583.12</v>
      </c>
      <c r="M3216" s="26">
        <v>0</v>
      </c>
      <c r="N3216" s="26">
        <v>0</v>
      </c>
      <c r="O3216" s="26">
        <v>0</v>
      </c>
      <c r="P3216" s="26">
        <v>0</v>
      </c>
      <c r="Q3216" s="26">
        <f t="shared" si="151"/>
        <v>0</v>
      </c>
      <c r="R3216" s="27" t="str">
        <f t="shared" si="152"/>
        <v>1-30</v>
      </c>
      <c r="S3216" s="27" t="str">
        <f>+VLOOKUP(B3216,'[1]PORTFOLIO MAY16'!$B$7:$T$5083,19,0)</f>
        <v>NICARAGUA</v>
      </c>
      <c r="T3216" s="26">
        <v>0</v>
      </c>
      <c r="U3216" s="23" t="s">
        <v>37</v>
      </c>
      <c r="V3216" s="23" t="s">
        <v>37</v>
      </c>
      <c r="W3216" s="23" t="s">
        <v>37</v>
      </c>
      <c r="X3216" s="22">
        <v>61396.06</v>
      </c>
    </row>
    <row r="3217" spans="1:24" x14ac:dyDescent="0.25">
      <c r="A3217" s="22">
        <v>702</v>
      </c>
      <c r="B3217" s="23" t="s">
        <v>3262</v>
      </c>
      <c r="C3217" s="23"/>
      <c r="D3217" s="24">
        <v>314798</v>
      </c>
      <c r="E3217" s="25"/>
      <c r="F3217" s="23" t="s">
        <v>51</v>
      </c>
      <c r="G3217" s="23" t="s">
        <v>51</v>
      </c>
      <c r="H3217" s="24" t="s">
        <v>34</v>
      </c>
      <c r="I3217" s="24" t="s">
        <v>35</v>
      </c>
      <c r="J3217" s="23" t="s">
        <v>36</v>
      </c>
      <c r="K3217" s="26">
        <v>208870.32</v>
      </c>
      <c r="L3217" s="26">
        <f t="shared" si="150"/>
        <v>208870.32</v>
      </c>
      <c r="M3217" s="26">
        <v>0</v>
      </c>
      <c r="N3217" s="26">
        <v>0</v>
      </c>
      <c r="O3217" s="26">
        <v>0</v>
      </c>
      <c r="P3217" s="26">
        <v>0</v>
      </c>
      <c r="Q3217" s="26">
        <f t="shared" si="151"/>
        <v>0</v>
      </c>
      <c r="R3217" s="27" t="str">
        <f t="shared" si="152"/>
        <v>1-30</v>
      </c>
      <c r="S3217" s="27" t="str">
        <f>+VLOOKUP(B3217,'[1]PORTFOLIO MAY16'!$B$7:$T$5083,19,0)</f>
        <v>COSTA RICA</v>
      </c>
      <c r="T3217" s="26">
        <v>0</v>
      </c>
      <c r="U3217" s="23" t="s">
        <v>37</v>
      </c>
      <c r="V3217" s="23" t="s">
        <v>37</v>
      </c>
      <c r="W3217" s="23" t="s">
        <v>37</v>
      </c>
      <c r="X3217" s="22">
        <v>217653.58</v>
      </c>
    </row>
    <row r="3218" spans="1:24" x14ac:dyDescent="0.25">
      <c r="A3218" s="22">
        <v>702</v>
      </c>
      <c r="B3218" s="23" t="s">
        <v>3263</v>
      </c>
      <c r="C3218" s="23"/>
      <c r="D3218" s="24">
        <v>314376</v>
      </c>
      <c r="E3218" s="25"/>
      <c r="F3218" s="23" t="s">
        <v>42</v>
      </c>
      <c r="G3218" s="23" t="s">
        <v>33</v>
      </c>
      <c r="H3218" s="24" t="s">
        <v>34</v>
      </c>
      <c r="I3218" s="24" t="s">
        <v>35</v>
      </c>
      <c r="J3218" s="23" t="s">
        <v>36</v>
      </c>
      <c r="K3218" s="26">
        <v>1622451.89</v>
      </c>
      <c r="L3218" s="26">
        <f t="shared" si="150"/>
        <v>1622451.89</v>
      </c>
      <c r="M3218" s="26">
        <v>0</v>
      </c>
      <c r="N3218" s="26">
        <v>0</v>
      </c>
      <c r="O3218" s="26">
        <v>0</v>
      </c>
      <c r="P3218" s="26">
        <v>0</v>
      </c>
      <c r="Q3218" s="26">
        <f t="shared" si="151"/>
        <v>0</v>
      </c>
      <c r="R3218" s="27" t="str">
        <f t="shared" si="152"/>
        <v>1-30</v>
      </c>
      <c r="S3218" s="27" t="str">
        <f>+VLOOKUP(B3218,'[1]PORTFOLIO MAY16'!$B$7:$T$5083,19,0)</f>
        <v>COSTA RICA</v>
      </c>
      <c r="T3218" s="26">
        <v>0</v>
      </c>
      <c r="U3218" s="23" t="s">
        <v>37</v>
      </c>
      <c r="V3218" s="23" t="s">
        <v>37</v>
      </c>
      <c r="W3218" s="23" t="s">
        <v>37</v>
      </c>
      <c r="X3218" s="22">
        <v>1811811.3</v>
      </c>
    </row>
    <row r="3219" spans="1:24" x14ac:dyDescent="0.25">
      <c r="A3219" s="22">
        <v>702</v>
      </c>
      <c r="B3219" s="23" t="s">
        <v>3264</v>
      </c>
      <c r="C3219" s="23"/>
      <c r="D3219" s="24">
        <v>313548</v>
      </c>
      <c r="E3219" s="25"/>
      <c r="F3219" s="23" t="s">
        <v>59</v>
      </c>
      <c r="G3219" s="23" t="s">
        <v>59</v>
      </c>
      <c r="H3219" s="24" t="s">
        <v>34</v>
      </c>
      <c r="I3219" s="24" t="s">
        <v>35</v>
      </c>
      <c r="J3219" s="23" t="s">
        <v>36</v>
      </c>
      <c r="K3219" s="26">
        <v>58583.12</v>
      </c>
      <c r="L3219" s="26">
        <f t="shared" si="150"/>
        <v>58583.12</v>
      </c>
      <c r="M3219" s="26">
        <v>0</v>
      </c>
      <c r="N3219" s="26">
        <v>0</v>
      </c>
      <c r="O3219" s="26">
        <v>0</v>
      </c>
      <c r="P3219" s="26">
        <v>0</v>
      </c>
      <c r="Q3219" s="26">
        <f t="shared" si="151"/>
        <v>0</v>
      </c>
      <c r="R3219" s="27" t="str">
        <f t="shared" si="152"/>
        <v>1-30</v>
      </c>
      <c r="S3219" s="27" t="str">
        <f>+VLOOKUP(B3219,'[1]PORTFOLIO MAY16'!$B$7:$T$5083,19,0)</f>
        <v>NICARAGUA</v>
      </c>
      <c r="T3219" s="26">
        <v>0</v>
      </c>
      <c r="U3219" s="23" t="s">
        <v>37</v>
      </c>
      <c r="V3219" s="23" t="s">
        <v>37</v>
      </c>
      <c r="W3219" s="23" t="s">
        <v>37</v>
      </c>
      <c r="X3219" s="22">
        <v>61396.06</v>
      </c>
    </row>
    <row r="3220" spans="1:24" x14ac:dyDescent="0.25">
      <c r="A3220" s="22">
        <v>702</v>
      </c>
      <c r="B3220" s="23" t="s">
        <v>3265</v>
      </c>
      <c r="C3220" s="23"/>
      <c r="D3220" s="24">
        <v>308454</v>
      </c>
      <c r="E3220" s="25"/>
      <c r="F3220" s="23" t="s">
        <v>33</v>
      </c>
      <c r="G3220" s="23" t="s">
        <v>33</v>
      </c>
      <c r="H3220" s="24" t="s">
        <v>34</v>
      </c>
      <c r="I3220" s="24" t="s">
        <v>35</v>
      </c>
      <c r="J3220" s="23" t="s">
        <v>39</v>
      </c>
      <c r="K3220" s="26">
        <v>515327.07</v>
      </c>
      <c r="L3220" s="26">
        <f t="shared" si="150"/>
        <v>27770.975796948533</v>
      </c>
      <c r="M3220" s="26">
        <v>0</v>
      </c>
      <c r="N3220" s="26">
        <v>0</v>
      </c>
      <c r="O3220" s="26">
        <v>0</v>
      </c>
      <c r="P3220" s="26">
        <v>0</v>
      </c>
      <c r="Q3220" s="26">
        <f t="shared" si="151"/>
        <v>0</v>
      </c>
      <c r="R3220" s="27" t="str">
        <f t="shared" si="152"/>
        <v>1-30</v>
      </c>
      <c r="S3220" s="27" t="str">
        <f>+VLOOKUP(B3220,'[1]PORTFOLIO MAY16'!$B$7:$T$5083,19,0)</f>
        <v>MEXICO</v>
      </c>
      <c r="T3220" s="26">
        <v>0</v>
      </c>
      <c r="U3220" s="23" t="s">
        <v>37</v>
      </c>
      <c r="V3220" s="23" t="s">
        <v>37</v>
      </c>
      <c r="W3220" s="23" t="s">
        <v>37</v>
      </c>
      <c r="X3220" s="22">
        <v>603408.68000000005</v>
      </c>
    </row>
    <row r="3221" spans="1:24" x14ac:dyDescent="0.25">
      <c r="A3221" s="22">
        <v>702</v>
      </c>
      <c r="B3221" s="23" t="s">
        <v>3266</v>
      </c>
      <c r="C3221" s="23"/>
      <c r="D3221" s="24">
        <v>309306</v>
      </c>
      <c r="E3221" s="25"/>
      <c r="F3221" s="23" t="s">
        <v>42</v>
      </c>
      <c r="G3221" s="23" t="s">
        <v>51</v>
      </c>
      <c r="H3221" s="24" t="s">
        <v>34</v>
      </c>
      <c r="I3221" s="24" t="s">
        <v>35</v>
      </c>
      <c r="J3221" s="23" t="s">
        <v>36</v>
      </c>
      <c r="K3221" s="26">
        <v>5459572.9199999999</v>
      </c>
      <c r="L3221" s="26">
        <f t="shared" si="150"/>
        <v>5459572.9199999999</v>
      </c>
      <c r="M3221" s="26">
        <v>0</v>
      </c>
      <c r="N3221" s="26">
        <v>0</v>
      </c>
      <c r="O3221" s="26">
        <v>0</v>
      </c>
      <c r="P3221" s="26">
        <v>0</v>
      </c>
      <c r="Q3221" s="26">
        <f t="shared" si="151"/>
        <v>0</v>
      </c>
      <c r="R3221" s="27" t="str">
        <f t="shared" si="152"/>
        <v>1-30</v>
      </c>
      <c r="S3221" s="27" t="str">
        <f>+VLOOKUP(B3221,'[1]PORTFOLIO MAY16'!$B$7:$T$5083,19,0)</f>
        <v>MEXICO</v>
      </c>
      <c r="T3221" s="26">
        <v>0</v>
      </c>
      <c r="U3221" s="23" t="s">
        <v>37</v>
      </c>
      <c r="V3221" s="23" t="s">
        <v>37</v>
      </c>
      <c r="W3221" s="23" t="s">
        <v>37</v>
      </c>
      <c r="X3221" s="22">
        <v>5938211.29</v>
      </c>
    </row>
    <row r="3222" spans="1:24" x14ac:dyDescent="0.25">
      <c r="A3222" s="22">
        <v>702</v>
      </c>
      <c r="B3222" s="23" t="s">
        <v>3267</v>
      </c>
      <c r="C3222" s="23"/>
      <c r="D3222" s="24">
        <v>318945</v>
      </c>
      <c r="E3222" s="25"/>
      <c r="F3222" s="23" t="s">
        <v>33</v>
      </c>
      <c r="G3222" s="23" t="s">
        <v>33</v>
      </c>
      <c r="H3222" s="24" t="s">
        <v>34</v>
      </c>
      <c r="I3222" s="24" t="s">
        <v>35</v>
      </c>
      <c r="J3222" s="23" t="s">
        <v>36</v>
      </c>
      <c r="K3222" s="26">
        <v>636033.62</v>
      </c>
      <c r="L3222" s="26">
        <f t="shared" si="150"/>
        <v>636033.62</v>
      </c>
      <c r="M3222" s="26">
        <v>0</v>
      </c>
      <c r="N3222" s="26">
        <v>0</v>
      </c>
      <c r="O3222" s="26">
        <v>0</v>
      </c>
      <c r="P3222" s="26">
        <v>0</v>
      </c>
      <c r="Q3222" s="26">
        <f t="shared" si="151"/>
        <v>0</v>
      </c>
      <c r="R3222" s="27" t="str">
        <f t="shared" si="152"/>
        <v>1-30</v>
      </c>
      <c r="S3222" s="27" t="str">
        <f>+VLOOKUP(B3222,'[1]PORTFOLIO MAY16'!$B$7:$T$5083,19,0)</f>
        <v>MEXICO</v>
      </c>
      <c r="T3222" s="26">
        <v>0</v>
      </c>
      <c r="U3222" s="23" t="s">
        <v>37</v>
      </c>
      <c r="V3222" s="23" t="s">
        <v>37</v>
      </c>
      <c r="W3222" s="23" t="s">
        <v>37</v>
      </c>
      <c r="X3222" s="22">
        <v>680698.88</v>
      </c>
    </row>
    <row r="3223" spans="1:24" x14ac:dyDescent="0.25">
      <c r="A3223" s="22">
        <v>702</v>
      </c>
      <c r="B3223" s="23" t="s">
        <v>3268</v>
      </c>
      <c r="C3223" s="23"/>
      <c r="D3223" s="24">
        <v>311432</v>
      </c>
      <c r="E3223" s="25"/>
      <c r="F3223" s="23" t="s">
        <v>33</v>
      </c>
      <c r="G3223" s="23" t="s">
        <v>33</v>
      </c>
      <c r="H3223" s="24" t="s">
        <v>34</v>
      </c>
      <c r="I3223" s="24" t="s">
        <v>35</v>
      </c>
      <c r="J3223" s="23" t="s">
        <v>39</v>
      </c>
      <c r="K3223" s="26">
        <v>1314742.51</v>
      </c>
      <c r="L3223" s="26">
        <f t="shared" si="150"/>
        <v>70851.473850246912</v>
      </c>
      <c r="M3223" s="26">
        <v>0</v>
      </c>
      <c r="N3223" s="26">
        <v>0</v>
      </c>
      <c r="O3223" s="26">
        <v>0</v>
      </c>
      <c r="P3223" s="26">
        <v>0</v>
      </c>
      <c r="Q3223" s="26">
        <f t="shared" si="151"/>
        <v>0</v>
      </c>
      <c r="R3223" s="27" t="str">
        <f t="shared" si="152"/>
        <v>1-30</v>
      </c>
      <c r="S3223" s="27" t="str">
        <f>+VLOOKUP(B3223,'[1]PORTFOLIO MAY16'!$B$7:$T$5083,19,0)</f>
        <v>MEXICO</v>
      </c>
      <c r="T3223" s="26">
        <v>0</v>
      </c>
      <c r="U3223" s="23" t="s">
        <v>37</v>
      </c>
      <c r="V3223" s="23" t="s">
        <v>37</v>
      </c>
      <c r="W3223" s="23" t="s">
        <v>37</v>
      </c>
      <c r="X3223" s="22">
        <v>1570354.94</v>
      </c>
    </row>
    <row r="3224" spans="1:24" x14ac:dyDescent="0.25">
      <c r="A3224" s="22">
        <v>702</v>
      </c>
      <c r="B3224" s="23" t="s">
        <v>3269</v>
      </c>
      <c r="C3224" s="23"/>
      <c r="D3224" s="24">
        <v>317645</v>
      </c>
      <c r="E3224" s="25"/>
      <c r="F3224" s="23" t="s">
        <v>33</v>
      </c>
      <c r="G3224" s="23" t="s">
        <v>33</v>
      </c>
      <c r="H3224" s="24" t="s">
        <v>34</v>
      </c>
      <c r="I3224" s="24" t="s">
        <v>35</v>
      </c>
      <c r="J3224" s="23" t="s">
        <v>39</v>
      </c>
      <c r="K3224" s="26">
        <v>5935440.8399999999</v>
      </c>
      <c r="L3224" s="26">
        <f t="shared" si="150"/>
        <v>319860.90680596279</v>
      </c>
      <c r="M3224" s="26">
        <v>0</v>
      </c>
      <c r="N3224" s="26">
        <v>0</v>
      </c>
      <c r="O3224" s="26">
        <v>0</v>
      </c>
      <c r="P3224" s="26">
        <v>0</v>
      </c>
      <c r="Q3224" s="26">
        <f t="shared" si="151"/>
        <v>0</v>
      </c>
      <c r="R3224" s="27" t="str">
        <f t="shared" si="152"/>
        <v>1-30</v>
      </c>
      <c r="S3224" s="27" t="str">
        <f>+VLOOKUP(B3224,'[1]PORTFOLIO MAY16'!$B$7:$T$5083,19,0)</f>
        <v>MEXICO</v>
      </c>
      <c r="T3224" s="26">
        <v>0</v>
      </c>
      <c r="U3224" s="23" t="s">
        <v>37</v>
      </c>
      <c r="V3224" s="23" t="s">
        <v>37</v>
      </c>
      <c r="W3224" s="23" t="s">
        <v>37</v>
      </c>
      <c r="X3224" s="22">
        <v>6541511.3300000001</v>
      </c>
    </row>
    <row r="3225" spans="1:24" x14ac:dyDescent="0.25">
      <c r="A3225" s="22">
        <v>702</v>
      </c>
      <c r="B3225" s="23" t="s">
        <v>3270</v>
      </c>
      <c r="C3225" s="23"/>
      <c r="D3225" s="24">
        <v>313548</v>
      </c>
      <c r="E3225" s="25"/>
      <c r="F3225" s="23" t="s">
        <v>51</v>
      </c>
      <c r="G3225" s="23" t="s">
        <v>51</v>
      </c>
      <c r="H3225" s="24" t="s">
        <v>34</v>
      </c>
      <c r="I3225" s="24" t="s">
        <v>35</v>
      </c>
      <c r="J3225" s="23" t="s">
        <v>36</v>
      </c>
      <c r="K3225" s="26">
        <v>6600.83</v>
      </c>
      <c r="L3225" s="26">
        <f t="shared" si="150"/>
        <v>6600.83</v>
      </c>
      <c r="M3225" s="26">
        <v>0</v>
      </c>
      <c r="N3225" s="26">
        <v>0</v>
      </c>
      <c r="O3225" s="26">
        <v>0</v>
      </c>
      <c r="P3225" s="26">
        <v>0</v>
      </c>
      <c r="Q3225" s="26">
        <f t="shared" si="151"/>
        <v>0</v>
      </c>
      <c r="R3225" s="27" t="str">
        <f t="shared" si="152"/>
        <v>1-30</v>
      </c>
      <c r="S3225" s="27" t="str">
        <f>+VLOOKUP(B3225,'[1]PORTFOLIO MAY16'!$B$7:$T$5083,19,0)</f>
        <v>NICARAGUA</v>
      </c>
      <c r="T3225" s="26">
        <v>0</v>
      </c>
      <c r="U3225" s="23" t="s">
        <v>37</v>
      </c>
      <c r="V3225" s="23" t="s">
        <v>37</v>
      </c>
      <c r="W3225" s="23" t="s">
        <v>37</v>
      </c>
      <c r="X3225" s="22">
        <v>6935.75</v>
      </c>
    </row>
    <row r="3226" spans="1:24" x14ac:dyDescent="0.25">
      <c r="A3226" s="22">
        <v>702</v>
      </c>
      <c r="B3226" s="23" t="s">
        <v>3271</v>
      </c>
      <c r="C3226" s="23"/>
      <c r="D3226" s="24">
        <v>314798</v>
      </c>
      <c r="E3226" s="25"/>
      <c r="F3226" s="23" t="s">
        <v>51</v>
      </c>
      <c r="G3226" s="23" t="s">
        <v>51</v>
      </c>
      <c r="H3226" s="24" t="s">
        <v>34</v>
      </c>
      <c r="I3226" s="24" t="s">
        <v>35</v>
      </c>
      <c r="J3226" s="23" t="s">
        <v>36</v>
      </c>
      <c r="K3226" s="26">
        <v>44240.81</v>
      </c>
      <c r="L3226" s="26">
        <f t="shared" si="150"/>
        <v>44240.81</v>
      </c>
      <c r="M3226" s="26">
        <v>0</v>
      </c>
      <c r="N3226" s="26">
        <v>0</v>
      </c>
      <c r="O3226" s="26">
        <v>0</v>
      </c>
      <c r="P3226" s="26">
        <v>0</v>
      </c>
      <c r="Q3226" s="26">
        <f t="shared" si="151"/>
        <v>0</v>
      </c>
      <c r="R3226" s="27" t="str">
        <f t="shared" si="152"/>
        <v>1-30</v>
      </c>
      <c r="S3226" s="27" t="str">
        <f>+VLOOKUP(B3226,'[1]PORTFOLIO MAY16'!$B$7:$T$5083,19,0)</f>
        <v>COSTA RICA</v>
      </c>
      <c r="T3226" s="26">
        <v>0</v>
      </c>
      <c r="U3226" s="23" t="s">
        <v>37</v>
      </c>
      <c r="V3226" s="23" t="s">
        <v>37</v>
      </c>
      <c r="W3226" s="23" t="s">
        <v>37</v>
      </c>
      <c r="X3226" s="22">
        <v>46101.17</v>
      </c>
    </row>
    <row r="3227" spans="1:24" x14ac:dyDescent="0.25">
      <c r="A3227" s="22">
        <v>702</v>
      </c>
      <c r="B3227" s="23" t="s">
        <v>3272</v>
      </c>
      <c r="C3227" s="23"/>
      <c r="D3227" s="24">
        <v>366040</v>
      </c>
      <c r="E3227" s="25"/>
      <c r="F3227" s="23" t="s">
        <v>42</v>
      </c>
      <c r="G3227" s="23" t="s">
        <v>33</v>
      </c>
      <c r="H3227" s="24" t="s">
        <v>34</v>
      </c>
      <c r="I3227" s="24" t="s">
        <v>35</v>
      </c>
      <c r="J3227" s="23" t="s">
        <v>36</v>
      </c>
      <c r="K3227" s="26">
        <v>93985.79</v>
      </c>
      <c r="L3227" s="26">
        <f t="shared" si="150"/>
        <v>93985.79</v>
      </c>
      <c r="M3227" s="26">
        <v>0</v>
      </c>
      <c r="N3227" s="26">
        <v>0</v>
      </c>
      <c r="O3227" s="26">
        <v>0</v>
      </c>
      <c r="P3227" s="26">
        <v>0</v>
      </c>
      <c r="Q3227" s="26">
        <f t="shared" si="151"/>
        <v>0</v>
      </c>
      <c r="R3227" s="27" t="str">
        <f t="shared" si="152"/>
        <v>1-30</v>
      </c>
      <c r="S3227" s="27" t="str">
        <f>+VLOOKUP(B3227,'[1]PORTFOLIO MAY16'!$B$7:$T$5083,19,0)</f>
        <v>REPUBLICA DOMINICANA</v>
      </c>
      <c r="T3227" s="26">
        <v>0</v>
      </c>
      <c r="U3227" s="23" t="s">
        <v>37</v>
      </c>
      <c r="V3227" s="23" t="s">
        <v>37</v>
      </c>
      <c r="W3227" s="23" t="s">
        <v>37</v>
      </c>
      <c r="X3227" s="22">
        <v>108176.88</v>
      </c>
    </row>
    <row r="3228" spans="1:24" x14ac:dyDescent="0.25">
      <c r="A3228" s="22">
        <v>702</v>
      </c>
      <c r="B3228" s="23" t="s">
        <v>3273</v>
      </c>
      <c r="C3228" s="23"/>
      <c r="D3228" s="24">
        <v>318359</v>
      </c>
      <c r="E3228" s="25"/>
      <c r="F3228" s="23" t="s">
        <v>42</v>
      </c>
      <c r="G3228" s="23" t="s">
        <v>51</v>
      </c>
      <c r="H3228" s="24" t="s">
        <v>34</v>
      </c>
      <c r="I3228" s="24" t="s">
        <v>35</v>
      </c>
      <c r="J3228" s="23" t="s">
        <v>39</v>
      </c>
      <c r="K3228" s="26">
        <v>724741.85</v>
      </c>
      <c r="L3228" s="26">
        <f t="shared" si="150"/>
        <v>39056.338288973842</v>
      </c>
      <c r="M3228" s="26">
        <v>0</v>
      </c>
      <c r="N3228" s="26">
        <v>0</v>
      </c>
      <c r="O3228" s="26">
        <v>0</v>
      </c>
      <c r="P3228" s="26">
        <v>0</v>
      </c>
      <c r="Q3228" s="26">
        <f t="shared" si="151"/>
        <v>0</v>
      </c>
      <c r="R3228" s="27" t="str">
        <f t="shared" si="152"/>
        <v>1-30</v>
      </c>
      <c r="S3228" s="27" t="str">
        <f>+VLOOKUP(B3228,'[1]PORTFOLIO MAY16'!$B$7:$T$5083,19,0)</f>
        <v>MEXICO</v>
      </c>
      <c r="T3228" s="26">
        <v>0</v>
      </c>
      <c r="U3228" s="23" t="s">
        <v>37</v>
      </c>
      <c r="V3228" s="23" t="s">
        <v>37</v>
      </c>
      <c r="W3228" s="23" t="s">
        <v>37</v>
      </c>
      <c r="X3228" s="22">
        <v>741388.80000000005</v>
      </c>
    </row>
    <row r="3229" spans="1:24" x14ac:dyDescent="0.25">
      <c r="A3229" s="22">
        <v>702</v>
      </c>
      <c r="B3229" s="23" t="s">
        <v>3274</v>
      </c>
      <c r="C3229" s="23"/>
      <c r="D3229" s="24">
        <v>365336</v>
      </c>
      <c r="E3229" s="25"/>
      <c r="F3229" s="23" t="s">
        <v>42</v>
      </c>
      <c r="G3229" s="23" t="s">
        <v>33</v>
      </c>
      <c r="H3229" s="24" t="s">
        <v>34</v>
      </c>
      <c r="I3229" s="24" t="s">
        <v>35</v>
      </c>
      <c r="J3229" s="23" t="s">
        <v>36</v>
      </c>
      <c r="K3229" s="26">
        <v>143693.62</v>
      </c>
      <c r="L3229" s="26">
        <f t="shared" si="150"/>
        <v>143693.62</v>
      </c>
      <c r="M3229" s="26">
        <v>0</v>
      </c>
      <c r="N3229" s="26">
        <v>0</v>
      </c>
      <c r="O3229" s="26">
        <v>0</v>
      </c>
      <c r="P3229" s="26">
        <v>0</v>
      </c>
      <c r="Q3229" s="26">
        <f t="shared" si="151"/>
        <v>0</v>
      </c>
      <c r="R3229" s="27" t="str">
        <f t="shared" si="152"/>
        <v>1-30</v>
      </c>
      <c r="S3229" s="27" t="str">
        <f>+VLOOKUP(B3229,'[1]PORTFOLIO MAY16'!$B$7:$T$5083,19,0)</f>
        <v>HONDURAS</v>
      </c>
      <c r="T3229" s="26">
        <v>0</v>
      </c>
      <c r="U3229" s="23" t="s">
        <v>37</v>
      </c>
      <c r="V3229" s="23" t="s">
        <v>37</v>
      </c>
      <c r="W3229" s="23" t="s">
        <v>37</v>
      </c>
      <c r="X3229" s="22">
        <v>167281.13</v>
      </c>
    </row>
    <row r="3230" spans="1:24" x14ac:dyDescent="0.25">
      <c r="A3230" s="22">
        <v>702</v>
      </c>
      <c r="B3230" s="23" t="s">
        <v>3275</v>
      </c>
      <c r="C3230" s="23"/>
      <c r="D3230" s="24">
        <v>316391</v>
      </c>
      <c r="E3230" s="25"/>
      <c r="F3230" s="23" t="s">
        <v>42</v>
      </c>
      <c r="G3230" s="23" t="s">
        <v>33</v>
      </c>
      <c r="H3230" s="24" t="s">
        <v>34</v>
      </c>
      <c r="I3230" s="24" t="s">
        <v>35</v>
      </c>
      <c r="J3230" s="23" t="s">
        <v>36</v>
      </c>
      <c r="K3230" s="26">
        <v>1836619.6</v>
      </c>
      <c r="L3230" s="26">
        <f t="shared" si="150"/>
        <v>1836619.6</v>
      </c>
      <c r="M3230" s="26">
        <v>0</v>
      </c>
      <c r="N3230" s="26">
        <v>0</v>
      </c>
      <c r="O3230" s="26">
        <v>0</v>
      </c>
      <c r="P3230" s="26">
        <v>0</v>
      </c>
      <c r="Q3230" s="26">
        <f t="shared" si="151"/>
        <v>0</v>
      </c>
      <c r="R3230" s="27" t="str">
        <f t="shared" si="152"/>
        <v>1-30</v>
      </c>
      <c r="S3230" s="27" t="str">
        <f>+VLOOKUP(B3230,'[1]PORTFOLIO MAY16'!$B$7:$T$5083,19,0)</f>
        <v>MEXICO</v>
      </c>
      <c r="T3230" s="26">
        <v>0</v>
      </c>
      <c r="U3230" s="23" t="s">
        <v>37</v>
      </c>
      <c r="V3230" s="23" t="s">
        <v>37</v>
      </c>
      <c r="W3230" s="23" t="s">
        <v>37</v>
      </c>
      <c r="X3230" s="22">
        <v>2189171.4900000002</v>
      </c>
    </row>
    <row r="3231" spans="1:24" x14ac:dyDescent="0.25">
      <c r="A3231" s="22">
        <v>702</v>
      </c>
      <c r="B3231" s="23" t="s">
        <v>3276</v>
      </c>
      <c r="C3231" s="23"/>
      <c r="D3231" s="24">
        <v>365368</v>
      </c>
      <c r="E3231" s="25"/>
      <c r="F3231" s="23" t="s">
        <v>33</v>
      </c>
      <c r="G3231" s="23" t="s">
        <v>33</v>
      </c>
      <c r="H3231" s="24" t="s">
        <v>34</v>
      </c>
      <c r="I3231" s="24" t="s">
        <v>35</v>
      </c>
      <c r="J3231" s="23" t="s">
        <v>39</v>
      </c>
      <c r="K3231" s="26">
        <v>31699612.579999998</v>
      </c>
      <c r="L3231" s="26">
        <f t="shared" si="150"/>
        <v>1708292.1216070119</v>
      </c>
      <c r="M3231" s="26">
        <v>0</v>
      </c>
      <c r="N3231" s="26">
        <v>0</v>
      </c>
      <c r="O3231" s="26">
        <v>0</v>
      </c>
      <c r="P3231" s="26">
        <v>0</v>
      </c>
      <c r="Q3231" s="26">
        <f t="shared" si="151"/>
        <v>0</v>
      </c>
      <c r="R3231" s="27" t="str">
        <f t="shared" si="152"/>
        <v>1-30</v>
      </c>
      <c r="S3231" s="27" t="str">
        <f>+VLOOKUP(B3231,'[1]PORTFOLIO MAY16'!$B$7:$T$5083,19,0)</f>
        <v>MEXICO</v>
      </c>
      <c r="T3231" s="26">
        <v>0</v>
      </c>
      <c r="U3231" s="23" t="s">
        <v>37</v>
      </c>
      <c r="V3231" s="23" t="s">
        <v>37</v>
      </c>
      <c r="W3231" s="23" t="s">
        <v>37</v>
      </c>
      <c r="X3231" s="22">
        <v>36834270.340000004</v>
      </c>
    </row>
    <row r="3232" spans="1:24" x14ac:dyDescent="0.25">
      <c r="A3232" s="22">
        <v>702</v>
      </c>
      <c r="B3232" s="23" t="s">
        <v>3277</v>
      </c>
      <c r="C3232" s="23"/>
      <c r="D3232" s="24">
        <v>316391</v>
      </c>
      <c r="E3232" s="25"/>
      <c r="F3232" s="23" t="s">
        <v>33</v>
      </c>
      <c r="G3232" s="23" t="s">
        <v>33</v>
      </c>
      <c r="H3232" s="24" t="s">
        <v>34</v>
      </c>
      <c r="I3232" s="24" t="s">
        <v>35</v>
      </c>
      <c r="J3232" s="23" t="s">
        <v>36</v>
      </c>
      <c r="K3232" s="26">
        <v>153279.67999999999</v>
      </c>
      <c r="L3232" s="26">
        <f t="shared" ref="L3232:L3295" si="153">+IF(J3232="MXN",K3232/$L$2,K3232)</f>
        <v>153279.67999999999</v>
      </c>
      <c r="M3232" s="26">
        <v>0</v>
      </c>
      <c r="N3232" s="26">
        <v>0</v>
      </c>
      <c r="O3232" s="26">
        <v>0</v>
      </c>
      <c r="P3232" s="26">
        <v>0</v>
      </c>
      <c r="Q3232" s="26">
        <f t="shared" si="151"/>
        <v>0</v>
      </c>
      <c r="R3232" s="27" t="str">
        <f t="shared" si="152"/>
        <v>1-30</v>
      </c>
      <c r="S3232" s="27" t="str">
        <f>+VLOOKUP(B3232,'[1]PORTFOLIO MAY16'!$B$7:$T$5083,19,0)</f>
        <v>MEXICO</v>
      </c>
      <c r="T3232" s="26">
        <v>0</v>
      </c>
      <c r="U3232" s="23" t="s">
        <v>37</v>
      </c>
      <c r="V3232" s="23" t="s">
        <v>37</v>
      </c>
      <c r="W3232" s="23" t="s">
        <v>37</v>
      </c>
      <c r="X3232" s="22">
        <v>175766.32</v>
      </c>
    </row>
    <row r="3233" spans="1:24" x14ac:dyDescent="0.25">
      <c r="A3233" s="22">
        <v>702</v>
      </c>
      <c r="B3233" s="23" t="s">
        <v>3278</v>
      </c>
      <c r="C3233" s="23"/>
      <c r="D3233" s="24">
        <v>316391</v>
      </c>
      <c r="E3233" s="25"/>
      <c r="F3233" s="23" t="s">
        <v>42</v>
      </c>
      <c r="G3233" s="23" t="s">
        <v>33</v>
      </c>
      <c r="H3233" s="24" t="s">
        <v>34</v>
      </c>
      <c r="I3233" s="24" t="s">
        <v>35</v>
      </c>
      <c r="J3233" s="23" t="s">
        <v>36</v>
      </c>
      <c r="K3233" s="26">
        <v>775897.45</v>
      </c>
      <c r="L3233" s="26">
        <f t="shared" si="153"/>
        <v>775897.45</v>
      </c>
      <c r="M3233" s="26">
        <v>0</v>
      </c>
      <c r="N3233" s="26">
        <v>0</v>
      </c>
      <c r="O3233" s="26">
        <v>0</v>
      </c>
      <c r="P3233" s="26">
        <v>0</v>
      </c>
      <c r="Q3233" s="26">
        <f t="shared" si="151"/>
        <v>0</v>
      </c>
      <c r="R3233" s="27" t="str">
        <f t="shared" si="152"/>
        <v>1-30</v>
      </c>
      <c r="S3233" s="27" t="str">
        <f>+VLOOKUP(B3233,'[1]PORTFOLIO MAY16'!$B$7:$T$5083,19,0)</f>
        <v>MEXICO</v>
      </c>
      <c r="T3233" s="26">
        <v>0</v>
      </c>
      <c r="U3233" s="23" t="s">
        <v>37</v>
      </c>
      <c r="V3233" s="23" t="s">
        <v>37</v>
      </c>
      <c r="W3233" s="23" t="s">
        <v>37</v>
      </c>
      <c r="X3233" s="22">
        <v>827366.68</v>
      </c>
    </row>
    <row r="3234" spans="1:24" x14ac:dyDescent="0.25">
      <c r="A3234" s="22">
        <v>702</v>
      </c>
      <c r="B3234" s="23" t="s">
        <v>3279</v>
      </c>
      <c r="C3234" s="23"/>
      <c r="D3234" s="24">
        <v>315343</v>
      </c>
      <c r="E3234" s="25"/>
      <c r="F3234" s="23" t="s">
        <v>42</v>
      </c>
      <c r="G3234" s="23" t="s">
        <v>33</v>
      </c>
      <c r="H3234" s="24" t="s">
        <v>34</v>
      </c>
      <c r="I3234" s="24" t="s">
        <v>35</v>
      </c>
      <c r="J3234" s="23" t="s">
        <v>36</v>
      </c>
      <c r="K3234" s="26">
        <v>61932.6</v>
      </c>
      <c r="L3234" s="26">
        <f t="shared" si="153"/>
        <v>61932.6</v>
      </c>
      <c r="M3234" s="26">
        <v>0</v>
      </c>
      <c r="N3234" s="26">
        <v>0</v>
      </c>
      <c r="O3234" s="26">
        <v>0</v>
      </c>
      <c r="P3234" s="26">
        <v>0</v>
      </c>
      <c r="Q3234" s="26">
        <f t="shared" si="151"/>
        <v>0</v>
      </c>
      <c r="R3234" s="27" t="str">
        <f t="shared" si="152"/>
        <v>1-30</v>
      </c>
      <c r="S3234" s="27" t="str">
        <f>+VLOOKUP(B3234,'[1]PORTFOLIO MAY16'!$B$7:$T$5083,19,0)</f>
        <v>COSTA RICA</v>
      </c>
      <c r="T3234" s="26">
        <v>0</v>
      </c>
      <c r="U3234" s="23" t="s">
        <v>37</v>
      </c>
      <c r="V3234" s="23" t="s">
        <v>37</v>
      </c>
      <c r="W3234" s="23" t="s">
        <v>37</v>
      </c>
      <c r="X3234" s="22">
        <v>67621.25</v>
      </c>
    </row>
    <row r="3235" spans="1:24" x14ac:dyDescent="0.25">
      <c r="A3235" s="22">
        <v>702</v>
      </c>
      <c r="B3235" s="23" t="s">
        <v>3280</v>
      </c>
      <c r="C3235" s="23"/>
      <c r="D3235" s="24">
        <v>311796</v>
      </c>
      <c r="E3235" s="25"/>
      <c r="F3235" s="23" t="s">
        <v>42</v>
      </c>
      <c r="G3235" s="23" t="s">
        <v>51</v>
      </c>
      <c r="H3235" s="24" t="s">
        <v>34</v>
      </c>
      <c r="I3235" s="24" t="s">
        <v>35</v>
      </c>
      <c r="J3235" s="23" t="s">
        <v>39</v>
      </c>
      <c r="K3235" s="26">
        <v>260150.06</v>
      </c>
      <c r="L3235" s="26">
        <f t="shared" si="153"/>
        <v>14019.486730698443</v>
      </c>
      <c r="M3235" s="26">
        <v>0</v>
      </c>
      <c r="N3235" s="26">
        <v>0</v>
      </c>
      <c r="O3235" s="26">
        <v>0</v>
      </c>
      <c r="P3235" s="26">
        <v>0</v>
      </c>
      <c r="Q3235" s="26">
        <f t="shared" si="151"/>
        <v>0</v>
      </c>
      <c r="R3235" s="27" t="str">
        <f t="shared" si="152"/>
        <v>1-30</v>
      </c>
      <c r="S3235" s="27" t="str">
        <f>+VLOOKUP(B3235,'[1]PORTFOLIO MAY16'!$B$7:$T$5083,19,0)</f>
        <v>MEXICO</v>
      </c>
      <c r="T3235" s="26">
        <v>0</v>
      </c>
      <c r="U3235" s="23" t="s">
        <v>37</v>
      </c>
      <c r="V3235" s="23" t="s">
        <v>37</v>
      </c>
      <c r="W3235" s="23" t="s">
        <v>37</v>
      </c>
      <c r="X3235" s="22">
        <v>289523.33</v>
      </c>
    </row>
    <row r="3236" spans="1:24" x14ac:dyDescent="0.25">
      <c r="A3236" s="22">
        <v>702</v>
      </c>
      <c r="B3236" s="23" t="s">
        <v>3281</v>
      </c>
      <c r="C3236" s="23"/>
      <c r="D3236" s="24">
        <v>328019</v>
      </c>
      <c r="E3236" s="25"/>
      <c r="F3236" s="23" t="s">
        <v>33</v>
      </c>
      <c r="G3236" s="23" t="s">
        <v>33</v>
      </c>
      <c r="H3236" s="24" t="s">
        <v>34</v>
      </c>
      <c r="I3236" s="24" t="s">
        <v>35</v>
      </c>
      <c r="J3236" s="23" t="s">
        <v>39</v>
      </c>
      <c r="K3236" s="26">
        <v>1274161.8700000001</v>
      </c>
      <c r="L3236" s="26">
        <f t="shared" si="153"/>
        <v>68664.583161068338</v>
      </c>
      <c r="M3236" s="26">
        <v>0</v>
      </c>
      <c r="N3236" s="26">
        <v>0</v>
      </c>
      <c r="O3236" s="26">
        <v>0</v>
      </c>
      <c r="P3236" s="26">
        <v>0</v>
      </c>
      <c r="Q3236" s="26">
        <f t="shared" si="151"/>
        <v>0</v>
      </c>
      <c r="R3236" s="27" t="str">
        <f t="shared" si="152"/>
        <v>1-30</v>
      </c>
      <c r="S3236" s="27" t="str">
        <f>+VLOOKUP(B3236,'[1]PORTFOLIO MAY16'!$B$7:$T$5083,19,0)</f>
        <v>MEXICO</v>
      </c>
      <c r="T3236" s="26">
        <v>0</v>
      </c>
      <c r="U3236" s="23" t="s">
        <v>37</v>
      </c>
      <c r="V3236" s="23" t="s">
        <v>37</v>
      </c>
      <c r="W3236" s="23" t="s">
        <v>37</v>
      </c>
      <c r="X3236" s="22">
        <v>1332078.32</v>
      </c>
    </row>
    <row r="3237" spans="1:24" x14ac:dyDescent="0.25">
      <c r="A3237" s="22">
        <v>702</v>
      </c>
      <c r="B3237" s="23" t="s">
        <v>3282</v>
      </c>
      <c r="C3237" s="23"/>
      <c r="D3237" s="24">
        <v>314798</v>
      </c>
      <c r="E3237" s="25"/>
      <c r="F3237" s="23" t="s">
        <v>59</v>
      </c>
      <c r="G3237" s="23" t="s">
        <v>59</v>
      </c>
      <c r="H3237" s="24" t="s">
        <v>34</v>
      </c>
      <c r="I3237" s="24" t="s">
        <v>35</v>
      </c>
      <c r="J3237" s="23" t="s">
        <v>36</v>
      </c>
      <c r="K3237" s="26">
        <v>103082.07</v>
      </c>
      <c r="L3237" s="26">
        <f t="shared" si="153"/>
        <v>103082.07</v>
      </c>
      <c r="M3237" s="26">
        <v>0</v>
      </c>
      <c r="N3237" s="26">
        <v>0</v>
      </c>
      <c r="O3237" s="26">
        <v>0</v>
      </c>
      <c r="P3237" s="26">
        <v>0</v>
      </c>
      <c r="Q3237" s="26">
        <f t="shared" si="151"/>
        <v>0</v>
      </c>
      <c r="R3237" s="27" t="str">
        <f t="shared" si="152"/>
        <v>1-30</v>
      </c>
      <c r="S3237" s="27" t="str">
        <f>+VLOOKUP(B3237,'[1]PORTFOLIO MAY16'!$B$7:$T$5083,19,0)</f>
        <v>COSTA RICA</v>
      </c>
      <c r="T3237" s="26">
        <v>0</v>
      </c>
      <c r="U3237" s="23" t="s">
        <v>37</v>
      </c>
      <c r="V3237" s="23" t="s">
        <v>37</v>
      </c>
      <c r="W3237" s="23" t="s">
        <v>37</v>
      </c>
      <c r="X3237" s="22">
        <v>108018.1</v>
      </c>
    </row>
    <row r="3238" spans="1:24" x14ac:dyDescent="0.25">
      <c r="A3238" s="22">
        <v>702</v>
      </c>
      <c r="B3238" s="23" t="s">
        <v>3283</v>
      </c>
      <c r="C3238" s="23"/>
      <c r="D3238" s="24">
        <v>313548</v>
      </c>
      <c r="E3238" s="25"/>
      <c r="F3238" s="23" t="s">
        <v>51</v>
      </c>
      <c r="G3238" s="23" t="s">
        <v>51</v>
      </c>
      <c r="H3238" s="24" t="s">
        <v>34</v>
      </c>
      <c r="I3238" s="24" t="s">
        <v>35</v>
      </c>
      <c r="J3238" s="23" t="s">
        <v>36</v>
      </c>
      <c r="K3238" s="26">
        <v>160120.14000000001</v>
      </c>
      <c r="L3238" s="26">
        <f t="shared" si="153"/>
        <v>160120.14000000001</v>
      </c>
      <c r="M3238" s="26">
        <v>0</v>
      </c>
      <c r="N3238" s="26">
        <v>0</v>
      </c>
      <c r="O3238" s="26">
        <v>0</v>
      </c>
      <c r="P3238" s="26">
        <v>0</v>
      </c>
      <c r="Q3238" s="26">
        <f t="shared" si="151"/>
        <v>0</v>
      </c>
      <c r="R3238" s="27" t="str">
        <f t="shared" si="152"/>
        <v>1-30</v>
      </c>
      <c r="S3238" s="27" t="str">
        <f>+VLOOKUP(B3238,'[1]PORTFOLIO MAY16'!$B$7:$T$5083,19,0)</f>
        <v>NICARAGUA</v>
      </c>
      <c r="T3238" s="26">
        <v>0</v>
      </c>
      <c r="U3238" s="23" t="s">
        <v>37</v>
      </c>
      <c r="V3238" s="23" t="s">
        <v>37</v>
      </c>
      <c r="W3238" s="23" t="s">
        <v>37</v>
      </c>
      <c r="X3238" s="22">
        <v>169405.63</v>
      </c>
    </row>
    <row r="3239" spans="1:24" x14ac:dyDescent="0.25">
      <c r="A3239" s="22">
        <v>702</v>
      </c>
      <c r="B3239" s="23" t="s">
        <v>3284</v>
      </c>
      <c r="C3239" s="23"/>
      <c r="D3239" s="24">
        <v>312097</v>
      </c>
      <c r="E3239" s="25"/>
      <c r="F3239" s="23" t="s">
        <v>42</v>
      </c>
      <c r="G3239" s="23" t="s">
        <v>33</v>
      </c>
      <c r="H3239" s="24" t="s">
        <v>34</v>
      </c>
      <c r="I3239" s="24" t="s">
        <v>35</v>
      </c>
      <c r="J3239" s="23" t="s">
        <v>36</v>
      </c>
      <c r="K3239" s="26">
        <v>2941719.93</v>
      </c>
      <c r="L3239" s="26">
        <f t="shared" si="153"/>
        <v>2941719.93</v>
      </c>
      <c r="M3239" s="26">
        <v>0</v>
      </c>
      <c r="N3239" s="26">
        <v>0</v>
      </c>
      <c r="O3239" s="26">
        <v>0</v>
      </c>
      <c r="P3239" s="26">
        <v>0</v>
      </c>
      <c r="Q3239" s="26">
        <f t="shared" si="151"/>
        <v>0</v>
      </c>
      <c r="R3239" s="27" t="str">
        <f t="shared" si="152"/>
        <v>1-30</v>
      </c>
      <c r="S3239" s="27" t="str">
        <f>+VLOOKUP(B3239,'[1]PORTFOLIO MAY16'!$B$7:$T$5083,19,0)</f>
        <v>MEXICO</v>
      </c>
      <c r="T3239" s="26">
        <v>0</v>
      </c>
      <c r="U3239" s="23" t="s">
        <v>37</v>
      </c>
      <c r="V3239" s="23" t="s">
        <v>37</v>
      </c>
      <c r="W3239" s="23" t="s">
        <v>37</v>
      </c>
      <c r="X3239" s="22">
        <v>3024403.9</v>
      </c>
    </row>
    <row r="3240" spans="1:24" x14ac:dyDescent="0.25">
      <c r="A3240" s="22">
        <v>702</v>
      </c>
      <c r="B3240" s="23" t="s">
        <v>3285</v>
      </c>
      <c r="C3240" s="23"/>
      <c r="D3240" s="24">
        <v>313548</v>
      </c>
      <c r="E3240" s="25"/>
      <c r="F3240" s="23" t="s">
        <v>59</v>
      </c>
      <c r="G3240" s="23" t="s">
        <v>59</v>
      </c>
      <c r="H3240" s="24" t="s">
        <v>34</v>
      </c>
      <c r="I3240" s="24" t="s">
        <v>35</v>
      </c>
      <c r="J3240" s="23" t="s">
        <v>36</v>
      </c>
      <c r="K3240" s="26">
        <v>301245.78000000003</v>
      </c>
      <c r="L3240" s="26">
        <f t="shared" si="153"/>
        <v>301245.78000000003</v>
      </c>
      <c r="M3240" s="26">
        <v>0</v>
      </c>
      <c r="N3240" s="26">
        <v>0</v>
      </c>
      <c r="O3240" s="26">
        <v>0</v>
      </c>
      <c r="P3240" s="26">
        <v>0</v>
      </c>
      <c r="Q3240" s="26">
        <f t="shared" si="151"/>
        <v>0</v>
      </c>
      <c r="R3240" s="27" t="str">
        <f t="shared" si="152"/>
        <v>1-30</v>
      </c>
      <c r="S3240" s="27" t="str">
        <f>+VLOOKUP(B3240,'[1]PORTFOLIO MAY16'!$B$7:$T$5083,19,0)</f>
        <v>NICARAGUA</v>
      </c>
      <c r="T3240" s="26">
        <v>0</v>
      </c>
      <c r="U3240" s="23" t="s">
        <v>37</v>
      </c>
      <c r="V3240" s="23" t="s">
        <v>37</v>
      </c>
      <c r="W3240" s="23" t="s">
        <v>37</v>
      </c>
      <c r="X3240" s="22">
        <v>318730.34999999998</v>
      </c>
    </row>
    <row r="3241" spans="1:24" x14ac:dyDescent="0.25">
      <c r="A3241" s="22">
        <v>702</v>
      </c>
      <c r="B3241" s="23" t="s">
        <v>3286</v>
      </c>
      <c r="C3241" s="23"/>
      <c r="D3241" s="24">
        <v>309847</v>
      </c>
      <c r="E3241" s="25"/>
      <c r="F3241" s="23" t="s">
        <v>51</v>
      </c>
      <c r="G3241" s="23" t="s">
        <v>51</v>
      </c>
      <c r="H3241" s="24" t="s">
        <v>34</v>
      </c>
      <c r="I3241" s="24" t="s">
        <v>35</v>
      </c>
      <c r="J3241" s="23" t="s">
        <v>36</v>
      </c>
      <c r="K3241" s="26">
        <v>497425.4</v>
      </c>
      <c r="L3241" s="26">
        <f t="shared" si="153"/>
        <v>497425.4</v>
      </c>
      <c r="M3241" s="26">
        <v>0</v>
      </c>
      <c r="N3241" s="26">
        <v>0</v>
      </c>
      <c r="O3241" s="26">
        <v>0</v>
      </c>
      <c r="P3241" s="26">
        <v>0</v>
      </c>
      <c r="Q3241" s="26">
        <f t="shared" si="151"/>
        <v>0</v>
      </c>
      <c r="R3241" s="27" t="str">
        <f t="shared" si="152"/>
        <v>1-30</v>
      </c>
      <c r="S3241" s="27" t="str">
        <f>+VLOOKUP(B3241,'[1]PORTFOLIO MAY16'!$B$7:$T$5083,19,0)</f>
        <v>MEXICO</v>
      </c>
      <c r="T3241" s="26">
        <v>0</v>
      </c>
      <c r="U3241" s="23" t="s">
        <v>37</v>
      </c>
      <c r="V3241" s="23" t="s">
        <v>37</v>
      </c>
      <c r="W3241" s="23" t="s">
        <v>37</v>
      </c>
      <c r="X3241" s="22">
        <v>519017</v>
      </c>
    </row>
    <row r="3242" spans="1:24" x14ac:dyDescent="0.25">
      <c r="A3242" s="22">
        <v>702</v>
      </c>
      <c r="B3242" s="23" t="s">
        <v>3287</v>
      </c>
      <c r="C3242" s="23"/>
      <c r="D3242" s="24">
        <v>314798</v>
      </c>
      <c r="E3242" s="25"/>
      <c r="F3242" s="23" t="s">
        <v>51</v>
      </c>
      <c r="G3242" s="23" t="s">
        <v>51</v>
      </c>
      <c r="H3242" s="24" t="s">
        <v>34</v>
      </c>
      <c r="I3242" s="24" t="s">
        <v>35</v>
      </c>
      <c r="J3242" s="23" t="s">
        <v>36</v>
      </c>
      <c r="K3242" s="26">
        <v>122555.75</v>
      </c>
      <c r="L3242" s="26">
        <f t="shared" si="153"/>
        <v>122555.75</v>
      </c>
      <c r="M3242" s="26">
        <v>0</v>
      </c>
      <c r="N3242" s="26">
        <v>0</v>
      </c>
      <c r="O3242" s="26">
        <v>0</v>
      </c>
      <c r="P3242" s="26">
        <v>0</v>
      </c>
      <c r="Q3242" s="26">
        <f t="shared" si="151"/>
        <v>0</v>
      </c>
      <c r="R3242" s="27" t="str">
        <f t="shared" si="152"/>
        <v>1-30</v>
      </c>
      <c r="S3242" s="27" t="str">
        <f>+VLOOKUP(B3242,'[1]PORTFOLIO MAY16'!$B$7:$T$5083,19,0)</f>
        <v>COSTA RICA</v>
      </c>
      <c r="T3242" s="26">
        <v>0</v>
      </c>
      <c r="U3242" s="23" t="s">
        <v>37</v>
      </c>
      <c r="V3242" s="23" t="s">
        <v>37</v>
      </c>
      <c r="W3242" s="23" t="s">
        <v>37</v>
      </c>
      <c r="X3242" s="22">
        <v>128822.16</v>
      </c>
    </row>
    <row r="3243" spans="1:24" x14ac:dyDescent="0.25">
      <c r="A3243" s="22">
        <v>702</v>
      </c>
      <c r="B3243" s="23" t="s">
        <v>3288</v>
      </c>
      <c r="C3243" s="23"/>
      <c r="D3243" s="24">
        <v>320134</v>
      </c>
      <c r="E3243" s="25"/>
      <c r="F3243" s="23" t="s">
        <v>42</v>
      </c>
      <c r="G3243" s="23" t="s">
        <v>51</v>
      </c>
      <c r="H3243" s="24" t="s">
        <v>34</v>
      </c>
      <c r="I3243" s="24" t="s">
        <v>35</v>
      </c>
      <c r="J3243" s="23" t="s">
        <v>36</v>
      </c>
      <c r="K3243" s="26">
        <v>3025840.83</v>
      </c>
      <c r="L3243" s="26">
        <f t="shared" si="153"/>
        <v>3025840.83</v>
      </c>
      <c r="M3243" s="26">
        <v>0</v>
      </c>
      <c r="N3243" s="26">
        <v>0</v>
      </c>
      <c r="O3243" s="26">
        <v>0</v>
      </c>
      <c r="P3243" s="26">
        <v>0</v>
      </c>
      <c r="Q3243" s="26">
        <f t="shared" si="151"/>
        <v>0</v>
      </c>
      <c r="R3243" s="27" t="str">
        <f t="shared" si="152"/>
        <v>1-30</v>
      </c>
      <c r="S3243" s="27" t="str">
        <f>+VLOOKUP(B3243,'[1]PORTFOLIO MAY16'!$B$7:$T$5083,19,0)</f>
        <v>PANAMA</v>
      </c>
      <c r="T3243" s="26">
        <v>0</v>
      </c>
      <c r="U3243" s="23" t="s">
        <v>37</v>
      </c>
      <c r="V3243" s="23" t="s">
        <v>37</v>
      </c>
      <c r="W3243" s="23" t="s">
        <v>37</v>
      </c>
      <c r="X3243" s="22">
        <v>3138375</v>
      </c>
    </row>
    <row r="3244" spans="1:24" x14ac:dyDescent="0.25">
      <c r="A3244" s="22">
        <v>702</v>
      </c>
      <c r="B3244" s="23" t="s">
        <v>3289</v>
      </c>
      <c r="C3244" s="23"/>
      <c r="D3244" s="24">
        <v>313199</v>
      </c>
      <c r="E3244" s="25"/>
      <c r="F3244" s="23" t="s">
        <v>51</v>
      </c>
      <c r="G3244" s="23" t="s">
        <v>33</v>
      </c>
      <c r="H3244" s="24" t="s">
        <v>34</v>
      </c>
      <c r="I3244" s="24" t="s">
        <v>35</v>
      </c>
      <c r="J3244" s="23" t="s">
        <v>36</v>
      </c>
      <c r="K3244" s="26">
        <v>34430.57</v>
      </c>
      <c r="L3244" s="26">
        <f t="shared" si="153"/>
        <v>34430.57</v>
      </c>
      <c r="M3244" s="26">
        <v>0</v>
      </c>
      <c r="N3244" s="26">
        <v>0</v>
      </c>
      <c r="O3244" s="26">
        <v>0</v>
      </c>
      <c r="P3244" s="26">
        <v>0</v>
      </c>
      <c r="Q3244" s="26">
        <f t="shared" si="151"/>
        <v>0</v>
      </c>
      <c r="R3244" s="27" t="str">
        <f t="shared" si="152"/>
        <v>1-30</v>
      </c>
      <c r="S3244" s="27" t="str">
        <f>+VLOOKUP(B3244,'[1]PORTFOLIO MAY16'!$B$7:$T$5083,19,0)</f>
        <v>COSTA RICA</v>
      </c>
      <c r="T3244" s="26">
        <v>0</v>
      </c>
      <c r="U3244" s="23" t="s">
        <v>37</v>
      </c>
      <c r="V3244" s="23" t="s">
        <v>37</v>
      </c>
      <c r="W3244" s="23" t="s">
        <v>37</v>
      </c>
      <c r="X3244" s="22">
        <v>37990.730000000003</v>
      </c>
    </row>
    <row r="3245" spans="1:24" x14ac:dyDescent="0.25">
      <c r="A3245" s="22">
        <v>702</v>
      </c>
      <c r="B3245" s="23" t="s">
        <v>3290</v>
      </c>
      <c r="C3245" s="23"/>
      <c r="D3245" s="24">
        <v>313199</v>
      </c>
      <c r="E3245" s="25"/>
      <c r="F3245" s="23" t="s">
        <v>51</v>
      </c>
      <c r="G3245" s="23" t="s">
        <v>33</v>
      </c>
      <c r="H3245" s="24" t="s">
        <v>34</v>
      </c>
      <c r="I3245" s="24" t="s">
        <v>35</v>
      </c>
      <c r="J3245" s="23" t="s">
        <v>36</v>
      </c>
      <c r="K3245" s="26">
        <v>55200.59</v>
      </c>
      <c r="L3245" s="26">
        <f t="shared" si="153"/>
        <v>55200.59</v>
      </c>
      <c r="M3245" s="26">
        <v>0</v>
      </c>
      <c r="N3245" s="26">
        <v>0</v>
      </c>
      <c r="O3245" s="26">
        <v>0</v>
      </c>
      <c r="P3245" s="26">
        <v>0</v>
      </c>
      <c r="Q3245" s="26">
        <f t="shared" si="151"/>
        <v>0</v>
      </c>
      <c r="R3245" s="27" t="str">
        <f t="shared" si="152"/>
        <v>1-30</v>
      </c>
      <c r="S3245" s="27" t="str">
        <f>+VLOOKUP(B3245,'[1]PORTFOLIO MAY16'!$B$7:$T$5083,19,0)</f>
        <v>COSTA RICA</v>
      </c>
      <c r="T3245" s="26">
        <v>0</v>
      </c>
      <c r="U3245" s="23" t="s">
        <v>37</v>
      </c>
      <c r="V3245" s="23" t="s">
        <v>37</v>
      </c>
      <c r="W3245" s="23" t="s">
        <v>37</v>
      </c>
      <c r="X3245" s="22">
        <v>61765.03</v>
      </c>
    </row>
    <row r="3246" spans="1:24" x14ac:dyDescent="0.25">
      <c r="A3246" s="22">
        <v>702</v>
      </c>
      <c r="B3246" s="23" t="s">
        <v>3291</v>
      </c>
      <c r="C3246" s="23"/>
      <c r="D3246" s="24">
        <v>311105</v>
      </c>
      <c r="E3246" s="25"/>
      <c r="F3246" s="23" t="s">
        <v>33</v>
      </c>
      <c r="G3246" s="23" t="s">
        <v>33</v>
      </c>
      <c r="H3246" s="24" t="s">
        <v>34</v>
      </c>
      <c r="I3246" s="24" t="s">
        <v>35</v>
      </c>
      <c r="J3246" s="23" t="s">
        <v>39</v>
      </c>
      <c r="K3246" s="26">
        <v>7212800.0099999998</v>
      </c>
      <c r="L3246" s="26">
        <f t="shared" si="153"/>
        <v>388697.7924639979</v>
      </c>
      <c r="M3246" s="26">
        <v>0</v>
      </c>
      <c r="N3246" s="26">
        <v>0</v>
      </c>
      <c r="O3246" s="26">
        <v>0</v>
      </c>
      <c r="P3246" s="26">
        <v>0</v>
      </c>
      <c r="Q3246" s="26">
        <f t="shared" si="151"/>
        <v>0</v>
      </c>
      <c r="R3246" s="27" t="str">
        <f t="shared" si="152"/>
        <v>1-30</v>
      </c>
      <c r="S3246" s="27" t="str">
        <f>+VLOOKUP(B3246,'[1]PORTFOLIO MAY16'!$B$7:$T$5083,19,0)</f>
        <v>MEXICO</v>
      </c>
      <c r="T3246" s="26">
        <v>0</v>
      </c>
      <c r="U3246" s="23" t="s">
        <v>37</v>
      </c>
      <c r="V3246" s="23" t="s">
        <v>37</v>
      </c>
      <c r="W3246" s="23" t="s">
        <v>37</v>
      </c>
      <c r="X3246" s="22">
        <v>7556266.8799999999</v>
      </c>
    </row>
    <row r="3247" spans="1:24" x14ac:dyDescent="0.25">
      <c r="A3247" s="22">
        <v>702</v>
      </c>
      <c r="B3247" s="23" t="s">
        <v>3292</v>
      </c>
      <c r="C3247" s="23"/>
      <c r="D3247" s="24">
        <v>313548</v>
      </c>
      <c r="E3247" s="25"/>
      <c r="F3247" s="23" t="s">
        <v>59</v>
      </c>
      <c r="G3247" s="23" t="s">
        <v>59</v>
      </c>
      <c r="H3247" s="24" t="s">
        <v>34</v>
      </c>
      <c r="I3247" s="24" t="s">
        <v>35</v>
      </c>
      <c r="J3247" s="23" t="s">
        <v>36</v>
      </c>
      <c r="K3247" s="26">
        <v>14204.28</v>
      </c>
      <c r="L3247" s="26">
        <f t="shared" si="153"/>
        <v>14204.28</v>
      </c>
      <c r="M3247" s="26">
        <v>0</v>
      </c>
      <c r="N3247" s="26">
        <v>0</v>
      </c>
      <c r="O3247" s="26">
        <v>0</v>
      </c>
      <c r="P3247" s="26">
        <v>0</v>
      </c>
      <c r="Q3247" s="26">
        <f t="shared" si="151"/>
        <v>0</v>
      </c>
      <c r="R3247" s="27" t="str">
        <f t="shared" si="152"/>
        <v>1-30</v>
      </c>
      <c r="S3247" s="27" t="str">
        <f>+VLOOKUP(B3247,'[1]PORTFOLIO MAY16'!$B$7:$T$5083,19,0)</f>
        <v>NICARAGUA</v>
      </c>
      <c r="T3247" s="26">
        <v>0</v>
      </c>
      <c r="U3247" s="23" t="s">
        <v>37</v>
      </c>
      <c r="V3247" s="23" t="s">
        <v>37</v>
      </c>
      <c r="W3247" s="23" t="s">
        <v>37</v>
      </c>
      <c r="X3247" s="22">
        <v>15029.59</v>
      </c>
    </row>
    <row r="3248" spans="1:24" x14ac:dyDescent="0.25">
      <c r="A3248" s="22">
        <v>702</v>
      </c>
      <c r="B3248" s="23" t="s">
        <v>3293</v>
      </c>
      <c r="C3248" s="23"/>
      <c r="D3248" s="24">
        <v>313548</v>
      </c>
      <c r="E3248" s="25"/>
      <c r="F3248" s="23" t="s">
        <v>59</v>
      </c>
      <c r="G3248" s="23" t="s">
        <v>59</v>
      </c>
      <c r="H3248" s="24" t="s">
        <v>34</v>
      </c>
      <c r="I3248" s="24" t="s">
        <v>35</v>
      </c>
      <c r="J3248" s="23" t="s">
        <v>36</v>
      </c>
      <c r="K3248" s="26">
        <v>14204.28</v>
      </c>
      <c r="L3248" s="26">
        <f t="shared" si="153"/>
        <v>14204.28</v>
      </c>
      <c r="M3248" s="26">
        <v>0</v>
      </c>
      <c r="N3248" s="26">
        <v>0</v>
      </c>
      <c r="O3248" s="26">
        <v>0</v>
      </c>
      <c r="P3248" s="26">
        <v>0</v>
      </c>
      <c r="Q3248" s="26">
        <f t="shared" si="151"/>
        <v>0</v>
      </c>
      <c r="R3248" s="27" t="str">
        <f t="shared" si="152"/>
        <v>1-30</v>
      </c>
      <c r="S3248" s="27" t="str">
        <f>+VLOOKUP(B3248,'[1]PORTFOLIO MAY16'!$B$7:$T$5083,19,0)</f>
        <v>NICARAGUA</v>
      </c>
      <c r="T3248" s="26">
        <v>0</v>
      </c>
      <c r="U3248" s="23" t="s">
        <v>37</v>
      </c>
      <c r="V3248" s="23" t="s">
        <v>37</v>
      </c>
      <c r="W3248" s="23" t="s">
        <v>37</v>
      </c>
      <c r="X3248" s="22">
        <v>15029.59</v>
      </c>
    </row>
    <row r="3249" spans="1:24" x14ac:dyDescent="0.25">
      <c r="A3249" s="22">
        <v>702</v>
      </c>
      <c r="B3249" s="23" t="s">
        <v>3294</v>
      </c>
      <c r="C3249" s="23"/>
      <c r="D3249" s="24">
        <v>313548</v>
      </c>
      <c r="E3249" s="25"/>
      <c r="F3249" s="23" t="s">
        <v>59</v>
      </c>
      <c r="G3249" s="23" t="s">
        <v>59</v>
      </c>
      <c r="H3249" s="24" t="s">
        <v>34</v>
      </c>
      <c r="I3249" s="24" t="s">
        <v>35</v>
      </c>
      <c r="J3249" s="23" t="s">
        <v>36</v>
      </c>
      <c r="K3249" s="26">
        <v>251106.46</v>
      </c>
      <c r="L3249" s="26">
        <f t="shared" si="153"/>
        <v>251106.46</v>
      </c>
      <c r="M3249" s="26">
        <v>0</v>
      </c>
      <c r="N3249" s="26">
        <v>0</v>
      </c>
      <c r="O3249" s="26">
        <v>0</v>
      </c>
      <c r="P3249" s="26">
        <v>0</v>
      </c>
      <c r="Q3249" s="26">
        <f t="shared" si="151"/>
        <v>0</v>
      </c>
      <c r="R3249" s="27" t="str">
        <f t="shared" si="152"/>
        <v>1-30</v>
      </c>
      <c r="S3249" s="27" t="str">
        <f>+VLOOKUP(B3249,'[1]PORTFOLIO MAY16'!$B$7:$T$5083,19,0)</f>
        <v>NICARAGUA</v>
      </c>
      <c r="T3249" s="26">
        <v>0</v>
      </c>
      <c r="U3249" s="23" t="s">
        <v>37</v>
      </c>
      <c r="V3249" s="23" t="s">
        <v>37</v>
      </c>
      <c r="W3249" s="23" t="s">
        <v>37</v>
      </c>
      <c r="X3249" s="22">
        <v>265680.89</v>
      </c>
    </row>
    <row r="3250" spans="1:24" x14ac:dyDescent="0.25">
      <c r="A3250" s="22">
        <v>702</v>
      </c>
      <c r="B3250" s="23" t="s">
        <v>3295</v>
      </c>
      <c r="C3250" s="23"/>
      <c r="D3250" s="24">
        <v>366026</v>
      </c>
      <c r="E3250" s="25"/>
      <c r="F3250" s="23" t="s">
        <v>33</v>
      </c>
      <c r="G3250" s="23" t="s">
        <v>33</v>
      </c>
      <c r="H3250" s="24" t="s">
        <v>34</v>
      </c>
      <c r="I3250" s="24" t="s">
        <v>35</v>
      </c>
      <c r="J3250" s="23" t="s">
        <v>39</v>
      </c>
      <c r="K3250" s="26">
        <v>4109057.7</v>
      </c>
      <c r="L3250" s="26">
        <f t="shared" si="153"/>
        <v>221437.11941032906</v>
      </c>
      <c r="M3250" s="26">
        <v>0</v>
      </c>
      <c r="N3250" s="26">
        <v>0</v>
      </c>
      <c r="O3250" s="26">
        <v>0</v>
      </c>
      <c r="P3250" s="26">
        <v>0</v>
      </c>
      <c r="Q3250" s="26">
        <f t="shared" si="151"/>
        <v>0</v>
      </c>
      <c r="R3250" s="27" t="str">
        <f t="shared" si="152"/>
        <v>1-30</v>
      </c>
      <c r="S3250" s="27" t="str">
        <f>+VLOOKUP(B3250,'[1]PORTFOLIO MAY16'!$B$7:$T$5083,19,0)</f>
        <v>MEXICO</v>
      </c>
      <c r="T3250" s="26">
        <v>0</v>
      </c>
      <c r="U3250" s="23" t="s">
        <v>37</v>
      </c>
      <c r="V3250" s="23" t="s">
        <v>37</v>
      </c>
      <c r="W3250" s="23" t="s">
        <v>37</v>
      </c>
      <c r="X3250" s="22">
        <v>4365873.8099999996</v>
      </c>
    </row>
    <row r="3251" spans="1:24" x14ac:dyDescent="0.25">
      <c r="A3251" s="22">
        <v>702</v>
      </c>
      <c r="B3251" s="23" t="s">
        <v>3296</v>
      </c>
      <c r="C3251" s="23"/>
      <c r="D3251" s="24">
        <v>308518</v>
      </c>
      <c r="E3251" s="25"/>
      <c r="F3251" s="23" t="s">
        <v>42</v>
      </c>
      <c r="G3251" s="23" t="s">
        <v>33</v>
      </c>
      <c r="H3251" s="24" t="s">
        <v>34</v>
      </c>
      <c r="I3251" s="24" t="s">
        <v>35</v>
      </c>
      <c r="J3251" s="23" t="s">
        <v>36</v>
      </c>
      <c r="K3251" s="26">
        <v>64928.33</v>
      </c>
      <c r="L3251" s="26">
        <f t="shared" si="153"/>
        <v>64928.33</v>
      </c>
      <c r="M3251" s="26">
        <v>0</v>
      </c>
      <c r="N3251" s="26">
        <v>0</v>
      </c>
      <c r="O3251" s="26">
        <v>0</v>
      </c>
      <c r="P3251" s="26">
        <v>0</v>
      </c>
      <c r="Q3251" s="26">
        <f t="shared" si="151"/>
        <v>0</v>
      </c>
      <c r="R3251" s="27" t="str">
        <f t="shared" si="152"/>
        <v>1-30</v>
      </c>
      <c r="S3251" s="27" t="str">
        <f>+VLOOKUP(B3251,'[1]PORTFOLIO MAY16'!$B$7:$T$5083,19,0)</f>
        <v>MEXICO</v>
      </c>
      <c r="T3251" s="26">
        <v>0</v>
      </c>
      <c r="U3251" s="23" t="s">
        <v>37</v>
      </c>
      <c r="V3251" s="23" t="s">
        <v>37</v>
      </c>
      <c r="W3251" s="23" t="s">
        <v>37</v>
      </c>
      <c r="X3251" s="22">
        <v>64928.33</v>
      </c>
    </row>
    <row r="3252" spans="1:24" x14ac:dyDescent="0.25">
      <c r="A3252" s="22">
        <v>702</v>
      </c>
      <c r="B3252" s="23" t="s">
        <v>3297</v>
      </c>
      <c r="C3252" s="23"/>
      <c r="D3252" s="24">
        <v>319934</v>
      </c>
      <c r="E3252" s="25"/>
      <c r="F3252" s="23" t="s">
        <v>98</v>
      </c>
      <c r="G3252" s="23" t="s">
        <v>98</v>
      </c>
      <c r="H3252" s="24" t="s">
        <v>34</v>
      </c>
      <c r="I3252" s="24" t="s">
        <v>35</v>
      </c>
      <c r="J3252" s="23" t="s">
        <v>36</v>
      </c>
      <c r="K3252" s="26">
        <v>10077.540000000001</v>
      </c>
      <c r="L3252" s="26">
        <f t="shared" si="153"/>
        <v>10077.540000000001</v>
      </c>
      <c r="M3252" s="26">
        <v>0</v>
      </c>
      <c r="N3252" s="26">
        <v>0</v>
      </c>
      <c r="O3252" s="26">
        <v>0</v>
      </c>
      <c r="P3252" s="26">
        <v>0</v>
      </c>
      <c r="Q3252" s="26">
        <f t="shared" si="151"/>
        <v>0</v>
      </c>
      <c r="R3252" s="27" t="str">
        <f t="shared" si="152"/>
        <v>1-30</v>
      </c>
      <c r="S3252" s="27" t="str">
        <f>+VLOOKUP(B3252,'[1]PORTFOLIO MAY16'!$B$7:$T$5083,19,0)</f>
        <v>MEXICO</v>
      </c>
      <c r="T3252" s="26">
        <v>0</v>
      </c>
      <c r="U3252" s="23" t="s">
        <v>37</v>
      </c>
      <c r="V3252" s="23" t="s">
        <v>37</v>
      </c>
      <c r="W3252" s="23" t="s">
        <v>37</v>
      </c>
      <c r="X3252" s="22">
        <v>3371.76</v>
      </c>
    </row>
    <row r="3253" spans="1:24" x14ac:dyDescent="0.25">
      <c r="A3253" s="22">
        <v>702</v>
      </c>
      <c r="B3253" s="23" t="s">
        <v>3298</v>
      </c>
      <c r="C3253" s="23"/>
      <c r="D3253" s="24">
        <v>363037</v>
      </c>
      <c r="E3253" s="25"/>
      <c r="F3253" s="23" t="s">
        <v>42</v>
      </c>
      <c r="G3253" s="23" t="s">
        <v>33</v>
      </c>
      <c r="H3253" s="24" t="s">
        <v>34</v>
      </c>
      <c r="I3253" s="24" t="s">
        <v>35</v>
      </c>
      <c r="J3253" s="23" t="s">
        <v>36</v>
      </c>
      <c r="K3253" s="26">
        <v>55647.38</v>
      </c>
      <c r="L3253" s="26">
        <f t="shared" si="153"/>
        <v>55647.38</v>
      </c>
      <c r="M3253" s="26">
        <v>0</v>
      </c>
      <c r="N3253" s="26">
        <v>0</v>
      </c>
      <c r="O3253" s="26">
        <v>0</v>
      </c>
      <c r="P3253" s="26">
        <v>0</v>
      </c>
      <c r="Q3253" s="26">
        <f t="shared" si="151"/>
        <v>0</v>
      </c>
      <c r="R3253" s="27" t="str">
        <f t="shared" si="152"/>
        <v>1-30</v>
      </c>
      <c r="S3253" s="27" t="str">
        <f>+VLOOKUP(B3253,'[1]PORTFOLIO MAY16'!$B$7:$T$5083,19,0)</f>
        <v>NICARAGUA</v>
      </c>
      <c r="T3253" s="26">
        <v>0</v>
      </c>
      <c r="U3253" s="23" t="s">
        <v>37</v>
      </c>
      <c r="V3253" s="23" t="s">
        <v>37</v>
      </c>
      <c r="W3253" s="23" t="s">
        <v>37</v>
      </c>
      <c r="X3253" s="22">
        <v>65656.02</v>
      </c>
    </row>
    <row r="3254" spans="1:24" x14ac:dyDescent="0.25">
      <c r="A3254" s="22">
        <v>702</v>
      </c>
      <c r="B3254" s="23" t="s">
        <v>3299</v>
      </c>
      <c r="C3254" s="23"/>
      <c r="D3254" s="24">
        <v>313548</v>
      </c>
      <c r="E3254" s="25"/>
      <c r="F3254" s="23" t="s">
        <v>59</v>
      </c>
      <c r="G3254" s="23" t="s">
        <v>59</v>
      </c>
      <c r="H3254" s="24" t="s">
        <v>34</v>
      </c>
      <c r="I3254" s="24" t="s">
        <v>35</v>
      </c>
      <c r="J3254" s="23" t="s">
        <v>36</v>
      </c>
      <c r="K3254" s="26">
        <v>52958.36</v>
      </c>
      <c r="L3254" s="26">
        <f t="shared" si="153"/>
        <v>52958.36</v>
      </c>
      <c r="M3254" s="26">
        <v>0</v>
      </c>
      <c r="N3254" s="26">
        <v>0</v>
      </c>
      <c r="O3254" s="26">
        <v>0</v>
      </c>
      <c r="P3254" s="26">
        <v>0</v>
      </c>
      <c r="Q3254" s="26">
        <f t="shared" si="151"/>
        <v>0</v>
      </c>
      <c r="R3254" s="27" t="str">
        <f t="shared" si="152"/>
        <v>1-30</v>
      </c>
      <c r="S3254" s="27" t="str">
        <f>+VLOOKUP(B3254,'[1]PORTFOLIO MAY16'!$B$7:$T$5083,19,0)</f>
        <v>NICARAGUA</v>
      </c>
      <c r="T3254" s="26">
        <v>0</v>
      </c>
      <c r="U3254" s="23" t="s">
        <v>37</v>
      </c>
      <c r="V3254" s="23" t="s">
        <v>37</v>
      </c>
      <c r="W3254" s="23" t="s">
        <v>37</v>
      </c>
      <c r="X3254" s="22">
        <v>55645.49</v>
      </c>
    </row>
    <row r="3255" spans="1:24" x14ac:dyDescent="0.25">
      <c r="A3255" s="22">
        <v>702</v>
      </c>
      <c r="B3255" s="23" t="s">
        <v>3300</v>
      </c>
      <c r="C3255" s="23"/>
      <c r="D3255" s="24">
        <v>313548</v>
      </c>
      <c r="E3255" s="25"/>
      <c r="F3255" s="23" t="s">
        <v>59</v>
      </c>
      <c r="G3255" s="23" t="s">
        <v>59</v>
      </c>
      <c r="H3255" s="24" t="s">
        <v>34</v>
      </c>
      <c r="I3255" s="24" t="s">
        <v>35</v>
      </c>
      <c r="J3255" s="23" t="s">
        <v>36</v>
      </c>
      <c r="K3255" s="26">
        <v>69098.89</v>
      </c>
      <c r="L3255" s="26">
        <f t="shared" si="153"/>
        <v>69098.89</v>
      </c>
      <c r="M3255" s="26">
        <v>0</v>
      </c>
      <c r="N3255" s="26">
        <v>0</v>
      </c>
      <c r="O3255" s="26">
        <v>0</v>
      </c>
      <c r="P3255" s="26">
        <v>0</v>
      </c>
      <c r="Q3255" s="26">
        <f t="shared" si="151"/>
        <v>0</v>
      </c>
      <c r="R3255" s="27" t="str">
        <f t="shared" si="152"/>
        <v>1-30</v>
      </c>
      <c r="S3255" s="27" t="str">
        <f>+VLOOKUP(B3255,'[1]PORTFOLIO MAY16'!$B$7:$T$5083,19,0)</f>
        <v>NICARAGUA</v>
      </c>
      <c r="T3255" s="26">
        <v>0</v>
      </c>
      <c r="U3255" s="23" t="s">
        <v>37</v>
      </c>
      <c r="V3255" s="23" t="s">
        <v>37</v>
      </c>
      <c r="W3255" s="23" t="s">
        <v>37</v>
      </c>
      <c r="X3255" s="22">
        <v>72604.990000000005</v>
      </c>
    </row>
    <row r="3256" spans="1:24" x14ac:dyDescent="0.25">
      <c r="A3256" s="22">
        <v>702</v>
      </c>
      <c r="B3256" s="23" t="s">
        <v>3301</v>
      </c>
      <c r="C3256" s="23"/>
      <c r="D3256" s="24">
        <v>313548</v>
      </c>
      <c r="E3256" s="25"/>
      <c r="F3256" s="23" t="s">
        <v>59</v>
      </c>
      <c r="G3256" s="23" t="s">
        <v>59</v>
      </c>
      <c r="H3256" s="24" t="s">
        <v>34</v>
      </c>
      <c r="I3256" s="24" t="s">
        <v>35</v>
      </c>
      <c r="J3256" s="23" t="s">
        <v>36</v>
      </c>
      <c r="K3256" s="26">
        <v>52958.36</v>
      </c>
      <c r="L3256" s="26">
        <f t="shared" si="153"/>
        <v>52958.36</v>
      </c>
      <c r="M3256" s="26">
        <v>0</v>
      </c>
      <c r="N3256" s="26">
        <v>0</v>
      </c>
      <c r="O3256" s="26">
        <v>0</v>
      </c>
      <c r="P3256" s="26">
        <v>0</v>
      </c>
      <c r="Q3256" s="26">
        <f t="shared" si="151"/>
        <v>0</v>
      </c>
      <c r="R3256" s="27" t="str">
        <f t="shared" si="152"/>
        <v>1-30</v>
      </c>
      <c r="S3256" s="27" t="str">
        <f>+VLOOKUP(B3256,'[1]PORTFOLIO MAY16'!$B$7:$T$5083,19,0)</f>
        <v>NICARAGUA</v>
      </c>
      <c r="T3256" s="26">
        <v>0</v>
      </c>
      <c r="U3256" s="23" t="s">
        <v>37</v>
      </c>
      <c r="V3256" s="23" t="s">
        <v>37</v>
      </c>
      <c r="W3256" s="23" t="s">
        <v>37</v>
      </c>
      <c r="X3256" s="22">
        <v>55645.49</v>
      </c>
    </row>
    <row r="3257" spans="1:24" x14ac:dyDescent="0.25">
      <c r="A3257" s="22">
        <v>702</v>
      </c>
      <c r="B3257" s="23" t="s">
        <v>3302</v>
      </c>
      <c r="C3257" s="23"/>
      <c r="D3257" s="24">
        <v>313548</v>
      </c>
      <c r="E3257" s="25"/>
      <c r="F3257" s="23" t="s">
        <v>51</v>
      </c>
      <c r="G3257" s="23" t="s">
        <v>51</v>
      </c>
      <c r="H3257" s="24" t="s">
        <v>34</v>
      </c>
      <c r="I3257" s="24" t="s">
        <v>35</v>
      </c>
      <c r="J3257" s="23" t="s">
        <v>36</v>
      </c>
      <c r="K3257" s="26">
        <v>6600.83</v>
      </c>
      <c r="L3257" s="26">
        <f t="shared" si="153"/>
        <v>6600.83</v>
      </c>
      <c r="M3257" s="26">
        <v>0</v>
      </c>
      <c r="N3257" s="26">
        <v>0</v>
      </c>
      <c r="O3257" s="26">
        <v>0</v>
      </c>
      <c r="P3257" s="26">
        <v>0</v>
      </c>
      <c r="Q3257" s="26">
        <f t="shared" si="151"/>
        <v>0</v>
      </c>
      <c r="R3257" s="27" t="str">
        <f t="shared" si="152"/>
        <v>1-30</v>
      </c>
      <c r="S3257" s="27" t="str">
        <f>+VLOOKUP(B3257,'[1]PORTFOLIO MAY16'!$B$7:$T$5083,19,0)</f>
        <v>NICARAGUA</v>
      </c>
      <c r="T3257" s="26">
        <v>0</v>
      </c>
      <c r="U3257" s="23" t="s">
        <v>37</v>
      </c>
      <c r="V3257" s="23" t="s">
        <v>37</v>
      </c>
      <c r="W3257" s="23" t="s">
        <v>37</v>
      </c>
      <c r="X3257" s="22">
        <v>6935.75</v>
      </c>
    </row>
    <row r="3258" spans="1:24" x14ac:dyDescent="0.25">
      <c r="A3258" s="22">
        <v>702</v>
      </c>
      <c r="B3258" s="23" t="s">
        <v>3303</v>
      </c>
      <c r="C3258" s="23"/>
      <c r="D3258" s="24">
        <v>319909</v>
      </c>
      <c r="E3258" s="25"/>
      <c r="F3258" s="23" t="s">
        <v>42</v>
      </c>
      <c r="G3258" s="23" t="s">
        <v>33</v>
      </c>
      <c r="H3258" s="24" t="s">
        <v>34</v>
      </c>
      <c r="I3258" s="24" t="s">
        <v>35</v>
      </c>
      <c r="J3258" s="23" t="s">
        <v>39</v>
      </c>
      <c r="K3258" s="26">
        <v>2224277.5499999998</v>
      </c>
      <c r="L3258" s="26">
        <f t="shared" si="153"/>
        <v>119866.31714640175</v>
      </c>
      <c r="M3258" s="26">
        <v>0</v>
      </c>
      <c r="N3258" s="26">
        <v>0</v>
      </c>
      <c r="O3258" s="26">
        <v>0</v>
      </c>
      <c r="P3258" s="26">
        <v>0</v>
      </c>
      <c r="Q3258" s="26">
        <f t="shared" si="151"/>
        <v>0</v>
      </c>
      <c r="R3258" s="27" t="str">
        <f t="shared" si="152"/>
        <v>1-30</v>
      </c>
      <c r="S3258" s="27" t="str">
        <f>+VLOOKUP(B3258,'[1]PORTFOLIO MAY16'!$B$7:$T$5083,19,0)</f>
        <v>MEXICO</v>
      </c>
      <c r="T3258" s="26">
        <v>0</v>
      </c>
      <c r="U3258" s="23" t="s">
        <v>37</v>
      </c>
      <c r="V3258" s="23" t="s">
        <v>37</v>
      </c>
      <c r="W3258" s="23" t="s">
        <v>37</v>
      </c>
      <c r="X3258" s="22">
        <v>2600905.38</v>
      </c>
    </row>
    <row r="3259" spans="1:24" x14ac:dyDescent="0.25">
      <c r="A3259" s="22">
        <v>702</v>
      </c>
      <c r="B3259" s="23" t="s">
        <v>3304</v>
      </c>
      <c r="C3259" s="23"/>
      <c r="D3259" s="24">
        <v>316053</v>
      </c>
      <c r="E3259" s="25"/>
      <c r="F3259" s="23" t="s">
        <v>33</v>
      </c>
      <c r="G3259" s="23" t="s">
        <v>33</v>
      </c>
      <c r="H3259" s="24" t="s">
        <v>34</v>
      </c>
      <c r="I3259" s="24" t="s">
        <v>35</v>
      </c>
      <c r="J3259" s="23" t="s">
        <v>39</v>
      </c>
      <c r="K3259" s="26">
        <v>640870.22</v>
      </c>
      <c r="L3259" s="26">
        <f t="shared" si="153"/>
        <v>34536.496149144812</v>
      </c>
      <c r="M3259" s="26">
        <v>0</v>
      </c>
      <c r="N3259" s="26">
        <v>0</v>
      </c>
      <c r="O3259" s="26">
        <v>0</v>
      </c>
      <c r="P3259" s="26">
        <v>0</v>
      </c>
      <c r="Q3259" s="26">
        <f t="shared" si="151"/>
        <v>0</v>
      </c>
      <c r="R3259" s="27" t="str">
        <f t="shared" si="152"/>
        <v>1-30</v>
      </c>
      <c r="S3259" s="27" t="str">
        <f>+VLOOKUP(B3259,'[1]PORTFOLIO MAY16'!$B$7:$T$5083,19,0)</f>
        <v>MEXICO</v>
      </c>
      <c r="T3259" s="26">
        <v>0</v>
      </c>
      <c r="U3259" s="23" t="s">
        <v>37</v>
      </c>
      <c r="V3259" s="23" t="s">
        <v>37</v>
      </c>
      <c r="W3259" s="23" t="s">
        <v>37</v>
      </c>
      <c r="X3259" s="22">
        <v>745790.43</v>
      </c>
    </row>
    <row r="3260" spans="1:24" x14ac:dyDescent="0.25">
      <c r="A3260" s="22">
        <v>702</v>
      </c>
      <c r="B3260" s="23" t="s">
        <v>3305</v>
      </c>
      <c r="C3260" s="23"/>
      <c r="D3260" s="24">
        <v>341755</v>
      </c>
      <c r="E3260" s="25"/>
      <c r="F3260" s="23" t="s">
        <v>42</v>
      </c>
      <c r="G3260" s="23" t="s">
        <v>33</v>
      </c>
      <c r="H3260" s="24" t="s">
        <v>34</v>
      </c>
      <c r="I3260" s="24" t="s">
        <v>35</v>
      </c>
      <c r="J3260" s="23" t="s">
        <v>36</v>
      </c>
      <c r="K3260" s="26">
        <v>63957.06</v>
      </c>
      <c r="L3260" s="26">
        <f t="shared" si="153"/>
        <v>63957.06</v>
      </c>
      <c r="M3260" s="26">
        <v>0</v>
      </c>
      <c r="N3260" s="26">
        <v>0</v>
      </c>
      <c r="O3260" s="26">
        <v>0</v>
      </c>
      <c r="P3260" s="26">
        <v>0</v>
      </c>
      <c r="Q3260" s="26">
        <f t="shared" si="151"/>
        <v>0</v>
      </c>
      <c r="R3260" s="27" t="str">
        <f t="shared" si="152"/>
        <v>1-30</v>
      </c>
      <c r="S3260" s="27" t="str">
        <f>+VLOOKUP(B3260,'[1]PORTFOLIO MAY16'!$B$7:$T$5083,19,0)</f>
        <v>NICARAGUA</v>
      </c>
      <c r="T3260" s="26">
        <v>0</v>
      </c>
      <c r="U3260" s="23" t="s">
        <v>37</v>
      </c>
      <c r="V3260" s="23" t="s">
        <v>37</v>
      </c>
      <c r="W3260" s="23" t="s">
        <v>37</v>
      </c>
      <c r="X3260" s="22">
        <v>75461.73</v>
      </c>
    </row>
    <row r="3261" spans="1:24" x14ac:dyDescent="0.25">
      <c r="A3261" s="22">
        <v>702</v>
      </c>
      <c r="B3261" s="23" t="s">
        <v>3306</v>
      </c>
      <c r="C3261" s="23"/>
      <c r="D3261" s="24">
        <v>314798</v>
      </c>
      <c r="E3261" s="25"/>
      <c r="F3261" s="23" t="s">
        <v>51</v>
      </c>
      <c r="G3261" s="23" t="s">
        <v>51</v>
      </c>
      <c r="H3261" s="24" t="s">
        <v>34</v>
      </c>
      <c r="I3261" s="24" t="s">
        <v>35</v>
      </c>
      <c r="J3261" s="23" t="s">
        <v>36</v>
      </c>
      <c r="K3261" s="26">
        <v>186134.32</v>
      </c>
      <c r="L3261" s="26">
        <f t="shared" si="153"/>
        <v>186134.32</v>
      </c>
      <c r="M3261" s="26">
        <v>0</v>
      </c>
      <c r="N3261" s="26">
        <v>0</v>
      </c>
      <c r="O3261" s="26">
        <v>0</v>
      </c>
      <c r="P3261" s="26">
        <v>0</v>
      </c>
      <c r="Q3261" s="26">
        <f t="shared" si="151"/>
        <v>0</v>
      </c>
      <c r="R3261" s="27" t="str">
        <f t="shared" si="152"/>
        <v>1-30</v>
      </c>
      <c r="S3261" s="27" t="str">
        <f>+VLOOKUP(B3261,'[1]PORTFOLIO MAY16'!$B$7:$T$5083,19,0)</f>
        <v>COSTA RICA</v>
      </c>
      <c r="T3261" s="26">
        <v>0</v>
      </c>
      <c r="U3261" s="23" t="s">
        <v>37</v>
      </c>
      <c r="V3261" s="23" t="s">
        <v>37</v>
      </c>
      <c r="W3261" s="23" t="s">
        <v>37</v>
      </c>
      <c r="X3261" s="22">
        <v>195047.24</v>
      </c>
    </row>
    <row r="3262" spans="1:24" x14ac:dyDescent="0.25">
      <c r="A3262" s="22">
        <v>702</v>
      </c>
      <c r="B3262" s="23" t="s">
        <v>3307</v>
      </c>
      <c r="C3262" s="23"/>
      <c r="D3262" s="24">
        <v>313548</v>
      </c>
      <c r="E3262" s="25"/>
      <c r="F3262" s="23" t="s">
        <v>59</v>
      </c>
      <c r="G3262" s="23" t="s">
        <v>59</v>
      </c>
      <c r="H3262" s="24" t="s">
        <v>34</v>
      </c>
      <c r="I3262" s="24" t="s">
        <v>35</v>
      </c>
      <c r="J3262" s="23" t="s">
        <v>36</v>
      </c>
      <c r="K3262" s="26">
        <v>116922.7</v>
      </c>
      <c r="L3262" s="26">
        <f t="shared" si="153"/>
        <v>116922.7</v>
      </c>
      <c r="M3262" s="26">
        <v>0</v>
      </c>
      <c r="N3262" s="26">
        <v>0</v>
      </c>
      <c r="O3262" s="26">
        <v>0</v>
      </c>
      <c r="P3262" s="26">
        <v>0</v>
      </c>
      <c r="Q3262" s="26">
        <f t="shared" si="151"/>
        <v>0</v>
      </c>
      <c r="R3262" s="27" t="str">
        <f t="shared" si="152"/>
        <v>1-30</v>
      </c>
      <c r="S3262" s="27" t="str">
        <f>+VLOOKUP(B3262,'[1]PORTFOLIO MAY16'!$B$7:$T$5083,19,0)</f>
        <v>NICARAGUA</v>
      </c>
      <c r="T3262" s="26">
        <v>0</v>
      </c>
      <c r="U3262" s="23" t="s">
        <v>37</v>
      </c>
      <c r="V3262" s="23" t="s">
        <v>37</v>
      </c>
      <c r="W3262" s="23" t="s">
        <v>37</v>
      </c>
      <c r="X3262" s="22">
        <v>122869.85</v>
      </c>
    </row>
    <row r="3263" spans="1:24" x14ac:dyDescent="0.25">
      <c r="A3263" s="22">
        <v>702</v>
      </c>
      <c r="B3263" s="23" t="s">
        <v>3308</v>
      </c>
      <c r="C3263" s="23"/>
      <c r="D3263" s="24">
        <v>310580</v>
      </c>
      <c r="E3263" s="25"/>
      <c r="F3263" s="23" t="s">
        <v>33</v>
      </c>
      <c r="G3263" s="23" t="s">
        <v>33</v>
      </c>
      <c r="H3263" s="24" t="s">
        <v>34</v>
      </c>
      <c r="I3263" s="24" t="s">
        <v>35</v>
      </c>
      <c r="J3263" s="23" t="s">
        <v>36</v>
      </c>
      <c r="K3263" s="26">
        <v>1304848.0900000001</v>
      </c>
      <c r="L3263" s="26">
        <f t="shared" si="153"/>
        <v>1304848.0900000001</v>
      </c>
      <c r="M3263" s="26">
        <v>0</v>
      </c>
      <c r="N3263" s="26">
        <v>0</v>
      </c>
      <c r="O3263" s="26">
        <v>0</v>
      </c>
      <c r="P3263" s="26">
        <v>0</v>
      </c>
      <c r="Q3263" s="26">
        <f t="shared" si="151"/>
        <v>0</v>
      </c>
      <c r="R3263" s="27" t="str">
        <f t="shared" si="152"/>
        <v>1-30</v>
      </c>
      <c r="S3263" s="27" t="str">
        <f>+VLOOKUP(B3263,'[1]PORTFOLIO MAY16'!$B$7:$T$5083,19,0)</f>
        <v>MEXICO</v>
      </c>
      <c r="T3263" s="26">
        <v>0</v>
      </c>
      <c r="U3263" s="23" t="s">
        <v>37</v>
      </c>
      <c r="V3263" s="23" t="s">
        <v>37</v>
      </c>
      <c r="W3263" s="23" t="s">
        <v>37</v>
      </c>
      <c r="X3263" s="22">
        <v>1314646.02</v>
      </c>
    </row>
    <row r="3264" spans="1:24" x14ac:dyDescent="0.25">
      <c r="A3264" s="22">
        <v>702</v>
      </c>
      <c r="B3264" s="23" t="s">
        <v>3309</v>
      </c>
      <c r="C3264" s="23"/>
      <c r="D3264" s="24">
        <v>311796</v>
      </c>
      <c r="E3264" s="25"/>
      <c r="F3264" s="23" t="s">
        <v>42</v>
      </c>
      <c r="G3264" s="23" t="s">
        <v>51</v>
      </c>
      <c r="H3264" s="24" t="s">
        <v>34</v>
      </c>
      <c r="I3264" s="24" t="s">
        <v>35</v>
      </c>
      <c r="J3264" s="23" t="s">
        <v>39</v>
      </c>
      <c r="K3264" s="26">
        <v>302014.21000000002</v>
      </c>
      <c r="L3264" s="26">
        <f t="shared" si="153"/>
        <v>16275.545773763703</v>
      </c>
      <c r="M3264" s="26">
        <v>0</v>
      </c>
      <c r="N3264" s="26">
        <v>0</v>
      </c>
      <c r="O3264" s="26">
        <v>0</v>
      </c>
      <c r="P3264" s="26">
        <v>0</v>
      </c>
      <c r="Q3264" s="26">
        <f t="shared" si="151"/>
        <v>0</v>
      </c>
      <c r="R3264" s="27" t="str">
        <f t="shared" si="152"/>
        <v>1-30</v>
      </c>
      <c r="S3264" s="27" t="str">
        <f>+VLOOKUP(B3264,'[1]PORTFOLIO MAY16'!$B$7:$T$5083,19,0)</f>
        <v>MEXICO</v>
      </c>
      <c r="T3264" s="26">
        <v>0</v>
      </c>
      <c r="U3264" s="23" t="s">
        <v>37</v>
      </c>
      <c r="V3264" s="23" t="s">
        <v>37</v>
      </c>
      <c r="W3264" s="23" t="s">
        <v>37</v>
      </c>
      <c r="X3264" s="22">
        <v>335466.26</v>
      </c>
    </row>
    <row r="3265" spans="1:24" x14ac:dyDescent="0.25">
      <c r="A3265" s="22">
        <v>702</v>
      </c>
      <c r="B3265" s="23" t="s">
        <v>3310</v>
      </c>
      <c r="C3265" s="23"/>
      <c r="D3265" s="24">
        <v>364250</v>
      </c>
      <c r="E3265" s="25"/>
      <c r="F3265" s="23" t="s">
        <v>33</v>
      </c>
      <c r="G3265" s="23" t="s">
        <v>33</v>
      </c>
      <c r="H3265" s="24" t="s">
        <v>34</v>
      </c>
      <c r="I3265" s="24" t="s">
        <v>35</v>
      </c>
      <c r="J3265" s="23" t="s">
        <v>39</v>
      </c>
      <c r="K3265" s="26">
        <v>1087186.28</v>
      </c>
      <c r="L3265" s="26">
        <f t="shared" si="153"/>
        <v>58588.468617910003</v>
      </c>
      <c r="M3265" s="26">
        <v>0</v>
      </c>
      <c r="N3265" s="26">
        <v>0</v>
      </c>
      <c r="O3265" s="26">
        <v>0</v>
      </c>
      <c r="P3265" s="26">
        <v>0</v>
      </c>
      <c r="Q3265" s="26">
        <f t="shared" si="151"/>
        <v>0</v>
      </c>
      <c r="R3265" s="27" t="str">
        <f t="shared" si="152"/>
        <v>1-30</v>
      </c>
      <c r="S3265" s="27" t="str">
        <f>+VLOOKUP(B3265,'[1]PORTFOLIO MAY16'!$B$7:$T$5083,19,0)</f>
        <v>MEXICO</v>
      </c>
      <c r="T3265" s="26">
        <v>0</v>
      </c>
      <c r="U3265" s="23" t="s">
        <v>37</v>
      </c>
      <c r="V3265" s="23" t="s">
        <v>37</v>
      </c>
      <c r="W3265" s="23" t="s">
        <v>37</v>
      </c>
      <c r="X3265" s="22">
        <v>1138957.06</v>
      </c>
    </row>
    <row r="3266" spans="1:24" x14ac:dyDescent="0.25">
      <c r="A3266" s="22">
        <v>702</v>
      </c>
      <c r="B3266" s="23" t="s">
        <v>3311</v>
      </c>
      <c r="C3266" s="23"/>
      <c r="D3266" s="24">
        <v>316779</v>
      </c>
      <c r="E3266" s="25"/>
      <c r="F3266" s="23" t="s">
        <v>42</v>
      </c>
      <c r="G3266" s="23" t="s">
        <v>33</v>
      </c>
      <c r="H3266" s="24" t="s">
        <v>34</v>
      </c>
      <c r="I3266" s="24" t="s">
        <v>35</v>
      </c>
      <c r="J3266" s="23" t="s">
        <v>36</v>
      </c>
      <c r="K3266" s="26">
        <v>336666.66</v>
      </c>
      <c r="L3266" s="26">
        <f t="shared" si="153"/>
        <v>336666.66</v>
      </c>
      <c r="M3266" s="26">
        <v>0</v>
      </c>
      <c r="N3266" s="26">
        <v>0</v>
      </c>
      <c r="O3266" s="26">
        <v>0</v>
      </c>
      <c r="P3266" s="26">
        <v>0</v>
      </c>
      <c r="Q3266" s="26">
        <f t="shared" si="151"/>
        <v>0</v>
      </c>
      <c r="R3266" s="27" t="str">
        <f t="shared" si="152"/>
        <v>1-30</v>
      </c>
      <c r="S3266" s="27" t="str">
        <f>+VLOOKUP(B3266,'[1]PORTFOLIO MAY16'!$B$7:$T$5083,19,0)</f>
        <v>MEXICO</v>
      </c>
      <c r="T3266" s="26">
        <v>0</v>
      </c>
      <c r="U3266" s="23" t="s">
        <v>37</v>
      </c>
      <c r="V3266" s="23" t="s">
        <v>37</v>
      </c>
      <c r="W3266" s="23" t="s">
        <v>37</v>
      </c>
      <c r="X3266" s="22">
        <v>336666.66</v>
      </c>
    </row>
    <row r="3267" spans="1:24" x14ac:dyDescent="0.25">
      <c r="A3267" s="22">
        <v>702</v>
      </c>
      <c r="B3267" s="23" t="s">
        <v>3312</v>
      </c>
      <c r="C3267" s="23"/>
      <c r="D3267" s="24">
        <v>316779</v>
      </c>
      <c r="E3267" s="25"/>
      <c r="F3267" s="23" t="s">
        <v>42</v>
      </c>
      <c r="G3267" s="23" t="s">
        <v>33</v>
      </c>
      <c r="H3267" s="24" t="s">
        <v>34</v>
      </c>
      <c r="I3267" s="24" t="s">
        <v>35</v>
      </c>
      <c r="J3267" s="23" t="s">
        <v>39</v>
      </c>
      <c r="K3267" s="26">
        <v>520000</v>
      </c>
      <c r="L3267" s="26">
        <f t="shared" si="153"/>
        <v>28022.799994600005</v>
      </c>
      <c r="M3267" s="26">
        <v>0</v>
      </c>
      <c r="N3267" s="26">
        <v>0</v>
      </c>
      <c r="O3267" s="26">
        <v>0</v>
      </c>
      <c r="P3267" s="26">
        <v>0</v>
      </c>
      <c r="Q3267" s="26">
        <f t="shared" si="151"/>
        <v>0</v>
      </c>
      <c r="R3267" s="27" t="str">
        <f t="shared" si="152"/>
        <v>1-30</v>
      </c>
      <c r="S3267" s="27" t="str">
        <f>+VLOOKUP(B3267,'[1]PORTFOLIO MAY16'!$B$7:$T$5083,19,0)</f>
        <v>MEXICO</v>
      </c>
      <c r="T3267" s="26">
        <v>0</v>
      </c>
      <c r="U3267" s="23" t="s">
        <v>37</v>
      </c>
      <c r="V3267" s="23" t="s">
        <v>37</v>
      </c>
      <c r="W3267" s="23" t="s">
        <v>37</v>
      </c>
      <c r="X3267" s="22">
        <v>520000</v>
      </c>
    </row>
    <row r="3268" spans="1:24" x14ac:dyDescent="0.25">
      <c r="A3268" s="22">
        <v>702</v>
      </c>
      <c r="B3268" s="23" t="s">
        <v>3313</v>
      </c>
      <c r="C3268" s="23"/>
      <c r="D3268" s="24">
        <v>313548</v>
      </c>
      <c r="E3268" s="25"/>
      <c r="F3268" s="23" t="s">
        <v>51</v>
      </c>
      <c r="G3268" s="23" t="s">
        <v>51</v>
      </c>
      <c r="H3268" s="24" t="s">
        <v>34</v>
      </c>
      <c r="I3268" s="24" t="s">
        <v>35</v>
      </c>
      <c r="J3268" s="23" t="s">
        <v>36</v>
      </c>
      <c r="K3268" s="26">
        <v>94574.44</v>
      </c>
      <c r="L3268" s="26">
        <f t="shared" si="153"/>
        <v>94574.44</v>
      </c>
      <c r="M3268" s="26">
        <v>0</v>
      </c>
      <c r="N3268" s="26">
        <v>0</v>
      </c>
      <c r="O3268" s="26">
        <v>0</v>
      </c>
      <c r="P3268" s="26">
        <v>0</v>
      </c>
      <c r="Q3268" s="26">
        <f t="shared" si="151"/>
        <v>0</v>
      </c>
      <c r="R3268" s="27" t="str">
        <f t="shared" si="152"/>
        <v>1-30</v>
      </c>
      <c r="S3268" s="27" t="str">
        <f>+VLOOKUP(B3268,'[1]PORTFOLIO MAY16'!$B$7:$T$5083,19,0)</f>
        <v>NICARAGUA</v>
      </c>
      <c r="T3268" s="26">
        <v>0</v>
      </c>
      <c r="U3268" s="23" t="s">
        <v>37</v>
      </c>
      <c r="V3268" s="23" t="s">
        <v>37</v>
      </c>
      <c r="W3268" s="23" t="s">
        <v>37</v>
      </c>
      <c r="X3268" s="22">
        <v>99735.69</v>
      </c>
    </row>
    <row r="3269" spans="1:24" x14ac:dyDescent="0.25">
      <c r="A3269" s="22">
        <v>702</v>
      </c>
      <c r="B3269" s="23" t="s">
        <v>3314</v>
      </c>
      <c r="C3269" s="23"/>
      <c r="D3269" s="24">
        <v>364436</v>
      </c>
      <c r="E3269" s="25"/>
      <c r="F3269" s="23" t="s">
        <v>33</v>
      </c>
      <c r="G3269" s="23" t="s">
        <v>33</v>
      </c>
      <c r="H3269" s="24" t="s">
        <v>34</v>
      </c>
      <c r="I3269" s="24" t="s">
        <v>35</v>
      </c>
      <c r="J3269" s="23" t="s">
        <v>39</v>
      </c>
      <c r="K3269" s="26">
        <v>4011837.5</v>
      </c>
      <c r="L3269" s="26">
        <f t="shared" si="153"/>
        <v>216197.92283333864</v>
      </c>
      <c r="M3269" s="26">
        <v>0</v>
      </c>
      <c r="N3269" s="26">
        <v>0</v>
      </c>
      <c r="O3269" s="26">
        <v>0</v>
      </c>
      <c r="P3269" s="26">
        <v>0</v>
      </c>
      <c r="Q3269" s="26">
        <f t="shared" si="151"/>
        <v>0</v>
      </c>
      <c r="R3269" s="27" t="str">
        <f t="shared" si="152"/>
        <v>1-30</v>
      </c>
      <c r="S3269" s="27" t="str">
        <f>+VLOOKUP(B3269,'[1]PORTFOLIO MAY16'!$B$7:$T$5083,19,0)</f>
        <v>MEXICO</v>
      </c>
      <c r="T3269" s="26">
        <v>0</v>
      </c>
      <c r="U3269" s="23" t="s">
        <v>37</v>
      </c>
      <c r="V3269" s="23" t="s">
        <v>37</v>
      </c>
      <c r="W3269" s="23" t="s">
        <v>37</v>
      </c>
      <c r="X3269" s="22">
        <v>4194193.75</v>
      </c>
    </row>
    <row r="3270" spans="1:24" x14ac:dyDescent="0.25">
      <c r="A3270" s="22">
        <v>702</v>
      </c>
      <c r="B3270" s="23" t="s">
        <v>3315</v>
      </c>
      <c r="C3270" s="23"/>
      <c r="D3270" s="24">
        <v>314798</v>
      </c>
      <c r="E3270" s="25"/>
      <c r="F3270" s="23" t="s">
        <v>59</v>
      </c>
      <c r="G3270" s="23" t="s">
        <v>59</v>
      </c>
      <c r="H3270" s="24" t="s">
        <v>34</v>
      </c>
      <c r="I3270" s="24" t="s">
        <v>35</v>
      </c>
      <c r="J3270" s="23" t="s">
        <v>36</v>
      </c>
      <c r="K3270" s="26">
        <v>1270601.1200000001</v>
      </c>
      <c r="L3270" s="26">
        <f t="shared" si="153"/>
        <v>1270601.1200000001</v>
      </c>
      <c r="M3270" s="26">
        <v>0</v>
      </c>
      <c r="N3270" s="26">
        <v>0</v>
      </c>
      <c r="O3270" s="26">
        <v>0</v>
      </c>
      <c r="P3270" s="26">
        <v>0</v>
      </c>
      <c r="Q3270" s="26">
        <f t="shared" si="151"/>
        <v>0</v>
      </c>
      <c r="R3270" s="27" t="str">
        <f t="shared" si="152"/>
        <v>1-30</v>
      </c>
      <c r="S3270" s="27" t="str">
        <f>+VLOOKUP(B3270,'[1]PORTFOLIO MAY16'!$B$7:$T$5083,19,0)</f>
        <v>COSTA RICA</v>
      </c>
      <c r="T3270" s="26">
        <v>0</v>
      </c>
      <c r="U3270" s="23" t="s">
        <v>37</v>
      </c>
      <c r="V3270" s="23" t="s">
        <v>37</v>
      </c>
      <c r="W3270" s="23" t="s">
        <v>37</v>
      </c>
      <c r="X3270" s="22">
        <v>1331649.79</v>
      </c>
    </row>
    <row r="3271" spans="1:24" x14ac:dyDescent="0.25">
      <c r="A3271" s="22">
        <v>702</v>
      </c>
      <c r="B3271" s="23" t="s">
        <v>3316</v>
      </c>
      <c r="C3271" s="23"/>
      <c r="D3271" s="24">
        <v>316522</v>
      </c>
      <c r="E3271" s="25"/>
      <c r="F3271" s="23" t="s">
        <v>33</v>
      </c>
      <c r="G3271" s="23" t="s">
        <v>33</v>
      </c>
      <c r="H3271" s="24" t="s">
        <v>34</v>
      </c>
      <c r="I3271" s="24" t="s">
        <v>35</v>
      </c>
      <c r="J3271" s="23" t="s">
        <v>39</v>
      </c>
      <c r="K3271" s="26">
        <v>634568.61</v>
      </c>
      <c r="L3271" s="26">
        <f t="shared" si="153"/>
        <v>34196.902386310256</v>
      </c>
      <c r="M3271" s="26">
        <v>0</v>
      </c>
      <c r="N3271" s="26">
        <v>0</v>
      </c>
      <c r="O3271" s="26">
        <v>0</v>
      </c>
      <c r="P3271" s="26">
        <v>0</v>
      </c>
      <c r="Q3271" s="26">
        <f t="shared" ref="Q3271:Q3334" si="154">+P3271+O3271+N3271+M3271</f>
        <v>0</v>
      </c>
      <c r="R3271" s="27" t="str">
        <f t="shared" ref="R3271:R3334" si="155">+IF(P3271&gt;0,"120+",IF(O3271&gt;0,"91-120",IF(N3271&gt;0,"61-90",IF(M3271&gt;0,"31-60","1-30"))))</f>
        <v>1-30</v>
      </c>
      <c r="S3271" s="27" t="str">
        <f>+VLOOKUP(B3271,'[1]PORTFOLIO MAY16'!$B$7:$T$5083,19,0)</f>
        <v>MEXICO</v>
      </c>
      <c r="T3271" s="26">
        <v>0</v>
      </c>
      <c r="U3271" s="23" t="s">
        <v>37</v>
      </c>
      <c r="V3271" s="23" t="s">
        <v>37</v>
      </c>
      <c r="W3271" s="23" t="s">
        <v>37</v>
      </c>
      <c r="X3271" s="22">
        <v>714609.28</v>
      </c>
    </row>
    <row r="3272" spans="1:24" x14ac:dyDescent="0.25">
      <c r="A3272" s="22">
        <v>702</v>
      </c>
      <c r="B3272" s="23" t="s">
        <v>3317</v>
      </c>
      <c r="C3272" s="23"/>
      <c r="D3272" s="24">
        <v>317994</v>
      </c>
      <c r="E3272" s="25"/>
      <c r="F3272" s="23" t="s">
        <v>42</v>
      </c>
      <c r="G3272" s="23" t="s">
        <v>33</v>
      </c>
      <c r="H3272" s="24" t="s">
        <v>34</v>
      </c>
      <c r="I3272" s="24" t="s">
        <v>35</v>
      </c>
      <c r="J3272" s="23" t="s">
        <v>36</v>
      </c>
      <c r="K3272" s="26">
        <v>250506.97</v>
      </c>
      <c r="L3272" s="26">
        <f t="shared" si="153"/>
        <v>250506.97</v>
      </c>
      <c r="M3272" s="26">
        <v>0</v>
      </c>
      <c r="N3272" s="26">
        <v>0</v>
      </c>
      <c r="O3272" s="26">
        <v>0</v>
      </c>
      <c r="P3272" s="26">
        <v>0</v>
      </c>
      <c r="Q3272" s="26">
        <f t="shared" si="154"/>
        <v>0</v>
      </c>
      <c r="R3272" s="27" t="str">
        <f t="shared" si="155"/>
        <v>1-30</v>
      </c>
      <c r="S3272" s="27" t="str">
        <f>+VLOOKUP(B3272,'[1]PORTFOLIO MAY16'!$B$7:$T$5083,19,0)</f>
        <v>REPUBLICA DOMINICANA</v>
      </c>
      <c r="T3272" s="26">
        <v>0</v>
      </c>
      <c r="U3272" s="23" t="s">
        <v>37</v>
      </c>
      <c r="V3272" s="23" t="s">
        <v>37</v>
      </c>
      <c r="W3272" s="23" t="s">
        <v>37</v>
      </c>
      <c r="X3272" s="22">
        <v>286903.99</v>
      </c>
    </row>
    <row r="3273" spans="1:24" x14ac:dyDescent="0.25">
      <c r="A3273" s="22">
        <v>702</v>
      </c>
      <c r="B3273" s="23" t="s">
        <v>3318</v>
      </c>
      <c r="C3273" s="23"/>
      <c r="D3273" s="24">
        <v>317994</v>
      </c>
      <c r="E3273" s="25"/>
      <c r="F3273" s="23" t="s">
        <v>42</v>
      </c>
      <c r="G3273" s="23" t="s">
        <v>33</v>
      </c>
      <c r="H3273" s="24" t="s">
        <v>34</v>
      </c>
      <c r="I3273" s="24" t="s">
        <v>35</v>
      </c>
      <c r="J3273" s="23" t="s">
        <v>36</v>
      </c>
      <c r="K3273" s="26">
        <v>31457.11</v>
      </c>
      <c r="L3273" s="26">
        <f t="shared" si="153"/>
        <v>31457.11</v>
      </c>
      <c r="M3273" s="26">
        <v>0</v>
      </c>
      <c r="N3273" s="26">
        <v>0</v>
      </c>
      <c r="O3273" s="26">
        <v>0</v>
      </c>
      <c r="P3273" s="26">
        <v>0</v>
      </c>
      <c r="Q3273" s="26">
        <f t="shared" si="154"/>
        <v>0</v>
      </c>
      <c r="R3273" s="27" t="str">
        <f t="shared" si="155"/>
        <v>1-30</v>
      </c>
      <c r="S3273" s="27" t="str">
        <f>+VLOOKUP(B3273,'[1]PORTFOLIO MAY16'!$B$7:$T$5083,19,0)</f>
        <v>REPUBLICA DOMINICANA</v>
      </c>
      <c r="T3273" s="26">
        <v>0</v>
      </c>
      <c r="U3273" s="23" t="s">
        <v>37</v>
      </c>
      <c r="V3273" s="23" t="s">
        <v>37</v>
      </c>
      <c r="W3273" s="23" t="s">
        <v>37</v>
      </c>
      <c r="X3273" s="22">
        <v>36027.61</v>
      </c>
    </row>
    <row r="3274" spans="1:24" x14ac:dyDescent="0.25">
      <c r="A3274" s="22">
        <v>702</v>
      </c>
      <c r="B3274" s="23" t="s">
        <v>3319</v>
      </c>
      <c r="C3274" s="23"/>
      <c r="D3274" s="24">
        <v>337631</v>
      </c>
      <c r="E3274" s="25"/>
      <c r="F3274" s="23" t="s">
        <v>42</v>
      </c>
      <c r="G3274" s="23" t="s">
        <v>33</v>
      </c>
      <c r="H3274" s="24" t="s">
        <v>34</v>
      </c>
      <c r="I3274" s="24" t="s">
        <v>35</v>
      </c>
      <c r="J3274" s="23" t="s">
        <v>36</v>
      </c>
      <c r="K3274" s="26">
        <v>119939.38</v>
      </c>
      <c r="L3274" s="26">
        <f t="shared" si="153"/>
        <v>119939.38</v>
      </c>
      <c r="M3274" s="26">
        <v>0</v>
      </c>
      <c r="N3274" s="26">
        <v>0</v>
      </c>
      <c r="O3274" s="26">
        <v>0</v>
      </c>
      <c r="P3274" s="26">
        <v>0</v>
      </c>
      <c r="Q3274" s="26">
        <f t="shared" si="154"/>
        <v>0</v>
      </c>
      <c r="R3274" s="27" t="str">
        <f t="shared" si="155"/>
        <v>1-30</v>
      </c>
      <c r="S3274" s="27" t="str">
        <f>+VLOOKUP(B3274,'[1]PORTFOLIO MAY16'!$B$7:$T$5083,19,0)</f>
        <v>NICARAGUA</v>
      </c>
      <c r="T3274" s="26">
        <v>0</v>
      </c>
      <c r="U3274" s="23" t="s">
        <v>37</v>
      </c>
      <c r="V3274" s="23" t="s">
        <v>37</v>
      </c>
      <c r="W3274" s="23" t="s">
        <v>37</v>
      </c>
      <c r="X3274" s="22">
        <v>140691.39000000001</v>
      </c>
    </row>
    <row r="3275" spans="1:24" x14ac:dyDescent="0.25">
      <c r="A3275" s="22">
        <v>702</v>
      </c>
      <c r="B3275" s="23" t="s">
        <v>3320</v>
      </c>
      <c r="C3275" s="23"/>
      <c r="D3275" s="24">
        <v>354330</v>
      </c>
      <c r="E3275" s="25"/>
      <c r="F3275" s="23" t="s">
        <v>33</v>
      </c>
      <c r="G3275" s="23" t="s">
        <v>33</v>
      </c>
      <c r="H3275" s="24" t="s">
        <v>34</v>
      </c>
      <c r="I3275" s="24" t="s">
        <v>35</v>
      </c>
      <c r="J3275" s="23" t="s">
        <v>39</v>
      </c>
      <c r="K3275" s="26">
        <v>185816.06</v>
      </c>
      <c r="L3275" s="26">
        <f t="shared" si="153"/>
        <v>10013.627471470374</v>
      </c>
      <c r="M3275" s="26">
        <v>0</v>
      </c>
      <c r="N3275" s="26">
        <v>0</v>
      </c>
      <c r="O3275" s="26">
        <v>0</v>
      </c>
      <c r="P3275" s="26">
        <v>0</v>
      </c>
      <c r="Q3275" s="26">
        <f t="shared" si="154"/>
        <v>0</v>
      </c>
      <c r="R3275" s="27" t="str">
        <f t="shared" si="155"/>
        <v>1-30</v>
      </c>
      <c r="S3275" s="27" t="str">
        <f>+VLOOKUP(B3275,'[1]PORTFOLIO MAY16'!$B$7:$T$5083,19,0)</f>
        <v>MEXICO</v>
      </c>
      <c r="T3275" s="26">
        <v>0</v>
      </c>
      <c r="U3275" s="23" t="s">
        <v>37</v>
      </c>
      <c r="V3275" s="23" t="s">
        <v>37</v>
      </c>
      <c r="W3275" s="23" t="s">
        <v>37</v>
      </c>
      <c r="X3275" s="22">
        <v>278724.09000000003</v>
      </c>
    </row>
    <row r="3276" spans="1:24" x14ac:dyDescent="0.25">
      <c r="A3276" s="22">
        <v>702</v>
      </c>
      <c r="B3276" s="23" t="s">
        <v>3321</v>
      </c>
      <c r="C3276" s="23"/>
      <c r="D3276" s="24">
        <v>314376</v>
      </c>
      <c r="E3276" s="25"/>
      <c r="F3276" s="23" t="s">
        <v>42</v>
      </c>
      <c r="G3276" s="23" t="s">
        <v>33</v>
      </c>
      <c r="H3276" s="24" t="s">
        <v>34</v>
      </c>
      <c r="I3276" s="24" t="s">
        <v>35</v>
      </c>
      <c r="J3276" s="23" t="s">
        <v>36</v>
      </c>
      <c r="K3276" s="26">
        <v>485868.74</v>
      </c>
      <c r="L3276" s="26">
        <f t="shared" si="153"/>
        <v>485868.74</v>
      </c>
      <c r="M3276" s="26">
        <v>0</v>
      </c>
      <c r="N3276" s="26">
        <v>0</v>
      </c>
      <c r="O3276" s="26">
        <v>0</v>
      </c>
      <c r="P3276" s="26">
        <v>0</v>
      </c>
      <c r="Q3276" s="26">
        <f t="shared" si="154"/>
        <v>0</v>
      </c>
      <c r="R3276" s="27" t="str">
        <f t="shared" si="155"/>
        <v>1-30</v>
      </c>
      <c r="S3276" s="27" t="str">
        <f>+VLOOKUP(B3276,'[1]PORTFOLIO MAY16'!$B$7:$T$5083,19,0)</f>
        <v>COSTA RICA</v>
      </c>
      <c r="T3276" s="26">
        <v>0</v>
      </c>
      <c r="U3276" s="23" t="s">
        <v>37</v>
      </c>
      <c r="V3276" s="23" t="s">
        <v>37</v>
      </c>
      <c r="W3276" s="23" t="s">
        <v>37</v>
      </c>
      <c r="X3276" s="22">
        <v>537103.06000000006</v>
      </c>
    </row>
    <row r="3277" spans="1:24" x14ac:dyDescent="0.25">
      <c r="A3277" s="22">
        <v>702</v>
      </c>
      <c r="B3277" s="23" t="s">
        <v>3322</v>
      </c>
      <c r="C3277" s="23"/>
      <c r="D3277" s="24">
        <v>316241</v>
      </c>
      <c r="E3277" s="25"/>
      <c r="F3277" s="23" t="s">
        <v>42</v>
      </c>
      <c r="G3277" s="23" t="s">
        <v>33</v>
      </c>
      <c r="H3277" s="24" t="s">
        <v>34</v>
      </c>
      <c r="I3277" s="24" t="s">
        <v>35</v>
      </c>
      <c r="J3277" s="23" t="s">
        <v>36</v>
      </c>
      <c r="K3277" s="26">
        <v>65608.19</v>
      </c>
      <c r="L3277" s="26">
        <f t="shared" si="153"/>
        <v>65608.19</v>
      </c>
      <c r="M3277" s="26">
        <v>0</v>
      </c>
      <c r="N3277" s="26">
        <v>0</v>
      </c>
      <c r="O3277" s="26">
        <v>0</v>
      </c>
      <c r="P3277" s="26">
        <v>0</v>
      </c>
      <c r="Q3277" s="26">
        <f t="shared" si="154"/>
        <v>0</v>
      </c>
      <c r="R3277" s="27" t="str">
        <f t="shared" si="155"/>
        <v>1-30</v>
      </c>
      <c r="S3277" s="27" t="str">
        <f>+VLOOKUP(B3277,'[1]PORTFOLIO MAY16'!$B$7:$T$5083,19,0)</f>
        <v>COSTA RICA</v>
      </c>
      <c r="T3277" s="26">
        <v>0</v>
      </c>
      <c r="U3277" s="23" t="s">
        <v>37</v>
      </c>
      <c r="V3277" s="23" t="s">
        <v>37</v>
      </c>
      <c r="W3277" s="23" t="s">
        <v>37</v>
      </c>
      <c r="X3277" s="22">
        <v>73351.429999999993</v>
      </c>
    </row>
    <row r="3278" spans="1:24" x14ac:dyDescent="0.25">
      <c r="A3278" s="22">
        <v>702</v>
      </c>
      <c r="B3278" s="23" t="s">
        <v>3323</v>
      </c>
      <c r="C3278" s="23"/>
      <c r="D3278" s="24">
        <v>313548</v>
      </c>
      <c r="E3278" s="25"/>
      <c r="F3278" s="23" t="s">
        <v>51</v>
      </c>
      <c r="G3278" s="23" t="s">
        <v>51</v>
      </c>
      <c r="H3278" s="24" t="s">
        <v>34</v>
      </c>
      <c r="I3278" s="24" t="s">
        <v>35</v>
      </c>
      <c r="J3278" s="23" t="s">
        <v>36</v>
      </c>
      <c r="K3278" s="26">
        <v>87605.75</v>
      </c>
      <c r="L3278" s="26">
        <f t="shared" si="153"/>
        <v>87605.75</v>
      </c>
      <c r="M3278" s="26">
        <v>0</v>
      </c>
      <c r="N3278" s="26">
        <v>0</v>
      </c>
      <c r="O3278" s="26">
        <v>0</v>
      </c>
      <c r="P3278" s="26">
        <v>0</v>
      </c>
      <c r="Q3278" s="26">
        <f t="shared" si="154"/>
        <v>0</v>
      </c>
      <c r="R3278" s="27" t="str">
        <f t="shared" si="155"/>
        <v>1-30</v>
      </c>
      <c r="S3278" s="27" t="str">
        <f>+VLOOKUP(B3278,'[1]PORTFOLIO MAY16'!$B$7:$T$5083,19,0)</f>
        <v>NICARAGUA</v>
      </c>
      <c r="T3278" s="26">
        <v>0</v>
      </c>
      <c r="U3278" s="23" t="s">
        <v>37</v>
      </c>
      <c r="V3278" s="23" t="s">
        <v>37</v>
      </c>
      <c r="W3278" s="23" t="s">
        <v>37</v>
      </c>
      <c r="X3278" s="22">
        <v>90823.37</v>
      </c>
    </row>
    <row r="3279" spans="1:24" x14ac:dyDescent="0.25">
      <c r="A3279" s="22">
        <v>702</v>
      </c>
      <c r="B3279" s="23" t="s">
        <v>3324</v>
      </c>
      <c r="C3279" s="23"/>
      <c r="D3279" s="24">
        <v>318435</v>
      </c>
      <c r="E3279" s="25"/>
      <c r="F3279" s="23" t="s">
        <v>33</v>
      </c>
      <c r="G3279" s="23" t="s">
        <v>33</v>
      </c>
      <c r="H3279" s="24" t="s">
        <v>34</v>
      </c>
      <c r="I3279" s="24" t="s">
        <v>35</v>
      </c>
      <c r="J3279" s="23" t="s">
        <v>39</v>
      </c>
      <c r="K3279" s="26">
        <v>391488.22</v>
      </c>
      <c r="L3279" s="26">
        <f t="shared" si="153"/>
        <v>21097.300171734547</v>
      </c>
      <c r="M3279" s="26">
        <v>0</v>
      </c>
      <c r="N3279" s="26">
        <v>0</v>
      </c>
      <c r="O3279" s="26">
        <v>0</v>
      </c>
      <c r="P3279" s="26">
        <v>0</v>
      </c>
      <c r="Q3279" s="26">
        <f t="shared" si="154"/>
        <v>0</v>
      </c>
      <c r="R3279" s="27" t="str">
        <f t="shared" si="155"/>
        <v>1-30</v>
      </c>
      <c r="S3279" s="27" t="str">
        <f>+VLOOKUP(B3279,'[1]PORTFOLIO MAY16'!$B$7:$T$5083,19,0)</f>
        <v>MEXICO</v>
      </c>
      <c r="T3279" s="26">
        <v>0</v>
      </c>
      <c r="U3279" s="23" t="s">
        <v>37</v>
      </c>
      <c r="V3279" s="23" t="s">
        <v>37</v>
      </c>
      <c r="W3279" s="23" t="s">
        <v>37</v>
      </c>
      <c r="X3279" s="22">
        <v>444138.66</v>
      </c>
    </row>
    <row r="3280" spans="1:24" x14ac:dyDescent="0.25">
      <c r="A3280" s="22">
        <v>702</v>
      </c>
      <c r="B3280" s="23" t="s">
        <v>3325</v>
      </c>
      <c r="C3280" s="23"/>
      <c r="D3280" s="24">
        <v>313693</v>
      </c>
      <c r="E3280" s="25"/>
      <c r="F3280" s="23" t="s">
        <v>33</v>
      </c>
      <c r="G3280" s="23" t="s">
        <v>33</v>
      </c>
      <c r="H3280" s="24" t="s">
        <v>34</v>
      </c>
      <c r="I3280" s="24" t="s">
        <v>35</v>
      </c>
      <c r="J3280" s="23" t="s">
        <v>39</v>
      </c>
      <c r="K3280" s="26">
        <v>493180.75</v>
      </c>
      <c r="L3280" s="26">
        <f t="shared" si="153"/>
        <v>26577.510612378512</v>
      </c>
      <c r="M3280" s="26">
        <v>0</v>
      </c>
      <c r="N3280" s="26">
        <v>0</v>
      </c>
      <c r="O3280" s="26">
        <v>0</v>
      </c>
      <c r="P3280" s="26">
        <v>0</v>
      </c>
      <c r="Q3280" s="26">
        <f t="shared" si="154"/>
        <v>0</v>
      </c>
      <c r="R3280" s="27" t="str">
        <f t="shared" si="155"/>
        <v>1-30</v>
      </c>
      <c r="S3280" s="27" t="str">
        <f>+VLOOKUP(B3280,'[1]PORTFOLIO MAY16'!$B$7:$T$5083,19,0)</f>
        <v>MEXICO</v>
      </c>
      <c r="T3280" s="26">
        <v>0</v>
      </c>
      <c r="U3280" s="23" t="s">
        <v>37</v>
      </c>
      <c r="V3280" s="23" t="s">
        <v>37</v>
      </c>
      <c r="W3280" s="23" t="s">
        <v>37</v>
      </c>
      <c r="X3280" s="22">
        <v>570200.57999999996</v>
      </c>
    </row>
    <row r="3281" spans="1:24" x14ac:dyDescent="0.25">
      <c r="A3281" s="22">
        <v>702</v>
      </c>
      <c r="B3281" s="23" t="s">
        <v>3326</v>
      </c>
      <c r="C3281" s="23"/>
      <c r="D3281" s="24">
        <v>313548</v>
      </c>
      <c r="E3281" s="25"/>
      <c r="F3281" s="23" t="s">
        <v>51</v>
      </c>
      <c r="G3281" s="23" t="s">
        <v>51</v>
      </c>
      <c r="H3281" s="24" t="s">
        <v>34</v>
      </c>
      <c r="I3281" s="24" t="s">
        <v>35</v>
      </c>
      <c r="J3281" s="23" t="s">
        <v>36</v>
      </c>
      <c r="K3281" s="26">
        <v>62839.45</v>
      </c>
      <c r="L3281" s="26">
        <f t="shared" si="153"/>
        <v>62839.45</v>
      </c>
      <c r="M3281" s="26">
        <v>0</v>
      </c>
      <c r="N3281" s="26">
        <v>0</v>
      </c>
      <c r="O3281" s="26">
        <v>0</v>
      </c>
      <c r="P3281" s="26">
        <v>0</v>
      </c>
      <c r="Q3281" s="26">
        <f t="shared" si="154"/>
        <v>0</v>
      </c>
      <c r="R3281" s="27" t="str">
        <f t="shared" si="155"/>
        <v>1-30</v>
      </c>
      <c r="S3281" s="27" t="str">
        <f>+VLOOKUP(B3281,'[1]PORTFOLIO MAY16'!$B$7:$T$5083,19,0)</f>
        <v>NICARAGUA</v>
      </c>
      <c r="T3281" s="26">
        <v>0</v>
      </c>
      <c r="U3281" s="23" t="s">
        <v>37</v>
      </c>
      <c r="V3281" s="23" t="s">
        <v>37</v>
      </c>
      <c r="W3281" s="23" t="s">
        <v>37</v>
      </c>
      <c r="X3281" s="22">
        <v>65147.45</v>
      </c>
    </row>
    <row r="3282" spans="1:24" x14ac:dyDescent="0.25">
      <c r="A3282" s="22">
        <v>702</v>
      </c>
      <c r="B3282" s="23" t="s">
        <v>3327</v>
      </c>
      <c r="C3282" s="23"/>
      <c r="D3282" s="24">
        <v>313548</v>
      </c>
      <c r="E3282" s="25"/>
      <c r="F3282" s="23" t="s">
        <v>59</v>
      </c>
      <c r="G3282" s="23" t="s">
        <v>59</v>
      </c>
      <c r="H3282" s="24" t="s">
        <v>34</v>
      </c>
      <c r="I3282" s="24" t="s">
        <v>35</v>
      </c>
      <c r="J3282" s="23" t="s">
        <v>36</v>
      </c>
      <c r="K3282" s="26">
        <v>14743.73</v>
      </c>
      <c r="L3282" s="26">
        <f t="shared" si="153"/>
        <v>14743.73</v>
      </c>
      <c r="M3282" s="26">
        <v>0</v>
      </c>
      <c r="N3282" s="26">
        <v>0</v>
      </c>
      <c r="O3282" s="26">
        <v>0</v>
      </c>
      <c r="P3282" s="26">
        <v>0</v>
      </c>
      <c r="Q3282" s="26">
        <f t="shared" si="154"/>
        <v>0</v>
      </c>
      <c r="R3282" s="27" t="str">
        <f t="shared" si="155"/>
        <v>1-30</v>
      </c>
      <c r="S3282" s="27" t="str">
        <f>+VLOOKUP(B3282,'[1]PORTFOLIO MAY16'!$B$7:$T$5083,19,0)</f>
        <v>NICARAGUA</v>
      </c>
      <c r="T3282" s="26">
        <v>0</v>
      </c>
      <c r="U3282" s="23" t="s">
        <v>37</v>
      </c>
      <c r="V3282" s="23" t="s">
        <v>37</v>
      </c>
      <c r="W3282" s="23" t="s">
        <v>37</v>
      </c>
      <c r="X3282" s="22">
        <v>15285.23</v>
      </c>
    </row>
    <row r="3283" spans="1:24" x14ac:dyDescent="0.25">
      <c r="A3283" s="22">
        <v>702</v>
      </c>
      <c r="B3283" s="23" t="s">
        <v>3328</v>
      </c>
      <c r="C3283" s="23"/>
      <c r="D3283" s="24">
        <v>355928</v>
      </c>
      <c r="E3283" s="25"/>
      <c r="F3283" s="23" t="s">
        <v>33</v>
      </c>
      <c r="G3283" s="23" t="s">
        <v>33</v>
      </c>
      <c r="H3283" s="24" t="s">
        <v>34</v>
      </c>
      <c r="I3283" s="24" t="s">
        <v>35</v>
      </c>
      <c r="J3283" s="23" t="s">
        <v>39</v>
      </c>
      <c r="K3283" s="26">
        <v>3374507.39</v>
      </c>
      <c r="L3283" s="26">
        <f t="shared" si="153"/>
        <v>181852.20321205707</v>
      </c>
      <c r="M3283" s="26">
        <v>0</v>
      </c>
      <c r="N3283" s="26">
        <v>0</v>
      </c>
      <c r="O3283" s="26">
        <v>0</v>
      </c>
      <c r="P3283" s="26">
        <v>0</v>
      </c>
      <c r="Q3283" s="26">
        <f t="shared" si="154"/>
        <v>0</v>
      </c>
      <c r="R3283" s="27" t="str">
        <f t="shared" si="155"/>
        <v>1-30</v>
      </c>
      <c r="S3283" s="27" t="str">
        <f>+VLOOKUP(B3283,'[1]PORTFOLIO MAY16'!$B$7:$T$5083,19,0)</f>
        <v>MEXICO</v>
      </c>
      <c r="T3283" s="26">
        <v>0</v>
      </c>
      <c r="U3283" s="23" t="s">
        <v>37</v>
      </c>
      <c r="V3283" s="23" t="s">
        <v>37</v>
      </c>
      <c r="W3283" s="23" t="s">
        <v>37</v>
      </c>
      <c r="X3283" s="22">
        <v>3615543.65</v>
      </c>
    </row>
    <row r="3284" spans="1:24" x14ac:dyDescent="0.25">
      <c r="A3284" s="22">
        <v>702</v>
      </c>
      <c r="B3284" s="23" t="s">
        <v>3329</v>
      </c>
      <c r="C3284" s="23"/>
      <c r="D3284" s="24">
        <v>318126</v>
      </c>
      <c r="E3284" s="25"/>
      <c r="F3284" s="23" t="s">
        <v>42</v>
      </c>
      <c r="G3284" s="23" t="s">
        <v>33</v>
      </c>
      <c r="H3284" s="24" t="s">
        <v>34</v>
      </c>
      <c r="I3284" s="24" t="s">
        <v>35</v>
      </c>
      <c r="J3284" s="23" t="s">
        <v>39</v>
      </c>
      <c r="K3284" s="26">
        <v>45018.89</v>
      </c>
      <c r="L3284" s="26">
        <f t="shared" si="153"/>
        <v>2426.0679816324964</v>
      </c>
      <c r="M3284" s="26">
        <v>0</v>
      </c>
      <c r="N3284" s="26">
        <v>0</v>
      </c>
      <c r="O3284" s="26">
        <v>0</v>
      </c>
      <c r="P3284" s="26">
        <v>0</v>
      </c>
      <c r="Q3284" s="26">
        <f t="shared" si="154"/>
        <v>0</v>
      </c>
      <c r="R3284" s="27" t="str">
        <f t="shared" si="155"/>
        <v>1-30</v>
      </c>
      <c r="S3284" s="27" t="str">
        <f>+VLOOKUP(B3284,'[1]PORTFOLIO MAY16'!$B$7:$T$5083,19,0)</f>
        <v>MEXICO</v>
      </c>
      <c r="T3284" s="26">
        <v>0</v>
      </c>
      <c r="U3284" s="23" t="s">
        <v>37</v>
      </c>
      <c r="V3284" s="23" t="s">
        <v>37</v>
      </c>
      <c r="W3284" s="23" t="s">
        <v>37</v>
      </c>
      <c r="X3284" s="22">
        <v>45233.56</v>
      </c>
    </row>
    <row r="3285" spans="1:24" x14ac:dyDescent="0.25">
      <c r="A3285" s="22">
        <v>702</v>
      </c>
      <c r="B3285" s="23" t="s">
        <v>3330</v>
      </c>
      <c r="C3285" s="23"/>
      <c r="D3285" s="24">
        <v>319934</v>
      </c>
      <c r="E3285" s="25"/>
      <c r="F3285" s="23" t="s">
        <v>98</v>
      </c>
      <c r="G3285" s="23" t="s">
        <v>98</v>
      </c>
      <c r="H3285" s="24" t="s">
        <v>34</v>
      </c>
      <c r="I3285" s="24" t="s">
        <v>35</v>
      </c>
      <c r="J3285" s="23" t="s">
        <v>36</v>
      </c>
      <c r="K3285" s="26">
        <v>156081.74</v>
      </c>
      <c r="L3285" s="26">
        <f t="shared" si="153"/>
        <v>156081.74</v>
      </c>
      <c r="M3285" s="26">
        <v>0</v>
      </c>
      <c r="N3285" s="26">
        <v>0</v>
      </c>
      <c r="O3285" s="26">
        <v>0</v>
      </c>
      <c r="P3285" s="26">
        <v>0</v>
      </c>
      <c r="Q3285" s="26">
        <f t="shared" si="154"/>
        <v>0</v>
      </c>
      <c r="R3285" s="27" t="str">
        <f t="shared" si="155"/>
        <v>1-30</v>
      </c>
      <c r="S3285" s="27" t="str">
        <f>+VLOOKUP(B3285,'[1]PORTFOLIO MAY16'!$B$7:$T$5083,19,0)</f>
        <v>MEXICO</v>
      </c>
      <c r="T3285" s="26">
        <v>0</v>
      </c>
      <c r="U3285" s="23" t="s">
        <v>37</v>
      </c>
      <c r="V3285" s="23" t="s">
        <v>37</v>
      </c>
      <c r="W3285" s="23" t="s">
        <v>37</v>
      </c>
      <c r="X3285" s="22">
        <v>26785.43</v>
      </c>
    </row>
    <row r="3286" spans="1:24" x14ac:dyDescent="0.25">
      <c r="A3286" s="22">
        <v>702</v>
      </c>
      <c r="B3286" s="23" t="s">
        <v>3331</v>
      </c>
      <c r="C3286" s="23"/>
      <c r="D3286" s="24">
        <v>319669</v>
      </c>
      <c r="E3286" s="25"/>
      <c r="F3286" s="23" t="s">
        <v>42</v>
      </c>
      <c r="G3286" s="23" t="s">
        <v>33</v>
      </c>
      <c r="H3286" s="24" t="s">
        <v>34</v>
      </c>
      <c r="I3286" s="24" t="s">
        <v>35</v>
      </c>
      <c r="J3286" s="23" t="s">
        <v>36</v>
      </c>
      <c r="K3286" s="26">
        <v>13773004.33</v>
      </c>
      <c r="L3286" s="26">
        <f t="shared" si="153"/>
        <v>13773004.33</v>
      </c>
      <c r="M3286" s="26">
        <v>0</v>
      </c>
      <c r="N3286" s="26">
        <v>0</v>
      </c>
      <c r="O3286" s="26">
        <v>0</v>
      </c>
      <c r="P3286" s="26">
        <v>0</v>
      </c>
      <c r="Q3286" s="26">
        <f t="shared" si="154"/>
        <v>0</v>
      </c>
      <c r="R3286" s="27" t="str">
        <f t="shared" si="155"/>
        <v>1-30</v>
      </c>
      <c r="S3286" s="27" t="str">
        <f>+VLOOKUP(B3286,'[1]PORTFOLIO MAY16'!$B$7:$T$5083,19,0)</f>
        <v>MEXICO</v>
      </c>
      <c r="T3286" s="26">
        <v>0</v>
      </c>
      <c r="U3286" s="23" t="s">
        <v>37</v>
      </c>
      <c r="V3286" s="23" t="s">
        <v>37</v>
      </c>
      <c r="W3286" s="23" t="s">
        <v>37</v>
      </c>
      <c r="X3286" s="22">
        <v>15681858.92</v>
      </c>
    </row>
    <row r="3287" spans="1:24" x14ac:dyDescent="0.25">
      <c r="A3287" s="22">
        <v>702</v>
      </c>
      <c r="B3287" s="23" t="s">
        <v>3332</v>
      </c>
      <c r="C3287" s="23"/>
      <c r="D3287" s="24">
        <v>355463</v>
      </c>
      <c r="E3287" s="25"/>
      <c r="F3287" s="23" t="s">
        <v>33</v>
      </c>
      <c r="G3287" s="23" t="s">
        <v>33</v>
      </c>
      <c r="H3287" s="24" t="s">
        <v>34</v>
      </c>
      <c r="I3287" s="24" t="s">
        <v>35</v>
      </c>
      <c r="J3287" s="23" t="s">
        <v>39</v>
      </c>
      <c r="K3287" s="26">
        <v>1300818.82</v>
      </c>
      <c r="L3287" s="26">
        <f t="shared" si="153"/>
        <v>70101.126196291516</v>
      </c>
      <c r="M3287" s="26">
        <v>0</v>
      </c>
      <c r="N3287" s="26">
        <v>0</v>
      </c>
      <c r="O3287" s="26">
        <v>0</v>
      </c>
      <c r="P3287" s="26">
        <v>0</v>
      </c>
      <c r="Q3287" s="26">
        <f t="shared" si="154"/>
        <v>0</v>
      </c>
      <c r="R3287" s="27" t="str">
        <f t="shared" si="155"/>
        <v>1-30</v>
      </c>
      <c r="S3287" s="27" t="str">
        <f>+VLOOKUP(B3287,'[1]PORTFOLIO MAY16'!$B$7:$T$5083,19,0)</f>
        <v>MEXICO</v>
      </c>
      <c r="T3287" s="26">
        <v>0</v>
      </c>
      <c r="U3287" s="23" t="s">
        <v>37</v>
      </c>
      <c r="V3287" s="23" t="s">
        <v>37</v>
      </c>
      <c r="W3287" s="23" t="s">
        <v>37</v>
      </c>
      <c r="X3287" s="22">
        <v>1393734.45</v>
      </c>
    </row>
    <row r="3288" spans="1:24" x14ac:dyDescent="0.25">
      <c r="A3288" s="22">
        <v>702</v>
      </c>
      <c r="B3288" s="23" t="s">
        <v>3333</v>
      </c>
      <c r="C3288" s="23"/>
      <c r="D3288" s="24">
        <v>319669</v>
      </c>
      <c r="E3288" s="25"/>
      <c r="F3288" s="23" t="s">
        <v>42</v>
      </c>
      <c r="G3288" s="23" t="s">
        <v>33</v>
      </c>
      <c r="H3288" s="24" t="s">
        <v>34</v>
      </c>
      <c r="I3288" s="24" t="s">
        <v>35</v>
      </c>
      <c r="J3288" s="23" t="s">
        <v>39</v>
      </c>
      <c r="K3288" s="26">
        <v>3839481.92</v>
      </c>
      <c r="L3288" s="26">
        <f t="shared" si="153"/>
        <v>206909.6806289285</v>
      </c>
      <c r="M3288" s="26">
        <v>0</v>
      </c>
      <c r="N3288" s="26">
        <v>0</v>
      </c>
      <c r="O3288" s="26">
        <v>0</v>
      </c>
      <c r="P3288" s="26">
        <v>0</v>
      </c>
      <c r="Q3288" s="26">
        <f t="shared" si="154"/>
        <v>0</v>
      </c>
      <c r="R3288" s="27" t="str">
        <f t="shared" si="155"/>
        <v>1-30</v>
      </c>
      <c r="S3288" s="27" t="str">
        <f>+VLOOKUP(B3288,'[1]PORTFOLIO MAY16'!$B$7:$T$5083,19,0)</f>
        <v>MEXICO</v>
      </c>
      <c r="T3288" s="26">
        <v>0</v>
      </c>
      <c r="U3288" s="23" t="s">
        <v>37</v>
      </c>
      <c r="V3288" s="23" t="s">
        <v>37</v>
      </c>
      <c r="W3288" s="23" t="s">
        <v>37</v>
      </c>
      <c r="X3288" s="22">
        <v>4499059.2</v>
      </c>
    </row>
    <row r="3289" spans="1:24" x14ac:dyDescent="0.25">
      <c r="A3289" s="22">
        <v>702</v>
      </c>
      <c r="B3289" s="23" t="s">
        <v>3334</v>
      </c>
      <c r="C3289" s="23"/>
      <c r="D3289" s="24">
        <v>319669</v>
      </c>
      <c r="E3289" s="25"/>
      <c r="F3289" s="23" t="s">
        <v>42</v>
      </c>
      <c r="G3289" s="23" t="s">
        <v>33</v>
      </c>
      <c r="H3289" s="24" t="s">
        <v>34</v>
      </c>
      <c r="I3289" s="24" t="s">
        <v>35</v>
      </c>
      <c r="J3289" s="23" t="s">
        <v>39</v>
      </c>
      <c r="K3289" s="26">
        <v>39770484.409999996</v>
      </c>
      <c r="L3289" s="26">
        <f t="shared" si="153"/>
        <v>2143231.4044418992</v>
      </c>
      <c r="M3289" s="26">
        <v>0</v>
      </c>
      <c r="N3289" s="26">
        <v>0</v>
      </c>
      <c r="O3289" s="26">
        <v>0</v>
      </c>
      <c r="P3289" s="26">
        <v>0</v>
      </c>
      <c r="Q3289" s="26">
        <f t="shared" si="154"/>
        <v>0</v>
      </c>
      <c r="R3289" s="27" t="str">
        <f t="shared" si="155"/>
        <v>1-30</v>
      </c>
      <c r="S3289" s="27" t="str">
        <f>+VLOOKUP(B3289,'[1]PORTFOLIO MAY16'!$B$7:$T$5083,19,0)</f>
        <v>MEXICO</v>
      </c>
      <c r="T3289" s="26">
        <v>0</v>
      </c>
      <c r="U3289" s="23" t="s">
        <v>37</v>
      </c>
      <c r="V3289" s="23" t="s">
        <v>37</v>
      </c>
      <c r="W3289" s="23" t="s">
        <v>37</v>
      </c>
      <c r="X3289" s="22">
        <v>48846878.079999998</v>
      </c>
    </row>
    <row r="3290" spans="1:24" x14ac:dyDescent="0.25">
      <c r="A3290" s="22">
        <v>702</v>
      </c>
      <c r="B3290" s="23" t="s">
        <v>3335</v>
      </c>
      <c r="C3290" s="23"/>
      <c r="D3290" s="24">
        <v>312965</v>
      </c>
      <c r="E3290" s="25"/>
      <c r="F3290" s="23" t="s">
        <v>33</v>
      </c>
      <c r="G3290" s="23" t="s">
        <v>33</v>
      </c>
      <c r="H3290" s="24" t="s">
        <v>34</v>
      </c>
      <c r="I3290" s="24" t="s">
        <v>35</v>
      </c>
      <c r="J3290" s="23" t="s">
        <v>39</v>
      </c>
      <c r="K3290" s="26">
        <v>1598300</v>
      </c>
      <c r="L3290" s="26">
        <f t="shared" si="153"/>
        <v>86132.386983402277</v>
      </c>
      <c r="M3290" s="26">
        <v>1598300</v>
      </c>
      <c r="N3290" s="26">
        <v>0</v>
      </c>
      <c r="O3290" s="26">
        <v>0</v>
      </c>
      <c r="P3290" s="26">
        <v>0</v>
      </c>
      <c r="Q3290" s="26">
        <f t="shared" si="154"/>
        <v>1598300</v>
      </c>
      <c r="R3290" s="27" t="str">
        <f t="shared" si="155"/>
        <v>31-60</v>
      </c>
      <c r="S3290" s="27" t="str">
        <f>+VLOOKUP(B3290,'[1]PORTFOLIO MAY16'!$B$7:$T$5083,19,0)</f>
        <v>MEXICO</v>
      </c>
      <c r="T3290" s="26">
        <v>0</v>
      </c>
      <c r="U3290" s="23" t="s">
        <v>37</v>
      </c>
      <c r="V3290" s="23" t="s">
        <v>37</v>
      </c>
      <c r="W3290" s="23" t="s">
        <v>37</v>
      </c>
      <c r="X3290" s="22">
        <v>1698193.75</v>
      </c>
    </row>
    <row r="3291" spans="1:24" x14ac:dyDescent="0.25">
      <c r="A3291" s="22">
        <v>702</v>
      </c>
      <c r="B3291" s="23" t="s">
        <v>3336</v>
      </c>
      <c r="C3291" s="23"/>
      <c r="D3291" s="24">
        <v>311796</v>
      </c>
      <c r="E3291" s="25"/>
      <c r="F3291" s="23" t="s">
        <v>42</v>
      </c>
      <c r="G3291" s="23" t="s">
        <v>51</v>
      </c>
      <c r="H3291" s="24" t="s">
        <v>34</v>
      </c>
      <c r="I3291" s="24" t="s">
        <v>35</v>
      </c>
      <c r="J3291" s="23" t="s">
        <v>39</v>
      </c>
      <c r="K3291" s="26">
        <v>246814.75</v>
      </c>
      <c r="L3291" s="26">
        <f t="shared" si="153"/>
        <v>13300.846874936926</v>
      </c>
      <c r="M3291" s="26">
        <v>0</v>
      </c>
      <c r="N3291" s="26">
        <v>0</v>
      </c>
      <c r="O3291" s="26">
        <v>0</v>
      </c>
      <c r="P3291" s="26">
        <v>0</v>
      </c>
      <c r="Q3291" s="26">
        <f t="shared" si="154"/>
        <v>0</v>
      </c>
      <c r="R3291" s="27" t="str">
        <f t="shared" si="155"/>
        <v>1-30</v>
      </c>
      <c r="S3291" s="27" t="str">
        <f>+VLOOKUP(B3291,'[1]PORTFOLIO MAY16'!$B$7:$T$5083,19,0)</f>
        <v>MEXICO</v>
      </c>
      <c r="T3291" s="26">
        <v>0</v>
      </c>
      <c r="U3291" s="23" t="s">
        <v>37</v>
      </c>
      <c r="V3291" s="23" t="s">
        <v>37</v>
      </c>
      <c r="W3291" s="23" t="s">
        <v>37</v>
      </c>
      <c r="X3291" s="22">
        <v>274953.84000000003</v>
      </c>
    </row>
    <row r="3292" spans="1:24" x14ac:dyDescent="0.25">
      <c r="A3292" s="22">
        <v>702</v>
      </c>
      <c r="B3292" s="23" t="s">
        <v>3337</v>
      </c>
      <c r="C3292" s="23"/>
      <c r="D3292" s="24">
        <v>356476</v>
      </c>
      <c r="E3292" s="25"/>
      <c r="F3292" s="23" t="s">
        <v>33</v>
      </c>
      <c r="G3292" s="23" t="s">
        <v>33</v>
      </c>
      <c r="H3292" s="24" t="s">
        <v>34</v>
      </c>
      <c r="I3292" s="24" t="s">
        <v>35</v>
      </c>
      <c r="J3292" s="23" t="s">
        <v>39</v>
      </c>
      <c r="K3292" s="26">
        <v>516617.14</v>
      </c>
      <c r="L3292" s="26">
        <f t="shared" si="153"/>
        <v>27840.497669235134</v>
      </c>
      <c r="M3292" s="26">
        <v>0</v>
      </c>
      <c r="N3292" s="26">
        <v>0</v>
      </c>
      <c r="O3292" s="26">
        <v>0</v>
      </c>
      <c r="P3292" s="26">
        <v>0</v>
      </c>
      <c r="Q3292" s="26">
        <f t="shared" si="154"/>
        <v>0</v>
      </c>
      <c r="R3292" s="27" t="str">
        <f t="shared" si="155"/>
        <v>1-30</v>
      </c>
      <c r="S3292" s="27" t="str">
        <f>+VLOOKUP(B3292,'[1]PORTFOLIO MAY16'!$B$7:$T$5083,19,0)</f>
        <v>MEXICO</v>
      </c>
      <c r="T3292" s="26">
        <v>0</v>
      </c>
      <c r="U3292" s="23" t="s">
        <v>37</v>
      </c>
      <c r="V3292" s="23" t="s">
        <v>37</v>
      </c>
      <c r="W3292" s="23" t="s">
        <v>37</v>
      </c>
      <c r="X3292" s="22">
        <v>590892.84</v>
      </c>
    </row>
    <row r="3293" spans="1:24" x14ac:dyDescent="0.25">
      <c r="A3293" s="22">
        <v>702</v>
      </c>
      <c r="B3293" s="23" t="s">
        <v>3338</v>
      </c>
      <c r="C3293" s="23"/>
      <c r="D3293" s="24">
        <v>356484</v>
      </c>
      <c r="E3293" s="25"/>
      <c r="F3293" s="23" t="s">
        <v>42</v>
      </c>
      <c r="G3293" s="23" t="s">
        <v>33</v>
      </c>
      <c r="H3293" s="24" t="s">
        <v>34</v>
      </c>
      <c r="I3293" s="24" t="s">
        <v>35</v>
      </c>
      <c r="J3293" s="23" t="s">
        <v>36</v>
      </c>
      <c r="K3293" s="26">
        <v>110041.35</v>
      </c>
      <c r="L3293" s="26">
        <f t="shared" si="153"/>
        <v>110041.35</v>
      </c>
      <c r="M3293" s="26">
        <v>0</v>
      </c>
      <c r="N3293" s="26">
        <v>0</v>
      </c>
      <c r="O3293" s="26">
        <v>0</v>
      </c>
      <c r="P3293" s="26">
        <v>0</v>
      </c>
      <c r="Q3293" s="26">
        <f t="shared" si="154"/>
        <v>0</v>
      </c>
      <c r="R3293" s="27" t="str">
        <f t="shared" si="155"/>
        <v>1-30</v>
      </c>
      <c r="S3293" s="27" t="str">
        <f>+VLOOKUP(B3293,'[1]PORTFOLIO MAY16'!$B$7:$T$5083,19,0)</f>
        <v>HONDURAS</v>
      </c>
      <c r="T3293" s="26">
        <v>0</v>
      </c>
      <c r="U3293" s="23" t="s">
        <v>37</v>
      </c>
      <c r="V3293" s="23" t="s">
        <v>37</v>
      </c>
      <c r="W3293" s="23" t="s">
        <v>37</v>
      </c>
      <c r="X3293" s="22">
        <v>118325.83</v>
      </c>
    </row>
    <row r="3294" spans="1:24" x14ac:dyDescent="0.25">
      <c r="A3294" s="22">
        <v>702</v>
      </c>
      <c r="B3294" s="23" t="s">
        <v>3339</v>
      </c>
      <c r="C3294" s="23"/>
      <c r="D3294" s="24">
        <v>356484</v>
      </c>
      <c r="E3294" s="25"/>
      <c r="F3294" s="23" t="s">
        <v>42</v>
      </c>
      <c r="G3294" s="23" t="s">
        <v>33</v>
      </c>
      <c r="H3294" s="24" t="s">
        <v>34</v>
      </c>
      <c r="I3294" s="24" t="s">
        <v>35</v>
      </c>
      <c r="J3294" s="23" t="s">
        <v>36</v>
      </c>
      <c r="K3294" s="26">
        <v>300866.21999999997</v>
      </c>
      <c r="L3294" s="26">
        <f t="shared" si="153"/>
        <v>300866.21999999997</v>
      </c>
      <c r="M3294" s="26">
        <v>0</v>
      </c>
      <c r="N3294" s="26">
        <v>0</v>
      </c>
      <c r="O3294" s="26">
        <v>0</v>
      </c>
      <c r="P3294" s="26">
        <v>0</v>
      </c>
      <c r="Q3294" s="26">
        <f t="shared" si="154"/>
        <v>0</v>
      </c>
      <c r="R3294" s="27" t="str">
        <f t="shared" si="155"/>
        <v>1-30</v>
      </c>
      <c r="S3294" s="27" t="str">
        <f>+VLOOKUP(B3294,'[1]PORTFOLIO MAY16'!$B$7:$T$5083,19,0)</f>
        <v>HONDURAS</v>
      </c>
      <c r="T3294" s="26">
        <v>0</v>
      </c>
      <c r="U3294" s="23" t="s">
        <v>37</v>
      </c>
      <c r="V3294" s="23" t="s">
        <v>37</v>
      </c>
      <c r="W3294" s="23" t="s">
        <v>37</v>
      </c>
      <c r="X3294" s="22">
        <v>337888.75</v>
      </c>
    </row>
    <row r="3295" spans="1:24" x14ac:dyDescent="0.25">
      <c r="A3295" s="22">
        <v>702</v>
      </c>
      <c r="B3295" s="23" t="s">
        <v>3340</v>
      </c>
      <c r="C3295" s="23"/>
      <c r="D3295" s="24">
        <v>309373</v>
      </c>
      <c r="E3295" s="25"/>
      <c r="F3295" s="23" t="s">
        <v>42</v>
      </c>
      <c r="G3295" s="23" t="s">
        <v>33</v>
      </c>
      <c r="H3295" s="24" t="s">
        <v>34</v>
      </c>
      <c r="I3295" s="24" t="s">
        <v>35</v>
      </c>
      <c r="J3295" s="23" t="s">
        <v>36</v>
      </c>
      <c r="K3295" s="26">
        <v>177975</v>
      </c>
      <c r="L3295" s="26">
        <f t="shared" si="153"/>
        <v>177975</v>
      </c>
      <c r="M3295" s="26">
        <v>0</v>
      </c>
      <c r="N3295" s="26">
        <v>0</v>
      </c>
      <c r="O3295" s="26">
        <v>0</v>
      </c>
      <c r="P3295" s="26">
        <v>0</v>
      </c>
      <c r="Q3295" s="26">
        <f t="shared" si="154"/>
        <v>0</v>
      </c>
      <c r="R3295" s="27" t="str">
        <f t="shared" si="155"/>
        <v>1-30</v>
      </c>
      <c r="S3295" s="27" t="str">
        <f>+VLOOKUP(B3295,'[1]PORTFOLIO MAY16'!$B$7:$T$5083,19,0)</f>
        <v>EL SALVADOR</v>
      </c>
      <c r="T3295" s="26">
        <v>0</v>
      </c>
      <c r="U3295" s="23" t="s">
        <v>37</v>
      </c>
      <c r="V3295" s="23" t="s">
        <v>37</v>
      </c>
      <c r="W3295" s="23" t="s">
        <v>37</v>
      </c>
      <c r="X3295" s="22">
        <v>177975</v>
      </c>
    </row>
    <row r="3296" spans="1:24" x14ac:dyDescent="0.25">
      <c r="A3296" s="22">
        <v>702</v>
      </c>
      <c r="B3296" s="23" t="s">
        <v>3341</v>
      </c>
      <c r="C3296" s="23"/>
      <c r="D3296" s="24">
        <v>313547</v>
      </c>
      <c r="E3296" s="25"/>
      <c r="F3296" s="23" t="s">
        <v>42</v>
      </c>
      <c r="G3296" s="23" t="s">
        <v>33</v>
      </c>
      <c r="H3296" s="24" t="s">
        <v>34</v>
      </c>
      <c r="I3296" s="24" t="s">
        <v>35</v>
      </c>
      <c r="J3296" s="23" t="s">
        <v>36</v>
      </c>
      <c r="K3296" s="26">
        <v>120845.01</v>
      </c>
      <c r="L3296" s="26">
        <f t="shared" ref="L3296:L3359" si="156">+IF(J3296="MXN",K3296/$L$2,K3296)</f>
        <v>120845.01</v>
      </c>
      <c r="M3296" s="26">
        <v>0</v>
      </c>
      <c r="N3296" s="26">
        <v>0</v>
      </c>
      <c r="O3296" s="26">
        <v>0</v>
      </c>
      <c r="P3296" s="26">
        <v>0</v>
      </c>
      <c r="Q3296" s="26">
        <f t="shared" si="154"/>
        <v>0</v>
      </c>
      <c r="R3296" s="27" t="str">
        <f t="shared" si="155"/>
        <v>1-30</v>
      </c>
      <c r="S3296" s="27" t="str">
        <f>+VLOOKUP(B3296,'[1]PORTFOLIO MAY16'!$B$7:$T$5083,19,0)</f>
        <v>ECUADOR</v>
      </c>
      <c r="T3296" s="26">
        <v>0</v>
      </c>
      <c r="U3296" s="23" t="s">
        <v>37</v>
      </c>
      <c r="V3296" s="23" t="s">
        <v>37</v>
      </c>
      <c r="W3296" s="23" t="s">
        <v>37</v>
      </c>
      <c r="X3296" s="22">
        <v>136090.92000000001</v>
      </c>
    </row>
    <row r="3297" spans="1:24" x14ac:dyDescent="0.25">
      <c r="A3297" s="22">
        <v>702</v>
      </c>
      <c r="B3297" s="23" t="s">
        <v>3342</v>
      </c>
      <c r="C3297" s="23"/>
      <c r="D3297" s="24">
        <v>356207</v>
      </c>
      <c r="E3297" s="25"/>
      <c r="F3297" s="23" t="s">
        <v>51</v>
      </c>
      <c r="G3297" s="23" t="s">
        <v>51</v>
      </c>
      <c r="H3297" s="24" t="s">
        <v>34</v>
      </c>
      <c r="I3297" s="24" t="s">
        <v>35</v>
      </c>
      <c r="J3297" s="23" t="s">
        <v>36</v>
      </c>
      <c r="K3297" s="26">
        <v>2154335.15</v>
      </c>
      <c r="L3297" s="26">
        <f t="shared" si="156"/>
        <v>2154335.15</v>
      </c>
      <c r="M3297" s="26">
        <v>0</v>
      </c>
      <c r="N3297" s="26">
        <v>0</v>
      </c>
      <c r="O3297" s="26">
        <v>0</v>
      </c>
      <c r="P3297" s="26">
        <v>0</v>
      </c>
      <c r="Q3297" s="26">
        <f t="shared" si="154"/>
        <v>0</v>
      </c>
      <c r="R3297" s="27" t="str">
        <f t="shared" si="155"/>
        <v>1-30</v>
      </c>
      <c r="S3297" s="27" t="str">
        <f>+VLOOKUP(B3297,'[1]PORTFOLIO MAY16'!$B$7:$T$5083,19,0)</f>
        <v>MEXICO</v>
      </c>
      <c r="T3297" s="26">
        <v>0</v>
      </c>
      <c r="U3297" s="23" t="s">
        <v>37</v>
      </c>
      <c r="V3297" s="23" t="s">
        <v>37</v>
      </c>
      <c r="W3297" s="23" t="s">
        <v>37</v>
      </c>
      <c r="X3297" s="22">
        <v>2177714.2799999998</v>
      </c>
    </row>
    <row r="3298" spans="1:24" x14ac:dyDescent="0.25">
      <c r="A3298" s="22">
        <v>702</v>
      </c>
      <c r="B3298" s="23" t="s">
        <v>3343</v>
      </c>
      <c r="C3298" s="23"/>
      <c r="D3298" s="24">
        <v>309011</v>
      </c>
      <c r="E3298" s="25"/>
      <c r="F3298" s="23" t="s">
        <v>42</v>
      </c>
      <c r="G3298" s="23" t="s">
        <v>33</v>
      </c>
      <c r="H3298" s="24" t="s">
        <v>34</v>
      </c>
      <c r="I3298" s="24" t="s">
        <v>35</v>
      </c>
      <c r="J3298" s="23" t="s">
        <v>36</v>
      </c>
      <c r="K3298" s="26">
        <v>80768.320000000007</v>
      </c>
      <c r="L3298" s="26">
        <f t="shared" si="156"/>
        <v>80768.320000000007</v>
      </c>
      <c r="M3298" s="26">
        <v>0</v>
      </c>
      <c r="N3298" s="26">
        <v>0</v>
      </c>
      <c r="O3298" s="26">
        <v>0</v>
      </c>
      <c r="P3298" s="26">
        <v>0</v>
      </c>
      <c r="Q3298" s="26">
        <f t="shared" si="154"/>
        <v>0</v>
      </c>
      <c r="R3298" s="27" t="str">
        <f t="shared" si="155"/>
        <v>1-30</v>
      </c>
      <c r="S3298" s="27" t="str">
        <f>+VLOOKUP(B3298,'[1]PORTFOLIO MAY16'!$B$7:$T$5083,19,0)</f>
        <v>COSTA RICA</v>
      </c>
      <c r="T3298" s="26">
        <v>0</v>
      </c>
      <c r="U3298" s="23" t="s">
        <v>37</v>
      </c>
      <c r="V3298" s="23" t="s">
        <v>37</v>
      </c>
      <c r="W3298" s="23" t="s">
        <v>37</v>
      </c>
      <c r="X3298" s="22">
        <v>86484.06</v>
      </c>
    </row>
    <row r="3299" spans="1:24" x14ac:dyDescent="0.25">
      <c r="A3299" s="22">
        <v>702</v>
      </c>
      <c r="B3299" s="23" t="s">
        <v>3344</v>
      </c>
      <c r="C3299" s="23"/>
      <c r="D3299" s="24">
        <v>313551</v>
      </c>
      <c r="E3299" s="25"/>
      <c r="F3299" s="23" t="s">
        <v>42</v>
      </c>
      <c r="G3299" s="23" t="s">
        <v>33</v>
      </c>
      <c r="H3299" s="24" t="s">
        <v>34</v>
      </c>
      <c r="I3299" s="24" t="s">
        <v>35</v>
      </c>
      <c r="J3299" s="23" t="s">
        <v>36</v>
      </c>
      <c r="K3299" s="26">
        <v>73641.97</v>
      </c>
      <c r="L3299" s="26">
        <f t="shared" si="156"/>
        <v>73641.97</v>
      </c>
      <c r="M3299" s="26">
        <v>0</v>
      </c>
      <c r="N3299" s="26">
        <v>0</v>
      </c>
      <c r="O3299" s="26">
        <v>0</v>
      </c>
      <c r="P3299" s="26">
        <v>0</v>
      </c>
      <c r="Q3299" s="26">
        <f t="shared" si="154"/>
        <v>0</v>
      </c>
      <c r="R3299" s="27" t="str">
        <f t="shared" si="155"/>
        <v>1-30</v>
      </c>
      <c r="S3299" s="27" t="str">
        <f>+VLOOKUP(B3299,'[1]PORTFOLIO MAY16'!$B$7:$T$5083,19,0)</f>
        <v>EL SALVADOR</v>
      </c>
      <c r="T3299" s="26">
        <v>0</v>
      </c>
      <c r="U3299" s="23" t="s">
        <v>37</v>
      </c>
      <c r="V3299" s="23" t="s">
        <v>37</v>
      </c>
      <c r="W3299" s="23" t="s">
        <v>37</v>
      </c>
      <c r="X3299" s="22">
        <v>75592.399999999994</v>
      </c>
    </row>
    <row r="3300" spans="1:24" x14ac:dyDescent="0.25">
      <c r="A3300" s="22">
        <v>702</v>
      </c>
      <c r="B3300" s="23" t="s">
        <v>3345</v>
      </c>
      <c r="C3300" s="23"/>
      <c r="D3300" s="24">
        <v>309760</v>
      </c>
      <c r="E3300" s="25"/>
      <c r="F3300" s="23" t="s">
        <v>33</v>
      </c>
      <c r="G3300" s="23" t="s">
        <v>33</v>
      </c>
      <c r="H3300" s="24" t="s">
        <v>34</v>
      </c>
      <c r="I3300" s="24" t="s">
        <v>35</v>
      </c>
      <c r="J3300" s="23" t="s">
        <v>39</v>
      </c>
      <c r="K3300" s="26">
        <v>111795</v>
      </c>
      <c r="L3300" s="26">
        <f t="shared" si="156"/>
        <v>6024.632548839053</v>
      </c>
      <c r="M3300" s="26">
        <v>0</v>
      </c>
      <c r="N3300" s="26">
        <v>0</v>
      </c>
      <c r="O3300" s="26">
        <v>0</v>
      </c>
      <c r="P3300" s="26">
        <v>0</v>
      </c>
      <c r="Q3300" s="26">
        <f t="shared" si="154"/>
        <v>0</v>
      </c>
      <c r="R3300" s="27" t="str">
        <f t="shared" si="155"/>
        <v>1-30</v>
      </c>
      <c r="S3300" s="27" t="str">
        <f>+VLOOKUP(B3300,'[1]PORTFOLIO MAY16'!$B$7:$T$5083,19,0)</f>
        <v>MEXICO</v>
      </c>
      <c r="T3300" s="26">
        <v>0</v>
      </c>
      <c r="U3300" s="23" t="s">
        <v>37</v>
      </c>
      <c r="V3300" s="23" t="s">
        <v>37</v>
      </c>
      <c r="W3300" s="23" t="s">
        <v>37</v>
      </c>
      <c r="X3300" s="22">
        <v>121111.25</v>
      </c>
    </row>
    <row r="3301" spans="1:24" x14ac:dyDescent="0.25">
      <c r="A3301" s="22">
        <v>702</v>
      </c>
      <c r="B3301" s="23" t="s">
        <v>3346</v>
      </c>
      <c r="C3301" s="23"/>
      <c r="D3301" s="24">
        <v>315585</v>
      </c>
      <c r="E3301" s="25"/>
      <c r="F3301" s="23" t="s">
        <v>42</v>
      </c>
      <c r="G3301" s="23" t="s">
        <v>33</v>
      </c>
      <c r="H3301" s="24" t="s">
        <v>34</v>
      </c>
      <c r="I3301" s="24" t="s">
        <v>35</v>
      </c>
      <c r="J3301" s="23" t="s">
        <v>36</v>
      </c>
      <c r="K3301" s="26">
        <v>166888.84</v>
      </c>
      <c r="L3301" s="26">
        <f t="shared" si="156"/>
        <v>166888.84</v>
      </c>
      <c r="M3301" s="26">
        <v>0</v>
      </c>
      <c r="N3301" s="26">
        <v>0</v>
      </c>
      <c r="O3301" s="26">
        <v>0</v>
      </c>
      <c r="P3301" s="26">
        <v>0</v>
      </c>
      <c r="Q3301" s="26">
        <f t="shared" si="154"/>
        <v>0</v>
      </c>
      <c r="R3301" s="27" t="str">
        <f t="shared" si="155"/>
        <v>1-30</v>
      </c>
      <c r="S3301" s="27" t="str">
        <f>+VLOOKUP(B3301,'[1]PORTFOLIO MAY16'!$B$7:$T$5083,19,0)</f>
        <v>COSTA RICA</v>
      </c>
      <c r="T3301" s="26">
        <v>0</v>
      </c>
      <c r="U3301" s="23" t="s">
        <v>37</v>
      </c>
      <c r="V3301" s="23" t="s">
        <v>37</v>
      </c>
      <c r="W3301" s="23" t="s">
        <v>37</v>
      </c>
      <c r="X3301" s="22">
        <v>188771.98</v>
      </c>
    </row>
    <row r="3302" spans="1:24" x14ac:dyDescent="0.25">
      <c r="A3302" s="22">
        <v>702</v>
      </c>
      <c r="B3302" s="23" t="s">
        <v>3347</v>
      </c>
      <c r="C3302" s="23"/>
      <c r="D3302" s="24">
        <v>309425</v>
      </c>
      <c r="E3302" s="25"/>
      <c r="F3302" s="23" t="s">
        <v>42</v>
      </c>
      <c r="G3302" s="23" t="s">
        <v>33</v>
      </c>
      <c r="H3302" s="24" t="s">
        <v>34</v>
      </c>
      <c r="I3302" s="24" t="s">
        <v>35</v>
      </c>
      <c r="J3302" s="23" t="s">
        <v>36</v>
      </c>
      <c r="K3302" s="26">
        <v>39168.839999999997</v>
      </c>
      <c r="L3302" s="26">
        <f t="shared" si="156"/>
        <v>39168.839999999997</v>
      </c>
      <c r="M3302" s="26">
        <v>0</v>
      </c>
      <c r="N3302" s="26">
        <v>0</v>
      </c>
      <c r="O3302" s="26">
        <v>0</v>
      </c>
      <c r="P3302" s="26">
        <v>0</v>
      </c>
      <c r="Q3302" s="26">
        <f t="shared" si="154"/>
        <v>0</v>
      </c>
      <c r="R3302" s="27" t="str">
        <f t="shared" si="155"/>
        <v>1-30</v>
      </c>
      <c r="S3302" s="27" t="str">
        <f>+VLOOKUP(B3302,'[1]PORTFOLIO MAY16'!$B$7:$T$5083,19,0)</f>
        <v>COSTA RICA</v>
      </c>
      <c r="T3302" s="26">
        <v>0</v>
      </c>
      <c r="U3302" s="23" t="s">
        <v>37</v>
      </c>
      <c r="V3302" s="23" t="s">
        <v>37</v>
      </c>
      <c r="W3302" s="23" t="s">
        <v>37</v>
      </c>
      <c r="X3302" s="22">
        <v>41546.480000000003</v>
      </c>
    </row>
    <row r="3303" spans="1:24" x14ac:dyDescent="0.25">
      <c r="A3303" s="22">
        <v>702</v>
      </c>
      <c r="B3303" s="23" t="s">
        <v>3348</v>
      </c>
      <c r="C3303" s="23"/>
      <c r="D3303" s="24">
        <v>351188</v>
      </c>
      <c r="E3303" s="25"/>
      <c r="F3303" s="23" t="s">
        <v>33</v>
      </c>
      <c r="G3303" s="23" t="s">
        <v>33</v>
      </c>
      <c r="H3303" s="24" t="s">
        <v>34</v>
      </c>
      <c r="I3303" s="24" t="s">
        <v>35</v>
      </c>
      <c r="J3303" s="23" t="s">
        <v>39</v>
      </c>
      <c r="K3303" s="26">
        <v>673258.52</v>
      </c>
      <c r="L3303" s="26">
        <f t="shared" si="156"/>
        <v>36281.901635808477</v>
      </c>
      <c r="M3303" s="26">
        <v>0</v>
      </c>
      <c r="N3303" s="26">
        <v>0</v>
      </c>
      <c r="O3303" s="26">
        <v>0</v>
      </c>
      <c r="P3303" s="26">
        <v>0</v>
      </c>
      <c r="Q3303" s="26">
        <f t="shared" si="154"/>
        <v>0</v>
      </c>
      <c r="R3303" s="27" t="str">
        <f t="shared" si="155"/>
        <v>1-30</v>
      </c>
      <c r="S3303" s="27" t="str">
        <f>+VLOOKUP(B3303,'[1]PORTFOLIO MAY16'!$B$7:$T$5083,19,0)</f>
        <v>MEXICO</v>
      </c>
      <c r="T3303" s="26">
        <v>0</v>
      </c>
      <c r="U3303" s="23" t="s">
        <v>37</v>
      </c>
      <c r="V3303" s="23" t="s">
        <v>37</v>
      </c>
      <c r="W3303" s="23" t="s">
        <v>37</v>
      </c>
      <c r="X3303" s="22">
        <v>767361.84</v>
      </c>
    </row>
    <row r="3304" spans="1:24" x14ac:dyDescent="0.25">
      <c r="A3304" s="22">
        <v>702</v>
      </c>
      <c r="B3304" s="23" t="s">
        <v>3349</v>
      </c>
      <c r="C3304" s="23"/>
      <c r="D3304" s="24">
        <v>318347</v>
      </c>
      <c r="E3304" s="25"/>
      <c r="F3304" s="23" t="s">
        <v>42</v>
      </c>
      <c r="G3304" s="23" t="s">
        <v>33</v>
      </c>
      <c r="H3304" s="24" t="s">
        <v>34</v>
      </c>
      <c r="I3304" s="24" t="s">
        <v>35</v>
      </c>
      <c r="J3304" s="23" t="s">
        <v>36</v>
      </c>
      <c r="K3304" s="26">
        <v>969790.17</v>
      </c>
      <c r="L3304" s="26">
        <f t="shared" si="156"/>
        <v>969790.17</v>
      </c>
      <c r="M3304" s="26">
        <v>0</v>
      </c>
      <c r="N3304" s="26">
        <v>0</v>
      </c>
      <c r="O3304" s="26">
        <v>0</v>
      </c>
      <c r="P3304" s="26">
        <v>0</v>
      </c>
      <c r="Q3304" s="26">
        <f t="shared" si="154"/>
        <v>0</v>
      </c>
      <c r="R3304" s="27" t="str">
        <f t="shared" si="155"/>
        <v>1-30</v>
      </c>
      <c r="S3304" s="27" t="str">
        <f>+VLOOKUP(B3304,'[1]PORTFOLIO MAY16'!$B$7:$T$5083,19,0)</f>
        <v>REPUBLICA DOMINICANA</v>
      </c>
      <c r="T3304" s="26">
        <v>0</v>
      </c>
      <c r="U3304" s="23" t="s">
        <v>37</v>
      </c>
      <c r="V3304" s="23" t="s">
        <v>37</v>
      </c>
      <c r="W3304" s="23" t="s">
        <v>37</v>
      </c>
      <c r="X3304" s="22">
        <v>1020899.12</v>
      </c>
    </row>
    <row r="3305" spans="1:24" x14ac:dyDescent="0.25">
      <c r="A3305" s="22">
        <v>702</v>
      </c>
      <c r="B3305" s="23" t="s">
        <v>3350</v>
      </c>
      <c r="C3305" s="23"/>
      <c r="D3305" s="24">
        <v>338212</v>
      </c>
      <c r="E3305" s="25"/>
      <c r="F3305" s="23" t="s">
        <v>42</v>
      </c>
      <c r="G3305" s="23" t="s">
        <v>33</v>
      </c>
      <c r="H3305" s="24" t="s">
        <v>34</v>
      </c>
      <c r="I3305" s="24" t="s">
        <v>35</v>
      </c>
      <c r="J3305" s="23" t="s">
        <v>39</v>
      </c>
      <c r="K3305" s="26">
        <v>2010681.46</v>
      </c>
      <c r="L3305" s="26">
        <f t="shared" si="156"/>
        <v>108355.62385851986</v>
      </c>
      <c r="M3305" s="26">
        <v>2010681.46</v>
      </c>
      <c r="N3305" s="26">
        <v>0</v>
      </c>
      <c r="O3305" s="26">
        <v>0</v>
      </c>
      <c r="P3305" s="26">
        <v>0</v>
      </c>
      <c r="Q3305" s="26">
        <f t="shared" si="154"/>
        <v>2010681.46</v>
      </c>
      <c r="R3305" s="27" t="str">
        <f t="shared" si="155"/>
        <v>31-60</v>
      </c>
      <c r="S3305" s="27" t="str">
        <f>+VLOOKUP(B3305,'[1]PORTFOLIO MAY16'!$B$7:$T$5083,19,0)</f>
        <v>MEXICO</v>
      </c>
      <c r="T3305" s="26">
        <v>0</v>
      </c>
      <c r="U3305" s="23" t="s">
        <v>37</v>
      </c>
      <c r="V3305" s="23" t="s">
        <v>37</v>
      </c>
      <c r="W3305" s="23" t="s">
        <v>37</v>
      </c>
      <c r="X3305" s="22">
        <v>2700225.5</v>
      </c>
    </row>
    <row r="3306" spans="1:24" x14ac:dyDescent="0.25">
      <c r="A3306" s="22">
        <v>702</v>
      </c>
      <c r="B3306" s="23" t="s">
        <v>3351</v>
      </c>
      <c r="C3306" s="23"/>
      <c r="D3306" s="24">
        <v>349791</v>
      </c>
      <c r="E3306" s="25"/>
      <c r="F3306" s="23" t="s">
        <v>33</v>
      </c>
      <c r="G3306" s="23" t="s">
        <v>33</v>
      </c>
      <c r="H3306" s="24" t="s">
        <v>34</v>
      </c>
      <c r="I3306" s="24" t="s">
        <v>35</v>
      </c>
      <c r="J3306" s="23" t="s">
        <v>39</v>
      </c>
      <c r="K3306" s="26">
        <v>1059854.25</v>
      </c>
      <c r="L3306" s="26">
        <f t="shared" si="156"/>
        <v>57115.545521493834</v>
      </c>
      <c r="M3306" s="26">
        <v>0</v>
      </c>
      <c r="N3306" s="26">
        <v>0</v>
      </c>
      <c r="O3306" s="26">
        <v>0</v>
      </c>
      <c r="P3306" s="26">
        <v>0</v>
      </c>
      <c r="Q3306" s="26">
        <f t="shared" si="154"/>
        <v>0</v>
      </c>
      <c r="R3306" s="27" t="str">
        <f t="shared" si="155"/>
        <v>1-30</v>
      </c>
      <c r="S3306" s="27" t="str">
        <f>+VLOOKUP(B3306,'[1]PORTFOLIO MAY16'!$B$7:$T$5083,19,0)</f>
        <v>MEXICO</v>
      </c>
      <c r="T3306" s="26">
        <v>0</v>
      </c>
      <c r="U3306" s="23" t="s">
        <v>37</v>
      </c>
      <c r="V3306" s="23" t="s">
        <v>37</v>
      </c>
      <c r="W3306" s="23" t="s">
        <v>37</v>
      </c>
      <c r="X3306" s="22">
        <v>1141381.5</v>
      </c>
    </row>
    <row r="3307" spans="1:24" x14ac:dyDescent="0.25">
      <c r="A3307" s="22">
        <v>702</v>
      </c>
      <c r="B3307" s="23" t="s">
        <v>3352</v>
      </c>
      <c r="C3307" s="23"/>
      <c r="D3307" s="24">
        <v>351440</v>
      </c>
      <c r="E3307" s="25"/>
      <c r="F3307" s="23" t="s">
        <v>42</v>
      </c>
      <c r="G3307" s="23" t="s">
        <v>33</v>
      </c>
      <c r="H3307" s="24" t="s">
        <v>34</v>
      </c>
      <c r="I3307" s="24" t="s">
        <v>35</v>
      </c>
      <c r="J3307" s="23" t="s">
        <v>36</v>
      </c>
      <c r="K3307" s="26">
        <v>14654.08</v>
      </c>
      <c r="L3307" s="26">
        <f t="shared" si="156"/>
        <v>14654.08</v>
      </c>
      <c r="M3307" s="26">
        <v>0</v>
      </c>
      <c r="N3307" s="26">
        <v>0</v>
      </c>
      <c r="O3307" s="26">
        <v>0</v>
      </c>
      <c r="P3307" s="26">
        <v>0</v>
      </c>
      <c r="Q3307" s="26">
        <f t="shared" si="154"/>
        <v>0</v>
      </c>
      <c r="R3307" s="27" t="str">
        <f t="shared" si="155"/>
        <v>1-30</v>
      </c>
      <c r="S3307" s="27" t="str">
        <f>+VLOOKUP(B3307,'[1]PORTFOLIO MAY16'!$B$7:$T$5083,19,0)</f>
        <v>NICARAGUA</v>
      </c>
      <c r="T3307" s="26">
        <v>0</v>
      </c>
      <c r="U3307" s="23" t="s">
        <v>37</v>
      </c>
      <c r="V3307" s="23" t="s">
        <v>37</v>
      </c>
      <c r="W3307" s="23" t="s">
        <v>37</v>
      </c>
      <c r="X3307" s="22">
        <v>16637.12</v>
      </c>
    </row>
    <row r="3308" spans="1:24" x14ac:dyDescent="0.25">
      <c r="A3308" s="22">
        <v>702</v>
      </c>
      <c r="B3308" s="23" t="s">
        <v>3353</v>
      </c>
      <c r="C3308" s="23"/>
      <c r="D3308" s="24">
        <v>316241</v>
      </c>
      <c r="E3308" s="25"/>
      <c r="F3308" s="23" t="s">
        <v>42</v>
      </c>
      <c r="G3308" s="23" t="s">
        <v>33</v>
      </c>
      <c r="H3308" s="24" t="s">
        <v>34</v>
      </c>
      <c r="I3308" s="24" t="s">
        <v>35</v>
      </c>
      <c r="J3308" s="23" t="s">
        <v>36</v>
      </c>
      <c r="K3308" s="26">
        <v>120457.16</v>
      </c>
      <c r="L3308" s="26">
        <f t="shared" si="156"/>
        <v>120457.16</v>
      </c>
      <c r="M3308" s="26">
        <v>0</v>
      </c>
      <c r="N3308" s="26">
        <v>0</v>
      </c>
      <c r="O3308" s="26">
        <v>0</v>
      </c>
      <c r="P3308" s="26">
        <v>0</v>
      </c>
      <c r="Q3308" s="26">
        <f t="shared" si="154"/>
        <v>0</v>
      </c>
      <c r="R3308" s="27" t="str">
        <f t="shared" si="155"/>
        <v>1-30</v>
      </c>
      <c r="S3308" s="27" t="str">
        <f>+VLOOKUP(B3308,'[1]PORTFOLIO MAY16'!$B$7:$T$5083,19,0)</f>
        <v>COSTA RICA</v>
      </c>
      <c r="T3308" s="26">
        <v>0</v>
      </c>
      <c r="U3308" s="23" t="s">
        <v>37</v>
      </c>
      <c r="V3308" s="23" t="s">
        <v>37</v>
      </c>
      <c r="W3308" s="23" t="s">
        <v>37</v>
      </c>
      <c r="X3308" s="22">
        <v>134673.15</v>
      </c>
    </row>
    <row r="3309" spans="1:24" x14ac:dyDescent="0.25">
      <c r="A3309" s="22">
        <v>702</v>
      </c>
      <c r="B3309" s="23" t="s">
        <v>3354</v>
      </c>
      <c r="C3309" s="23"/>
      <c r="D3309" s="24">
        <v>316616</v>
      </c>
      <c r="E3309" s="25"/>
      <c r="F3309" s="23" t="s">
        <v>33</v>
      </c>
      <c r="G3309" s="23" t="s">
        <v>33</v>
      </c>
      <c r="H3309" s="24" t="s">
        <v>34</v>
      </c>
      <c r="I3309" s="24" t="s">
        <v>35</v>
      </c>
      <c r="J3309" s="23" t="s">
        <v>39</v>
      </c>
      <c r="K3309" s="26">
        <v>859514.4</v>
      </c>
      <c r="L3309" s="26">
        <f t="shared" si="156"/>
        <v>46319.231007074282</v>
      </c>
      <c r="M3309" s="26">
        <v>0</v>
      </c>
      <c r="N3309" s="26">
        <v>0</v>
      </c>
      <c r="O3309" s="26">
        <v>0</v>
      </c>
      <c r="P3309" s="26">
        <v>0</v>
      </c>
      <c r="Q3309" s="26">
        <f t="shared" si="154"/>
        <v>0</v>
      </c>
      <c r="R3309" s="27" t="str">
        <f t="shared" si="155"/>
        <v>1-30</v>
      </c>
      <c r="S3309" s="27" t="str">
        <f>+VLOOKUP(B3309,'[1]PORTFOLIO MAY16'!$B$7:$T$5083,19,0)</f>
        <v>MEXICO</v>
      </c>
      <c r="T3309" s="26">
        <v>0</v>
      </c>
      <c r="U3309" s="23" t="s">
        <v>37</v>
      </c>
      <c r="V3309" s="23" t="s">
        <v>37</v>
      </c>
      <c r="W3309" s="23" t="s">
        <v>37</v>
      </c>
      <c r="X3309" s="22">
        <v>904752</v>
      </c>
    </row>
    <row r="3310" spans="1:24" x14ac:dyDescent="0.25">
      <c r="A3310" s="22">
        <v>702</v>
      </c>
      <c r="B3310" s="23" t="s">
        <v>3355</v>
      </c>
      <c r="C3310" s="23"/>
      <c r="D3310" s="24">
        <v>318874</v>
      </c>
      <c r="E3310" s="25"/>
      <c r="F3310" s="23" t="s">
        <v>42</v>
      </c>
      <c r="G3310" s="23" t="s">
        <v>33</v>
      </c>
      <c r="H3310" s="24" t="s">
        <v>34</v>
      </c>
      <c r="I3310" s="24" t="s">
        <v>35</v>
      </c>
      <c r="J3310" s="23" t="s">
        <v>36</v>
      </c>
      <c r="K3310" s="26">
        <v>39790.44</v>
      </c>
      <c r="L3310" s="26">
        <f t="shared" si="156"/>
        <v>39790.44</v>
      </c>
      <c r="M3310" s="26">
        <v>0</v>
      </c>
      <c r="N3310" s="26">
        <v>0</v>
      </c>
      <c r="O3310" s="26">
        <v>0</v>
      </c>
      <c r="P3310" s="26">
        <v>0</v>
      </c>
      <c r="Q3310" s="26">
        <f t="shared" si="154"/>
        <v>0</v>
      </c>
      <c r="R3310" s="27" t="str">
        <f t="shared" si="155"/>
        <v>1-30</v>
      </c>
      <c r="S3310" s="27" t="str">
        <f>+VLOOKUP(B3310,'[1]PORTFOLIO MAY16'!$B$7:$T$5083,19,0)</f>
        <v>MEXICO</v>
      </c>
      <c r="T3310" s="26">
        <v>0</v>
      </c>
      <c r="U3310" s="23" t="s">
        <v>37</v>
      </c>
      <c r="V3310" s="23" t="s">
        <v>37</v>
      </c>
      <c r="W3310" s="23" t="s">
        <v>37</v>
      </c>
      <c r="X3310" s="22">
        <v>44814.84</v>
      </c>
    </row>
    <row r="3311" spans="1:24" x14ac:dyDescent="0.25">
      <c r="A3311" s="22">
        <v>702</v>
      </c>
      <c r="B3311" s="23" t="s">
        <v>3356</v>
      </c>
      <c r="C3311" s="23"/>
      <c r="D3311" s="24">
        <v>309847</v>
      </c>
      <c r="E3311" s="25"/>
      <c r="F3311" s="23" t="s">
        <v>42</v>
      </c>
      <c r="G3311" s="23" t="s">
        <v>51</v>
      </c>
      <c r="H3311" s="24" t="s">
        <v>34</v>
      </c>
      <c r="I3311" s="24" t="s">
        <v>35</v>
      </c>
      <c r="J3311" s="23" t="s">
        <v>36</v>
      </c>
      <c r="K3311" s="26">
        <v>16390.61</v>
      </c>
      <c r="L3311" s="26">
        <f t="shared" si="156"/>
        <v>16390.61</v>
      </c>
      <c r="M3311" s="26">
        <v>0</v>
      </c>
      <c r="N3311" s="26">
        <v>0</v>
      </c>
      <c r="O3311" s="26">
        <v>0</v>
      </c>
      <c r="P3311" s="26">
        <v>0</v>
      </c>
      <c r="Q3311" s="26">
        <f t="shared" si="154"/>
        <v>0</v>
      </c>
      <c r="R3311" s="27" t="str">
        <f t="shared" si="155"/>
        <v>1-30</v>
      </c>
      <c r="S3311" s="27" t="str">
        <f>+VLOOKUP(B3311,'[1]PORTFOLIO MAY16'!$B$7:$T$5083,19,0)</f>
        <v>MEXICO</v>
      </c>
      <c r="T3311" s="26">
        <v>0</v>
      </c>
      <c r="U3311" s="23" t="s">
        <v>37</v>
      </c>
      <c r="V3311" s="23" t="s">
        <v>37</v>
      </c>
      <c r="W3311" s="23" t="s">
        <v>37</v>
      </c>
      <c r="X3311" s="22">
        <v>16818.38</v>
      </c>
    </row>
    <row r="3312" spans="1:24" x14ac:dyDescent="0.25">
      <c r="A3312" s="22">
        <v>702</v>
      </c>
      <c r="B3312" s="23" t="s">
        <v>3357</v>
      </c>
      <c r="C3312" s="23"/>
      <c r="D3312" s="24">
        <v>317248</v>
      </c>
      <c r="E3312" s="25"/>
      <c r="F3312" s="23" t="s">
        <v>42</v>
      </c>
      <c r="G3312" s="23" t="s">
        <v>33</v>
      </c>
      <c r="H3312" s="24" t="s">
        <v>34</v>
      </c>
      <c r="I3312" s="24" t="s">
        <v>35</v>
      </c>
      <c r="J3312" s="23" t="s">
        <v>39</v>
      </c>
      <c r="K3312" s="26">
        <v>331103.94</v>
      </c>
      <c r="L3312" s="26">
        <f t="shared" si="156"/>
        <v>17843.191323161616</v>
      </c>
      <c r="M3312" s="26">
        <v>0</v>
      </c>
      <c r="N3312" s="26">
        <v>0</v>
      </c>
      <c r="O3312" s="26">
        <v>0</v>
      </c>
      <c r="P3312" s="26">
        <v>0</v>
      </c>
      <c r="Q3312" s="26">
        <f t="shared" si="154"/>
        <v>0</v>
      </c>
      <c r="R3312" s="27" t="str">
        <f t="shared" si="155"/>
        <v>1-30</v>
      </c>
      <c r="S3312" s="27" t="str">
        <f>+VLOOKUP(B3312,'[1]PORTFOLIO MAY16'!$B$7:$T$5083,19,0)</f>
        <v>MEXICO</v>
      </c>
      <c r="T3312" s="26">
        <v>0</v>
      </c>
      <c r="U3312" s="23" t="s">
        <v>37</v>
      </c>
      <c r="V3312" s="23" t="s">
        <v>37</v>
      </c>
      <c r="W3312" s="23" t="s">
        <v>37</v>
      </c>
      <c r="X3312" s="22">
        <v>331103.94</v>
      </c>
    </row>
    <row r="3313" spans="1:24" x14ac:dyDescent="0.25">
      <c r="A3313" s="22">
        <v>702</v>
      </c>
      <c r="B3313" s="23" t="s">
        <v>3358</v>
      </c>
      <c r="C3313" s="23"/>
      <c r="D3313" s="24">
        <v>355066</v>
      </c>
      <c r="E3313" s="25"/>
      <c r="F3313" s="23" t="s">
        <v>33</v>
      </c>
      <c r="G3313" s="23" t="s">
        <v>33</v>
      </c>
      <c r="H3313" s="24" t="s">
        <v>34</v>
      </c>
      <c r="I3313" s="24" t="s">
        <v>35</v>
      </c>
      <c r="J3313" s="23" t="s">
        <v>39</v>
      </c>
      <c r="K3313" s="26">
        <v>145509.68</v>
      </c>
      <c r="L3313" s="26">
        <f t="shared" si="156"/>
        <v>7841.5166536889392</v>
      </c>
      <c r="M3313" s="26">
        <v>0</v>
      </c>
      <c r="N3313" s="26">
        <v>0</v>
      </c>
      <c r="O3313" s="26">
        <v>0</v>
      </c>
      <c r="P3313" s="26">
        <v>0</v>
      </c>
      <c r="Q3313" s="26">
        <f t="shared" si="154"/>
        <v>0</v>
      </c>
      <c r="R3313" s="27" t="str">
        <f t="shared" si="155"/>
        <v>1-30</v>
      </c>
      <c r="S3313" s="27" t="str">
        <f>+VLOOKUP(B3313,'[1]PORTFOLIO MAY16'!$B$7:$T$5083,19,0)</f>
        <v>MEXICO</v>
      </c>
      <c r="T3313" s="26">
        <v>0</v>
      </c>
      <c r="U3313" s="23" t="s">
        <v>37</v>
      </c>
      <c r="V3313" s="23" t="s">
        <v>37</v>
      </c>
      <c r="W3313" s="23" t="s">
        <v>37</v>
      </c>
      <c r="X3313" s="22">
        <v>291322.52</v>
      </c>
    </row>
    <row r="3314" spans="1:24" x14ac:dyDescent="0.25">
      <c r="A3314" s="22">
        <v>702</v>
      </c>
      <c r="B3314" s="23" t="s">
        <v>3359</v>
      </c>
      <c r="C3314" s="23"/>
      <c r="D3314" s="24">
        <v>313002</v>
      </c>
      <c r="E3314" s="25"/>
      <c r="F3314" s="23" t="s">
        <v>42</v>
      </c>
      <c r="G3314" s="23" t="s">
        <v>51</v>
      </c>
      <c r="H3314" s="24" t="s">
        <v>34</v>
      </c>
      <c r="I3314" s="24" t="s">
        <v>35</v>
      </c>
      <c r="J3314" s="23" t="s">
        <v>36</v>
      </c>
      <c r="K3314" s="26">
        <v>2174794.42</v>
      </c>
      <c r="L3314" s="26">
        <f t="shared" si="156"/>
        <v>2174794.42</v>
      </c>
      <c r="M3314" s="26">
        <v>0</v>
      </c>
      <c r="N3314" s="26">
        <v>0</v>
      </c>
      <c r="O3314" s="26">
        <v>0</v>
      </c>
      <c r="P3314" s="26">
        <v>0</v>
      </c>
      <c r="Q3314" s="26">
        <f t="shared" si="154"/>
        <v>0</v>
      </c>
      <c r="R3314" s="27" t="str">
        <f t="shared" si="155"/>
        <v>1-30</v>
      </c>
      <c r="S3314" s="27" t="str">
        <f>+VLOOKUP(B3314,'[1]PORTFOLIO MAY16'!$B$7:$T$5083,19,0)</f>
        <v>HONDURAS</v>
      </c>
      <c r="T3314" s="26">
        <v>0</v>
      </c>
      <c r="U3314" s="23" t="s">
        <v>37</v>
      </c>
      <c r="V3314" s="23" t="s">
        <v>37</v>
      </c>
      <c r="W3314" s="23" t="s">
        <v>37</v>
      </c>
      <c r="X3314" s="22">
        <v>2429930.36</v>
      </c>
    </row>
    <row r="3315" spans="1:24" x14ac:dyDescent="0.25">
      <c r="A3315" s="22">
        <v>702</v>
      </c>
      <c r="B3315" s="23" t="s">
        <v>3360</v>
      </c>
      <c r="C3315" s="23"/>
      <c r="D3315" s="24">
        <v>355224</v>
      </c>
      <c r="E3315" s="25"/>
      <c r="F3315" s="23" t="s">
        <v>33</v>
      </c>
      <c r="G3315" s="23" t="s">
        <v>33</v>
      </c>
      <c r="H3315" s="24" t="s">
        <v>34</v>
      </c>
      <c r="I3315" s="24" t="s">
        <v>35</v>
      </c>
      <c r="J3315" s="23" t="s">
        <v>39</v>
      </c>
      <c r="K3315" s="26">
        <v>1129992.69</v>
      </c>
      <c r="L3315" s="26">
        <f t="shared" si="156"/>
        <v>60895.306052365471</v>
      </c>
      <c r="M3315" s="26">
        <v>0</v>
      </c>
      <c r="N3315" s="26">
        <v>0</v>
      </c>
      <c r="O3315" s="26">
        <v>0</v>
      </c>
      <c r="P3315" s="26">
        <v>0</v>
      </c>
      <c r="Q3315" s="26">
        <f t="shared" si="154"/>
        <v>0</v>
      </c>
      <c r="R3315" s="27" t="str">
        <f t="shared" si="155"/>
        <v>1-30</v>
      </c>
      <c r="S3315" s="27" t="str">
        <f>+VLOOKUP(B3315,'[1]PORTFOLIO MAY16'!$B$7:$T$5083,19,0)</f>
        <v>MEXICO</v>
      </c>
      <c r="T3315" s="26">
        <v>0</v>
      </c>
      <c r="U3315" s="23" t="s">
        <v>37</v>
      </c>
      <c r="V3315" s="23" t="s">
        <v>37</v>
      </c>
      <c r="W3315" s="23" t="s">
        <v>37</v>
      </c>
      <c r="X3315" s="22">
        <v>1210706.46</v>
      </c>
    </row>
    <row r="3316" spans="1:24" x14ac:dyDescent="0.25">
      <c r="A3316" s="22">
        <v>702</v>
      </c>
      <c r="B3316" s="23" t="s">
        <v>3361</v>
      </c>
      <c r="C3316" s="23"/>
      <c r="D3316" s="24">
        <v>311796</v>
      </c>
      <c r="E3316" s="25"/>
      <c r="F3316" s="23" t="s">
        <v>42</v>
      </c>
      <c r="G3316" s="23" t="s">
        <v>51</v>
      </c>
      <c r="H3316" s="24" t="s">
        <v>34</v>
      </c>
      <c r="I3316" s="24" t="s">
        <v>35</v>
      </c>
      <c r="J3316" s="23" t="s">
        <v>39</v>
      </c>
      <c r="K3316" s="26">
        <v>298298.53999999998</v>
      </c>
      <c r="L3316" s="26">
        <f t="shared" si="156"/>
        <v>16075.308317502286</v>
      </c>
      <c r="M3316" s="26">
        <v>0</v>
      </c>
      <c r="N3316" s="26">
        <v>0</v>
      </c>
      <c r="O3316" s="26">
        <v>0</v>
      </c>
      <c r="P3316" s="26">
        <v>0</v>
      </c>
      <c r="Q3316" s="26">
        <f t="shared" si="154"/>
        <v>0</v>
      </c>
      <c r="R3316" s="27" t="str">
        <f t="shared" si="155"/>
        <v>1-30</v>
      </c>
      <c r="S3316" s="27" t="str">
        <f>+VLOOKUP(B3316,'[1]PORTFOLIO MAY16'!$B$7:$T$5083,19,0)</f>
        <v>MEXICO</v>
      </c>
      <c r="T3316" s="26">
        <v>0</v>
      </c>
      <c r="U3316" s="23" t="s">
        <v>37</v>
      </c>
      <c r="V3316" s="23" t="s">
        <v>37</v>
      </c>
      <c r="W3316" s="23" t="s">
        <v>37</v>
      </c>
      <c r="X3316" s="22">
        <v>327123.17</v>
      </c>
    </row>
    <row r="3317" spans="1:24" x14ac:dyDescent="0.25">
      <c r="A3317" s="22">
        <v>702</v>
      </c>
      <c r="B3317" s="23" t="s">
        <v>3362</v>
      </c>
      <c r="C3317" s="23"/>
      <c r="D3317" s="24">
        <v>318261</v>
      </c>
      <c r="E3317" s="25"/>
      <c r="F3317" s="23" t="s">
        <v>33</v>
      </c>
      <c r="G3317" s="23" t="s">
        <v>33</v>
      </c>
      <c r="H3317" s="24" t="s">
        <v>34</v>
      </c>
      <c r="I3317" s="24" t="s">
        <v>35</v>
      </c>
      <c r="J3317" s="23" t="s">
        <v>39</v>
      </c>
      <c r="K3317" s="26">
        <v>474081.1</v>
      </c>
      <c r="L3317" s="26">
        <f t="shared" si="156"/>
        <v>25548.230474076852</v>
      </c>
      <c r="M3317" s="26">
        <v>0</v>
      </c>
      <c r="N3317" s="26">
        <v>0</v>
      </c>
      <c r="O3317" s="26">
        <v>0</v>
      </c>
      <c r="P3317" s="26">
        <v>0</v>
      </c>
      <c r="Q3317" s="26">
        <f t="shared" si="154"/>
        <v>0</v>
      </c>
      <c r="R3317" s="27" t="str">
        <f t="shared" si="155"/>
        <v>1-30</v>
      </c>
      <c r="S3317" s="27" t="str">
        <f>+VLOOKUP(B3317,'[1]PORTFOLIO MAY16'!$B$7:$T$5083,19,0)</f>
        <v>MEXICO</v>
      </c>
      <c r="T3317" s="26">
        <v>0</v>
      </c>
      <c r="U3317" s="23" t="s">
        <v>37</v>
      </c>
      <c r="V3317" s="23" t="s">
        <v>37</v>
      </c>
      <c r="W3317" s="23" t="s">
        <v>37</v>
      </c>
      <c r="X3317" s="22">
        <v>507944.04</v>
      </c>
    </row>
    <row r="3318" spans="1:24" x14ac:dyDescent="0.25">
      <c r="A3318" s="22">
        <v>702</v>
      </c>
      <c r="B3318" s="23" t="s">
        <v>3363</v>
      </c>
      <c r="C3318" s="23"/>
      <c r="D3318" s="24">
        <v>310097</v>
      </c>
      <c r="E3318" s="25"/>
      <c r="F3318" s="23" t="s">
        <v>33</v>
      </c>
      <c r="G3318" s="23" t="s">
        <v>33</v>
      </c>
      <c r="H3318" s="24" t="s">
        <v>34</v>
      </c>
      <c r="I3318" s="24" t="s">
        <v>35</v>
      </c>
      <c r="J3318" s="23" t="s">
        <v>39</v>
      </c>
      <c r="K3318" s="26">
        <v>2561671.9</v>
      </c>
      <c r="L3318" s="26">
        <f t="shared" si="156"/>
        <v>138048.49866439804</v>
      </c>
      <c r="M3318" s="26">
        <v>0</v>
      </c>
      <c r="N3318" s="26">
        <v>0</v>
      </c>
      <c r="O3318" s="26">
        <v>0</v>
      </c>
      <c r="P3318" s="26">
        <v>0</v>
      </c>
      <c r="Q3318" s="26">
        <f t="shared" si="154"/>
        <v>0</v>
      </c>
      <c r="R3318" s="27" t="str">
        <f t="shared" si="155"/>
        <v>1-30</v>
      </c>
      <c r="S3318" s="27" t="str">
        <f>+VLOOKUP(B3318,'[1]PORTFOLIO MAY16'!$B$7:$T$5083,19,0)</f>
        <v>MEXICO</v>
      </c>
      <c r="T3318" s="26">
        <v>0</v>
      </c>
      <c r="U3318" s="23" t="s">
        <v>37</v>
      </c>
      <c r="V3318" s="23" t="s">
        <v>37</v>
      </c>
      <c r="W3318" s="23" t="s">
        <v>37</v>
      </c>
      <c r="X3318" s="22">
        <v>2744648.46</v>
      </c>
    </row>
    <row r="3319" spans="1:24" x14ac:dyDescent="0.25">
      <c r="A3319" s="22">
        <v>702</v>
      </c>
      <c r="B3319" s="23" t="s">
        <v>3364</v>
      </c>
      <c r="C3319" s="23"/>
      <c r="D3319" s="24">
        <v>309640</v>
      </c>
      <c r="E3319" s="25"/>
      <c r="F3319" s="23" t="s">
        <v>33</v>
      </c>
      <c r="G3319" s="23" t="s">
        <v>33</v>
      </c>
      <c r="H3319" s="24" t="s">
        <v>34</v>
      </c>
      <c r="I3319" s="24" t="s">
        <v>35</v>
      </c>
      <c r="J3319" s="23" t="s">
        <v>39</v>
      </c>
      <c r="K3319" s="26">
        <v>5933850</v>
      </c>
      <c r="L3319" s="26">
        <f t="shared" si="156"/>
        <v>319775.17643837933</v>
      </c>
      <c r="M3319" s="26">
        <v>0</v>
      </c>
      <c r="N3319" s="26">
        <v>0</v>
      </c>
      <c r="O3319" s="26">
        <v>0</v>
      </c>
      <c r="P3319" s="26">
        <v>0</v>
      </c>
      <c r="Q3319" s="26">
        <f t="shared" si="154"/>
        <v>0</v>
      </c>
      <c r="R3319" s="27" t="str">
        <f t="shared" si="155"/>
        <v>1-30</v>
      </c>
      <c r="S3319" s="27" t="str">
        <f>+VLOOKUP(B3319,'[1]PORTFOLIO MAY16'!$B$7:$T$5083,19,0)</f>
        <v>MEXICO</v>
      </c>
      <c r="T3319" s="26">
        <v>0</v>
      </c>
      <c r="U3319" s="23" t="s">
        <v>37</v>
      </c>
      <c r="V3319" s="23" t="s">
        <v>37</v>
      </c>
      <c r="W3319" s="23" t="s">
        <v>37</v>
      </c>
      <c r="X3319" s="22">
        <v>6390300</v>
      </c>
    </row>
    <row r="3320" spans="1:24" x14ac:dyDescent="0.25">
      <c r="A3320" s="22">
        <v>702</v>
      </c>
      <c r="B3320" s="23" t="s">
        <v>3365</v>
      </c>
      <c r="C3320" s="23"/>
      <c r="D3320" s="24">
        <v>356922</v>
      </c>
      <c r="E3320" s="25"/>
      <c r="F3320" s="23" t="s">
        <v>33</v>
      </c>
      <c r="G3320" s="23" t="s">
        <v>33</v>
      </c>
      <c r="H3320" s="24" t="s">
        <v>34</v>
      </c>
      <c r="I3320" s="24" t="s">
        <v>35</v>
      </c>
      <c r="J3320" s="23" t="s">
        <v>36</v>
      </c>
      <c r="K3320" s="26">
        <v>131221.91</v>
      </c>
      <c r="L3320" s="26">
        <f t="shared" si="156"/>
        <v>131221.91</v>
      </c>
      <c r="M3320" s="26">
        <v>0</v>
      </c>
      <c r="N3320" s="26">
        <v>0</v>
      </c>
      <c r="O3320" s="26">
        <v>0</v>
      </c>
      <c r="P3320" s="26">
        <v>0</v>
      </c>
      <c r="Q3320" s="26">
        <f t="shared" si="154"/>
        <v>0</v>
      </c>
      <c r="R3320" s="27" t="str">
        <f t="shared" si="155"/>
        <v>1-30</v>
      </c>
      <c r="S3320" s="27" t="str">
        <f>+VLOOKUP(B3320,'[1]PORTFOLIO MAY16'!$B$7:$T$5083,19,0)</f>
        <v>MEXICO</v>
      </c>
      <c r="T3320" s="26">
        <v>0</v>
      </c>
      <c r="U3320" s="23" t="s">
        <v>37</v>
      </c>
      <c r="V3320" s="23" t="s">
        <v>37</v>
      </c>
      <c r="W3320" s="23" t="s">
        <v>37</v>
      </c>
      <c r="X3320" s="22">
        <v>144085.20000000001</v>
      </c>
    </row>
    <row r="3321" spans="1:24" x14ac:dyDescent="0.25">
      <c r="A3321" s="22">
        <v>702</v>
      </c>
      <c r="B3321" s="23" t="s">
        <v>3366</v>
      </c>
      <c r="C3321" s="23"/>
      <c r="D3321" s="24">
        <v>310580</v>
      </c>
      <c r="E3321" s="25"/>
      <c r="F3321" s="23" t="s">
        <v>42</v>
      </c>
      <c r="G3321" s="23" t="s">
        <v>33</v>
      </c>
      <c r="H3321" s="24" t="s">
        <v>34</v>
      </c>
      <c r="I3321" s="24" t="s">
        <v>35</v>
      </c>
      <c r="J3321" s="23" t="s">
        <v>36</v>
      </c>
      <c r="K3321" s="26">
        <v>347987.6</v>
      </c>
      <c r="L3321" s="26">
        <f t="shared" si="156"/>
        <v>347987.6</v>
      </c>
      <c r="M3321" s="26">
        <v>0</v>
      </c>
      <c r="N3321" s="26">
        <v>0</v>
      </c>
      <c r="O3321" s="26">
        <v>0</v>
      </c>
      <c r="P3321" s="26">
        <v>0</v>
      </c>
      <c r="Q3321" s="26">
        <f t="shared" si="154"/>
        <v>0</v>
      </c>
      <c r="R3321" s="27" t="str">
        <f t="shared" si="155"/>
        <v>1-30</v>
      </c>
      <c r="S3321" s="27" t="str">
        <f>+VLOOKUP(B3321,'[1]PORTFOLIO MAY16'!$B$7:$T$5083,19,0)</f>
        <v>MEXICO</v>
      </c>
      <c r="T3321" s="26">
        <v>0</v>
      </c>
      <c r="U3321" s="23" t="s">
        <v>37</v>
      </c>
      <c r="V3321" s="23" t="s">
        <v>37</v>
      </c>
      <c r="W3321" s="23" t="s">
        <v>37</v>
      </c>
      <c r="X3321" s="22">
        <v>362714.93</v>
      </c>
    </row>
    <row r="3322" spans="1:24" x14ac:dyDescent="0.25">
      <c r="A3322" s="22">
        <v>702</v>
      </c>
      <c r="B3322" s="23" t="s">
        <v>3367</v>
      </c>
      <c r="C3322" s="23"/>
      <c r="D3322" s="24">
        <v>319934</v>
      </c>
      <c r="E3322" s="25"/>
      <c r="F3322" s="23" t="s">
        <v>98</v>
      </c>
      <c r="G3322" s="23" t="s">
        <v>98</v>
      </c>
      <c r="H3322" s="24" t="s">
        <v>34</v>
      </c>
      <c r="I3322" s="24" t="s">
        <v>35</v>
      </c>
      <c r="J3322" s="23" t="s">
        <v>36</v>
      </c>
      <c r="K3322" s="26">
        <v>19384.2</v>
      </c>
      <c r="L3322" s="26">
        <f t="shared" si="156"/>
        <v>19384.2</v>
      </c>
      <c r="M3322" s="26">
        <v>0</v>
      </c>
      <c r="N3322" s="26">
        <v>0</v>
      </c>
      <c r="O3322" s="26">
        <v>0</v>
      </c>
      <c r="P3322" s="26">
        <v>0</v>
      </c>
      <c r="Q3322" s="26">
        <f t="shared" si="154"/>
        <v>0</v>
      </c>
      <c r="R3322" s="27" t="str">
        <f t="shared" si="155"/>
        <v>1-30</v>
      </c>
      <c r="S3322" s="27" t="str">
        <f>+VLOOKUP(B3322,'[1]PORTFOLIO MAY16'!$B$7:$T$5083,19,0)</f>
        <v>MEXICO</v>
      </c>
      <c r="T3322" s="26">
        <v>0</v>
      </c>
      <c r="U3322" s="23" t="s">
        <v>37</v>
      </c>
      <c r="V3322" s="23" t="s">
        <v>37</v>
      </c>
      <c r="W3322" s="23" t="s">
        <v>37</v>
      </c>
      <c r="X3322" s="22">
        <v>8225.4</v>
      </c>
    </row>
    <row r="3323" spans="1:24" x14ac:dyDescent="0.25">
      <c r="A3323" s="22">
        <v>702</v>
      </c>
      <c r="B3323" s="23" t="s">
        <v>3368</v>
      </c>
      <c r="C3323" s="23"/>
      <c r="D3323" s="24">
        <v>320482</v>
      </c>
      <c r="E3323" s="25"/>
      <c r="F3323" s="23" t="s">
        <v>42</v>
      </c>
      <c r="G3323" s="23" t="s">
        <v>33</v>
      </c>
      <c r="H3323" s="24" t="s">
        <v>34</v>
      </c>
      <c r="I3323" s="24" t="s">
        <v>35</v>
      </c>
      <c r="J3323" s="23" t="s">
        <v>36</v>
      </c>
      <c r="K3323" s="26">
        <v>59151.519999999997</v>
      </c>
      <c r="L3323" s="26">
        <f t="shared" si="156"/>
        <v>59151.519999999997</v>
      </c>
      <c r="M3323" s="26">
        <v>0</v>
      </c>
      <c r="N3323" s="26">
        <v>0</v>
      </c>
      <c r="O3323" s="26">
        <v>0</v>
      </c>
      <c r="P3323" s="26">
        <v>0</v>
      </c>
      <c r="Q3323" s="26">
        <f t="shared" si="154"/>
        <v>0</v>
      </c>
      <c r="R3323" s="27" t="str">
        <f t="shared" si="155"/>
        <v>1-30</v>
      </c>
      <c r="S3323" s="27" t="str">
        <f>+VLOOKUP(B3323,'[1]PORTFOLIO MAY16'!$B$7:$T$5083,19,0)</f>
        <v>REPUBLICA DOMINICANA</v>
      </c>
      <c r="T3323" s="26">
        <v>0</v>
      </c>
      <c r="U3323" s="23" t="s">
        <v>37</v>
      </c>
      <c r="V3323" s="23" t="s">
        <v>37</v>
      </c>
      <c r="W3323" s="23" t="s">
        <v>37</v>
      </c>
      <c r="X3323" s="22">
        <v>66094.13</v>
      </c>
    </row>
    <row r="3324" spans="1:24" x14ac:dyDescent="0.25">
      <c r="A3324" s="22">
        <v>702</v>
      </c>
      <c r="B3324" s="23" t="s">
        <v>3369</v>
      </c>
      <c r="C3324" s="23"/>
      <c r="D3324" s="24">
        <v>315428</v>
      </c>
      <c r="E3324" s="25"/>
      <c r="F3324" s="23" t="s">
        <v>33</v>
      </c>
      <c r="G3324" s="23" t="s">
        <v>33</v>
      </c>
      <c r="H3324" s="24" t="s">
        <v>34</v>
      </c>
      <c r="I3324" s="24" t="s">
        <v>35</v>
      </c>
      <c r="J3324" s="23" t="s">
        <v>39</v>
      </c>
      <c r="K3324" s="26">
        <v>1271575.29</v>
      </c>
      <c r="L3324" s="26">
        <f t="shared" si="156"/>
        <v>68525.192364895192</v>
      </c>
      <c r="M3324" s="26">
        <v>0</v>
      </c>
      <c r="N3324" s="26">
        <v>0</v>
      </c>
      <c r="O3324" s="26">
        <v>0</v>
      </c>
      <c r="P3324" s="26">
        <v>0</v>
      </c>
      <c r="Q3324" s="26">
        <f t="shared" si="154"/>
        <v>0</v>
      </c>
      <c r="R3324" s="27" t="str">
        <f t="shared" si="155"/>
        <v>1-30</v>
      </c>
      <c r="S3324" s="27" t="str">
        <f>+VLOOKUP(B3324,'[1]PORTFOLIO MAY16'!$B$7:$T$5083,19,0)</f>
        <v>MEXICO</v>
      </c>
      <c r="T3324" s="26">
        <v>0</v>
      </c>
      <c r="U3324" s="23" t="s">
        <v>37</v>
      </c>
      <c r="V3324" s="23" t="s">
        <v>37</v>
      </c>
      <c r="W3324" s="23" t="s">
        <v>37</v>
      </c>
      <c r="X3324" s="22">
        <v>1346373.84</v>
      </c>
    </row>
    <row r="3325" spans="1:24" x14ac:dyDescent="0.25">
      <c r="A3325" s="22">
        <v>702</v>
      </c>
      <c r="B3325" s="23" t="s">
        <v>3370</v>
      </c>
      <c r="C3325" s="23"/>
      <c r="D3325" s="24">
        <v>350308</v>
      </c>
      <c r="E3325" s="25"/>
      <c r="F3325" s="23" t="s">
        <v>42</v>
      </c>
      <c r="G3325" s="23" t="s">
        <v>33</v>
      </c>
      <c r="H3325" s="24" t="s">
        <v>34</v>
      </c>
      <c r="I3325" s="24" t="s">
        <v>35</v>
      </c>
      <c r="J3325" s="23" t="s">
        <v>36</v>
      </c>
      <c r="K3325" s="26">
        <v>127527.62</v>
      </c>
      <c r="L3325" s="26">
        <f t="shared" si="156"/>
        <v>127527.62</v>
      </c>
      <c r="M3325" s="26">
        <v>0</v>
      </c>
      <c r="N3325" s="26">
        <v>0</v>
      </c>
      <c r="O3325" s="26">
        <v>0</v>
      </c>
      <c r="P3325" s="26">
        <v>0</v>
      </c>
      <c r="Q3325" s="26">
        <f t="shared" si="154"/>
        <v>0</v>
      </c>
      <c r="R3325" s="27" t="str">
        <f t="shared" si="155"/>
        <v>1-30</v>
      </c>
      <c r="S3325" s="27" t="str">
        <f>+VLOOKUP(B3325,'[1]PORTFOLIO MAY16'!$B$7:$T$5083,19,0)</f>
        <v>COSTA RICA</v>
      </c>
      <c r="T3325" s="26">
        <v>0</v>
      </c>
      <c r="U3325" s="23" t="s">
        <v>37</v>
      </c>
      <c r="V3325" s="23" t="s">
        <v>37</v>
      </c>
      <c r="W3325" s="23" t="s">
        <v>37</v>
      </c>
      <c r="X3325" s="22">
        <v>142150.85999999999</v>
      </c>
    </row>
    <row r="3326" spans="1:24" x14ac:dyDescent="0.25">
      <c r="A3326" s="22">
        <v>702</v>
      </c>
      <c r="B3326" s="23" t="s">
        <v>3371</v>
      </c>
      <c r="C3326" s="23"/>
      <c r="D3326" s="24">
        <v>312097</v>
      </c>
      <c r="E3326" s="25"/>
      <c r="F3326" s="23" t="s">
        <v>42</v>
      </c>
      <c r="G3326" s="23" t="s">
        <v>33</v>
      </c>
      <c r="H3326" s="24" t="s">
        <v>34</v>
      </c>
      <c r="I3326" s="24" t="s">
        <v>35</v>
      </c>
      <c r="J3326" s="23" t="s">
        <v>36</v>
      </c>
      <c r="K3326" s="26">
        <v>1605323.03</v>
      </c>
      <c r="L3326" s="26">
        <f t="shared" si="156"/>
        <v>1605323.03</v>
      </c>
      <c r="M3326" s="26">
        <v>0</v>
      </c>
      <c r="N3326" s="26">
        <v>0</v>
      </c>
      <c r="O3326" s="26">
        <v>0</v>
      </c>
      <c r="P3326" s="26">
        <v>0</v>
      </c>
      <c r="Q3326" s="26">
        <f t="shared" si="154"/>
        <v>0</v>
      </c>
      <c r="R3326" s="27" t="str">
        <f t="shared" si="155"/>
        <v>1-30</v>
      </c>
      <c r="S3326" s="27" t="str">
        <f>+VLOOKUP(B3326,'[1]PORTFOLIO MAY16'!$B$7:$T$5083,19,0)</f>
        <v>MEXICO</v>
      </c>
      <c r="T3326" s="26">
        <v>0</v>
      </c>
      <c r="U3326" s="23" t="s">
        <v>37</v>
      </c>
      <c r="V3326" s="23" t="s">
        <v>37</v>
      </c>
      <c r="W3326" s="23" t="s">
        <v>37</v>
      </c>
      <c r="X3326" s="22">
        <v>1632141.12</v>
      </c>
    </row>
    <row r="3327" spans="1:24" x14ac:dyDescent="0.25">
      <c r="A3327" s="22">
        <v>702</v>
      </c>
      <c r="B3327" s="23" t="s">
        <v>3372</v>
      </c>
      <c r="C3327" s="23"/>
      <c r="D3327" s="24">
        <v>355843</v>
      </c>
      <c r="E3327" s="25"/>
      <c r="F3327" s="23" t="s">
        <v>33</v>
      </c>
      <c r="G3327" s="23" t="s">
        <v>33</v>
      </c>
      <c r="H3327" s="24" t="s">
        <v>34</v>
      </c>
      <c r="I3327" s="24" t="s">
        <v>35</v>
      </c>
      <c r="J3327" s="23" t="s">
        <v>39</v>
      </c>
      <c r="K3327" s="26">
        <v>4727000</v>
      </c>
      <c r="L3327" s="26">
        <f t="shared" si="156"/>
        <v>254738.02995091196</v>
      </c>
      <c r="M3327" s="26">
        <v>0</v>
      </c>
      <c r="N3327" s="26">
        <v>0</v>
      </c>
      <c r="O3327" s="26">
        <v>0</v>
      </c>
      <c r="P3327" s="26">
        <v>0</v>
      </c>
      <c r="Q3327" s="26">
        <f t="shared" si="154"/>
        <v>0</v>
      </c>
      <c r="R3327" s="27" t="str">
        <f t="shared" si="155"/>
        <v>1-30</v>
      </c>
      <c r="S3327" s="27" t="str">
        <f>+VLOOKUP(B3327,'[1]PORTFOLIO MAY16'!$B$7:$T$5083,19,0)</f>
        <v>MEXICO</v>
      </c>
      <c r="T3327" s="26">
        <v>0</v>
      </c>
      <c r="U3327" s="23" t="s">
        <v>37</v>
      </c>
      <c r="V3327" s="23" t="s">
        <v>37</v>
      </c>
      <c r="W3327" s="23" t="s">
        <v>37</v>
      </c>
      <c r="X3327" s="22">
        <v>5022437.5</v>
      </c>
    </row>
    <row r="3328" spans="1:24" x14ac:dyDescent="0.25">
      <c r="A3328" s="22">
        <v>702</v>
      </c>
      <c r="B3328" s="23" t="s">
        <v>3373</v>
      </c>
      <c r="C3328" s="23"/>
      <c r="D3328" s="24">
        <v>319934</v>
      </c>
      <c r="E3328" s="25"/>
      <c r="F3328" s="23" t="s">
        <v>98</v>
      </c>
      <c r="G3328" s="23" t="s">
        <v>98</v>
      </c>
      <c r="H3328" s="24" t="s">
        <v>34</v>
      </c>
      <c r="I3328" s="24" t="s">
        <v>35</v>
      </c>
      <c r="J3328" s="23" t="s">
        <v>36</v>
      </c>
      <c r="K3328" s="26">
        <v>143111.98000000001</v>
      </c>
      <c r="L3328" s="26">
        <f t="shared" si="156"/>
        <v>143111.98000000001</v>
      </c>
      <c r="M3328" s="26">
        <v>0</v>
      </c>
      <c r="N3328" s="26">
        <v>0</v>
      </c>
      <c r="O3328" s="26">
        <v>0</v>
      </c>
      <c r="P3328" s="26">
        <v>0</v>
      </c>
      <c r="Q3328" s="26">
        <f t="shared" si="154"/>
        <v>0</v>
      </c>
      <c r="R3328" s="27" t="str">
        <f t="shared" si="155"/>
        <v>1-30</v>
      </c>
      <c r="S3328" s="27" t="str">
        <f>+VLOOKUP(B3328,'[1]PORTFOLIO MAY16'!$B$7:$T$5083,19,0)</f>
        <v>MEXICO</v>
      </c>
      <c r="T3328" s="26">
        <v>0</v>
      </c>
      <c r="U3328" s="23" t="s">
        <v>37</v>
      </c>
      <c r="V3328" s="23" t="s">
        <v>37</v>
      </c>
      <c r="W3328" s="23" t="s">
        <v>37</v>
      </c>
      <c r="X3328" s="22">
        <v>11093.91</v>
      </c>
    </row>
    <row r="3329" spans="1:24" x14ac:dyDescent="0.25">
      <c r="A3329" s="22">
        <v>702</v>
      </c>
      <c r="B3329" s="23" t="s">
        <v>3374</v>
      </c>
      <c r="C3329" s="23"/>
      <c r="D3329" s="24">
        <v>355925</v>
      </c>
      <c r="E3329" s="25"/>
      <c r="F3329" s="23" t="s">
        <v>33</v>
      </c>
      <c r="G3329" s="23" t="s">
        <v>33</v>
      </c>
      <c r="H3329" s="24" t="s">
        <v>34</v>
      </c>
      <c r="I3329" s="24" t="s">
        <v>35</v>
      </c>
      <c r="J3329" s="23" t="s">
        <v>39</v>
      </c>
      <c r="K3329" s="26">
        <v>158238.15</v>
      </c>
      <c r="L3329" s="26">
        <f t="shared" si="156"/>
        <v>8527.4539018567593</v>
      </c>
      <c r="M3329" s="26">
        <v>0</v>
      </c>
      <c r="N3329" s="26">
        <v>0</v>
      </c>
      <c r="O3329" s="26">
        <v>0</v>
      </c>
      <c r="P3329" s="26">
        <v>0</v>
      </c>
      <c r="Q3329" s="26">
        <f t="shared" si="154"/>
        <v>0</v>
      </c>
      <c r="R3329" s="27" t="str">
        <f t="shared" si="155"/>
        <v>1-30</v>
      </c>
      <c r="S3329" s="27" t="str">
        <f>+VLOOKUP(B3329,'[1]PORTFOLIO MAY16'!$B$7:$T$5083,19,0)</f>
        <v>MEXICO</v>
      </c>
      <c r="T3329" s="26">
        <v>0</v>
      </c>
      <c r="U3329" s="23" t="s">
        <v>37</v>
      </c>
      <c r="V3329" s="23" t="s">
        <v>37</v>
      </c>
      <c r="W3329" s="23" t="s">
        <v>37</v>
      </c>
      <c r="X3329" s="22">
        <v>189885.78</v>
      </c>
    </row>
    <row r="3330" spans="1:24" x14ac:dyDescent="0.25">
      <c r="A3330" s="22">
        <v>702</v>
      </c>
      <c r="B3330" s="23" t="s">
        <v>3375</v>
      </c>
      <c r="C3330" s="23"/>
      <c r="D3330" s="24">
        <v>311796</v>
      </c>
      <c r="E3330" s="25"/>
      <c r="F3330" s="23" t="s">
        <v>42</v>
      </c>
      <c r="G3330" s="23" t="s">
        <v>51</v>
      </c>
      <c r="H3330" s="24" t="s">
        <v>34</v>
      </c>
      <c r="I3330" s="24" t="s">
        <v>35</v>
      </c>
      <c r="J3330" s="23" t="s">
        <v>39</v>
      </c>
      <c r="K3330" s="26">
        <v>386468.38</v>
      </c>
      <c r="L3330" s="26">
        <f t="shared" si="156"/>
        <v>20826.78099418668</v>
      </c>
      <c r="M3330" s="26">
        <v>0</v>
      </c>
      <c r="N3330" s="26">
        <v>0</v>
      </c>
      <c r="O3330" s="26">
        <v>0</v>
      </c>
      <c r="P3330" s="26">
        <v>0</v>
      </c>
      <c r="Q3330" s="26">
        <f t="shared" si="154"/>
        <v>0</v>
      </c>
      <c r="R3330" s="27" t="str">
        <f t="shared" si="155"/>
        <v>1-30</v>
      </c>
      <c r="S3330" s="27" t="str">
        <f>+VLOOKUP(B3330,'[1]PORTFOLIO MAY16'!$B$7:$T$5083,19,0)</f>
        <v>MEXICO</v>
      </c>
      <c r="T3330" s="26">
        <v>0</v>
      </c>
      <c r="U3330" s="23" t="s">
        <v>37</v>
      </c>
      <c r="V3330" s="23" t="s">
        <v>37</v>
      </c>
      <c r="W3330" s="23" t="s">
        <v>37</v>
      </c>
      <c r="X3330" s="22">
        <v>432893.7</v>
      </c>
    </row>
    <row r="3331" spans="1:24" x14ac:dyDescent="0.25">
      <c r="A3331" s="22">
        <v>702</v>
      </c>
      <c r="B3331" s="23" t="s">
        <v>3376</v>
      </c>
      <c r="C3331" s="23"/>
      <c r="D3331" s="24">
        <v>316108</v>
      </c>
      <c r="E3331" s="25"/>
      <c r="F3331" s="23" t="s">
        <v>42</v>
      </c>
      <c r="G3331" s="23" t="s">
        <v>33</v>
      </c>
      <c r="H3331" s="24" t="s">
        <v>34</v>
      </c>
      <c r="I3331" s="24" t="s">
        <v>35</v>
      </c>
      <c r="J3331" s="23" t="s">
        <v>39</v>
      </c>
      <c r="K3331" s="26">
        <v>2087929.45</v>
      </c>
      <c r="L3331" s="26">
        <f t="shared" si="156"/>
        <v>112518.51803881767</v>
      </c>
      <c r="M3331" s="26">
        <v>0</v>
      </c>
      <c r="N3331" s="26">
        <v>0</v>
      </c>
      <c r="O3331" s="26">
        <v>0</v>
      </c>
      <c r="P3331" s="26">
        <v>0</v>
      </c>
      <c r="Q3331" s="26">
        <f t="shared" si="154"/>
        <v>0</v>
      </c>
      <c r="R3331" s="27" t="str">
        <f t="shared" si="155"/>
        <v>1-30</v>
      </c>
      <c r="S3331" s="27" t="str">
        <f>+VLOOKUP(B3331,'[1]PORTFOLIO MAY16'!$B$7:$T$5083,19,0)</f>
        <v>MEXICO</v>
      </c>
      <c r="T3331" s="26">
        <v>0</v>
      </c>
      <c r="U3331" s="23" t="s">
        <v>37</v>
      </c>
      <c r="V3331" s="23" t="s">
        <v>37</v>
      </c>
      <c r="W3331" s="23" t="s">
        <v>37</v>
      </c>
      <c r="X3331" s="22">
        <v>2206601.7000000002</v>
      </c>
    </row>
    <row r="3332" spans="1:24" x14ac:dyDescent="0.25">
      <c r="A3332" s="22">
        <v>702</v>
      </c>
      <c r="B3332" s="23" t="s">
        <v>3377</v>
      </c>
      <c r="C3332" s="23"/>
      <c r="D3332" s="24">
        <v>313548</v>
      </c>
      <c r="E3332" s="25"/>
      <c r="F3332" s="23" t="s">
        <v>59</v>
      </c>
      <c r="G3332" s="23" t="s">
        <v>59</v>
      </c>
      <c r="H3332" s="24" t="s">
        <v>34</v>
      </c>
      <c r="I3332" s="24" t="s">
        <v>35</v>
      </c>
      <c r="J3332" s="23" t="s">
        <v>36</v>
      </c>
      <c r="K3332" s="26">
        <v>116254.92</v>
      </c>
      <c r="L3332" s="26">
        <f t="shared" si="156"/>
        <v>116254.92</v>
      </c>
      <c r="M3332" s="26">
        <v>0</v>
      </c>
      <c r="N3332" s="26">
        <v>0</v>
      </c>
      <c r="O3332" s="26">
        <v>0</v>
      </c>
      <c r="P3332" s="26">
        <v>0</v>
      </c>
      <c r="Q3332" s="26">
        <f t="shared" si="154"/>
        <v>0</v>
      </c>
      <c r="R3332" s="27" t="str">
        <f t="shared" si="155"/>
        <v>1-30</v>
      </c>
      <c r="S3332" s="27" t="str">
        <f>+VLOOKUP(B3332,'[1]PORTFOLIO MAY16'!$B$7:$T$5083,19,0)</f>
        <v>NICARAGUA</v>
      </c>
      <c r="T3332" s="26">
        <v>0</v>
      </c>
      <c r="U3332" s="23" t="s">
        <v>37</v>
      </c>
      <c r="V3332" s="23" t="s">
        <v>37</v>
      </c>
      <c r="W3332" s="23" t="s">
        <v>37</v>
      </c>
      <c r="X3332" s="22">
        <v>121379.76</v>
      </c>
    </row>
    <row r="3333" spans="1:24" x14ac:dyDescent="0.25">
      <c r="A3333" s="22">
        <v>702</v>
      </c>
      <c r="B3333" s="23" t="s">
        <v>3378</v>
      </c>
      <c r="C3333" s="23"/>
      <c r="D3333" s="24">
        <v>318184</v>
      </c>
      <c r="E3333" s="25"/>
      <c r="F3333" s="23" t="s">
        <v>33</v>
      </c>
      <c r="G3333" s="23" t="s">
        <v>33</v>
      </c>
      <c r="H3333" s="24" t="s">
        <v>34</v>
      </c>
      <c r="I3333" s="24" t="s">
        <v>35</v>
      </c>
      <c r="J3333" s="23" t="s">
        <v>39</v>
      </c>
      <c r="K3333" s="26">
        <v>357906.98</v>
      </c>
      <c r="L3333" s="26">
        <f t="shared" si="156"/>
        <v>19287.607148483276</v>
      </c>
      <c r="M3333" s="26">
        <v>0</v>
      </c>
      <c r="N3333" s="26">
        <v>0</v>
      </c>
      <c r="O3333" s="26">
        <v>0</v>
      </c>
      <c r="P3333" s="26">
        <v>0</v>
      </c>
      <c r="Q3333" s="26">
        <f t="shared" si="154"/>
        <v>0</v>
      </c>
      <c r="R3333" s="27" t="str">
        <f t="shared" si="155"/>
        <v>1-30</v>
      </c>
      <c r="S3333" s="27" t="str">
        <f>+VLOOKUP(B3333,'[1]PORTFOLIO MAY16'!$B$7:$T$5083,19,0)</f>
        <v>MEXICO</v>
      </c>
      <c r="T3333" s="26">
        <v>0</v>
      </c>
      <c r="U3333" s="23" t="s">
        <v>37</v>
      </c>
      <c r="V3333" s="23" t="s">
        <v>37</v>
      </c>
      <c r="W3333" s="23" t="s">
        <v>37</v>
      </c>
      <c r="X3333" s="22">
        <v>408409.2</v>
      </c>
    </row>
    <row r="3334" spans="1:24" x14ac:dyDescent="0.25">
      <c r="A3334" s="22">
        <v>702</v>
      </c>
      <c r="B3334" s="23" t="s">
        <v>3379</v>
      </c>
      <c r="C3334" s="23"/>
      <c r="D3334" s="24">
        <v>318945</v>
      </c>
      <c r="E3334" s="25"/>
      <c r="F3334" s="23" t="s">
        <v>33</v>
      </c>
      <c r="G3334" s="23" t="s">
        <v>33</v>
      </c>
      <c r="H3334" s="24" t="s">
        <v>34</v>
      </c>
      <c r="I3334" s="24" t="s">
        <v>35</v>
      </c>
      <c r="J3334" s="23" t="s">
        <v>36</v>
      </c>
      <c r="K3334" s="26">
        <v>616132.21</v>
      </c>
      <c r="L3334" s="26">
        <f t="shared" si="156"/>
        <v>616132.21</v>
      </c>
      <c r="M3334" s="26">
        <v>0</v>
      </c>
      <c r="N3334" s="26">
        <v>0</v>
      </c>
      <c r="O3334" s="26">
        <v>0</v>
      </c>
      <c r="P3334" s="26">
        <v>0</v>
      </c>
      <c r="Q3334" s="26">
        <f t="shared" si="154"/>
        <v>0</v>
      </c>
      <c r="R3334" s="27" t="str">
        <f t="shared" si="155"/>
        <v>1-30</v>
      </c>
      <c r="S3334" s="27" t="str">
        <f>+VLOOKUP(B3334,'[1]PORTFOLIO MAY16'!$B$7:$T$5083,19,0)</f>
        <v>MEXICO</v>
      </c>
      <c r="T3334" s="26">
        <v>0</v>
      </c>
      <c r="U3334" s="23" t="s">
        <v>37</v>
      </c>
      <c r="V3334" s="23" t="s">
        <v>37</v>
      </c>
      <c r="W3334" s="23" t="s">
        <v>37</v>
      </c>
      <c r="X3334" s="22">
        <v>659554.5</v>
      </c>
    </row>
    <row r="3335" spans="1:24" x14ac:dyDescent="0.25">
      <c r="A3335" s="22">
        <v>702</v>
      </c>
      <c r="B3335" s="23" t="s">
        <v>3380</v>
      </c>
      <c r="C3335" s="23"/>
      <c r="D3335" s="24">
        <v>319934</v>
      </c>
      <c r="E3335" s="25"/>
      <c r="F3335" s="23" t="s">
        <v>98</v>
      </c>
      <c r="G3335" s="23" t="s">
        <v>98</v>
      </c>
      <c r="H3335" s="24" t="s">
        <v>34</v>
      </c>
      <c r="I3335" s="24" t="s">
        <v>35</v>
      </c>
      <c r="J3335" s="23" t="s">
        <v>36</v>
      </c>
      <c r="K3335" s="26">
        <v>15691.01</v>
      </c>
      <c r="L3335" s="26">
        <f t="shared" si="156"/>
        <v>15691.01</v>
      </c>
      <c r="M3335" s="26">
        <v>0</v>
      </c>
      <c r="N3335" s="26">
        <v>0</v>
      </c>
      <c r="O3335" s="26">
        <v>0</v>
      </c>
      <c r="P3335" s="26">
        <v>0</v>
      </c>
      <c r="Q3335" s="26">
        <f t="shared" ref="Q3335:Q3398" si="157">+P3335+O3335+N3335+M3335</f>
        <v>0</v>
      </c>
      <c r="R3335" s="27" t="str">
        <f t="shared" ref="R3335:R3398" si="158">+IF(P3335&gt;0,"120+",IF(O3335&gt;0,"91-120",IF(N3335&gt;0,"61-90",IF(M3335&gt;0,"31-60","1-30"))))</f>
        <v>1-30</v>
      </c>
      <c r="S3335" s="27" t="str">
        <f>+VLOOKUP(B3335,'[1]PORTFOLIO MAY16'!$B$7:$T$5083,19,0)</f>
        <v>MEXICO</v>
      </c>
      <c r="T3335" s="26">
        <v>0</v>
      </c>
      <c r="U3335" s="23" t="s">
        <v>37</v>
      </c>
      <c r="V3335" s="23" t="s">
        <v>37</v>
      </c>
      <c r="W3335" s="23" t="s">
        <v>37</v>
      </c>
      <c r="X3335" s="22">
        <v>3154.74</v>
      </c>
    </row>
    <row r="3336" spans="1:24" x14ac:dyDescent="0.25">
      <c r="A3336" s="22">
        <v>702</v>
      </c>
      <c r="B3336" s="23" t="s">
        <v>3381</v>
      </c>
      <c r="C3336" s="23"/>
      <c r="D3336" s="24">
        <v>359188</v>
      </c>
      <c r="E3336" s="25"/>
      <c r="F3336" s="23" t="s">
        <v>33</v>
      </c>
      <c r="G3336" s="23" t="s">
        <v>33</v>
      </c>
      <c r="H3336" s="24" t="s">
        <v>34</v>
      </c>
      <c r="I3336" s="24" t="s">
        <v>35</v>
      </c>
      <c r="J3336" s="23" t="s">
        <v>39</v>
      </c>
      <c r="K3336" s="26">
        <v>1157226.58</v>
      </c>
      <c r="L3336" s="26">
        <f t="shared" si="156"/>
        <v>62362.940384182664</v>
      </c>
      <c r="M3336" s="26">
        <v>0</v>
      </c>
      <c r="N3336" s="26">
        <v>0</v>
      </c>
      <c r="O3336" s="26">
        <v>0</v>
      </c>
      <c r="P3336" s="26">
        <v>0</v>
      </c>
      <c r="Q3336" s="26">
        <f t="shared" si="157"/>
        <v>0</v>
      </c>
      <c r="R3336" s="27" t="str">
        <f t="shared" si="158"/>
        <v>1-30</v>
      </c>
      <c r="S3336" s="27" t="str">
        <f>+VLOOKUP(B3336,'[1]PORTFOLIO MAY16'!$B$7:$T$5083,19,0)</f>
        <v>MEXICO</v>
      </c>
      <c r="T3336" s="26">
        <v>0</v>
      </c>
      <c r="U3336" s="23" t="s">
        <v>37</v>
      </c>
      <c r="V3336" s="23" t="s">
        <v>37</v>
      </c>
      <c r="W3336" s="23" t="s">
        <v>37</v>
      </c>
      <c r="X3336" s="22">
        <v>1205444.3600000001</v>
      </c>
    </row>
    <row r="3337" spans="1:24" x14ac:dyDescent="0.25">
      <c r="A3337" s="22">
        <v>702</v>
      </c>
      <c r="B3337" s="23" t="s">
        <v>3382</v>
      </c>
      <c r="C3337" s="23"/>
      <c r="D3337" s="24">
        <v>319934</v>
      </c>
      <c r="E3337" s="25"/>
      <c r="F3337" s="23" t="s">
        <v>98</v>
      </c>
      <c r="G3337" s="23" t="s">
        <v>98</v>
      </c>
      <c r="H3337" s="24" t="s">
        <v>34</v>
      </c>
      <c r="I3337" s="24" t="s">
        <v>35</v>
      </c>
      <c r="J3337" s="23" t="s">
        <v>36</v>
      </c>
      <c r="K3337" s="26">
        <v>297000</v>
      </c>
      <c r="L3337" s="26">
        <f t="shared" si="156"/>
        <v>297000</v>
      </c>
      <c r="M3337" s="26">
        <v>0</v>
      </c>
      <c r="N3337" s="26">
        <v>0</v>
      </c>
      <c r="O3337" s="26">
        <v>0</v>
      </c>
      <c r="P3337" s="26">
        <v>0</v>
      </c>
      <c r="Q3337" s="26">
        <f t="shared" si="157"/>
        <v>0</v>
      </c>
      <c r="R3337" s="27" t="str">
        <f t="shared" si="158"/>
        <v>1-30</v>
      </c>
      <c r="S3337" s="27" t="str">
        <f>+VLOOKUP(B3337,'[1]PORTFOLIO MAY16'!$B$7:$T$5083,19,0)</f>
        <v>MEXICO</v>
      </c>
      <c r="T3337" s="26">
        <v>0</v>
      </c>
      <c r="U3337" s="23" t="s">
        <v>37</v>
      </c>
      <c r="V3337" s="23" t="s">
        <v>37</v>
      </c>
      <c r="W3337" s="23" t="s">
        <v>37</v>
      </c>
      <c r="X3337" s="22">
        <v>46820.22</v>
      </c>
    </row>
    <row r="3338" spans="1:24" x14ac:dyDescent="0.25">
      <c r="A3338" s="22">
        <v>702</v>
      </c>
      <c r="B3338" s="23" t="s">
        <v>3383</v>
      </c>
      <c r="C3338" s="23"/>
      <c r="D3338" s="24">
        <v>314798</v>
      </c>
      <c r="E3338" s="25"/>
      <c r="F3338" s="23" t="s">
        <v>51</v>
      </c>
      <c r="G3338" s="23" t="s">
        <v>51</v>
      </c>
      <c r="H3338" s="24" t="s">
        <v>34</v>
      </c>
      <c r="I3338" s="24" t="s">
        <v>35</v>
      </c>
      <c r="J3338" s="23" t="s">
        <v>36</v>
      </c>
      <c r="K3338" s="26">
        <v>1272336.3400000001</v>
      </c>
      <c r="L3338" s="26">
        <f t="shared" si="156"/>
        <v>1272336.3400000001</v>
      </c>
      <c r="M3338" s="26">
        <v>0</v>
      </c>
      <c r="N3338" s="26">
        <v>0</v>
      </c>
      <c r="O3338" s="26">
        <v>0</v>
      </c>
      <c r="P3338" s="26">
        <v>0</v>
      </c>
      <c r="Q3338" s="26">
        <f t="shared" si="157"/>
        <v>0</v>
      </c>
      <c r="R3338" s="27" t="str">
        <f t="shared" si="158"/>
        <v>1-30</v>
      </c>
      <c r="S3338" s="27" t="str">
        <f>+VLOOKUP(B3338,'[1]PORTFOLIO MAY16'!$B$7:$T$5083,19,0)</f>
        <v>COSTA RICA</v>
      </c>
      <c r="T3338" s="26">
        <v>0</v>
      </c>
      <c r="U3338" s="23" t="s">
        <v>37</v>
      </c>
      <c r="V3338" s="23" t="s">
        <v>37</v>
      </c>
      <c r="W3338" s="23" t="s">
        <v>37</v>
      </c>
      <c r="X3338" s="22">
        <v>1318883.8899999999</v>
      </c>
    </row>
    <row r="3339" spans="1:24" x14ac:dyDescent="0.25">
      <c r="A3339" s="22">
        <v>702</v>
      </c>
      <c r="B3339" s="23" t="s">
        <v>3384</v>
      </c>
      <c r="C3339" s="23"/>
      <c r="D3339" s="24">
        <v>314798</v>
      </c>
      <c r="E3339" s="25"/>
      <c r="F3339" s="23" t="s">
        <v>59</v>
      </c>
      <c r="G3339" s="23" t="s">
        <v>59</v>
      </c>
      <c r="H3339" s="24" t="s">
        <v>34</v>
      </c>
      <c r="I3339" s="24" t="s">
        <v>35</v>
      </c>
      <c r="J3339" s="23" t="s">
        <v>36</v>
      </c>
      <c r="K3339" s="26">
        <v>207879.77</v>
      </c>
      <c r="L3339" s="26">
        <f t="shared" si="156"/>
        <v>207879.77</v>
      </c>
      <c r="M3339" s="26">
        <v>0</v>
      </c>
      <c r="N3339" s="26">
        <v>0</v>
      </c>
      <c r="O3339" s="26">
        <v>0</v>
      </c>
      <c r="P3339" s="26">
        <v>0</v>
      </c>
      <c r="Q3339" s="26">
        <f t="shared" si="157"/>
        <v>0</v>
      </c>
      <c r="R3339" s="27" t="str">
        <f t="shared" si="158"/>
        <v>1-30</v>
      </c>
      <c r="S3339" s="27" t="str">
        <f>+VLOOKUP(B3339,'[1]PORTFOLIO MAY16'!$B$7:$T$5083,19,0)</f>
        <v>COSTA RICA</v>
      </c>
      <c r="T3339" s="26">
        <v>0</v>
      </c>
      <c r="U3339" s="23" t="s">
        <v>37</v>
      </c>
      <c r="V3339" s="23" t="s">
        <v>37</v>
      </c>
      <c r="W3339" s="23" t="s">
        <v>37</v>
      </c>
      <c r="X3339" s="22">
        <v>215540.7</v>
      </c>
    </row>
    <row r="3340" spans="1:24" x14ac:dyDescent="0.25">
      <c r="A3340" s="22">
        <v>702</v>
      </c>
      <c r="B3340" s="23" t="s">
        <v>3385</v>
      </c>
      <c r="C3340" s="23"/>
      <c r="D3340" s="24">
        <v>318601</v>
      </c>
      <c r="E3340" s="25"/>
      <c r="F3340" s="23" t="s">
        <v>42</v>
      </c>
      <c r="G3340" s="23" t="s">
        <v>33</v>
      </c>
      <c r="H3340" s="24" t="s">
        <v>34</v>
      </c>
      <c r="I3340" s="24" t="s">
        <v>35</v>
      </c>
      <c r="J3340" s="23" t="s">
        <v>36</v>
      </c>
      <c r="K3340" s="26">
        <v>2052983.44</v>
      </c>
      <c r="L3340" s="26">
        <f t="shared" si="156"/>
        <v>2052983.44</v>
      </c>
      <c r="M3340" s="26">
        <v>0</v>
      </c>
      <c r="N3340" s="26">
        <v>0</v>
      </c>
      <c r="O3340" s="26">
        <v>0</v>
      </c>
      <c r="P3340" s="26">
        <v>0</v>
      </c>
      <c r="Q3340" s="26">
        <f t="shared" si="157"/>
        <v>0</v>
      </c>
      <c r="R3340" s="27" t="str">
        <f t="shared" si="158"/>
        <v>1-30</v>
      </c>
      <c r="S3340" s="27" t="str">
        <f>+VLOOKUP(B3340,'[1]PORTFOLIO MAY16'!$B$7:$T$5083,19,0)</f>
        <v>MEXICO</v>
      </c>
      <c r="T3340" s="26">
        <v>0</v>
      </c>
      <c r="U3340" s="23" t="s">
        <v>37</v>
      </c>
      <c r="V3340" s="23" t="s">
        <v>37</v>
      </c>
      <c r="W3340" s="23" t="s">
        <v>37</v>
      </c>
      <c r="X3340" s="22">
        <v>2141349.84</v>
      </c>
    </row>
    <row r="3341" spans="1:24" x14ac:dyDescent="0.25">
      <c r="A3341" s="22">
        <v>702</v>
      </c>
      <c r="B3341" s="23" t="s">
        <v>3386</v>
      </c>
      <c r="C3341" s="23"/>
      <c r="D3341" s="24">
        <v>316409</v>
      </c>
      <c r="E3341" s="25"/>
      <c r="F3341" s="23" t="s">
        <v>33</v>
      </c>
      <c r="G3341" s="23" t="s">
        <v>33</v>
      </c>
      <c r="H3341" s="24" t="s">
        <v>34</v>
      </c>
      <c r="I3341" s="24" t="s">
        <v>35</v>
      </c>
      <c r="J3341" s="23" t="s">
        <v>39</v>
      </c>
      <c r="K3341" s="26">
        <v>2379962.65</v>
      </c>
      <c r="L3341" s="26">
        <f t="shared" si="156"/>
        <v>128256.18718378502</v>
      </c>
      <c r="M3341" s="26">
        <v>0</v>
      </c>
      <c r="N3341" s="26">
        <v>0</v>
      </c>
      <c r="O3341" s="26">
        <v>0</v>
      </c>
      <c r="P3341" s="26">
        <v>0</v>
      </c>
      <c r="Q3341" s="26">
        <f t="shared" si="157"/>
        <v>0</v>
      </c>
      <c r="R3341" s="27" t="str">
        <f t="shared" si="158"/>
        <v>1-30</v>
      </c>
      <c r="S3341" s="27" t="str">
        <f>+VLOOKUP(B3341,'[1]PORTFOLIO MAY16'!$B$7:$T$5083,19,0)</f>
        <v>MEXICO</v>
      </c>
      <c r="T3341" s="26">
        <v>0</v>
      </c>
      <c r="U3341" s="23" t="s">
        <v>37</v>
      </c>
      <c r="V3341" s="23" t="s">
        <v>37</v>
      </c>
      <c r="W3341" s="23" t="s">
        <v>37</v>
      </c>
      <c r="X3341" s="22">
        <v>2819984.22</v>
      </c>
    </row>
    <row r="3342" spans="1:24" x14ac:dyDescent="0.25">
      <c r="A3342" s="22">
        <v>702</v>
      </c>
      <c r="B3342" s="23" t="s">
        <v>3387</v>
      </c>
      <c r="C3342" s="23"/>
      <c r="D3342" s="24">
        <v>309847</v>
      </c>
      <c r="E3342" s="25"/>
      <c r="F3342" s="23" t="s">
        <v>59</v>
      </c>
      <c r="G3342" s="23" t="s">
        <v>59</v>
      </c>
      <c r="H3342" s="24" t="s">
        <v>34</v>
      </c>
      <c r="I3342" s="24" t="s">
        <v>35</v>
      </c>
      <c r="J3342" s="23" t="s">
        <v>36</v>
      </c>
      <c r="K3342" s="26">
        <v>3342263.74</v>
      </c>
      <c r="L3342" s="26">
        <f t="shared" si="156"/>
        <v>3342263.74</v>
      </c>
      <c r="M3342" s="26">
        <v>0</v>
      </c>
      <c r="N3342" s="26">
        <v>0</v>
      </c>
      <c r="O3342" s="26">
        <v>0</v>
      </c>
      <c r="P3342" s="26">
        <v>0</v>
      </c>
      <c r="Q3342" s="26">
        <f t="shared" si="157"/>
        <v>0</v>
      </c>
      <c r="R3342" s="27" t="str">
        <f t="shared" si="158"/>
        <v>1-30</v>
      </c>
      <c r="S3342" s="27" t="str">
        <f>+VLOOKUP(B3342,'[1]PORTFOLIO MAY16'!$B$7:$T$5083,19,0)</f>
        <v>MEXICO</v>
      </c>
      <c r="T3342" s="26">
        <v>0</v>
      </c>
      <c r="U3342" s="23" t="s">
        <v>37</v>
      </c>
      <c r="V3342" s="23" t="s">
        <v>37</v>
      </c>
      <c r="W3342" s="23" t="s">
        <v>37</v>
      </c>
      <c r="X3342" s="22">
        <v>3554082.11</v>
      </c>
    </row>
    <row r="3343" spans="1:24" x14ac:dyDescent="0.25">
      <c r="A3343" s="22">
        <v>702</v>
      </c>
      <c r="B3343" s="23" t="s">
        <v>3388</v>
      </c>
      <c r="C3343" s="23"/>
      <c r="D3343" s="24">
        <v>313548</v>
      </c>
      <c r="E3343" s="25"/>
      <c r="F3343" s="23" t="s">
        <v>51</v>
      </c>
      <c r="G3343" s="23" t="s">
        <v>51</v>
      </c>
      <c r="H3343" s="24" t="s">
        <v>34</v>
      </c>
      <c r="I3343" s="24" t="s">
        <v>35</v>
      </c>
      <c r="J3343" s="23" t="s">
        <v>36</v>
      </c>
      <c r="K3343" s="26">
        <v>3992.89</v>
      </c>
      <c r="L3343" s="26">
        <f t="shared" si="156"/>
        <v>3992.89</v>
      </c>
      <c r="M3343" s="26">
        <v>0</v>
      </c>
      <c r="N3343" s="26">
        <v>0</v>
      </c>
      <c r="O3343" s="26">
        <v>0</v>
      </c>
      <c r="P3343" s="26">
        <v>0</v>
      </c>
      <c r="Q3343" s="26">
        <f t="shared" si="157"/>
        <v>0</v>
      </c>
      <c r="R3343" s="27" t="str">
        <f t="shared" si="158"/>
        <v>1-30</v>
      </c>
      <c r="S3343" s="27" t="str">
        <f>+VLOOKUP(B3343,'[1]PORTFOLIO MAY16'!$B$7:$T$5083,19,0)</f>
        <v>NICARAGUA</v>
      </c>
      <c r="T3343" s="26">
        <v>0</v>
      </c>
      <c r="U3343" s="23" t="s">
        <v>37</v>
      </c>
      <c r="V3343" s="23" t="s">
        <v>37</v>
      </c>
      <c r="W3343" s="23" t="s">
        <v>37</v>
      </c>
      <c r="X3343" s="22">
        <v>4162.08</v>
      </c>
    </row>
    <row r="3344" spans="1:24" x14ac:dyDescent="0.25">
      <c r="A3344" s="22">
        <v>702</v>
      </c>
      <c r="B3344" s="23" t="s">
        <v>3389</v>
      </c>
      <c r="C3344" s="23"/>
      <c r="D3344" s="24">
        <v>316398</v>
      </c>
      <c r="E3344" s="25"/>
      <c r="F3344" s="23" t="s">
        <v>42</v>
      </c>
      <c r="G3344" s="23" t="s">
        <v>33</v>
      </c>
      <c r="H3344" s="24" t="s">
        <v>34</v>
      </c>
      <c r="I3344" s="24" t="s">
        <v>35</v>
      </c>
      <c r="J3344" s="23" t="s">
        <v>39</v>
      </c>
      <c r="K3344" s="26">
        <v>2346512.77</v>
      </c>
      <c r="L3344" s="26">
        <f t="shared" si="156"/>
        <v>126453.5731509324</v>
      </c>
      <c r="M3344" s="26">
        <v>0</v>
      </c>
      <c r="N3344" s="26">
        <v>0</v>
      </c>
      <c r="O3344" s="26">
        <v>0</v>
      </c>
      <c r="P3344" s="26">
        <v>0</v>
      </c>
      <c r="Q3344" s="26">
        <f t="shared" si="157"/>
        <v>0</v>
      </c>
      <c r="R3344" s="27" t="str">
        <f t="shared" si="158"/>
        <v>1-30</v>
      </c>
      <c r="S3344" s="27" t="str">
        <f>+VLOOKUP(B3344,'[1]PORTFOLIO MAY16'!$B$7:$T$5083,19,0)</f>
        <v>MEXICO</v>
      </c>
      <c r="T3344" s="26">
        <v>0</v>
      </c>
      <c r="U3344" s="23" t="s">
        <v>37</v>
      </c>
      <c r="V3344" s="23" t="s">
        <v>37</v>
      </c>
      <c r="W3344" s="23" t="s">
        <v>37</v>
      </c>
      <c r="X3344" s="22">
        <v>2484542.9300000002</v>
      </c>
    </row>
    <row r="3345" spans="1:24" x14ac:dyDescent="0.25">
      <c r="A3345" s="22">
        <v>702</v>
      </c>
      <c r="B3345" s="23" t="s">
        <v>3390</v>
      </c>
      <c r="C3345" s="23"/>
      <c r="D3345" s="24">
        <v>358977</v>
      </c>
      <c r="E3345" s="25"/>
      <c r="F3345" s="23" t="s">
        <v>33</v>
      </c>
      <c r="G3345" s="23" t="s">
        <v>33</v>
      </c>
      <c r="H3345" s="24" t="s">
        <v>34</v>
      </c>
      <c r="I3345" s="24" t="s">
        <v>35</v>
      </c>
      <c r="J3345" s="23" t="s">
        <v>39</v>
      </c>
      <c r="K3345" s="26">
        <v>959287.43</v>
      </c>
      <c r="L3345" s="26">
        <f t="shared" si="156"/>
        <v>51695.999592738182</v>
      </c>
      <c r="M3345" s="26">
        <v>0</v>
      </c>
      <c r="N3345" s="26">
        <v>0</v>
      </c>
      <c r="O3345" s="26">
        <v>0</v>
      </c>
      <c r="P3345" s="26">
        <v>0</v>
      </c>
      <c r="Q3345" s="26">
        <f t="shared" si="157"/>
        <v>0</v>
      </c>
      <c r="R3345" s="27" t="str">
        <f t="shared" si="158"/>
        <v>1-30</v>
      </c>
      <c r="S3345" s="27" t="str">
        <f>+VLOOKUP(B3345,'[1]PORTFOLIO MAY16'!$B$7:$T$5083,19,0)</f>
        <v>MEXICO</v>
      </c>
      <c r="T3345" s="26">
        <v>0</v>
      </c>
      <c r="U3345" s="23" t="s">
        <v>37</v>
      </c>
      <c r="V3345" s="23" t="s">
        <v>37</v>
      </c>
      <c r="W3345" s="23" t="s">
        <v>37</v>
      </c>
      <c r="X3345" s="22">
        <v>1021268.57</v>
      </c>
    </row>
    <row r="3346" spans="1:24" x14ac:dyDescent="0.25">
      <c r="A3346" s="22">
        <v>702</v>
      </c>
      <c r="B3346" s="23" t="s">
        <v>3391</v>
      </c>
      <c r="C3346" s="23"/>
      <c r="D3346" s="24">
        <v>320414</v>
      </c>
      <c r="E3346" s="25"/>
      <c r="F3346" s="23" t="s">
        <v>42</v>
      </c>
      <c r="G3346" s="23" t="s">
        <v>33</v>
      </c>
      <c r="H3346" s="24" t="s">
        <v>34</v>
      </c>
      <c r="I3346" s="24" t="s">
        <v>35</v>
      </c>
      <c r="J3346" s="23" t="s">
        <v>39</v>
      </c>
      <c r="K3346" s="26">
        <v>129504.2</v>
      </c>
      <c r="L3346" s="26">
        <f t="shared" si="156"/>
        <v>6978.9813366551498</v>
      </c>
      <c r="M3346" s="26">
        <v>0</v>
      </c>
      <c r="N3346" s="26">
        <v>0</v>
      </c>
      <c r="O3346" s="26">
        <v>0</v>
      </c>
      <c r="P3346" s="26">
        <v>0</v>
      </c>
      <c r="Q3346" s="26">
        <f t="shared" si="157"/>
        <v>0</v>
      </c>
      <c r="R3346" s="27" t="str">
        <f t="shared" si="158"/>
        <v>1-30</v>
      </c>
      <c r="S3346" s="27" t="str">
        <f>+VLOOKUP(B3346,'[1]PORTFOLIO MAY16'!$B$7:$T$5083,19,0)</f>
        <v>MEXICO</v>
      </c>
      <c r="T3346" s="26">
        <v>0</v>
      </c>
      <c r="U3346" s="23" t="s">
        <v>37</v>
      </c>
      <c r="V3346" s="23" t="s">
        <v>37</v>
      </c>
      <c r="W3346" s="23" t="s">
        <v>37</v>
      </c>
      <c r="X3346" s="22">
        <v>172672.26</v>
      </c>
    </row>
    <row r="3347" spans="1:24" x14ac:dyDescent="0.25">
      <c r="A3347" s="22">
        <v>702</v>
      </c>
      <c r="B3347" s="23" t="s">
        <v>3392</v>
      </c>
      <c r="C3347" s="23"/>
      <c r="D3347" s="24">
        <v>318752</v>
      </c>
      <c r="E3347" s="25"/>
      <c r="F3347" s="23" t="s">
        <v>33</v>
      </c>
      <c r="G3347" s="23" t="s">
        <v>33</v>
      </c>
      <c r="H3347" s="24" t="s">
        <v>34</v>
      </c>
      <c r="I3347" s="24" t="s">
        <v>35</v>
      </c>
      <c r="J3347" s="23" t="s">
        <v>39</v>
      </c>
      <c r="K3347" s="26">
        <v>760018.65</v>
      </c>
      <c r="L3347" s="26">
        <f t="shared" si="156"/>
        <v>40957.405040607504</v>
      </c>
      <c r="M3347" s="26">
        <v>0</v>
      </c>
      <c r="N3347" s="26">
        <v>0</v>
      </c>
      <c r="O3347" s="26">
        <v>0</v>
      </c>
      <c r="P3347" s="26">
        <v>0</v>
      </c>
      <c r="Q3347" s="26">
        <f t="shared" si="157"/>
        <v>0</v>
      </c>
      <c r="R3347" s="27" t="str">
        <f t="shared" si="158"/>
        <v>1-30</v>
      </c>
      <c r="S3347" s="27" t="str">
        <f>+VLOOKUP(B3347,'[1]PORTFOLIO MAY16'!$B$7:$T$5083,19,0)</f>
        <v>MEXICO</v>
      </c>
      <c r="T3347" s="26">
        <v>0</v>
      </c>
      <c r="U3347" s="23" t="s">
        <v>37</v>
      </c>
      <c r="V3347" s="23" t="s">
        <v>37</v>
      </c>
      <c r="W3347" s="23" t="s">
        <v>37</v>
      </c>
      <c r="X3347" s="22">
        <v>873818</v>
      </c>
    </row>
    <row r="3348" spans="1:24" x14ac:dyDescent="0.25">
      <c r="A3348" s="22">
        <v>702</v>
      </c>
      <c r="B3348" s="23" t="s">
        <v>3393</v>
      </c>
      <c r="C3348" s="23"/>
      <c r="D3348" s="24">
        <v>316339</v>
      </c>
      <c r="E3348" s="25"/>
      <c r="F3348" s="23" t="s">
        <v>59</v>
      </c>
      <c r="G3348" s="23" t="s">
        <v>59</v>
      </c>
      <c r="H3348" s="24" t="s">
        <v>34</v>
      </c>
      <c r="I3348" s="24" t="s">
        <v>35</v>
      </c>
      <c r="J3348" s="23" t="s">
        <v>36</v>
      </c>
      <c r="K3348" s="26">
        <v>58452.56</v>
      </c>
      <c r="L3348" s="26">
        <f t="shared" si="156"/>
        <v>58452.56</v>
      </c>
      <c r="M3348" s="26">
        <v>0</v>
      </c>
      <c r="N3348" s="26">
        <v>0</v>
      </c>
      <c r="O3348" s="26">
        <v>0</v>
      </c>
      <c r="P3348" s="26">
        <v>0</v>
      </c>
      <c r="Q3348" s="26">
        <f t="shared" si="157"/>
        <v>0</v>
      </c>
      <c r="R3348" s="27" t="str">
        <f t="shared" si="158"/>
        <v>1-30</v>
      </c>
      <c r="S3348" s="27" t="str">
        <f>+VLOOKUP(B3348,'[1]PORTFOLIO MAY16'!$B$7:$T$5083,19,0)</f>
        <v>GUATEMALA</v>
      </c>
      <c r="T3348" s="26">
        <v>0</v>
      </c>
      <c r="U3348" s="23" t="s">
        <v>37</v>
      </c>
      <c r="V3348" s="23" t="s">
        <v>37</v>
      </c>
      <c r="W3348" s="23" t="s">
        <v>37</v>
      </c>
      <c r="X3348" s="22">
        <v>61737.41</v>
      </c>
    </row>
    <row r="3349" spans="1:24" x14ac:dyDescent="0.25">
      <c r="A3349" s="22">
        <v>702</v>
      </c>
      <c r="B3349" s="23" t="s">
        <v>3394</v>
      </c>
      <c r="C3349" s="23"/>
      <c r="D3349" s="24">
        <v>314798</v>
      </c>
      <c r="E3349" s="25"/>
      <c r="F3349" s="23" t="s">
        <v>51</v>
      </c>
      <c r="G3349" s="23" t="s">
        <v>51</v>
      </c>
      <c r="H3349" s="24" t="s">
        <v>34</v>
      </c>
      <c r="I3349" s="24" t="s">
        <v>35</v>
      </c>
      <c r="J3349" s="23" t="s">
        <v>36</v>
      </c>
      <c r="K3349" s="26">
        <v>92603.62</v>
      </c>
      <c r="L3349" s="26">
        <f t="shared" si="156"/>
        <v>92603.62</v>
      </c>
      <c r="M3349" s="26">
        <v>0</v>
      </c>
      <c r="N3349" s="26">
        <v>0</v>
      </c>
      <c r="O3349" s="26">
        <v>0</v>
      </c>
      <c r="P3349" s="26">
        <v>0</v>
      </c>
      <c r="Q3349" s="26">
        <f t="shared" si="157"/>
        <v>0</v>
      </c>
      <c r="R3349" s="27" t="str">
        <f t="shared" si="158"/>
        <v>1-30</v>
      </c>
      <c r="S3349" s="27" t="str">
        <f>+VLOOKUP(B3349,'[1]PORTFOLIO MAY16'!$B$7:$T$5083,19,0)</f>
        <v>COSTA RICA</v>
      </c>
      <c r="T3349" s="26">
        <v>0</v>
      </c>
      <c r="U3349" s="23" t="s">
        <v>37</v>
      </c>
      <c r="V3349" s="23" t="s">
        <v>37</v>
      </c>
      <c r="W3349" s="23" t="s">
        <v>37</v>
      </c>
      <c r="X3349" s="22">
        <v>95883.18</v>
      </c>
    </row>
    <row r="3350" spans="1:24" x14ac:dyDescent="0.25">
      <c r="A3350" s="22">
        <v>702</v>
      </c>
      <c r="B3350" s="23" t="s">
        <v>3395</v>
      </c>
      <c r="C3350" s="23"/>
      <c r="D3350" s="24">
        <v>316339</v>
      </c>
      <c r="E3350" s="25"/>
      <c r="F3350" s="23" t="s">
        <v>59</v>
      </c>
      <c r="G3350" s="23" t="s">
        <v>59</v>
      </c>
      <c r="H3350" s="24" t="s">
        <v>34</v>
      </c>
      <c r="I3350" s="24" t="s">
        <v>35</v>
      </c>
      <c r="J3350" s="23" t="s">
        <v>36</v>
      </c>
      <c r="K3350" s="26">
        <v>94859.54</v>
      </c>
      <c r="L3350" s="26">
        <f t="shared" si="156"/>
        <v>94859.54</v>
      </c>
      <c r="M3350" s="26">
        <v>0</v>
      </c>
      <c r="N3350" s="26">
        <v>0</v>
      </c>
      <c r="O3350" s="26">
        <v>0</v>
      </c>
      <c r="P3350" s="26">
        <v>0</v>
      </c>
      <c r="Q3350" s="26">
        <f t="shared" si="157"/>
        <v>0</v>
      </c>
      <c r="R3350" s="27" t="str">
        <f t="shared" si="158"/>
        <v>1-30</v>
      </c>
      <c r="S3350" s="27" t="str">
        <f>+VLOOKUP(B3350,'[1]PORTFOLIO MAY16'!$B$7:$T$5083,19,0)</f>
        <v>GUATEMALA</v>
      </c>
      <c r="T3350" s="26">
        <v>0</v>
      </c>
      <c r="U3350" s="23" t="s">
        <v>37</v>
      </c>
      <c r="V3350" s="23" t="s">
        <v>37</v>
      </c>
      <c r="W3350" s="23" t="s">
        <v>37</v>
      </c>
      <c r="X3350" s="22">
        <v>100190.26</v>
      </c>
    </row>
    <row r="3351" spans="1:24" x14ac:dyDescent="0.25">
      <c r="A3351" s="22">
        <v>702</v>
      </c>
      <c r="B3351" s="23" t="s">
        <v>3396</v>
      </c>
      <c r="C3351" s="23"/>
      <c r="D3351" s="24">
        <v>316339</v>
      </c>
      <c r="E3351" s="25"/>
      <c r="F3351" s="23" t="s">
        <v>59</v>
      </c>
      <c r="G3351" s="23" t="s">
        <v>59</v>
      </c>
      <c r="H3351" s="24" t="s">
        <v>34</v>
      </c>
      <c r="I3351" s="24" t="s">
        <v>35</v>
      </c>
      <c r="J3351" s="23" t="s">
        <v>36</v>
      </c>
      <c r="K3351" s="26">
        <v>83225.539999999994</v>
      </c>
      <c r="L3351" s="26">
        <f t="shared" si="156"/>
        <v>83225.539999999994</v>
      </c>
      <c r="M3351" s="26">
        <v>0</v>
      </c>
      <c r="N3351" s="26">
        <v>0</v>
      </c>
      <c r="O3351" s="26">
        <v>0</v>
      </c>
      <c r="P3351" s="26">
        <v>0</v>
      </c>
      <c r="Q3351" s="26">
        <f t="shared" si="157"/>
        <v>0</v>
      </c>
      <c r="R3351" s="27" t="str">
        <f t="shared" si="158"/>
        <v>1-30</v>
      </c>
      <c r="S3351" s="27" t="str">
        <f>+VLOOKUP(B3351,'[1]PORTFOLIO MAY16'!$B$7:$T$5083,19,0)</f>
        <v>GUATEMALA</v>
      </c>
      <c r="T3351" s="26">
        <v>0</v>
      </c>
      <c r="U3351" s="23" t="s">
        <v>37</v>
      </c>
      <c r="V3351" s="23" t="s">
        <v>37</v>
      </c>
      <c r="W3351" s="23" t="s">
        <v>37</v>
      </c>
      <c r="X3351" s="22">
        <v>87902.45</v>
      </c>
    </row>
    <row r="3352" spans="1:24" x14ac:dyDescent="0.25">
      <c r="A3352" s="22">
        <v>702</v>
      </c>
      <c r="B3352" s="23" t="s">
        <v>3397</v>
      </c>
      <c r="C3352" s="23"/>
      <c r="D3352" s="24">
        <v>316339</v>
      </c>
      <c r="E3352" s="25"/>
      <c r="F3352" s="23" t="s">
        <v>59</v>
      </c>
      <c r="G3352" s="23" t="s">
        <v>59</v>
      </c>
      <c r="H3352" s="24" t="s">
        <v>34</v>
      </c>
      <c r="I3352" s="24" t="s">
        <v>35</v>
      </c>
      <c r="J3352" s="23" t="s">
        <v>36</v>
      </c>
      <c r="K3352" s="26">
        <v>150587.93</v>
      </c>
      <c r="L3352" s="26">
        <f t="shared" si="156"/>
        <v>150587.93</v>
      </c>
      <c r="M3352" s="26">
        <v>0</v>
      </c>
      <c r="N3352" s="26">
        <v>0</v>
      </c>
      <c r="O3352" s="26">
        <v>0</v>
      </c>
      <c r="P3352" s="26">
        <v>0</v>
      </c>
      <c r="Q3352" s="26">
        <f t="shared" si="157"/>
        <v>0</v>
      </c>
      <c r="R3352" s="27" t="str">
        <f t="shared" si="158"/>
        <v>1-30</v>
      </c>
      <c r="S3352" s="27" t="str">
        <f>+VLOOKUP(B3352,'[1]PORTFOLIO MAY16'!$B$7:$T$5083,19,0)</f>
        <v>GUATEMALA</v>
      </c>
      <c r="T3352" s="26">
        <v>0</v>
      </c>
      <c r="U3352" s="23" t="s">
        <v>37</v>
      </c>
      <c r="V3352" s="23" t="s">
        <v>37</v>
      </c>
      <c r="W3352" s="23" t="s">
        <v>37</v>
      </c>
      <c r="X3352" s="22">
        <v>159050.35</v>
      </c>
    </row>
    <row r="3353" spans="1:24" x14ac:dyDescent="0.25">
      <c r="A3353" s="22">
        <v>702</v>
      </c>
      <c r="B3353" s="23" t="s">
        <v>3398</v>
      </c>
      <c r="C3353" s="23"/>
      <c r="D3353" s="24">
        <v>309155</v>
      </c>
      <c r="E3353" s="25"/>
      <c r="F3353" s="23" t="s">
        <v>33</v>
      </c>
      <c r="G3353" s="23" t="s">
        <v>33</v>
      </c>
      <c r="H3353" s="24" t="s">
        <v>34</v>
      </c>
      <c r="I3353" s="24" t="s">
        <v>35</v>
      </c>
      <c r="J3353" s="23" t="s">
        <v>39</v>
      </c>
      <c r="K3353" s="26">
        <v>1785330.7</v>
      </c>
      <c r="L3353" s="26">
        <f t="shared" si="156"/>
        <v>96211.471404460041</v>
      </c>
      <c r="M3353" s="26">
        <v>0</v>
      </c>
      <c r="N3353" s="26">
        <v>0</v>
      </c>
      <c r="O3353" s="26">
        <v>0</v>
      </c>
      <c r="P3353" s="26">
        <v>0</v>
      </c>
      <c r="Q3353" s="26">
        <f t="shared" si="157"/>
        <v>0</v>
      </c>
      <c r="R3353" s="27" t="str">
        <f t="shared" si="158"/>
        <v>1-30</v>
      </c>
      <c r="S3353" s="27" t="str">
        <f>+VLOOKUP(B3353,'[1]PORTFOLIO MAY16'!$B$7:$T$5083,19,0)</f>
        <v>MEXICO</v>
      </c>
      <c r="T3353" s="26">
        <v>0</v>
      </c>
      <c r="U3353" s="23" t="s">
        <v>37</v>
      </c>
      <c r="V3353" s="23" t="s">
        <v>37</v>
      </c>
      <c r="W3353" s="23" t="s">
        <v>37</v>
      </c>
      <c r="X3353" s="22">
        <v>2033073.71</v>
      </c>
    </row>
    <row r="3354" spans="1:24" x14ac:dyDescent="0.25">
      <c r="A3354" s="22">
        <v>702</v>
      </c>
      <c r="B3354" s="23" t="s">
        <v>3399</v>
      </c>
      <c r="C3354" s="23"/>
      <c r="D3354" s="24">
        <v>318117</v>
      </c>
      <c r="E3354" s="25"/>
      <c r="F3354" s="23" t="s">
        <v>42</v>
      </c>
      <c r="G3354" s="23" t="s">
        <v>33</v>
      </c>
      <c r="H3354" s="24" t="s">
        <v>34</v>
      </c>
      <c r="I3354" s="24" t="s">
        <v>35</v>
      </c>
      <c r="J3354" s="23" t="s">
        <v>36</v>
      </c>
      <c r="K3354" s="26">
        <v>26189.01</v>
      </c>
      <c r="L3354" s="26">
        <f t="shared" si="156"/>
        <v>26189.01</v>
      </c>
      <c r="M3354" s="26">
        <v>0</v>
      </c>
      <c r="N3354" s="26">
        <v>0</v>
      </c>
      <c r="O3354" s="26">
        <v>0</v>
      </c>
      <c r="P3354" s="26">
        <v>0</v>
      </c>
      <c r="Q3354" s="26">
        <f t="shared" si="157"/>
        <v>0</v>
      </c>
      <c r="R3354" s="27" t="str">
        <f t="shared" si="158"/>
        <v>1-30</v>
      </c>
      <c r="S3354" s="27" t="str">
        <f>+VLOOKUP(B3354,'[1]PORTFOLIO MAY16'!$B$7:$T$5083,19,0)</f>
        <v>COSTA RICA</v>
      </c>
      <c r="T3354" s="26">
        <v>0</v>
      </c>
      <c r="U3354" s="23" t="s">
        <v>37</v>
      </c>
      <c r="V3354" s="23" t="s">
        <v>37</v>
      </c>
      <c r="W3354" s="23" t="s">
        <v>37</v>
      </c>
      <c r="X3354" s="22">
        <v>28210.59</v>
      </c>
    </row>
    <row r="3355" spans="1:24" x14ac:dyDescent="0.25">
      <c r="A3355" s="22">
        <v>702</v>
      </c>
      <c r="B3355" s="23" t="s">
        <v>3400</v>
      </c>
      <c r="C3355" s="23"/>
      <c r="D3355" s="24">
        <v>320453</v>
      </c>
      <c r="E3355" s="25"/>
      <c r="F3355" s="23" t="s">
        <v>42</v>
      </c>
      <c r="G3355" s="23" t="s">
        <v>33</v>
      </c>
      <c r="H3355" s="24" t="s">
        <v>34</v>
      </c>
      <c r="I3355" s="24" t="s">
        <v>35</v>
      </c>
      <c r="J3355" s="23" t="s">
        <v>36</v>
      </c>
      <c r="K3355" s="26">
        <v>1177098.1299999999</v>
      </c>
      <c r="L3355" s="26">
        <f t="shared" si="156"/>
        <v>1177098.1299999999</v>
      </c>
      <c r="M3355" s="26">
        <v>0</v>
      </c>
      <c r="N3355" s="26">
        <v>0</v>
      </c>
      <c r="O3355" s="26">
        <v>0</v>
      </c>
      <c r="P3355" s="26">
        <v>0</v>
      </c>
      <c r="Q3355" s="26">
        <f t="shared" si="157"/>
        <v>0</v>
      </c>
      <c r="R3355" s="27" t="str">
        <f t="shared" si="158"/>
        <v>1-30</v>
      </c>
      <c r="S3355" s="27" t="str">
        <f>+VLOOKUP(B3355,'[1]PORTFOLIO MAY16'!$B$7:$T$5083,19,0)</f>
        <v>MEXICO</v>
      </c>
      <c r="T3355" s="26">
        <v>0</v>
      </c>
      <c r="U3355" s="23" t="s">
        <v>37</v>
      </c>
      <c r="V3355" s="23" t="s">
        <v>37</v>
      </c>
      <c r="W3355" s="23" t="s">
        <v>37</v>
      </c>
      <c r="X3355" s="22">
        <v>1251743.31</v>
      </c>
    </row>
    <row r="3356" spans="1:24" x14ac:dyDescent="0.25">
      <c r="A3356" s="22">
        <v>702</v>
      </c>
      <c r="B3356" s="23" t="s">
        <v>3401</v>
      </c>
      <c r="C3356" s="23"/>
      <c r="D3356" s="24">
        <v>313548</v>
      </c>
      <c r="E3356" s="25"/>
      <c r="F3356" s="23" t="s">
        <v>59</v>
      </c>
      <c r="G3356" s="23" t="s">
        <v>59</v>
      </c>
      <c r="H3356" s="24" t="s">
        <v>34</v>
      </c>
      <c r="I3356" s="24" t="s">
        <v>35</v>
      </c>
      <c r="J3356" s="23" t="s">
        <v>36</v>
      </c>
      <c r="K3356" s="26">
        <v>116254.92</v>
      </c>
      <c r="L3356" s="26">
        <f t="shared" si="156"/>
        <v>116254.92</v>
      </c>
      <c r="M3356" s="26">
        <v>0</v>
      </c>
      <c r="N3356" s="26">
        <v>0</v>
      </c>
      <c r="O3356" s="26">
        <v>0</v>
      </c>
      <c r="P3356" s="26">
        <v>0</v>
      </c>
      <c r="Q3356" s="26">
        <f t="shared" si="157"/>
        <v>0</v>
      </c>
      <c r="R3356" s="27" t="str">
        <f t="shared" si="158"/>
        <v>1-30</v>
      </c>
      <c r="S3356" s="27" t="str">
        <f>+VLOOKUP(B3356,'[1]PORTFOLIO MAY16'!$B$7:$T$5083,19,0)</f>
        <v>NICARAGUA</v>
      </c>
      <c r="T3356" s="26">
        <v>0</v>
      </c>
      <c r="U3356" s="23" t="s">
        <v>37</v>
      </c>
      <c r="V3356" s="23" t="s">
        <v>37</v>
      </c>
      <c r="W3356" s="23" t="s">
        <v>37</v>
      </c>
      <c r="X3356" s="22">
        <v>121379.76</v>
      </c>
    </row>
    <row r="3357" spans="1:24" x14ac:dyDescent="0.25">
      <c r="A3357" s="22">
        <v>702</v>
      </c>
      <c r="B3357" s="23" t="s">
        <v>3402</v>
      </c>
      <c r="C3357" s="23"/>
      <c r="D3357" s="24">
        <v>313552</v>
      </c>
      <c r="E3357" s="25"/>
      <c r="F3357" s="23" t="s">
        <v>42</v>
      </c>
      <c r="G3357" s="23" t="s">
        <v>33</v>
      </c>
      <c r="H3357" s="24" t="s">
        <v>34</v>
      </c>
      <c r="I3357" s="24" t="s">
        <v>35</v>
      </c>
      <c r="J3357" s="23" t="s">
        <v>36</v>
      </c>
      <c r="K3357" s="26">
        <v>74820.100000000006</v>
      </c>
      <c r="L3357" s="26">
        <f t="shared" si="156"/>
        <v>74820.100000000006</v>
      </c>
      <c r="M3357" s="26">
        <v>0</v>
      </c>
      <c r="N3357" s="26">
        <v>0</v>
      </c>
      <c r="O3357" s="26">
        <v>0</v>
      </c>
      <c r="P3357" s="26">
        <v>0</v>
      </c>
      <c r="Q3357" s="26">
        <f t="shared" si="157"/>
        <v>0</v>
      </c>
      <c r="R3357" s="27" t="str">
        <f t="shared" si="158"/>
        <v>1-30</v>
      </c>
      <c r="S3357" s="27" t="str">
        <f>+VLOOKUP(B3357,'[1]PORTFOLIO MAY16'!$B$7:$T$5083,19,0)</f>
        <v>COSTA RICA</v>
      </c>
      <c r="T3357" s="26">
        <v>0</v>
      </c>
      <c r="U3357" s="23" t="s">
        <v>37</v>
      </c>
      <c r="V3357" s="23" t="s">
        <v>37</v>
      </c>
      <c r="W3357" s="23" t="s">
        <v>37</v>
      </c>
      <c r="X3357" s="22">
        <v>84660.3</v>
      </c>
    </row>
    <row r="3358" spans="1:24" x14ac:dyDescent="0.25">
      <c r="A3358" s="22">
        <v>702</v>
      </c>
      <c r="B3358" s="23" t="s">
        <v>3403</v>
      </c>
      <c r="C3358" s="23"/>
      <c r="D3358" s="24">
        <v>335609</v>
      </c>
      <c r="E3358" s="25"/>
      <c r="F3358" s="23" t="s">
        <v>42</v>
      </c>
      <c r="G3358" s="23" t="s">
        <v>33</v>
      </c>
      <c r="H3358" s="24" t="s">
        <v>34</v>
      </c>
      <c r="I3358" s="24" t="s">
        <v>35</v>
      </c>
      <c r="J3358" s="23" t="s">
        <v>36</v>
      </c>
      <c r="K3358" s="26">
        <v>33942.83</v>
      </c>
      <c r="L3358" s="26">
        <f t="shared" si="156"/>
        <v>33942.83</v>
      </c>
      <c r="M3358" s="26">
        <v>0</v>
      </c>
      <c r="N3358" s="26">
        <v>0</v>
      </c>
      <c r="O3358" s="26">
        <v>0</v>
      </c>
      <c r="P3358" s="26">
        <v>0</v>
      </c>
      <c r="Q3358" s="26">
        <f t="shared" si="157"/>
        <v>0</v>
      </c>
      <c r="R3358" s="27" t="str">
        <f t="shared" si="158"/>
        <v>1-30</v>
      </c>
      <c r="S3358" s="27" t="str">
        <f>+VLOOKUP(B3358,'[1]PORTFOLIO MAY16'!$B$7:$T$5083,19,0)</f>
        <v>COSTA RICA</v>
      </c>
      <c r="T3358" s="26">
        <v>0</v>
      </c>
      <c r="U3358" s="23" t="s">
        <v>37</v>
      </c>
      <c r="V3358" s="23" t="s">
        <v>37</v>
      </c>
      <c r="W3358" s="23" t="s">
        <v>37</v>
      </c>
      <c r="X3358" s="22">
        <v>36768.33</v>
      </c>
    </row>
    <row r="3359" spans="1:24" x14ac:dyDescent="0.25">
      <c r="A3359" s="22">
        <v>702</v>
      </c>
      <c r="B3359" s="23" t="s">
        <v>3404</v>
      </c>
      <c r="C3359" s="23"/>
      <c r="D3359" s="24">
        <v>311796</v>
      </c>
      <c r="E3359" s="25"/>
      <c r="F3359" s="23" t="s">
        <v>42</v>
      </c>
      <c r="G3359" s="23" t="s">
        <v>51</v>
      </c>
      <c r="H3359" s="24" t="s">
        <v>34</v>
      </c>
      <c r="I3359" s="24" t="s">
        <v>35</v>
      </c>
      <c r="J3359" s="23" t="s">
        <v>39</v>
      </c>
      <c r="K3359" s="26">
        <v>251980.57</v>
      </c>
      <c r="L3359" s="26">
        <f t="shared" si="156"/>
        <v>13579.232914683282</v>
      </c>
      <c r="M3359" s="26">
        <v>0</v>
      </c>
      <c r="N3359" s="26">
        <v>0</v>
      </c>
      <c r="O3359" s="26">
        <v>0</v>
      </c>
      <c r="P3359" s="26">
        <v>0</v>
      </c>
      <c r="Q3359" s="26">
        <f t="shared" si="157"/>
        <v>0</v>
      </c>
      <c r="R3359" s="27" t="str">
        <f t="shared" si="158"/>
        <v>1-30</v>
      </c>
      <c r="S3359" s="27" t="str">
        <f>+VLOOKUP(B3359,'[1]PORTFOLIO MAY16'!$B$7:$T$5083,19,0)</f>
        <v>MEXICO</v>
      </c>
      <c r="T3359" s="26">
        <v>0</v>
      </c>
      <c r="U3359" s="23" t="s">
        <v>37</v>
      </c>
      <c r="V3359" s="23" t="s">
        <v>37</v>
      </c>
      <c r="W3359" s="23" t="s">
        <v>37</v>
      </c>
      <c r="X3359" s="22">
        <v>281030.74</v>
      </c>
    </row>
    <row r="3360" spans="1:24" x14ac:dyDescent="0.25">
      <c r="A3360" s="22">
        <v>702</v>
      </c>
      <c r="B3360" s="23" t="s">
        <v>3405</v>
      </c>
      <c r="C3360" s="23"/>
      <c r="D3360" s="24">
        <v>311796</v>
      </c>
      <c r="E3360" s="25"/>
      <c r="F3360" s="23" t="s">
        <v>42</v>
      </c>
      <c r="G3360" s="23" t="s">
        <v>51</v>
      </c>
      <c r="H3360" s="24" t="s">
        <v>34</v>
      </c>
      <c r="I3360" s="24" t="s">
        <v>35</v>
      </c>
      <c r="J3360" s="23" t="s">
        <v>39</v>
      </c>
      <c r="K3360" s="26">
        <v>251980.57</v>
      </c>
      <c r="L3360" s="26">
        <f t="shared" ref="L3360:L3423" si="159">+IF(J3360="MXN",K3360/$L$2,K3360)</f>
        <v>13579.232914683282</v>
      </c>
      <c r="M3360" s="26">
        <v>0</v>
      </c>
      <c r="N3360" s="26">
        <v>0</v>
      </c>
      <c r="O3360" s="26">
        <v>0</v>
      </c>
      <c r="P3360" s="26">
        <v>0</v>
      </c>
      <c r="Q3360" s="26">
        <f t="shared" si="157"/>
        <v>0</v>
      </c>
      <c r="R3360" s="27" t="str">
        <f t="shared" si="158"/>
        <v>1-30</v>
      </c>
      <c r="S3360" s="27" t="str">
        <f>+VLOOKUP(B3360,'[1]PORTFOLIO MAY16'!$B$7:$T$5083,19,0)</f>
        <v>MEXICO</v>
      </c>
      <c r="T3360" s="26">
        <v>0</v>
      </c>
      <c r="U3360" s="23" t="s">
        <v>37</v>
      </c>
      <c r="V3360" s="23" t="s">
        <v>37</v>
      </c>
      <c r="W3360" s="23" t="s">
        <v>37</v>
      </c>
      <c r="X3360" s="22">
        <v>281030.74</v>
      </c>
    </row>
    <row r="3361" spans="1:24" x14ac:dyDescent="0.25">
      <c r="A3361" s="22">
        <v>702</v>
      </c>
      <c r="B3361" s="23" t="s">
        <v>3406</v>
      </c>
      <c r="C3361" s="23"/>
      <c r="D3361" s="24">
        <v>357733</v>
      </c>
      <c r="E3361" s="25"/>
      <c r="F3361" s="23" t="s">
        <v>33</v>
      </c>
      <c r="G3361" s="23" t="s">
        <v>33</v>
      </c>
      <c r="H3361" s="24" t="s">
        <v>34</v>
      </c>
      <c r="I3361" s="24" t="s">
        <v>35</v>
      </c>
      <c r="J3361" s="23" t="s">
        <v>36</v>
      </c>
      <c r="K3361" s="26">
        <v>347636.06</v>
      </c>
      <c r="L3361" s="26">
        <f t="shared" si="159"/>
        <v>347636.06</v>
      </c>
      <c r="M3361" s="26">
        <v>0</v>
      </c>
      <c r="N3361" s="26">
        <v>0</v>
      </c>
      <c r="O3361" s="26">
        <v>0</v>
      </c>
      <c r="P3361" s="26">
        <v>0</v>
      </c>
      <c r="Q3361" s="26">
        <f t="shared" si="157"/>
        <v>0</v>
      </c>
      <c r="R3361" s="27" t="str">
        <f t="shared" si="158"/>
        <v>1-30</v>
      </c>
      <c r="S3361" s="27" t="str">
        <f>+VLOOKUP(B3361,'[1]PORTFOLIO MAY16'!$B$7:$T$5083,19,0)</f>
        <v>MEXICO</v>
      </c>
      <c r="T3361" s="26">
        <v>0</v>
      </c>
      <c r="U3361" s="23" t="s">
        <v>37</v>
      </c>
      <c r="V3361" s="23" t="s">
        <v>37</v>
      </c>
      <c r="W3361" s="23" t="s">
        <v>37</v>
      </c>
      <c r="X3361" s="22">
        <v>379913.45</v>
      </c>
    </row>
    <row r="3362" spans="1:24" x14ac:dyDescent="0.25">
      <c r="A3362" s="22">
        <v>702</v>
      </c>
      <c r="B3362" s="23" t="s">
        <v>3407</v>
      </c>
      <c r="C3362" s="23"/>
      <c r="D3362" s="24">
        <v>357774</v>
      </c>
      <c r="E3362" s="25"/>
      <c r="F3362" s="23" t="s">
        <v>33</v>
      </c>
      <c r="G3362" s="23" t="s">
        <v>33</v>
      </c>
      <c r="H3362" s="24" t="s">
        <v>34</v>
      </c>
      <c r="I3362" s="24" t="s">
        <v>35</v>
      </c>
      <c r="J3362" s="23" t="s">
        <v>39</v>
      </c>
      <c r="K3362" s="26">
        <v>884946.91</v>
      </c>
      <c r="L3362" s="26">
        <f t="shared" si="159"/>
        <v>47689.788970710179</v>
      </c>
      <c r="M3362" s="26">
        <v>0</v>
      </c>
      <c r="N3362" s="26">
        <v>0</v>
      </c>
      <c r="O3362" s="26">
        <v>0</v>
      </c>
      <c r="P3362" s="26">
        <v>0</v>
      </c>
      <c r="Q3362" s="26">
        <f t="shared" si="157"/>
        <v>0</v>
      </c>
      <c r="R3362" s="27" t="str">
        <f t="shared" si="158"/>
        <v>1-30</v>
      </c>
      <c r="S3362" s="27" t="str">
        <f>+VLOOKUP(B3362,'[1]PORTFOLIO MAY16'!$B$7:$T$5083,19,0)</f>
        <v>MEXICO</v>
      </c>
      <c r="T3362" s="26">
        <v>0</v>
      </c>
      <c r="U3362" s="23" t="s">
        <v>37</v>
      </c>
      <c r="V3362" s="23" t="s">
        <v>37</v>
      </c>
      <c r="W3362" s="23" t="s">
        <v>37</v>
      </c>
      <c r="X3362" s="22">
        <v>940256.09</v>
      </c>
    </row>
    <row r="3363" spans="1:24" x14ac:dyDescent="0.25">
      <c r="A3363" s="22">
        <v>702</v>
      </c>
      <c r="B3363" s="23" t="s">
        <v>3408</v>
      </c>
      <c r="C3363" s="23"/>
      <c r="D3363" s="24">
        <v>311796</v>
      </c>
      <c r="E3363" s="25"/>
      <c r="F3363" s="23" t="s">
        <v>42</v>
      </c>
      <c r="G3363" s="23" t="s">
        <v>51</v>
      </c>
      <c r="H3363" s="24" t="s">
        <v>34</v>
      </c>
      <c r="I3363" s="24" t="s">
        <v>35</v>
      </c>
      <c r="J3363" s="23" t="s">
        <v>39</v>
      </c>
      <c r="K3363" s="26">
        <v>281304.90000000002</v>
      </c>
      <c r="L3363" s="26">
        <f t="shared" si="159"/>
        <v>15159.521058078761</v>
      </c>
      <c r="M3363" s="26">
        <v>0</v>
      </c>
      <c r="N3363" s="26">
        <v>0</v>
      </c>
      <c r="O3363" s="26">
        <v>0</v>
      </c>
      <c r="P3363" s="26">
        <v>0</v>
      </c>
      <c r="Q3363" s="26">
        <f t="shared" si="157"/>
        <v>0</v>
      </c>
      <c r="R3363" s="27" t="str">
        <f t="shared" si="158"/>
        <v>1-30</v>
      </c>
      <c r="S3363" s="27" t="str">
        <f>+VLOOKUP(B3363,'[1]PORTFOLIO MAY16'!$B$7:$T$5083,19,0)</f>
        <v>MEXICO</v>
      </c>
      <c r="T3363" s="26">
        <v>0</v>
      </c>
      <c r="U3363" s="23" t="s">
        <v>37</v>
      </c>
      <c r="V3363" s="23" t="s">
        <v>37</v>
      </c>
      <c r="W3363" s="23" t="s">
        <v>37</v>
      </c>
      <c r="X3363" s="22">
        <v>309919.89</v>
      </c>
    </row>
    <row r="3364" spans="1:24" x14ac:dyDescent="0.25">
      <c r="A3364" s="22">
        <v>702</v>
      </c>
      <c r="B3364" s="23" t="s">
        <v>3409</v>
      </c>
      <c r="C3364" s="23"/>
      <c r="D3364" s="24">
        <v>314395</v>
      </c>
      <c r="E3364" s="25"/>
      <c r="F3364" s="23" t="s">
        <v>42</v>
      </c>
      <c r="G3364" s="23" t="s">
        <v>33</v>
      </c>
      <c r="H3364" s="24" t="s">
        <v>34</v>
      </c>
      <c r="I3364" s="24" t="s">
        <v>35</v>
      </c>
      <c r="J3364" s="23" t="s">
        <v>36</v>
      </c>
      <c r="K3364" s="26">
        <v>96520.81</v>
      </c>
      <c r="L3364" s="26">
        <f t="shared" si="159"/>
        <v>96520.81</v>
      </c>
      <c r="M3364" s="26">
        <v>0</v>
      </c>
      <c r="N3364" s="26">
        <v>0</v>
      </c>
      <c r="O3364" s="26">
        <v>0</v>
      </c>
      <c r="P3364" s="26">
        <v>0</v>
      </c>
      <c r="Q3364" s="26">
        <f t="shared" si="157"/>
        <v>0</v>
      </c>
      <c r="R3364" s="27" t="str">
        <f t="shared" si="158"/>
        <v>1-30</v>
      </c>
      <c r="S3364" s="27" t="str">
        <f>+VLOOKUP(B3364,'[1]PORTFOLIO MAY16'!$B$7:$T$5083,19,0)</f>
        <v>REPUBLICA DOMINICANA</v>
      </c>
      <c r="T3364" s="26">
        <v>0</v>
      </c>
      <c r="U3364" s="23" t="s">
        <v>37</v>
      </c>
      <c r="V3364" s="23" t="s">
        <v>37</v>
      </c>
      <c r="W3364" s="23" t="s">
        <v>37</v>
      </c>
      <c r="X3364" s="22">
        <v>103059.7</v>
      </c>
    </row>
    <row r="3365" spans="1:24" x14ac:dyDescent="0.25">
      <c r="A3365" s="22">
        <v>702</v>
      </c>
      <c r="B3365" s="23" t="s">
        <v>3410</v>
      </c>
      <c r="C3365" s="23"/>
      <c r="D3365" s="24">
        <v>320280</v>
      </c>
      <c r="E3365" s="25"/>
      <c r="F3365" s="23" t="s">
        <v>33</v>
      </c>
      <c r="G3365" s="23" t="s">
        <v>33</v>
      </c>
      <c r="H3365" s="24" t="s">
        <v>34</v>
      </c>
      <c r="I3365" s="24" t="s">
        <v>35</v>
      </c>
      <c r="J3365" s="23" t="s">
        <v>39</v>
      </c>
      <c r="K3365" s="26">
        <v>1940045.39</v>
      </c>
      <c r="L3365" s="26">
        <f t="shared" si="159"/>
        <v>104549.04604695339</v>
      </c>
      <c r="M3365" s="26">
        <v>0</v>
      </c>
      <c r="N3365" s="26">
        <v>0</v>
      </c>
      <c r="O3365" s="26">
        <v>0</v>
      </c>
      <c r="P3365" s="26">
        <v>0</v>
      </c>
      <c r="Q3365" s="26">
        <f t="shared" si="157"/>
        <v>0</v>
      </c>
      <c r="R3365" s="27" t="str">
        <f t="shared" si="158"/>
        <v>1-30</v>
      </c>
      <c r="S3365" s="27" t="str">
        <f>+VLOOKUP(B3365,'[1]PORTFOLIO MAY16'!$B$7:$T$5083,19,0)</f>
        <v>MEXICO</v>
      </c>
      <c r="T3365" s="26">
        <v>0</v>
      </c>
      <c r="U3365" s="23" t="s">
        <v>37</v>
      </c>
      <c r="V3365" s="23" t="s">
        <v>37</v>
      </c>
      <c r="W3365" s="23" t="s">
        <v>37</v>
      </c>
      <c r="X3365" s="22">
        <v>2161208.64</v>
      </c>
    </row>
    <row r="3366" spans="1:24" x14ac:dyDescent="0.25">
      <c r="A3366" s="22">
        <v>702</v>
      </c>
      <c r="B3366" s="23" t="s">
        <v>3411</v>
      </c>
      <c r="C3366" s="23"/>
      <c r="D3366" s="24">
        <v>318916</v>
      </c>
      <c r="E3366" s="25"/>
      <c r="F3366" s="23" t="s">
        <v>33</v>
      </c>
      <c r="G3366" s="23" t="s">
        <v>33</v>
      </c>
      <c r="H3366" s="24" t="s">
        <v>34</v>
      </c>
      <c r="I3366" s="24" t="s">
        <v>35</v>
      </c>
      <c r="J3366" s="23" t="s">
        <v>39</v>
      </c>
      <c r="K3366" s="26">
        <v>13131164.050000001</v>
      </c>
      <c r="L3366" s="26">
        <f t="shared" si="159"/>
        <v>707638.43051813811</v>
      </c>
      <c r="M3366" s="26">
        <v>0</v>
      </c>
      <c r="N3366" s="26">
        <v>0</v>
      </c>
      <c r="O3366" s="26">
        <v>0</v>
      </c>
      <c r="P3366" s="26">
        <v>0</v>
      </c>
      <c r="Q3366" s="26">
        <f t="shared" si="157"/>
        <v>0</v>
      </c>
      <c r="R3366" s="27" t="str">
        <f t="shared" si="158"/>
        <v>1-30</v>
      </c>
      <c r="S3366" s="27" t="str">
        <f>+VLOOKUP(B3366,'[1]PORTFOLIO MAY16'!$B$7:$T$5083,19,0)</f>
        <v>MEXICO</v>
      </c>
      <c r="T3366" s="26">
        <v>0</v>
      </c>
      <c r="U3366" s="23" t="s">
        <v>37</v>
      </c>
      <c r="V3366" s="23" t="s">
        <v>37</v>
      </c>
      <c r="W3366" s="23" t="s">
        <v>37</v>
      </c>
      <c r="X3366" s="22">
        <v>15549796.52</v>
      </c>
    </row>
    <row r="3367" spans="1:24" x14ac:dyDescent="0.25">
      <c r="A3367" s="22">
        <v>702</v>
      </c>
      <c r="B3367" s="23" t="s">
        <v>3412</v>
      </c>
      <c r="C3367" s="23"/>
      <c r="D3367" s="24">
        <v>318359</v>
      </c>
      <c r="E3367" s="25"/>
      <c r="F3367" s="23" t="s">
        <v>42</v>
      </c>
      <c r="G3367" s="23" t="s">
        <v>51</v>
      </c>
      <c r="H3367" s="24" t="s">
        <v>34</v>
      </c>
      <c r="I3367" s="24" t="s">
        <v>35</v>
      </c>
      <c r="J3367" s="23" t="s">
        <v>39</v>
      </c>
      <c r="K3367" s="26">
        <v>511664.57</v>
      </c>
      <c r="L3367" s="26">
        <f t="shared" si="159"/>
        <v>27573.603671986566</v>
      </c>
      <c r="M3367" s="26">
        <v>0</v>
      </c>
      <c r="N3367" s="26">
        <v>0</v>
      </c>
      <c r="O3367" s="26">
        <v>0</v>
      </c>
      <c r="P3367" s="26">
        <v>0</v>
      </c>
      <c r="Q3367" s="26">
        <f t="shared" si="157"/>
        <v>0</v>
      </c>
      <c r="R3367" s="27" t="str">
        <f t="shared" si="158"/>
        <v>1-30</v>
      </c>
      <c r="S3367" s="27" t="str">
        <f>+VLOOKUP(B3367,'[1]PORTFOLIO MAY16'!$B$7:$T$5083,19,0)</f>
        <v>MEXICO</v>
      </c>
      <c r="T3367" s="26">
        <v>0</v>
      </c>
      <c r="U3367" s="23" t="s">
        <v>37</v>
      </c>
      <c r="V3367" s="23" t="s">
        <v>37</v>
      </c>
      <c r="W3367" s="23" t="s">
        <v>37</v>
      </c>
      <c r="X3367" s="22">
        <v>563490.27</v>
      </c>
    </row>
    <row r="3368" spans="1:24" x14ac:dyDescent="0.25">
      <c r="A3368" s="22">
        <v>702</v>
      </c>
      <c r="B3368" s="23" t="s">
        <v>3413</v>
      </c>
      <c r="C3368" s="23"/>
      <c r="D3368" s="24">
        <v>320104</v>
      </c>
      <c r="E3368" s="25"/>
      <c r="F3368" s="23" t="s">
        <v>33</v>
      </c>
      <c r="G3368" s="23" t="s">
        <v>33</v>
      </c>
      <c r="H3368" s="24" t="s">
        <v>34</v>
      </c>
      <c r="I3368" s="24" t="s">
        <v>35</v>
      </c>
      <c r="J3368" s="23" t="s">
        <v>39</v>
      </c>
      <c r="K3368" s="26">
        <v>182381.68</v>
      </c>
      <c r="L3368" s="26">
        <f t="shared" si="159"/>
        <v>9828.5487333060373</v>
      </c>
      <c r="M3368" s="26">
        <v>0</v>
      </c>
      <c r="N3368" s="26">
        <v>0</v>
      </c>
      <c r="O3368" s="26">
        <v>0</v>
      </c>
      <c r="P3368" s="26">
        <v>0</v>
      </c>
      <c r="Q3368" s="26">
        <f t="shared" si="157"/>
        <v>0</v>
      </c>
      <c r="R3368" s="27" t="str">
        <f t="shared" si="158"/>
        <v>1-30</v>
      </c>
      <c r="S3368" s="27" t="str">
        <f>+VLOOKUP(B3368,'[1]PORTFOLIO MAY16'!$B$7:$T$5083,19,0)</f>
        <v>MEXICO</v>
      </c>
      <c r="T3368" s="26">
        <v>0</v>
      </c>
      <c r="U3368" s="23" t="s">
        <v>37</v>
      </c>
      <c r="V3368" s="23" t="s">
        <v>37</v>
      </c>
      <c r="W3368" s="23" t="s">
        <v>37</v>
      </c>
      <c r="X3368" s="22">
        <v>227977.1</v>
      </c>
    </row>
    <row r="3369" spans="1:24" x14ac:dyDescent="0.25">
      <c r="A3369" s="22">
        <v>702</v>
      </c>
      <c r="B3369" s="23" t="s">
        <v>3414</v>
      </c>
      <c r="C3369" s="23"/>
      <c r="D3369" s="24">
        <v>341013</v>
      </c>
      <c r="E3369" s="25"/>
      <c r="F3369" s="23" t="s">
        <v>33</v>
      </c>
      <c r="G3369" s="23" t="s">
        <v>33</v>
      </c>
      <c r="H3369" s="24" t="s">
        <v>34</v>
      </c>
      <c r="I3369" s="24" t="s">
        <v>35</v>
      </c>
      <c r="J3369" s="23" t="s">
        <v>39</v>
      </c>
      <c r="K3369" s="26">
        <v>352318.07</v>
      </c>
      <c r="L3369" s="26">
        <f t="shared" si="159"/>
        <v>18986.420788641317</v>
      </c>
      <c r="M3369" s="26">
        <v>0</v>
      </c>
      <c r="N3369" s="26">
        <v>0</v>
      </c>
      <c r="O3369" s="26">
        <v>0</v>
      </c>
      <c r="P3369" s="26">
        <v>0</v>
      </c>
      <c r="Q3369" s="26">
        <f t="shared" si="157"/>
        <v>0</v>
      </c>
      <c r="R3369" s="27" t="str">
        <f t="shared" si="158"/>
        <v>1-30</v>
      </c>
      <c r="S3369" s="27" t="str">
        <f>+VLOOKUP(B3369,'[1]PORTFOLIO MAY16'!$B$7:$T$5083,19,0)</f>
        <v>MEXICO</v>
      </c>
      <c r="T3369" s="26">
        <v>0</v>
      </c>
      <c r="U3369" s="23" t="s">
        <v>37</v>
      </c>
      <c r="V3369" s="23" t="s">
        <v>37</v>
      </c>
      <c r="W3369" s="23" t="s">
        <v>37</v>
      </c>
      <c r="X3369" s="22">
        <v>419746.8</v>
      </c>
    </row>
    <row r="3370" spans="1:24" x14ac:dyDescent="0.25">
      <c r="A3370" s="22">
        <v>702</v>
      </c>
      <c r="B3370" s="23" t="s">
        <v>3415</v>
      </c>
      <c r="C3370" s="23"/>
      <c r="D3370" s="24">
        <v>313548</v>
      </c>
      <c r="E3370" s="25"/>
      <c r="F3370" s="23" t="s">
        <v>51</v>
      </c>
      <c r="G3370" s="23" t="s">
        <v>51</v>
      </c>
      <c r="H3370" s="24" t="s">
        <v>34</v>
      </c>
      <c r="I3370" s="24" t="s">
        <v>35</v>
      </c>
      <c r="J3370" s="23" t="s">
        <v>36</v>
      </c>
      <c r="K3370" s="26">
        <v>10756.15</v>
      </c>
      <c r="L3370" s="26">
        <f t="shared" si="159"/>
        <v>10756.15</v>
      </c>
      <c r="M3370" s="26">
        <v>0</v>
      </c>
      <c r="N3370" s="26">
        <v>0</v>
      </c>
      <c r="O3370" s="26">
        <v>0</v>
      </c>
      <c r="P3370" s="26">
        <v>0</v>
      </c>
      <c r="Q3370" s="26">
        <f t="shared" si="157"/>
        <v>0</v>
      </c>
      <c r="R3370" s="27" t="str">
        <f t="shared" si="158"/>
        <v>1-30</v>
      </c>
      <c r="S3370" s="27" t="str">
        <f>+VLOOKUP(B3370,'[1]PORTFOLIO MAY16'!$B$7:$T$5083,19,0)</f>
        <v>NICARAGUA</v>
      </c>
      <c r="T3370" s="26">
        <v>0</v>
      </c>
      <c r="U3370" s="23" t="s">
        <v>37</v>
      </c>
      <c r="V3370" s="23" t="s">
        <v>37</v>
      </c>
      <c r="W3370" s="23" t="s">
        <v>37</v>
      </c>
      <c r="X3370" s="22">
        <v>11326.4</v>
      </c>
    </row>
    <row r="3371" spans="1:24" x14ac:dyDescent="0.25">
      <c r="A3371" s="22">
        <v>702</v>
      </c>
      <c r="B3371" s="23" t="s">
        <v>3416</v>
      </c>
      <c r="C3371" s="23"/>
      <c r="D3371" s="24">
        <v>309306</v>
      </c>
      <c r="E3371" s="25"/>
      <c r="F3371" s="23" t="s">
        <v>42</v>
      </c>
      <c r="G3371" s="23" t="s">
        <v>51</v>
      </c>
      <c r="H3371" s="24" t="s">
        <v>34</v>
      </c>
      <c r="I3371" s="24" t="s">
        <v>35</v>
      </c>
      <c r="J3371" s="23" t="s">
        <v>36</v>
      </c>
      <c r="K3371" s="26">
        <v>2782709.03</v>
      </c>
      <c r="L3371" s="26">
        <f t="shared" si="159"/>
        <v>2782709.03</v>
      </c>
      <c r="M3371" s="26">
        <v>0</v>
      </c>
      <c r="N3371" s="26">
        <v>0</v>
      </c>
      <c r="O3371" s="26">
        <v>0</v>
      </c>
      <c r="P3371" s="26">
        <v>0</v>
      </c>
      <c r="Q3371" s="26">
        <f t="shared" si="157"/>
        <v>0</v>
      </c>
      <c r="R3371" s="27" t="str">
        <f t="shared" si="158"/>
        <v>1-30</v>
      </c>
      <c r="S3371" s="27" t="str">
        <f>+VLOOKUP(B3371,'[1]PORTFOLIO MAY16'!$B$7:$T$5083,19,0)</f>
        <v>MEXICO</v>
      </c>
      <c r="T3371" s="26">
        <v>0</v>
      </c>
      <c r="U3371" s="23" t="s">
        <v>37</v>
      </c>
      <c r="V3371" s="23" t="s">
        <v>37</v>
      </c>
      <c r="W3371" s="23" t="s">
        <v>37</v>
      </c>
      <c r="X3371" s="22">
        <v>3038821.32</v>
      </c>
    </row>
    <row r="3372" spans="1:24" x14ac:dyDescent="0.25">
      <c r="A3372" s="22">
        <v>702</v>
      </c>
      <c r="B3372" s="23" t="s">
        <v>3417</v>
      </c>
      <c r="C3372" s="23"/>
      <c r="D3372" s="24">
        <v>316241</v>
      </c>
      <c r="E3372" s="25"/>
      <c r="F3372" s="23" t="s">
        <v>42</v>
      </c>
      <c r="G3372" s="23" t="s">
        <v>33</v>
      </c>
      <c r="H3372" s="24" t="s">
        <v>34</v>
      </c>
      <c r="I3372" s="24" t="s">
        <v>35</v>
      </c>
      <c r="J3372" s="23" t="s">
        <v>36</v>
      </c>
      <c r="K3372" s="26">
        <v>335862.62</v>
      </c>
      <c r="L3372" s="26">
        <f t="shared" si="159"/>
        <v>335862.62</v>
      </c>
      <c r="M3372" s="26">
        <v>0</v>
      </c>
      <c r="N3372" s="26">
        <v>0</v>
      </c>
      <c r="O3372" s="26">
        <v>0</v>
      </c>
      <c r="P3372" s="26">
        <v>0</v>
      </c>
      <c r="Q3372" s="26">
        <f t="shared" si="157"/>
        <v>0</v>
      </c>
      <c r="R3372" s="27" t="str">
        <f t="shared" si="158"/>
        <v>1-30</v>
      </c>
      <c r="S3372" s="27" t="str">
        <f>+VLOOKUP(B3372,'[1]PORTFOLIO MAY16'!$B$7:$T$5083,19,0)</f>
        <v>COSTA RICA</v>
      </c>
      <c r="T3372" s="26">
        <v>0</v>
      </c>
      <c r="U3372" s="23" t="s">
        <v>37</v>
      </c>
      <c r="V3372" s="23" t="s">
        <v>37</v>
      </c>
      <c r="W3372" s="23" t="s">
        <v>37</v>
      </c>
      <c r="X3372" s="22">
        <v>377975.7</v>
      </c>
    </row>
    <row r="3373" spans="1:24" x14ac:dyDescent="0.25">
      <c r="A3373" s="22">
        <v>702</v>
      </c>
      <c r="B3373" s="23" t="s">
        <v>3418</v>
      </c>
      <c r="C3373" s="23"/>
      <c r="D3373" s="24">
        <v>311352</v>
      </c>
      <c r="E3373" s="25"/>
      <c r="F3373" s="23" t="s">
        <v>42</v>
      </c>
      <c r="G3373" s="23" t="s">
        <v>33</v>
      </c>
      <c r="H3373" s="24" t="s">
        <v>34</v>
      </c>
      <c r="I3373" s="24" t="s">
        <v>35</v>
      </c>
      <c r="J3373" s="23" t="s">
        <v>36</v>
      </c>
      <c r="K3373" s="26">
        <v>495919.05</v>
      </c>
      <c r="L3373" s="26">
        <f t="shared" si="159"/>
        <v>495919.05</v>
      </c>
      <c r="M3373" s="26">
        <v>0</v>
      </c>
      <c r="N3373" s="26">
        <v>0</v>
      </c>
      <c r="O3373" s="26">
        <v>495919.05</v>
      </c>
      <c r="P3373" s="26">
        <v>0</v>
      </c>
      <c r="Q3373" s="26">
        <f t="shared" si="157"/>
        <v>495919.05</v>
      </c>
      <c r="R3373" s="27" t="str">
        <f t="shared" si="158"/>
        <v>91-120</v>
      </c>
      <c r="S3373" s="27" t="str">
        <f>+VLOOKUP(B3373,'[1]PORTFOLIO MAY16'!$B$7:$T$5083,19,0)</f>
        <v>REPUBLICA DOMINICANA</v>
      </c>
      <c r="T3373" s="26">
        <v>0</v>
      </c>
      <c r="U3373" s="23" t="s">
        <v>37</v>
      </c>
      <c r="V3373" s="23" t="s">
        <v>37</v>
      </c>
      <c r="W3373" s="23" t="s">
        <v>37</v>
      </c>
      <c r="X3373" s="22">
        <v>568027.55000000005</v>
      </c>
    </row>
    <row r="3374" spans="1:24" x14ac:dyDescent="0.25">
      <c r="A3374" s="22">
        <v>702</v>
      </c>
      <c r="B3374" s="23" t="s">
        <v>3419</v>
      </c>
      <c r="C3374" s="23"/>
      <c r="D3374" s="24">
        <v>320416</v>
      </c>
      <c r="E3374" s="25"/>
      <c r="F3374" s="23" t="s">
        <v>42</v>
      </c>
      <c r="G3374" s="23" t="s">
        <v>33</v>
      </c>
      <c r="H3374" s="24" t="s">
        <v>34</v>
      </c>
      <c r="I3374" s="24" t="s">
        <v>35</v>
      </c>
      <c r="J3374" s="23" t="s">
        <v>36</v>
      </c>
      <c r="K3374" s="26">
        <v>91935.42</v>
      </c>
      <c r="L3374" s="26">
        <f t="shared" si="159"/>
        <v>91935.42</v>
      </c>
      <c r="M3374" s="26">
        <v>0</v>
      </c>
      <c r="N3374" s="26">
        <v>0</v>
      </c>
      <c r="O3374" s="26">
        <v>0</v>
      </c>
      <c r="P3374" s="26">
        <v>0</v>
      </c>
      <c r="Q3374" s="26">
        <f t="shared" si="157"/>
        <v>0</v>
      </c>
      <c r="R3374" s="27" t="str">
        <f t="shared" si="158"/>
        <v>1-30</v>
      </c>
      <c r="S3374" s="27" t="str">
        <f>+VLOOKUP(B3374,'[1]PORTFOLIO MAY16'!$B$7:$T$5083,19,0)</f>
        <v>COSTA RICA</v>
      </c>
      <c r="T3374" s="26">
        <v>0</v>
      </c>
      <c r="U3374" s="23" t="s">
        <v>37</v>
      </c>
      <c r="V3374" s="23" t="s">
        <v>37</v>
      </c>
      <c r="W3374" s="23" t="s">
        <v>37</v>
      </c>
      <c r="X3374" s="22">
        <v>105873.32</v>
      </c>
    </row>
    <row r="3375" spans="1:24" x14ac:dyDescent="0.25">
      <c r="A3375" s="22">
        <v>702</v>
      </c>
      <c r="B3375" s="23" t="s">
        <v>3420</v>
      </c>
      <c r="C3375" s="23"/>
      <c r="D3375" s="24">
        <v>308681</v>
      </c>
      <c r="E3375" s="25"/>
      <c r="F3375" s="23" t="s">
        <v>42</v>
      </c>
      <c r="G3375" s="23" t="s">
        <v>33</v>
      </c>
      <c r="H3375" s="24" t="s">
        <v>34</v>
      </c>
      <c r="I3375" s="24" t="s">
        <v>35</v>
      </c>
      <c r="J3375" s="23" t="s">
        <v>39</v>
      </c>
      <c r="K3375" s="26">
        <v>880857.64</v>
      </c>
      <c r="L3375" s="26">
        <f t="shared" si="159"/>
        <v>47469.418210452641</v>
      </c>
      <c r="M3375" s="26">
        <v>0</v>
      </c>
      <c r="N3375" s="26">
        <v>0</v>
      </c>
      <c r="O3375" s="26">
        <v>0</v>
      </c>
      <c r="P3375" s="26">
        <v>0</v>
      </c>
      <c r="Q3375" s="26">
        <f t="shared" si="157"/>
        <v>0</v>
      </c>
      <c r="R3375" s="27" t="str">
        <f t="shared" si="158"/>
        <v>1-30</v>
      </c>
      <c r="S3375" s="27" t="str">
        <f>+VLOOKUP(B3375,'[1]PORTFOLIO MAY16'!$B$7:$T$5083,19,0)</f>
        <v>MEXICO</v>
      </c>
      <c r="T3375" s="26">
        <v>0</v>
      </c>
      <c r="U3375" s="23" t="s">
        <v>37</v>
      </c>
      <c r="V3375" s="23" t="s">
        <v>37</v>
      </c>
      <c r="W3375" s="23" t="s">
        <v>37</v>
      </c>
      <c r="X3375" s="22">
        <v>1139105</v>
      </c>
    </row>
    <row r="3376" spans="1:24" x14ac:dyDescent="0.25">
      <c r="A3376" s="22">
        <v>702</v>
      </c>
      <c r="B3376" s="23" t="s">
        <v>3421</v>
      </c>
      <c r="C3376" s="23"/>
      <c r="D3376" s="24">
        <v>313693</v>
      </c>
      <c r="E3376" s="25"/>
      <c r="F3376" s="23" t="s">
        <v>33</v>
      </c>
      <c r="G3376" s="23" t="s">
        <v>33</v>
      </c>
      <c r="H3376" s="24" t="s">
        <v>34</v>
      </c>
      <c r="I3376" s="24" t="s">
        <v>35</v>
      </c>
      <c r="J3376" s="23" t="s">
        <v>39</v>
      </c>
      <c r="K3376" s="26">
        <v>871113.94</v>
      </c>
      <c r="L3376" s="26">
        <f t="shared" si="159"/>
        <v>46944.330217553819</v>
      </c>
      <c r="M3376" s="26">
        <v>0</v>
      </c>
      <c r="N3376" s="26">
        <v>0</v>
      </c>
      <c r="O3376" s="26">
        <v>0</v>
      </c>
      <c r="P3376" s="26">
        <v>0</v>
      </c>
      <c r="Q3376" s="26">
        <f t="shared" si="157"/>
        <v>0</v>
      </c>
      <c r="R3376" s="27" t="str">
        <f t="shared" si="158"/>
        <v>1-30</v>
      </c>
      <c r="S3376" s="27" t="str">
        <f>+VLOOKUP(B3376,'[1]PORTFOLIO MAY16'!$B$7:$T$5083,19,0)</f>
        <v>MEXICO</v>
      </c>
      <c r="T3376" s="26">
        <v>0</v>
      </c>
      <c r="U3376" s="23" t="s">
        <v>37</v>
      </c>
      <c r="V3376" s="23" t="s">
        <v>37</v>
      </c>
      <c r="W3376" s="23" t="s">
        <v>37</v>
      </c>
      <c r="X3376" s="22">
        <v>1068783.76</v>
      </c>
    </row>
    <row r="3377" spans="1:24" x14ac:dyDescent="0.25">
      <c r="A3377" s="22">
        <v>702</v>
      </c>
      <c r="B3377" s="23" t="s">
        <v>3422</v>
      </c>
      <c r="C3377" s="23"/>
      <c r="D3377" s="24">
        <v>320416</v>
      </c>
      <c r="E3377" s="25"/>
      <c r="F3377" s="23" t="s">
        <v>42</v>
      </c>
      <c r="G3377" s="23" t="s">
        <v>33</v>
      </c>
      <c r="H3377" s="24" t="s">
        <v>34</v>
      </c>
      <c r="I3377" s="24" t="s">
        <v>35</v>
      </c>
      <c r="J3377" s="23" t="s">
        <v>36</v>
      </c>
      <c r="K3377" s="26">
        <v>88530.42</v>
      </c>
      <c r="L3377" s="26">
        <f t="shared" si="159"/>
        <v>88530.42</v>
      </c>
      <c r="M3377" s="26">
        <v>0</v>
      </c>
      <c r="N3377" s="26">
        <v>0</v>
      </c>
      <c r="O3377" s="26">
        <v>0</v>
      </c>
      <c r="P3377" s="26">
        <v>0</v>
      </c>
      <c r="Q3377" s="26">
        <f t="shared" si="157"/>
        <v>0</v>
      </c>
      <c r="R3377" s="27" t="str">
        <f t="shared" si="158"/>
        <v>1-30</v>
      </c>
      <c r="S3377" s="27" t="str">
        <f>+VLOOKUP(B3377,'[1]PORTFOLIO MAY16'!$B$7:$T$5083,19,0)</f>
        <v>COSTA RICA</v>
      </c>
      <c r="T3377" s="26">
        <v>0</v>
      </c>
      <c r="U3377" s="23" t="s">
        <v>37</v>
      </c>
      <c r="V3377" s="23" t="s">
        <v>37</v>
      </c>
      <c r="W3377" s="23" t="s">
        <v>37</v>
      </c>
      <c r="X3377" s="22">
        <v>101952.1</v>
      </c>
    </row>
    <row r="3378" spans="1:24" x14ac:dyDescent="0.25">
      <c r="A3378" s="22">
        <v>702</v>
      </c>
      <c r="B3378" s="23" t="s">
        <v>3423</v>
      </c>
      <c r="C3378" s="23"/>
      <c r="D3378" s="24">
        <v>316241</v>
      </c>
      <c r="E3378" s="25"/>
      <c r="F3378" s="23" t="s">
        <v>42</v>
      </c>
      <c r="G3378" s="23" t="s">
        <v>33</v>
      </c>
      <c r="H3378" s="24" t="s">
        <v>34</v>
      </c>
      <c r="I3378" s="24" t="s">
        <v>35</v>
      </c>
      <c r="J3378" s="23" t="s">
        <v>36</v>
      </c>
      <c r="K3378" s="26">
        <v>24825.86</v>
      </c>
      <c r="L3378" s="26">
        <f t="shared" si="159"/>
        <v>24825.86</v>
      </c>
      <c r="M3378" s="26">
        <v>0</v>
      </c>
      <c r="N3378" s="26">
        <v>0</v>
      </c>
      <c r="O3378" s="26">
        <v>0</v>
      </c>
      <c r="P3378" s="26">
        <v>0</v>
      </c>
      <c r="Q3378" s="26">
        <f t="shared" si="157"/>
        <v>0</v>
      </c>
      <c r="R3378" s="27" t="str">
        <f t="shared" si="158"/>
        <v>1-30</v>
      </c>
      <c r="S3378" s="27" t="str">
        <f>+VLOOKUP(B3378,'[1]PORTFOLIO MAY16'!$B$7:$T$5083,19,0)</f>
        <v>COSTA RICA</v>
      </c>
      <c r="T3378" s="26">
        <v>0</v>
      </c>
      <c r="U3378" s="23" t="s">
        <v>37</v>
      </c>
      <c r="V3378" s="23" t="s">
        <v>37</v>
      </c>
      <c r="W3378" s="23" t="s">
        <v>37</v>
      </c>
      <c r="X3378" s="22">
        <v>27873.57</v>
      </c>
    </row>
    <row r="3379" spans="1:24" x14ac:dyDescent="0.25">
      <c r="A3379" s="22">
        <v>702</v>
      </c>
      <c r="B3379" s="23" t="s">
        <v>3424</v>
      </c>
      <c r="C3379" s="23"/>
      <c r="D3379" s="24">
        <v>309344</v>
      </c>
      <c r="E3379" s="25"/>
      <c r="F3379" s="23" t="s">
        <v>42</v>
      </c>
      <c r="G3379" s="23" t="s">
        <v>33</v>
      </c>
      <c r="H3379" s="24" t="s">
        <v>34</v>
      </c>
      <c r="I3379" s="24" t="s">
        <v>35</v>
      </c>
      <c r="J3379" s="23" t="s">
        <v>36</v>
      </c>
      <c r="K3379" s="26">
        <v>71852.210000000006</v>
      </c>
      <c r="L3379" s="26">
        <f t="shared" si="159"/>
        <v>71852.210000000006</v>
      </c>
      <c r="M3379" s="26">
        <v>0</v>
      </c>
      <c r="N3379" s="26">
        <v>0</v>
      </c>
      <c r="O3379" s="26">
        <v>0</v>
      </c>
      <c r="P3379" s="26">
        <v>0</v>
      </c>
      <c r="Q3379" s="26">
        <f t="shared" si="157"/>
        <v>0</v>
      </c>
      <c r="R3379" s="27" t="str">
        <f t="shared" si="158"/>
        <v>1-30</v>
      </c>
      <c r="S3379" s="27" t="str">
        <f>+VLOOKUP(B3379,'[1]PORTFOLIO MAY16'!$B$7:$T$5083,19,0)</f>
        <v>COSTA RICA</v>
      </c>
      <c r="T3379" s="26">
        <v>0</v>
      </c>
      <c r="U3379" s="23" t="s">
        <v>37</v>
      </c>
      <c r="V3379" s="23" t="s">
        <v>37</v>
      </c>
      <c r="W3379" s="23" t="s">
        <v>37</v>
      </c>
      <c r="X3379" s="22">
        <v>83000.52</v>
      </c>
    </row>
    <row r="3380" spans="1:24" x14ac:dyDescent="0.25">
      <c r="A3380" s="22">
        <v>702</v>
      </c>
      <c r="B3380" s="23" t="s">
        <v>3425</v>
      </c>
      <c r="C3380" s="23"/>
      <c r="D3380" s="24">
        <v>313548</v>
      </c>
      <c r="E3380" s="25"/>
      <c r="F3380" s="23" t="s">
        <v>51</v>
      </c>
      <c r="G3380" s="23" t="s">
        <v>51</v>
      </c>
      <c r="H3380" s="24" t="s">
        <v>34</v>
      </c>
      <c r="I3380" s="24" t="s">
        <v>35</v>
      </c>
      <c r="J3380" s="23" t="s">
        <v>36</v>
      </c>
      <c r="K3380" s="26">
        <v>127474.37</v>
      </c>
      <c r="L3380" s="26">
        <f t="shared" si="159"/>
        <v>127474.37</v>
      </c>
      <c r="M3380" s="26">
        <v>0</v>
      </c>
      <c r="N3380" s="26">
        <v>0</v>
      </c>
      <c r="O3380" s="26">
        <v>0</v>
      </c>
      <c r="P3380" s="26">
        <v>0</v>
      </c>
      <c r="Q3380" s="26">
        <f t="shared" si="157"/>
        <v>0</v>
      </c>
      <c r="R3380" s="27" t="str">
        <f t="shared" si="158"/>
        <v>1-30</v>
      </c>
      <c r="S3380" s="27" t="str">
        <f>+VLOOKUP(B3380,'[1]PORTFOLIO MAY16'!$B$7:$T$5083,19,0)</f>
        <v>NICARAGUA</v>
      </c>
      <c r="T3380" s="26">
        <v>0</v>
      </c>
      <c r="U3380" s="23" t="s">
        <v>37</v>
      </c>
      <c r="V3380" s="23" t="s">
        <v>37</v>
      </c>
      <c r="W3380" s="23" t="s">
        <v>37</v>
      </c>
      <c r="X3380" s="22">
        <v>132876.07</v>
      </c>
    </row>
    <row r="3381" spans="1:24" x14ac:dyDescent="0.25">
      <c r="A3381" s="22">
        <v>702</v>
      </c>
      <c r="B3381" s="23" t="s">
        <v>3426</v>
      </c>
      <c r="C3381" s="23"/>
      <c r="D3381" s="24">
        <v>313548</v>
      </c>
      <c r="E3381" s="25"/>
      <c r="F3381" s="23" t="s">
        <v>59</v>
      </c>
      <c r="G3381" s="23" t="s">
        <v>59</v>
      </c>
      <c r="H3381" s="24" t="s">
        <v>34</v>
      </c>
      <c r="I3381" s="24" t="s">
        <v>35</v>
      </c>
      <c r="J3381" s="23" t="s">
        <v>36</v>
      </c>
      <c r="K3381" s="26">
        <v>21863.42</v>
      </c>
      <c r="L3381" s="26">
        <f t="shared" si="159"/>
        <v>21863.42</v>
      </c>
      <c r="M3381" s="26">
        <v>0</v>
      </c>
      <c r="N3381" s="26">
        <v>0</v>
      </c>
      <c r="O3381" s="26">
        <v>0</v>
      </c>
      <c r="P3381" s="26">
        <v>0</v>
      </c>
      <c r="Q3381" s="26">
        <f t="shared" si="157"/>
        <v>0</v>
      </c>
      <c r="R3381" s="27" t="str">
        <f t="shared" si="158"/>
        <v>1-30</v>
      </c>
      <c r="S3381" s="27" t="str">
        <f>+VLOOKUP(B3381,'[1]PORTFOLIO MAY16'!$B$7:$T$5083,19,0)</f>
        <v>NICARAGUA</v>
      </c>
      <c r="T3381" s="26">
        <v>0</v>
      </c>
      <c r="U3381" s="23" t="s">
        <v>37</v>
      </c>
      <c r="V3381" s="23" t="s">
        <v>37</v>
      </c>
      <c r="W3381" s="23" t="s">
        <v>37</v>
      </c>
      <c r="X3381" s="22">
        <v>23022.560000000001</v>
      </c>
    </row>
    <row r="3382" spans="1:24" x14ac:dyDescent="0.25">
      <c r="A3382" s="22">
        <v>702</v>
      </c>
      <c r="B3382" s="23" t="s">
        <v>3427</v>
      </c>
      <c r="C3382" s="23"/>
      <c r="D3382" s="24">
        <v>309847</v>
      </c>
      <c r="E3382" s="25"/>
      <c r="F3382" s="23" t="s">
        <v>33</v>
      </c>
      <c r="G3382" s="23" t="s">
        <v>51</v>
      </c>
      <c r="H3382" s="24" t="s">
        <v>34</v>
      </c>
      <c r="I3382" s="24" t="s">
        <v>35</v>
      </c>
      <c r="J3382" s="23" t="s">
        <v>36</v>
      </c>
      <c r="K3382" s="26">
        <v>222020.74</v>
      </c>
      <c r="L3382" s="26">
        <f t="shared" si="159"/>
        <v>222020.74</v>
      </c>
      <c r="M3382" s="26">
        <v>0</v>
      </c>
      <c r="N3382" s="26">
        <v>0</v>
      </c>
      <c r="O3382" s="26">
        <v>0</v>
      </c>
      <c r="P3382" s="26">
        <v>0</v>
      </c>
      <c r="Q3382" s="26">
        <f t="shared" si="157"/>
        <v>0</v>
      </c>
      <c r="R3382" s="27" t="str">
        <f t="shared" si="158"/>
        <v>1-30</v>
      </c>
      <c r="S3382" s="27" t="str">
        <f>+VLOOKUP(B3382,'[1]PORTFOLIO MAY16'!$B$7:$T$5083,19,0)</f>
        <v>MEXICO</v>
      </c>
      <c r="T3382" s="26">
        <v>0</v>
      </c>
      <c r="U3382" s="23" t="s">
        <v>37</v>
      </c>
      <c r="V3382" s="23" t="s">
        <v>37</v>
      </c>
      <c r="W3382" s="23" t="s">
        <v>37</v>
      </c>
      <c r="X3382" s="22">
        <v>244232.68</v>
      </c>
    </row>
    <row r="3383" spans="1:24" x14ac:dyDescent="0.25">
      <c r="A3383" s="22">
        <v>702</v>
      </c>
      <c r="B3383" s="23" t="s">
        <v>3428</v>
      </c>
      <c r="C3383" s="23"/>
      <c r="D3383" s="24">
        <v>313548</v>
      </c>
      <c r="E3383" s="25"/>
      <c r="F3383" s="23" t="s">
        <v>59</v>
      </c>
      <c r="G3383" s="23" t="s">
        <v>59</v>
      </c>
      <c r="H3383" s="24" t="s">
        <v>34</v>
      </c>
      <c r="I3383" s="24" t="s">
        <v>35</v>
      </c>
      <c r="J3383" s="23" t="s">
        <v>36</v>
      </c>
      <c r="K3383" s="26">
        <v>119048.93</v>
      </c>
      <c r="L3383" s="26">
        <f t="shared" si="159"/>
        <v>119048.93</v>
      </c>
      <c r="M3383" s="26">
        <v>0</v>
      </c>
      <c r="N3383" s="26">
        <v>0</v>
      </c>
      <c r="O3383" s="26">
        <v>0</v>
      </c>
      <c r="P3383" s="26">
        <v>0</v>
      </c>
      <c r="Q3383" s="26">
        <f t="shared" si="157"/>
        <v>0</v>
      </c>
      <c r="R3383" s="27" t="str">
        <f t="shared" si="158"/>
        <v>1-30</v>
      </c>
      <c r="S3383" s="27" t="str">
        <f>+VLOOKUP(B3383,'[1]PORTFOLIO MAY16'!$B$7:$T$5083,19,0)</f>
        <v>NICARAGUA</v>
      </c>
      <c r="T3383" s="26">
        <v>0</v>
      </c>
      <c r="U3383" s="23" t="s">
        <v>37</v>
      </c>
      <c r="V3383" s="23" t="s">
        <v>37</v>
      </c>
      <c r="W3383" s="23" t="s">
        <v>37</v>
      </c>
      <c r="X3383" s="22">
        <v>125360.53</v>
      </c>
    </row>
    <row r="3384" spans="1:24" x14ac:dyDescent="0.25">
      <c r="A3384" s="22">
        <v>702</v>
      </c>
      <c r="B3384" s="23" t="s">
        <v>3429</v>
      </c>
      <c r="C3384" s="23"/>
      <c r="D3384" s="24">
        <v>316241</v>
      </c>
      <c r="E3384" s="25"/>
      <c r="F3384" s="23" t="s">
        <v>42</v>
      </c>
      <c r="G3384" s="23" t="s">
        <v>33</v>
      </c>
      <c r="H3384" s="24" t="s">
        <v>34</v>
      </c>
      <c r="I3384" s="24" t="s">
        <v>35</v>
      </c>
      <c r="J3384" s="23" t="s">
        <v>36</v>
      </c>
      <c r="K3384" s="26">
        <v>134052.32</v>
      </c>
      <c r="L3384" s="26">
        <f t="shared" si="159"/>
        <v>134052.32</v>
      </c>
      <c r="M3384" s="26">
        <v>0</v>
      </c>
      <c r="N3384" s="26">
        <v>0</v>
      </c>
      <c r="O3384" s="26">
        <v>0</v>
      </c>
      <c r="P3384" s="26">
        <v>0</v>
      </c>
      <c r="Q3384" s="26">
        <f t="shared" si="157"/>
        <v>0</v>
      </c>
      <c r="R3384" s="27" t="str">
        <f t="shared" si="158"/>
        <v>1-30</v>
      </c>
      <c r="S3384" s="27" t="str">
        <f>+VLOOKUP(B3384,'[1]PORTFOLIO MAY16'!$B$7:$T$5083,19,0)</f>
        <v>COSTA RICA</v>
      </c>
      <c r="T3384" s="26">
        <v>0</v>
      </c>
      <c r="U3384" s="23" t="s">
        <v>37</v>
      </c>
      <c r="V3384" s="23" t="s">
        <v>37</v>
      </c>
      <c r="W3384" s="23" t="s">
        <v>37</v>
      </c>
      <c r="X3384" s="22">
        <v>150517.04999999999</v>
      </c>
    </row>
    <row r="3385" spans="1:24" x14ac:dyDescent="0.25">
      <c r="A3385" s="22">
        <v>702</v>
      </c>
      <c r="B3385" s="23" t="s">
        <v>3430</v>
      </c>
      <c r="C3385" s="23"/>
      <c r="D3385" s="24">
        <v>315591</v>
      </c>
      <c r="E3385" s="25"/>
      <c r="F3385" s="23" t="s">
        <v>33</v>
      </c>
      <c r="G3385" s="23" t="s">
        <v>33</v>
      </c>
      <c r="H3385" s="24" t="s">
        <v>34</v>
      </c>
      <c r="I3385" s="24" t="s">
        <v>35</v>
      </c>
      <c r="J3385" s="23" t="s">
        <v>39</v>
      </c>
      <c r="K3385" s="26">
        <v>4732116.67</v>
      </c>
      <c r="L3385" s="26">
        <f t="shared" si="159"/>
        <v>255013.76729715883</v>
      </c>
      <c r="M3385" s="26">
        <v>0</v>
      </c>
      <c r="N3385" s="26">
        <v>0</v>
      </c>
      <c r="O3385" s="26">
        <v>0</v>
      </c>
      <c r="P3385" s="26">
        <v>0</v>
      </c>
      <c r="Q3385" s="26">
        <f t="shared" si="157"/>
        <v>0</v>
      </c>
      <c r="R3385" s="27" t="str">
        <f t="shared" si="158"/>
        <v>1-30</v>
      </c>
      <c r="S3385" s="27" t="str">
        <f>+VLOOKUP(B3385,'[1]PORTFOLIO MAY16'!$B$7:$T$5083,19,0)</f>
        <v>MEXICO</v>
      </c>
      <c r="T3385" s="26">
        <v>0</v>
      </c>
      <c r="U3385" s="23" t="s">
        <v>37</v>
      </c>
      <c r="V3385" s="23" t="s">
        <v>37</v>
      </c>
      <c r="W3385" s="23" t="s">
        <v>37</v>
      </c>
      <c r="X3385" s="22">
        <v>4968722.5</v>
      </c>
    </row>
    <row r="3386" spans="1:24" x14ac:dyDescent="0.25">
      <c r="A3386" s="22">
        <v>702</v>
      </c>
      <c r="B3386" s="23" t="s">
        <v>3431</v>
      </c>
      <c r="C3386" s="23"/>
      <c r="D3386" s="24">
        <v>309847</v>
      </c>
      <c r="E3386" s="25"/>
      <c r="F3386" s="23" t="s">
        <v>51</v>
      </c>
      <c r="G3386" s="23" t="s">
        <v>51</v>
      </c>
      <c r="H3386" s="24" t="s">
        <v>34</v>
      </c>
      <c r="I3386" s="24" t="s">
        <v>35</v>
      </c>
      <c r="J3386" s="23" t="s">
        <v>36</v>
      </c>
      <c r="K3386" s="26">
        <v>781953.66</v>
      </c>
      <c r="L3386" s="26">
        <f t="shared" si="159"/>
        <v>781953.66</v>
      </c>
      <c r="M3386" s="26">
        <v>0</v>
      </c>
      <c r="N3386" s="26">
        <v>0</v>
      </c>
      <c r="O3386" s="26">
        <v>0</v>
      </c>
      <c r="P3386" s="26">
        <v>0</v>
      </c>
      <c r="Q3386" s="26">
        <f t="shared" si="157"/>
        <v>0</v>
      </c>
      <c r="R3386" s="27" t="str">
        <f t="shared" si="158"/>
        <v>1-30</v>
      </c>
      <c r="S3386" s="27" t="str">
        <f>+VLOOKUP(B3386,'[1]PORTFOLIO MAY16'!$B$7:$T$5083,19,0)</f>
        <v>MEXICO</v>
      </c>
      <c r="T3386" s="26">
        <v>0</v>
      </c>
      <c r="U3386" s="23" t="s">
        <v>37</v>
      </c>
      <c r="V3386" s="23" t="s">
        <v>37</v>
      </c>
      <c r="W3386" s="23" t="s">
        <v>37</v>
      </c>
      <c r="X3386" s="22">
        <v>806698.03</v>
      </c>
    </row>
    <row r="3387" spans="1:24" x14ac:dyDescent="0.25">
      <c r="A3387" s="22">
        <v>702</v>
      </c>
      <c r="B3387" s="23" t="s">
        <v>3432</v>
      </c>
      <c r="C3387" s="23"/>
      <c r="D3387" s="24">
        <v>361910</v>
      </c>
      <c r="E3387" s="25"/>
      <c r="F3387" s="23" t="s">
        <v>33</v>
      </c>
      <c r="G3387" s="23" t="s">
        <v>33</v>
      </c>
      <c r="H3387" s="24" t="s">
        <v>34</v>
      </c>
      <c r="I3387" s="24" t="s">
        <v>35</v>
      </c>
      <c r="J3387" s="23" t="s">
        <v>39</v>
      </c>
      <c r="K3387" s="26">
        <v>4281167.76</v>
      </c>
      <c r="L3387" s="26">
        <f t="shared" si="159"/>
        <v>230712.13054194173</v>
      </c>
      <c r="M3387" s="26">
        <v>0</v>
      </c>
      <c r="N3387" s="26">
        <v>0</v>
      </c>
      <c r="O3387" s="26">
        <v>0</v>
      </c>
      <c r="P3387" s="26">
        <v>0</v>
      </c>
      <c r="Q3387" s="26">
        <f t="shared" si="157"/>
        <v>0</v>
      </c>
      <c r="R3387" s="27" t="str">
        <f t="shared" si="158"/>
        <v>1-30</v>
      </c>
      <c r="S3387" s="27" t="str">
        <f>+VLOOKUP(B3387,'[1]PORTFOLIO MAY16'!$B$7:$T$5083,19,0)</f>
        <v>MEXICO</v>
      </c>
      <c r="T3387" s="26">
        <v>0</v>
      </c>
      <c r="U3387" s="23" t="s">
        <v>37</v>
      </c>
      <c r="V3387" s="23" t="s">
        <v>37</v>
      </c>
      <c r="W3387" s="23" t="s">
        <v>37</v>
      </c>
      <c r="X3387" s="22">
        <v>4485032.93</v>
      </c>
    </row>
    <row r="3388" spans="1:24" x14ac:dyDescent="0.25">
      <c r="A3388" s="22">
        <v>702</v>
      </c>
      <c r="B3388" s="23" t="s">
        <v>3433</v>
      </c>
      <c r="C3388" s="23"/>
      <c r="D3388" s="24">
        <v>320134</v>
      </c>
      <c r="E3388" s="25"/>
      <c r="F3388" s="23" t="s">
        <v>42</v>
      </c>
      <c r="G3388" s="23" t="s">
        <v>51</v>
      </c>
      <c r="H3388" s="24" t="s">
        <v>34</v>
      </c>
      <c r="I3388" s="24" t="s">
        <v>35</v>
      </c>
      <c r="J3388" s="23" t="s">
        <v>36</v>
      </c>
      <c r="K3388" s="26">
        <v>4533708.54</v>
      </c>
      <c r="L3388" s="26">
        <f t="shared" si="159"/>
        <v>4533708.54</v>
      </c>
      <c r="M3388" s="26">
        <v>0</v>
      </c>
      <c r="N3388" s="26">
        <v>0</v>
      </c>
      <c r="O3388" s="26">
        <v>0</v>
      </c>
      <c r="P3388" s="26">
        <v>0</v>
      </c>
      <c r="Q3388" s="26">
        <f t="shared" si="157"/>
        <v>0</v>
      </c>
      <c r="R3388" s="27" t="str">
        <f t="shared" si="158"/>
        <v>1-30</v>
      </c>
      <c r="S3388" s="27" t="str">
        <f>+VLOOKUP(B3388,'[1]PORTFOLIO MAY16'!$B$7:$T$5083,19,0)</f>
        <v>PANAMA</v>
      </c>
      <c r="T3388" s="26">
        <v>0</v>
      </c>
      <c r="U3388" s="23" t="s">
        <v>37</v>
      </c>
      <c r="V3388" s="23" t="s">
        <v>37</v>
      </c>
      <c r="W3388" s="23" t="s">
        <v>37</v>
      </c>
      <c r="X3388" s="22">
        <v>4651875</v>
      </c>
    </row>
    <row r="3389" spans="1:24" x14ac:dyDescent="0.25">
      <c r="A3389" s="22">
        <v>702</v>
      </c>
      <c r="B3389" s="23" t="s">
        <v>3434</v>
      </c>
      <c r="C3389" s="23"/>
      <c r="D3389" s="24">
        <v>334777</v>
      </c>
      <c r="E3389" s="25"/>
      <c r="F3389" s="23" t="s">
        <v>33</v>
      </c>
      <c r="G3389" s="23" t="s">
        <v>33</v>
      </c>
      <c r="H3389" s="24" t="s">
        <v>34</v>
      </c>
      <c r="I3389" s="24" t="s">
        <v>35</v>
      </c>
      <c r="J3389" s="23" t="s">
        <v>39</v>
      </c>
      <c r="K3389" s="26">
        <v>701242.44</v>
      </c>
      <c r="L3389" s="26">
        <f t="shared" si="159"/>
        <v>37789.955084317873</v>
      </c>
      <c r="M3389" s="26">
        <v>0</v>
      </c>
      <c r="N3389" s="26">
        <v>0</v>
      </c>
      <c r="O3389" s="26">
        <v>0</v>
      </c>
      <c r="P3389" s="26">
        <v>0</v>
      </c>
      <c r="Q3389" s="26">
        <f t="shared" si="157"/>
        <v>0</v>
      </c>
      <c r="R3389" s="27" t="str">
        <f t="shared" si="158"/>
        <v>1-30</v>
      </c>
      <c r="S3389" s="27" t="str">
        <f>+VLOOKUP(B3389,'[1]PORTFOLIO MAY16'!$B$7:$T$5083,19,0)</f>
        <v>MEXICO</v>
      </c>
      <c r="T3389" s="26">
        <v>0</v>
      </c>
      <c r="U3389" s="23" t="s">
        <v>37</v>
      </c>
      <c r="V3389" s="23" t="s">
        <v>37</v>
      </c>
      <c r="W3389" s="23" t="s">
        <v>37</v>
      </c>
      <c r="X3389" s="22">
        <v>788897.75</v>
      </c>
    </row>
    <row r="3390" spans="1:24" x14ac:dyDescent="0.25">
      <c r="A3390" s="22">
        <v>702</v>
      </c>
      <c r="B3390" s="23" t="s">
        <v>3435</v>
      </c>
      <c r="C3390" s="23"/>
      <c r="D3390" s="24">
        <v>313902</v>
      </c>
      <c r="E3390" s="25"/>
      <c r="F3390" s="23" t="s">
        <v>33</v>
      </c>
      <c r="G3390" s="23" t="s">
        <v>33</v>
      </c>
      <c r="H3390" s="24" t="s">
        <v>34</v>
      </c>
      <c r="I3390" s="24" t="s">
        <v>35</v>
      </c>
      <c r="J3390" s="23" t="s">
        <v>39</v>
      </c>
      <c r="K3390" s="26">
        <v>1967608.35</v>
      </c>
      <c r="L3390" s="26">
        <f t="shared" si="159"/>
        <v>106034.41396106717</v>
      </c>
      <c r="M3390" s="26">
        <v>0</v>
      </c>
      <c r="N3390" s="26">
        <v>0</v>
      </c>
      <c r="O3390" s="26">
        <v>0</v>
      </c>
      <c r="P3390" s="26">
        <v>0</v>
      </c>
      <c r="Q3390" s="26">
        <f t="shared" si="157"/>
        <v>0</v>
      </c>
      <c r="R3390" s="27" t="str">
        <f t="shared" si="158"/>
        <v>1-30</v>
      </c>
      <c r="S3390" s="27" t="str">
        <f>+VLOOKUP(B3390,'[1]PORTFOLIO MAY16'!$B$7:$T$5083,19,0)</f>
        <v>MEXICO</v>
      </c>
      <c r="T3390" s="26">
        <v>0</v>
      </c>
      <c r="U3390" s="23" t="s">
        <v>37</v>
      </c>
      <c r="V3390" s="23" t="s">
        <v>37</v>
      </c>
      <c r="W3390" s="23" t="s">
        <v>37</v>
      </c>
      <c r="X3390" s="22">
        <v>2071166.68</v>
      </c>
    </row>
    <row r="3391" spans="1:24" x14ac:dyDescent="0.25">
      <c r="A3391" s="22">
        <v>702</v>
      </c>
      <c r="B3391" s="23" t="s">
        <v>3436</v>
      </c>
      <c r="C3391" s="23"/>
      <c r="D3391" s="24">
        <v>362316</v>
      </c>
      <c r="E3391" s="25"/>
      <c r="F3391" s="23" t="s">
        <v>42</v>
      </c>
      <c r="G3391" s="23" t="s">
        <v>33</v>
      </c>
      <c r="H3391" s="24" t="s">
        <v>34</v>
      </c>
      <c r="I3391" s="24" t="s">
        <v>35</v>
      </c>
      <c r="J3391" s="23" t="s">
        <v>36</v>
      </c>
      <c r="K3391" s="26">
        <v>60667.62</v>
      </c>
      <c r="L3391" s="26">
        <f t="shared" si="159"/>
        <v>60667.62</v>
      </c>
      <c r="M3391" s="26">
        <v>0</v>
      </c>
      <c r="N3391" s="26">
        <v>0</v>
      </c>
      <c r="O3391" s="26">
        <v>0</v>
      </c>
      <c r="P3391" s="26">
        <v>0</v>
      </c>
      <c r="Q3391" s="26">
        <f t="shared" si="157"/>
        <v>0</v>
      </c>
      <c r="R3391" s="27" t="str">
        <f t="shared" si="158"/>
        <v>1-30</v>
      </c>
      <c r="S3391" s="27" t="str">
        <f>+VLOOKUP(B3391,'[1]PORTFOLIO MAY16'!$B$7:$T$5083,19,0)</f>
        <v>COSTA RICA</v>
      </c>
      <c r="T3391" s="26">
        <v>0</v>
      </c>
      <c r="U3391" s="23" t="s">
        <v>37</v>
      </c>
      <c r="V3391" s="23" t="s">
        <v>37</v>
      </c>
      <c r="W3391" s="23" t="s">
        <v>37</v>
      </c>
      <c r="X3391" s="22">
        <v>66448.36</v>
      </c>
    </row>
    <row r="3392" spans="1:24" x14ac:dyDescent="0.25">
      <c r="A3392" s="22">
        <v>702</v>
      </c>
      <c r="B3392" s="23" t="s">
        <v>3437</v>
      </c>
      <c r="C3392" s="23"/>
      <c r="D3392" s="24">
        <v>314798</v>
      </c>
      <c r="E3392" s="25"/>
      <c r="F3392" s="23" t="s">
        <v>59</v>
      </c>
      <c r="G3392" s="23" t="s">
        <v>59</v>
      </c>
      <c r="H3392" s="24" t="s">
        <v>34</v>
      </c>
      <c r="I3392" s="24" t="s">
        <v>35</v>
      </c>
      <c r="J3392" s="23" t="s">
        <v>36</v>
      </c>
      <c r="K3392" s="26">
        <v>892594.49</v>
      </c>
      <c r="L3392" s="26">
        <f t="shared" si="159"/>
        <v>892594.49</v>
      </c>
      <c r="M3392" s="26">
        <v>0</v>
      </c>
      <c r="N3392" s="26">
        <v>0</v>
      </c>
      <c r="O3392" s="26">
        <v>0</v>
      </c>
      <c r="P3392" s="26">
        <v>0</v>
      </c>
      <c r="Q3392" s="26">
        <f t="shared" si="157"/>
        <v>0</v>
      </c>
      <c r="R3392" s="27" t="str">
        <f t="shared" si="158"/>
        <v>1-30</v>
      </c>
      <c r="S3392" s="27" t="str">
        <f>+VLOOKUP(B3392,'[1]PORTFOLIO MAY16'!$B$7:$T$5083,19,0)</f>
        <v>COSTA RICA</v>
      </c>
      <c r="T3392" s="26">
        <v>0</v>
      </c>
      <c r="U3392" s="23" t="s">
        <v>37</v>
      </c>
      <c r="V3392" s="23" t="s">
        <v>37</v>
      </c>
      <c r="W3392" s="23" t="s">
        <v>37</v>
      </c>
      <c r="X3392" s="22">
        <v>934189.68</v>
      </c>
    </row>
    <row r="3393" spans="1:24" x14ac:dyDescent="0.25">
      <c r="A3393" s="22">
        <v>702</v>
      </c>
      <c r="B3393" s="23" t="s">
        <v>3438</v>
      </c>
      <c r="C3393" s="23"/>
      <c r="D3393" s="24">
        <v>312088</v>
      </c>
      <c r="E3393" s="25"/>
      <c r="F3393" s="23" t="s">
        <v>51</v>
      </c>
      <c r="G3393" s="23" t="s">
        <v>51</v>
      </c>
      <c r="H3393" s="24" t="s">
        <v>34</v>
      </c>
      <c r="I3393" s="24" t="s">
        <v>35</v>
      </c>
      <c r="J3393" s="23" t="s">
        <v>36</v>
      </c>
      <c r="K3393" s="26">
        <v>839775.55</v>
      </c>
      <c r="L3393" s="26">
        <f t="shared" si="159"/>
        <v>839775.55</v>
      </c>
      <c r="M3393" s="26">
        <v>0</v>
      </c>
      <c r="N3393" s="26">
        <v>0</v>
      </c>
      <c r="O3393" s="26">
        <v>0</v>
      </c>
      <c r="P3393" s="26">
        <v>0</v>
      </c>
      <c r="Q3393" s="26">
        <f t="shared" si="157"/>
        <v>0</v>
      </c>
      <c r="R3393" s="27" t="str">
        <f t="shared" si="158"/>
        <v>1-30</v>
      </c>
      <c r="S3393" s="27" t="str">
        <f>+VLOOKUP(B3393,'[1]PORTFOLIO MAY16'!$B$7:$T$5083,19,0)</f>
        <v>REPUBLICA DOMINICANA</v>
      </c>
      <c r="T3393" s="26">
        <v>0</v>
      </c>
      <c r="U3393" s="23" t="s">
        <v>37</v>
      </c>
      <c r="V3393" s="23" t="s">
        <v>37</v>
      </c>
      <c r="W3393" s="23" t="s">
        <v>37</v>
      </c>
      <c r="X3393" s="22">
        <v>861314.58</v>
      </c>
    </row>
    <row r="3394" spans="1:24" x14ac:dyDescent="0.25">
      <c r="A3394" s="22">
        <v>702</v>
      </c>
      <c r="B3394" s="23" t="s">
        <v>3439</v>
      </c>
      <c r="C3394" s="23"/>
      <c r="D3394" s="24">
        <v>313548</v>
      </c>
      <c r="E3394" s="25"/>
      <c r="F3394" s="23" t="s">
        <v>59</v>
      </c>
      <c r="G3394" s="23" t="s">
        <v>59</v>
      </c>
      <c r="H3394" s="24" t="s">
        <v>34</v>
      </c>
      <c r="I3394" s="24" t="s">
        <v>35</v>
      </c>
      <c r="J3394" s="23" t="s">
        <v>36</v>
      </c>
      <c r="K3394" s="26">
        <v>14204.28</v>
      </c>
      <c r="L3394" s="26">
        <f t="shared" si="159"/>
        <v>14204.28</v>
      </c>
      <c r="M3394" s="26">
        <v>0</v>
      </c>
      <c r="N3394" s="26">
        <v>0</v>
      </c>
      <c r="O3394" s="26">
        <v>0</v>
      </c>
      <c r="P3394" s="26">
        <v>0</v>
      </c>
      <c r="Q3394" s="26">
        <f t="shared" si="157"/>
        <v>0</v>
      </c>
      <c r="R3394" s="27" t="str">
        <f t="shared" si="158"/>
        <v>1-30</v>
      </c>
      <c r="S3394" s="27" t="str">
        <f>+VLOOKUP(B3394,'[1]PORTFOLIO MAY16'!$B$7:$T$5083,19,0)</f>
        <v>NICARAGUA</v>
      </c>
      <c r="T3394" s="26">
        <v>0</v>
      </c>
      <c r="U3394" s="23" t="s">
        <v>37</v>
      </c>
      <c r="V3394" s="23" t="s">
        <v>37</v>
      </c>
      <c r="W3394" s="23" t="s">
        <v>37</v>
      </c>
      <c r="X3394" s="22">
        <v>15029.59</v>
      </c>
    </row>
    <row r="3395" spans="1:24" x14ac:dyDescent="0.25">
      <c r="A3395" s="22">
        <v>702</v>
      </c>
      <c r="B3395" s="23" t="s">
        <v>3440</v>
      </c>
      <c r="C3395" s="23"/>
      <c r="D3395" s="24">
        <v>308518</v>
      </c>
      <c r="E3395" s="25"/>
      <c r="F3395" s="23" t="s">
        <v>42</v>
      </c>
      <c r="G3395" s="23" t="s">
        <v>33</v>
      </c>
      <c r="H3395" s="24" t="s">
        <v>34</v>
      </c>
      <c r="I3395" s="24" t="s">
        <v>35</v>
      </c>
      <c r="J3395" s="23" t="s">
        <v>36</v>
      </c>
      <c r="K3395" s="26">
        <v>109624.29</v>
      </c>
      <c r="L3395" s="26">
        <f t="shared" si="159"/>
        <v>109624.29</v>
      </c>
      <c r="M3395" s="26">
        <v>0</v>
      </c>
      <c r="N3395" s="26">
        <v>0</v>
      </c>
      <c r="O3395" s="26">
        <v>0</v>
      </c>
      <c r="P3395" s="26">
        <v>0</v>
      </c>
      <c r="Q3395" s="26">
        <f t="shared" si="157"/>
        <v>0</v>
      </c>
      <c r="R3395" s="27" t="str">
        <f t="shared" si="158"/>
        <v>1-30</v>
      </c>
      <c r="S3395" s="27" t="str">
        <f>+VLOOKUP(B3395,'[1]PORTFOLIO MAY16'!$B$7:$T$5083,19,0)</f>
        <v>MEXICO</v>
      </c>
      <c r="T3395" s="26">
        <v>0</v>
      </c>
      <c r="U3395" s="23" t="s">
        <v>37</v>
      </c>
      <c r="V3395" s="23" t="s">
        <v>37</v>
      </c>
      <c r="W3395" s="23" t="s">
        <v>37</v>
      </c>
      <c r="X3395" s="22">
        <v>109624.29</v>
      </c>
    </row>
    <row r="3396" spans="1:24" x14ac:dyDescent="0.25">
      <c r="A3396" s="22">
        <v>702</v>
      </c>
      <c r="B3396" s="23" t="s">
        <v>3441</v>
      </c>
      <c r="C3396" s="23"/>
      <c r="D3396" s="24">
        <v>320453</v>
      </c>
      <c r="E3396" s="25"/>
      <c r="F3396" s="23" t="s">
        <v>33</v>
      </c>
      <c r="G3396" s="23" t="s">
        <v>33</v>
      </c>
      <c r="H3396" s="24" t="s">
        <v>34</v>
      </c>
      <c r="I3396" s="24" t="s">
        <v>35</v>
      </c>
      <c r="J3396" s="23" t="s">
        <v>36</v>
      </c>
      <c r="K3396" s="26">
        <v>30812.5</v>
      </c>
      <c r="L3396" s="26">
        <f t="shared" si="159"/>
        <v>30812.5</v>
      </c>
      <c r="M3396" s="26">
        <v>0</v>
      </c>
      <c r="N3396" s="26">
        <v>0</v>
      </c>
      <c r="O3396" s="26">
        <v>0</v>
      </c>
      <c r="P3396" s="26">
        <v>0</v>
      </c>
      <c r="Q3396" s="26">
        <f t="shared" si="157"/>
        <v>0</v>
      </c>
      <c r="R3396" s="27" t="str">
        <f t="shared" si="158"/>
        <v>1-30</v>
      </c>
      <c r="S3396" s="27" t="str">
        <f>+VLOOKUP(B3396,'[1]PORTFOLIO MAY16'!$B$7:$T$5083,19,0)</f>
        <v>MEXICO</v>
      </c>
      <c r="T3396" s="26">
        <v>0</v>
      </c>
      <c r="U3396" s="23" t="s">
        <v>37</v>
      </c>
      <c r="V3396" s="23" t="s">
        <v>37</v>
      </c>
      <c r="W3396" s="23" t="s">
        <v>37</v>
      </c>
      <c r="X3396" s="22">
        <v>31875</v>
      </c>
    </row>
    <row r="3397" spans="1:24" x14ac:dyDescent="0.25">
      <c r="A3397" s="22">
        <v>702</v>
      </c>
      <c r="B3397" s="23" t="s">
        <v>3442</v>
      </c>
      <c r="C3397" s="23"/>
      <c r="D3397" s="24">
        <v>310580</v>
      </c>
      <c r="E3397" s="25"/>
      <c r="F3397" s="23" t="s">
        <v>42</v>
      </c>
      <c r="G3397" s="23" t="s">
        <v>33</v>
      </c>
      <c r="H3397" s="24" t="s">
        <v>34</v>
      </c>
      <c r="I3397" s="24" t="s">
        <v>35</v>
      </c>
      <c r="J3397" s="23" t="s">
        <v>36</v>
      </c>
      <c r="K3397" s="26">
        <v>1356331.94</v>
      </c>
      <c r="L3397" s="26">
        <f t="shared" si="159"/>
        <v>1356331.94</v>
      </c>
      <c r="M3397" s="26">
        <v>0</v>
      </c>
      <c r="N3397" s="26">
        <v>0</v>
      </c>
      <c r="O3397" s="26">
        <v>0</v>
      </c>
      <c r="P3397" s="26">
        <v>0</v>
      </c>
      <c r="Q3397" s="26">
        <f t="shared" si="157"/>
        <v>0</v>
      </c>
      <c r="R3397" s="27" t="str">
        <f t="shared" si="158"/>
        <v>1-30</v>
      </c>
      <c r="S3397" s="27" t="str">
        <f>+VLOOKUP(B3397,'[1]PORTFOLIO MAY16'!$B$7:$T$5083,19,0)</f>
        <v>MEXICO</v>
      </c>
      <c r="T3397" s="26">
        <v>0</v>
      </c>
      <c r="U3397" s="23" t="s">
        <v>37</v>
      </c>
      <c r="V3397" s="23" t="s">
        <v>37</v>
      </c>
      <c r="W3397" s="23" t="s">
        <v>37</v>
      </c>
      <c r="X3397" s="22">
        <v>1411090.68</v>
      </c>
    </row>
    <row r="3398" spans="1:24" x14ac:dyDescent="0.25">
      <c r="A3398" s="22">
        <v>702</v>
      </c>
      <c r="B3398" s="23" t="s">
        <v>3443</v>
      </c>
      <c r="C3398" s="23"/>
      <c r="D3398" s="24">
        <v>310920</v>
      </c>
      <c r="E3398" s="25"/>
      <c r="F3398" s="23" t="s">
        <v>33</v>
      </c>
      <c r="G3398" s="23" t="s">
        <v>33</v>
      </c>
      <c r="H3398" s="24" t="s">
        <v>34</v>
      </c>
      <c r="I3398" s="24" t="s">
        <v>35</v>
      </c>
      <c r="J3398" s="23" t="s">
        <v>39</v>
      </c>
      <c r="K3398" s="26">
        <v>820879.87</v>
      </c>
      <c r="L3398" s="26">
        <f t="shared" si="159"/>
        <v>44237.216185775484</v>
      </c>
      <c r="M3398" s="26">
        <v>0</v>
      </c>
      <c r="N3398" s="26">
        <v>0</v>
      </c>
      <c r="O3398" s="26">
        <v>0</v>
      </c>
      <c r="P3398" s="26">
        <v>0</v>
      </c>
      <c r="Q3398" s="26">
        <f t="shared" si="157"/>
        <v>0</v>
      </c>
      <c r="R3398" s="27" t="str">
        <f t="shared" si="158"/>
        <v>1-30</v>
      </c>
      <c r="S3398" s="27" t="str">
        <f>+VLOOKUP(B3398,'[1]PORTFOLIO MAY16'!$B$7:$T$5083,19,0)</f>
        <v>MEXICO</v>
      </c>
      <c r="T3398" s="26">
        <v>0</v>
      </c>
      <c r="U3398" s="23" t="s">
        <v>37</v>
      </c>
      <c r="V3398" s="23" t="s">
        <v>37</v>
      </c>
      <c r="W3398" s="23" t="s">
        <v>37</v>
      </c>
      <c r="X3398" s="22">
        <v>895505.32</v>
      </c>
    </row>
    <row r="3399" spans="1:24" x14ac:dyDescent="0.25">
      <c r="A3399" s="22">
        <v>702</v>
      </c>
      <c r="B3399" s="23" t="s">
        <v>3444</v>
      </c>
      <c r="C3399" s="23"/>
      <c r="D3399" s="24">
        <v>349213</v>
      </c>
      <c r="E3399" s="25"/>
      <c r="F3399" s="23" t="s">
        <v>42</v>
      </c>
      <c r="G3399" s="23" t="s">
        <v>33</v>
      </c>
      <c r="H3399" s="24" t="s">
        <v>34</v>
      </c>
      <c r="I3399" s="24" t="s">
        <v>35</v>
      </c>
      <c r="J3399" s="23" t="s">
        <v>39</v>
      </c>
      <c r="K3399" s="26">
        <v>1163179.7</v>
      </c>
      <c r="L3399" s="26">
        <f t="shared" si="159"/>
        <v>62683.754020920838</v>
      </c>
      <c r="M3399" s="26">
        <v>0</v>
      </c>
      <c r="N3399" s="26">
        <v>0</v>
      </c>
      <c r="O3399" s="26">
        <v>0</v>
      </c>
      <c r="P3399" s="26">
        <v>0</v>
      </c>
      <c r="Q3399" s="26">
        <f t="shared" ref="Q3399:Q3462" si="160">+P3399+O3399+N3399+M3399</f>
        <v>0</v>
      </c>
      <c r="R3399" s="27" t="str">
        <f t="shared" ref="R3399:R3462" si="161">+IF(P3399&gt;0,"120+",IF(O3399&gt;0,"91-120",IF(N3399&gt;0,"61-90",IF(M3399&gt;0,"31-60","1-30"))))</f>
        <v>1-30</v>
      </c>
      <c r="S3399" s="27" t="str">
        <f>+VLOOKUP(B3399,'[1]PORTFOLIO MAY16'!$B$7:$T$5083,19,0)</f>
        <v>MEXICO</v>
      </c>
      <c r="T3399" s="26">
        <v>0</v>
      </c>
      <c r="U3399" s="23" t="s">
        <v>37</v>
      </c>
      <c r="V3399" s="23" t="s">
        <v>37</v>
      </c>
      <c r="W3399" s="23" t="s">
        <v>37</v>
      </c>
      <c r="X3399" s="22">
        <v>1163179.7</v>
      </c>
    </row>
    <row r="3400" spans="1:24" x14ac:dyDescent="0.25">
      <c r="A3400" s="22">
        <v>702</v>
      </c>
      <c r="B3400" s="23" t="s">
        <v>3445</v>
      </c>
      <c r="C3400" s="23"/>
      <c r="D3400" s="24">
        <v>319934</v>
      </c>
      <c r="E3400" s="25"/>
      <c r="F3400" s="23" t="s">
        <v>98</v>
      </c>
      <c r="G3400" s="23" t="s">
        <v>98</v>
      </c>
      <c r="H3400" s="24" t="s">
        <v>34</v>
      </c>
      <c r="I3400" s="24" t="s">
        <v>35</v>
      </c>
      <c r="J3400" s="23" t="s">
        <v>36</v>
      </c>
      <c r="K3400" s="26">
        <v>82227.100000000006</v>
      </c>
      <c r="L3400" s="26">
        <f t="shared" si="159"/>
        <v>82227.100000000006</v>
      </c>
      <c r="M3400" s="26">
        <v>0</v>
      </c>
      <c r="N3400" s="26">
        <v>0</v>
      </c>
      <c r="O3400" s="26">
        <v>0</v>
      </c>
      <c r="P3400" s="26">
        <v>0</v>
      </c>
      <c r="Q3400" s="26">
        <f t="shared" si="160"/>
        <v>0</v>
      </c>
      <c r="R3400" s="27" t="str">
        <f t="shared" si="161"/>
        <v>1-30</v>
      </c>
      <c r="S3400" s="27" t="str">
        <f>+VLOOKUP(B3400,'[1]PORTFOLIO MAY16'!$B$7:$T$5083,19,0)</f>
        <v>MEXICO</v>
      </c>
      <c r="T3400" s="26">
        <v>0</v>
      </c>
      <c r="U3400" s="23" t="s">
        <v>37</v>
      </c>
      <c r="V3400" s="23" t="s">
        <v>37</v>
      </c>
      <c r="W3400" s="23" t="s">
        <v>37</v>
      </c>
      <c r="X3400" s="22">
        <v>13014.12</v>
      </c>
    </row>
    <row r="3401" spans="1:24" x14ac:dyDescent="0.25">
      <c r="A3401" s="22">
        <v>702</v>
      </c>
      <c r="B3401" s="23" t="s">
        <v>3446</v>
      </c>
      <c r="C3401" s="23"/>
      <c r="D3401" s="24">
        <v>360023</v>
      </c>
      <c r="E3401" s="25"/>
      <c r="F3401" s="23" t="s">
        <v>33</v>
      </c>
      <c r="G3401" s="23" t="s">
        <v>33</v>
      </c>
      <c r="H3401" s="24" t="s">
        <v>34</v>
      </c>
      <c r="I3401" s="24" t="s">
        <v>35</v>
      </c>
      <c r="J3401" s="23" t="s">
        <v>39</v>
      </c>
      <c r="K3401" s="26">
        <v>1738551.18</v>
      </c>
      <c r="L3401" s="26">
        <f t="shared" si="159"/>
        <v>93690.523072145821</v>
      </c>
      <c r="M3401" s="26">
        <v>0</v>
      </c>
      <c r="N3401" s="26">
        <v>0</v>
      </c>
      <c r="O3401" s="26">
        <v>0</v>
      </c>
      <c r="P3401" s="26">
        <v>0</v>
      </c>
      <c r="Q3401" s="26">
        <f t="shared" si="160"/>
        <v>0</v>
      </c>
      <c r="R3401" s="27" t="str">
        <f t="shared" si="161"/>
        <v>1-30</v>
      </c>
      <c r="S3401" s="27" t="str">
        <f>+VLOOKUP(B3401,'[1]PORTFOLIO MAY16'!$B$7:$T$5083,19,0)</f>
        <v>MEXICO</v>
      </c>
      <c r="T3401" s="26">
        <v>0</v>
      </c>
      <c r="U3401" s="23" t="s">
        <v>37</v>
      </c>
      <c r="V3401" s="23" t="s">
        <v>37</v>
      </c>
      <c r="W3401" s="23" t="s">
        <v>37</v>
      </c>
      <c r="X3401" s="22">
        <v>1896533.46</v>
      </c>
    </row>
    <row r="3402" spans="1:24" x14ac:dyDescent="0.25">
      <c r="A3402" s="22">
        <v>702</v>
      </c>
      <c r="B3402" s="23" t="s">
        <v>3447</v>
      </c>
      <c r="C3402" s="23"/>
      <c r="D3402" s="24">
        <v>356783</v>
      </c>
      <c r="E3402" s="25"/>
      <c r="F3402" s="23" t="s">
        <v>33</v>
      </c>
      <c r="G3402" s="23" t="s">
        <v>33</v>
      </c>
      <c r="H3402" s="24" t="s">
        <v>34</v>
      </c>
      <c r="I3402" s="24" t="s">
        <v>35</v>
      </c>
      <c r="J3402" s="23" t="s">
        <v>39</v>
      </c>
      <c r="K3402" s="26">
        <v>1644101.1</v>
      </c>
      <c r="L3402" s="26">
        <f t="shared" si="159"/>
        <v>88600.608261926667</v>
      </c>
      <c r="M3402" s="26">
        <v>0</v>
      </c>
      <c r="N3402" s="26">
        <v>0</v>
      </c>
      <c r="O3402" s="26">
        <v>0</v>
      </c>
      <c r="P3402" s="26">
        <v>0</v>
      </c>
      <c r="Q3402" s="26">
        <f t="shared" si="160"/>
        <v>0</v>
      </c>
      <c r="R3402" s="27" t="str">
        <f t="shared" si="161"/>
        <v>1-30</v>
      </c>
      <c r="S3402" s="27" t="str">
        <f>+VLOOKUP(B3402,'[1]PORTFOLIO MAY16'!$B$7:$T$5083,19,0)</f>
        <v>MEXICO</v>
      </c>
      <c r="T3402" s="26">
        <v>0</v>
      </c>
      <c r="U3402" s="23" t="s">
        <v>37</v>
      </c>
      <c r="V3402" s="23" t="s">
        <v>37</v>
      </c>
      <c r="W3402" s="23" t="s">
        <v>37</v>
      </c>
      <c r="X3402" s="22">
        <v>1880030.03</v>
      </c>
    </row>
    <row r="3403" spans="1:24" x14ac:dyDescent="0.25">
      <c r="A3403" s="22">
        <v>702</v>
      </c>
      <c r="B3403" s="23" t="s">
        <v>3448</v>
      </c>
      <c r="C3403" s="23"/>
      <c r="D3403" s="24">
        <v>360932</v>
      </c>
      <c r="E3403" s="25"/>
      <c r="F3403" s="23" t="s">
        <v>42</v>
      </c>
      <c r="G3403" s="23" t="s">
        <v>33</v>
      </c>
      <c r="H3403" s="24" t="s">
        <v>34</v>
      </c>
      <c r="I3403" s="24" t="s">
        <v>35</v>
      </c>
      <c r="J3403" s="23" t="s">
        <v>36</v>
      </c>
      <c r="K3403" s="26">
        <v>63793</v>
      </c>
      <c r="L3403" s="26">
        <f t="shared" si="159"/>
        <v>63793</v>
      </c>
      <c r="M3403" s="26">
        <v>0</v>
      </c>
      <c r="N3403" s="26">
        <v>0</v>
      </c>
      <c r="O3403" s="26">
        <v>0</v>
      </c>
      <c r="P3403" s="26">
        <v>0</v>
      </c>
      <c r="Q3403" s="26">
        <f t="shared" si="160"/>
        <v>0</v>
      </c>
      <c r="R3403" s="27" t="str">
        <f t="shared" si="161"/>
        <v>1-30</v>
      </c>
      <c r="S3403" s="27" t="str">
        <f>+VLOOKUP(B3403,'[1]PORTFOLIO MAY16'!$B$7:$T$5083,19,0)</f>
        <v>HONDURAS</v>
      </c>
      <c r="T3403" s="26">
        <v>0</v>
      </c>
      <c r="U3403" s="23" t="s">
        <v>37</v>
      </c>
      <c r="V3403" s="23" t="s">
        <v>37</v>
      </c>
      <c r="W3403" s="23" t="s">
        <v>37</v>
      </c>
      <c r="X3403" s="22">
        <v>71922.350000000006</v>
      </c>
    </row>
    <row r="3404" spans="1:24" x14ac:dyDescent="0.25">
      <c r="A3404" s="22">
        <v>702</v>
      </c>
      <c r="B3404" s="23" t="s">
        <v>3449</v>
      </c>
      <c r="C3404" s="23"/>
      <c r="D3404" s="24">
        <v>360189</v>
      </c>
      <c r="E3404" s="25"/>
      <c r="F3404" s="23" t="s">
        <v>33</v>
      </c>
      <c r="G3404" s="23" t="s">
        <v>33</v>
      </c>
      <c r="H3404" s="24" t="s">
        <v>34</v>
      </c>
      <c r="I3404" s="24" t="s">
        <v>35</v>
      </c>
      <c r="J3404" s="23" t="s">
        <v>39</v>
      </c>
      <c r="K3404" s="26">
        <v>725475</v>
      </c>
      <c r="L3404" s="26">
        <f t="shared" si="159"/>
        <v>39095.847742466227</v>
      </c>
      <c r="M3404" s="26">
        <v>0</v>
      </c>
      <c r="N3404" s="26">
        <v>0</v>
      </c>
      <c r="O3404" s="26">
        <v>0</v>
      </c>
      <c r="P3404" s="26">
        <v>0</v>
      </c>
      <c r="Q3404" s="26">
        <f t="shared" si="160"/>
        <v>0</v>
      </c>
      <c r="R3404" s="27" t="str">
        <f t="shared" si="161"/>
        <v>1-30</v>
      </c>
      <c r="S3404" s="27" t="str">
        <f>+VLOOKUP(B3404,'[1]PORTFOLIO MAY16'!$B$7:$T$5083,19,0)</f>
        <v>MEXICO</v>
      </c>
      <c r="T3404" s="26">
        <v>0</v>
      </c>
      <c r="U3404" s="23" t="s">
        <v>37</v>
      </c>
      <c r="V3404" s="23" t="s">
        <v>37</v>
      </c>
      <c r="W3404" s="23" t="s">
        <v>37</v>
      </c>
      <c r="X3404" s="22">
        <v>785931.25</v>
      </c>
    </row>
    <row r="3405" spans="1:24" x14ac:dyDescent="0.25">
      <c r="A3405" s="22">
        <v>702</v>
      </c>
      <c r="B3405" s="23" t="s">
        <v>3450</v>
      </c>
      <c r="C3405" s="23"/>
      <c r="D3405" s="24">
        <v>360826</v>
      </c>
      <c r="E3405" s="25"/>
      <c r="F3405" s="23" t="s">
        <v>33</v>
      </c>
      <c r="G3405" s="23" t="s">
        <v>33</v>
      </c>
      <c r="H3405" s="24" t="s">
        <v>34</v>
      </c>
      <c r="I3405" s="24" t="s">
        <v>35</v>
      </c>
      <c r="J3405" s="23" t="s">
        <v>39</v>
      </c>
      <c r="K3405" s="26">
        <v>735000</v>
      </c>
      <c r="L3405" s="26">
        <f t="shared" si="159"/>
        <v>39609.149992367318</v>
      </c>
      <c r="M3405" s="26">
        <v>0</v>
      </c>
      <c r="N3405" s="26">
        <v>0</v>
      </c>
      <c r="O3405" s="26">
        <v>0</v>
      </c>
      <c r="P3405" s="26">
        <v>0</v>
      </c>
      <c r="Q3405" s="26">
        <f t="shared" si="160"/>
        <v>0</v>
      </c>
      <c r="R3405" s="27" t="str">
        <f t="shared" si="161"/>
        <v>1-30</v>
      </c>
      <c r="S3405" s="27" t="str">
        <f>+VLOOKUP(B3405,'[1]PORTFOLIO MAY16'!$B$7:$T$5083,19,0)</f>
        <v>MEXICO</v>
      </c>
      <c r="T3405" s="26">
        <v>0</v>
      </c>
      <c r="U3405" s="23" t="s">
        <v>37</v>
      </c>
      <c r="V3405" s="23" t="s">
        <v>37</v>
      </c>
      <c r="W3405" s="23" t="s">
        <v>37</v>
      </c>
      <c r="X3405" s="22">
        <v>857500</v>
      </c>
    </row>
    <row r="3406" spans="1:24" x14ac:dyDescent="0.25">
      <c r="A3406" s="22">
        <v>702</v>
      </c>
      <c r="B3406" s="23" t="s">
        <v>3451</v>
      </c>
      <c r="C3406" s="23"/>
      <c r="D3406" s="24">
        <v>313002</v>
      </c>
      <c r="E3406" s="25"/>
      <c r="F3406" s="23" t="s">
        <v>42</v>
      </c>
      <c r="G3406" s="23" t="s">
        <v>51</v>
      </c>
      <c r="H3406" s="24" t="s">
        <v>34</v>
      </c>
      <c r="I3406" s="24" t="s">
        <v>35</v>
      </c>
      <c r="J3406" s="23" t="s">
        <v>36</v>
      </c>
      <c r="K3406" s="26">
        <v>2893059.92</v>
      </c>
      <c r="L3406" s="26">
        <f t="shared" si="159"/>
        <v>2893059.92</v>
      </c>
      <c r="M3406" s="26">
        <v>0</v>
      </c>
      <c r="N3406" s="26">
        <v>0</v>
      </c>
      <c r="O3406" s="26">
        <v>0</v>
      </c>
      <c r="P3406" s="26">
        <v>0</v>
      </c>
      <c r="Q3406" s="26">
        <f t="shared" si="160"/>
        <v>0</v>
      </c>
      <c r="R3406" s="27" t="str">
        <f t="shared" si="161"/>
        <v>1-30</v>
      </c>
      <c r="S3406" s="27" t="str">
        <f>+VLOOKUP(B3406,'[1]PORTFOLIO MAY16'!$B$7:$T$5083,19,0)</f>
        <v>HONDURAS</v>
      </c>
      <c r="T3406" s="26">
        <v>0</v>
      </c>
      <c r="U3406" s="23" t="s">
        <v>37</v>
      </c>
      <c r="V3406" s="23" t="s">
        <v>37</v>
      </c>
      <c r="W3406" s="23" t="s">
        <v>37</v>
      </c>
      <c r="X3406" s="22">
        <v>3258965.31</v>
      </c>
    </row>
    <row r="3407" spans="1:24" x14ac:dyDescent="0.25">
      <c r="A3407" s="22">
        <v>702</v>
      </c>
      <c r="B3407" s="23" t="s">
        <v>3452</v>
      </c>
      <c r="C3407" s="23"/>
      <c r="D3407" s="24">
        <v>313548</v>
      </c>
      <c r="E3407" s="25"/>
      <c r="F3407" s="23" t="s">
        <v>59</v>
      </c>
      <c r="G3407" s="23" t="s">
        <v>59</v>
      </c>
      <c r="H3407" s="24" t="s">
        <v>34</v>
      </c>
      <c r="I3407" s="24" t="s">
        <v>35</v>
      </c>
      <c r="J3407" s="23" t="s">
        <v>36</v>
      </c>
      <c r="K3407" s="26">
        <v>58454.17</v>
      </c>
      <c r="L3407" s="26">
        <f t="shared" si="159"/>
        <v>58454.17</v>
      </c>
      <c r="M3407" s="26">
        <v>0</v>
      </c>
      <c r="N3407" s="26">
        <v>0</v>
      </c>
      <c r="O3407" s="26">
        <v>0</v>
      </c>
      <c r="P3407" s="26">
        <v>0</v>
      </c>
      <c r="Q3407" s="26">
        <f t="shared" si="160"/>
        <v>0</v>
      </c>
      <c r="R3407" s="27" t="str">
        <f t="shared" si="161"/>
        <v>1-30</v>
      </c>
      <c r="S3407" s="27" t="str">
        <f>+VLOOKUP(B3407,'[1]PORTFOLIO MAY16'!$B$7:$T$5083,19,0)</f>
        <v>NICARAGUA</v>
      </c>
      <c r="T3407" s="26">
        <v>0</v>
      </c>
      <c r="U3407" s="23" t="s">
        <v>37</v>
      </c>
      <c r="V3407" s="23" t="s">
        <v>37</v>
      </c>
      <c r="W3407" s="23" t="s">
        <v>37</v>
      </c>
      <c r="X3407" s="22">
        <v>61228.35</v>
      </c>
    </row>
    <row r="3408" spans="1:24" x14ac:dyDescent="0.25">
      <c r="A3408" s="22">
        <v>702</v>
      </c>
      <c r="B3408" s="23" t="s">
        <v>3453</v>
      </c>
      <c r="C3408" s="23"/>
      <c r="D3408" s="24">
        <v>313548</v>
      </c>
      <c r="E3408" s="25"/>
      <c r="F3408" s="23" t="s">
        <v>51</v>
      </c>
      <c r="G3408" s="23" t="s">
        <v>51</v>
      </c>
      <c r="H3408" s="24" t="s">
        <v>34</v>
      </c>
      <c r="I3408" s="24" t="s">
        <v>35</v>
      </c>
      <c r="J3408" s="23" t="s">
        <v>36</v>
      </c>
      <c r="K3408" s="26">
        <v>15973.99</v>
      </c>
      <c r="L3408" s="26">
        <f t="shared" si="159"/>
        <v>15973.99</v>
      </c>
      <c r="M3408" s="26">
        <v>0</v>
      </c>
      <c r="N3408" s="26">
        <v>0</v>
      </c>
      <c r="O3408" s="26">
        <v>0</v>
      </c>
      <c r="P3408" s="26">
        <v>0</v>
      </c>
      <c r="Q3408" s="26">
        <f t="shared" si="160"/>
        <v>0</v>
      </c>
      <c r="R3408" s="27" t="str">
        <f t="shared" si="161"/>
        <v>1-30</v>
      </c>
      <c r="S3408" s="27" t="str">
        <f>+VLOOKUP(B3408,'[1]PORTFOLIO MAY16'!$B$7:$T$5083,19,0)</f>
        <v>NICARAGUA</v>
      </c>
      <c r="T3408" s="26">
        <v>0</v>
      </c>
      <c r="U3408" s="23" t="s">
        <v>37</v>
      </c>
      <c r="V3408" s="23" t="s">
        <v>37</v>
      </c>
      <c r="W3408" s="23" t="s">
        <v>37</v>
      </c>
      <c r="X3408" s="22">
        <v>16732.099999999999</v>
      </c>
    </row>
    <row r="3409" spans="1:24" x14ac:dyDescent="0.25">
      <c r="A3409" s="22">
        <v>702</v>
      </c>
      <c r="B3409" s="23" t="s">
        <v>3454</v>
      </c>
      <c r="C3409" s="23"/>
      <c r="D3409" s="24">
        <v>313548</v>
      </c>
      <c r="E3409" s="25"/>
      <c r="F3409" s="23" t="s">
        <v>59</v>
      </c>
      <c r="G3409" s="23" t="s">
        <v>59</v>
      </c>
      <c r="H3409" s="24" t="s">
        <v>34</v>
      </c>
      <c r="I3409" s="24" t="s">
        <v>35</v>
      </c>
      <c r="J3409" s="23" t="s">
        <v>36</v>
      </c>
      <c r="K3409" s="26">
        <v>63131.29</v>
      </c>
      <c r="L3409" s="26">
        <f t="shared" si="159"/>
        <v>63131.29</v>
      </c>
      <c r="M3409" s="26">
        <v>0</v>
      </c>
      <c r="N3409" s="26">
        <v>0</v>
      </c>
      <c r="O3409" s="26">
        <v>0</v>
      </c>
      <c r="P3409" s="26">
        <v>0</v>
      </c>
      <c r="Q3409" s="26">
        <f t="shared" si="160"/>
        <v>0</v>
      </c>
      <c r="R3409" s="27" t="str">
        <f t="shared" si="161"/>
        <v>1-30</v>
      </c>
      <c r="S3409" s="27" t="str">
        <f>+VLOOKUP(B3409,'[1]PORTFOLIO MAY16'!$B$7:$T$5083,19,0)</f>
        <v>NICARAGUA</v>
      </c>
      <c r="T3409" s="26">
        <v>0</v>
      </c>
      <c r="U3409" s="23" t="s">
        <v>37</v>
      </c>
      <c r="V3409" s="23" t="s">
        <v>37</v>
      </c>
      <c r="W3409" s="23" t="s">
        <v>37</v>
      </c>
      <c r="X3409" s="22">
        <v>66127.44</v>
      </c>
    </row>
    <row r="3410" spans="1:24" x14ac:dyDescent="0.25">
      <c r="A3410" s="22">
        <v>702</v>
      </c>
      <c r="B3410" s="23" t="s">
        <v>3455</v>
      </c>
      <c r="C3410" s="23"/>
      <c r="D3410" s="24">
        <v>313548</v>
      </c>
      <c r="E3410" s="25"/>
      <c r="F3410" s="23" t="s">
        <v>59</v>
      </c>
      <c r="G3410" s="23" t="s">
        <v>59</v>
      </c>
      <c r="H3410" s="24" t="s">
        <v>34</v>
      </c>
      <c r="I3410" s="24" t="s">
        <v>35</v>
      </c>
      <c r="J3410" s="23" t="s">
        <v>36</v>
      </c>
      <c r="K3410" s="26">
        <v>44629.08</v>
      </c>
      <c r="L3410" s="26">
        <f t="shared" si="159"/>
        <v>44629.08</v>
      </c>
      <c r="M3410" s="26">
        <v>0</v>
      </c>
      <c r="N3410" s="26">
        <v>0</v>
      </c>
      <c r="O3410" s="26">
        <v>0</v>
      </c>
      <c r="P3410" s="26">
        <v>0</v>
      </c>
      <c r="Q3410" s="26">
        <f t="shared" si="160"/>
        <v>0</v>
      </c>
      <c r="R3410" s="27" t="str">
        <f t="shared" si="161"/>
        <v>1-30</v>
      </c>
      <c r="S3410" s="27" t="str">
        <f>+VLOOKUP(B3410,'[1]PORTFOLIO MAY16'!$B$7:$T$5083,19,0)</f>
        <v>NICARAGUA</v>
      </c>
      <c r="T3410" s="26">
        <v>0</v>
      </c>
      <c r="U3410" s="23" t="s">
        <v>37</v>
      </c>
      <c r="V3410" s="23" t="s">
        <v>37</v>
      </c>
      <c r="W3410" s="23" t="s">
        <v>37</v>
      </c>
      <c r="X3410" s="22">
        <v>46747.12</v>
      </c>
    </row>
    <row r="3411" spans="1:24" x14ac:dyDescent="0.25">
      <c r="A3411" s="22">
        <v>702</v>
      </c>
      <c r="B3411" s="23" t="s">
        <v>3456</v>
      </c>
      <c r="C3411" s="23"/>
      <c r="D3411" s="24">
        <v>314798</v>
      </c>
      <c r="E3411" s="25"/>
      <c r="F3411" s="23" t="s">
        <v>51</v>
      </c>
      <c r="G3411" s="23" t="s">
        <v>51</v>
      </c>
      <c r="H3411" s="24" t="s">
        <v>34</v>
      </c>
      <c r="I3411" s="24" t="s">
        <v>35</v>
      </c>
      <c r="J3411" s="23" t="s">
        <v>36</v>
      </c>
      <c r="K3411" s="26">
        <v>975424.77</v>
      </c>
      <c r="L3411" s="26">
        <f t="shared" si="159"/>
        <v>975424.77</v>
      </c>
      <c r="M3411" s="26">
        <v>0</v>
      </c>
      <c r="N3411" s="26">
        <v>0</v>
      </c>
      <c r="O3411" s="26">
        <v>0</v>
      </c>
      <c r="P3411" s="26">
        <v>0</v>
      </c>
      <c r="Q3411" s="26">
        <f t="shared" si="160"/>
        <v>0</v>
      </c>
      <c r="R3411" s="27" t="str">
        <f t="shared" si="161"/>
        <v>1-30</v>
      </c>
      <c r="S3411" s="27" t="str">
        <f>+VLOOKUP(B3411,'[1]PORTFOLIO MAY16'!$B$7:$T$5083,19,0)</f>
        <v>COSTA RICA</v>
      </c>
      <c r="T3411" s="26">
        <v>0</v>
      </c>
      <c r="U3411" s="23" t="s">
        <v>37</v>
      </c>
      <c r="V3411" s="23" t="s">
        <v>37</v>
      </c>
      <c r="W3411" s="23" t="s">
        <v>37</v>
      </c>
      <c r="X3411" s="22">
        <v>1016442.09</v>
      </c>
    </row>
    <row r="3412" spans="1:24" x14ac:dyDescent="0.25">
      <c r="A3412" s="22">
        <v>702</v>
      </c>
      <c r="B3412" s="23" t="s">
        <v>3457</v>
      </c>
      <c r="C3412" s="23"/>
      <c r="D3412" s="24">
        <v>351332</v>
      </c>
      <c r="E3412" s="25"/>
      <c r="F3412" s="23" t="s">
        <v>42</v>
      </c>
      <c r="G3412" s="23" t="s">
        <v>33</v>
      </c>
      <c r="H3412" s="24" t="s">
        <v>34</v>
      </c>
      <c r="I3412" s="24" t="s">
        <v>35</v>
      </c>
      <c r="J3412" s="23" t="s">
        <v>36</v>
      </c>
      <c r="K3412" s="26">
        <v>60136.46</v>
      </c>
      <c r="L3412" s="26">
        <f t="shared" si="159"/>
        <v>60136.46</v>
      </c>
      <c r="M3412" s="26">
        <v>0</v>
      </c>
      <c r="N3412" s="26">
        <v>0</v>
      </c>
      <c r="O3412" s="26">
        <v>0</v>
      </c>
      <c r="P3412" s="26">
        <v>0</v>
      </c>
      <c r="Q3412" s="26">
        <f t="shared" si="160"/>
        <v>0</v>
      </c>
      <c r="R3412" s="27" t="str">
        <f t="shared" si="161"/>
        <v>1-30</v>
      </c>
      <c r="S3412" s="27" t="str">
        <f>+VLOOKUP(B3412,'[1]PORTFOLIO MAY16'!$B$7:$T$5083,19,0)</f>
        <v>COSTA RICA</v>
      </c>
      <c r="T3412" s="26">
        <v>0</v>
      </c>
      <c r="U3412" s="23" t="s">
        <v>37</v>
      </c>
      <c r="V3412" s="23" t="s">
        <v>37</v>
      </c>
      <c r="W3412" s="23" t="s">
        <v>37</v>
      </c>
      <c r="X3412" s="22">
        <v>70126.34</v>
      </c>
    </row>
    <row r="3413" spans="1:24" x14ac:dyDescent="0.25">
      <c r="A3413" s="22">
        <v>702</v>
      </c>
      <c r="B3413" s="23" t="s">
        <v>3458</v>
      </c>
      <c r="C3413" s="23"/>
      <c r="D3413" s="24">
        <v>309847</v>
      </c>
      <c r="E3413" s="25"/>
      <c r="F3413" s="23" t="s">
        <v>51</v>
      </c>
      <c r="G3413" s="23" t="s">
        <v>51</v>
      </c>
      <c r="H3413" s="24" t="s">
        <v>34</v>
      </c>
      <c r="I3413" s="24" t="s">
        <v>35</v>
      </c>
      <c r="J3413" s="23" t="s">
        <v>36</v>
      </c>
      <c r="K3413" s="26">
        <v>675879.72</v>
      </c>
      <c r="L3413" s="26">
        <f t="shared" si="159"/>
        <v>675879.72</v>
      </c>
      <c r="M3413" s="26">
        <v>0</v>
      </c>
      <c r="N3413" s="26">
        <v>0</v>
      </c>
      <c r="O3413" s="26">
        <v>0</v>
      </c>
      <c r="P3413" s="26">
        <v>0</v>
      </c>
      <c r="Q3413" s="26">
        <f t="shared" si="160"/>
        <v>0</v>
      </c>
      <c r="R3413" s="27" t="str">
        <f t="shared" si="161"/>
        <v>1-30</v>
      </c>
      <c r="S3413" s="27" t="str">
        <f>+VLOOKUP(B3413,'[1]PORTFOLIO MAY16'!$B$7:$T$5083,19,0)</f>
        <v>MEXICO</v>
      </c>
      <c r="T3413" s="26">
        <v>0</v>
      </c>
      <c r="U3413" s="23" t="s">
        <v>37</v>
      </c>
      <c r="V3413" s="23" t="s">
        <v>37</v>
      </c>
      <c r="W3413" s="23" t="s">
        <v>37</v>
      </c>
      <c r="X3413" s="22">
        <v>694122.36</v>
      </c>
    </row>
    <row r="3414" spans="1:24" x14ac:dyDescent="0.25">
      <c r="A3414" s="22">
        <v>702</v>
      </c>
      <c r="B3414" s="23" t="s">
        <v>3459</v>
      </c>
      <c r="C3414" s="23"/>
      <c r="D3414" s="24">
        <v>318626</v>
      </c>
      <c r="E3414" s="25"/>
      <c r="F3414" s="23" t="s">
        <v>33</v>
      </c>
      <c r="G3414" s="23" t="s">
        <v>33</v>
      </c>
      <c r="H3414" s="24" t="s">
        <v>34</v>
      </c>
      <c r="I3414" s="24" t="s">
        <v>35</v>
      </c>
      <c r="J3414" s="23" t="s">
        <v>39</v>
      </c>
      <c r="K3414" s="26">
        <v>1680865.16</v>
      </c>
      <c r="L3414" s="26">
        <f t="shared" si="159"/>
        <v>90581.823454944868</v>
      </c>
      <c r="M3414" s="26">
        <v>0</v>
      </c>
      <c r="N3414" s="26">
        <v>0</v>
      </c>
      <c r="O3414" s="26">
        <v>0</v>
      </c>
      <c r="P3414" s="26">
        <v>0</v>
      </c>
      <c r="Q3414" s="26">
        <f t="shared" si="160"/>
        <v>0</v>
      </c>
      <c r="R3414" s="27" t="str">
        <f t="shared" si="161"/>
        <v>1-30</v>
      </c>
      <c r="S3414" s="27" t="str">
        <f>+VLOOKUP(B3414,'[1]PORTFOLIO MAY16'!$B$7:$T$5083,19,0)</f>
        <v>MEXICO</v>
      </c>
      <c r="T3414" s="26">
        <v>0</v>
      </c>
      <c r="U3414" s="23" t="s">
        <v>37</v>
      </c>
      <c r="V3414" s="23" t="s">
        <v>37</v>
      </c>
      <c r="W3414" s="23" t="s">
        <v>37</v>
      </c>
      <c r="X3414" s="22">
        <v>2055209.08</v>
      </c>
    </row>
    <row r="3415" spans="1:24" x14ac:dyDescent="0.25">
      <c r="A3415" s="22">
        <v>702</v>
      </c>
      <c r="B3415" s="23" t="s">
        <v>3460</v>
      </c>
      <c r="C3415" s="23"/>
      <c r="D3415" s="24">
        <v>362498</v>
      </c>
      <c r="E3415" s="25"/>
      <c r="F3415" s="23" t="s">
        <v>42</v>
      </c>
      <c r="G3415" s="23" t="s">
        <v>33</v>
      </c>
      <c r="H3415" s="24" t="s">
        <v>34</v>
      </c>
      <c r="I3415" s="24" t="s">
        <v>35</v>
      </c>
      <c r="J3415" s="23" t="s">
        <v>36</v>
      </c>
      <c r="K3415" s="26">
        <v>9867.2000000000007</v>
      </c>
      <c r="L3415" s="26">
        <f t="shared" si="159"/>
        <v>9867.2000000000007</v>
      </c>
      <c r="M3415" s="26">
        <v>0</v>
      </c>
      <c r="N3415" s="26">
        <v>0</v>
      </c>
      <c r="O3415" s="26">
        <v>0</v>
      </c>
      <c r="P3415" s="26">
        <v>0</v>
      </c>
      <c r="Q3415" s="26">
        <f t="shared" si="160"/>
        <v>0</v>
      </c>
      <c r="R3415" s="27" t="str">
        <f t="shared" si="161"/>
        <v>1-30</v>
      </c>
      <c r="S3415" s="27" t="str">
        <f>+VLOOKUP(B3415,'[1]PORTFOLIO MAY16'!$B$7:$T$5083,19,0)</f>
        <v>EL SALVADOR</v>
      </c>
      <c r="T3415" s="26">
        <v>0</v>
      </c>
      <c r="U3415" s="23" t="s">
        <v>37</v>
      </c>
      <c r="V3415" s="23" t="s">
        <v>37</v>
      </c>
      <c r="W3415" s="23" t="s">
        <v>37</v>
      </c>
      <c r="X3415" s="22">
        <v>10907.52</v>
      </c>
    </row>
    <row r="3416" spans="1:24" x14ac:dyDescent="0.25">
      <c r="A3416" s="22">
        <v>702</v>
      </c>
      <c r="B3416" s="23" t="s">
        <v>3461</v>
      </c>
      <c r="C3416" s="23"/>
      <c r="D3416" s="24">
        <v>311801</v>
      </c>
      <c r="E3416" s="25"/>
      <c r="F3416" s="23" t="s">
        <v>42</v>
      </c>
      <c r="G3416" s="23" t="s">
        <v>33</v>
      </c>
      <c r="H3416" s="24" t="s">
        <v>34</v>
      </c>
      <c r="I3416" s="24" t="s">
        <v>35</v>
      </c>
      <c r="J3416" s="23" t="s">
        <v>36</v>
      </c>
      <c r="K3416" s="26">
        <v>309333.32</v>
      </c>
      <c r="L3416" s="26">
        <f t="shared" si="159"/>
        <v>309333.32</v>
      </c>
      <c r="M3416" s="26">
        <v>0</v>
      </c>
      <c r="N3416" s="26">
        <v>0</v>
      </c>
      <c r="O3416" s="26">
        <v>0</v>
      </c>
      <c r="P3416" s="26">
        <v>0</v>
      </c>
      <c r="Q3416" s="26">
        <f t="shared" si="160"/>
        <v>0</v>
      </c>
      <c r="R3416" s="27" t="str">
        <f t="shared" si="161"/>
        <v>1-30</v>
      </c>
      <c r="S3416" s="27" t="str">
        <f>+VLOOKUP(B3416,'[1]PORTFOLIO MAY16'!$B$7:$T$5083,19,0)</f>
        <v>MEXICO</v>
      </c>
      <c r="T3416" s="26">
        <v>0</v>
      </c>
      <c r="U3416" s="23" t="s">
        <v>37</v>
      </c>
      <c r="V3416" s="23" t="s">
        <v>37</v>
      </c>
      <c r="W3416" s="23" t="s">
        <v>37</v>
      </c>
      <c r="X3416" s="22">
        <v>309333.32</v>
      </c>
    </row>
    <row r="3417" spans="1:24" x14ac:dyDescent="0.25">
      <c r="A3417" s="22">
        <v>702</v>
      </c>
      <c r="B3417" s="23" t="s">
        <v>3462</v>
      </c>
      <c r="C3417" s="23"/>
      <c r="D3417" s="24">
        <v>365927</v>
      </c>
      <c r="E3417" s="25"/>
      <c r="F3417" s="23" t="s">
        <v>98</v>
      </c>
      <c r="G3417" s="23" t="s">
        <v>98</v>
      </c>
      <c r="H3417" s="24" t="s">
        <v>34</v>
      </c>
      <c r="I3417" s="24" t="s">
        <v>35</v>
      </c>
      <c r="J3417" s="23" t="s">
        <v>39</v>
      </c>
      <c r="K3417" s="26">
        <v>17663166.210000001</v>
      </c>
      <c r="L3417" s="26">
        <f t="shared" si="159"/>
        <v>951868.02687347506</v>
      </c>
      <c r="M3417" s="26">
        <v>0</v>
      </c>
      <c r="N3417" s="26">
        <v>0</v>
      </c>
      <c r="O3417" s="26">
        <v>0</v>
      </c>
      <c r="P3417" s="26">
        <v>0</v>
      </c>
      <c r="Q3417" s="26">
        <f t="shared" si="160"/>
        <v>0</v>
      </c>
      <c r="R3417" s="27" t="str">
        <f t="shared" si="161"/>
        <v>1-30</v>
      </c>
      <c r="S3417" s="27" t="str">
        <f>+VLOOKUP(B3417,'[1]PORTFOLIO MAY16'!$B$7:$T$5083,19,0)</f>
        <v>MEXICO</v>
      </c>
      <c r="T3417" s="26">
        <v>0</v>
      </c>
      <c r="U3417" s="23" t="s">
        <v>37</v>
      </c>
      <c r="V3417" s="23" t="s">
        <v>37</v>
      </c>
      <c r="W3417" s="23" t="s">
        <v>37</v>
      </c>
      <c r="X3417" s="22">
        <v>9846592.4700000007</v>
      </c>
    </row>
    <row r="3418" spans="1:24" x14ac:dyDescent="0.25">
      <c r="A3418" s="22">
        <v>702</v>
      </c>
      <c r="B3418" s="23" t="s">
        <v>3463</v>
      </c>
      <c r="C3418" s="23"/>
      <c r="D3418" s="24">
        <v>362332</v>
      </c>
      <c r="E3418" s="25"/>
      <c r="F3418" s="23" t="s">
        <v>42</v>
      </c>
      <c r="G3418" s="23" t="s">
        <v>33</v>
      </c>
      <c r="H3418" s="24" t="s">
        <v>34</v>
      </c>
      <c r="I3418" s="24" t="s">
        <v>35</v>
      </c>
      <c r="J3418" s="23" t="s">
        <v>36</v>
      </c>
      <c r="K3418" s="26">
        <v>91890.880000000005</v>
      </c>
      <c r="L3418" s="26">
        <f t="shared" si="159"/>
        <v>91890.880000000005</v>
      </c>
      <c r="M3418" s="26">
        <v>0</v>
      </c>
      <c r="N3418" s="26">
        <v>0</v>
      </c>
      <c r="O3418" s="26">
        <v>0</v>
      </c>
      <c r="P3418" s="26">
        <v>0</v>
      </c>
      <c r="Q3418" s="26">
        <f t="shared" si="160"/>
        <v>0</v>
      </c>
      <c r="R3418" s="27" t="str">
        <f t="shared" si="161"/>
        <v>1-30</v>
      </c>
      <c r="S3418" s="27" t="str">
        <f>+VLOOKUP(B3418,'[1]PORTFOLIO MAY16'!$B$7:$T$5083,19,0)</f>
        <v>COSTA RICA</v>
      </c>
      <c r="T3418" s="26">
        <v>0</v>
      </c>
      <c r="U3418" s="23" t="s">
        <v>37</v>
      </c>
      <c r="V3418" s="23" t="s">
        <v>37</v>
      </c>
      <c r="W3418" s="23" t="s">
        <v>37</v>
      </c>
      <c r="X3418" s="22">
        <v>106138.8</v>
      </c>
    </row>
    <row r="3419" spans="1:24" x14ac:dyDescent="0.25">
      <c r="A3419" s="22">
        <v>702</v>
      </c>
      <c r="B3419" s="23" t="s">
        <v>3464</v>
      </c>
      <c r="C3419" s="23"/>
      <c r="D3419" s="24">
        <v>314798</v>
      </c>
      <c r="E3419" s="25"/>
      <c r="F3419" s="23" t="s">
        <v>59</v>
      </c>
      <c r="G3419" s="23" t="s">
        <v>59</v>
      </c>
      <c r="H3419" s="24" t="s">
        <v>34</v>
      </c>
      <c r="I3419" s="24" t="s">
        <v>35</v>
      </c>
      <c r="J3419" s="23" t="s">
        <v>36</v>
      </c>
      <c r="K3419" s="26">
        <v>82735.960000000006</v>
      </c>
      <c r="L3419" s="26">
        <f t="shared" si="159"/>
        <v>82735.960000000006</v>
      </c>
      <c r="M3419" s="26">
        <v>0</v>
      </c>
      <c r="N3419" s="26">
        <v>0</v>
      </c>
      <c r="O3419" s="26">
        <v>0</v>
      </c>
      <c r="P3419" s="26">
        <v>0</v>
      </c>
      <c r="Q3419" s="26">
        <f t="shared" si="160"/>
        <v>0</v>
      </c>
      <c r="R3419" s="27" t="str">
        <f t="shared" si="161"/>
        <v>1-30</v>
      </c>
      <c r="S3419" s="27" t="str">
        <f>+VLOOKUP(B3419,'[1]PORTFOLIO MAY16'!$B$7:$T$5083,19,0)</f>
        <v>COSTA RICA</v>
      </c>
      <c r="T3419" s="26">
        <v>0</v>
      </c>
      <c r="U3419" s="23" t="s">
        <v>37</v>
      </c>
      <c r="V3419" s="23" t="s">
        <v>37</v>
      </c>
      <c r="W3419" s="23" t="s">
        <v>37</v>
      </c>
      <c r="X3419" s="22">
        <v>87531</v>
      </c>
    </row>
    <row r="3420" spans="1:24" x14ac:dyDescent="0.25">
      <c r="A3420" s="22">
        <v>702</v>
      </c>
      <c r="B3420" s="23" t="s">
        <v>3465</v>
      </c>
      <c r="C3420" s="23"/>
      <c r="D3420" s="24">
        <v>310450</v>
      </c>
      <c r="E3420" s="25"/>
      <c r="F3420" s="23" t="s">
        <v>33</v>
      </c>
      <c r="G3420" s="23" t="s">
        <v>33</v>
      </c>
      <c r="H3420" s="24" t="s">
        <v>34</v>
      </c>
      <c r="I3420" s="24" t="s">
        <v>35</v>
      </c>
      <c r="J3420" s="23" t="s">
        <v>39</v>
      </c>
      <c r="K3420" s="26">
        <v>929724.48</v>
      </c>
      <c r="L3420" s="26">
        <f t="shared" si="159"/>
        <v>50102.85221754518</v>
      </c>
      <c r="M3420" s="26">
        <v>0</v>
      </c>
      <c r="N3420" s="26">
        <v>0</v>
      </c>
      <c r="O3420" s="26">
        <v>0</v>
      </c>
      <c r="P3420" s="26">
        <v>0</v>
      </c>
      <c r="Q3420" s="26">
        <f t="shared" si="160"/>
        <v>0</v>
      </c>
      <c r="R3420" s="27" t="str">
        <f t="shared" si="161"/>
        <v>1-30</v>
      </c>
      <c r="S3420" s="27" t="str">
        <f>+VLOOKUP(B3420,'[1]PORTFOLIO MAY16'!$B$7:$T$5083,19,0)</f>
        <v>MEXICO</v>
      </c>
      <c r="T3420" s="26">
        <v>0</v>
      </c>
      <c r="U3420" s="23" t="s">
        <v>37</v>
      </c>
      <c r="V3420" s="23" t="s">
        <v>37</v>
      </c>
      <c r="W3420" s="23" t="s">
        <v>37</v>
      </c>
      <c r="X3420" s="22">
        <v>1152678.76</v>
      </c>
    </row>
    <row r="3421" spans="1:24" x14ac:dyDescent="0.25">
      <c r="A3421" s="22">
        <v>702</v>
      </c>
      <c r="B3421" s="23" t="s">
        <v>3466</v>
      </c>
      <c r="C3421" s="23"/>
      <c r="D3421" s="24">
        <v>338452</v>
      </c>
      <c r="E3421" s="25"/>
      <c r="F3421" s="23" t="s">
        <v>33</v>
      </c>
      <c r="G3421" s="23" t="s">
        <v>33</v>
      </c>
      <c r="H3421" s="24" t="s">
        <v>34</v>
      </c>
      <c r="I3421" s="24" t="s">
        <v>35</v>
      </c>
      <c r="J3421" s="23" t="s">
        <v>39</v>
      </c>
      <c r="K3421" s="26">
        <v>3348015</v>
      </c>
      <c r="L3421" s="26">
        <f t="shared" si="159"/>
        <v>180424.52831523219</v>
      </c>
      <c r="M3421" s="26">
        <v>0</v>
      </c>
      <c r="N3421" s="26">
        <v>0</v>
      </c>
      <c r="O3421" s="26">
        <v>0</v>
      </c>
      <c r="P3421" s="26">
        <v>0</v>
      </c>
      <c r="Q3421" s="26">
        <f t="shared" si="160"/>
        <v>0</v>
      </c>
      <c r="R3421" s="27" t="str">
        <f t="shared" si="161"/>
        <v>1-30</v>
      </c>
      <c r="S3421" s="27" t="str">
        <f>+VLOOKUP(B3421,'[1]PORTFOLIO MAY16'!$B$7:$T$5083,19,0)</f>
        <v>MEXICO</v>
      </c>
      <c r="T3421" s="26">
        <v>0</v>
      </c>
      <c r="U3421" s="23" t="s">
        <v>37</v>
      </c>
      <c r="V3421" s="23" t="s">
        <v>37</v>
      </c>
      <c r="W3421" s="23" t="s">
        <v>37</v>
      </c>
      <c r="X3421" s="22">
        <v>3500197.5</v>
      </c>
    </row>
    <row r="3422" spans="1:24" x14ac:dyDescent="0.25">
      <c r="A3422" s="22">
        <v>702</v>
      </c>
      <c r="B3422" s="23" t="s">
        <v>3467</v>
      </c>
      <c r="C3422" s="23"/>
      <c r="D3422" s="24">
        <v>316391</v>
      </c>
      <c r="E3422" s="25"/>
      <c r="F3422" s="23" t="s">
        <v>33</v>
      </c>
      <c r="G3422" s="23" t="s">
        <v>33</v>
      </c>
      <c r="H3422" s="24" t="s">
        <v>34</v>
      </c>
      <c r="I3422" s="24" t="s">
        <v>35</v>
      </c>
      <c r="J3422" s="23" t="s">
        <v>36</v>
      </c>
      <c r="K3422" s="26">
        <v>224770.84</v>
      </c>
      <c r="L3422" s="26">
        <f t="shared" si="159"/>
        <v>224770.84</v>
      </c>
      <c r="M3422" s="26">
        <v>0</v>
      </c>
      <c r="N3422" s="26">
        <v>0</v>
      </c>
      <c r="O3422" s="26">
        <v>0</v>
      </c>
      <c r="P3422" s="26">
        <v>0</v>
      </c>
      <c r="Q3422" s="26">
        <f t="shared" si="160"/>
        <v>0</v>
      </c>
      <c r="R3422" s="27" t="str">
        <f t="shared" si="161"/>
        <v>1-30</v>
      </c>
      <c r="S3422" s="27" t="str">
        <f>+VLOOKUP(B3422,'[1]PORTFOLIO MAY16'!$B$7:$T$5083,19,0)</f>
        <v>MEXICO</v>
      </c>
      <c r="T3422" s="26">
        <v>0</v>
      </c>
      <c r="U3422" s="23" t="s">
        <v>37</v>
      </c>
      <c r="V3422" s="23" t="s">
        <v>37</v>
      </c>
      <c r="W3422" s="23" t="s">
        <v>37</v>
      </c>
      <c r="X3422" s="22">
        <v>253349.65</v>
      </c>
    </row>
    <row r="3423" spans="1:24" x14ac:dyDescent="0.25">
      <c r="A3423" s="22">
        <v>702</v>
      </c>
      <c r="B3423" s="23" t="s">
        <v>3468</v>
      </c>
      <c r="C3423" s="23"/>
      <c r="D3423" s="24">
        <v>319669</v>
      </c>
      <c r="E3423" s="25"/>
      <c r="F3423" s="23" t="s">
        <v>42</v>
      </c>
      <c r="G3423" s="23" t="s">
        <v>33</v>
      </c>
      <c r="H3423" s="24" t="s">
        <v>34</v>
      </c>
      <c r="I3423" s="24" t="s">
        <v>35</v>
      </c>
      <c r="J3423" s="23" t="s">
        <v>36</v>
      </c>
      <c r="K3423" s="26">
        <v>2751629.98</v>
      </c>
      <c r="L3423" s="26">
        <f t="shared" si="159"/>
        <v>2751629.98</v>
      </c>
      <c r="M3423" s="26">
        <v>0</v>
      </c>
      <c r="N3423" s="26">
        <v>0</v>
      </c>
      <c r="O3423" s="26">
        <v>0</v>
      </c>
      <c r="P3423" s="26">
        <v>0</v>
      </c>
      <c r="Q3423" s="26">
        <f t="shared" si="160"/>
        <v>0</v>
      </c>
      <c r="R3423" s="27" t="str">
        <f t="shared" si="161"/>
        <v>1-30</v>
      </c>
      <c r="S3423" s="27" t="str">
        <f>+VLOOKUP(B3423,'[1]PORTFOLIO MAY16'!$B$7:$T$5083,19,0)</f>
        <v>MEXICO</v>
      </c>
      <c r="T3423" s="26">
        <v>0</v>
      </c>
      <c r="U3423" s="23" t="s">
        <v>37</v>
      </c>
      <c r="V3423" s="23" t="s">
        <v>37</v>
      </c>
      <c r="W3423" s="23" t="s">
        <v>37</v>
      </c>
      <c r="X3423" s="22">
        <v>2751629.98</v>
      </c>
    </row>
    <row r="3424" spans="1:24" x14ac:dyDescent="0.25">
      <c r="A3424" s="22">
        <v>702</v>
      </c>
      <c r="B3424" s="23" t="s">
        <v>3469</v>
      </c>
      <c r="C3424" s="23"/>
      <c r="D3424" s="24">
        <v>311796</v>
      </c>
      <c r="E3424" s="25"/>
      <c r="F3424" s="23" t="s">
        <v>42</v>
      </c>
      <c r="G3424" s="23" t="s">
        <v>51</v>
      </c>
      <c r="H3424" s="24" t="s">
        <v>34</v>
      </c>
      <c r="I3424" s="24" t="s">
        <v>35</v>
      </c>
      <c r="J3424" s="23" t="s">
        <v>39</v>
      </c>
      <c r="K3424" s="26">
        <v>305400.57</v>
      </c>
      <c r="L3424" s="26">
        <f t="shared" ref="L3424:L3487" si="162">+IF(J3424="MXN",K3424/$L$2,K3424)</f>
        <v>16458.036714128535</v>
      </c>
      <c r="M3424" s="26">
        <v>0</v>
      </c>
      <c r="N3424" s="26">
        <v>0</v>
      </c>
      <c r="O3424" s="26">
        <v>0</v>
      </c>
      <c r="P3424" s="26">
        <v>0</v>
      </c>
      <c r="Q3424" s="26">
        <f t="shared" si="160"/>
        <v>0</v>
      </c>
      <c r="R3424" s="27" t="str">
        <f t="shared" si="161"/>
        <v>1-30</v>
      </c>
      <c r="S3424" s="27" t="str">
        <f>+VLOOKUP(B3424,'[1]PORTFOLIO MAY16'!$B$7:$T$5083,19,0)</f>
        <v>MEXICO</v>
      </c>
      <c r="T3424" s="26">
        <v>0</v>
      </c>
      <c r="U3424" s="23" t="s">
        <v>37</v>
      </c>
      <c r="V3424" s="23" t="s">
        <v>37</v>
      </c>
      <c r="W3424" s="23" t="s">
        <v>37</v>
      </c>
      <c r="X3424" s="22">
        <v>340323.41</v>
      </c>
    </row>
    <row r="3425" spans="1:24" x14ac:dyDescent="0.25">
      <c r="A3425" s="22">
        <v>702</v>
      </c>
      <c r="B3425" s="23" t="s">
        <v>3470</v>
      </c>
      <c r="C3425" s="23"/>
      <c r="D3425" s="24">
        <v>315343</v>
      </c>
      <c r="E3425" s="25"/>
      <c r="F3425" s="23" t="s">
        <v>42</v>
      </c>
      <c r="G3425" s="23" t="s">
        <v>33</v>
      </c>
      <c r="H3425" s="24" t="s">
        <v>34</v>
      </c>
      <c r="I3425" s="24" t="s">
        <v>35</v>
      </c>
      <c r="J3425" s="23" t="s">
        <v>36</v>
      </c>
      <c r="K3425" s="26">
        <v>61932.6</v>
      </c>
      <c r="L3425" s="26">
        <f t="shared" si="162"/>
        <v>61932.6</v>
      </c>
      <c r="M3425" s="26">
        <v>0</v>
      </c>
      <c r="N3425" s="26">
        <v>0</v>
      </c>
      <c r="O3425" s="26">
        <v>0</v>
      </c>
      <c r="P3425" s="26">
        <v>0</v>
      </c>
      <c r="Q3425" s="26">
        <f t="shared" si="160"/>
        <v>0</v>
      </c>
      <c r="R3425" s="27" t="str">
        <f t="shared" si="161"/>
        <v>1-30</v>
      </c>
      <c r="S3425" s="27" t="str">
        <f>+VLOOKUP(B3425,'[1]PORTFOLIO MAY16'!$B$7:$T$5083,19,0)</f>
        <v>COSTA RICA</v>
      </c>
      <c r="T3425" s="26">
        <v>0</v>
      </c>
      <c r="U3425" s="23" t="s">
        <v>37</v>
      </c>
      <c r="V3425" s="23" t="s">
        <v>37</v>
      </c>
      <c r="W3425" s="23" t="s">
        <v>37</v>
      </c>
      <c r="X3425" s="22">
        <v>67621.25</v>
      </c>
    </row>
    <row r="3426" spans="1:24" x14ac:dyDescent="0.25">
      <c r="A3426" s="22">
        <v>702</v>
      </c>
      <c r="B3426" s="23" t="s">
        <v>3471</v>
      </c>
      <c r="C3426" s="23"/>
      <c r="D3426" s="24">
        <v>365868</v>
      </c>
      <c r="E3426" s="25"/>
      <c r="F3426" s="23" t="s">
        <v>42</v>
      </c>
      <c r="G3426" s="23" t="s">
        <v>33</v>
      </c>
      <c r="H3426" s="24" t="s">
        <v>34</v>
      </c>
      <c r="I3426" s="24" t="s">
        <v>35</v>
      </c>
      <c r="J3426" s="23" t="s">
        <v>36</v>
      </c>
      <c r="K3426" s="26">
        <v>22463.16</v>
      </c>
      <c r="L3426" s="26">
        <f t="shared" si="162"/>
        <v>22463.16</v>
      </c>
      <c r="M3426" s="26">
        <v>0</v>
      </c>
      <c r="N3426" s="26">
        <v>0</v>
      </c>
      <c r="O3426" s="26">
        <v>0</v>
      </c>
      <c r="P3426" s="26">
        <v>0</v>
      </c>
      <c r="Q3426" s="26">
        <f t="shared" si="160"/>
        <v>0</v>
      </c>
      <c r="R3426" s="27" t="str">
        <f t="shared" si="161"/>
        <v>1-30</v>
      </c>
      <c r="S3426" s="27" t="str">
        <f>+VLOOKUP(B3426,'[1]PORTFOLIO MAY16'!$B$7:$T$5083,19,0)</f>
        <v>COSTA RICA</v>
      </c>
      <c r="T3426" s="26">
        <v>0</v>
      </c>
      <c r="U3426" s="23" t="s">
        <v>37</v>
      </c>
      <c r="V3426" s="23" t="s">
        <v>37</v>
      </c>
      <c r="W3426" s="23" t="s">
        <v>37</v>
      </c>
      <c r="X3426" s="22">
        <v>24507.27</v>
      </c>
    </row>
    <row r="3427" spans="1:24" x14ac:dyDescent="0.25">
      <c r="A3427" s="22">
        <v>702</v>
      </c>
      <c r="B3427" s="23" t="s">
        <v>3472</v>
      </c>
      <c r="C3427" s="23"/>
      <c r="D3427" s="24">
        <v>320134</v>
      </c>
      <c r="E3427" s="25"/>
      <c r="F3427" s="23" t="s">
        <v>42</v>
      </c>
      <c r="G3427" s="23" t="s">
        <v>51</v>
      </c>
      <c r="H3427" s="24" t="s">
        <v>34</v>
      </c>
      <c r="I3427" s="24" t="s">
        <v>35</v>
      </c>
      <c r="J3427" s="23" t="s">
        <v>36</v>
      </c>
      <c r="K3427" s="26">
        <v>3846570.68</v>
      </c>
      <c r="L3427" s="26">
        <f t="shared" si="162"/>
        <v>3846570.68</v>
      </c>
      <c r="M3427" s="26">
        <v>0</v>
      </c>
      <c r="N3427" s="26">
        <v>0</v>
      </c>
      <c r="O3427" s="26">
        <v>0</v>
      </c>
      <c r="P3427" s="26">
        <v>0</v>
      </c>
      <c r="Q3427" s="26">
        <f t="shared" si="160"/>
        <v>0</v>
      </c>
      <c r="R3427" s="27" t="str">
        <f t="shared" si="161"/>
        <v>1-30</v>
      </c>
      <c r="S3427" s="27" t="str">
        <f>+VLOOKUP(B3427,'[1]PORTFOLIO MAY16'!$B$7:$T$5083,19,0)</f>
        <v>PANAMA</v>
      </c>
      <c r="T3427" s="26">
        <v>0</v>
      </c>
      <c r="U3427" s="23" t="s">
        <v>37</v>
      </c>
      <c r="V3427" s="23" t="s">
        <v>37</v>
      </c>
      <c r="W3427" s="23" t="s">
        <v>37</v>
      </c>
      <c r="X3427" s="22">
        <v>3974800</v>
      </c>
    </row>
    <row r="3428" spans="1:24" x14ac:dyDescent="0.25">
      <c r="A3428" s="22">
        <v>702</v>
      </c>
      <c r="B3428" s="23" t="s">
        <v>3473</v>
      </c>
      <c r="C3428" s="23"/>
      <c r="D3428" s="24">
        <v>313356</v>
      </c>
      <c r="E3428" s="25"/>
      <c r="F3428" s="23" t="s">
        <v>33</v>
      </c>
      <c r="G3428" s="23" t="s">
        <v>33</v>
      </c>
      <c r="H3428" s="24" t="s">
        <v>34</v>
      </c>
      <c r="I3428" s="24" t="s">
        <v>35</v>
      </c>
      <c r="J3428" s="23" t="s">
        <v>39</v>
      </c>
      <c r="K3428" s="26">
        <v>1633248.26</v>
      </c>
      <c r="L3428" s="26">
        <f t="shared" si="162"/>
        <v>88015.748714439367</v>
      </c>
      <c r="M3428" s="26">
        <v>0</v>
      </c>
      <c r="N3428" s="26">
        <v>0</v>
      </c>
      <c r="O3428" s="26">
        <v>0</v>
      </c>
      <c r="P3428" s="26">
        <v>0</v>
      </c>
      <c r="Q3428" s="26">
        <f t="shared" si="160"/>
        <v>0</v>
      </c>
      <c r="R3428" s="27" t="str">
        <f t="shared" si="161"/>
        <v>1-30</v>
      </c>
      <c r="S3428" s="27" t="str">
        <f>+VLOOKUP(B3428,'[1]PORTFOLIO MAY16'!$B$7:$T$5083,19,0)</f>
        <v>MEXICO</v>
      </c>
      <c r="T3428" s="26">
        <v>0</v>
      </c>
      <c r="U3428" s="23" t="s">
        <v>37</v>
      </c>
      <c r="V3428" s="23" t="s">
        <v>37</v>
      </c>
      <c r="W3428" s="23" t="s">
        <v>37</v>
      </c>
      <c r="X3428" s="22">
        <v>2005076.15</v>
      </c>
    </row>
    <row r="3429" spans="1:24" x14ac:dyDescent="0.25">
      <c r="A3429" s="22">
        <v>702</v>
      </c>
      <c r="B3429" s="23" t="s">
        <v>3474</v>
      </c>
      <c r="C3429" s="23"/>
      <c r="D3429" s="24">
        <v>364437</v>
      </c>
      <c r="E3429" s="25"/>
      <c r="F3429" s="23" t="s">
        <v>33</v>
      </c>
      <c r="G3429" s="23" t="s">
        <v>33</v>
      </c>
      <c r="H3429" s="24" t="s">
        <v>34</v>
      </c>
      <c r="I3429" s="24" t="s">
        <v>35</v>
      </c>
      <c r="J3429" s="23" t="s">
        <v>36</v>
      </c>
      <c r="K3429" s="26">
        <v>102573.34</v>
      </c>
      <c r="L3429" s="26">
        <f t="shared" si="162"/>
        <v>102573.34</v>
      </c>
      <c r="M3429" s="26">
        <v>0</v>
      </c>
      <c r="N3429" s="26">
        <v>0</v>
      </c>
      <c r="O3429" s="26">
        <v>0</v>
      </c>
      <c r="P3429" s="26">
        <v>0</v>
      </c>
      <c r="Q3429" s="26">
        <f t="shared" si="160"/>
        <v>0</v>
      </c>
      <c r="R3429" s="27" t="str">
        <f t="shared" si="161"/>
        <v>1-30</v>
      </c>
      <c r="S3429" s="27" t="str">
        <f>+VLOOKUP(B3429,'[1]PORTFOLIO MAY16'!$B$7:$T$5083,19,0)</f>
        <v>MEXICO</v>
      </c>
      <c r="T3429" s="26">
        <v>0</v>
      </c>
      <c r="U3429" s="23" t="s">
        <v>37</v>
      </c>
      <c r="V3429" s="23" t="s">
        <v>37</v>
      </c>
      <c r="W3429" s="23" t="s">
        <v>37</v>
      </c>
      <c r="X3429" s="22">
        <v>109411.56</v>
      </c>
    </row>
    <row r="3430" spans="1:24" x14ac:dyDescent="0.25">
      <c r="A3430" s="22">
        <v>702</v>
      </c>
      <c r="B3430" s="23" t="s">
        <v>3475</v>
      </c>
      <c r="C3430" s="23"/>
      <c r="D3430" s="24">
        <v>310580</v>
      </c>
      <c r="E3430" s="25"/>
      <c r="F3430" s="23" t="s">
        <v>33</v>
      </c>
      <c r="G3430" s="23" t="s">
        <v>33</v>
      </c>
      <c r="H3430" s="24" t="s">
        <v>34</v>
      </c>
      <c r="I3430" s="24" t="s">
        <v>35</v>
      </c>
      <c r="J3430" s="23" t="s">
        <v>36</v>
      </c>
      <c r="K3430" s="26">
        <v>117806.9</v>
      </c>
      <c r="L3430" s="26">
        <f t="shared" si="162"/>
        <v>117806.9</v>
      </c>
      <c r="M3430" s="26">
        <v>0</v>
      </c>
      <c r="N3430" s="26">
        <v>0</v>
      </c>
      <c r="O3430" s="26">
        <v>0</v>
      </c>
      <c r="P3430" s="26">
        <v>0</v>
      </c>
      <c r="Q3430" s="26">
        <f t="shared" si="160"/>
        <v>0</v>
      </c>
      <c r="R3430" s="27" t="str">
        <f t="shared" si="161"/>
        <v>1-30</v>
      </c>
      <c r="S3430" s="27" t="str">
        <f>+VLOOKUP(B3430,'[1]PORTFOLIO MAY16'!$B$7:$T$5083,19,0)</f>
        <v>MEXICO</v>
      </c>
      <c r="T3430" s="26">
        <v>0</v>
      </c>
      <c r="U3430" s="23" t="s">
        <v>37</v>
      </c>
      <c r="V3430" s="23" t="s">
        <v>37</v>
      </c>
      <c r="W3430" s="23" t="s">
        <v>37</v>
      </c>
      <c r="X3430" s="22">
        <v>121618.94</v>
      </c>
    </row>
    <row r="3431" spans="1:24" x14ac:dyDescent="0.25">
      <c r="A3431" s="22">
        <v>702</v>
      </c>
      <c r="B3431" s="23" t="s">
        <v>3476</v>
      </c>
      <c r="C3431" s="23"/>
      <c r="D3431" s="24">
        <v>310863</v>
      </c>
      <c r="E3431" s="25"/>
      <c r="F3431" s="23" t="s">
        <v>33</v>
      </c>
      <c r="G3431" s="23" t="s">
        <v>33</v>
      </c>
      <c r="H3431" s="24" t="s">
        <v>34</v>
      </c>
      <c r="I3431" s="24" t="s">
        <v>35</v>
      </c>
      <c r="J3431" s="23" t="s">
        <v>39</v>
      </c>
      <c r="K3431" s="26">
        <v>627621.86</v>
      </c>
      <c r="L3431" s="26">
        <f t="shared" si="162"/>
        <v>33822.542028882395</v>
      </c>
      <c r="M3431" s="26">
        <v>0</v>
      </c>
      <c r="N3431" s="26">
        <v>0</v>
      </c>
      <c r="O3431" s="26">
        <v>0</v>
      </c>
      <c r="P3431" s="26">
        <v>0</v>
      </c>
      <c r="Q3431" s="26">
        <f t="shared" si="160"/>
        <v>0</v>
      </c>
      <c r="R3431" s="27" t="str">
        <f t="shared" si="161"/>
        <v>1-30</v>
      </c>
      <c r="S3431" s="27" t="str">
        <f>+VLOOKUP(B3431,'[1]PORTFOLIO MAY16'!$B$7:$T$5083,19,0)</f>
        <v>MEXICO</v>
      </c>
      <c r="T3431" s="26">
        <v>0</v>
      </c>
      <c r="U3431" s="23" t="s">
        <v>37</v>
      </c>
      <c r="V3431" s="23" t="s">
        <v>37</v>
      </c>
      <c r="W3431" s="23" t="s">
        <v>37</v>
      </c>
      <c r="X3431" s="22">
        <v>666848.23</v>
      </c>
    </row>
    <row r="3432" spans="1:24" x14ac:dyDescent="0.25">
      <c r="A3432" s="22">
        <v>702</v>
      </c>
      <c r="B3432" s="23" t="s">
        <v>3477</v>
      </c>
      <c r="C3432" s="23"/>
      <c r="D3432" s="24">
        <v>366036</v>
      </c>
      <c r="E3432" s="25"/>
      <c r="F3432" s="23" t="s">
        <v>42</v>
      </c>
      <c r="G3432" s="23" t="s">
        <v>33</v>
      </c>
      <c r="H3432" s="24" t="s">
        <v>34</v>
      </c>
      <c r="I3432" s="24" t="s">
        <v>35</v>
      </c>
      <c r="J3432" s="23" t="s">
        <v>36</v>
      </c>
      <c r="K3432" s="26">
        <v>89339.7</v>
      </c>
      <c r="L3432" s="26">
        <f t="shared" si="162"/>
        <v>89339.7</v>
      </c>
      <c r="M3432" s="26">
        <v>0</v>
      </c>
      <c r="N3432" s="26">
        <v>0</v>
      </c>
      <c r="O3432" s="26">
        <v>0</v>
      </c>
      <c r="P3432" s="26">
        <v>0</v>
      </c>
      <c r="Q3432" s="26">
        <f t="shared" si="160"/>
        <v>0</v>
      </c>
      <c r="R3432" s="27" t="str">
        <f t="shared" si="161"/>
        <v>1-30</v>
      </c>
      <c r="S3432" s="27" t="str">
        <f>+VLOOKUP(B3432,'[1]PORTFOLIO MAY16'!$B$7:$T$5083,19,0)</f>
        <v>REPUBLICA DOMINICANA</v>
      </c>
      <c r="T3432" s="26">
        <v>0</v>
      </c>
      <c r="U3432" s="23" t="s">
        <v>37</v>
      </c>
      <c r="V3432" s="23" t="s">
        <v>37</v>
      </c>
      <c r="W3432" s="23" t="s">
        <v>37</v>
      </c>
      <c r="X3432" s="22">
        <v>96769.09</v>
      </c>
    </row>
    <row r="3433" spans="1:24" x14ac:dyDescent="0.25">
      <c r="A3433" s="22">
        <v>702</v>
      </c>
      <c r="B3433" s="23" t="s">
        <v>3478</v>
      </c>
      <c r="C3433" s="23"/>
      <c r="D3433" s="24">
        <v>318874</v>
      </c>
      <c r="E3433" s="25"/>
      <c r="F3433" s="23" t="s">
        <v>33</v>
      </c>
      <c r="G3433" s="23" t="s">
        <v>33</v>
      </c>
      <c r="H3433" s="24" t="s">
        <v>34</v>
      </c>
      <c r="I3433" s="24" t="s">
        <v>35</v>
      </c>
      <c r="J3433" s="23" t="s">
        <v>36</v>
      </c>
      <c r="K3433" s="26">
        <v>487456.19</v>
      </c>
      <c r="L3433" s="26">
        <f t="shared" si="162"/>
        <v>487456.19</v>
      </c>
      <c r="M3433" s="26">
        <v>0</v>
      </c>
      <c r="N3433" s="26">
        <v>0</v>
      </c>
      <c r="O3433" s="26">
        <v>0</v>
      </c>
      <c r="P3433" s="26">
        <v>0</v>
      </c>
      <c r="Q3433" s="26">
        <f t="shared" si="160"/>
        <v>0</v>
      </c>
      <c r="R3433" s="27" t="str">
        <f t="shared" si="161"/>
        <v>1-30</v>
      </c>
      <c r="S3433" s="27" t="str">
        <f>+VLOOKUP(B3433,'[1]PORTFOLIO MAY16'!$B$7:$T$5083,19,0)</f>
        <v>MEXICO</v>
      </c>
      <c r="T3433" s="26">
        <v>0</v>
      </c>
      <c r="U3433" s="23" t="s">
        <v>37</v>
      </c>
      <c r="V3433" s="23" t="s">
        <v>37</v>
      </c>
      <c r="W3433" s="23" t="s">
        <v>37</v>
      </c>
      <c r="X3433" s="22">
        <v>585887.69999999995</v>
      </c>
    </row>
    <row r="3434" spans="1:24" x14ac:dyDescent="0.25">
      <c r="A3434" s="22">
        <v>702</v>
      </c>
      <c r="B3434" s="23" t="s">
        <v>3479</v>
      </c>
      <c r="C3434" s="23"/>
      <c r="D3434" s="24">
        <v>318874</v>
      </c>
      <c r="E3434" s="25"/>
      <c r="F3434" s="23" t="s">
        <v>33</v>
      </c>
      <c r="G3434" s="23" t="s">
        <v>33</v>
      </c>
      <c r="H3434" s="24" t="s">
        <v>34</v>
      </c>
      <c r="I3434" s="24" t="s">
        <v>35</v>
      </c>
      <c r="J3434" s="23" t="s">
        <v>36</v>
      </c>
      <c r="K3434" s="26">
        <v>487456.19</v>
      </c>
      <c r="L3434" s="26">
        <f t="shared" si="162"/>
        <v>487456.19</v>
      </c>
      <c r="M3434" s="26">
        <v>0</v>
      </c>
      <c r="N3434" s="26">
        <v>0</v>
      </c>
      <c r="O3434" s="26">
        <v>0</v>
      </c>
      <c r="P3434" s="26">
        <v>0</v>
      </c>
      <c r="Q3434" s="26">
        <f t="shared" si="160"/>
        <v>0</v>
      </c>
      <c r="R3434" s="27" t="str">
        <f t="shared" si="161"/>
        <v>1-30</v>
      </c>
      <c r="S3434" s="27" t="str">
        <f>+VLOOKUP(B3434,'[1]PORTFOLIO MAY16'!$B$7:$T$5083,19,0)</f>
        <v>MEXICO</v>
      </c>
      <c r="T3434" s="26">
        <v>0</v>
      </c>
      <c r="U3434" s="23" t="s">
        <v>37</v>
      </c>
      <c r="V3434" s="23" t="s">
        <v>37</v>
      </c>
      <c r="W3434" s="23" t="s">
        <v>37</v>
      </c>
      <c r="X3434" s="22">
        <v>585887.69999999995</v>
      </c>
    </row>
    <row r="3435" spans="1:24" x14ac:dyDescent="0.25">
      <c r="A3435" s="22">
        <v>702</v>
      </c>
      <c r="B3435" s="23" t="s">
        <v>3480</v>
      </c>
      <c r="C3435" s="23"/>
      <c r="D3435" s="24">
        <v>317994</v>
      </c>
      <c r="E3435" s="25"/>
      <c r="F3435" s="23" t="s">
        <v>42</v>
      </c>
      <c r="G3435" s="23" t="s">
        <v>33</v>
      </c>
      <c r="H3435" s="24" t="s">
        <v>34</v>
      </c>
      <c r="I3435" s="24" t="s">
        <v>35</v>
      </c>
      <c r="J3435" s="23" t="s">
        <v>36</v>
      </c>
      <c r="K3435" s="26">
        <v>81726.78</v>
      </c>
      <c r="L3435" s="26">
        <f t="shared" si="162"/>
        <v>81726.78</v>
      </c>
      <c r="M3435" s="26">
        <v>0</v>
      </c>
      <c r="N3435" s="26">
        <v>0</v>
      </c>
      <c r="O3435" s="26">
        <v>0</v>
      </c>
      <c r="P3435" s="26">
        <v>0</v>
      </c>
      <c r="Q3435" s="26">
        <f t="shared" si="160"/>
        <v>0</v>
      </c>
      <c r="R3435" s="27" t="str">
        <f t="shared" si="161"/>
        <v>1-30</v>
      </c>
      <c r="S3435" s="27" t="str">
        <f>+VLOOKUP(B3435,'[1]PORTFOLIO MAY16'!$B$7:$T$5083,19,0)</f>
        <v>REPUBLICA DOMINICANA</v>
      </c>
      <c r="T3435" s="26">
        <v>0</v>
      </c>
      <c r="U3435" s="23" t="s">
        <v>37</v>
      </c>
      <c r="V3435" s="23" t="s">
        <v>37</v>
      </c>
      <c r="W3435" s="23" t="s">
        <v>37</v>
      </c>
      <c r="X3435" s="22">
        <v>94066.91</v>
      </c>
    </row>
    <row r="3436" spans="1:24" x14ac:dyDescent="0.25">
      <c r="A3436" s="22">
        <v>702</v>
      </c>
      <c r="B3436" s="23" t="s">
        <v>3481</v>
      </c>
      <c r="C3436" s="23"/>
      <c r="D3436" s="24">
        <v>311105</v>
      </c>
      <c r="E3436" s="25"/>
      <c r="F3436" s="23" t="s">
        <v>33</v>
      </c>
      <c r="G3436" s="23" t="s">
        <v>33</v>
      </c>
      <c r="H3436" s="24" t="s">
        <v>34</v>
      </c>
      <c r="I3436" s="24" t="s">
        <v>35</v>
      </c>
      <c r="J3436" s="23" t="s">
        <v>39</v>
      </c>
      <c r="K3436" s="26">
        <v>1339750</v>
      </c>
      <c r="L3436" s="26">
        <f t="shared" si="162"/>
        <v>72199.127486087222</v>
      </c>
      <c r="M3436" s="26">
        <v>0</v>
      </c>
      <c r="N3436" s="26">
        <v>0</v>
      </c>
      <c r="O3436" s="26">
        <v>0</v>
      </c>
      <c r="P3436" s="26">
        <v>0</v>
      </c>
      <c r="Q3436" s="26">
        <f t="shared" si="160"/>
        <v>0</v>
      </c>
      <c r="R3436" s="27" t="str">
        <f t="shared" si="161"/>
        <v>1-30</v>
      </c>
      <c r="S3436" s="27" t="str">
        <f>+VLOOKUP(B3436,'[1]PORTFOLIO MAY16'!$B$7:$T$5083,19,0)</f>
        <v>MEXICO</v>
      </c>
      <c r="T3436" s="26">
        <v>0</v>
      </c>
      <c r="U3436" s="23" t="s">
        <v>37</v>
      </c>
      <c r="V3436" s="23" t="s">
        <v>37</v>
      </c>
      <c r="W3436" s="23" t="s">
        <v>37</v>
      </c>
      <c r="X3436" s="22">
        <v>1473725</v>
      </c>
    </row>
    <row r="3437" spans="1:24" x14ac:dyDescent="0.25">
      <c r="A3437" s="22">
        <v>702</v>
      </c>
      <c r="B3437" s="23" t="s">
        <v>3482</v>
      </c>
      <c r="C3437" s="23"/>
      <c r="D3437" s="24">
        <v>357603</v>
      </c>
      <c r="E3437" s="25"/>
      <c r="F3437" s="23" t="s">
        <v>42</v>
      </c>
      <c r="G3437" s="23" t="s">
        <v>33</v>
      </c>
      <c r="H3437" s="24" t="s">
        <v>34</v>
      </c>
      <c r="I3437" s="24" t="s">
        <v>35</v>
      </c>
      <c r="J3437" s="23" t="s">
        <v>36</v>
      </c>
      <c r="K3437" s="26">
        <v>53741.07</v>
      </c>
      <c r="L3437" s="26">
        <f t="shared" si="162"/>
        <v>53741.07</v>
      </c>
      <c r="M3437" s="26">
        <v>0</v>
      </c>
      <c r="N3437" s="26">
        <v>0</v>
      </c>
      <c r="O3437" s="26">
        <v>0</v>
      </c>
      <c r="P3437" s="26">
        <v>0</v>
      </c>
      <c r="Q3437" s="26">
        <f t="shared" si="160"/>
        <v>0</v>
      </c>
      <c r="R3437" s="27" t="str">
        <f t="shared" si="161"/>
        <v>1-30</v>
      </c>
      <c r="S3437" s="27" t="str">
        <f>+VLOOKUP(B3437,'[1]PORTFOLIO MAY16'!$B$7:$T$5083,19,0)</f>
        <v>COSTA RICA</v>
      </c>
      <c r="T3437" s="26">
        <v>0</v>
      </c>
      <c r="U3437" s="23" t="s">
        <v>37</v>
      </c>
      <c r="V3437" s="23" t="s">
        <v>37</v>
      </c>
      <c r="W3437" s="23" t="s">
        <v>37</v>
      </c>
      <c r="X3437" s="22">
        <v>59034.86</v>
      </c>
    </row>
    <row r="3438" spans="1:24" x14ac:dyDescent="0.25">
      <c r="A3438" s="22">
        <v>702</v>
      </c>
      <c r="B3438" s="23" t="s">
        <v>3483</v>
      </c>
      <c r="C3438" s="23"/>
      <c r="D3438" s="24">
        <v>313199</v>
      </c>
      <c r="E3438" s="25"/>
      <c r="F3438" s="23" t="s">
        <v>42</v>
      </c>
      <c r="G3438" s="23" t="s">
        <v>33</v>
      </c>
      <c r="H3438" s="24" t="s">
        <v>34</v>
      </c>
      <c r="I3438" s="24" t="s">
        <v>35</v>
      </c>
      <c r="J3438" s="23" t="s">
        <v>36</v>
      </c>
      <c r="K3438" s="26">
        <v>10624.03</v>
      </c>
      <c r="L3438" s="26">
        <f t="shared" si="162"/>
        <v>10624.03</v>
      </c>
      <c r="M3438" s="26">
        <v>0</v>
      </c>
      <c r="N3438" s="26">
        <v>0</v>
      </c>
      <c r="O3438" s="26">
        <v>0</v>
      </c>
      <c r="P3438" s="26">
        <v>0</v>
      </c>
      <c r="Q3438" s="26">
        <f t="shared" si="160"/>
        <v>0</v>
      </c>
      <c r="R3438" s="27" t="str">
        <f t="shared" si="161"/>
        <v>1-30</v>
      </c>
      <c r="S3438" s="27" t="str">
        <f>+VLOOKUP(B3438,'[1]PORTFOLIO MAY16'!$B$7:$T$5083,19,0)</f>
        <v>COSTA RICA</v>
      </c>
      <c r="T3438" s="26">
        <v>0</v>
      </c>
      <c r="U3438" s="23" t="s">
        <v>37</v>
      </c>
      <c r="V3438" s="23" t="s">
        <v>37</v>
      </c>
      <c r="W3438" s="23" t="s">
        <v>37</v>
      </c>
      <c r="X3438" s="22">
        <v>11087.7</v>
      </c>
    </row>
    <row r="3439" spans="1:24" x14ac:dyDescent="0.25">
      <c r="A3439" s="22">
        <v>702</v>
      </c>
      <c r="B3439" s="23" t="s">
        <v>3484</v>
      </c>
      <c r="C3439" s="23"/>
      <c r="D3439" s="24">
        <v>316241</v>
      </c>
      <c r="E3439" s="25"/>
      <c r="F3439" s="23" t="s">
        <v>42</v>
      </c>
      <c r="G3439" s="23" t="s">
        <v>33</v>
      </c>
      <c r="H3439" s="24" t="s">
        <v>34</v>
      </c>
      <c r="I3439" s="24" t="s">
        <v>35</v>
      </c>
      <c r="J3439" s="23" t="s">
        <v>36</v>
      </c>
      <c r="K3439" s="26">
        <v>198855.67</v>
      </c>
      <c r="L3439" s="26">
        <f t="shared" si="162"/>
        <v>198855.67</v>
      </c>
      <c r="M3439" s="26">
        <v>0</v>
      </c>
      <c r="N3439" s="26">
        <v>0</v>
      </c>
      <c r="O3439" s="26">
        <v>0</v>
      </c>
      <c r="P3439" s="26">
        <v>0</v>
      </c>
      <c r="Q3439" s="26">
        <f t="shared" si="160"/>
        <v>0</v>
      </c>
      <c r="R3439" s="27" t="str">
        <f t="shared" si="161"/>
        <v>1-30</v>
      </c>
      <c r="S3439" s="27" t="str">
        <f>+VLOOKUP(B3439,'[1]PORTFOLIO MAY16'!$B$7:$T$5083,19,0)</f>
        <v>COSTA RICA</v>
      </c>
      <c r="T3439" s="26">
        <v>0</v>
      </c>
      <c r="U3439" s="23" t="s">
        <v>37</v>
      </c>
      <c r="V3439" s="23" t="s">
        <v>37</v>
      </c>
      <c r="W3439" s="23" t="s">
        <v>37</v>
      </c>
      <c r="X3439" s="22">
        <v>221502.6</v>
      </c>
    </row>
    <row r="3440" spans="1:24" x14ac:dyDescent="0.25">
      <c r="A3440" s="22">
        <v>702</v>
      </c>
      <c r="B3440" s="23" t="s">
        <v>3485</v>
      </c>
      <c r="C3440" s="23"/>
      <c r="D3440" s="24">
        <v>311796</v>
      </c>
      <c r="E3440" s="25"/>
      <c r="F3440" s="23" t="s">
        <v>42</v>
      </c>
      <c r="G3440" s="23" t="s">
        <v>51</v>
      </c>
      <c r="H3440" s="24" t="s">
        <v>34</v>
      </c>
      <c r="I3440" s="24" t="s">
        <v>35</v>
      </c>
      <c r="J3440" s="23" t="s">
        <v>39</v>
      </c>
      <c r="K3440" s="26">
        <v>353077.2</v>
      </c>
      <c r="L3440" s="26">
        <f t="shared" si="162"/>
        <v>19027.330304333434</v>
      </c>
      <c r="M3440" s="26">
        <v>0</v>
      </c>
      <c r="N3440" s="26">
        <v>0</v>
      </c>
      <c r="O3440" s="26">
        <v>0</v>
      </c>
      <c r="P3440" s="26">
        <v>0</v>
      </c>
      <c r="Q3440" s="26">
        <f t="shared" si="160"/>
        <v>0</v>
      </c>
      <c r="R3440" s="27" t="str">
        <f t="shared" si="161"/>
        <v>1-30</v>
      </c>
      <c r="S3440" s="27" t="str">
        <f>+VLOOKUP(B3440,'[1]PORTFOLIO MAY16'!$B$7:$T$5083,19,0)</f>
        <v>MEXICO</v>
      </c>
      <c r="T3440" s="26">
        <v>0</v>
      </c>
      <c r="U3440" s="23" t="s">
        <v>37</v>
      </c>
      <c r="V3440" s="23" t="s">
        <v>37</v>
      </c>
      <c r="W3440" s="23" t="s">
        <v>37</v>
      </c>
      <c r="X3440" s="22">
        <v>392138.39</v>
      </c>
    </row>
    <row r="3441" spans="1:24" x14ac:dyDescent="0.25">
      <c r="A3441" s="22">
        <v>702</v>
      </c>
      <c r="B3441" s="23" t="s">
        <v>3486</v>
      </c>
      <c r="C3441" s="23"/>
      <c r="D3441" s="24">
        <v>341121</v>
      </c>
      <c r="E3441" s="25"/>
      <c r="F3441" s="23" t="s">
        <v>33</v>
      </c>
      <c r="G3441" s="23" t="s">
        <v>33</v>
      </c>
      <c r="H3441" s="24" t="s">
        <v>34</v>
      </c>
      <c r="I3441" s="24" t="s">
        <v>35</v>
      </c>
      <c r="J3441" s="23" t="s">
        <v>39</v>
      </c>
      <c r="K3441" s="26">
        <v>1138575</v>
      </c>
      <c r="L3441" s="26">
        <f t="shared" si="162"/>
        <v>61357.806738176347</v>
      </c>
      <c r="M3441" s="26">
        <v>0</v>
      </c>
      <c r="N3441" s="26">
        <v>0</v>
      </c>
      <c r="O3441" s="26">
        <v>0</v>
      </c>
      <c r="P3441" s="26">
        <v>0</v>
      </c>
      <c r="Q3441" s="26">
        <f t="shared" si="160"/>
        <v>0</v>
      </c>
      <c r="R3441" s="27" t="str">
        <f t="shared" si="161"/>
        <v>1-30</v>
      </c>
      <c r="S3441" s="27" t="str">
        <f>+VLOOKUP(B3441,'[1]PORTFOLIO MAY16'!$B$7:$T$5083,19,0)</f>
        <v>MEXICO</v>
      </c>
      <c r="T3441" s="26">
        <v>0</v>
      </c>
      <c r="U3441" s="23" t="s">
        <v>37</v>
      </c>
      <c r="V3441" s="23" t="s">
        <v>37</v>
      </c>
      <c r="W3441" s="23" t="s">
        <v>37</v>
      </c>
      <c r="X3441" s="22">
        <v>1195503.75</v>
      </c>
    </row>
    <row r="3442" spans="1:24" x14ac:dyDescent="0.25">
      <c r="A3442" s="22">
        <v>702</v>
      </c>
      <c r="B3442" s="23" t="s">
        <v>3487</v>
      </c>
      <c r="C3442" s="23"/>
      <c r="D3442" s="24">
        <v>319934</v>
      </c>
      <c r="E3442" s="25"/>
      <c r="F3442" s="23" t="s">
        <v>98</v>
      </c>
      <c r="G3442" s="23" t="s">
        <v>98</v>
      </c>
      <c r="H3442" s="24" t="s">
        <v>34</v>
      </c>
      <c r="I3442" s="24" t="s">
        <v>35</v>
      </c>
      <c r="J3442" s="23" t="s">
        <v>36</v>
      </c>
      <c r="K3442" s="26">
        <v>152647.64000000001</v>
      </c>
      <c r="L3442" s="26">
        <f t="shared" si="162"/>
        <v>152647.64000000001</v>
      </c>
      <c r="M3442" s="26">
        <v>0</v>
      </c>
      <c r="N3442" s="26">
        <v>0</v>
      </c>
      <c r="O3442" s="26">
        <v>0</v>
      </c>
      <c r="P3442" s="26">
        <v>0</v>
      </c>
      <c r="Q3442" s="26">
        <f t="shared" si="160"/>
        <v>0</v>
      </c>
      <c r="R3442" s="27" t="str">
        <f t="shared" si="161"/>
        <v>1-30</v>
      </c>
      <c r="S3442" s="27" t="str">
        <f>+VLOOKUP(B3442,'[1]PORTFOLIO MAY16'!$B$7:$T$5083,19,0)</f>
        <v>MEXICO</v>
      </c>
      <c r="T3442" s="26">
        <v>0</v>
      </c>
      <c r="U3442" s="23" t="s">
        <v>37</v>
      </c>
      <c r="V3442" s="23" t="s">
        <v>37</v>
      </c>
      <c r="W3442" s="23" t="s">
        <v>37</v>
      </c>
      <c r="X3442" s="22">
        <v>22958.94</v>
      </c>
    </row>
    <row r="3443" spans="1:24" x14ac:dyDescent="0.25">
      <c r="A3443" s="22">
        <v>702</v>
      </c>
      <c r="B3443" s="23" t="s">
        <v>3488</v>
      </c>
      <c r="C3443" s="23"/>
      <c r="D3443" s="24">
        <v>311796</v>
      </c>
      <c r="E3443" s="25"/>
      <c r="F3443" s="23" t="s">
        <v>42</v>
      </c>
      <c r="G3443" s="23" t="s">
        <v>51</v>
      </c>
      <c r="H3443" s="24" t="s">
        <v>34</v>
      </c>
      <c r="I3443" s="24" t="s">
        <v>35</v>
      </c>
      <c r="J3443" s="23" t="s">
        <v>39</v>
      </c>
      <c r="K3443" s="26">
        <v>290818.53000000003</v>
      </c>
      <c r="L3443" s="26">
        <f t="shared" si="162"/>
        <v>15672.210578679966</v>
      </c>
      <c r="M3443" s="26">
        <v>0</v>
      </c>
      <c r="N3443" s="26">
        <v>0</v>
      </c>
      <c r="O3443" s="26">
        <v>0</v>
      </c>
      <c r="P3443" s="26">
        <v>0</v>
      </c>
      <c r="Q3443" s="26">
        <f t="shared" si="160"/>
        <v>0</v>
      </c>
      <c r="R3443" s="27" t="str">
        <f t="shared" si="161"/>
        <v>1-30</v>
      </c>
      <c r="S3443" s="27" t="str">
        <f>+VLOOKUP(B3443,'[1]PORTFOLIO MAY16'!$B$7:$T$5083,19,0)</f>
        <v>MEXICO</v>
      </c>
      <c r="T3443" s="26">
        <v>0</v>
      </c>
      <c r="U3443" s="23" t="s">
        <v>37</v>
      </c>
      <c r="V3443" s="23" t="s">
        <v>37</v>
      </c>
      <c r="W3443" s="23" t="s">
        <v>37</v>
      </c>
      <c r="X3443" s="22">
        <v>323351.06</v>
      </c>
    </row>
    <row r="3444" spans="1:24" x14ac:dyDescent="0.25">
      <c r="A3444" s="22">
        <v>702</v>
      </c>
      <c r="B3444" s="23" t="s">
        <v>3489</v>
      </c>
      <c r="C3444" s="23"/>
      <c r="D3444" s="24">
        <v>316715</v>
      </c>
      <c r="E3444" s="25"/>
      <c r="F3444" s="23" t="s">
        <v>33</v>
      </c>
      <c r="G3444" s="23" t="s">
        <v>33</v>
      </c>
      <c r="H3444" s="24" t="s">
        <v>34</v>
      </c>
      <c r="I3444" s="24" t="s">
        <v>35</v>
      </c>
      <c r="J3444" s="23" t="s">
        <v>36</v>
      </c>
      <c r="K3444" s="26">
        <v>7222.83</v>
      </c>
      <c r="L3444" s="26">
        <f t="shared" si="162"/>
        <v>7222.83</v>
      </c>
      <c r="M3444" s="26">
        <v>0</v>
      </c>
      <c r="N3444" s="26">
        <v>0</v>
      </c>
      <c r="O3444" s="26">
        <v>0</v>
      </c>
      <c r="P3444" s="26">
        <v>0</v>
      </c>
      <c r="Q3444" s="26">
        <f t="shared" si="160"/>
        <v>0</v>
      </c>
      <c r="R3444" s="27" t="str">
        <f t="shared" si="161"/>
        <v>1-30</v>
      </c>
      <c r="S3444" s="27" t="str">
        <f>+VLOOKUP(B3444,'[1]PORTFOLIO MAY16'!$B$7:$T$5083,19,0)</f>
        <v>MEXICO</v>
      </c>
      <c r="T3444" s="26">
        <v>0</v>
      </c>
      <c r="U3444" s="23" t="s">
        <v>37</v>
      </c>
      <c r="V3444" s="23" t="s">
        <v>37</v>
      </c>
      <c r="W3444" s="23" t="s">
        <v>37</v>
      </c>
      <c r="X3444" s="22">
        <v>7337.43</v>
      </c>
    </row>
    <row r="3445" spans="1:24" x14ac:dyDescent="0.25">
      <c r="A3445" s="22">
        <v>702</v>
      </c>
      <c r="B3445" s="23" t="s">
        <v>3490</v>
      </c>
      <c r="C3445" s="23"/>
      <c r="D3445" s="24">
        <v>308399</v>
      </c>
      <c r="E3445" s="25"/>
      <c r="F3445" s="23" t="s">
        <v>42</v>
      </c>
      <c r="G3445" s="23" t="s">
        <v>33</v>
      </c>
      <c r="H3445" s="24" t="s">
        <v>34</v>
      </c>
      <c r="I3445" s="24" t="s">
        <v>35</v>
      </c>
      <c r="J3445" s="23" t="s">
        <v>36</v>
      </c>
      <c r="K3445" s="26">
        <v>67480.05</v>
      </c>
      <c r="L3445" s="26">
        <f t="shared" si="162"/>
        <v>67480.05</v>
      </c>
      <c r="M3445" s="26">
        <v>0</v>
      </c>
      <c r="N3445" s="26">
        <v>0</v>
      </c>
      <c r="O3445" s="26">
        <v>0</v>
      </c>
      <c r="P3445" s="26">
        <v>0</v>
      </c>
      <c r="Q3445" s="26">
        <f t="shared" si="160"/>
        <v>0</v>
      </c>
      <c r="R3445" s="27" t="str">
        <f t="shared" si="161"/>
        <v>1-30</v>
      </c>
      <c r="S3445" s="27" t="str">
        <f>+VLOOKUP(B3445,'[1]PORTFOLIO MAY16'!$B$7:$T$5083,19,0)</f>
        <v>COSTA RICA</v>
      </c>
      <c r="T3445" s="26">
        <v>0</v>
      </c>
      <c r="U3445" s="23" t="s">
        <v>37</v>
      </c>
      <c r="V3445" s="23" t="s">
        <v>37</v>
      </c>
      <c r="W3445" s="23" t="s">
        <v>37</v>
      </c>
      <c r="X3445" s="22">
        <v>78472.09</v>
      </c>
    </row>
    <row r="3446" spans="1:24" x14ac:dyDescent="0.25">
      <c r="A3446" s="22">
        <v>702</v>
      </c>
      <c r="B3446" s="23" t="s">
        <v>3491</v>
      </c>
      <c r="C3446" s="23"/>
      <c r="D3446" s="24">
        <v>308683</v>
      </c>
      <c r="E3446" s="25"/>
      <c r="F3446" s="23" t="s">
        <v>42</v>
      </c>
      <c r="G3446" s="23" t="s">
        <v>33</v>
      </c>
      <c r="H3446" s="24" t="s">
        <v>34</v>
      </c>
      <c r="I3446" s="24" t="s">
        <v>35</v>
      </c>
      <c r="J3446" s="23" t="s">
        <v>39</v>
      </c>
      <c r="K3446" s="26">
        <v>652356.06999999995</v>
      </c>
      <c r="L3446" s="26">
        <f t="shared" si="162"/>
        <v>35155.468605525537</v>
      </c>
      <c r="M3446" s="26">
        <v>0</v>
      </c>
      <c r="N3446" s="26">
        <v>0</v>
      </c>
      <c r="O3446" s="26">
        <v>0</v>
      </c>
      <c r="P3446" s="26">
        <v>0</v>
      </c>
      <c r="Q3446" s="26">
        <f t="shared" si="160"/>
        <v>0</v>
      </c>
      <c r="R3446" s="27" t="str">
        <f t="shared" si="161"/>
        <v>1-30</v>
      </c>
      <c r="S3446" s="27" t="str">
        <f>+VLOOKUP(B3446,'[1]PORTFOLIO MAY16'!$B$7:$T$5083,19,0)</f>
        <v>MEXICO</v>
      </c>
      <c r="T3446" s="26">
        <v>0</v>
      </c>
      <c r="U3446" s="23" t="s">
        <v>37</v>
      </c>
      <c r="V3446" s="23" t="s">
        <v>37</v>
      </c>
      <c r="W3446" s="23" t="s">
        <v>37</v>
      </c>
      <c r="X3446" s="22">
        <v>652356.06999999995</v>
      </c>
    </row>
    <row r="3447" spans="1:24" x14ac:dyDescent="0.25">
      <c r="A3447" s="22">
        <v>702</v>
      </c>
      <c r="B3447" s="23" t="s">
        <v>3492</v>
      </c>
      <c r="C3447" s="23"/>
      <c r="D3447" s="24">
        <v>362975</v>
      </c>
      <c r="E3447" s="25"/>
      <c r="F3447" s="23" t="s">
        <v>33</v>
      </c>
      <c r="G3447" s="23" t="s">
        <v>33</v>
      </c>
      <c r="H3447" s="24" t="s">
        <v>34</v>
      </c>
      <c r="I3447" s="24" t="s">
        <v>35</v>
      </c>
      <c r="J3447" s="23" t="s">
        <v>39</v>
      </c>
      <c r="K3447" s="26">
        <v>1124678.44</v>
      </c>
      <c r="L3447" s="26">
        <f t="shared" si="162"/>
        <v>60608.921119920655</v>
      </c>
      <c r="M3447" s="26">
        <v>0</v>
      </c>
      <c r="N3447" s="26">
        <v>0</v>
      </c>
      <c r="O3447" s="26">
        <v>0</v>
      </c>
      <c r="P3447" s="26">
        <v>0</v>
      </c>
      <c r="Q3447" s="26">
        <f t="shared" si="160"/>
        <v>0</v>
      </c>
      <c r="R3447" s="27" t="str">
        <f t="shared" si="161"/>
        <v>1-30</v>
      </c>
      <c r="S3447" s="27" t="str">
        <f>+VLOOKUP(B3447,'[1]PORTFOLIO MAY16'!$B$7:$T$5083,19,0)</f>
        <v>MEXICO</v>
      </c>
      <c r="T3447" s="26">
        <v>0</v>
      </c>
      <c r="U3447" s="23" t="s">
        <v>37</v>
      </c>
      <c r="V3447" s="23" t="s">
        <v>37</v>
      </c>
      <c r="W3447" s="23" t="s">
        <v>37</v>
      </c>
      <c r="X3447" s="22">
        <v>1307870.52</v>
      </c>
    </row>
    <row r="3448" spans="1:24" x14ac:dyDescent="0.25">
      <c r="A3448" s="22">
        <v>702</v>
      </c>
      <c r="B3448" s="23" t="s">
        <v>3493</v>
      </c>
      <c r="C3448" s="23"/>
      <c r="D3448" s="24">
        <v>313548</v>
      </c>
      <c r="E3448" s="25"/>
      <c r="F3448" s="23" t="s">
        <v>51</v>
      </c>
      <c r="G3448" s="23" t="s">
        <v>51</v>
      </c>
      <c r="H3448" s="24" t="s">
        <v>34</v>
      </c>
      <c r="I3448" s="24" t="s">
        <v>35</v>
      </c>
      <c r="J3448" s="23" t="s">
        <v>36</v>
      </c>
      <c r="K3448" s="26">
        <v>6600.83</v>
      </c>
      <c r="L3448" s="26">
        <f t="shared" si="162"/>
        <v>6600.83</v>
      </c>
      <c r="M3448" s="26">
        <v>0</v>
      </c>
      <c r="N3448" s="26">
        <v>0</v>
      </c>
      <c r="O3448" s="26">
        <v>0</v>
      </c>
      <c r="P3448" s="26">
        <v>0</v>
      </c>
      <c r="Q3448" s="26">
        <f t="shared" si="160"/>
        <v>0</v>
      </c>
      <c r="R3448" s="27" t="str">
        <f t="shared" si="161"/>
        <v>1-30</v>
      </c>
      <c r="S3448" s="27" t="str">
        <f>+VLOOKUP(B3448,'[1]PORTFOLIO MAY16'!$B$7:$T$5083,19,0)</f>
        <v>NICARAGUA</v>
      </c>
      <c r="T3448" s="26">
        <v>0</v>
      </c>
      <c r="U3448" s="23" t="s">
        <v>37</v>
      </c>
      <c r="V3448" s="23" t="s">
        <v>37</v>
      </c>
      <c r="W3448" s="23" t="s">
        <v>37</v>
      </c>
      <c r="X3448" s="22">
        <v>6935.75</v>
      </c>
    </row>
    <row r="3449" spans="1:24" x14ac:dyDescent="0.25">
      <c r="A3449" s="22">
        <v>702</v>
      </c>
      <c r="B3449" s="23" t="s">
        <v>3494</v>
      </c>
      <c r="C3449" s="23"/>
      <c r="D3449" s="24">
        <v>313548</v>
      </c>
      <c r="E3449" s="25"/>
      <c r="F3449" s="23" t="s">
        <v>51</v>
      </c>
      <c r="G3449" s="23" t="s">
        <v>51</v>
      </c>
      <c r="H3449" s="24" t="s">
        <v>34</v>
      </c>
      <c r="I3449" s="24" t="s">
        <v>35</v>
      </c>
      <c r="J3449" s="23" t="s">
        <v>36</v>
      </c>
      <c r="K3449" s="26">
        <v>6600.83</v>
      </c>
      <c r="L3449" s="26">
        <f t="shared" si="162"/>
        <v>6600.83</v>
      </c>
      <c r="M3449" s="26">
        <v>0</v>
      </c>
      <c r="N3449" s="26">
        <v>0</v>
      </c>
      <c r="O3449" s="26">
        <v>0</v>
      </c>
      <c r="P3449" s="26">
        <v>0</v>
      </c>
      <c r="Q3449" s="26">
        <f t="shared" si="160"/>
        <v>0</v>
      </c>
      <c r="R3449" s="27" t="str">
        <f t="shared" si="161"/>
        <v>1-30</v>
      </c>
      <c r="S3449" s="27" t="str">
        <f>+VLOOKUP(B3449,'[1]PORTFOLIO MAY16'!$B$7:$T$5083,19,0)</f>
        <v>NICARAGUA</v>
      </c>
      <c r="T3449" s="26">
        <v>0</v>
      </c>
      <c r="U3449" s="23" t="s">
        <v>37</v>
      </c>
      <c r="V3449" s="23" t="s">
        <v>37</v>
      </c>
      <c r="W3449" s="23" t="s">
        <v>37</v>
      </c>
      <c r="X3449" s="22">
        <v>6935.75</v>
      </c>
    </row>
    <row r="3450" spans="1:24" x14ac:dyDescent="0.25">
      <c r="A3450" s="22">
        <v>702</v>
      </c>
      <c r="B3450" s="23" t="s">
        <v>3495</v>
      </c>
      <c r="C3450" s="23"/>
      <c r="D3450" s="24">
        <v>309847</v>
      </c>
      <c r="E3450" s="25"/>
      <c r="F3450" s="23" t="s">
        <v>51</v>
      </c>
      <c r="G3450" s="23" t="s">
        <v>51</v>
      </c>
      <c r="H3450" s="24" t="s">
        <v>34</v>
      </c>
      <c r="I3450" s="24" t="s">
        <v>35</v>
      </c>
      <c r="J3450" s="23" t="s">
        <v>36</v>
      </c>
      <c r="K3450" s="26">
        <v>354356.83</v>
      </c>
      <c r="L3450" s="26">
        <f t="shared" si="162"/>
        <v>354356.83</v>
      </c>
      <c r="M3450" s="26">
        <v>0</v>
      </c>
      <c r="N3450" s="26">
        <v>0</v>
      </c>
      <c r="O3450" s="26">
        <v>0</v>
      </c>
      <c r="P3450" s="26">
        <v>0</v>
      </c>
      <c r="Q3450" s="26">
        <f t="shared" si="160"/>
        <v>0</v>
      </c>
      <c r="R3450" s="27" t="str">
        <f t="shared" si="161"/>
        <v>1-30</v>
      </c>
      <c r="S3450" s="27" t="str">
        <f>+VLOOKUP(B3450,'[1]PORTFOLIO MAY16'!$B$7:$T$5083,19,0)</f>
        <v>MEXICO</v>
      </c>
      <c r="T3450" s="26">
        <v>0</v>
      </c>
      <c r="U3450" s="23" t="s">
        <v>37</v>
      </c>
      <c r="V3450" s="23" t="s">
        <v>37</v>
      </c>
      <c r="W3450" s="23" t="s">
        <v>37</v>
      </c>
      <c r="X3450" s="22">
        <v>360651.5</v>
      </c>
    </row>
    <row r="3451" spans="1:24" x14ac:dyDescent="0.25">
      <c r="A3451" s="22">
        <v>702</v>
      </c>
      <c r="B3451" s="23" t="s">
        <v>3496</v>
      </c>
      <c r="C3451" s="23"/>
      <c r="D3451" s="24">
        <v>314590</v>
      </c>
      <c r="E3451" s="25"/>
      <c r="F3451" s="23" t="s">
        <v>33</v>
      </c>
      <c r="G3451" s="23" t="s">
        <v>33</v>
      </c>
      <c r="H3451" s="24" t="s">
        <v>34</v>
      </c>
      <c r="I3451" s="24" t="s">
        <v>35</v>
      </c>
      <c r="J3451" s="23" t="s">
        <v>36</v>
      </c>
      <c r="K3451" s="26">
        <v>128184.59</v>
      </c>
      <c r="L3451" s="26">
        <f t="shared" si="162"/>
        <v>128184.59</v>
      </c>
      <c r="M3451" s="26">
        <v>0</v>
      </c>
      <c r="N3451" s="26">
        <v>0</v>
      </c>
      <c r="O3451" s="26">
        <v>0</v>
      </c>
      <c r="P3451" s="26">
        <v>0</v>
      </c>
      <c r="Q3451" s="26">
        <f t="shared" si="160"/>
        <v>0</v>
      </c>
      <c r="R3451" s="27" t="str">
        <f t="shared" si="161"/>
        <v>1-30</v>
      </c>
      <c r="S3451" s="27" t="str">
        <f>+VLOOKUP(B3451,'[1]PORTFOLIO MAY16'!$B$7:$T$5083,19,0)</f>
        <v>MEXICO</v>
      </c>
      <c r="T3451" s="26">
        <v>0</v>
      </c>
      <c r="U3451" s="23" t="s">
        <v>37</v>
      </c>
      <c r="V3451" s="23" t="s">
        <v>37</v>
      </c>
      <c r="W3451" s="23" t="s">
        <v>37</v>
      </c>
      <c r="X3451" s="22">
        <v>140528.74</v>
      </c>
    </row>
    <row r="3452" spans="1:24" x14ac:dyDescent="0.25">
      <c r="A3452" s="22">
        <v>702</v>
      </c>
      <c r="B3452" s="23" t="s">
        <v>3497</v>
      </c>
      <c r="C3452" s="23"/>
      <c r="D3452" s="24">
        <v>309847</v>
      </c>
      <c r="E3452" s="25"/>
      <c r="F3452" s="23" t="s">
        <v>51</v>
      </c>
      <c r="G3452" s="23" t="s">
        <v>51</v>
      </c>
      <c r="H3452" s="24" t="s">
        <v>34</v>
      </c>
      <c r="I3452" s="24" t="s">
        <v>35</v>
      </c>
      <c r="J3452" s="23" t="s">
        <v>36</v>
      </c>
      <c r="K3452" s="26">
        <v>3012057.75</v>
      </c>
      <c r="L3452" s="26">
        <f t="shared" si="162"/>
        <v>3012057.75</v>
      </c>
      <c r="M3452" s="26">
        <v>0</v>
      </c>
      <c r="N3452" s="26">
        <v>0</v>
      </c>
      <c r="O3452" s="26">
        <v>0</v>
      </c>
      <c r="P3452" s="26">
        <v>0</v>
      </c>
      <c r="Q3452" s="26">
        <f t="shared" si="160"/>
        <v>0</v>
      </c>
      <c r="R3452" s="27" t="str">
        <f t="shared" si="161"/>
        <v>1-30</v>
      </c>
      <c r="S3452" s="27" t="str">
        <f>+VLOOKUP(B3452,'[1]PORTFOLIO MAY16'!$B$7:$T$5083,19,0)</f>
        <v>MEXICO</v>
      </c>
      <c r="T3452" s="26">
        <v>0</v>
      </c>
      <c r="U3452" s="23" t="s">
        <v>37</v>
      </c>
      <c r="V3452" s="23" t="s">
        <v>37</v>
      </c>
      <c r="W3452" s="23" t="s">
        <v>37</v>
      </c>
      <c r="X3452" s="22">
        <v>3119205</v>
      </c>
    </row>
    <row r="3453" spans="1:24" x14ac:dyDescent="0.25">
      <c r="A3453" s="22">
        <v>702</v>
      </c>
      <c r="B3453" s="23" t="s">
        <v>3498</v>
      </c>
      <c r="C3453" s="23"/>
      <c r="D3453" s="24">
        <v>314798</v>
      </c>
      <c r="E3453" s="25"/>
      <c r="F3453" s="23" t="s">
        <v>51</v>
      </c>
      <c r="G3453" s="23" t="s">
        <v>51</v>
      </c>
      <c r="H3453" s="24" t="s">
        <v>34</v>
      </c>
      <c r="I3453" s="24" t="s">
        <v>35</v>
      </c>
      <c r="J3453" s="23" t="s">
        <v>36</v>
      </c>
      <c r="K3453" s="26">
        <v>151816.81</v>
      </c>
      <c r="L3453" s="26">
        <f t="shared" si="162"/>
        <v>151816.81</v>
      </c>
      <c r="M3453" s="26">
        <v>0</v>
      </c>
      <c r="N3453" s="26">
        <v>0</v>
      </c>
      <c r="O3453" s="26">
        <v>0</v>
      </c>
      <c r="P3453" s="26">
        <v>0</v>
      </c>
      <c r="Q3453" s="26">
        <f t="shared" si="160"/>
        <v>0</v>
      </c>
      <c r="R3453" s="27" t="str">
        <f t="shared" si="161"/>
        <v>1-30</v>
      </c>
      <c r="S3453" s="27" t="str">
        <f>+VLOOKUP(B3453,'[1]PORTFOLIO MAY16'!$B$7:$T$5083,19,0)</f>
        <v>COSTA RICA</v>
      </c>
      <c r="T3453" s="26">
        <v>0</v>
      </c>
      <c r="U3453" s="23" t="s">
        <v>37</v>
      </c>
      <c r="V3453" s="23" t="s">
        <v>37</v>
      </c>
      <c r="W3453" s="23" t="s">
        <v>37</v>
      </c>
      <c r="X3453" s="22">
        <v>158588.63</v>
      </c>
    </row>
    <row r="3454" spans="1:24" x14ac:dyDescent="0.25">
      <c r="A3454" s="22">
        <v>702</v>
      </c>
      <c r="B3454" s="23" t="s">
        <v>3499</v>
      </c>
      <c r="C3454" s="23"/>
      <c r="D3454" s="24">
        <v>313552</v>
      </c>
      <c r="E3454" s="25"/>
      <c r="F3454" s="23" t="s">
        <v>42</v>
      </c>
      <c r="G3454" s="23" t="s">
        <v>33</v>
      </c>
      <c r="H3454" s="24" t="s">
        <v>34</v>
      </c>
      <c r="I3454" s="24" t="s">
        <v>35</v>
      </c>
      <c r="J3454" s="23" t="s">
        <v>36</v>
      </c>
      <c r="K3454" s="26">
        <v>77643.320000000007</v>
      </c>
      <c r="L3454" s="26">
        <f t="shared" si="162"/>
        <v>77643.320000000007</v>
      </c>
      <c r="M3454" s="26">
        <v>0</v>
      </c>
      <c r="N3454" s="26">
        <v>0</v>
      </c>
      <c r="O3454" s="26">
        <v>0</v>
      </c>
      <c r="P3454" s="26">
        <v>0</v>
      </c>
      <c r="Q3454" s="26">
        <f t="shared" si="160"/>
        <v>0</v>
      </c>
      <c r="R3454" s="27" t="str">
        <f t="shared" si="161"/>
        <v>1-30</v>
      </c>
      <c r="S3454" s="27" t="str">
        <f>+VLOOKUP(B3454,'[1]PORTFOLIO MAY16'!$B$7:$T$5083,19,0)</f>
        <v>COSTA RICA</v>
      </c>
      <c r="T3454" s="26">
        <v>0</v>
      </c>
      <c r="U3454" s="23" t="s">
        <v>37</v>
      </c>
      <c r="V3454" s="23" t="s">
        <v>37</v>
      </c>
      <c r="W3454" s="23" t="s">
        <v>37</v>
      </c>
      <c r="X3454" s="22">
        <v>89363.46</v>
      </c>
    </row>
    <row r="3455" spans="1:24" x14ac:dyDescent="0.25">
      <c r="A3455" s="22">
        <v>702</v>
      </c>
      <c r="B3455" s="23" t="s">
        <v>3500</v>
      </c>
      <c r="C3455" s="23"/>
      <c r="D3455" s="24">
        <v>363369</v>
      </c>
      <c r="E3455" s="25"/>
      <c r="F3455" s="23" t="s">
        <v>33</v>
      </c>
      <c r="G3455" s="23" t="s">
        <v>33</v>
      </c>
      <c r="H3455" s="24" t="s">
        <v>34</v>
      </c>
      <c r="I3455" s="24" t="s">
        <v>35</v>
      </c>
      <c r="J3455" s="23" t="s">
        <v>36</v>
      </c>
      <c r="K3455" s="26">
        <v>46725</v>
      </c>
      <c r="L3455" s="26">
        <f t="shared" si="162"/>
        <v>46725</v>
      </c>
      <c r="M3455" s="26">
        <v>0</v>
      </c>
      <c r="N3455" s="26">
        <v>0</v>
      </c>
      <c r="O3455" s="26">
        <v>0</v>
      </c>
      <c r="P3455" s="26">
        <v>0</v>
      </c>
      <c r="Q3455" s="26">
        <f t="shared" si="160"/>
        <v>0</v>
      </c>
      <c r="R3455" s="27" t="str">
        <f t="shared" si="161"/>
        <v>1-30</v>
      </c>
      <c r="S3455" s="27" t="str">
        <f>+VLOOKUP(B3455,'[1]PORTFOLIO MAY16'!$B$7:$T$5083,19,0)</f>
        <v>MEXICO</v>
      </c>
      <c r="T3455" s="26">
        <v>0</v>
      </c>
      <c r="U3455" s="23" t="s">
        <v>37</v>
      </c>
      <c r="V3455" s="23" t="s">
        <v>37</v>
      </c>
      <c r="W3455" s="23" t="s">
        <v>37</v>
      </c>
      <c r="X3455" s="22">
        <v>54512.5</v>
      </c>
    </row>
    <row r="3456" spans="1:24" x14ac:dyDescent="0.25">
      <c r="A3456" s="22">
        <v>702</v>
      </c>
      <c r="B3456" s="23" t="s">
        <v>3501</v>
      </c>
      <c r="C3456" s="23"/>
      <c r="D3456" s="24">
        <v>315309</v>
      </c>
      <c r="E3456" s="25"/>
      <c r="F3456" s="23" t="s">
        <v>42</v>
      </c>
      <c r="G3456" s="23" t="s">
        <v>33</v>
      </c>
      <c r="H3456" s="24" t="s">
        <v>34</v>
      </c>
      <c r="I3456" s="24" t="s">
        <v>35</v>
      </c>
      <c r="J3456" s="23" t="s">
        <v>39</v>
      </c>
      <c r="K3456" s="26">
        <v>850069.64</v>
      </c>
      <c r="L3456" s="26">
        <f t="shared" si="162"/>
        <v>45810.252890772361</v>
      </c>
      <c r="M3456" s="26">
        <v>850069.64</v>
      </c>
      <c r="N3456" s="26">
        <v>0</v>
      </c>
      <c r="O3456" s="26">
        <v>0</v>
      </c>
      <c r="P3456" s="26">
        <v>0</v>
      </c>
      <c r="Q3456" s="26">
        <f t="shared" si="160"/>
        <v>850069.64</v>
      </c>
      <c r="R3456" s="27" t="str">
        <f t="shared" si="161"/>
        <v>31-60</v>
      </c>
      <c r="S3456" s="27" t="str">
        <f>+VLOOKUP(B3456,'[1]PORTFOLIO MAY16'!$B$7:$T$5083,19,0)</f>
        <v>MEXICO</v>
      </c>
      <c r="T3456" s="26">
        <v>0</v>
      </c>
      <c r="U3456" s="23" t="s">
        <v>37</v>
      </c>
      <c r="V3456" s="23" t="s">
        <v>37</v>
      </c>
      <c r="W3456" s="23" t="s">
        <v>37</v>
      </c>
      <c r="X3456" s="22">
        <v>927348.7</v>
      </c>
    </row>
    <row r="3457" spans="1:24" x14ac:dyDescent="0.25">
      <c r="A3457" s="22">
        <v>702</v>
      </c>
      <c r="B3457" s="23" t="s">
        <v>3502</v>
      </c>
      <c r="C3457" s="23"/>
      <c r="D3457" s="24">
        <v>319617</v>
      </c>
      <c r="E3457" s="25"/>
      <c r="F3457" s="23" t="s">
        <v>33</v>
      </c>
      <c r="G3457" s="23" t="s">
        <v>33</v>
      </c>
      <c r="H3457" s="24" t="s">
        <v>34</v>
      </c>
      <c r="I3457" s="24" t="s">
        <v>35</v>
      </c>
      <c r="J3457" s="23" t="s">
        <v>36</v>
      </c>
      <c r="K3457" s="26">
        <v>208249.97</v>
      </c>
      <c r="L3457" s="26">
        <f t="shared" si="162"/>
        <v>208249.97</v>
      </c>
      <c r="M3457" s="26">
        <v>0</v>
      </c>
      <c r="N3457" s="26">
        <v>0</v>
      </c>
      <c r="O3457" s="26">
        <v>0</v>
      </c>
      <c r="P3457" s="26">
        <v>0</v>
      </c>
      <c r="Q3457" s="26">
        <f t="shared" si="160"/>
        <v>0</v>
      </c>
      <c r="R3457" s="27" t="str">
        <f t="shared" si="161"/>
        <v>1-30</v>
      </c>
      <c r="S3457" s="27" t="str">
        <f>+VLOOKUP(B3457,'[1]PORTFOLIO MAY16'!$B$7:$T$5083,19,0)</f>
        <v>MEXICO</v>
      </c>
      <c r="T3457" s="26">
        <v>0</v>
      </c>
      <c r="U3457" s="23" t="s">
        <v>37</v>
      </c>
      <c r="V3457" s="23" t="s">
        <v>37</v>
      </c>
      <c r="W3457" s="23" t="s">
        <v>37</v>
      </c>
      <c r="X3457" s="22">
        <v>218166.64</v>
      </c>
    </row>
    <row r="3458" spans="1:24" x14ac:dyDescent="0.25">
      <c r="A3458" s="22">
        <v>702</v>
      </c>
      <c r="B3458" s="23" t="s">
        <v>3503</v>
      </c>
      <c r="C3458" s="23"/>
      <c r="D3458" s="24">
        <v>308518</v>
      </c>
      <c r="E3458" s="25"/>
      <c r="F3458" s="23" t="s">
        <v>42</v>
      </c>
      <c r="G3458" s="23" t="s">
        <v>33</v>
      </c>
      <c r="H3458" s="24" t="s">
        <v>34</v>
      </c>
      <c r="I3458" s="24" t="s">
        <v>35</v>
      </c>
      <c r="J3458" s="23" t="s">
        <v>36</v>
      </c>
      <c r="K3458" s="26">
        <v>146370.56</v>
      </c>
      <c r="L3458" s="26">
        <f t="shared" si="162"/>
        <v>146370.56</v>
      </c>
      <c r="M3458" s="26">
        <v>0</v>
      </c>
      <c r="N3458" s="26">
        <v>0</v>
      </c>
      <c r="O3458" s="26">
        <v>0</v>
      </c>
      <c r="P3458" s="26">
        <v>0</v>
      </c>
      <c r="Q3458" s="26">
        <f t="shared" si="160"/>
        <v>0</v>
      </c>
      <c r="R3458" s="27" t="str">
        <f t="shared" si="161"/>
        <v>1-30</v>
      </c>
      <c r="S3458" s="27" t="str">
        <f>+VLOOKUP(B3458,'[1]PORTFOLIO MAY16'!$B$7:$T$5083,19,0)</f>
        <v>MEXICO</v>
      </c>
      <c r="T3458" s="26">
        <v>0</v>
      </c>
      <c r="U3458" s="23" t="s">
        <v>37</v>
      </c>
      <c r="V3458" s="23" t="s">
        <v>37</v>
      </c>
      <c r="W3458" s="23" t="s">
        <v>37</v>
      </c>
      <c r="X3458" s="22">
        <v>146370.56</v>
      </c>
    </row>
    <row r="3459" spans="1:24" x14ac:dyDescent="0.25">
      <c r="A3459" s="22">
        <v>702</v>
      </c>
      <c r="B3459" s="23" t="s">
        <v>3504</v>
      </c>
      <c r="C3459" s="23"/>
      <c r="D3459" s="24">
        <v>311796</v>
      </c>
      <c r="E3459" s="25"/>
      <c r="F3459" s="23" t="s">
        <v>42</v>
      </c>
      <c r="G3459" s="23" t="s">
        <v>51</v>
      </c>
      <c r="H3459" s="24" t="s">
        <v>34</v>
      </c>
      <c r="I3459" s="24" t="s">
        <v>35</v>
      </c>
      <c r="J3459" s="23" t="s">
        <v>39</v>
      </c>
      <c r="K3459" s="26">
        <v>302014.21000000002</v>
      </c>
      <c r="L3459" s="26">
        <f t="shared" si="162"/>
        <v>16275.545773763703</v>
      </c>
      <c r="M3459" s="26">
        <v>0</v>
      </c>
      <c r="N3459" s="26">
        <v>0</v>
      </c>
      <c r="O3459" s="26">
        <v>0</v>
      </c>
      <c r="P3459" s="26">
        <v>0</v>
      </c>
      <c r="Q3459" s="26">
        <f t="shared" si="160"/>
        <v>0</v>
      </c>
      <c r="R3459" s="27" t="str">
        <f t="shared" si="161"/>
        <v>1-30</v>
      </c>
      <c r="S3459" s="27" t="str">
        <f>+VLOOKUP(B3459,'[1]PORTFOLIO MAY16'!$B$7:$T$5083,19,0)</f>
        <v>MEXICO</v>
      </c>
      <c r="T3459" s="26">
        <v>0</v>
      </c>
      <c r="U3459" s="23" t="s">
        <v>37</v>
      </c>
      <c r="V3459" s="23" t="s">
        <v>37</v>
      </c>
      <c r="W3459" s="23" t="s">
        <v>37</v>
      </c>
      <c r="X3459" s="22">
        <v>335466.26</v>
      </c>
    </row>
    <row r="3460" spans="1:24" x14ac:dyDescent="0.25">
      <c r="A3460" s="22">
        <v>702</v>
      </c>
      <c r="B3460" s="23" t="s">
        <v>3505</v>
      </c>
      <c r="C3460" s="23"/>
      <c r="D3460" s="24">
        <v>319934</v>
      </c>
      <c r="E3460" s="25"/>
      <c r="F3460" s="23" t="s">
        <v>98</v>
      </c>
      <c r="G3460" s="23" t="s">
        <v>98</v>
      </c>
      <c r="H3460" s="24" t="s">
        <v>34</v>
      </c>
      <c r="I3460" s="24" t="s">
        <v>35</v>
      </c>
      <c r="J3460" s="23" t="s">
        <v>36</v>
      </c>
      <c r="K3460" s="26">
        <v>44554.03</v>
      </c>
      <c r="L3460" s="26">
        <f t="shared" si="162"/>
        <v>44554.03</v>
      </c>
      <c r="M3460" s="26">
        <v>0</v>
      </c>
      <c r="N3460" s="26">
        <v>0</v>
      </c>
      <c r="O3460" s="26">
        <v>0</v>
      </c>
      <c r="P3460" s="26">
        <v>0</v>
      </c>
      <c r="Q3460" s="26">
        <f t="shared" si="160"/>
        <v>0</v>
      </c>
      <c r="R3460" s="27" t="str">
        <f t="shared" si="161"/>
        <v>1-30</v>
      </c>
      <c r="S3460" s="27" t="str">
        <f>+VLOOKUP(B3460,'[1]PORTFOLIO MAY16'!$B$7:$T$5083,19,0)</f>
        <v>MEXICO</v>
      </c>
      <c r="T3460" s="26">
        <v>0</v>
      </c>
      <c r="U3460" s="23" t="s">
        <v>37</v>
      </c>
      <c r="V3460" s="23" t="s">
        <v>37</v>
      </c>
      <c r="W3460" s="23" t="s">
        <v>37</v>
      </c>
      <c r="X3460" s="22">
        <v>24986.3</v>
      </c>
    </row>
    <row r="3461" spans="1:24" x14ac:dyDescent="0.25">
      <c r="A3461" s="22">
        <v>702</v>
      </c>
      <c r="B3461" s="23" t="s">
        <v>3506</v>
      </c>
      <c r="C3461" s="23"/>
      <c r="D3461" s="24">
        <v>313548</v>
      </c>
      <c r="E3461" s="25"/>
      <c r="F3461" s="23" t="s">
        <v>59</v>
      </c>
      <c r="G3461" s="23" t="s">
        <v>59</v>
      </c>
      <c r="H3461" s="24" t="s">
        <v>34</v>
      </c>
      <c r="I3461" s="24" t="s">
        <v>35</v>
      </c>
      <c r="J3461" s="23" t="s">
        <v>36</v>
      </c>
      <c r="K3461" s="26">
        <v>28939.93</v>
      </c>
      <c r="L3461" s="26">
        <f t="shared" si="162"/>
        <v>28939.93</v>
      </c>
      <c r="M3461" s="26">
        <v>0</v>
      </c>
      <c r="N3461" s="26">
        <v>0</v>
      </c>
      <c r="O3461" s="26">
        <v>0</v>
      </c>
      <c r="P3461" s="26">
        <v>0</v>
      </c>
      <c r="Q3461" s="26">
        <f t="shared" si="160"/>
        <v>0</v>
      </c>
      <c r="R3461" s="27" t="str">
        <f t="shared" si="161"/>
        <v>1-30</v>
      </c>
      <c r="S3461" s="27" t="str">
        <f>+VLOOKUP(B3461,'[1]PORTFOLIO MAY16'!$B$7:$T$5083,19,0)</f>
        <v>NICARAGUA</v>
      </c>
      <c r="T3461" s="26">
        <v>0</v>
      </c>
      <c r="U3461" s="23" t="s">
        <v>37</v>
      </c>
      <c r="V3461" s="23" t="s">
        <v>37</v>
      </c>
      <c r="W3461" s="23" t="s">
        <v>37</v>
      </c>
      <c r="X3461" s="22">
        <v>30518.58</v>
      </c>
    </row>
    <row r="3462" spans="1:24" x14ac:dyDescent="0.25">
      <c r="A3462" s="22">
        <v>702</v>
      </c>
      <c r="B3462" s="23" t="s">
        <v>3507</v>
      </c>
      <c r="C3462" s="23"/>
      <c r="D3462" s="24">
        <v>317800</v>
      </c>
      <c r="E3462" s="25"/>
      <c r="F3462" s="23" t="s">
        <v>33</v>
      </c>
      <c r="G3462" s="23" t="s">
        <v>33</v>
      </c>
      <c r="H3462" s="24" t="s">
        <v>34</v>
      </c>
      <c r="I3462" s="24" t="s">
        <v>35</v>
      </c>
      <c r="J3462" s="23" t="s">
        <v>39</v>
      </c>
      <c r="K3462" s="26">
        <v>3312167.01</v>
      </c>
      <c r="L3462" s="26">
        <f t="shared" si="162"/>
        <v>178492.68013450445</v>
      </c>
      <c r="M3462" s="26">
        <v>0</v>
      </c>
      <c r="N3462" s="26">
        <v>0</v>
      </c>
      <c r="O3462" s="26">
        <v>0</v>
      </c>
      <c r="P3462" s="26">
        <v>0</v>
      </c>
      <c r="Q3462" s="26">
        <f t="shared" si="160"/>
        <v>0</v>
      </c>
      <c r="R3462" s="27" t="str">
        <f t="shared" si="161"/>
        <v>1-30</v>
      </c>
      <c r="S3462" s="27" t="str">
        <f>+VLOOKUP(B3462,'[1]PORTFOLIO MAY16'!$B$7:$T$5083,19,0)</f>
        <v>MEXICO</v>
      </c>
      <c r="T3462" s="26">
        <v>0</v>
      </c>
      <c r="U3462" s="23" t="s">
        <v>37</v>
      </c>
      <c r="V3462" s="23" t="s">
        <v>37</v>
      </c>
      <c r="W3462" s="23" t="s">
        <v>37</v>
      </c>
      <c r="X3462" s="22">
        <v>3434839.86</v>
      </c>
    </row>
    <row r="3463" spans="1:24" x14ac:dyDescent="0.25">
      <c r="A3463" s="22">
        <v>702</v>
      </c>
      <c r="B3463" s="23" t="s">
        <v>3508</v>
      </c>
      <c r="C3463" s="23"/>
      <c r="D3463" s="24">
        <v>313548</v>
      </c>
      <c r="E3463" s="25"/>
      <c r="F3463" s="23" t="s">
        <v>51</v>
      </c>
      <c r="G3463" s="23" t="s">
        <v>51</v>
      </c>
      <c r="H3463" s="24" t="s">
        <v>34</v>
      </c>
      <c r="I3463" s="24" t="s">
        <v>35</v>
      </c>
      <c r="J3463" s="23" t="s">
        <v>36</v>
      </c>
      <c r="K3463" s="26">
        <v>56222.82</v>
      </c>
      <c r="L3463" s="26">
        <f t="shared" si="162"/>
        <v>56222.82</v>
      </c>
      <c r="M3463" s="26">
        <v>0</v>
      </c>
      <c r="N3463" s="26">
        <v>0</v>
      </c>
      <c r="O3463" s="26">
        <v>0</v>
      </c>
      <c r="P3463" s="26">
        <v>0</v>
      </c>
      <c r="Q3463" s="26">
        <f t="shared" ref="Q3463:Q3526" si="163">+P3463+O3463+N3463+M3463</f>
        <v>0</v>
      </c>
      <c r="R3463" s="27" t="str">
        <f t="shared" ref="R3463:R3526" si="164">+IF(P3463&gt;0,"120+",IF(O3463&gt;0,"91-120",IF(N3463&gt;0,"61-90",IF(M3463&gt;0,"31-60","1-30"))))</f>
        <v>1-30</v>
      </c>
      <c r="S3463" s="27" t="str">
        <f>+VLOOKUP(B3463,'[1]PORTFOLIO MAY16'!$B$7:$T$5083,19,0)</f>
        <v>NICARAGUA</v>
      </c>
      <c r="T3463" s="26">
        <v>0</v>
      </c>
      <c r="U3463" s="23" t="s">
        <v>37</v>
      </c>
      <c r="V3463" s="23" t="s">
        <v>37</v>
      </c>
      <c r="W3463" s="23" t="s">
        <v>37</v>
      </c>
      <c r="X3463" s="22">
        <v>59291.08</v>
      </c>
    </row>
    <row r="3464" spans="1:24" x14ac:dyDescent="0.25">
      <c r="A3464" s="22">
        <v>702</v>
      </c>
      <c r="B3464" s="23" t="s">
        <v>3509</v>
      </c>
      <c r="C3464" s="23"/>
      <c r="D3464" s="24">
        <v>313548</v>
      </c>
      <c r="E3464" s="25"/>
      <c r="F3464" s="23" t="s">
        <v>51</v>
      </c>
      <c r="G3464" s="23" t="s">
        <v>51</v>
      </c>
      <c r="H3464" s="24" t="s">
        <v>34</v>
      </c>
      <c r="I3464" s="24" t="s">
        <v>35</v>
      </c>
      <c r="J3464" s="23" t="s">
        <v>36</v>
      </c>
      <c r="K3464" s="26">
        <v>6600.83</v>
      </c>
      <c r="L3464" s="26">
        <f t="shared" si="162"/>
        <v>6600.83</v>
      </c>
      <c r="M3464" s="26">
        <v>0</v>
      </c>
      <c r="N3464" s="26">
        <v>0</v>
      </c>
      <c r="O3464" s="26">
        <v>0</v>
      </c>
      <c r="P3464" s="26">
        <v>0</v>
      </c>
      <c r="Q3464" s="26">
        <f t="shared" si="163"/>
        <v>0</v>
      </c>
      <c r="R3464" s="27" t="str">
        <f t="shared" si="164"/>
        <v>1-30</v>
      </c>
      <c r="S3464" s="27" t="str">
        <f>+VLOOKUP(B3464,'[1]PORTFOLIO MAY16'!$B$7:$T$5083,19,0)</f>
        <v>NICARAGUA</v>
      </c>
      <c r="T3464" s="26">
        <v>0</v>
      </c>
      <c r="U3464" s="23" t="s">
        <v>37</v>
      </c>
      <c r="V3464" s="23" t="s">
        <v>37</v>
      </c>
      <c r="W3464" s="23" t="s">
        <v>37</v>
      </c>
      <c r="X3464" s="22">
        <v>6935.75</v>
      </c>
    </row>
    <row r="3465" spans="1:24" x14ac:dyDescent="0.25">
      <c r="A3465" s="22">
        <v>702</v>
      </c>
      <c r="B3465" s="23" t="s">
        <v>3510</v>
      </c>
      <c r="C3465" s="23"/>
      <c r="D3465" s="24">
        <v>313548</v>
      </c>
      <c r="E3465" s="25"/>
      <c r="F3465" s="23" t="s">
        <v>51</v>
      </c>
      <c r="G3465" s="23" t="s">
        <v>51</v>
      </c>
      <c r="H3465" s="24" t="s">
        <v>34</v>
      </c>
      <c r="I3465" s="24" t="s">
        <v>35</v>
      </c>
      <c r="J3465" s="23" t="s">
        <v>36</v>
      </c>
      <c r="K3465" s="26">
        <v>62839.45</v>
      </c>
      <c r="L3465" s="26">
        <f t="shared" si="162"/>
        <v>62839.45</v>
      </c>
      <c r="M3465" s="26">
        <v>0</v>
      </c>
      <c r="N3465" s="26">
        <v>0</v>
      </c>
      <c r="O3465" s="26">
        <v>0</v>
      </c>
      <c r="P3465" s="26">
        <v>0</v>
      </c>
      <c r="Q3465" s="26">
        <f t="shared" si="163"/>
        <v>0</v>
      </c>
      <c r="R3465" s="27" t="str">
        <f t="shared" si="164"/>
        <v>1-30</v>
      </c>
      <c r="S3465" s="27" t="str">
        <f>+VLOOKUP(B3465,'[1]PORTFOLIO MAY16'!$B$7:$T$5083,19,0)</f>
        <v>NICARAGUA</v>
      </c>
      <c r="T3465" s="26">
        <v>0</v>
      </c>
      <c r="U3465" s="23" t="s">
        <v>37</v>
      </c>
      <c r="V3465" s="23" t="s">
        <v>37</v>
      </c>
      <c r="W3465" s="23" t="s">
        <v>37</v>
      </c>
      <c r="X3465" s="22">
        <v>65147.45</v>
      </c>
    </row>
    <row r="3466" spans="1:24" x14ac:dyDescent="0.25">
      <c r="A3466" s="22">
        <v>702</v>
      </c>
      <c r="B3466" s="23" t="s">
        <v>3511</v>
      </c>
      <c r="C3466" s="23"/>
      <c r="D3466" s="24">
        <v>316522</v>
      </c>
      <c r="E3466" s="25"/>
      <c r="F3466" s="23" t="s">
        <v>42</v>
      </c>
      <c r="G3466" s="23" t="s">
        <v>33</v>
      </c>
      <c r="H3466" s="24" t="s">
        <v>34</v>
      </c>
      <c r="I3466" s="24" t="s">
        <v>35</v>
      </c>
      <c r="J3466" s="23" t="s">
        <v>39</v>
      </c>
      <c r="K3466" s="26">
        <v>6197711.9199999999</v>
      </c>
      <c r="L3466" s="26">
        <f t="shared" si="162"/>
        <v>333994.69530443923</v>
      </c>
      <c r="M3466" s="26">
        <v>0</v>
      </c>
      <c r="N3466" s="26">
        <v>0</v>
      </c>
      <c r="O3466" s="26">
        <v>0</v>
      </c>
      <c r="P3466" s="26">
        <v>0</v>
      </c>
      <c r="Q3466" s="26">
        <f t="shared" si="163"/>
        <v>0</v>
      </c>
      <c r="R3466" s="27" t="str">
        <f t="shared" si="164"/>
        <v>1-30</v>
      </c>
      <c r="S3466" s="27" t="str">
        <f>+VLOOKUP(B3466,'[1]PORTFOLIO MAY16'!$B$7:$T$5083,19,0)</f>
        <v>MEXICO</v>
      </c>
      <c r="T3466" s="26">
        <v>0</v>
      </c>
      <c r="U3466" s="23" t="s">
        <v>37</v>
      </c>
      <c r="V3466" s="23" t="s">
        <v>37</v>
      </c>
      <c r="W3466" s="23" t="s">
        <v>37</v>
      </c>
      <c r="X3466" s="22">
        <v>6197711.9199999999</v>
      </c>
    </row>
    <row r="3467" spans="1:24" x14ac:dyDescent="0.25">
      <c r="A3467" s="22">
        <v>702</v>
      </c>
      <c r="B3467" s="23" t="s">
        <v>3512</v>
      </c>
      <c r="C3467" s="23"/>
      <c r="D3467" s="24">
        <v>314798</v>
      </c>
      <c r="E3467" s="25"/>
      <c r="F3467" s="23" t="s">
        <v>51</v>
      </c>
      <c r="G3467" s="23" t="s">
        <v>51</v>
      </c>
      <c r="H3467" s="24" t="s">
        <v>34</v>
      </c>
      <c r="I3467" s="24" t="s">
        <v>35</v>
      </c>
      <c r="J3467" s="23" t="s">
        <v>36</v>
      </c>
      <c r="K3467" s="26">
        <v>107759.27</v>
      </c>
      <c r="L3467" s="26">
        <f t="shared" si="162"/>
        <v>107759.27</v>
      </c>
      <c r="M3467" s="26">
        <v>0</v>
      </c>
      <c r="N3467" s="26">
        <v>0</v>
      </c>
      <c r="O3467" s="26">
        <v>0</v>
      </c>
      <c r="P3467" s="26">
        <v>0</v>
      </c>
      <c r="Q3467" s="26">
        <f t="shared" si="163"/>
        <v>0</v>
      </c>
      <c r="R3467" s="27" t="str">
        <f t="shared" si="164"/>
        <v>1-30</v>
      </c>
      <c r="S3467" s="27" t="str">
        <f>+VLOOKUP(B3467,'[1]PORTFOLIO MAY16'!$B$7:$T$5083,19,0)</f>
        <v>COSTA RICA</v>
      </c>
      <c r="T3467" s="26">
        <v>0</v>
      </c>
      <c r="U3467" s="23" t="s">
        <v>37</v>
      </c>
      <c r="V3467" s="23" t="s">
        <v>37</v>
      </c>
      <c r="W3467" s="23" t="s">
        <v>37</v>
      </c>
      <c r="X3467" s="22">
        <v>111966.6</v>
      </c>
    </row>
    <row r="3468" spans="1:24" x14ac:dyDescent="0.25">
      <c r="A3468" s="22">
        <v>702</v>
      </c>
      <c r="B3468" s="23" t="s">
        <v>3513</v>
      </c>
      <c r="C3468" s="23"/>
      <c r="D3468" s="24">
        <v>317907</v>
      </c>
      <c r="E3468" s="25"/>
      <c r="F3468" s="23" t="s">
        <v>42</v>
      </c>
      <c r="G3468" s="23" t="s">
        <v>33</v>
      </c>
      <c r="H3468" s="24" t="s">
        <v>34</v>
      </c>
      <c r="I3468" s="24" t="s">
        <v>35</v>
      </c>
      <c r="J3468" s="23" t="s">
        <v>36</v>
      </c>
      <c r="K3468" s="26">
        <v>21913.45</v>
      </c>
      <c r="L3468" s="26">
        <f t="shared" si="162"/>
        <v>21913.45</v>
      </c>
      <c r="M3468" s="26">
        <v>0</v>
      </c>
      <c r="N3468" s="26">
        <v>0</v>
      </c>
      <c r="O3468" s="26">
        <v>0</v>
      </c>
      <c r="P3468" s="26">
        <v>0</v>
      </c>
      <c r="Q3468" s="26">
        <f t="shared" si="163"/>
        <v>0</v>
      </c>
      <c r="R3468" s="27" t="str">
        <f t="shared" si="164"/>
        <v>1-30</v>
      </c>
      <c r="S3468" s="27" t="str">
        <f>+VLOOKUP(B3468,'[1]PORTFOLIO MAY16'!$B$7:$T$5083,19,0)</f>
        <v>GUATEMALA</v>
      </c>
      <c r="T3468" s="26">
        <v>0</v>
      </c>
      <c r="U3468" s="23" t="s">
        <v>37</v>
      </c>
      <c r="V3468" s="23" t="s">
        <v>37</v>
      </c>
      <c r="W3468" s="23" t="s">
        <v>37</v>
      </c>
      <c r="X3468" s="22">
        <v>23464.71</v>
      </c>
    </row>
    <row r="3469" spans="1:24" x14ac:dyDescent="0.25">
      <c r="A3469" s="22">
        <v>702</v>
      </c>
      <c r="B3469" s="23" t="s">
        <v>3514</v>
      </c>
      <c r="C3469" s="23"/>
      <c r="D3469" s="24">
        <v>312217</v>
      </c>
      <c r="E3469" s="25"/>
      <c r="F3469" s="23" t="s">
        <v>42</v>
      </c>
      <c r="G3469" s="23" t="s">
        <v>33</v>
      </c>
      <c r="H3469" s="24" t="s">
        <v>34</v>
      </c>
      <c r="I3469" s="24" t="s">
        <v>35</v>
      </c>
      <c r="J3469" s="23" t="s">
        <v>39</v>
      </c>
      <c r="K3469" s="26">
        <v>84908.59</v>
      </c>
      <c r="L3469" s="26">
        <f t="shared" si="162"/>
        <v>4575.723914218258</v>
      </c>
      <c r="M3469" s="26">
        <v>0</v>
      </c>
      <c r="N3469" s="26">
        <v>0</v>
      </c>
      <c r="O3469" s="26">
        <v>0</v>
      </c>
      <c r="P3469" s="26">
        <v>84908.59</v>
      </c>
      <c r="Q3469" s="26">
        <f t="shared" si="163"/>
        <v>84908.59</v>
      </c>
      <c r="R3469" s="27" t="str">
        <f t="shared" si="164"/>
        <v>120+</v>
      </c>
      <c r="S3469" s="27" t="str">
        <f>+VLOOKUP(B3469,'[1]PORTFOLIO MAY16'!$B$7:$T$5083,19,0)</f>
        <v>MEXICO</v>
      </c>
      <c r="T3469" s="26">
        <v>84908.59</v>
      </c>
      <c r="U3469" s="23" t="s">
        <v>37</v>
      </c>
      <c r="V3469" s="23" t="s">
        <v>37</v>
      </c>
      <c r="W3469" s="23" t="s">
        <v>37</v>
      </c>
      <c r="X3469" s="22">
        <v>84908.59</v>
      </c>
    </row>
    <row r="3470" spans="1:24" x14ac:dyDescent="0.25">
      <c r="A3470" s="22">
        <v>702</v>
      </c>
      <c r="B3470" s="23" t="s">
        <v>3515</v>
      </c>
      <c r="C3470" s="23"/>
      <c r="D3470" s="24">
        <v>318359</v>
      </c>
      <c r="E3470" s="25"/>
      <c r="F3470" s="23" t="s">
        <v>42</v>
      </c>
      <c r="G3470" s="23" t="s">
        <v>51</v>
      </c>
      <c r="H3470" s="24" t="s">
        <v>34</v>
      </c>
      <c r="I3470" s="24" t="s">
        <v>35</v>
      </c>
      <c r="J3470" s="23" t="s">
        <v>39</v>
      </c>
      <c r="K3470" s="26">
        <v>2354250.91</v>
      </c>
      <c r="L3470" s="26">
        <f t="shared" si="162"/>
        <v>126870.58151545204</v>
      </c>
      <c r="M3470" s="26">
        <v>0</v>
      </c>
      <c r="N3470" s="26">
        <v>0</v>
      </c>
      <c r="O3470" s="26">
        <v>0</v>
      </c>
      <c r="P3470" s="26">
        <v>0</v>
      </c>
      <c r="Q3470" s="26">
        <f t="shared" si="163"/>
        <v>0</v>
      </c>
      <c r="R3470" s="27" t="str">
        <f t="shared" si="164"/>
        <v>1-30</v>
      </c>
      <c r="S3470" s="27" t="str">
        <f>+VLOOKUP(B3470,'[1]PORTFOLIO MAY16'!$B$7:$T$5083,19,0)</f>
        <v>MEXICO</v>
      </c>
      <c r="T3470" s="26">
        <v>0</v>
      </c>
      <c r="U3470" s="23" t="s">
        <v>37</v>
      </c>
      <c r="V3470" s="23" t="s">
        <v>37</v>
      </c>
      <c r="W3470" s="23" t="s">
        <v>37</v>
      </c>
      <c r="X3470" s="22">
        <v>2564423.2799999998</v>
      </c>
    </row>
    <row r="3471" spans="1:24" x14ac:dyDescent="0.25">
      <c r="A3471" s="22">
        <v>702</v>
      </c>
      <c r="B3471" s="23" t="s">
        <v>3516</v>
      </c>
      <c r="C3471" s="23"/>
      <c r="D3471" s="24">
        <v>317922</v>
      </c>
      <c r="E3471" s="25"/>
      <c r="F3471" s="23" t="s">
        <v>42</v>
      </c>
      <c r="G3471" s="23" t="s">
        <v>33</v>
      </c>
      <c r="H3471" s="24" t="s">
        <v>34</v>
      </c>
      <c r="I3471" s="24" t="s">
        <v>35</v>
      </c>
      <c r="J3471" s="23" t="s">
        <v>36</v>
      </c>
      <c r="K3471" s="26">
        <v>176010.8</v>
      </c>
      <c r="L3471" s="26">
        <f t="shared" si="162"/>
        <v>176010.8</v>
      </c>
      <c r="M3471" s="26">
        <v>0</v>
      </c>
      <c r="N3471" s="26">
        <v>0</v>
      </c>
      <c r="O3471" s="26">
        <v>0</v>
      </c>
      <c r="P3471" s="26">
        <v>0</v>
      </c>
      <c r="Q3471" s="26">
        <f t="shared" si="163"/>
        <v>0</v>
      </c>
      <c r="R3471" s="27" t="str">
        <f t="shared" si="164"/>
        <v>1-30</v>
      </c>
      <c r="S3471" s="27" t="str">
        <f>+VLOOKUP(B3471,'[1]PORTFOLIO MAY16'!$B$7:$T$5083,19,0)</f>
        <v>REPUBLICA DOMINICANA</v>
      </c>
      <c r="T3471" s="26">
        <v>0</v>
      </c>
      <c r="U3471" s="23" t="s">
        <v>37</v>
      </c>
      <c r="V3471" s="23" t="s">
        <v>37</v>
      </c>
      <c r="W3471" s="23" t="s">
        <v>37</v>
      </c>
      <c r="X3471" s="22">
        <v>180852.4</v>
      </c>
    </row>
    <row r="3472" spans="1:24" x14ac:dyDescent="0.25">
      <c r="A3472" s="22">
        <v>702</v>
      </c>
      <c r="B3472" s="23" t="s">
        <v>3517</v>
      </c>
      <c r="C3472" s="23"/>
      <c r="D3472" s="24">
        <v>319909</v>
      </c>
      <c r="E3472" s="25"/>
      <c r="F3472" s="23" t="s">
        <v>33</v>
      </c>
      <c r="G3472" s="23" t="s">
        <v>33</v>
      </c>
      <c r="H3472" s="24" t="s">
        <v>34</v>
      </c>
      <c r="I3472" s="24" t="s">
        <v>35</v>
      </c>
      <c r="J3472" s="23" t="s">
        <v>39</v>
      </c>
      <c r="K3472" s="26">
        <v>5157956.71</v>
      </c>
      <c r="L3472" s="26">
        <f t="shared" si="162"/>
        <v>277962.28704833664</v>
      </c>
      <c r="M3472" s="26">
        <v>0</v>
      </c>
      <c r="N3472" s="26">
        <v>0</v>
      </c>
      <c r="O3472" s="26">
        <v>0</v>
      </c>
      <c r="P3472" s="26">
        <v>0</v>
      </c>
      <c r="Q3472" s="26">
        <f t="shared" si="163"/>
        <v>0</v>
      </c>
      <c r="R3472" s="27" t="str">
        <f t="shared" si="164"/>
        <v>1-30</v>
      </c>
      <c r="S3472" s="27" t="str">
        <f>+VLOOKUP(B3472,'[1]PORTFOLIO MAY16'!$B$7:$T$5083,19,0)</f>
        <v>MEXICO</v>
      </c>
      <c r="T3472" s="26">
        <v>0</v>
      </c>
      <c r="U3472" s="23" t="s">
        <v>37</v>
      </c>
      <c r="V3472" s="23" t="s">
        <v>37</v>
      </c>
      <c r="W3472" s="23" t="s">
        <v>37</v>
      </c>
      <c r="X3472" s="22">
        <v>6144189.0999999996</v>
      </c>
    </row>
    <row r="3473" spans="1:24" x14ac:dyDescent="0.25">
      <c r="A3473" s="22">
        <v>702</v>
      </c>
      <c r="B3473" s="23" t="s">
        <v>3518</v>
      </c>
      <c r="C3473" s="23"/>
      <c r="D3473" s="24">
        <v>316241</v>
      </c>
      <c r="E3473" s="25"/>
      <c r="F3473" s="23" t="s">
        <v>42</v>
      </c>
      <c r="G3473" s="23" t="s">
        <v>33</v>
      </c>
      <c r="H3473" s="24" t="s">
        <v>34</v>
      </c>
      <c r="I3473" s="24" t="s">
        <v>35</v>
      </c>
      <c r="J3473" s="23" t="s">
        <v>36</v>
      </c>
      <c r="K3473" s="26">
        <v>120457.16</v>
      </c>
      <c r="L3473" s="26">
        <f t="shared" si="162"/>
        <v>120457.16</v>
      </c>
      <c r="M3473" s="26">
        <v>0</v>
      </c>
      <c r="N3473" s="26">
        <v>0</v>
      </c>
      <c r="O3473" s="26">
        <v>0</v>
      </c>
      <c r="P3473" s="26">
        <v>0</v>
      </c>
      <c r="Q3473" s="26">
        <f t="shared" si="163"/>
        <v>0</v>
      </c>
      <c r="R3473" s="27" t="str">
        <f t="shared" si="164"/>
        <v>1-30</v>
      </c>
      <c r="S3473" s="27" t="str">
        <f>+VLOOKUP(B3473,'[1]PORTFOLIO MAY16'!$B$7:$T$5083,19,0)</f>
        <v>COSTA RICA</v>
      </c>
      <c r="T3473" s="26">
        <v>0</v>
      </c>
      <c r="U3473" s="23" t="s">
        <v>37</v>
      </c>
      <c r="V3473" s="23" t="s">
        <v>37</v>
      </c>
      <c r="W3473" s="23" t="s">
        <v>37</v>
      </c>
      <c r="X3473" s="22">
        <v>134673.15</v>
      </c>
    </row>
    <row r="3474" spans="1:24" x14ac:dyDescent="0.25">
      <c r="A3474" s="22">
        <v>702</v>
      </c>
      <c r="B3474" s="23" t="s">
        <v>3519</v>
      </c>
      <c r="C3474" s="23"/>
      <c r="D3474" s="24">
        <v>316241</v>
      </c>
      <c r="E3474" s="25"/>
      <c r="F3474" s="23" t="s">
        <v>42</v>
      </c>
      <c r="G3474" s="23" t="s">
        <v>33</v>
      </c>
      <c r="H3474" s="24" t="s">
        <v>34</v>
      </c>
      <c r="I3474" s="24" t="s">
        <v>35</v>
      </c>
      <c r="J3474" s="23" t="s">
        <v>36</v>
      </c>
      <c r="K3474" s="26">
        <v>120457.16</v>
      </c>
      <c r="L3474" s="26">
        <f t="shared" si="162"/>
        <v>120457.16</v>
      </c>
      <c r="M3474" s="26">
        <v>0</v>
      </c>
      <c r="N3474" s="26">
        <v>0</v>
      </c>
      <c r="O3474" s="26">
        <v>0</v>
      </c>
      <c r="P3474" s="26">
        <v>0</v>
      </c>
      <c r="Q3474" s="26">
        <f t="shared" si="163"/>
        <v>0</v>
      </c>
      <c r="R3474" s="27" t="str">
        <f t="shared" si="164"/>
        <v>1-30</v>
      </c>
      <c r="S3474" s="27" t="str">
        <f>+VLOOKUP(B3474,'[1]PORTFOLIO MAY16'!$B$7:$T$5083,19,0)</f>
        <v>COSTA RICA</v>
      </c>
      <c r="T3474" s="26">
        <v>0</v>
      </c>
      <c r="U3474" s="23" t="s">
        <v>37</v>
      </c>
      <c r="V3474" s="23" t="s">
        <v>37</v>
      </c>
      <c r="W3474" s="23" t="s">
        <v>37</v>
      </c>
      <c r="X3474" s="22">
        <v>134673.15</v>
      </c>
    </row>
    <row r="3475" spans="1:24" x14ac:dyDescent="0.25">
      <c r="A3475" s="22">
        <v>702</v>
      </c>
      <c r="B3475" s="23" t="s">
        <v>3520</v>
      </c>
      <c r="C3475" s="23"/>
      <c r="D3475" s="24">
        <v>313548</v>
      </c>
      <c r="E3475" s="25"/>
      <c r="F3475" s="23" t="s">
        <v>51</v>
      </c>
      <c r="G3475" s="23" t="s">
        <v>51</v>
      </c>
      <c r="H3475" s="24" t="s">
        <v>34</v>
      </c>
      <c r="I3475" s="24" t="s">
        <v>35</v>
      </c>
      <c r="J3475" s="23" t="s">
        <v>36</v>
      </c>
      <c r="K3475" s="26">
        <v>124595.79</v>
      </c>
      <c r="L3475" s="26">
        <f t="shared" si="162"/>
        <v>124595.79</v>
      </c>
      <c r="M3475" s="26">
        <v>0</v>
      </c>
      <c r="N3475" s="26">
        <v>0</v>
      </c>
      <c r="O3475" s="26">
        <v>0</v>
      </c>
      <c r="P3475" s="26">
        <v>0</v>
      </c>
      <c r="Q3475" s="26">
        <f t="shared" si="163"/>
        <v>0</v>
      </c>
      <c r="R3475" s="27" t="str">
        <f t="shared" si="164"/>
        <v>1-30</v>
      </c>
      <c r="S3475" s="27" t="str">
        <f>+VLOOKUP(B3475,'[1]PORTFOLIO MAY16'!$B$7:$T$5083,19,0)</f>
        <v>NICARAGUA</v>
      </c>
      <c r="T3475" s="26">
        <v>0</v>
      </c>
      <c r="U3475" s="23" t="s">
        <v>37</v>
      </c>
      <c r="V3475" s="23" t="s">
        <v>37</v>
      </c>
      <c r="W3475" s="23" t="s">
        <v>37</v>
      </c>
      <c r="X3475" s="22">
        <v>129875.49</v>
      </c>
    </row>
    <row r="3476" spans="1:24" x14ac:dyDescent="0.25">
      <c r="A3476" s="22">
        <v>702</v>
      </c>
      <c r="B3476" s="23" t="s">
        <v>3521</v>
      </c>
      <c r="C3476" s="23"/>
      <c r="D3476" s="24">
        <v>312097</v>
      </c>
      <c r="E3476" s="25"/>
      <c r="F3476" s="23" t="s">
        <v>33</v>
      </c>
      <c r="G3476" s="23" t="s">
        <v>33</v>
      </c>
      <c r="H3476" s="24" t="s">
        <v>34</v>
      </c>
      <c r="I3476" s="24" t="s">
        <v>35</v>
      </c>
      <c r="J3476" s="23" t="s">
        <v>36</v>
      </c>
      <c r="K3476" s="26">
        <v>525805.85</v>
      </c>
      <c r="L3476" s="26">
        <f t="shared" si="162"/>
        <v>525805.85</v>
      </c>
      <c r="M3476" s="26">
        <v>0</v>
      </c>
      <c r="N3476" s="26">
        <v>0</v>
      </c>
      <c r="O3476" s="26">
        <v>0</v>
      </c>
      <c r="P3476" s="26">
        <v>0</v>
      </c>
      <c r="Q3476" s="26">
        <f t="shared" si="163"/>
        <v>0</v>
      </c>
      <c r="R3476" s="27" t="str">
        <f t="shared" si="164"/>
        <v>1-30</v>
      </c>
      <c r="S3476" s="27" t="str">
        <f>+VLOOKUP(B3476,'[1]PORTFOLIO MAY16'!$B$7:$T$5083,19,0)</f>
        <v>MEXICO</v>
      </c>
      <c r="T3476" s="26">
        <v>0</v>
      </c>
      <c r="U3476" s="23" t="s">
        <v>37</v>
      </c>
      <c r="V3476" s="23" t="s">
        <v>37</v>
      </c>
      <c r="W3476" s="23" t="s">
        <v>37</v>
      </c>
      <c r="X3476" s="22">
        <v>610722.31999999995</v>
      </c>
    </row>
    <row r="3477" spans="1:24" x14ac:dyDescent="0.25">
      <c r="A3477" s="22">
        <v>702</v>
      </c>
      <c r="B3477" s="23" t="s">
        <v>3522</v>
      </c>
      <c r="C3477" s="23"/>
      <c r="D3477" s="24">
        <v>316255</v>
      </c>
      <c r="E3477" s="25"/>
      <c r="F3477" s="23" t="s">
        <v>33</v>
      </c>
      <c r="G3477" s="23" t="s">
        <v>33</v>
      </c>
      <c r="H3477" s="24" t="s">
        <v>34</v>
      </c>
      <c r="I3477" s="24" t="s">
        <v>35</v>
      </c>
      <c r="J3477" s="23" t="s">
        <v>39</v>
      </c>
      <c r="K3477" s="26">
        <v>866653.37</v>
      </c>
      <c r="L3477" s="26">
        <f t="shared" si="162"/>
        <v>46703.950100300142</v>
      </c>
      <c r="M3477" s="26">
        <v>0</v>
      </c>
      <c r="N3477" s="26">
        <v>0</v>
      </c>
      <c r="O3477" s="26">
        <v>0</v>
      </c>
      <c r="P3477" s="26">
        <v>0</v>
      </c>
      <c r="Q3477" s="26">
        <f t="shared" si="163"/>
        <v>0</v>
      </c>
      <c r="R3477" s="27" t="str">
        <f t="shared" si="164"/>
        <v>1-30</v>
      </c>
      <c r="S3477" s="27" t="str">
        <f>+VLOOKUP(B3477,'[1]PORTFOLIO MAY16'!$B$7:$T$5083,19,0)</f>
        <v>MEXICO</v>
      </c>
      <c r="T3477" s="26">
        <v>0</v>
      </c>
      <c r="U3477" s="23" t="s">
        <v>37</v>
      </c>
      <c r="V3477" s="23" t="s">
        <v>37</v>
      </c>
      <c r="W3477" s="23" t="s">
        <v>37</v>
      </c>
      <c r="X3477" s="22">
        <v>912266.7</v>
      </c>
    </row>
    <row r="3478" spans="1:24" x14ac:dyDescent="0.25">
      <c r="A3478" s="22">
        <v>702</v>
      </c>
      <c r="B3478" s="23" t="s">
        <v>3523</v>
      </c>
      <c r="C3478" s="23"/>
      <c r="D3478" s="24">
        <v>310580</v>
      </c>
      <c r="E3478" s="25"/>
      <c r="F3478" s="23" t="s">
        <v>42</v>
      </c>
      <c r="G3478" s="23" t="s">
        <v>33</v>
      </c>
      <c r="H3478" s="24" t="s">
        <v>34</v>
      </c>
      <c r="I3478" s="24" t="s">
        <v>35</v>
      </c>
      <c r="J3478" s="23" t="s">
        <v>36</v>
      </c>
      <c r="K3478" s="26">
        <v>300877.02</v>
      </c>
      <c r="L3478" s="26">
        <f t="shared" si="162"/>
        <v>300877.02</v>
      </c>
      <c r="M3478" s="26">
        <v>0</v>
      </c>
      <c r="N3478" s="26">
        <v>0</v>
      </c>
      <c r="O3478" s="26">
        <v>0</v>
      </c>
      <c r="P3478" s="26">
        <v>0</v>
      </c>
      <c r="Q3478" s="26">
        <f t="shared" si="163"/>
        <v>0</v>
      </c>
      <c r="R3478" s="27" t="str">
        <f t="shared" si="164"/>
        <v>1-30</v>
      </c>
      <c r="S3478" s="27" t="str">
        <f>+VLOOKUP(B3478,'[1]PORTFOLIO MAY16'!$B$7:$T$5083,19,0)</f>
        <v>MEXICO</v>
      </c>
      <c r="T3478" s="26">
        <v>0</v>
      </c>
      <c r="U3478" s="23" t="s">
        <v>37</v>
      </c>
      <c r="V3478" s="23" t="s">
        <v>37</v>
      </c>
      <c r="W3478" s="23" t="s">
        <v>37</v>
      </c>
      <c r="X3478" s="22">
        <v>325097.28000000003</v>
      </c>
    </row>
    <row r="3479" spans="1:24" x14ac:dyDescent="0.25">
      <c r="A3479" s="22">
        <v>702</v>
      </c>
      <c r="B3479" s="23" t="s">
        <v>3524</v>
      </c>
      <c r="C3479" s="23"/>
      <c r="D3479" s="24">
        <v>314386</v>
      </c>
      <c r="E3479" s="25"/>
      <c r="F3479" s="23" t="s">
        <v>33</v>
      </c>
      <c r="G3479" s="23" t="s">
        <v>33</v>
      </c>
      <c r="H3479" s="24" t="s">
        <v>34</v>
      </c>
      <c r="I3479" s="24" t="s">
        <v>35</v>
      </c>
      <c r="J3479" s="23" t="s">
        <v>39</v>
      </c>
      <c r="K3479" s="26">
        <v>1679173.53</v>
      </c>
      <c r="L3479" s="26">
        <f t="shared" si="162"/>
        <v>90490.661514262451</v>
      </c>
      <c r="M3479" s="26">
        <v>0</v>
      </c>
      <c r="N3479" s="26">
        <v>0</v>
      </c>
      <c r="O3479" s="26">
        <v>0</v>
      </c>
      <c r="P3479" s="26">
        <v>0</v>
      </c>
      <c r="Q3479" s="26">
        <f t="shared" si="163"/>
        <v>0</v>
      </c>
      <c r="R3479" s="27" t="str">
        <f t="shared" si="164"/>
        <v>1-30</v>
      </c>
      <c r="S3479" s="27" t="str">
        <f>+VLOOKUP(B3479,'[1]PORTFOLIO MAY16'!$B$7:$T$5083,19,0)</f>
        <v>MEXICO</v>
      </c>
      <c r="T3479" s="26">
        <v>0</v>
      </c>
      <c r="U3479" s="23" t="s">
        <v>37</v>
      </c>
      <c r="V3479" s="23" t="s">
        <v>37</v>
      </c>
      <c r="W3479" s="23" t="s">
        <v>37</v>
      </c>
      <c r="X3479" s="22">
        <v>2025385.05</v>
      </c>
    </row>
    <row r="3480" spans="1:24" x14ac:dyDescent="0.25">
      <c r="A3480" s="22">
        <v>702</v>
      </c>
      <c r="B3480" s="23" t="s">
        <v>3525</v>
      </c>
      <c r="C3480" s="23"/>
      <c r="D3480" s="24">
        <v>308771</v>
      </c>
      <c r="E3480" s="25"/>
      <c r="F3480" s="23" t="s">
        <v>33</v>
      </c>
      <c r="G3480" s="23" t="s">
        <v>33</v>
      </c>
      <c r="H3480" s="24" t="s">
        <v>34</v>
      </c>
      <c r="I3480" s="24" t="s">
        <v>35</v>
      </c>
      <c r="J3480" s="23" t="s">
        <v>39</v>
      </c>
      <c r="K3480" s="26">
        <v>1787752.06</v>
      </c>
      <c r="L3480" s="26">
        <f t="shared" si="162"/>
        <v>96341.958494834907</v>
      </c>
      <c r="M3480" s="26">
        <v>0</v>
      </c>
      <c r="N3480" s="26">
        <v>0</v>
      </c>
      <c r="O3480" s="26">
        <v>0</v>
      </c>
      <c r="P3480" s="26">
        <v>0</v>
      </c>
      <c r="Q3480" s="26">
        <f t="shared" si="163"/>
        <v>0</v>
      </c>
      <c r="R3480" s="27" t="str">
        <f t="shared" si="164"/>
        <v>1-30</v>
      </c>
      <c r="S3480" s="27" t="str">
        <f>+VLOOKUP(B3480,'[1]PORTFOLIO MAY16'!$B$7:$T$5083,19,0)</f>
        <v>MEXICO</v>
      </c>
      <c r="T3480" s="26">
        <v>0</v>
      </c>
      <c r="U3480" s="23" t="s">
        <v>37</v>
      </c>
      <c r="V3480" s="23" t="s">
        <v>37</v>
      </c>
      <c r="W3480" s="23" t="s">
        <v>37</v>
      </c>
      <c r="X3480" s="22">
        <v>1963674.6</v>
      </c>
    </row>
    <row r="3481" spans="1:24" x14ac:dyDescent="0.25">
      <c r="A3481" s="22">
        <v>702</v>
      </c>
      <c r="B3481" s="23" t="s">
        <v>3526</v>
      </c>
      <c r="C3481" s="23"/>
      <c r="D3481" s="24">
        <v>356035</v>
      </c>
      <c r="E3481" s="25"/>
      <c r="F3481" s="23" t="s">
        <v>42</v>
      </c>
      <c r="G3481" s="23" t="s">
        <v>33</v>
      </c>
      <c r="H3481" s="24" t="s">
        <v>34</v>
      </c>
      <c r="I3481" s="24" t="s">
        <v>35</v>
      </c>
      <c r="J3481" s="23" t="s">
        <v>36</v>
      </c>
      <c r="K3481" s="26">
        <v>57934.879999999997</v>
      </c>
      <c r="L3481" s="26">
        <f t="shared" si="162"/>
        <v>57934.879999999997</v>
      </c>
      <c r="M3481" s="26">
        <v>0</v>
      </c>
      <c r="N3481" s="26">
        <v>0</v>
      </c>
      <c r="O3481" s="26">
        <v>0</v>
      </c>
      <c r="P3481" s="26">
        <v>0</v>
      </c>
      <c r="Q3481" s="26">
        <f t="shared" si="163"/>
        <v>0</v>
      </c>
      <c r="R3481" s="27" t="str">
        <f t="shared" si="164"/>
        <v>1-30</v>
      </c>
      <c r="S3481" s="27" t="str">
        <f>+VLOOKUP(B3481,'[1]PORTFOLIO MAY16'!$B$7:$T$5083,19,0)</f>
        <v>COSTA RICA</v>
      </c>
      <c r="T3481" s="26">
        <v>0</v>
      </c>
      <c r="U3481" s="23" t="s">
        <v>37</v>
      </c>
      <c r="V3481" s="23" t="s">
        <v>37</v>
      </c>
      <c r="W3481" s="23" t="s">
        <v>37</v>
      </c>
      <c r="X3481" s="22">
        <v>61720.47</v>
      </c>
    </row>
    <row r="3482" spans="1:24" x14ac:dyDescent="0.25">
      <c r="A3482" s="22">
        <v>702</v>
      </c>
      <c r="B3482" s="23" t="s">
        <v>3527</v>
      </c>
      <c r="C3482" s="23"/>
      <c r="D3482" s="24">
        <v>350132</v>
      </c>
      <c r="E3482" s="25"/>
      <c r="F3482" s="23" t="s">
        <v>42</v>
      </c>
      <c r="G3482" s="23" t="s">
        <v>33</v>
      </c>
      <c r="H3482" s="24" t="s">
        <v>34</v>
      </c>
      <c r="I3482" s="24" t="s">
        <v>35</v>
      </c>
      <c r="J3482" s="23" t="s">
        <v>39</v>
      </c>
      <c r="K3482" s="26">
        <v>403737.25</v>
      </c>
      <c r="L3482" s="26">
        <f t="shared" si="162"/>
        <v>21757.400398307349</v>
      </c>
      <c r="M3482" s="26">
        <v>0</v>
      </c>
      <c r="N3482" s="26">
        <v>0</v>
      </c>
      <c r="O3482" s="26">
        <v>0</v>
      </c>
      <c r="P3482" s="26">
        <v>0</v>
      </c>
      <c r="Q3482" s="26">
        <f t="shared" si="163"/>
        <v>0</v>
      </c>
      <c r="R3482" s="27" t="str">
        <f t="shared" si="164"/>
        <v>1-30</v>
      </c>
      <c r="S3482" s="27" t="str">
        <f>+VLOOKUP(B3482,'[1]PORTFOLIO MAY16'!$B$7:$T$5083,19,0)</f>
        <v>MEXICO</v>
      </c>
      <c r="T3482" s="26">
        <v>0</v>
      </c>
      <c r="U3482" s="23" t="s">
        <v>37</v>
      </c>
      <c r="V3482" s="23" t="s">
        <v>37</v>
      </c>
      <c r="W3482" s="23" t="s">
        <v>37</v>
      </c>
      <c r="X3482" s="22">
        <v>449406.15</v>
      </c>
    </row>
    <row r="3483" spans="1:24" x14ac:dyDescent="0.25">
      <c r="A3483" s="22">
        <v>702</v>
      </c>
      <c r="B3483" s="23" t="s">
        <v>3528</v>
      </c>
      <c r="C3483" s="23"/>
      <c r="D3483" s="24">
        <v>312728</v>
      </c>
      <c r="E3483" s="25"/>
      <c r="F3483" s="23" t="s">
        <v>33</v>
      </c>
      <c r="G3483" s="23" t="s">
        <v>33</v>
      </c>
      <c r="H3483" s="24" t="s">
        <v>34</v>
      </c>
      <c r="I3483" s="24" t="s">
        <v>35</v>
      </c>
      <c r="J3483" s="23" t="s">
        <v>39</v>
      </c>
      <c r="K3483" s="26">
        <v>2030584.5</v>
      </c>
      <c r="L3483" s="26">
        <f t="shared" si="162"/>
        <v>109428.19868391319</v>
      </c>
      <c r="M3483" s="26">
        <v>0</v>
      </c>
      <c r="N3483" s="26">
        <v>0</v>
      </c>
      <c r="O3483" s="26">
        <v>0</v>
      </c>
      <c r="P3483" s="26">
        <v>0</v>
      </c>
      <c r="Q3483" s="26">
        <f t="shared" si="163"/>
        <v>0</v>
      </c>
      <c r="R3483" s="27" t="str">
        <f t="shared" si="164"/>
        <v>1-30</v>
      </c>
      <c r="S3483" s="27" t="str">
        <f>+VLOOKUP(B3483,'[1]PORTFOLIO MAY16'!$B$7:$T$5083,19,0)</f>
        <v>MEXICO</v>
      </c>
      <c r="T3483" s="26">
        <v>0</v>
      </c>
      <c r="U3483" s="23" t="s">
        <v>37</v>
      </c>
      <c r="V3483" s="23" t="s">
        <v>37</v>
      </c>
      <c r="W3483" s="23" t="s">
        <v>37</v>
      </c>
      <c r="X3483" s="22">
        <v>2175626.25</v>
      </c>
    </row>
    <row r="3484" spans="1:24" x14ac:dyDescent="0.25">
      <c r="A3484" s="22">
        <v>702</v>
      </c>
      <c r="B3484" s="23" t="s">
        <v>3529</v>
      </c>
      <c r="C3484" s="23"/>
      <c r="D3484" s="24">
        <v>311324</v>
      </c>
      <c r="E3484" s="25"/>
      <c r="F3484" s="23" t="s">
        <v>33</v>
      </c>
      <c r="G3484" s="23" t="s">
        <v>33</v>
      </c>
      <c r="H3484" s="24" t="s">
        <v>34</v>
      </c>
      <c r="I3484" s="24" t="s">
        <v>35</v>
      </c>
      <c r="J3484" s="23" t="s">
        <v>39</v>
      </c>
      <c r="K3484" s="26">
        <v>1559851.43</v>
      </c>
      <c r="L3484" s="26">
        <f t="shared" si="162"/>
        <v>84060.393546501553</v>
      </c>
      <c r="M3484" s="26">
        <v>0</v>
      </c>
      <c r="N3484" s="26">
        <v>1559851.43</v>
      </c>
      <c r="O3484" s="26">
        <v>0</v>
      </c>
      <c r="P3484" s="26">
        <v>0</v>
      </c>
      <c r="Q3484" s="26">
        <f t="shared" si="163"/>
        <v>1559851.43</v>
      </c>
      <c r="R3484" s="27" t="str">
        <f t="shared" si="164"/>
        <v>61-90</v>
      </c>
      <c r="S3484" s="27" t="str">
        <f>+VLOOKUP(B3484,'[1]PORTFOLIO MAY16'!$B$7:$T$5083,19,0)</f>
        <v>MEXICO</v>
      </c>
      <c r="T3484" s="26">
        <v>0</v>
      </c>
      <c r="U3484" s="23" t="s">
        <v>37</v>
      </c>
      <c r="V3484" s="23" t="s">
        <v>37</v>
      </c>
      <c r="W3484" s="23" t="s">
        <v>37</v>
      </c>
      <c r="X3484" s="22">
        <v>1664663.58</v>
      </c>
    </row>
    <row r="3485" spans="1:24" x14ac:dyDescent="0.25">
      <c r="A3485" s="22">
        <v>702</v>
      </c>
      <c r="B3485" s="23" t="s">
        <v>3530</v>
      </c>
      <c r="C3485" s="23"/>
      <c r="D3485" s="24">
        <v>356272</v>
      </c>
      <c r="E3485" s="25"/>
      <c r="F3485" s="23" t="s">
        <v>42</v>
      </c>
      <c r="G3485" s="23" t="s">
        <v>33</v>
      </c>
      <c r="H3485" s="24" t="s">
        <v>34</v>
      </c>
      <c r="I3485" s="24" t="s">
        <v>35</v>
      </c>
      <c r="J3485" s="23" t="s">
        <v>36</v>
      </c>
      <c r="K3485" s="26">
        <v>50229.33</v>
      </c>
      <c r="L3485" s="26">
        <f t="shared" si="162"/>
        <v>50229.33</v>
      </c>
      <c r="M3485" s="26">
        <v>0</v>
      </c>
      <c r="N3485" s="26">
        <v>0</v>
      </c>
      <c r="O3485" s="26">
        <v>0</v>
      </c>
      <c r="P3485" s="26">
        <v>0</v>
      </c>
      <c r="Q3485" s="26">
        <f t="shared" si="163"/>
        <v>0</v>
      </c>
      <c r="R3485" s="27" t="str">
        <f t="shared" si="164"/>
        <v>1-30</v>
      </c>
      <c r="S3485" s="27" t="str">
        <f>+VLOOKUP(B3485,'[1]PORTFOLIO MAY16'!$B$7:$T$5083,19,0)</f>
        <v>COSTA RICA</v>
      </c>
      <c r="T3485" s="26">
        <v>0</v>
      </c>
      <c r="U3485" s="23" t="s">
        <v>37</v>
      </c>
      <c r="V3485" s="23" t="s">
        <v>37</v>
      </c>
      <c r="W3485" s="23" t="s">
        <v>37</v>
      </c>
      <c r="X3485" s="22">
        <v>57286.6</v>
      </c>
    </row>
    <row r="3486" spans="1:24" x14ac:dyDescent="0.25">
      <c r="A3486" s="22">
        <v>702</v>
      </c>
      <c r="B3486" s="23" t="s">
        <v>3531</v>
      </c>
      <c r="C3486" s="23"/>
      <c r="D3486" s="24">
        <v>311352</v>
      </c>
      <c r="E3486" s="25"/>
      <c r="F3486" s="23" t="s">
        <v>42</v>
      </c>
      <c r="G3486" s="23" t="s">
        <v>33</v>
      </c>
      <c r="H3486" s="24" t="s">
        <v>34</v>
      </c>
      <c r="I3486" s="24" t="s">
        <v>35</v>
      </c>
      <c r="J3486" s="23" t="s">
        <v>36</v>
      </c>
      <c r="K3486" s="26">
        <v>189987.79</v>
      </c>
      <c r="L3486" s="26">
        <f t="shared" si="162"/>
        <v>189987.79</v>
      </c>
      <c r="M3486" s="26">
        <v>189987.79</v>
      </c>
      <c r="N3486" s="26">
        <v>0</v>
      </c>
      <c r="O3486" s="26">
        <v>0</v>
      </c>
      <c r="P3486" s="26">
        <v>0</v>
      </c>
      <c r="Q3486" s="26">
        <f t="shared" si="163"/>
        <v>189987.79</v>
      </c>
      <c r="R3486" s="27" t="str">
        <f t="shared" si="164"/>
        <v>31-60</v>
      </c>
      <c r="S3486" s="27" t="str">
        <f>+VLOOKUP(B3486,'[1]PORTFOLIO MAY16'!$B$7:$T$5083,19,0)</f>
        <v>REPUBLICA DOMINICANA</v>
      </c>
      <c r="T3486" s="26">
        <v>0</v>
      </c>
      <c r="U3486" s="23" t="s">
        <v>37</v>
      </c>
      <c r="V3486" s="23" t="s">
        <v>37</v>
      </c>
      <c r="W3486" s="23" t="s">
        <v>37</v>
      </c>
      <c r="X3486" s="22">
        <v>209116.36</v>
      </c>
    </row>
    <row r="3487" spans="1:24" x14ac:dyDescent="0.25">
      <c r="A3487" s="22">
        <v>702</v>
      </c>
      <c r="B3487" s="23" t="s">
        <v>3532</v>
      </c>
      <c r="C3487" s="23"/>
      <c r="D3487" s="24">
        <v>316737</v>
      </c>
      <c r="E3487" s="25"/>
      <c r="F3487" s="23" t="s">
        <v>33</v>
      </c>
      <c r="G3487" s="23" t="s">
        <v>33</v>
      </c>
      <c r="H3487" s="24" t="s">
        <v>34</v>
      </c>
      <c r="I3487" s="24" t="s">
        <v>35</v>
      </c>
      <c r="J3487" s="23" t="s">
        <v>39</v>
      </c>
      <c r="K3487" s="26">
        <v>3218454.16</v>
      </c>
      <c r="L3487" s="26">
        <f t="shared" si="162"/>
        <v>173442.49464897762</v>
      </c>
      <c r="M3487" s="26">
        <v>0</v>
      </c>
      <c r="N3487" s="26">
        <v>0</v>
      </c>
      <c r="O3487" s="26">
        <v>0</v>
      </c>
      <c r="P3487" s="26">
        <v>0</v>
      </c>
      <c r="Q3487" s="26">
        <f t="shared" si="163"/>
        <v>0</v>
      </c>
      <c r="R3487" s="27" t="str">
        <f t="shared" si="164"/>
        <v>1-30</v>
      </c>
      <c r="S3487" s="27" t="str">
        <f>+VLOOKUP(B3487,'[1]PORTFOLIO MAY16'!$B$7:$T$5083,19,0)</f>
        <v>MEXICO</v>
      </c>
      <c r="T3487" s="26">
        <v>0</v>
      </c>
      <c r="U3487" s="23" t="s">
        <v>37</v>
      </c>
      <c r="V3487" s="23" t="s">
        <v>37</v>
      </c>
      <c r="W3487" s="23" t="s">
        <v>37</v>
      </c>
      <c r="X3487" s="22">
        <v>3667656.45</v>
      </c>
    </row>
    <row r="3488" spans="1:24" x14ac:dyDescent="0.25">
      <c r="A3488" s="22">
        <v>702</v>
      </c>
      <c r="B3488" s="23" t="s">
        <v>3533</v>
      </c>
      <c r="C3488" s="23"/>
      <c r="D3488" s="24">
        <v>319498</v>
      </c>
      <c r="E3488" s="25"/>
      <c r="F3488" s="23" t="s">
        <v>33</v>
      </c>
      <c r="G3488" s="23" t="s">
        <v>33</v>
      </c>
      <c r="H3488" s="24" t="s">
        <v>34</v>
      </c>
      <c r="I3488" s="24" t="s">
        <v>35</v>
      </c>
      <c r="J3488" s="23" t="s">
        <v>39</v>
      </c>
      <c r="K3488" s="26">
        <v>5324748.09</v>
      </c>
      <c r="L3488" s="26">
        <f t="shared" ref="L3488:L3551" si="165">+IF(J3488="MXN",K3488/$L$2,K3488)</f>
        <v>286950.67451480456</v>
      </c>
      <c r="M3488" s="26">
        <v>0</v>
      </c>
      <c r="N3488" s="26">
        <v>0</v>
      </c>
      <c r="O3488" s="26">
        <v>0</v>
      </c>
      <c r="P3488" s="26">
        <v>0</v>
      </c>
      <c r="Q3488" s="26">
        <f t="shared" si="163"/>
        <v>0</v>
      </c>
      <c r="R3488" s="27" t="str">
        <f t="shared" si="164"/>
        <v>1-30</v>
      </c>
      <c r="S3488" s="27" t="str">
        <f>+VLOOKUP(B3488,'[1]PORTFOLIO MAY16'!$B$7:$T$5083,19,0)</f>
        <v>MEXICO</v>
      </c>
      <c r="T3488" s="26">
        <v>0</v>
      </c>
      <c r="U3488" s="23" t="s">
        <v>37</v>
      </c>
      <c r="V3488" s="23" t="s">
        <v>37</v>
      </c>
      <c r="W3488" s="23" t="s">
        <v>37</v>
      </c>
      <c r="X3488" s="22">
        <v>6297472</v>
      </c>
    </row>
    <row r="3489" spans="1:24" x14ac:dyDescent="0.25">
      <c r="A3489" s="22">
        <v>702</v>
      </c>
      <c r="B3489" s="23" t="s">
        <v>3534</v>
      </c>
      <c r="C3489" s="23"/>
      <c r="D3489" s="24">
        <v>316502</v>
      </c>
      <c r="E3489" s="25"/>
      <c r="F3489" s="23" t="s">
        <v>33</v>
      </c>
      <c r="G3489" s="23" t="s">
        <v>33</v>
      </c>
      <c r="H3489" s="24" t="s">
        <v>34</v>
      </c>
      <c r="I3489" s="24" t="s">
        <v>35</v>
      </c>
      <c r="J3489" s="23" t="s">
        <v>39</v>
      </c>
      <c r="K3489" s="26">
        <v>539348.81999999995</v>
      </c>
      <c r="L3489" s="26">
        <f t="shared" si="165"/>
        <v>29065.507904199072</v>
      </c>
      <c r="M3489" s="26">
        <v>0</v>
      </c>
      <c r="N3489" s="26">
        <v>0</v>
      </c>
      <c r="O3489" s="26">
        <v>0</v>
      </c>
      <c r="P3489" s="26">
        <v>0</v>
      </c>
      <c r="Q3489" s="26">
        <f t="shared" si="163"/>
        <v>0</v>
      </c>
      <c r="R3489" s="27" t="str">
        <f t="shared" si="164"/>
        <v>1-30</v>
      </c>
      <c r="S3489" s="27" t="str">
        <f>+VLOOKUP(B3489,'[1]PORTFOLIO MAY16'!$B$7:$T$5083,19,0)</f>
        <v>MEXICO</v>
      </c>
      <c r="T3489" s="26">
        <v>0</v>
      </c>
      <c r="U3489" s="23" t="s">
        <v>37</v>
      </c>
      <c r="V3489" s="23" t="s">
        <v>37</v>
      </c>
      <c r="W3489" s="23" t="s">
        <v>37</v>
      </c>
      <c r="X3489" s="22">
        <v>615610.31999999995</v>
      </c>
    </row>
    <row r="3490" spans="1:24" x14ac:dyDescent="0.25">
      <c r="A3490" s="22">
        <v>702</v>
      </c>
      <c r="B3490" s="23" t="s">
        <v>3535</v>
      </c>
      <c r="C3490" s="23"/>
      <c r="D3490" s="24">
        <v>318632</v>
      </c>
      <c r="E3490" s="25"/>
      <c r="F3490" s="23" t="s">
        <v>59</v>
      </c>
      <c r="G3490" s="23" t="s">
        <v>59</v>
      </c>
      <c r="H3490" s="24" t="s">
        <v>34</v>
      </c>
      <c r="I3490" s="24" t="s">
        <v>35</v>
      </c>
      <c r="J3490" s="23" t="s">
        <v>36</v>
      </c>
      <c r="K3490" s="26">
        <v>415053.93</v>
      </c>
      <c r="L3490" s="26">
        <f t="shared" si="165"/>
        <v>415053.93</v>
      </c>
      <c r="M3490" s="26">
        <v>0</v>
      </c>
      <c r="N3490" s="26">
        <v>0</v>
      </c>
      <c r="O3490" s="26">
        <v>0</v>
      </c>
      <c r="P3490" s="26">
        <v>0</v>
      </c>
      <c r="Q3490" s="26">
        <f t="shared" si="163"/>
        <v>0</v>
      </c>
      <c r="R3490" s="27" t="str">
        <f t="shared" si="164"/>
        <v>1-30</v>
      </c>
      <c r="S3490" s="27" t="str">
        <f>+VLOOKUP(B3490,'[1]PORTFOLIO MAY16'!$B$7:$T$5083,19,0)</f>
        <v>EL SALVADOR</v>
      </c>
      <c r="T3490" s="26">
        <v>0</v>
      </c>
      <c r="U3490" s="23" t="s">
        <v>37</v>
      </c>
      <c r="V3490" s="23" t="s">
        <v>37</v>
      </c>
      <c r="W3490" s="23" t="s">
        <v>37</v>
      </c>
      <c r="X3490" s="22">
        <v>442579.27</v>
      </c>
    </row>
    <row r="3491" spans="1:24" x14ac:dyDescent="0.25">
      <c r="A3491" s="22">
        <v>702</v>
      </c>
      <c r="B3491" s="23" t="s">
        <v>3536</v>
      </c>
      <c r="C3491" s="23"/>
      <c r="D3491" s="24">
        <v>317516</v>
      </c>
      <c r="E3491" s="25"/>
      <c r="F3491" s="23" t="s">
        <v>33</v>
      </c>
      <c r="G3491" s="23" t="s">
        <v>33</v>
      </c>
      <c r="H3491" s="24" t="s">
        <v>34</v>
      </c>
      <c r="I3491" s="24" t="s">
        <v>35</v>
      </c>
      <c r="J3491" s="23" t="s">
        <v>39</v>
      </c>
      <c r="K3491" s="26">
        <v>808945.45</v>
      </c>
      <c r="L3491" s="26">
        <f t="shared" si="165"/>
        <v>43594.070292099415</v>
      </c>
      <c r="M3491" s="26">
        <v>0</v>
      </c>
      <c r="N3491" s="26">
        <v>0</v>
      </c>
      <c r="O3491" s="26">
        <v>0</v>
      </c>
      <c r="P3491" s="26">
        <v>0</v>
      </c>
      <c r="Q3491" s="26">
        <f t="shared" si="163"/>
        <v>0</v>
      </c>
      <c r="R3491" s="27" t="str">
        <f t="shared" si="164"/>
        <v>1-30</v>
      </c>
      <c r="S3491" s="27" t="str">
        <f>+VLOOKUP(B3491,'[1]PORTFOLIO MAY16'!$B$7:$T$5083,19,0)</f>
        <v>MEXICO</v>
      </c>
      <c r="T3491" s="26">
        <v>0</v>
      </c>
      <c r="U3491" s="23" t="s">
        <v>37</v>
      </c>
      <c r="V3491" s="23" t="s">
        <v>37</v>
      </c>
      <c r="W3491" s="23" t="s">
        <v>37</v>
      </c>
      <c r="X3491" s="22">
        <v>868670.2</v>
      </c>
    </row>
    <row r="3492" spans="1:24" x14ac:dyDescent="0.25">
      <c r="A3492" s="22">
        <v>702</v>
      </c>
      <c r="B3492" s="23" t="s">
        <v>3537</v>
      </c>
      <c r="C3492" s="23"/>
      <c r="D3492" s="24">
        <v>313548</v>
      </c>
      <c r="E3492" s="25"/>
      <c r="F3492" s="23" t="s">
        <v>51</v>
      </c>
      <c r="G3492" s="23" t="s">
        <v>51</v>
      </c>
      <c r="H3492" s="24" t="s">
        <v>34</v>
      </c>
      <c r="I3492" s="24" t="s">
        <v>35</v>
      </c>
      <c r="J3492" s="23" t="s">
        <v>36</v>
      </c>
      <c r="K3492" s="26">
        <v>16126.33</v>
      </c>
      <c r="L3492" s="26">
        <f t="shared" si="165"/>
        <v>16126.33</v>
      </c>
      <c r="M3492" s="26">
        <v>0</v>
      </c>
      <c r="N3492" s="26">
        <v>0</v>
      </c>
      <c r="O3492" s="26">
        <v>0</v>
      </c>
      <c r="P3492" s="26">
        <v>0</v>
      </c>
      <c r="Q3492" s="26">
        <f t="shared" si="163"/>
        <v>0</v>
      </c>
      <c r="R3492" s="27" t="str">
        <f t="shared" si="164"/>
        <v>1-30</v>
      </c>
      <c r="S3492" s="27" t="str">
        <f>+VLOOKUP(B3492,'[1]PORTFOLIO MAY16'!$B$7:$T$5083,19,0)</f>
        <v>NICARAGUA</v>
      </c>
      <c r="T3492" s="26">
        <v>0</v>
      </c>
      <c r="U3492" s="23" t="s">
        <v>37</v>
      </c>
      <c r="V3492" s="23" t="s">
        <v>37</v>
      </c>
      <c r="W3492" s="23" t="s">
        <v>37</v>
      </c>
      <c r="X3492" s="22">
        <v>16641.59</v>
      </c>
    </row>
    <row r="3493" spans="1:24" x14ac:dyDescent="0.25">
      <c r="A3493" s="22">
        <v>702</v>
      </c>
      <c r="B3493" s="23" t="s">
        <v>3538</v>
      </c>
      <c r="C3493" s="23"/>
      <c r="D3493" s="24">
        <v>313548</v>
      </c>
      <c r="E3493" s="25"/>
      <c r="F3493" s="23" t="s">
        <v>59</v>
      </c>
      <c r="G3493" s="23" t="s">
        <v>59</v>
      </c>
      <c r="H3493" s="24" t="s">
        <v>34</v>
      </c>
      <c r="I3493" s="24" t="s">
        <v>35</v>
      </c>
      <c r="J3493" s="23" t="s">
        <v>36</v>
      </c>
      <c r="K3493" s="26">
        <v>19045.53</v>
      </c>
      <c r="L3493" s="26">
        <f t="shared" si="165"/>
        <v>19045.53</v>
      </c>
      <c r="M3493" s="26">
        <v>0</v>
      </c>
      <c r="N3493" s="26">
        <v>0</v>
      </c>
      <c r="O3493" s="26">
        <v>0</v>
      </c>
      <c r="P3493" s="26">
        <v>0</v>
      </c>
      <c r="Q3493" s="26">
        <f t="shared" si="163"/>
        <v>0</v>
      </c>
      <c r="R3493" s="27" t="str">
        <f t="shared" si="164"/>
        <v>1-30</v>
      </c>
      <c r="S3493" s="27" t="str">
        <f>+VLOOKUP(B3493,'[1]PORTFOLIO MAY16'!$B$7:$T$5083,19,0)</f>
        <v>NICARAGUA</v>
      </c>
      <c r="T3493" s="26">
        <v>0</v>
      </c>
      <c r="U3493" s="23" t="s">
        <v>37</v>
      </c>
      <c r="V3493" s="23" t="s">
        <v>37</v>
      </c>
      <c r="W3493" s="23" t="s">
        <v>37</v>
      </c>
      <c r="X3493" s="22">
        <v>19654.07</v>
      </c>
    </row>
    <row r="3494" spans="1:24" x14ac:dyDescent="0.25">
      <c r="A3494" s="22">
        <v>702</v>
      </c>
      <c r="B3494" s="23" t="s">
        <v>3539</v>
      </c>
      <c r="C3494" s="23"/>
      <c r="D3494" s="24">
        <v>314798</v>
      </c>
      <c r="E3494" s="25"/>
      <c r="F3494" s="23" t="s">
        <v>59</v>
      </c>
      <c r="G3494" s="23" t="s">
        <v>59</v>
      </c>
      <c r="H3494" s="24" t="s">
        <v>34</v>
      </c>
      <c r="I3494" s="24" t="s">
        <v>35</v>
      </c>
      <c r="J3494" s="23" t="s">
        <v>36</v>
      </c>
      <c r="K3494" s="26">
        <v>90936.4</v>
      </c>
      <c r="L3494" s="26">
        <f t="shared" si="165"/>
        <v>90936.4</v>
      </c>
      <c r="M3494" s="26">
        <v>0</v>
      </c>
      <c r="N3494" s="26">
        <v>0</v>
      </c>
      <c r="O3494" s="26">
        <v>0</v>
      </c>
      <c r="P3494" s="26">
        <v>0</v>
      </c>
      <c r="Q3494" s="26">
        <f t="shared" si="163"/>
        <v>0</v>
      </c>
      <c r="R3494" s="27" t="str">
        <f t="shared" si="164"/>
        <v>1-30</v>
      </c>
      <c r="S3494" s="27" t="str">
        <f>+VLOOKUP(B3494,'[1]PORTFOLIO MAY16'!$B$7:$T$5083,19,0)</f>
        <v>COSTA RICA</v>
      </c>
      <c r="T3494" s="26">
        <v>0</v>
      </c>
      <c r="U3494" s="23" t="s">
        <v>37</v>
      </c>
      <c r="V3494" s="23" t="s">
        <v>37</v>
      </c>
      <c r="W3494" s="23" t="s">
        <v>37</v>
      </c>
      <c r="X3494" s="22">
        <v>93841.94</v>
      </c>
    </row>
    <row r="3495" spans="1:24" x14ac:dyDescent="0.25">
      <c r="A3495" s="22">
        <v>702</v>
      </c>
      <c r="B3495" s="23" t="s">
        <v>3540</v>
      </c>
      <c r="C3495" s="23"/>
      <c r="D3495" s="24">
        <v>351543</v>
      </c>
      <c r="E3495" s="25"/>
      <c r="F3495" s="23" t="s">
        <v>33</v>
      </c>
      <c r="G3495" s="23" t="s">
        <v>33</v>
      </c>
      <c r="H3495" s="24" t="s">
        <v>34</v>
      </c>
      <c r="I3495" s="24" t="s">
        <v>35</v>
      </c>
      <c r="J3495" s="23" t="s">
        <v>39</v>
      </c>
      <c r="K3495" s="26">
        <v>690575.42</v>
      </c>
      <c r="L3495" s="26">
        <f t="shared" si="165"/>
        <v>37215.10937662865</v>
      </c>
      <c r="M3495" s="26">
        <v>0</v>
      </c>
      <c r="N3495" s="26">
        <v>0</v>
      </c>
      <c r="O3495" s="26">
        <v>0</v>
      </c>
      <c r="P3495" s="26">
        <v>0</v>
      </c>
      <c r="Q3495" s="26">
        <f t="shared" si="163"/>
        <v>0</v>
      </c>
      <c r="R3495" s="27" t="str">
        <f t="shared" si="164"/>
        <v>1-30</v>
      </c>
      <c r="S3495" s="27" t="str">
        <f>+VLOOKUP(B3495,'[1]PORTFOLIO MAY16'!$B$7:$T$5083,19,0)</f>
        <v>MEXICO</v>
      </c>
      <c r="T3495" s="26">
        <v>0</v>
      </c>
      <c r="U3495" s="23" t="s">
        <v>37</v>
      </c>
      <c r="V3495" s="23" t="s">
        <v>37</v>
      </c>
      <c r="W3495" s="23" t="s">
        <v>37</v>
      </c>
      <c r="X3495" s="22">
        <v>788214.44</v>
      </c>
    </row>
    <row r="3496" spans="1:24" x14ac:dyDescent="0.25">
      <c r="A3496" s="22">
        <v>702</v>
      </c>
      <c r="B3496" s="23" t="s">
        <v>3541</v>
      </c>
      <c r="C3496" s="23"/>
      <c r="D3496" s="24">
        <v>319934</v>
      </c>
      <c r="E3496" s="25"/>
      <c r="F3496" s="23" t="s">
        <v>98</v>
      </c>
      <c r="G3496" s="23" t="s">
        <v>98</v>
      </c>
      <c r="H3496" s="24" t="s">
        <v>34</v>
      </c>
      <c r="I3496" s="24" t="s">
        <v>35</v>
      </c>
      <c r="J3496" s="23" t="s">
        <v>36</v>
      </c>
      <c r="K3496" s="26">
        <v>98580.76</v>
      </c>
      <c r="L3496" s="26">
        <f t="shared" si="165"/>
        <v>98580.76</v>
      </c>
      <c r="M3496" s="26">
        <v>0</v>
      </c>
      <c r="N3496" s="26">
        <v>0</v>
      </c>
      <c r="O3496" s="26">
        <v>0</v>
      </c>
      <c r="P3496" s="26">
        <v>0</v>
      </c>
      <c r="Q3496" s="26">
        <f t="shared" si="163"/>
        <v>0</v>
      </c>
      <c r="R3496" s="27" t="str">
        <f t="shared" si="164"/>
        <v>1-30</v>
      </c>
      <c r="S3496" s="27" t="str">
        <f>+VLOOKUP(B3496,'[1]PORTFOLIO MAY16'!$B$7:$T$5083,19,0)</f>
        <v>MEXICO</v>
      </c>
      <c r="T3496" s="26">
        <v>0</v>
      </c>
      <c r="U3496" s="23" t="s">
        <v>37</v>
      </c>
      <c r="V3496" s="23" t="s">
        <v>37</v>
      </c>
      <c r="W3496" s="23" t="s">
        <v>37</v>
      </c>
      <c r="X3496" s="22">
        <v>39496.14</v>
      </c>
    </row>
    <row r="3497" spans="1:24" x14ac:dyDescent="0.25">
      <c r="A3497" s="22">
        <v>702</v>
      </c>
      <c r="B3497" s="23" t="s">
        <v>3542</v>
      </c>
      <c r="C3497" s="23"/>
      <c r="D3497" s="24">
        <v>351617</v>
      </c>
      <c r="E3497" s="25"/>
      <c r="F3497" s="23" t="s">
        <v>42</v>
      </c>
      <c r="G3497" s="23" t="s">
        <v>33</v>
      </c>
      <c r="H3497" s="24" t="s">
        <v>34</v>
      </c>
      <c r="I3497" s="24" t="s">
        <v>35</v>
      </c>
      <c r="J3497" s="23" t="s">
        <v>36</v>
      </c>
      <c r="K3497" s="26">
        <v>47023.94</v>
      </c>
      <c r="L3497" s="26">
        <f t="shared" si="165"/>
        <v>47023.94</v>
      </c>
      <c r="M3497" s="26">
        <v>0</v>
      </c>
      <c r="N3497" s="26">
        <v>0</v>
      </c>
      <c r="O3497" s="26">
        <v>0</v>
      </c>
      <c r="P3497" s="26">
        <v>0</v>
      </c>
      <c r="Q3497" s="26">
        <f t="shared" si="163"/>
        <v>0</v>
      </c>
      <c r="R3497" s="27" t="str">
        <f t="shared" si="164"/>
        <v>1-30</v>
      </c>
      <c r="S3497" s="27" t="str">
        <f>+VLOOKUP(B3497,'[1]PORTFOLIO MAY16'!$B$7:$T$5083,19,0)</f>
        <v>COSTA RICA</v>
      </c>
      <c r="T3497" s="26">
        <v>0</v>
      </c>
      <c r="U3497" s="23" t="s">
        <v>37</v>
      </c>
      <c r="V3497" s="23" t="s">
        <v>37</v>
      </c>
      <c r="W3497" s="23" t="s">
        <v>37</v>
      </c>
      <c r="X3497" s="22">
        <v>53328.83</v>
      </c>
    </row>
    <row r="3498" spans="1:24" x14ac:dyDescent="0.25">
      <c r="A3498" s="22">
        <v>702</v>
      </c>
      <c r="B3498" s="23" t="s">
        <v>3543</v>
      </c>
      <c r="C3498" s="23"/>
      <c r="D3498" s="24">
        <v>315628</v>
      </c>
      <c r="E3498" s="25"/>
      <c r="F3498" s="23" t="s">
        <v>42</v>
      </c>
      <c r="G3498" s="23" t="s">
        <v>33</v>
      </c>
      <c r="H3498" s="24" t="s">
        <v>34</v>
      </c>
      <c r="I3498" s="24" t="s">
        <v>35</v>
      </c>
      <c r="J3498" s="23" t="s">
        <v>39</v>
      </c>
      <c r="K3498" s="26">
        <v>2661666.69</v>
      </c>
      <c r="L3498" s="26">
        <f t="shared" si="165"/>
        <v>143437.21789645962</v>
      </c>
      <c r="M3498" s="26">
        <v>0</v>
      </c>
      <c r="N3498" s="26">
        <v>0</v>
      </c>
      <c r="O3498" s="26">
        <v>0</v>
      </c>
      <c r="P3498" s="26">
        <v>0</v>
      </c>
      <c r="Q3498" s="26">
        <f t="shared" si="163"/>
        <v>0</v>
      </c>
      <c r="R3498" s="27" t="str">
        <f t="shared" si="164"/>
        <v>1-30</v>
      </c>
      <c r="S3498" s="27" t="str">
        <f>+VLOOKUP(B3498,'[1]PORTFOLIO MAY16'!$B$7:$T$5083,19,0)</f>
        <v>MEXICO</v>
      </c>
      <c r="T3498" s="26">
        <v>0</v>
      </c>
      <c r="U3498" s="23" t="s">
        <v>37</v>
      </c>
      <c r="V3498" s="23" t="s">
        <v>37</v>
      </c>
      <c r="W3498" s="23" t="s">
        <v>37</v>
      </c>
      <c r="X3498" s="22">
        <v>2661666.69</v>
      </c>
    </row>
    <row r="3499" spans="1:24" x14ac:dyDescent="0.25">
      <c r="A3499" s="22">
        <v>702</v>
      </c>
      <c r="B3499" s="23" t="s">
        <v>3544</v>
      </c>
      <c r="C3499" s="23"/>
      <c r="D3499" s="24">
        <v>309847</v>
      </c>
      <c r="E3499" s="25"/>
      <c r="F3499" s="23" t="s">
        <v>42</v>
      </c>
      <c r="G3499" s="23" t="s">
        <v>51</v>
      </c>
      <c r="H3499" s="24" t="s">
        <v>34</v>
      </c>
      <c r="I3499" s="24" t="s">
        <v>35</v>
      </c>
      <c r="J3499" s="23" t="s">
        <v>36</v>
      </c>
      <c r="K3499" s="26">
        <v>12542.78</v>
      </c>
      <c r="L3499" s="26">
        <f t="shared" si="165"/>
        <v>12542.78</v>
      </c>
      <c r="M3499" s="26">
        <v>0</v>
      </c>
      <c r="N3499" s="26">
        <v>0</v>
      </c>
      <c r="O3499" s="26">
        <v>0</v>
      </c>
      <c r="P3499" s="26">
        <v>0</v>
      </c>
      <c r="Q3499" s="26">
        <f t="shared" si="163"/>
        <v>0</v>
      </c>
      <c r="R3499" s="27" t="str">
        <f t="shared" si="164"/>
        <v>1-30</v>
      </c>
      <c r="S3499" s="27" t="str">
        <f>+VLOOKUP(B3499,'[1]PORTFOLIO MAY16'!$B$7:$T$5083,19,0)</f>
        <v>MEXICO</v>
      </c>
      <c r="T3499" s="26">
        <v>0</v>
      </c>
      <c r="U3499" s="23" t="s">
        <v>37</v>
      </c>
      <c r="V3499" s="23" t="s">
        <v>37</v>
      </c>
      <c r="W3499" s="23" t="s">
        <v>37</v>
      </c>
      <c r="X3499" s="22">
        <v>12870.26</v>
      </c>
    </row>
    <row r="3500" spans="1:24" x14ac:dyDescent="0.25">
      <c r="A3500" s="22">
        <v>702</v>
      </c>
      <c r="B3500" s="23" t="s">
        <v>3545</v>
      </c>
      <c r="C3500" s="23"/>
      <c r="D3500" s="24">
        <v>311051</v>
      </c>
      <c r="E3500" s="25"/>
      <c r="F3500" s="23" t="s">
        <v>33</v>
      </c>
      <c r="G3500" s="23" t="s">
        <v>33</v>
      </c>
      <c r="H3500" s="24" t="s">
        <v>34</v>
      </c>
      <c r="I3500" s="24" t="s">
        <v>35</v>
      </c>
      <c r="J3500" s="23" t="s">
        <v>39</v>
      </c>
      <c r="K3500" s="26">
        <v>567653.06999999995</v>
      </c>
      <c r="L3500" s="26">
        <f t="shared" si="165"/>
        <v>30590.823936405144</v>
      </c>
      <c r="M3500" s="26">
        <v>0</v>
      </c>
      <c r="N3500" s="26">
        <v>0</v>
      </c>
      <c r="O3500" s="26">
        <v>0</v>
      </c>
      <c r="P3500" s="26">
        <v>0</v>
      </c>
      <c r="Q3500" s="26">
        <f t="shared" si="163"/>
        <v>0</v>
      </c>
      <c r="R3500" s="27" t="str">
        <f t="shared" si="164"/>
        <v>1-30</v>
      </c>
      <c r="S3500" s="27" t="str">
        <f>+VLOOKUP(B3500,'[1]PORTFOLIO MAY16'!$B$7:$T$5083,19,0)</f>
        <v>MEXICO</v>
      </c>
      <c r="T3500" s="26">
        <v>0</v>
      </c>
      <c r="U3500" s="23" t="s">
        <v>37</v>
      </c>
      <c r="V3500" s="23" t="s">
        <v>37</v>
      </c>
      <c r="W3500" s="23" t="s">
        <v>37</v>
      </c>
      <c r="X3500" s="22">
        <v>611318.69999999995</v>
      </c>
    </row>
    <row r="3501" spans="1:24" x14ac:dyDescent="0.25">
      <c r="A3501" s="22">
        <v>702</v>
      </c>
      <c r="B3501" s="23" t="s">
        <v>3546</v>
      </c>
      <c r="C3501" s="23"/>
      <c r="D3501" s="24">
        <v>354552</v>
      </c>
      <c r="E3501" s="25"/>
      <c r="F3501" s="23" t="s">
        <v>42</v>
      </c>
      <c r="G3501" s="23" t="s">
        <v>33</v>
      </c>
      <c r="H3501" s="24" t="s">
        <v>34</v>
      </c>
      <c r="I3501" s="24" t="s">
        <v>35</v>
      </c>
      <c r="J3501" s="23" t="s">
        <v>36</v>
      </c>
      <c r="K3501" s="26">
        <v>15540.8</v>
      </c>
      <c r="L3501" s="26">
        <f t="shared" si="165"/>
        <v>15540.8</v>
      </c>
      <c r="M3501" s="26">
        <v>0</v>
      </c>
      <c r="N3501" s="26">
        <v>0</v>
      </c>
      <c r="O3501" s="26">
        <v>0</v>
      </c>
      <c r="P3501" s="26">
        <v>0</v>
      </c>
      <c r="Q3501" s="26">
        <f t="shared" si="163"/>
        <v>0</v>
      </c>
      <c r="R3501" s="27" t="str">
        <f t="shared" si="164"/>
        <v>1-30</v>
      </c>
      <c r="S3501" s="27" t="str">
        <f>+VLOOKUP(B3501,'[1]PORTFOLIO MAY16'!$B$7:$T$5083,19,0)</f>
        <v>COSTA RICA</v>
      </c>
      <c r="T3501" s="26">
        <v>0</v>
      </c>
      <c r="U3501" s="23" t="s">
        <v>37</v>
      </c>
      <c r="V3501" s="23" t="s">
        <v>37</v>
      </c>
      <c r="W3501" s="23" t="s">
        <v>37</v>
      </c>
      <c r="X3501" s="22">
        <v>16561.53</v>
      </c>
    </row>
    <row r="3502" spans="1:24" x14ac:dyDescent="0.25">
      <c r="A3502" s="22">
        <v>702</v>
      </c>
      <c r="B3502" s="23" t="s">
        <v>3547</v>
      </c>
      <c r="C3502" s="23"/>
      <c r="D3502" s="24">
        <v>354604</v>
      </c>
      <c r="E3502" s="25"/>
      <c r="F3502" s="23" t="s">
        <v>33</v>
      </c>
      <c r="G3502" s="23" t="s">
        <v>33</v>
      </c>
      <c r="H3502" s="24" t="s">
        <v>34</v>
      </c>
      <c r="I3502" s="24" t="s">
        <v>35</v>
      </c>
      <c r="J3502" s="23" t="s">
        <v>39</v>
      </c>
      <c r="K3502" s="26">
        <v>1646483.54</v>
      </c>
      <c r="L3502" s="26">
        <f t="shared" si="165"/>
        <v>88728.997953501923</v>
      </c>
      <c r="M3502" s="26">
        <v>0</v>
      </c>
      <c r="N3502" s="26">
        <v>0</v>
      </c>
      <c r="O3502" s="26">
        <v>0</v>
      </c>
      <c r="P3502" s="26">
        <v>0</v>
      </c>
      <c r="Q3502" s="26">
        <f t="shared" si="163"/>
        <v>0</v>
      </c>
      <c r="R3502" s="27" t="str">
        <f t="shared" si="164"/>
        <v>1-30</v>
      </c>
      <c r="S3502" s="27" t="str">
        <f>+VLOOKUP(B3502,'[1]PORTFOLIO MAY16'!$B$7:$T$5083,19,0)</f>
        <v>MEXICO</v>
      </c>
      <c r="T3502" s="26">
        <v>0</v>
      </c>
      <c r="U3502" s="23" t="s">
        <v>37</v>
      </c>
      <c r="V3502" s="23" t="s">
        <v>37</v>
      </c>
      <c r="W3502" s="23" t="s">
        <v>37</v>
      </c>
      <c r="X3502" s="22">
        <v>1969124.43</v>
      </c>
    </row>
    <row r="3503" spans="1:24" x14ac:dyDescent="0.25">
      <c r="A3503" s="22">
        <v>702</v>
      </c>
      <c r="B3503" s="23" t="s">
        <v>3548</v>
      </c>
      <c r="C3503" s="23"/>
      <c r="D3503" s="24">
        <v>354531</v>
      </c>
      <c r="E3503" s="25"/>
      <c r="F3503" s="23" t="s">
        <v>42</v>
      </c>
      <c r="G3503" s="23" t="s">
        <v>33</v>
      </c>
      <c r="H3503" s="24" t="s">
        <v>34</v>
      </c>
      <c r="I3503" s="24" t="s">
        <v>35</v>
      </c>
      <c r="J3503" s="23" t="s">
        <v>36</v>
      </c>
      <c r="K3503" s="26">
        <v>70476.3</v>
      </c>
      <c r="L3503" s="26">
        <f t="shared" si="165"/>
        <v>70476.3</v>
      </c>
      <c r="M3503" s="26">
        <v>0</v>
      </c>
      <c r="N3503" s="26">
        <v>0</v>
      </c>
      <c r="O3503" s="26">
        <v>0</v>
      </c>
      <c r="P3503" s="26">
        <v>0</v>
      </c>
      <c r="Q3503" s="26">
        <f t="shared" si="163"/>
        <v>0</v>
      </c>
      <c r="R3503" s="27" t="str">
        <f t="shared" si="164"/>
        <v>1-30</v>
      </c>
      <c r="S3503" s="27" t="str">
        <f>+VLOOKUP(B3503,'[1]PORTFOLIO MAY16'!$B$7:$T$5083,19,0)</f>
        <v>REPUBLICA DOMINICANA</v>
      </c>
      <c r="T3503" s="26">
        <v>0</v>
      </c>
      <c r="U3503" s="23" t="s">
        <v>37</v>
      </c>
      <c r="V3503" s="23" t="s">
        <v>37</v>
      </c>
      <c r="W3503" s="23" t="s">
        <v>37</v>
      </c>
      <c r="X3503" s="22">
        <v>79553.710000000006</v>
      </c>
    </row>
    <row r="3504" spans="1:24" x14ac:dyDescent="0.25">
      <c r="A3504" s="22">
        <v>702</v>
      </c>
      <c r="B3504" s="23" t="s">
        <v>3549</v>
      </c>
      <c r="C3504" s="23"/>
      <c r="D3504" s="24">
        <v>350622</v>
      </c>
      <c r="E3504" s="25"/>
      <c r="F3504" s="23" t="s">
        <v>33</v>
      </c>
      <c r="G3504" s="23" t="s">
        <v>33</v>
      </c>
      <c r="H3504" s="24" t="s">
        <v>34</v>
      </c>
      <c r="I3504" s="24" t="s">
        <v>35</v>
      </c>
      <c r="J3504" s="23" t="s">
        <v>39</v>
      </c>
      <c r="K3504" s="26">
        <v>176397.73</v>
      </c>
      <c r="L3504" s="26">
        <f t="shared" si="165"/>
        <v>9506.0736678681787</v>
      </c>
      <c r="M3504" s="26">
        <v>0</v>
      </c>
      <c r="N3504" s="26">
        <v>0</v>
      </c>
      <c r="O3504" s="26">
        <v>0</v>
      </c>
      <c r="P3504" s="26">
        <v>0</v>
      </c>
      <c r="Q3504" s="26">
        <f t="shared" si="163"/>
        <v>0</v>
      </c>
      <c r="R3504" s="27" t="str">
        <f t="shared" si="164"/>
        <v>1-30</v>
      </c>
      <c r="S3504" s="27" t="str">
        <f>+VLOOKUP(B3504,'[1]PORTFOLIO MAY16'!$B$7:$T$5083,19,0)</f>
        <v>MEXICO</v>
      </c>
      <c r="T3504" s="26">
        <v>0</v>
      </c>
      <c r="U3504" s="23" t="s">
        <v>37</v>
      </c>
      <c r="V3504" s="23" t="s">
        <v>37</v>
      </c>
      <c r="W3504" s="23" t="s">
        <v>37</v>
      </c>
      <c r="X3504" s="22">
        <v>201597.41</v>
      </c>
    </row>
    <row r="3505" spans="1:24" x14ac:dyDescent="0.25">
      <c r="A3505" s="22">
        <v>702</v>
      </c>
      <c r="B3505" s="23" t="s">
        <v>3550</v>
      </c>
      <c r="C3505" s="23"/>
      <c r="D3505" s="24">
        <v>313548</v>
      </c>
      <c r="E3505" s="25"/>
      <c r="F3505" s="23" t="s">
        <v>51</v>
      </c>
      <c r="G3505" s="23" t="s">
        <v>51</v>
      </c>
      <c r="H3505" s="24" t="s">
        <v>34</v>
      </c>
      <c r="I3505" s="24" t="s">
        <v>35</v>
      </c>
      <c r="J3505" s="23" t="s">
        <v>36</v>
      </c>
      <c r="K3505" s="26">
        <v>8815.7900000000009</v>
      </c>
      <c r="L3505" s="26">
        <f t="shared" si="165"/>
        <v>8815.7900000000009</v>
      </c>
      <c r="M3505" s="26">
        <v>0</v>
      </c>
      <c r="N3505" s="26">
        <v>0</v>
      </c>
      <c r="O3505" s="26">
        <v>0</v>
      </c>
      <c r="P3505" s="26">
        <v>0</v>
      </c>
      <c r="Q3505" s="26">
        <f t="shared" si="163"/>
        <v>0</v>
      </c>
      <c r="R3505" s="27" t="str">
        <f t="shared" si="164"/>
        <v>1-30</v>
      </c>
      <c r="S3505" s="27" t="str">
        <f>+VLOOKUP(B3505,'[1]PORTFOLIO MAY16'!$B$7:$T$5083,19,0)</f>
        <v>NICARAGUA</v>
      </c>
      <c r="T3505" s="26">
        <v>0</v>
      </c>
      <c r="U3505" s="23" t="s">
        <v>37</v>
      </c>
      <c r="V3505" s="23" t="s">
        <v>37</v>
      </c>
      <c r="W3505" s="23" t="s">
        <v>37</v>
      </c>
      <c r="X3505" s="22">
        <v>9159.7000000000007</v>
      </c>
    </row>
    <row r="3506" spans="1:24" x14ac:dyDescent="0.25">
      <c r="A3506" s="22">
        <v>702</v>
      </c>
      <c r="B3506" s="23" t="s">
        <v>3551</v>
      </c>
      <c r="C3506" s="23"/>
      <c r="D3506" s="24">
        <v>318312</v>
      </c>
      <c r="E3506" s="25"/>
      <c r="F3506" s="23" t="s">
        <v>33</v>
      </c>
      <c r="G3506" s="23" t="s">
        <v>33</v>
      </c>
      <c r="H3506" s="24" t="s">
        <v>34</v>
      </c>
      <c r="I3506" s="24" t="s">
        <v>35</v>
      </c>
      <c r="J3506" s="23" t="s">
        <v>39</v>
      </c>
      <c r="K3506" s="26">
        <v>1174765.29</v>
      </c>
      <c r="L3506" s="26">
        <f t="shared" si="165"/>
        <v>63308.10146590053</v>
      </c>
      <c r="M3506" s="26">
        <v>0</v>
      </c>
      <c r="N3506" s="26">
        <v>0</v>
      </c>
      <c r="O3506" s="26">
        <v>0</v>
      </c>
      <c r="P3506" s="26">
        <v>0</v>
      </c>
      <c r="Q3506" s="26">
        <f t="shared" si="163"/>
        <v>0</v>
      </c>
      <c r="R3506" s="27" t="str">
        <f t="shared" si="164"/>
        <v>1-30</v>
      </c>
      <c r="S3506" s="27" t="str">
        <f>+VLOOKUP(B3506,'[1]PORTFOLIO MAY16'!$B$7:$T$5083,19,0)</f>
        <v>MEXICO</v>
      </c>
      <c r="T3506" s="26">
        <v>0</v>
      </c>
      <c r="U3506" s="23" t="s">
        <v>37</v>
      </c>
      <c r="V3506" s="23" t="s">
        <v>37</v>
      </c>
      <c r="W3506" s="23" t="s">
        <v>37</v>
      </c>
      <c r="X3506" s="22">
        <v>1340915.42</v>
      </c>
    </row>
    <row r="3507" spans="1:24" x14ac:dyDescent="0.25">
      <c r="A3507" s="22">
        <v>702</v>
      </c>
      <c r="B3507" s="23" t="s">
        <v>3552</v>
      </c>
      <c r="C3507" s="23"/>
      <c r="D3507" s="24">
        <v>316455</v>
      </c>
      <c r="E3507" s="25"/>
      <c r="F3507" s="23" t="s">
        <v>33</v>
      </c>
      <c r="G3507" s="23" t="s">
        <v>33</v>
      </c>
      <c r="H3507" s="24" t="s">
        <v>34</v>
      </c>
      <c r="I3507" s="24" t="s">
        <v>35</v>
      </c>
      <c r="J3507" s="23" t="s">
        <v>39</v>
      </c>
      <c r="K3507" s="26">
        <v>418921.35</v>
      </c>
      <c r="L3507" s="26">
        <f t="shared" si="165"/>
        <v>22575.671547149665</v>
      </c>
      <c r="M3507" s="26">
        <v>0</v>
      </c>
      <c r="N3507" s="26">
        <v>0</v>
      </c>
      <c r="O3507" s="26">
        <v>0</v>
      </c>
      <c r="P3507" s="26">
        <v>0</v>
      </c>
      <c r="Q3507" s="26">
        <f t="shared" si="163"/>
        <v>0</v>
      </c>
      <c r="R3507" s="27" t="str">
        <f t="shared" si="164"/>
        <v>1-30</v>
      </c>
      <c r="S3507" s="27" t="str">
        <f>+VLOOKUP(B3507,'[1]PORTFOLIO MAY16'!$B$7:$T$5083,19,0)</f>
        <v>MEXICO</v>
      </c>
      <c r="T3507" s="26">
        <v>0</v>
      </c>
      <c r="U3507" s="23" t="s">
        <v>37</v>
      </c>
      <c r="V3507" s="23" t="s">
        <v>37</v>
      </c>
      <c r="W3507" s="23" t="s">
        <v>37</v>
      </c>
      <c r="X3507" s="22">
        <v>478767.25</v>
      </c>
    </row>
    <row r="3508" spans="1:24" x14ac:dyDescent="0.25">
      <c r="A3508" s="22">
        <v>702</v>
      </c>
      <c r="B3508" s="23" t="s">
        <v>3553</v>
      </c>
      <c r="C3508" s="23"/>
      <c r="D3508" s="24">
        <v>320203</v>
      </c>
      <c r="E3508" s="25"/>
      <c r="F3508" s="23" t="s">
        <v>33</v>
      </c>
      <c r="G3508" s="23" t="s">
        <v>33</v>
      </c>
      <c r="H3508" s="24" t="s">
        <v>34</v>
      </c>
      <c r="I3508" s="24" t="s">
        <v>35</v>
      </c>
      <c r="J3508" s="23" t="s">
        <v>39</v>
      </c>
      <c r="K3508" s="26">
        <v>1293999.98</v>
      </c>
      <c r="L3508" s="26">
        <f t="shared" si="165"/>
        <v>69733.658908762314</v>
      </c>
      <c r="M3508" s="26">
        <v>0</v>
      </c>
      <c r="N3508" s="26">
        <v>0</v>
      </c>
      <c r="O3508" s="26">
        <v>0</v>
      </c>
      <c r="P3508" s="26">
        <v>0</v>
      </c>
      <c r="Q3508" s="26">
        <f t="shared" si="163"/>
        <v>0</v>
      </c>
      <c r="R3508" s="27" t="str">
        <f t="shared" si="164"/>
        <v>1-30</v>
      </c>
      <c r="S3508" s="27" t="str">
        <f>+VLOOKUP(B3508,'[1]PORTFOLIO MAY16'!$B$7:$T$5083,19,0)</f>
        <v>MEXICO</v>
      </c>
      <c r="T3508" s="26">
        <v>0</v>
      </c>
      <c r="U3508" s="23" t="s">
        <v>37</v>
      </c>
      <c r="V3508" s="23" t="s">
        <v>37</v>
      </c>
      <c r="W3508" s="23" t="s">
        <v>37</v>
      </c>
      <c r="X3508" s="22">
        <v>1944032.7</v>
      </c>
    </row>
    <row r="3509" spans="1:24" x14ac:dyDescent="0.25">
      <c r="A3509" s="22">
        <v>702</v>
      </c>
      <c r="B3509" s="23" t="s">
        <v>3554</v>
      </c>
      <c r="C3509" s="23"/>
      <c r="D3509" s="24">
        <v>309847</v>
      </c>
      <c r="E3509" s="25"/>
      <c r="F3509" s="23" t="s">
        <v>33</v>
      </c>
      <c r="G3509" s="23" t="s">
        <v>51</v>
      </c>
      <c r="H3509" s="24" t="s">
        <v>34</v>
      </c>
      <c r="I3509" s="24" t="s">
        <v>35</v>
      </c>
      <c r="J3509" s="23" t="s">
        <v>36</v>
      </c>
      <c r="K3509" s="26">
        <v>266359.17</v>
      </c>
      <c r="L3509" s="26">
        <f t="shared" si="165"/>
        <v>266359.17</v>
      </c>
      <c r="M3509" s="26">
        <v>0</v>
      </c>
      <c r="N3509" s="26">
        <v>0</v>
      </c>
      <c r="O3509" s="26">
        <v>0</v>
      </c>
      <c r="P3509" s="26">
        <v>0</v>
      </c>
      <c r="Q3509" s="26">
        <f t="shared" si="163"/>
        <v>0</v>
      </c>
      <c r="R3509" s="27" t="str">
        <f t="shared" si="164"/>
        <v>1-30</v>
      </c>
      <c r="S3509" s="27" t="str">
        <f>+VLOOKUP(B3509,'[1]PORTFOLIO MAY16'!$B$7:$T$5083,19,0)</f>
        <v>MEXICO</v>
      </c>
      <c r="T3509" s="26">
        <v>0</v>
      </c>
      <c r="U3509" s="23" t="s">
        <v>37</v>
      </c>
      <c r="V3509" s="23" t="s">
        <v>37</v>
      </c>
      <c r="W3509" s="23" t="s">
        <v>37</v>
      </c>
      <c r="X3509" s="22">
        <v>273276.94</v>
      </c>
    </row>
    <row r="3510" spans="1:24" x14ac:dyDescent="0.25">
      <c r="A3510" s="22">
        <v>702</v>
      </c>
      <c r="B3510" s="23" t="s">
        <v>3555</v>
      </c>
      <c r="C3510" s="23"/>
      <c r="D3510" s="24">
        <v>356504</v>
      </c>
      <c r="E3510" s="25"/>
      <c r="F3510" s="23" t="s">
        <v>42</v>
      </c>
      <c r="G3510" s="23" t="s">
        <v>33</v>
      </c>
      <c r="H3510" s="24" t="s">
        <v>34</v>
      </c>
      <c r="I3510" s="24" t="s">
        <v>35</v>
      </c>
      <c r="J3510" s="23" t="s">
        <v>36</v>
      </c>
      <c r="K3510" s="26">
        <v>125126.91</v>
      </c>
      <c r="L3510" s="26">
        <f t="shared" si="165"/>
        <v>125126.91</v>
      </c>
      <c r="M3510" s="26">
        <v>0</v>
      </c>
      <c r="N3510" s="26">
        <v>0</v>
      </c>
      <c r="O3510" s="26">
        <v>0</v>
      </c>
      <c r="P3510" s="26">
        <v>0</v>
      </c>
      <c r="Q3510" s="26">
        <f t="shared" si="163"/>
        <v>0</v>
      </c>
      <c r="R3510" s="27" t="str">
        <f t="shared" si="164"/>
        <v>1-30</v>
      </c>
      <c r="S3510" s="27" t="str">
        <f>+VLOOKUP(B3510,'[1]PORTFOLIO MAY16'!$B$7:$T$5083,19,0)</f>
        <v>EL SALVADOR</v>
      </c>
      <c r="T3510" s="26">
        <v>0</v>
      </c>
      <c r="U3510" s="23" t="s">
        <v>37</v>
      </c>
      <c r="V3510" s="23" t="s">
        <v>37</v>
      </c>
      <c r="W3510" s="23" t="s">
        <v>37</v>
      </c>
      <c r="X3510" s="22">
        <v>147410.23000000001</v>
      </c>
    </row>
    <row r="3511" spans="1:24" x14ac:dyDescent="0.25">
      <c r="A3511" s="22">
        <v>702</v>
      </c>
      <c r="B3511" s="23" t="s">
        <v>3556</v>
      </c>
      <c r="C3511" s="23"/>
      <c r="D3511" s="24">
        <v>309847</v>
      </c>
      <c r="E3511" s="25"/>
      <c r="F3511" s="23" t="s">
        <v>42</v>
      </c>
      <c r="G3511" s="23" t="s">
        <v>51</v>
      </c>
      <c r="H3511" s="24" t="s">
        <v>34</v>
      </c>
      <c r="I3511" s="24" t="s">
        <v>35</v>
      </c>
      <c r="J3511" s="23" t="s">
        <v>36</v>
      </c>
      <c r="K3511" s="26">
        <v>21417.29</v>
      </c>
      <c r="L3511" s="26">
        <f t="shared" si="165"/>
        <v>21417.29</v>
      </c>
      <c r="M3511" s="26">
        <v>0</v>
      </c>
      <c r="N3511" s="26">
        <v>0</v>
      </c>
      <c r="O3511" s="26">
        <v>0</v>
      </c>
      <c r="P3511" s="26">
        <v>0</v>
      </c>
      <c r="Q3511" s="26">
        <f t="shared" si="163"/>
        <v>0</v>
      </c>
      <c r="R3511" s="27" t="str">
        <f t="shared" si="164"/>
        <v>1-30</v>
      </c>
      <c r="S3511" s="27" t="str">
        <f>+VLOOKUP(B3511,'[1]PORTFOLIO MAY16'!$B$7:$T$5083,19,0)</f>
        <v>MEXICO</v>
      </c>
      <c r="T3511" s="26">
        <v>0</v>
      </c>
      <c r="U3511" s="23" t="s">
        <v>37</v>
      </c>
      <c r="V3511" s="23" t="s">
        <v>37</v>
      </c>
      <c r="W3511" s="23" t="s">
        <v>37</v>
      </c>
      <c r="X3511" s="22">
        <v>21992.19</v>
      </c>
    </row>
    <row r="3512" spans="1:24" x14ac:dyDescent="0.25">
      <c r="A3512" s="22">
        <v>702</v>
      </c>
      <c r="B3512" s="23" t="s">
        <v>3557</v>
      </c>
      <c r="C3512" s="23"/>
      <c r="D3512" s="24">
        <v>355928</v>
      </c>
      <c r="E3512" s="25"/>
      <c r="F3512" s="23" t="s">
        <v>33</v>
      </c>
      <c r="G3512" s="23" t="s">
        <v>33</v>
      </c>
      <c r="H3512" s="24" t="s">
        <v>34</v>
      </c>
      <c r="I3512" s="24" t="s">
        <v>35</v>
      </c>
      <c r="J3512" s="23" t="s">
        <v>39</v>
      </c>
      <c r="K3512" s="26">
        <v>6401749.6399999997</v>
      </c>
      <c r="L3512" s="26">
        <f t="shared" si="165"/>
        <v>344990.28803312033</v>
      </c>
      <c r="M3512" s="26">
        <v>0</v>
      </c>
      <c r="N3512" s="26">
        <v>0</v>
      </c>
      <c r="O3512" s="26">
        <v>0</v>
      </c>
      <c r="P3512" s="26">
        <v>0</v>
      </c>
      <c r="Q3512" s="26">
        <f t="shared" si="163"/>
        <v>0</v>
      </c>
      <c r="R3512" s="27" t="str">
        <f t="shared" si="164"/>
        <v>1-30</v>
      </c>
      <c r="S3512" s="27" t="str">
        <f>+VLOOKUP(B3512,'[1]PORTFOLIO MAY16'!$B$7:$T$5083,19,0)</f>
        <v>MEXICO</v>
      </c>
      <c r="T3512" s="26">
        <v>0</v>
      </c>
      <c r="U3512" s="23" t="s">
        <v>37</v>
      </c>
      <c r="V3512" s="23" t="s">
        <v>37</v>
      </c>
      <c r="W3512" s="23" t="s">
        <v>37</v>
      </c>
      <c r="X3512" s="22">
        <v>7571460.2999999998</v>
      </c>
    </row>
    <row r="3513" spans="1:24" x14ac:dyDescent="0.25">
      <c r="A3513" s="22">
        <v>702</v>
      </c>
      <c r="B3513" s="23" t="s">
        <v>3558</v>
      </c>
      <c r="C3513" s="23"/>
      <c r="D3513" s="24">
        <v>356308</v>
      </c>
      <c r="E3513" s="25"/>
      <c r="F3513" s="23" t="s">
        <v>33</v>
      </c>
      <c r="G3513" s="23" t="s">
        <v>33</v>
      </c>
      <c r="H3513" s="24" t="s">
        <v>34</v>
      </c>
      <c r="I3513" s="24" t="s">
        <v>35</v>
      </c>
      <c r="J3513" s="23" t="s">
        <v>39</v>
      </c>
      <c r="K3513" s="26">
        <v>449381.7</v>
      </c>
      <c r="L3513" s="26">
        <f t="shared" si="165"/>
        <v>24217.179808333349</v>
      </c>
      <c r="M3513" s="26">
        <v>0</v>
      </c>
      <c r="N3513" s="26">
        <v>449381.7</v>
      </c>
      <c r="O3513" s="26">
        <v>0</v>
      </c>
      <c r="P3513" s="26">
        <v>0</v>
      </c>
      <c r="Q3513" s="26">
        <f t="shared" si="163"/>
        <v>449381.7</v>
      </c>
      <c r="R3513" s="27" t="str">
        <f t="shared" si="164"/>
        <v>61-90</v>
      </c>
      <c r="S3513" s="27" t="str">
        <f>+VLOOKUP(B3513,'[1]PORTFOLIO MAY16'!$B$7:$T$5083,19,0)</f>
        <v>MEXICO</v>
      </c>
      <c r="T3513" s="26">
        <v>0</v>
      </c>
      <c r="U3513" s="23" t="s">
        <v>37</v>
      </c>
      <c r="V3513" s="23" t="s">
        <v>37</v>
      </c>
      <c r="W3513" s="23" t="s">
        <v>37</v>
      </c>
      <c r="X3513" s="22">
        <v>474347.35</v>
      </c>
    </row>
    <row r="3514" spans="1:24" x14ac:dyDescent="0.25">
      <c r="A3514" s="22">
        <v>702</v>
      </c>
      <c r="B3514" s="23" t="s">
        <v>3559</v>
      </c>
      <c r="C3514" s="23"/>
      <c r="D3514" s="24">
        <v>314798</v>
      </c>
      <c r="E3514" s="25"/>
      <c r="F3514" s="23" t="s">
        <v>59</v>
      </c>
      <c r="G3514" s="23" t="s">
        <v>59</v>
      </c>
      <c r="H3514" s="24" t="s">
        <v>34</v>
      </c>
      <c r="I3514" s="24" t="s">
        <v>35</v>
      </c>
      <c r="J3514" s="23" t="s">
        <v>36</v>
      </c>
      <c r="K3514" s="26">
        <v>19136.099999999999</v>
      </c>
      <c r="L3514" s="26">
        <f t="shared" si="165"/>
        <v>19136.099999999999</v>
      </c>
      <c r="M3514" s="26">
        <v>0</v>
      </c>
      <c r="N3514" s="26">
        <v>0</v>
      </c>
      <c r="O3514" s="26">
        <v>0</v>
      </c>
      <c r="P3514" s="26">
        <v>0</v>
      </c>
      <c r="Q3514" s="26">
        <f t="shared" si="163"/>
        <v>0</v>
      </c>
      <c r="R3514" s="27" t="str">
        <f t="shared" si="164"/>
        <v>1-30</v>
      </c>
      <c r="S3514" s="27" t="str">
        <f>+VLOOKUP(B3514,'[1]PORTFOLIO MAY16'!$B$7:$T$5083,19,0)</f>
        <v>COSTA RICA</v>
      </c>
      <c r="T3514" s="26">
        <v>0</v>
      </c>
      <c r="U3514" s="23" t="s">
        <v>37</v>
      </c>
      <c r="V3514" s="23" t="s">
        <v>37</v>
      </c>
      <c r="W3514" s="23" t="s">
        <v>37</v>
      </c>
      <c r="X3514" s="22">
        <v>19875.41</v>
      </c>
    </row>
    <row r="3515" spans="1:24" x14ac:dyDescent="0.25">
      <c r="A3515" s="22">
        <v>702</v>
      </c>
      <c r="B3515" s="23" t="s">
        <v>3560</v>
      </c>
      <c r="C3515" s="23"/>
      <c r="D3515" s="24">
        <v>319600</v>
      </c>
      <c r="E3515" s="25"/>
      <c r="F3515" s="23" t="s">
        <v>33</v>
      </c>
      <c r="G3515" s="23" t="s">
        <v>33</v>
      </c>
      <c r="H3515" s="24" t="s">
        <v>34</v>
      </c>
      <c r="I3515" s="24" t="s">
        <v>35</v>
      </c>
      <c r="J3515" s="23" t="s">
        <v>39</v>
      </c>
      <c r="K3515" s="26">
        <v>1709959.67</v>
      </c>
      <c r="L3515" s="26">
        <f t="shared" si="165"/>
        <v>92149.726598542737</v>
      </c>
      <c r="M3515" s="26">
        <v>0</v>
      </c>
      <c r="N3515" s="26">
        <v>0</v>
      </c>
      <c r="O3515" s="26">
        <v>0</v>
      </c>
      <c r="P3515" s="26">
        <v>0</v>
      </c>
      <c r="Q3515" s="26">
        <f t="shared" si="163"/>
        <v>0</v>
      </c>
      <c r="R3515" s="27" t="str">
        <f t="shared" si="164"/>
        <v>1-30</v>
      </c>
      <c r="S3515" s="27" t="str">
        <f>+VLOOKUP(B3515,'[1]PORTFOLIO MAY16'!$B$7:$T$5083,19,0)</f>
        <v>MEXICO</v>
      </c>
      <c r="T3515" s="26">
        <v>0</v>
      </c>
      <c r="U3515" s="23" t="s">
        <v>37</v>
      </c>
      <c r="V3515" s="23" t="s">
        <v>37</v>
      </c>
      <c r="W3515" s="23" t="s">
        <v>37</v>
      </c>
      <c r="X3515" s="22">
        <v>1964367.2</v>
      </c>
    </row>
    <row r="3516" spans="1:24" x14ac:dyDescent="0.25">
      <c r="A3516" s="22">
        <v>702</v>
      </c>
      <c r="B3516" s="23" t="s">
        <v>3561</v>
      </c>
      <c r="C3516" s="23"/>
      <c r="D3516" s="24">
        <v>318359</v>
      </c>
      <c r="E3516" s="25"/>
      <c r="F3516" s="23" t="s">
        <v>42</v>
      </c>
      <c r="G3516" s="23" t="s">
        <v>51</v>
      </c>
      <c r="H3516" s="24" t="s">
        <v>34</v>
      </c>
      <c r="I3516" s="24" t="s">
        <v>35</v>
      </c>
      <c r="J3516" s="23" t="s">
        <v>39</v>
      </c>
      <c r="K3516" s="26">
        <v>189306.17</v>
      </c>
      <c r="L3516" s="26">
        <f t="shared" si="165"/>
        <v>10201.709499334131</v>
      </c>
      <c r="M3516" s="26">
        <v>0</v>
      </c>
      <c r="N3516" s="26">
        <v>0</v>
      </c>
      <c r="O3516" s="26">
        <v>0</v>
      </c>
      <c r="P3516" s="26">
        <v>0</v>
      </c>
      <c r="Q3516" s="26">
        <f t="shared" si="163"/>
        <v>0</v>
      </c>
      <c r="R3516" s="27" t="str">
        <f t="shared" si="164"/>
        <v>1-30</v>
      </c>
      <c r="S3516" s="27" t="str">
        <f>+VLOOKUP(B3516,'[1]PORTFOLIO MAY16'!$B$7:$T$5083,19,0)</f>
        <v>MEXICO</v>
      </c>
      <c r="T3516" s="26">
        <v>0</v>
      </c>
      <c r="U3516" s="23" t="s">
        <v>37</v>
      </c>
      <c r="V3516" s="23" t="s">
        <v>37</v>
      </c>
      <c r="W3516" s="23" t="s">
        <v>37</v>
      </c>
      <c r="X3516" s="22">
        <v>196217.56</v>
      </c>
    </row>
    <row r="3517" spans="1:24" x14ac:dyDescent="0.25">
      <c r="A3517" s="22">
        <v>702</v>
      </c>
      <c r="B3517" s="23" t="s">
        <v>3562</v>
      </c>
      <c r="C3517" s="23"/>
      <c r="D3517" s="24">
        <v>358264</v>
      </c>
      <c r="E3517" s="25"/>
      <c r="F3517" s="23" t="s">
        <v>42</v>
      </c>
      <c r="G3517" s="23" t="s">
        <v>33</v>
      </c>
      <c r="H3517" s="24" t="s">
        <v>34</v>
      </c>
      <c r="I3517" s="24" t="s">
        <v>35</v>
      </c>
      <c r="J3517" s="23" t="s">
        <v>36</v>
      </c>
      <c r="K3517" s="26">
        <v>66189.11</v>
      </c>
      <c r="L3517" s="26">
        <f t="shared" si="165"/>
        <v>66189.11</v>
      </c>
      <c r="M3517" s="26">
        <v>0</v>
      </c>
      <c r="N3517" s="26">
        <v>0</v>
      </c>
      <c r="O3517" s="26">
        <v>0</v>
      </c>
      <c r="P3517" s="26">
        <v>0</v>
      </c>
      <c r="Q3517" s="26">
        <f t="shared" si="163"/>
        <v>0</v>
      </c>
      <c r="R3517" s="27" t="str">
        <f t="shared" si="164"/>
        <v>1-30</v>
      </c>
      <c r="S3517" s="27" t="str">
        <f>+VLOOKUP(B3517,'[1]PORTFOLIO MAY16'!$B$7:$T$5083,19,0)</f>
        <v>REPUBLICA DOMINICANA</v>
      </c>
      <c r="T3517" s="26">
        <v>0</v>
      </c>
      <c r="U3517" s="23" t="s">
        <v>37</v>
      </c>
      <c r="V3517" s="23" t="s">
        <v>37</v>
      </c>
      <c r="W3517" s="23" t="s">
        <v>37</v>
      </c>
      <c r="X3517" s="22">
        <v>70978.899999999994</v>
      </c>
    </row>
    <row r="3518" spans="1:24" x14ac:dyDescent="0.25">
      <c r="A3518" s="22">
        <v>702</v>
      </c>
      <c r="B3518" s="23" t="s">
        <v>3563</v>
      </c>
      <c r="C3518" s="23"/>
      <c r="D3518" s="24">
        <v>313761</v>
      </c>
      <c r="E3518" s="25"/>
      <c r="F3518" s="23" t="s">
        <v>33</v>
      </c>
      <c r="G3518" s="23" t="s">
        <v>33</v>
      </c>
      <c r="H3518" s="24" t="s">
        <v>34</v>
      </c>
      <c r="I3518" s="24" t="s">
        <v>35</v>
      </c>
      <c r="J3518" s="23" t="s">
        <v>39</v>
      </c>
      <c r="K3518" s="26">
        <v>227705.7</v>
      </c>
      <c r="L3518" s="26">
        <f t="shared" si="165"/>
        <v>12271.060170635366</v>
      </c>
      <c r="M3518" s="26">
        <v>0</v>
      </c>
      <c r="N3518" s="26">
        <v>0</v>
      </c>
      <c r="O3518" s="26">
        <v>0</v>
      </c>
      <c r="P3518" s="26">
        <v>0</v>
      </c>
      <c r="Q3518" s="26">
        <f t="shared" si="163"/>
        <v>0</v>
      </c>
      <c r="R3518" s="27" t="str">
        <f t="shared" si="164"/>
        <v>1-30</v>
      </c>
      <c r="S3518" s="27" t="str">
        <f>+VLOOKUP(B3518,'[1]PORTFOLIO MAY16'!$B$7:$T$5083,19,0)</f>
        <v>MEXICO</v>
      </c>
      <c r="T3518" s="26">
        <v>0</v>
      </c>
      <c r="U3518" s="23" t="s">
        <v>37</v>
      </c>
      <c r="V3518" s="23" t="s">
        <v>37</v>
      </c>
      <c r="W3518" s="23" t="s">
        <v>37</v>
      </c>
      <c r="X3518" s="22">
        <v>284632.09999999998</v>
      </c>
    </row>
    <row r="3519" spans="1:24" x14ac:dyDescent="0.25">
      <c r="A3519" s="22">
        <v>702</v>
      </c>
      <c r="B3519" s="23" t="s">
        <v>3564</v>
      </c>
      <c r="C3519" s="23"/>
      <c r="D3519" s="24">
        <v>350308</v>
      </c>
      <c r="E3519" s="25"/>
      <c r="F3519" s="23" t="s">
        <v>42</v>
      </c>
      <c r="G3519" s="23" t="s">
        <v>33</v>
      </c>
      <c r="H3519" s="24" t="s">
        <v>34</v>
      </c>
      <c r="I3519" s="24" t="s">
        <v>35</v>
      </c>
      <c r="J3519" s="23" t="s">
        <v>36</v>
      </c>
      <c r="K3519" s="26">
        <v>117256.6</v>
      </c>
      <c r="L3519" s="26">
        <f t="shared" si="165"/>
        <v>117256.6</v>
      </c>
      <c r="M3519" s="26">
        <v>0</v>
      </c>
      <c r="N3519" s="26">
        <v>0</v>
      </c>
      <c r="O3519" s="26">
        <v>0</v>
      </c>
      <c r="P3519" s="26">
        <v>0</v>
      </c>
      <c r="Q3519" s="26">
        <f t="shared" si="163"/>
        <v>0</v>
      </c>
      <c r="R3519" s="27" t="str">
        <f t="shared" si="164"/>
        <v>1-30</v>
      </c>
      <c r="S3519" s="27" t="str">
        <f>+VLOOKUP(B3519,'[1]PORTFOLIO MAY16'!$B$7:$T$5083,19,0)</f>
        <v>COSTA RICA</v>
      </c>
      <c r="T3519" s="26">
        <v>0</v>
      </c>
      <c r="U3519" s="23" t="s">
        <v>37</v>
      </c>
      <c r="V3519" s="23" t="s">
        <v>37</v>
      </c>
      <c r="W3519" s="23" t="s">
        <v>37</v>
      </c>
      <c r="X3519" s="22">
        <v>130701.6</v>
      </c>
    </row>
    <row r="3520" spans="1:24" x14ac:dyDescent="0.25">
      <c r="A3520" s="22">
        <v>702</v>
      </c>
      <c r="B3520" s="23" t="s">
        <v>3565</v>
      </c>
      <c r="C3520" s="23"/>
      <c r="D3520" s="24">
        <v>319934</v>
      </c>
      <c r="E3520" s="25"/>
      <c r="F3520" s="23" t="s">
        <v>98</v>
      </c>
      <c r="G3520" s="23" t="s">
        <v>98</v>
      </c>
      <c r="H3520" s="24" t="s">
        <v>34</v>
      </c>
      <c r="I3520" s="24" t="s">
        <v>35</v>
      </c>
      <c r="J3520" s="23" t="s">
        <v>36</v>
      </c>
      <c r="K3520" s="26">
        <v>227370.82</v>
      </c>
      <c r="L3520" s="26">
        <f t="shared" si="165"/>
        <v>227370.82</v>
      </c>
      <c r="M3520" s="26">
        <v>0</v>
      </c>
      <c r="N3520" s="26">
        <v>0</v>
      </c>
      <c r="O3520" s="26">
        <v>0</v>
      </c>
      <c r="P3520" s="26">
        <v>0</v>
      </c>
      <c r="Q3520" s="26">
        <f t="shared" si="163"/>
        <v>0</v>
      </c>
      <c r="R3520" s="27" t="str">
        <f t="shared" si="164"/>
        <v>1-30</v>
      </c>
      <c r="S3520" s="27" t="str">
        <f>+VLOOKUP(B3520,'[1]PORTFOLIO MAY16'!$B$7:$T$5083,19,0)</f>
        <v>MEXICO</v>
      </c>
      <c r="T3520" s="26">
        <v>0</v>
      </c>
      <c r="U3520" s="23" t="s">
        <v>37</v>
      </c>
      <c r="V3520" s="23" t="s">
        <v>37</v>
      </c>
      <c r="W3520" s="23" t="s">
        <v>37</v>
      </c>
      <c r="X3520" s="22">
        <v>17098.2</v>
      </c>
    </row>
    <row r="3521" spans="1:24" x14ac:dyDescent="0.25">
      <c r="A3521" s="22">
        <v>702</v>
      </c>
      <c r="B3521" s="23" t="s">
        <v>3566</v>
      </c>
      <c r="C3521" s="23"/>
      <c r="D3521" s="24">
        <v>318541</v>
      </c>
      <c r="E3521" s="25"/>
      <c r="F3521" s="23" t="s">
        <v>33</v>
      </c>
      <c r="G3521" s="23" t="s">
        <v>33</v>
      </c>
      <c r="H3521" s="24" t="s">
        <v>34</v>
      </c>
      <c r="I3521" s="24" t="s">
        <v>35</v>
      </c>
      <c r="J3521" s="23" t="s">
        <v>39</v>
      </c>
      <c r="K3521" s="26">
        <v>356167.51</v>
      </c>
      <c r="L3521" s="26">
        <f t="shared" si="165"/>
        <v>19193.86711020134</v>
      </c>
      <c r="M3521" s="26">
        <v>0</v>
      </c>
      <c r="N3521" s="26">
        <v>0</v>
      </c>
      <c r="O3521" s="26">
        <v>0</v>
      </c>
      <c r="P3521" s="26">
        <v>0</v>
      </c>
      <c r="Q3521" s="26">
        <f t="shared" si="163"/>
        <v>0</v>
      </c>
      <c r="R3521" s="27" t="str">
        <f t="shared" si="164"/>
        <v>1-30</v>
      </c>
      <c r="S3521" s="27" t="str">
        <f>+VLOOKUP(B3521,'[1]PORTFOLIO MAY16'!$B$7:$T$5083,19,0)</f>
        <v>MEXICO</v>
      </c>
      <c r="T3521" s="26">
        <v>0</v>
      </c>
      <c r="U3521" s="23" t="s">
        <v>37</v>
      </c>
      <c r="V3521" s="23" t="s">
        <v>37</v>
      </c>
      <c r="W3521" s="23" t="s">
        <v>37</v>
      </c>
      <c r="X3521" s="22">
        <v>388546.37</v>
      </c>
    </row>
    <row r="3522" spans="1:24" x14ac:dyDescent="0.25">
      <c r="A3522" s="22">
        <v>702</v>
      </c>
      <c r="B3522" s="23" t="s">
        <v>3567</v>
      </c>
      <c r="C3522" s="23"/>
      <c r="D3522" s="24">
        <v>314376</v>
      </c>
      <c r="E3522" s="25"/>
      <c r="F3522" s="23" t="s">
        <v>42</v>
      </c>
      <c r="G3522" s="23" t="s">
        <v>33</v>
      </c>
      <c r="H3522" s="24" t="s">
        <v>34</v>
      </c>
      <c r="I3522" s="24" t="s">
        <v>35</v>
      </c>
      <c r="J3522" s="23" t="s">
        <v>36</v>
      </c>
      <c r="K3522" s="26">
        <v>252613.42</v>
      </c>
      <c r="L3522" s="26">
        <f t="shared" si="165"/>
        <v>252613.42</v>
      </c>
      <c r="M3522" s="26">
        <v>0</v>
      </c>
      <c r="N3522" s="26">
        <v>0</v>
      </c>
      <c r="O3522" s="26">
        <v>0</v>
      </c>
      <c r="P3522" s="26">
        <v>0</v>
      </c>
      <c r="Q3522" s="26">
        <f t="shared" si="163"/>
        <v>0</v>
      </c>
      <c r="R3522" s="27" t="str">
        <f t="shared" si="164"/>
        <v>1-30</v>
      </c>
      <c r="S3522" s="27" t="str">
        <f>+VLOOKUP(B3522,'[1]PORTFOLIO MAY16'!$B$7:$T$5083,19,0)</f>
        <v>COSTA RICA</v>
      </c>
      <c r="T3522" s="26">
        <v>0</v>
      </c>
      <c r="U3522" s="23" t="s">
        <v>37</v>
      </c>
      <c r="V3522" s="23" t="s">
        <v>37</v>
      </c>
      <c r="W3522" s="23" t="s">
        <v>37</v>
      </c>
      <c r="X3522" s="22">
        <v>288697.32</v>
      </c>
    </row>
    <row r="3523" spans="1:24" x14ac:dyDescent="0.25">
      <c r="A3523" s="22">
        <v>702</v>
      </c>
      <c r="B3523" s="23" t="s">
        <v>3568</v>
      </c>
      <c r="C3523" s="23"/>
      <c r="D3523" s="24">
        <v>311796</v>
      </c>
      <c r="E3523" s="25"/>
      <c r="F3523" s="23" t="s">
        <v>42</v>
      </c>
      <c r="G3523" s="23" t="s">
        <v>51</v>
      </c>
      <c r="H3523" s="24" t="s">
        <v>34</v>
      </c>
      <c r="I3523" s="24" t="s">
        <v>35</v>
      </c>
      <c r="J3523" s="23" t="s">
        <v>39</v>
      </c>
      <c r="K3523" s="26">
        <v>386468.38</v>
      </c>
      <c r="L3523" s="26">
        <f t="shared" si="165"/>
        <v>20826.78099418668</v>
      </c>
      <c r="M3523" s="26">
        <v>0</v>
      </c>
      <c r="N3523" s="26">
        <v>0</v>
      </c>
      <c r="O3523" s="26">
        <v>0</v>
      </c>
      <c r="P3523" s="26">
        <v>0</v>
      </c>
      <c r="Q3523" s="26">
        <f t="shared" si="163"/>
        <v>0</v>
      </c>
      <c r="R3523" s="27" t="str">
        <f t="shared" si="164"/>
        <v>1-30</v>
      </c>
      <c r="S3523" s="27" t="str">
        <f>+VLOOKUP(B3523,'[1]PORTFOLIO MAY16'!$B$7:$T$5083,19,0)</f>
        <v>MEXICO</v>
      </c>
      <c r="T3523" s="26">
        <v>0</v>
      </c>
      <c r="U3523" s="23" t="s">
        <v>37</v>
      </c>
      <c r="V3523" s="23" t="s">
        <v>37</v>
      </c>
      <c r="W3523" s="23" t="s">
        <v>37</v>
      </c>
      <c r="X3523" s="22">
        <v>432893.7</v>
      </c>
    </row>
    <row r="3524" spans="1:24" x14ac:dyDescent="0.25">
      <c r="A3524" s="22">
        <v>702</v>
      </c>
      <c r="B3524" s="23" t="s">
        <v>3569</v>
      </c>
      <c r="C3524" s="23"/>
      <c r="D3524" s="24">
        <v>357775</v>
      </c>
      <c r="E3524" s="25"/>
      <c r="F3524" s="23" t="s">
        <v>42</v>
      </c>
      <c r="G3524" s="23" t="s">
        <v>33</v>
      </c>
      <c r="H3524" s="24" t="s">
        <v>34</v>
      </c>
      <c r="I3524" s="24" t="s">
        <v>35</v>
      </c>
      <c r="J3524" s="23" t="s">
        <v>36</v>
      </c>
      <c r="K3524" s="26">
        <v>188500.68</v>
      </c>
      <c r="L3524" s="26">
        <f t="shared" si="165"/>
        <v>188500.68</v>
      </c>
      <c r="M3524" s="26">
        <v>0</v>
      </c>
      <c r="N3524" s="26">
        <v>0</v>
      </c>
      <c r="O3524" s="26">
        <v>0</v>
      </c>
      <c r="P3524" s="26">
        <v>0</v>
      </c>
      <c r="Q3524" s="26">
        <f t="shared" si="163"/>
        <v>0</v>
      </c>
      <c r="R3524" s="27" t="str">
        <f t="shared" si="164"/>
        <v>1-30</v>
      </c>
      <c r="S3524" s="27" t="str">
        <f>+VLOOKUP(B3524,'[1]PORTFOLIO MAY16'!$B$7:$T$5083,19,0)</f>
        <v>NICARAGUA</v>
      </c>
      <c r="T3524" s="26">
        <v>0</v>
      </c>
      <c r="U3524" s="23" t="s">
        <v>37</v>
      </c>
      <c r="V3524" s="23" t="s">
        <v>37</v>
      </c>
      <c r="W3524" s="23" t="s">
        <v>37</v>
      </c>
      <c r="X3524" s="22">
        <v>203546.7</v>
      </c>
    </row>
    <row r="3525" spans="1:24" x14ac:dyDescent="0.25">
      <c r="A3525" s="22">
        <v>702</v>
      </c>
      <c r="B3525" s="23" t="s">
        <v>3570</v>
      </c>
      <c r="C3525" s="23"/>
      <c r="D3525" s="24">
        <v>318916</v>
      </c>
      <c r="E3525" s="25"/>
      <c r="F3525" s="23" t="s">
        <v>33</v>
      </c>
      <c r="G3525" s="23" t="s">
        <v>33</v>
      </c>
      <c r="H3525" s="24" t="s">
        <v>34</v>
      </c>
      <c r="I3525" s="24" t="s">
        <v>35</v>
      </c>
      <c r="J3525" s="23" t="s">
        <v>39</v>
      </c>
      <c r="K3525" s="26">
        <v>2746795.7</v>
      </c>
      <c r="L3525" s="26">
        <f t="shared" si="165"/>
        <v>148024.82024447562</v>
      </c>
      <c r="M3525" s="26">
        <v>0</v>
      </c>
      <c r="N3525" s="26">
        <v>0</v>
      </c>
      <c r="O3525" s="26">
        <v>0</v>
      </c>
      <c r="P3525" s="26">
        <v>0</v>
      </c>
      <c r="Q3525" s="26">
        <f t="shared" si="163"/>
        <v>0</v>
      </c>
      <c r="R3525" s="27" t="str">
        <f t="shared" si="164"/>
        <v>1-30</v>
      </c>
      <c r="S3525" s="27" t="str">
        <f>+VLOOKUP(B3525,'[1]PORTFOLIO MAY16'!$B$7:$T$5083,19,0)</f>
        <v>MEXICO</v>
      </c>
      <c r="T3525" s="26">
        <v>0</v>
      </c>
      <c r="U3525" s="23" t="s">
        <v>37</v>
      </c>
      <c r="V3525" s="23" t="s">
        <v>37</v>
      </c>
      <c r="W3525" s="23" t="s">
        <v>37</v>
      </c>
      <c r="X3525" s="22">
        <v>2871650.05</v>
      </c>
    </row>
    <row r="3526" spans="1:24" x14ac:dyDescent="0.25">
      <c r="A3526" s="22">
        <v>702</v>
      </c>
      <c r="B3526" s="23" t="s">
        <v>3571</v>
      </c>
      <c r="C3526" s="23"/>
      <c r="D3526" s="24">
        <v>314376</v>
      </c>
      <c r="E3526" s="25"/>
      <c r="F3526" s="23" t="s">
        <v>42</v>
      </c>
      <c r="G3526" s="23" t="s">
        <v>33</v>
      </c>
      <c r="H3526" s="24" t="s">
        <v>34</v>
      </c>
      <c r="I3526" s="24" t="s">
        <v>35</v>
      </c>
      <c r="J3526" s="23" t="s">
        <v>36</v>
      </c>
      <c r="K3526" s="26">
        <v>1287287.6200000001</v>
      </c>
      <c r="L3526" s="26">
        <f t="shared" si="165"/>
        <v>1287287.6200000001</v>
      </c>
      <c r="M3526" s="26">
        <v>0</v>
      </c>
      <c r="N3526" s="26">
        <v>0</v>
      </c>
      <c r="O3526" s="26">
        <v>0</v>
      </c>
      <c r="P3526" s="26">
        <v>0</v>
      </c>
      <c r="Q3526" s="26">
        <f t="shared" si="163"/>
        <v>0</v>
      </c>
      <c r="R3526" s="27" t="str">
        <f t="shared" si="164"/>
        <v>1-30</v>
      </c>
      <c r="S3526" s="27" t="str">
        <f>+VLOOKUP(B3526,'[1]PORTFOLIO MAY16'!$B$7:$T$5083,19,0)</f>
        <v>COSTA RICA</v>
      </c>
      <c r="T3526" s="26">
        <v>0</v>
      </c>
      <c r="U3526" s="23" t="s">
        <v>37</v>
      </c>
      <c r="V3526" s="23" t="s">
        <v>37</v>
      </c>
      <c r="W3526" s="23" t="s">
        <v>37</v>
      </c>
      <c r="X3526" s="22">
        <v>1434138.16</v>
      </c>
    </row>
    <row r="3527" spans="1:24" x14ac:dyDescent="0.25">
      <c r="A3527" s="22">
        <v>702</v>
      </c>
      <c r="B3527" s="23" t="s">
        <v>3572</v>
      </c>
      <c r="C3527" s="23"/>
      <c r="D3527" s="24">
        <v>314798</v>
      </c>
      <c r="E3527" s="25"/>
      <c r="F3527" s="23" t="s">
        <v>51</v>
      </c>
      <c r="G3527" s="23" t="s">
        <v>51</v>
      </c>
      <c r="H3527" s="24" t="s">
        <v>34</v>
      </c>
      <c r="I3527" s="24" t="s">
        <v>35</v>
      </c>
      <c r="J3527" s="23" t="s">
        <v>36</v>
      </c>
      <c r="K3527" s="26">
        <v>84315.36</v>
      </c>
      <c r="L3527" s="26">
        <f t="shared" si="165"/>
        <v>84315.36</v>
      </c>
      <c r="M3527" s="26">
        <v>0</v>
      </c>
      <c r="N3527" s="26">
        <v>0</v>
      </c>
      <c r="O3527" s="26">
        <v>0</v>
      </c>
      <c r="P3527" s="26">
        <v>0</v>
      </c>
      <c r="Q3527" s="26">
        <f t="shared" ref="Q3527:Q3590" si="166">+P3527+O3527+N3527+M3527</f>
        <v>0</v>
      </c>
      <c r="R3527" s="27" t="str">
        <f t="shared" ref="R3527:R3590" si="167">+IF(P3527&gt;0,"120+",IF(O3527&gt;0,"91-120",IF(N3527&gt;0,"61-90",IF(M3527&gt;0,"31-60","1-30"))))</f>
        <v>1-30</v>
      </c>
      <c r="S3527" s="27" t="str">
        <f>+VLOOKUP(B3527,'[1]PORTFOLIO MAY16'!$B$7:$T$5083,19,0)</f>
        <v>COSTA RICA</v>
      </c>
      <c r="T3527" s="26">
        <v>0</v>
      </c>
      <c r="U3527" s="23" t="s">
        <v>37</v>
      </c>
      <c r="V3527" s="23" t="s">
        <v>37</v>
      </c>
      <c r="W3527" s="23" t="s">
        <v>37</v>
      </c>
      <c r="X3527" s="22">
        <v>87388.68</v>
      </c>
    </row>
    <row r="3528" spans="1:24" x14ac:dyDescent="0.25">
      <c r="A3528" s="22">
        <v>702</v>
      </c>
      <c r="B3528" s="23" t="s">
        <v>3573</v>
      </c>
      <c r="C3528" s="23"/>
      <c r="D3528" s="24">
        <v>317050</v>
      </c>
      <c r="E3528" s="25"/>
      <c r="F3528" s="23" t="s">
        <v>42</v>
      </c>
      <c r="G3528" s="23" t="s">
        <v>51</v>
      </c>
      <c r="H3528" s="24" t="s">
        <v>34</v>
      </c>
      <c r="I3528" s="24" t="s">
        <v>35</v>
      </c>
      <c r="J3528" s="23" t="s">
        <v>39</v>
      </c>
      <c r="K3528" s="26">
        <v>245109.93</v>
      </c>
      <c r="L3528" s="26">
        <f t="shared" si="165"/>
        <v>13208.974125154629</v>
      </c>
      <c r="M3528" s="26">
        <v>0</v>
      </c>
      <c r="N3528" s="26">
        <v>0</v>
      </c>
      <c r="O3528" s="26">
        <v>0</v>
      </c>
      <c r="P3528" s="26">
        <v>0</v>
      </c>
      <c r="Q3528" s="26">
        <f t="shared" si="166"/>
        <v>0</v>
      </c>
      <c r="R3528" s="27" t="str">
        <f t="shared" si="167"/>
        <v>1-30</v>
      </c>
      <c r="S3528" s="27" t="str">
        <f>+VLOOKUP(B3528,'[1]PORTFOLIO MAY16'!$B$7:$T$5083,19,0)</f>
        <v>MEXICO</v>
      </c>
      <c r="T3528" s="26">
        <v>0</v>
      </c>
      <c r="U3528" s="23" t="s">
        <v>37</v>
      </c>
      <c r="V3528" s="23" t="s">
        <v>37</v>
      </c>
      <c r="W3528" s="23" t="s">
        <v>37</v>
      </c>
      <c r="X3528" s="22">
        <v>281365.23</v>
      </c>
    </row>
    <row r="3529" spans="1:24" x14ac:dyDescent="0.25">
      <c r="A3529" s="22">
        <v>702</v>
      </c>
      <c r="B3529" s="23" t="s">
        <v>3574</v>
      </c>
      <c r="C3529" s="23"/>
      <c r="D3529" s="24">
        <v>316076</v>
      </c>
      <c r="E3529" s="25"/>
      <c r="F3529" s="23" t="s">
        <v>33</v>
      </c>
      <c r="G3529" s="23" t="s">
        <v>33</v>
      </c>
      <c r="H3529" s="24" t="s">
        <v>34</v>
      </c>
      <c r="I3529" s="24" t="s">
        <v>35</v>
      </c>
      <c r="J3529" s="23" t="s">
        <v>36</v>
      </c>
      <c r="K3529" s="26">
        <v>20782707.620000001</v>
      </c>
      <c r="L3529" s="36">
        <v>20636195.061700009</v>
      </c>
      <c r="M3529" s="26">
        <v>0</v>
      </c>
      <c r="N3529" s="26">
        <v>0</v>
      </c>
      <c r="O3529" s="26">
        <v>0</v>
      </c>
      <c r="P3529" s="26">
        <v>20782707.620000001</v>
      </c>
      <c r="Q3529" s="26">
        <f t="shared" si="166"/>
        <v>20782707.620000001</v>
      </c>
      <c r="R3529" s="27" t="str">
        <f t="shared" si="167"/>
        <v>120+</v>
      </c>
      <c r="S3529" s="27" t="str">
        <f>+VLOOKUP(B3529,'[1]PORTFOLIO MAY16'!$B$7:$T$5083,19,0)</f>
        <v>MEXICO</v>
      </c>
      <c r="T3529" s="26">
        <v>0</v>
      </c>
      <c r="U3529" s="23" t="s">
        <v>37</v>
      </c>
      <c r="V3529" s="23" t="s">
        <v>37</v>
      </c>
      <c r="W3529" s="23" t="s">
        <v>37</v>
      </c>
      <c r="X3529" s="22">
        <v>22583388.559999999</v>
      </c>
    </row>
    <row r="3530" spans="1:24" x14ac:dyDescent="0.25">
      <c r="A3530" s="22">
        <v>702</v>
      </c>
      <c r="B3530" s="23" t="s">
        <v>3575</v>
      </c>
      <c r="C3530" s="23"/>
      <c r="D3530" s="24">
        <v>318455</v>
      </c>
      <c r="E3530" s="25"/>
      <c r="F3530" s="23" t="s">
        <v>33</v>
      </c>
      <c r="G3530" s="23" t="s">
        <v>33</v>
      </c>
      <c r="H3530" s="24" t="s">
        <v>34</v>
      </c>
      <c r="I3530" s="24" t="s">
        <v>35</v>
      </c>
      <c r="J3530" s="23" t="s">
        <v>36</v>
      </c>
      <c r="K3530" s="26">
        <v>299625.02</v>
      </c>
      <c r="L3530" s="26">
        <f t="shared" si="165"/>
        <v>299625.02</v>
      </c>
      <c r="M3530" s="26">
        <v>0</v>
      </c>
      <c r="N3530" s="26">
        <v>0</v>
      </c>
      <c r="O3530" s="26">
        <v>0</v>
      </c>
      <c r="P3530" s="26">
        <v>0</v>
      </c>
      <c r="Q3530" s="26">
        <f t="shared" si="166"/>
        <v>0</v>
      </c>
      <c r="R3530" s="27" t="str">
        <f t="shared" si="167"/>
        <v>1-30</v>
      </c>
      <c r="S3530" s="27" t="str">
        <f>+VLOOKUP(B3530,'[1]PORTFOLIO MAY16'!$B$7:$T$5083,19,0)</f>
        <v>MEXICO</v>
      </c>
      <c r="T3530" s="26">
        <v>0</v>
      </c>
      <c r="U3530" s="23" t="s">
        <v>37</v>
      </c>
      <c r="V3530" s="23" t="s">
        <v>37</v>
      </c>
      <c r="W3530" s="23" t="s">
        <v>37</v>
      </c>
      <c r="X3530" s="22">
        <v>299625.02</v>
      </c>
    </row>
    <row r="3531" spans="1:24" x14ac:dyDescent="0.25">
      <c r="A3531" s="22">
        <v>702</v>
      </c>
      <c r="B3531" s="23" t="s">
        <v>3576</v>
      </c>
      <c r="C3531" s="23"/>
      <c r="D3531" s="24">
        <v>319909</v>
      </c>
      <c r="E3531" s="25"/>
      <c r="F3531" s="23" t="s">
        <v>98</v>
      </c>
      <c r="G3531" s="23" t="s">
        <v>98</v>
      </c>
      <c r="H3531" s="24" t="s">
        <v>34</v>
      </c>
      <c r="I3531" s="24" t="s">
        <v>35</v>
      </c>
      <c r="J3531" s="23" t="s">
        <v>39</v>
      </c>
      <c r="K3531" s="26">
        <v>2429474.63</v>
      </c>
      <c r="L3531" s="26">
        <f t="shared" si="165"/>
        <v>130924.38778547086</v>
      </c>
      <c r="M3531" s="26">
        <v>0</v>
      </c>
      <c r="N3531" s="26">
        <v>0</v>
      </c>
      <c r="O3531" s="26">
        <v>0</v>
      </c>
      <c r="P3531" s="26">
        <v>0</v>
      </c>
      <c r="Q3531" s="26">
        <f t="shared" si="166"/>
        <v>0</v>
      </c>
      <c r="R3531" s="27" t="str">
        <f t="shared" si="167"/>
        <v>1-30</v>
      </c>
      <c r="S3531" s="27" t="str">
        <f>+VLOOKUP(B3531,'[1]PORTFOLIO MAY16'!$B$7:$T$5083,19,0)</f>
        <v>MEXICO</v>
      </c>
      <c r="T3531" s="26">
        <v>0</v>
      </c>
      <c r="U3531" s="23" t="s">
        <v>37</v>
      </c>
      <c r="V3531" s="23" t="s">
        <v>37</v>
      </c>
      <c r="W3531" s="23" t="s">
        <v>37</v>
      </c>
      <c r="X3531" s="22">
        <v>1692142.8</v>
      </c>
    </row>
    <row r="3532" spans="1:24" x14ac:dyDescent="0.25">
      <c r="A3532" s="22">
        <v>702</v>
      </c>
      <c r="B3532" s="23" t="s">
        <v>3577</v>
      </c>
      <c r="C3532" s="23"/>
      <c r="D3532" s="24">
        <v>358976</v>
      </c>
      <c r="E3532" s="25"/>
      <c r="F3532" s="23" t="s">
        <v>33</v>
      </c>
      <c r="G3532" s="23" t="s">
        <v>33</v>
      </c>
      <c r="H3532" s="24" t="s">
        <v>34</v>
      </c>
      <c r="I3532" s="24" t="s">
        <v>35</v>
      </c>
      <c r="J3532" s="23" t="s">
        <v>39</v>
      </c>
      <c r="K3532" s="26">
        <v>769224.68</v>
      </c>
      <c r="L3532" s="26">
        <f t="shared" si="165"/>
        <v>41453.517997211908</v>
      </c>
      <c r="M3532" s="26">
        <v>0</v>
      </c>
      <c r="N3532" s="26">
        <v>0</v>
      </c>
      <c r="O3532" s="26">
        <v>0</v>
      </c>
      <c r="P3532" s="26">
        <v>0</v>
      </c>
      <c r="Q3532" s="26">
        <f t="shared" si="166"/>
        <v>0</v>
      </c>
      <c r="R3532" s="27" t="str">
        <f t="shared" si="167"/>
        <v>1-30</v>
      </c>
      <c r="S3532" s="27" t="str">
        <f>+VLOOKUP(B3532,'[1]PORTFOLIO MAY16'!$B$7:$T$5083,19,0)</f>
        <v>MEXICO</v>
      </c>
      <c r="T3532" s="26">
        <v>0</v>
      </c>
      <c r="U3532" s="23" t="s">
        <v>37</v>
      </c>
      <c r="V3532" s="23" t="s">
        <v>37</v>
      </c>
      <c r="W3532" s="23" t="s">
        <v>37</v>
      </c>
      <c r="X3532" s="22">
        <v>814473.19</v>
      </c>
    </row>
    <row r="3533" spans="1:24" x14ac:dyDescent="0.25">
      <c r="A3533" s="22">
        <v>702</v>
      </c>
      <c r="B3533" s="23" t="s">
        <v>3578</v>
      </c>
      <c r="C3533" s="23"/>
      <c r="D3533" s="24">
        <v>310580</v>
      </c>
      <c r="E3533" s="25"/>
      <c r="F3533" s="23" t="s">
        <v>33</v>
      </c>
      <c r="G3533" s="23" t="s">
        <v>33</v>
      </c>
      <c r="H3533" s="24" t="s">
        <v>34</v>
      </c>
      <c r="I3533" s="24" t="s">
        <v>35</v>
      </c>
      <c r="J3533" s="23" t="s">
        <v>36</v>
      </c>
      <c r="K3533" s="26">
        <v>414408.94</v>
      </c>
      <c r="L3533" s="26">
        <f t="shared" si="165"/>
        <v>414408.94</v>
      </c>
      <c r="M3533" s="26">
        <v>0</v>
      </c>
      <c r="N3533" s="26">
        <v>0</v>
      </c>
      <c r="O3533" s="26">
        <v>0</v>
      </c>
      <c r="P3533" s="26">
        <v>0</v>
      </c>
      <c r="Q3533" s="26">
        <f t="shared" si="166"/>
        <v>0</v>
      </c>
      <c r="R3533" s="27" t="str">
        <f t="shared" si="167"/>
        <v>1-30</v>
      </c>
      <c r="S3533" s="27" t="str">
        <f>+VLOOKUP(B3533,'[1]PORTFOLIO MAY16'!$B$7:$T$5083,19,0)</f>
        <v>MEXICO</v>
      </c>
      <c r="T3533" s="26">
        <v>0</v>
      </c>
      <c r="U3533" s="23" t="s">
        <v>37</v>
      </c>
      <c r="V3533" s="23" t="s">
        <v>37</v>
      </c>
      <c r="W3533" s="23" t="s">
        <v>37</v>
      </c>
      <c r="X3533" s="22">
        <v>448723.8</v>
      </c>
    </row>
    <row r="3534" spans="1:24" x14ac:dyDescent="0.25">
      <c r="A3534" s="22">
        <v>702</v>
      </c>
      <c r="B3534" s="23" t="s">
        <v>3579</v>
      </c>
      <c r="C3534" s="23"/>
      <c r="D3534" s="24">
        <v>356788</v>
      </c>
      <c r="E3534" s="25"/>
      <c r="F3534" s="23" t="s">
        <v>33</v>
      </c>
      <c r="G3534" s="23" t="s">
        <v>33</v>
      </c>
      <c r="H3534" s="24" t="s">
        <v>34</v>
      </c>
      <c r="I3534" s="24" t="s">
        <v>35</v>
      </c>
      <c r="J3534" s="23" t="s">
        <v>39</v>
      </c>
      <c r="K3534" s="26">
        <v>1406496.28</v>
      </c>
      <c r="L3534" s="26">
        <f t="shared" si="165"/>
        <v>75796.084514594098</v>
      </c>
      <c r="M3534" s="26">
        <v>0</v>
      </c>
      <c r="N3534" s="26">
        <v>0</v>
      </c>
      <c r="O3534" s="26">
        <v>0</v>
      </c>
      <c r="P3534" s="26">
        <v>0</v>
      </c>
      <c r="Q3534" s="26">
        <f t="shared" si="166"/>
        <v>0</v>
      </c>
      <c r="R3534" s="27" t="str">
        <f t="shared" si="167"/>
        <v>1-30</v>
      </c>
      <c r="S3534" s="27" t="str">
        <f>+VLOOKUP(B3534,'[1]PORTFOLIO MAY16'!$B$7:$T$5083,19,0)</f>
        <v>MEXICO</v>
      </c>
      <c r="T3534" s="26">
        <v>0</v>
      </c>
      <c r="U3534" s="23" t="s">
        <v>37</v>
      </c>
      <c r="V3534" s="23" t="s">
        <v>37</v>
      </c>
      <c r="W3534" s="23" t="s">
        <v>37</v>
      </c>
      <c r="X3534" s="22">
        <v>1489231.36</v>
      </c>
    </row>
    <row r="3535" spans="1:24" x14ac:dyDescent="0.25">
      <c r="A3535" s="22">
        <v>702</v>
      </c>
      <c r="B3535" s="23" t="s">
        <v>3580</v>
      </c>
      <c r="C3535" s="23"/>
      <c r="D3535" s="24">
        <v>312097</v>
      </c>
      <c r="E3535" s="25"/>
      <c r="F3535" s="23" t="s">
        <v>33</v>
      </c>
      <c r="G3535" s="23" t="s">
        <v>33</v>
      </c>
      <c r="H3535" s="24" t="s">
        <v>34</v>
      </c>
      <c r="I3535" s="24" t="s">
        <v>35</v>
      </c>
      <c r="J3535" s="23" t="s">
        <v>36</v>
      </c>
      <c r="K3535" s="26">
        <v>775209.6</v>
      </c>
      <c r="L3535" s="26">
        <f t="shared" si="165"/>
        <v>775209.6</v>
      </c>
      <c r="M3535" s="26">
        <v>0</v>
      </c>
      <c r="N3535" s="26">
        <v>0</v>
      </c>
      <c r="O3535" s="26">
        <v>0</v>
      </c>
      <c r="P3535" s="26">
        <v>0</v>
      </c>
      <c r="Q3535" s="26">
        <f t="shared" si="166"/>
        <v>0</v>
      </c>
      <c r="R3535" s="27" t="str">
        <f t="shared" si="167"/>
        <v>1-30</v>
      </c>
      <c r="S3535" s="27" t="str">
        <f>+VLOOKUP(B3535,'[1]PORTFOLIO MAY16'!$B$7:$T$5083,19,0)</f>
        <v>MEXICO</v>
      </c>
      <c r="T3535" s="26">
        <v>0</v>
      </c>
      <c r="U3535" s="23" t="s">
        <v>37</v>
      </c>
      <c r="V3535" s="23" t="s">
        <v>37</v>
      </c>
      <c r="W3535" s="23" t="s">
        <v>37</v>
      </c>
      <c r="X3535" s="22">
        <v>906972.07</v>
      </c>
    </row>
    <row r="3536" spans="1:24" x14ac:dyDescent="0.25">
      <c r="A3536" s="22">
        <v>702</v>
      </c>
      <c r="B3536" s="23" t="s">
        <v>3581</v>
      </c>
      <c r="C3536" s="23"/>
      <c r="D3536" s="24">
        <v>318745</v>
      </c>
      <c r="E3536" s="25"/>
      <c r="F3536" s="23" t="s">
        <v>33</v>
      </c>
      <c r="G3536" s="23" t="s">
        <v>33</v>
      </c>
      <c r="H3536" s="24" t="s">
        <v>34</v>
      </c>
      <c r="I3536" s="24" t="s">
        <v>35</v>
      </c>
      <c r="J3536" s="23" t="s">
        <v>39</v>
      </c>
      <c r="K3536" s="26">
        <v>1066640</v>
      </c>
      <c r="L3536" s="26">
        <f t="shared" si="165"/>
        <v>57481.229588923365</v>
      </c>
      <c r="M3536" s="26">
        <v>0</v>
      </c>
      <c r="N3536" s="26">
        <v>0</v>
      </c>
      <c r="O3536" s="26">
        <v>0</v>
      </c>
      <c r="P3536" s="26">
        <v>0</v>
      </c>
      <c r="Q3536" s="26">
        <f t="shared" si="166"/>
        <v>0</v>
      </c>
      <c r="R3536" s="27" t="str">
        <f t="shared" si="167"/>
        <v>1-30</v>
      </c>
      <c r="S3536" s="27" t="str">
        <f>+VLOOKUP(B3536,'[1]PORTFOLIO MAY16'!$B$7:$T$5083,19,0)</f>
        <v>MEXICO</v>
      </c>
      <c r="T3536" s="26">
        <v>0</v>
      </c>
      <c r="U3536" s="23" t="s">
        <v>37</v>
      </c>
      <c r="V3536" s="23" t="s">
        <v>37</v>
      </c>
      <c r="W3536" s="23" t="s">
        <v>37</v>
      </c>
      <c r="X3536" s="22">
        <v>1133305</v>
      </c>
    </row>
    <row r="3537" spans="1:24" x14ac:dyDescent="0.25">
      <c r="A3537" s="22">
        <v>702</v>
      </c>
      <c r="B3537" s="23" t="s">
        <v>3582</v>
      </c>
      <c r="C3537" s="23"/>
      <c r="D3537" s="24">
        <v>313548</v>
      </c>
      <c r="E3537" s="25"/>
      <c r="F3537" s="23" t="s">
        <v>59</v>
      </c>
      <c r="G3537" s="23" t="s">
        <v>59</v>
      </c>
      <c r="H3537" s="24" t="s">
        <v>34</v>
      </c>
      <c r="I3537" s="24" t="s">
        <v>35</v>
      </c>
      <c r="J3537" s="23" t="s">
        <v>36</v>
      </c>
      <c r="K3537" s="26">
        <v>14204.28</v>
      </c>
      <c r="L3537" s="26">
        <f t="shared" si="165"/>
        <v>14204.28</v>
      </c>
      <c r="M3537" s="26">
        <v>0</v>
      </c>
      <c r="N3537" s="26">
        <v>0</v>
      </c>
      <c r="O3537" s="26">
        <v>0</v>
      </c>
      <c r="P3537" s="26">
        <v>0</v>
      </c>
      <c r="Q3537" s="26">
        <f t="shared" si="166"/>
        <v>0</v>
      </c>
      <c r="R3537" s="27" t="str">
        <f t="shared" si="167"/>
        <v>1-30</v>
      </c>
      <c r="S3537" s="27" t="str">
        <f>+VLOOKUP(B3537,'[1]PORTFOLIO MAY16'!$B$7:$T$5083,19,0)</f>
        <v>NICARAGUA</v>
      </c>
      <c r="T3537" s="26">
        <v>0</v>
      </c>
      <c r="U3537" s="23" t="s">
        <v>37</v>
      </c>
      <c r="V3537" s="23" t="s">
        <v>37</v>
      </c>
      <c r="W3537" s="23" t="s">
        <v>37</v>
      </c>
      <c r="X3537" s="22">
        <v>15029.59</v>
      </c>
    </row>
    <row r="3538" spans="1:24" x14ac:dyDescent="0.25">
      <c r="A3538" s="22">
        <v>702</v>
      </c>
      <c r="B3538" s="23" t="s">
        <v>3583</v>
      </c>
      <c r="C3538" s="23"/>
      <c r="D3538" s="24">
        <v>356484</v>
      </c>
      <c r="E3538" s="25"/>
      <c r="F3538" s="23" t="s">
        <v>42</v>
      </c>
      <c r="G3538" s="23" t="s">
        <v>33</v>
      </c>
      <c r="H3538" s="24" t="s">
        <v>34</v>
      </c>
      <c r="I3538" s="24" t="s">
        <v>35</v>
      </c>
      <c r="J3538" s="23" t="s">
        <v>36</v>
      </c>
      <c r="K3538" s="26">
        <v>110021.35</v>
      </c>
      <c r="L3538" s="26">
        <f t="shared" si="165"/>
        <v>110021.35</v>
      </c>
      <c r="M3538" s="26">
        <v>0</v>
      </c>
      <c r="N3538" s="26">
        <v>0</v>
      </c>
      <c r="O3538" s="26">
        <v>0</v>
      </c>
      <c r="P3538" s="26">
        <v>0</v>
      </c>
      <c r="Q3538" s="26">
        <f t="shared" si="166"/>
        <v>0</v>
      </c>
      <c r="R3538" s="27" t="str">
        <f t="shared" si="167"/>
        <v>1-30</v>
      </c>
      <c r="S3538" s="27" t="str">
        <f>+VLOOKUP(B3538,'[1]PORTFOLIO MAY16'!$B$7:$T$5083,19,0)</f>
        <v>HONDURAS</v>
      </c>
      <c r="T3538" s="26">
        <v>0</v>
      </c>
      <c r="U3538" s="23" t="s">
        <v>37</v>
      </c>
      <c r="V3538" s="23" t="s">
        <v>37</v>
      </c>
      <c r="W3538" s="23" t="s">
        <v>37</v>
      </c>
      <c r="X3538" s="22">
        <v>118305.83</v>
      </c>
    </row>
    <row r="3539" spans="1:24" x14ac:dyDescent="0.25">
      <c r="A3539" s="22">
        <v>702</v>
      </c>
      <c r="B3539" s="23" t="s">
        <v>3584</v>
      </c>
      <c r="C3539" s="23"/>
      <c r="D3539" s="24">
        <v>314798</v>
      </c>
      <c r="E3539" s="25"/>
      <c r="F3539" s="23" t="s">
        <v>51</v>
      </c>
      <c r="G3539" s="23" t="s">
        <v>51</v>
      </c>
      <c r="H3539" s="24" t="s">
        <v>34</v>
      </c>
      <c r="I3539" s="24" t="s">
        <v>35</v>
      </c>
      <c r="J3539" s="23" t="s">
        <v>36</v>
      </c>
      <c r="K3539" s="26">
        <v>198140.79</v>
      </c>
      <c r="L3539" s="26">
        <f t="shared" si="165"/>
        <v>198140.79</v>
      </c>
      <c r="M3539" s="26">
        <v>0</v>
      </c>
      <c r="N3539" s="26">
        <v>0</v>
      </c>
      <c r="O3539" s="26">
        <v>0</v>
      </c>
      <c r="P3539" s="26">
        <v>0</v>
      </c>
      <c r="Q3539" s="26">
        <f t="shared" si="166"/>
        <v>0</v>
      </c>
      <c r="R3539" s="27" t="str">
        <f t="shared" si="167"/>
        <v>1-30</v>
      </c>
      <c r="S3539" s="27" t="str">
        <f>+VLOOKUP(B3539,'[1]PORTFOLIO MAY16'!$B$7:$T$5083,19,0)</f>
        <v>COSTA RICA</v>
      </c>
      <c r="T3539" s="26">
        <v>0</v>
      </c>
      <c r="U3539" s="23" t="s">
        <v>37</v>
      </c>
      <c r="V3539" s="23" t="s">
        <v>37</v>
      </c>
      <c r="W3539" s="23" t="s">
        <v>37</v>
      </c>
      <c r="X3539" s="22">
        <v>205505.19</v>
      </c>
    </row>
    <row r="3540" spans="1:24" x14ac:dyDescent="0.25">
      <c r="A3540" s="22">
        <v>702</v>
      </c>
      <c r="B3540" s="23" t="s">
        <v>3585</v>
      </c>
      <c r="C3540" s="23"/>
      <c r="D3540" s="24">
        <v>356662</v>
      </c>
      <c r="E3540" s="25"/>
      <c r="F3540" s="23" t="s">
        <v>33</v>
      </c>
      <c r="G3540" s="23" t="s">
        <v>33</v>
      </c>
      <c r="H3540" s="24" t="s">
        <v>34</v>
      </c>
      <c r="I3540" s="24" t="s">
        <v>35</v>
      </c>
      <c r="J3540" s="23" t="s">
        <v>39</v>
      </c>
      <c r="K3540" s="26">
        <v>676210.66</v>
      </c>
      <c r="L3540" s="26">
        <f t="shared" si="165"/>
        <v>36440.99246037782</v>
      </c>
      <c r="M3540" s="26">
        <v>0</v>
      </c>
      <c r="N3540" s="26">
        <v>0</v>
      </c>
      <c r="O3540" s="26">
        <v>0</v>
      </c>
      <c r="P3540" s="26">
        <v>0</v>
      </c>
      <c r="Q3540" s="26">
        <f t="shared" si="166"/>
        <v>0</v>
      </c>
      <c r="R3540" s="27" t="str">
        <f t="shared" si="167"/>
        <v>1-30</v>
      </c>
      <c r="S3540" s="27" t="str">
        <f>+VLOOKUP(B3540,'[1]PORTFOLIO MAY16'!$B$7:$T$5083,19,0)</f>
        <v>MEXICO</v>
      </c>
      <c r="T3540" s="26">
        <v>0</v>
      </c>
      <c r="U3540" s="23" t="s">
        <v>37</v>
      </c>
      <c r="V3540" s="23" t="s">
        <v>37</v>
      </c>
      <c r="W3540" s="23" t="s">
        <v>37</v>
      </c>
      <c r="X3540" s="22">
        <v>815653.41</v>
      </c>
    </row>
    <row r="3541" spans="1:24" x14ac:dyDescent="0.25">
      <c r="A3541" s="22">
        <v>702</v>
      </c>
      <c r="B3541" s="23" t="s">
        <v>3586</v>
      </c>
      <c r="C3541" s="23"/>
      <c r="D3541" s="24">
        <v>313548</v>
      </c>
      <c r="E3541" s="25"/>
      <c r="F3541" s="23" t="s">
        <v>51</v>
      </c>
      <c r="G3541" s="23" t="s">
        <v>51</v>
      </c>
      <c r="H3541" s="24" t="s">
        <v>34</v>
      </c>
      <c r="I3541" s="24" t="s">
        <v>35</v>
      </c>
      <c r="J3541" s="23" t="s">
        <v>36</v>
      </c>
      <c r="K3541" s="26">
        <v>108632.46</v>
      </c>
      <c r="L3541" s="26">
        <f t="shared" si="165"/>
        <v>108632.46</v>
      </c>
      <c r="M3541" s="26">
        <v>0</v>
      </c>
      <c r="N3541" s="26">
        <v>0</v>
      </c>
      <c r="O3541" s="26">
        <v>0</v>
      </c>
      <c r="P3541" s="26">
        <v>0</v>
      </c>
      <c r="Q3541" s="26">
        <f t="shared" si="166"/>
        <v>0</v>
      </c>
      <c r="R3541" s="27" t="str">
        <f t="shared" si="167"/>
        <v>1-30</v>
      </c>
      <c r="S3541" s="27" t="str">
        <f>+VLOOKUP(B3541,'[1]PORTFOLIO MAY16'!$B$7:$T$5083,19,0)</f>
        <v>NICARAGUA</v>
      </c>
      <c r="T3541" s="26">
        <v>0</v>
      </c>
      <c r="U3541" s="23" t="s">
        <v>37</v>
      </c>
      <c r="V3541" s="23" t="s">
        <v>37</v>
      </c>
      <c r="W3541" s="23" t="s">
        <v>37</v>
      </c>
      <c r="X3541" s="22">
        <v>113052.12</v>
      </c>
    </row>
    <row r="3542" spans="1:24" x14ac:dyDescent="0.25">
      <c r="A3542" s="22">
        <v>702</v>
      </c>
      <c r="B3542" s="23" t="s">
        <v>3587</v>
      </c>
      <c r="C3542" s="23"/>
      <c r="D3542" s="24">
        <v>354884</v>
      </c>
      <c r="E3542" s="25"/>
      <c r="F3542" s="23" t="s">
        <v>33</v>
      </c>
      <c r="G3542" s="23" t="s">
        <v>33</v>
      </c>
      <c r="H3542" s="24" t="s">
        <v>34</v>
      </c>
      <c r="I3542" s="24" t="s">
        <v>35</v>
      </c>
      <c r="J3542" s="23" t="s">
        <v>39</v>
      </c>
      <c r="K3542" s="26">
        <v>1161340.71</v>
      </c>
      <c r="L3542" s="26">
        <f t="shared" si="165"/>
        <v>62584.650849839934</v>
      </c>
      <c r="M3542" s="26">
        <v>0</v>
      </c>
      <c r="N3542" s="26">
        <v>0</v>
      </c>
      <c r="O3542" s="26">
        <v>0</v>
      </c>
      <c r="P3542" s="26">
        <v>0</v>
      </c>
      <c r="Q3542" s="26">
        <f t="shared" si="166"/>
        <v>0</v>
      </c>
      <c r="R3542" s="27" t="str">
        <f t="shared" si="167"/>
        <v>1-30</v>
      </c>
      <c r="S3542" s="27" t="str">
        <f>+VLOOKUP(B3542,'[1]PORTFOLIO MAY16'!$B$7:$T$5083,19,0)</f>
        <v>MEXICO</v>
      </c>
      <c r="T3542" s="26">
        <v>0</v>
      </c>
      <c r="U3542" s="23" t="s">
        <v>37</v>
      </c>
      <c r="V3542" s="23" t="s">
        <v>37</v>
      </c>
      <c r="W3542" s="23" t="s">
        <v>37</v>
      </c>
      <c r="X3542" s="22">
        <v>1238763.42</v>
      </c>
    </row>
    <row r="3543" spans="1:24" x14ac:dyDescent="0.25">
      <c r="A3543" s="22">
        <v>702</v>
      </c>
      <c r="B3543" s="23" t="s">
        <v>3588</v>
      </c>
      <c r="C3543" s="23"/>
      <c r="D3543" s="24">
        <v>356810</v>
      </c>
      <c r="E3543" s="25"/>
      <c r="F3543" s="23" t="s">
        <v>33</v>
      </c>
      <c r="G3543" s="23" t="s">
        <v>33</v>
      </c>
      <c r="H3543" s="24" t="s">
        <v>34</v>
      </c>
      <c r="I3543" s="24" t="s">
        <v>35</v>
      </c>
      <c r="J3543" s="23" t="s">
        <v>39</v>
      </c>
      <c r="K3543" s="26">
        <v>901000.05</v>
      </c>
      <c r="L3543" s="26">
        <f t="shared" si="165"/>
        <v>48554.892685143473</v>
      </c>
      <c r="M3543" s="26">
        <v>0</v>
      </c>
      <c r="N3543" s="26">
        <v>0</v>
      </c>
      <c r="O3543" s="26">
        <v>0</v>
      </c>
      <c r="P3543" s="26">
        <v>0</v>
      </c>
      <c r="Q3543" s="26">
        <f t="shared" si="166"/>
        <v>0</v>
      </c>
      <c r="R3543" s="27" t="str">
        <f t="shared" si="167"/>
        <v>1-30</v>
      </c>
      <c r="S3543" s="27" t="str">
        <f>+VLOOKUP(B3543,'[1]PORTFOLIO MAY16'!$B$7:$T$5083,19,0)</f>
        <v>MEXICO</v>
      </c>
      <c r="T3543" s="26">
        <v>0</v>
      </c>
      <c r="U3543" s="23" t="s">
        <v>37</v>
      </c>
      <c r="V3543" s="23" t="s">
        <v>37</v>
      </c>
      <c r="W3543" s="23" t="s">
        <v>37</v>
      </c>
      <c r="X3543" s="22">
        <v>961066.72</v>
      </c>
    </row>
    <row r="3544" spans="1:24" x14ac:dyDescent="0.25">
      <c r="A3544" s="22">
        <v>702</v>
      </c>
      <c r="B3544" s="23" t="s">
        <v>3589</v>
      </c>
      <c r="C3544" s="23"/>
      <c r="D3544" s="24">
        <v>356785</v>
      </c>
      <c r="E3544" s="25"/>
      <c r="F3544" s="23" t="s">
        <v>33</v>
      </c>
      <c r="G3544" s="23" t="s">
        <v>33</v>
      </c>
      <c r="H3544" s="24" t="s">
        <v>34</v>
      </c>
      <c r="I3544" s="24" t="s">
        <v>35</v>
      </c>
      <c r="J3544" s="23" t="s">
        <v>39</v>
      </c>
      <c r="K3544" s="26">
        <v>2231898</v>
      </c>
      <c r="L3544" s="26">
        <f t="shared" si="165"/>
        <v>120276.98319682262</v>
      </c>
      <c r="M3544" s="26">
        <v>0</v>
      </c>
      <c r="N3544" s="26">
        <v>0</v>
      </c>
      <c r="O3544" s="26">
        <v>0</v>
      </c>
      <c r="P3544" s="26">
        <v>0</v>
      </c>
      <c r="Q3544" s="26">
        <f t="shared" si="166"/>
        <v>0</v>
      </c>
      <c r="R3544" s="27" t="str">
        <f t="shared" si="167"/>
        <v>1-30</v>
      </c>
      <c r="S3544" s="27" t="str">
        <f>+VLOOKUP(B3544,'[1]PORTFOLIO MAY16'!$B$7:$T$5083,19,0)</f>
        <v>MEXICO</v>
      </c>
      <c r="T3544" s="26">
        <v>0</v>
      </c>
      <c r="U3544" s="23" t="s">
        <v>37</v>
      </c>
      <c r="V3544" s="23" t="s">
        <v>37</v>
      </c>
      <c r="W3544" s="23" t="s">
        <v>37</v>
      </c>
      <c r="X3544" s="22">
        <v>2380691.2000000002</v>
      </c>
    </row>
    <row r="3545" spans="1:24" x14ac:dyDescent="0.25">
      <c r="A3545" s="22">
        <v>702</v>
      </c>
      <c r="B3545" s="23" t="s">
        <v>3590</v>
      </c>
      <c r="C3545" s="23"/>
      <c r="D3545" s="24">
        <v>316339</v>
      </c>
      <c r="E3545" s="25"/>
      <c r="F3545" s="23" t="s">
        <v>59</v>
      </c>
      <c r="G3545" s="23" t="s">
        <v>59</v>
      </c>
      <c r="H3545" s="24" t="s">
        <v>34</v>
      </c>
      <c r="I3545" s="24" t="s">
        <v>35</v>
      </c>
      <c r="J3545" s="23" t="s">
        <v>36</v>
      </c>
      <c r="K3545" s="26">
        <v>94859.54</v>
      </c>
      <c r="L3545" s="26">
        <f t="shared" si="165"/>
        <v>94859.54</v>
      </c>
      <c r="M3545" s="26">
        <v>0</v>
      </c>
      <c r="N3545" s="26">
        <v>0</v>
      </c>
      <c r="O3545" s="26">
        <v>0</v>
      </c>
      <c r="P3545" s="26">
        <v>0</v>
      </c>
      <c r="Q3545" s="26">
        <f t="shared" si="166"/>
        <v>0</v>
      </c>
      <c r="R3545" s="27" t="str">
        <f t="shared" si="167"/>
        <v>1-30</v>
      </c>
      <c r="S3545" s="27" t="str">
        <f>+VLOOKUP(B3545,'[1]PORTFOLIO MAY16'!$B$7:$T$5083,19,0)</f>
        <v>GUATEMALA</v>
      </c>
      <c r="T3545" s="26">
        <v>0</v>
      </c>
      <c r="U3545" s="23" t="s">
        <v>37</v>
      </c>
      <c r="V3545" s="23" t="s">
        <v>37</v>
      </c>
      <c r="W3545" s="23" t="s">
        <v>37</v>
      </c>
      <c r="X3545" s="22">
        <v>100190.26</v>
      </c>
    </row>
    <row r="3546" spans="1:24" x14ac:dyDescent="0.25">
      <c r="A3546" s="22">
        <v>702</v>
      </c>
      <c r="B3546" s="23" t="s">
        <v>3591</v>
      </c>
      <c r="C3546" s="23"/>
      <c r="D3546" s="24">
        <v>318359</v>
      </c>
      <c r="E3546" s="25"/>
      <c r="F3546" s="23" t="s">
        <v>42</v>
      </c>
      <c r="G3546" s="23" t="s">
        <v>51</v>
      </c>
      <c r="H3546" s="24" t="s">
        <v>34</v>
      </c>
      <c r="I3546" s="24" t="s">
        <v>35</v>
      </c>
      <c r="J3546" s="23" t="s">
        <v>39</v>
      </c>
      <c r="K3546" s="26">
        <v>69088.02</v>
      </c>
      <c r="L3546" s="26">
        <f t="shared" si="165"/>
        <v>3723.1533970825485</v>
      </c>
      <c r="M3546" s="26">
        <v>0</v>
      </c>
      <c r="N3546" s="26">
        <v>0</v>
      </c>
      <c r="O3546" s="26">
        <v>0</v>
      </c>
      <c r="P3546" s="26">
        <v>0</v>
      </c>
      <c r="Q3546" s="26">
        <f t="shared" si="166"/>
        <v>0</v>
      </c>
      <c r="R3546" s="27" t="str">
        <f t="shared" si="167"/>
        <v>1-30</v>
      </c>
      <c r="S3546" s="27" t="str">
        <f>+VLOOKUP(B3546,'[1]PORTFOLIO MAY16'!$B$7:$T$5083,19,0)</f>
        <v>MEXICO</v>
      </c>
      <c r="T3546" s="26">
        <v>0</v>
      </c>
      <c r="U3546" s="23" t="s">
        <v>37</v>
      </c>
      <c r="V3546" s="23" t="s">
        <v>37</v>
      </c>
      <c r="W3546" s="23" t="s">
        <v>37</v>
      </c>
      <c r="X3546" s="22">
        <v>69765.2</v>
      </c>
    </row>
    <row r="3547" spans="1:24" x14ac:dyDescent="0.25">
      <c r="A3547" s="22">
        <v>702</v>
      </c>
      <c r="B3547" s="23" t="s">
        <v>3592</v>
      </c>
      <c r="C3547" s="23"/>
      <c r="D3547" s="24">
        <v>316339</v>
      </c>
      <c r="E3547" s="25"/>
      <c r="F3547" s="23" t="s">
        <v>59</v>
      </c>
      <c r="G3547" s="23" t="s">
        <v>59</v>
      </c>
      <c r="H3547" s="24" t="s">
        <v>34</v>
      </c>
      <c r="I3547" s="24" t="s">
        <v>35</v>
      </c>
      <c r="J3547" s="23" t="s">
        <v>36</v>
      </c>
      <c r="K3547" s="26">
        <v>57586.19</v>
      </c>
      <c r="L3547" s="26">
        <f t="shared" si="165"/>
        <v>57586.19</v>
      </c>
      <c r="M3547" s="26">
        <v>0</v>
      </c>
      <c r="N3547" s="26">
        <v>0</v>
      </c>
      <c r="O3547" s="26">
        <v>0</v>
      </c>
      <c r="P3547" s="26">
        <v>0</v>
      </c>
      <c r="Q3547" s="26">
        <f t="shared" si="166"/>
        <v>0</v>
      </c>
      <c r="R3547" s="27" t="str">
        <f t="shared" si="167"/>
        <v>1-30</v>
      </c>
      <c r="S3547" s="27" t="str">
        <f>+VLOOKUP(B3547,'[1]PORTFOLIO MAY16'!$B$7:$T$5083,19,0)</f>
        <v>GUATEMALA</v>
      </c>
      <c r="T3547" s="26">
        <v>0</v>
      </c>
      <c r="U3547" s="23" t="s">
        <v>37</v>
      </c>
      <c r="V3547" s="23" t="s">
        <v>37</v>
      </c>
      <c r="W3547" s="23" t="s">
        <v>37</v>
      </c>
      <c r="X3547" s="22">
        <v>60822.29</v>
      </c>
    </row>
    <row r="3548" spans="1:24" x14ac:dyDescent="0.25">
      <c r="A3548" s="22">
        <v>702</v>
      </c>
      <c r="B3548" s="23" t="s">
        <v>3593</v>
      </c>
      <c r="C3548" s="23"/>
      <c r="D3548" s="24">
        <v>356484</v>
      </c>
      <c r="E3548" s="25"/>
      <c r="F3548" s="23" t="s">
        <v>42</v>
      </c>
      <c r="G3548" s="23" t="s">
        <v>33</v>
      </c>
      <c r="H3548" s="24" t="s">
        <v>34</v>
      </c>
      <c r="I3548" s="24" t="s">
        <v>35</v>
      </c>
      <c r="J3548" s="23" t="s">
        <v>36</v>
      </c>
      <c r="K3548" s="26">
        <v>87576.320000000007</v>
      </c>
      <c r="L3548" s="26">
        <f t="shared" si="165"/>
        <v>87576.320000000007</v>
      </c>
      <c r="M3548" s="26">
        <v>0</v>
      </c>
      <c r="N3548" s="26">
        <v>0</v>
      </c>
      <c r="O3548" s="26">
        <v>0</v>
      </c>
      <c r="P3548" s="26">
        <v>0</v>
      </c>
      <c r="Q3548" s="26">
        <f t="shared" si="166"/>
        <v>0</v>
      </c>
      <c r="R3548" s="27" t="str">
        <f t="shared" si="167"/>
        <v>1-30</v>
      </c>
      <c r="S3548" s="27" t="str">
        <f>+VLOOKUP(B3548,'[1]PORTFOLIO MAY16'!$B$7:$T$5083,19,0)</f>
        <v>HONDURAS</v>
      </c>
      <c r="T3548" s="26">
        <v>0</v>
      </c>
      <c r="U3548" s="23" t="s">
        <v>37</v>
      </c>
      <c r="V3548" s="23" t="s">
        <v>37</v>
      </c>
      <c r="W3548" s="23" t="s">
        <v>37</v>
      </c>
      <c r="X3548" s="22">
        <v>99491.22</v>
      </c>
    </row>
    <row r="3549" spans="1:24" x14ac:dyDescent="0.25">
      <c r="A3549" s="22">
        <v>702</v>
      </c>
      <c r="B3549" s="23" t="s">
        <v>3594</v>
      </c>
      <c r="C3549" s="23"/>
      <c r="D3549" s="24">
        <v>342743</v>
      </c>
      <c r="E3549" s="25"/>
      <c r="F3549" s="23" t="s">
        <v>33</v>
      </c>
      <c r="G3549" s="23" t="s">
        <v>33</v>
      </c>
      <c r="H3549" s="24" t="s">
        <v>34</v>
      </c>
      <c r="I3549" s="24" t="s">
        <v>35</v>
      </c>
      <c r="J3549" s="23" t="s">
        <v>39</v>
      </c>
      <c r="K3549" s="26">
        <v>2807697.92</v>
      </c>
      <c r="L3549" s="26">
        <f t="shared" si="165"/>
        <v>151306.84087964316</v>
      </c>
      <c r="M3549" s="26">
        <v>0</v>
      </c>
      <c r="N3549" s="26">
        <v>0</v>
      </c>
      <c r="O3549" s="26">
        <v>0</v>
      </c>
      <c r="P3549" s="26">
        <v>0</v>
      </c>
      <c r="Q3549" s="26">
        <f t="shared" si="166"/>
        <v>0</v>
      </c>
      <c r="R3549" s="27" t="str">
        <f t="shared" si="167"/>
        <v>1-30</v>
      </c>
      <c r="S3549" s="27" t="str">
        <f>+VLOOKUP(B3549,'[1]PORTFOLIO MAY16'!$B$7:$T$5083,19,0)</f>
        <v>MEXICO</v>
      </c>
      <c r="T3549" s="26">
        <v>0</v>
      </c>
      <c r="U3549" s="23" t="s">
        <v>37</v>
      </c>
      <c r="V3549" s="23" t="s">
        <v>37</v>
      </c>
      <c r="W3549" s="23" t="s">
        <v>37</v>
      </c>
      <c r="X3549" s="22">
        <v>3119664.36</v>
      </c>
    </row>
    <row r="3550" spans="1:24" x14ac:dyDescent="0.25">
      <c r="A3550" s="22">
        <v>702</v>
      </c>
      <c r="B3550" s="23" t="s">
        <v>3595</v>
      </c>
      <c r="C3550" s="23"/>
      <c r="D3550" s="24">
        <v>339051</v>
      </c>
      <c r="E3550" s="25"/>
      <c r="F3550" s="23" t="s">
        <v>33</v>
      </c>
      <c r="G3550" s="23" t="s">
        <v>33</v>
      </c>
      <c r="H3550" s="24" t="s">
        <v>34</v>
      </c>
      <c r="I3550" s="24" t="s">
        <v>35</v>
      </c>
      <c r="J3550" s="23" t="s">
        <v>39</v>
      </c>
      <c r="K3550" s="26">
        <v>2460201.9500000002</v>
      </c>
      <c r="L3550" s="26">
        <f t="shared" si="165"/>
        <v>132580.28305995179</v>
      </c>
      <c r="M3550" s="26">
        <v>0</v>
      </c>
      <c r="N3550" s="26">
        <v>0</v>
      </c>
      <c r="O3550" s="26">
        <v>0</v>
      </c>
      <c r="P3550" s="26">
        <v>0</v>
      </c>
      <c r="Q3550" s="26">
        <f t="shared" si="166"/>
        <v>0</v>
      </c>
      <c r="R3550" s="27" t="str">
        <f t="shared" si="167"/>
        <v>1-30</v>
      </c>
      <c r="S3550" s="27" t="str">
        <f>+VLOOKUP(B3550,'[1]PORTFOLIO MAY16'!$B$7:$T$5083,19,0)</f>
        <v>MEXICO</v>
      </c>
      <c r="T3550" s="26">
        <v>0</v>
      </c>
      <c r="U3550" s="23" t="s">
        <v>37</v>
      </c>
      <c r="V3550" s="23" t="s">
        <v>37</v>
      </c>
      <c r="W3550" s="23" t="s">
        <v>37</v>
      </c>
      <c r="X3550" s="22">
        <v>2706222.15</v>
      </c>
    </row>
    <row r="3551" spans="1:24" x14ac:dyDescent="0.25">
      <c r="A3551" s="22">
        <v>702</v>
      </c>
      <c r="B3551" s="23" t="s">
        <v>3596</v>
      </c>
      <c r="C3551" s="23"/>
      <c r="D3551" s="24">
        <v>318359</v>
      </c>
      <c r="E3551" s="25"/>
      <c r="F3551" s="23" t="s">
        <v>42</v>
      </c>
      <c r="G3551" s="23" t="s">
        <v>51</v>
      </c>
      <c r="H3551" s="24" t="s">
        <v>34</v>
      </c>
      <c r="I3551" s="24" t="s">
        <v>35</v>
      </c>
      <c r="J3551" s="23" t="s">
        <v>39</v>
      </c>
      <c r="K3551" s="26">
        <v>262102.84</v>
      </c>
      <c r="L3551" s="26">
        <f t="shared" si="165"/>
        <v>14124.722044878165</v>
      </c>
      <c r="M3551" s="26">
        <v>0</v>
      </c>
      <c r="N3551" s="26">
        <v>0</v>
      </c>
      <c r="O3551" s="26">
        <v>0</v>
      </c>
      <c r="P3551" s="26">
        <v>0</v>
      </c>
      <c r="Q3551" s="26">
        <f t="shared" si="166"/>
        <v>0</v>
      </c>
      <c r="R3551" s="27" t="str">
        <f t="shared" si="167"/>
        <v>1-30</v>
      </c>
      <c r="S3551" s="27" t="str">
        <f>+VLOOKUP(B3551,'[1]PORTFOLIO MAY16'!$B$7:$T$5083,19,0)</f>
        <v>MEXICO</v>
      </c>
      <c r="T3551" s="26">
        <v>0</v>
      </c>
      <c r="U3551" s="23" t="s">
        <v>37</v>
      </c>
      <c r="V3551" s="23" t="s">
        <v>37</v>
      </c>
      <c r="W3551" s="23" t="s">
        <v>37</v>
      </c>
      <c r="X3551" s="22">
        <v>275563.2</v>
      </c>
    </row>
    <row r="3552" spans="1:24" x14ac:dyDescent="0.25">
      <c r="A3552" s="22">
        <v>702</v>
      </c>
      <c r="B3552" s="23" t="s">
        <v>3597</v>
      </c>
      <c r="C3552" s="23"/>
      <c r="D3552" s="24">
        <v>308518</v>
      </c>
      <c r="E3552" s="25"/>
      <c r="F3552" s="23" t="s">
        <v>42</v>
      </c>
      <c r="G3552" s="23" t="s">
        <v>33</v>
      </c>
      <c r="H3552" s="24" t="s">
        <v>34</v>
      </c>
      <c r="I3552" s="24" t="s">
        <v>35</v>
      </c>
      <c r="J3552" s="23" t="s">
        <v>36</v>
      </c>
      <c r="K3552" s="26">
        <v>45251.4</v>
      </c>
      <c r="L3552" s="26">
        <f t="shared" ref="L3552:L3615" si="168">+IF(J3552="MXN",K3552/$L$2,K3552)</f>
        <v>45251.4</v>
      </c>
      <c r="M3552" s="26">
        <v>0</v>
      </c>
      <c r="N3552" s="26">
        <v>0</v>
      </c>
      <c r="O3552" s="26">
        <v>0</v>
      </c>
      <c r="P3552" s="26">
        <v>0</v>
      </c>
      <c r="Q3552" s="26">
        <f t="shared" si="166"/>
        <v>0</v>
      </c>
      <c r="R3552" s="27" t="str">
        <f t="shared" si="167"/>
        <v>1-30</v>
      </c>
      <c r="S3552" s="27" t="str">
        <f>+VLOOKUP(B3552,'[1]PORTFOLIO MAY16'!$B$7:$T$5083,19,0)</f>
        <v>MEXICO</v>
      </c>
      <c r="T3552" s="26">
        <v>0</v>
      </c>
      <c r="U3552" s="23" t="s">
        <v>37</v>
      </c>
      <c r="V3552" s="23" t="s">
        <v>37</v>
      </c>
      <c r="W3552" s="23" t="s">
        <v>37</v>
      </c>
      <c r="X3552" s="22">
        <v>45251.4</v>
      </c>
    </row>
    <row r="3553" spans="1:24" x14ac:dyDescent="0.25">
      <c r="A3553" s="22">
        <v>702</v>
      </c>
      <c r="B3553" s="23" t="s">
        <v>3598</v>
      </c>
      <c r="C3553" s="23"/>
      <c r="D3553" s="24">
        <v>314376</v>
      </c>
      <c r="E3553" s="25"/>
      <c r="F3553" s="23" t="s">
        <v>42</v>
      </c>
      <c r="G3553" s="23" t="s">
        <v>33</v>
      </c>
      <c r="H3553" s="24" t="s">
        <v>34</v>
      </c>
      <c r="I3553" s="24" t="s">
        <v>35</v>
      </c>
      <c r="J3553" s="23" t="s">
        <v>36</v>
      </c>
      <c r="K3553" s="26">
        <v>112236.18</v>
      </c>
      <c r="L3553" s="26">
        <f t="shared" si="168"/>
        <v>112236.18</v>
      </c>
      <c r="M3553" s="26">
        <v>0</v>
      </c>
      <c r="N3553" s="26">
        <v>0</v>
      </c>
      <c r="O3553" s="26">
        <v>0</v>
      </c>
      <c r="P3553" s="26">
        <v>0</v>
      </c>
      <c r="Q3553" s="26">
        <f t="shared" si="166"/>
        <v>0</v>
      </c>
      <c r="R3553" s="27" t="str">
        <f t="shared" si="167"/>
        <v>1-30</v>
      </c>
      <c r="S3553" s="27" t="str">
        <f>+VLOOKUP(B3553,'[1]PORTFOLIO MAY16'!$B$7:$T$5083,19,0)</f>
        <v>COSTA RICA</v>
      </c>
      <c r="T3553" s="26">
        <v>0</v>
      </c>
      <c r="U3553" s="23" t="s">
        <v>37</v>
      </c>
      <c r="V3553" s="23" t="s">
        <v>37</v>
      </c>
      <c r="W3553" s="23" t="s">
        <v>37</v>
      </c>
      <c r="X3553" s="22">
        <v>128660.76</v>
      </c>
    </row>
    <row r="3554" spans="1:24" x14ac:dyDescent="0.25">
      <c r="A3554" s="22">
        <v>702</v>
      </c>
      <c r="B3554" s="23" t="s">
        <v>3599</v>
      </c>
      <c r="C3554" s="23"/>
      <c r="D3554" s="24">
        <v>314798</v>
      </c>
      <c r="E3554" s="25"/>
      <c r="F3554" s="23" t="s">
        <v>59</v>
      </c>
      <c r="G3554" s="23" t="s">
        <v>59</v>
      </c>
      <c r="H3554" s="24" t="s">
        <v>34</v>
      </c>
      <c r="I3554" s="24" t="s">
        <v>35</v>
      </c>
      <c r="J3554" s="23" t="s">
        <v>36</v>
      </c>
      <c r="K3554" s="26">
        <v>1329150.23</v>
      </c>
      <c r="L3554" s="26">
        <f t="shared" si="168"/>
        <v>1329150.23</v>
      </c>
      <c r="M3554" s="26">
        <v>0</v>
      </c>
      <c r="N3554" s="26">
        <v>0</v>
      </c>
      <c r="O3554" s="26">
        <v>0</v>
      </c>
      <c r="P3554" s="26">
        <v>0</v>
      </c>
      <c r="Q3554" s="26">
        <f t="shared" si="166"/>
        <v>0</v>
      </c>
      <c r="R3554" s="27" t="str">
        <f t="shared" si="167"/>
        <v>1-30</v>
      </c>
      <c r="S3554" s="27" t="str">
        <f>+VLOOKUP(B3554,'[1]PORTFOLIO MAY16'!$B$7:$T$5083,19,0)</f>
        <v>COSTA RICA</v>
      </c>
      <c r="T3554" s="26">
        <v>0</v>
      </c>
      <c r="U3554" s="23" t="s">
        <v>37</v>
      </c>
      <c r="V3554" s="23" t="s">
        <v>37</v>
      </c>
      <c r="W3554" s="23" t="s">
        <v>37</v>
      </c>
      <c r="X3554" s="22">
        <v>1397111.18</v>
      </c>
    </row>
    <row r="3555" spans="1:24" x14ac:dyDescent="0.25">
      <c r="A3555" s="22">
        <v>702</v>
      </c>
      <c r="B3555" s="23" t="s">
        <v>3600</v>
      </c>
      <c r="C3555" s="23"/>
      <c r="D3555" s="24">
        <v>334208</v>
      </c>
      <c r="E3555" s="25"/>
      <c r="F3555" s="23" t="s">
        <v>42</v>
      </c>
      <c r="G3555" s="23" t="s">
        <v>33</v>
      </c>
      <c r="H3555" s="24" t="s">
        <v>34</v>
      </c>
      <c r="I3555" s="24" t="s">
        <v>35</v>
      </c>
      <c r="J3555" s="23" t="s">
        <v>36</v>
      </c>
      <c r="K3555" s="26">
        <v>12984.92</v>
      </c>
      <c r="L3555" s="26">
        <f t="shared" si="168"/>
        <v>12984.92</v>
      </c>
      <c r="M3555" s="26">
        <v>0</v>
      </c>
      <c r="N3555" s="26">
        <v>0</v>
      </c>
      <c r="O3555" s="26">
        <v>0</v>
      </c>
      <c r="P3555" s="26">
        <v>0</v>
      </c>
      <c r="Q3555" s="26">
        <f t="shared" si="166"/>
        <v>0</v>
      </c>
      <c r="R3555" s="27" t="str">
        <f t="shared" si="167"/>
        <v>1-30</v>
      </c>
      <c r="S3555" s="27" t="str">
        <f>+VLOOKUP(B3555,'[1]PORTFOLIO MAY16'!$B$7:$T$5083,19,0)</f>
        <v>NICARAGUA</v>
      </c>
      <c r="T3555" s="26">
        <v>0</v>
      </c>
      <c r="U3555" s="23" t="s">
        <v>37</v>
      </c>
      <c r="V3555" s="23" t="s">
        <v>37</v>
      </c>
      <c r="W3555" s="23" t="s">
        <v>37</v>
      </c>
      <c r="X3555" s="22">
        <v>13879.7</v>
      </c>
    </row>
    <row r="3556" spans="1:24" x14ac:dyDescent="0.25">
      <c r="A3556" s="22">
        <v>702</v>
      </c>
      <c r="B3556" s="23" t="s">
        <v>3601</v>
      </c>
      <c r="C3556" s="23"/>
      <c r="D3556" s="24">
        <v>319934</v>
      </c>
      <c r="E3556" s="25"/>
      <c r="F3556" s="23" t="s">
        <v>98</v>
      </c>
      <c r="G3556" s="23" t="s">
        <v>98</v>
      </c>
      <c r="H3556" s="24" t="s">
        <v>34</v>
      </c>
      <c r="I3556" s="24" t="s">
        <v>35</v>
      </c>
      <c r="J3556" s="23" t="s">
        <v>36</v>
      </c>
      <c r="K3556" s="26">
        <v>567487.62</v>
      </c>
      <c r="L3556" s="26">
        <f t="shared" si="168"/>
        <v>567487.62</v>
      </c>
      <c r="M3556" s="26">
        <v>0</v>
      </c>
      <c r="N3556" s="26">
        <v>0</v>
      </c>
      <c r="O3556" s="26">
        <v>0</v>
      </c>
      <c r="P3556" s="26">
        <v>0</v>
      </c>
      <c r="Q3556" s="26">
        <f t="shared" si="166"/>
        <v>0</v>
      </c>
      <c r="R3556" s="27" t="str">
        <f t="shared" si="167"/>
        <v>1-30</v>
      </c>
      <c r="S3556" s="27" t="str">
        <f>+VLOOKUP(B3556,'[1]PORTFOLIO MAY16'!$B$7:$T$5083,19,0)</f>
        <v>MEXICO</v>
      </c>
      <c r="T3556" s="26">
        <v>0</v>
      </c>
      <c r="U3556" s="23" t="s">
        <v>37</v>
      </c>
      <c r="V3556" s="23" t="s">
        <v>37</v>
      </c>
      <c r="W3556" s="23" t="s">
        <v>37</v>
      </c>
      <c r="X3556" s="22">
        <v>40228.949999999997</v>
      </c>
    </row>
    <row r="3557" spans="1:24" x14ac:dyDescent="0.25">
      <c r="A3557" s="22">
        <v>702</v>
      </c>
      <c r="B3557" s="23" t="s">
        <v>3602</v>
      </c>
      <c r="C3557" s="23"/>
      <c r="D3557" s="24">
        <v>319934</v>
      </c>
      <c r="E3557" s="25"/>
      <c r="F3557" s="23" t="s">
        <v>98</v>
      </c>
      <c r="G3557" s="23" t="s">
        <v>98</v>
      </c>
      <c r="H3557" s="24" t="s">
        <v>34</v>
      </c>
      <c r="I3557" s="24" t="s">
        <v>35</v>
      </c>
      <c r="J3557" s="23" t="s">
        <v>36</v>
      </c>
      <c r="K3557" s="26">
        <v>126545.52</v>
      </c>
      <c r="L3557" s="26">
        <f t="shared" si="168"/>
        <v>126545.52</v>
      </c>
      <c r="M3557" s="26">
        <v>0</v>
      </c>
      <c r="N3557" s="26">
        <v>0</v>
      </c>
      <c r="O3557" s="26">
        <v>0</v>
      </c>
      <c r="P3557" s="26">
        <v>0</v>
      </c>
      <c r="Q3557" s="26">
        <f t="shared" si="166"/>
        <v>0</v>
      </c>
      <c r="R3557" s="27" t="str">
        <f t="shared" si="167"/>
        <v>1-30</v>
      </c>
      <c r="S3557" s="27" t="str">
        <f>+VLOOKUP(B3557,'[1]PORTFOLIO MAY16'!$B$7:$T$5083,19,0)</f>
        <v>MEXICO</v>
      </c>
      <c r="T3557" s="26">
        <v>0</v>
      </c>
      <c r="U3557" s="23" t="s">
        <v>37</v>
      </c>
      <c r="V3557" s="23" t="s">
        <v>37</v>
      </c>
      <c r="W3557" s="23" t="s">
        <v>37</v>
      </c>
      <c r="X3557" s="22">
        <v>4614.2</v>
      </c>
    </row>
    <row r="3558" spans="1:24" x14ac:dyDescent="0.25">
      <c r="A3558" s="22">
        <v>702</v>
      </c>
      <c r="B3558" s="23" t="s">
        <v>3603</v>
      </c>
      <c r="C3558" s="23"/>
      <c r="D3558" s="24">
        <v>316455</v>
      </c>
      <c r="E3558" s="25"/>
      <c r="F3558" s="23" t="s">
        <v>33</v>
      </c>
      <c r="G3558" s="23" t="s">
        <v>33</v>
      </c>
      <c r="H3558" s="24" t="s">
        <v>34</v>
      </c>
      <c r="I3558" s="24" t="s">
        <v>35</v>
      </c>
      <c r="J3558" s="23" t="s">
        <v>39</v>
      </c>
      <c r="K3558" s="26">
        <v>2778349.02</v>
      </c>
      <c r="L3558" s="26">
        <f t="shared" si="168"/>
        <v>149725.22865894795</v>
      </c>
      <c r="M3558" s="26">
        <v>0</v>
      </c>
      <c r="N3558" s="26">
        <v>0</v>
      </c>
      <c r="O3558" s="26">
        <v>0</v>
      </c>
      <c r="P3558" s="26">
        <v>0</v>
      </c>
      <c r="Q3558" s="26">
        <f t="shared" si="166"/>
        <v>0</v>
      </c>
      <c r="R3558" s="27" t="str">
        <f t="shared" si="167"/>
        <v>1-30</v>
      </c>
      <c r="S3558" s="27" t="str">
        <f>+VLOOKUP(B3558,'[1]PORTFOLIO MAY16'!$B$7:$T$5083,19,0)</f>
        <v>MEXICO</v>
      </c>
      <c r="T3558" s="26">
        <v>0</v>
      </c>
      <c r="U3558" s="23" t="s">
        <v>37</v>
      </c>
      <c r="V3558" s="23" t="s">
        <v>37</v>
      </c>
      <c r="W3558" s="23" t="s">
        <v>37</v>
      </c>
      <c r="X3558" s="22">
        <v>2951995.83</v>
      </c>
    </row>
    <row r="3559" spans="1:24" x14ac:dyDescent="0.25">
      <c r="A3559" s="22">
        <v>702</v>
      </c>
      <c r="B3559" s="23" t="s">
        <v>3604</v>
      </c>
      <c r="C3559" s="23"/>
      <c r="D3559" s="24">
        <v>316339</v>
      </c>
      <c r="E3559" s="25"/>
      <c r="F3559" s="23" t="s">
        <v>59</v>
      </c>
      <c r="G3559" s="23" t="s">
        <v>59</v>
      </c>
      <c r="H3559" s="24" t="s">
        <v>34</v>
      </c>
      <c r="I3559" s="24" t="s">
        <v>35</v>
      </c>
      <c r="J3559" s="23" t="s">
        <v>36</v>
      </c>
      <c r="K3559" s="26">
        <v>103885.84</v>
      </c>
      <c r="L3559" s="26">
        <f t="shared" si="168"/>
        <v>103885.84</v>
      </c>
      <c r="M3559" s="26">
        <v>0</v>
      </c>
      <c r="N3559" s="26">
        <v>0</v>
      </c>
      <c r="O3559" s="26">
        <v>0</v>
      </c>
      <c r="P3559" s="26">
        <v>0</v>
      </c>
      <c r="Q3559" s="26">
        <f t="shared" si="166"/>
        <v>0</v>
      </c>
      <c r="R3559" s="27" t="str">
        <f t="shared" si="167"/>
        <v>1-30</v>
      </c>
      <c r="S3559" s="27" t="str">
        <f>+VLOOKUP(B3559,'[1]PORTFOLIO MAY16'!$B$7:$T$5083,19,0)</f>
        <v>GUATEMALA</v>
      </c>
      <c r="T3559" s="26">
        <v>0</v>
      </c>
      <c r="U3559" s="23" t="s">
        <v>37</v>
      </c>
      <c r="V3559" s="23" t="s">
        <v>37</v>
      </c>
      <c r="W3559" s="23" t="s">
        <v>37</v>
      </c>
      <c r="X3559" s="22">
        <v>109723.79</v>
      </c>
    </row>
    <row r="3560" spans="1:24" x14ac:dyDescent="0.25">
      <c r="A3560" s="22">
        <v>702</v>
      </c>
      <c r="B3560" s="23" t="s">
        <v>3605</v>
      </c>
      <c r="C3560" s="23"/>
      <c r="D3560" s="24">
        <v>308900</v>
      </c>
      <c r="E3560" s="25"/>
      <c r="F3560" s="23" t="s">
        <v>42</v>
      </c>
      <c r="G3560" s="23" t="s">
        <v>33</v>
      </c>
      <c r="H3560" s="24" t="s">
        <v>34</v>
      </c>
      <c r="I3560" s="24" t="s">
        <v>35</v>
      </c>
      <c r="J3560" s="23" t="s">
        <v>36</v>
      </c>
      <c r="K3560" s="26">
        <v>284088.96999999997</v>
      </c>
      <c r="L3560" s="26">
        <f t="shared" si="168"/>
        <v>284088.96999999997</v>
      </c>
      <c r="M3560" s="26">
        <v>0</v>
      </c>
      <c r="N3560" s="26">
        <v>0</v>
      </c>
      <c r="O3560" s="26">
        <v>0</v>
      </c>
      <c r="P3560" s="26">
        <v>0</v>
      </c>
      <c r="Q3560" s="26">
        <f t="shared" si="166"/>
        <v>0</v>
      </c>
      <c r="R3560" s="27" t="str">
        <f t="shared" si="167"/>
        <v>1-30</v>
      </c>
      <c r="S3560" s="27" t="str">
        <f>+VLOOKUP(B3560,'[1]PORTFOLIO MAY16'!$B$7:$T$5083,19,0)</f>
        <v>COSTA RICA</v>
      </c>
      <c r="T3560" s="26">
        <v>0</v>
      </c>
      <c r="U3560" s="23" t="s">
        <v>37</v>
      </c>
      <c r="V3560" s="23" t="s">
        <v>37</v>
      </c>
      <c r="W3560" s="23" t="s">
        <v>37</v>
      </c>
      <c r="X3560" s="22">
        <v>306637.76</v>
      </c>
    </row>
    <row r="3561" spans="1:24" x14ac:dyDescent="0.25">
      <c r="A3561" s="22">
        <v>702</v>
      </c>
      <c r="B3561" s="23" t="s">
        <v>3606</v>
      </c>
      <c r="C3561" s="23"/>
      <c r="D3561" s="24">
        <v>311123</v>
      </c>
      <c r="E3561" s="25"/>
      <c r="F3561" s="23" t="s">
        <v>33</v>
      </c>
      <c r="G3561" s="23" t="s">
        <v>33</v>
      </c>
      <c r="H3561" s="24" t="s">
        <v>34</v>
      </c>
      <c r="I3561" s="24" t="s">
        <v>35</v>
      </c>
      <c r="J3561" s="23" t="s">
        <v>39</v>
      </c>
      <c r="K3561" s="26">
        <v>-28009.85</v>
      </c>
      <c r="L3561" s="26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f t="shared" si="166"/>
        <v>0</v>
      </c>
      <c r="R3561" s="27" t="str">
        <f t="shared" si="167"/>
        <v>1-30</v>
      </c>
      <c r="S3561" s="27" t="str">
        <f>+VLOOKUP(B3561,'[1]PORTFOLIO MAY16'!$B$7:$T$5083,19,0)</f>
        <v>MEXICO</v>
      </c>
      <c r="T3561" s="26">
        <v>0</v>
      </c>
      <c r="U3561" s="23" t="s">
        <v>37</v>
      </c>
      <c r="V3561" s="23" t="s">
        <v>37</v>
      </c>
      <c r="W3561" s="23" t="s">
        <v>37</v>
      </c>
      <c r="X3561" s="22">
        <v>0</v>
      </c>
    </row>
    <row r="3562" spans="1:24" x14ac:dyDescent="0.25">
      <c r="A3562" s="22">
        <v>702</v>
      </c>
      <c r="B3562" s="23" t="s">
        <v>3607</v>
      </c>
      <c r="C3562" s="23"/>
      <c r="D3562" s="24">
        <v>315396</v>
      </c>
      <c r="E3562" s="25"/>
      <c r="F3562" s="23" t="s">
        <v>42</v>
      </c>
      <c r="G3562" s="23" t="s">
        <v>33</v>
      </c>
      <c r="H3562" s="24" t="s">
        <v>34</v>
      </c>
      <c r="I3562" s="24" t="s">
        <v>35</v>
      </c>
      <c r="J3562" s="23" t="s">
        <v>36</v>
      </c>
      <c r="K3562" s="26">
        <v>56094.63</v>
      </c>
      <c r="L3562" s="26">
        <f t="shared" si="168"/>
        <v>56094.63</v>
      </c>
      <c r="M3562" s="26">
        <v>0</v>
      </c>
      <c r="N3562" s="26">
        <v>0</v>
      </c>
      <c r="O3562" s="26">
        <v>0</v>
      </c>
      <c r="P3562" s="26">
        <v>0</v>
      </c>
      <c r="Q3562" s="26">
        <f t="shared" si="166"/>
        <v>0</v>
      </c>
      <c r="R3562" s="27" t="str">
        <f t="shared" si="167"/>
        <v>1-30</v>
      </c>
      <c r="S3562" s="27" t="str">
        <f>+VLOOKUP(B3562,'[1]PORTFOLIO MAY16'!$B$7:$T$5083,19,0)</f>
        <v>EL SALVADOR</v>
      </c>
      <c r="T3562" s="26">
        <v>0</v>
      </c>
      <c r="U3562" s="23" t="s">
        <v>37</v>
      </c>
      <c r="V3562" s="23" t="s">
        <v>37</v>
      </c>
      <c r="W3562" s="23" t="s">
        <v>37</v>
      </c>
      <c r="X3562" s="22">
        <v>60357.91</v>
      </c>
    </row>
    <row r="3563" spans="1:24" x14ac:dyDescent="0.25">
      <c r="A3563" s="22">
        <v>702</v>
      </c>
      <c r="B3563" s="23" t="s">
        <v>3608</v>
      </c>
      <c r="C3563" s="23"/>
      <c r="D3563" s="24">
        <v>309847</v>
      </c>
      <c r="E3563" s="25"/>
      <c r="F3563" s="23" t="s">
        <v>51</v>
      </c>
      <c r="G3563" s="23" t="s">
        <v>51</v>
      </c>
      <c r="H3563" s="24" t="s">
        <v>34</v>
      </c>
      <c r="I3563" s="24" t="s">
        <v>35</v>
      </c>
      <c r="J3563" s="23" t="s">
        <v>36</v>
      </c>
      <c r="K3563" s="26">
        <v>3505543.38</v>
      </c>
      <c r="L3563" s="26">
        <f t="shared" si="168"/>
        <v>3505543.38</v>
      </c>
      <c r="M3563" s="26">
        <v>0</v>
      </c>
      <c r="N3563" s="26">
        <v>0</v>
      </c>
      <c r="O3563" s="26">
        <v>0</v>
      </c>
      <c r="P3563" s="26">
        <v>0</v>
      </c>
      <c r="Q3563" s="26">
        <f t="shared" si="166"/>
        <v>0</v>
      </c>
      <c r="R3563" s="27" t="str">
        <f t="shared" si="167"/>
        <v>1-30</v>
      </c>
      <c r="S3563" s="27" t="str">
        <f>+VLOOKUP(B3563,'[1]PORTFOLIO MAY16'!$B$7:$T$5083,19,0)</f>
        <v>MEXICO</v>
      </c>
      <c r="T3563" s="26">
        <v>0</v>
      </c>
      <c r="U3563" s="23" t="s">
        <v>37</v>
      </c>
      <c r="V3563" s="23" t="s">
        <v>37</v>
      </c>
      <c r="W3563" s="23" t="s">
        <v>37</v>
      </c>
      <c r="X3563" s="22">
        <v>3741868.65</v>
      </c>
    </row>
    <row r="3564" spans="1:24" x14ac:dyDescent="0.25">
      <c r="A3564" s="22">
        <v>702</v>
      </c>
      <c r="B3564" s="23" t="s">
        <v>3609</v>
      </c>
      <c r="C3564" s="23"/>
      <c r="D3564" s="24">
        <v>308989</v>
      </c>
      <c r="E3564" s="25"/>
      <c r="F3564" s="23" t="s">
        <v>51</v>
      </c>
      <c r="G3564" s="23" t="s">
        <v>51</v>
      </c>
      <c r="H3564" s="24" t="s">
        <v>34</v>
      </c>
      <c r="I3564" s="24" t="s">
        <v>35</v>
      </c>
      <c r="J3564" s="23" t="s">
        <v>36</v>
      </c>
      <c r="K3564" s="26">
        <v>18067152</v>
      </c>
      <c r="L3564" s="26">
        <f t="shared" si="168"/>
        <v>18067152</v>
      </c>
      <c r="M3564" s="26">
        <v>0</v>
      </c>
      <c r="N3564" s="26">
        <v>0</v>
      </c>
      <c r="O3564" s="26">
        <v>0</v>
      </c>
      <c r="P3564" s="26">
        <v>0</v>
      </c>
      <c r="Q3564" s="26">
        <f t="shared" si="166"/>
        <v>0</v>
      </c>
      <c r="R3564" s="27" t="str">
        <f t="shared" si="167"/>
        <v>1-30</v>
      </c>
      <c r="S3564" s="27" t="str">
        <f>+VLOOKUP(B3564,'[1]PORTFOLIO MAY16'!$B$7:$T$5083,19,0)</f>
        <v>MEXICO</v>
      </c>
      <c r="T3564" s="26">
        <v>0</v>
      </c>
      <c r="U3564" s="23" t="s">
        <v>37</v>
      </c>
      <c r="V3564" s="23" t="s">
        <v>37</v>
      </c>
      <c r="W3564" s="23" t="s">
        <v>37</v>
      </c>
      <c r="X3564" s="22">
        <v>19104750</v>
      </c>
    </row>
    <row r="3565" spans="1:24" x14ac:dyDescent="0.25">
      <c r="A3565" s="22">
        <v>702</v>
      </c>
      <c r="B3565" s="23" t="s">
        <v>3610</v>
      </c>
      <c r="C3565" s="23"/>
      <c r="D3565" s="24">
        <v>319975</v>
      </c>
      <c r="E3565" s="25"/>
      <c r="F3565" s="23" t="s">
        <v>33</v>
      </c>
      <c r="G3565" s="23" t="s">
        <v>33</v>
      </c>
      <c r="H3565" s="24" t="s">
        <v>34</v>
      </c>
      <c r="I3565" s="24" t="s">
        <v>233</v>
      </c>
      <c r="J3565" s="23" t="s">
        <v>36</v>
      </c>
      <c r="K3565" s="26">
        <v>128224.03</v>
      </c>
      <c r="L3565" s="26">
        <f t="shared" si="168"/>
        <v>128224.03</v>
      </c>
      <c r="M3565" s="26">
        <v>0</v>
      </c>
      <c r="N3565" s="26">
        <v>0</v>
      </c>
      <c r="O3565" s="26">
        <v>0</v>
      </c>
      <c r="P3565" s="26">
        <v>128224.03</v>
      </c>
      <c r="Q3565" s="26">
        <f t="shared" si="166"/>
        <v>128224.03</v>
      </c>
      <c r="R3565" s="27" t="str">
        <f t="shared" si="167"/>
        <v>120+</v>
      </c>
      <c r="S3565" s="27" t="str">
        <f>+VLOOKUP(B3565,'[1]PORTFOLIO MAY16'!$B$7:$T$5083,19,0)</f>
        <v>MEXICO</v>
      </c>
      <c r="T3565" s="26">
        <v>0</v>
      </c>
      <c r="U3565" s="23" t="s">
        <v>37</v>
      </c>
      <c r="V3565" s="23" t="s">
        <v>37</v>
      </c>
      <c r="W3565" s="23" t="s">
        <v>37</v>
      </c>
      <c r="X3565" s="22">
        <v>139727.29999999999</v>
      </c>
    </row>
    <row r="3566" spans="1:24" x14ac:dyDescent="0.25">
      <c r="A3566" s="22">
        <v>702</v>
      </c>
      <c r="B3566" s="23" t="s">
        <v>3611</v>
      </c>
      <c r="C3566" s="23"/>
      <c r="D3566" s="24">
        <v>311130</v>
      </c>
      <c r="E3566" s="25"/>
      <c r="F3566" s="23" t="s">
        <v>42</v>
      </c>
      <c r="G3566" s="23" t="s">
        <v>33</v>
      </c>
      <c r="H3566" s="24" t="s">
        <v>34</v>
      </c>
      <c r="I3566" s="24" t="s">
        <v>35</v>
      </c>
      <c r="J3566" s="23" t="s">
        <v>36</v>
      </c>
      <c r="K3566" s="26">
        <v>87768.82</v>
      </c>
      <c r="L3566" s="26">
        <f t="shared" si="168"/>
        <v>87768.82</v>
      </c>
      <c r="M3566" s="26">
        <v>0</v>
      </c>
      <c r="N3566" s="26">
        <v>0</v>
      </c>
      <c r="O3566" s="26">
        <v>0</v>
      </c>
      <c r="P3566" s="26">
        <v>0</v>
      </c>
      <c r="Q3566" s="26">
        <f t="shared" si="166"/>
        <v>0</v>
      </c>
      <c r="R3566" s="27" t="str">
        <f t="shared" si="167"/>
        <v>1-30</v>
      </c>
      <c r="S3566" s="27" t="str">
        <f>+VLOOKUP(B3566,'[1]PORTFOLIO MAY16'!$B$7:$T$5083,19,0)</f>
        <v>REPUBLICA DOMINICANA</v>
      </c>
      <c r="T3566" s="26">
        <v>0</v>
      </c>
      <c r="U3566" s="23" t="s">
        <v>37</v>
      </c>
      <c r="V3566" s="23" t="s">
        <v>37</v>
      </c>
      <c r="W3566" s="23" t="s">
        <v>37</v>
      </c>
      <c r="X3566" s="22">
        <v>93580.76</v>
      </c>
    </row>
    <row r="3567" spans="1:24" x14ac:dyDescent="0.25">
      <c r="A3567" s="22">
        <v>702</v>
      </c>
      <c r="B3567" s="23" t="s">
        <v>3612</v>
      </c>
      <c r="C3567" s="23"/>
      <c r="D3567" s="24">
        <v>314242</v>
      </c>
      <c r="E3567" s="25"/>
      <c r="F3567" s="23" t="s">
        <v>42</v>
      </c>
      <c r="G3567" s="23" t="s">
        <v>33</v>
      </c>
      <c r="H3567" s="24" t="s">
        <v>34</v>
      </c>
      <c r="I3567" s="24" t="s">
        <v>35</v>
      </c>
      <c r="J3567" s="23" t="s">
        <v>36</v>
      </c>
      <c r="K3567" s="26">
        <v>28480.41</v>
      </c>
      <c r="L3567" s="26">
        <f t="shared" si="168"/>
        <v>28480.41</v>
      </c>
      <c r="M3567" s="26">
        <v>28480.41</v>
      </c>
      <c r="N3567" s="26">
        <v>0</v>
      </c>
      <c r="O3567" s="26">
        <v>0</v>
      </c>
      <c r="P3567" s="26">
        <v>0</v>
      </c>
      <c r="Q3567" s="26">
        <f t="shared" si="166"/>
        <v>28480.41</v>
      </c>
      <c r="R3567" s="27" t="str">
        <f t="shared" si="167"/>
        <v>31-60</v>
      </c>
      <c r="S3567" s="27" t="str">
        <f>+VLOOKUP(B3567,'[1]PORTFOLIO MAY16'!$B$7:$T$5083,19,0)</f>
        <v>REPUBLICA DOMINICANA</v>
      </c>
      <c r="T3567" s="26">
        <v>0</v>
      </c>
      <c r="U3567" s="23" t="s">
        <v>37</v>
      </c>
      <c r="V3567" s="23" t="s">
        <v>37</v>
      </c>
      <c r="W3567" s="23" t="s">
        <v>37</v>
      </c>
      <c r="X3567" s="22">
        <v>28565.7</v>
      </c>
    </row>
    <row r="3568" spans="1:24" x14ac:dyDescent="0.25">
      <c r="A3568" s="22">
        <v>702</v>
      </c>
      <c r="B3568" s="23" t="s">
        <v>3613</v>
      </c>
      <c r="C3568" s="23"/>
      <c r="D3568" s="24">
        <v>309141</v>
      </c>
      <c r="E3568" s="25"/>
      <c r="F3568" s="23" t="s">
        <v>51</v>
      </c>
      <c r="G3568" s="23" t="s">
        <v>33</v>
      </c>
      <c r="H3568" s="24" t="s">
        <v>34</v>
      </c>
      <c r="I3568" s="24" t="s">
        <v>35</v>
      </c>
      <c r="J3568" s="23" t="s">
        <v>36</v>
      </c>
      <c r="K3568" s="26">
        <v>38800.03</v>
      </c>
      <c r="L3568" s="26">
        <f t="shared" si="168"/>
        <v>38800.03</v>
      </c>
      <c r="M3568" s="26">
        <v>0</v>
      </c>
      <c r="N3568" s="26">
        <v>0</v>
      </c>
      <c r="O3568" s="26">
        <v>0</v>
      </c>
      <c r="P3568" s="26">
        <v>38800.03</v>
      </c>
      <c r="Q3568" s="26">
        <f t="shared" si="166"/>
        <v>38800.03</v>
      </c>
      <c r="R3568" s="27" t="str">
        <f t="shared" si="167"/>
        <v>120+</v>
      </c>
      <c r="S3568" s="27" t="str">
        <f>+VLOOKUP(B3568,'[1]PORTFOLIO MAY16'!$B$7:$T$5083,19,0)</f>
        <v>GUATEMALA</v>
      </c>
      <c r="T3568" s="26">
        <v>0</v>
      </c>
      <c r="U3568" s="23" t="s">
        <v>37</v>
      </c>
      <c r="V3568" s="23" t="s">
        <v>37</v>
      </c>
      <c r="W3568" s="23" t="s">
        <v>37</v>
      </c>
      <c r="X3568" s="22">
        <v>39478.97</v>
      </c>
    </row>
    <row r="3569" spans="1:24" x14ac:dyDescent="0.25">
      <c r="A3569" s="22">
        <v>702</v>
      </c>
      <c r="B3569" s="23" t="s">
        <v>3614</v>
      </c>
      <c r="C3569" s="23"/>
      <c r="D3569" s="24">
        <v>312089</v>
      </c>
      <c r="E3569" s="25"/>
      <c r="F3569" s="23" t="s">
        <v>42</v>
      </c>
      <c r="G3569" s="23" t="s">
        <v>33</v>
      </c>
      <c r="H3569" s="24" t="s">
        <v>34</v>
      </c>
      <c r="I3569" s="24" t="s">
        <v>35</v>
      </c>
      <c r="J3569" s="23" t="s">
        <v>36</v>
      </c>
      <c r="K3569" s="26">
        <v>9194.56</v>
      </c>
      <c r="L3569" s="26">
        <f t="shared" si="168"/>
        <v>9194.56</v>
      </c>
      <c r="M3569" s="26">
        <v>0</v>
      </c>
      <c r="N3569" s="26">
        <v>0</v>
      </c>
      <c r="O3569" s="26">
        <v>0</v>
      </c>
      <c r="P3569" s="26">
        <v>0</v>
      </c>
      <c r="Q3569" s="26">
        <f t="shared" si="166"/>
        <v>0</v>
      </c>
      <c r="R3569" s="27" t="str">
        <f t="shared" si="167"/>
        <v>1-30</v>
      </c>
      <c r="S3569" s="27" t="str">
        <f>+VLOOKUP(B3569,'[1]PORTFOLIO MAY16'!$B$7:$T$5083,19,0)</f>
        <v>REPUBLICA DOMINICANA</v>
      </c>
      <c r="T3569" s="26">
        <v>0</v>
      </c>
      <c r="U3569" s="23" t="s">
        <v>37</v>
      </c>
      <c r="V3569" s="23" t="s">
        <v>37</v>
      </c>
      <c r="W3569" s="23" t="s">
        <v>37</v>
      </c>
      <c r="X3569" s="22">
        <v>9278.7000000000007</v>
      </c>
    </row>
    <row r="3570" spans="1:24" x14ac:dyDescent="0.25">
      <c r="A3570" s="22">
        <v>702</v>
      </c>
      <c r="B3570" s="23" t="s">
        <v>3615</v>
      </c>
      <c r="C3570" s="23"/>
      <c r="D3570" s="24">
        <v>312089</v>
      </c>
      <c r="E3570" s="25"/>
      <c r="F3570" s="23" t="s">
        <v>42</v>
      </c>
      <c r="G3570" s="23" t="s">
        <v>33</v>
      </c>
      <c r="H3570" s="24" t="s">
        <v>34</v>
      </c>
      <c r="I3570" s="24" t="s">
        <v>35</v>
      </c>
      <c r="J3570" s="23" t="s">
        <v>36</v>
      </c>
      <c r="K3570" s="26">
        <v>34175.019999999997</v>
      </c>
      <c r="L3570" s="26">
        <f t="shared" si="168"/>
        <v>34175.019999999997</v>
      </c>
      <c r="M3570" s="26">
        <v>0</v>
      </c>
      <c r="N3570" s="26">
        <v>0</v>
      </c>
      <c r="O3570" s="26">
        <v>0</v>
      </c>
      <c r="P3570" s="26">
        <v>0</v>
      </c>
      <c r="Q3570" s="26">
        <f t="shared" si="166"/>
        <v>0</v>
      </c>
      <c r="R3570" s="27" t="str">
        <f t="shared" si="167"/>
        <v>1-30</v>
      </c>
      <c r="S3570" s="27" t="str">
        <f>+VLOOKUP(B3570,'[1]PORTFOLIO MAY16'!$B$7:$T$5083,19,0)</f>
        <v>REPUBLICA DOMINICANA</v>
      </c>
      <c r="T3570" s="26">
        <v>0</v>
      </c>
      <c r="U3570" s="23" t="s">
        <v>37</v>
      </c>
      <c r="V3570" s="23" t="s">
        <v>37</v>
      </c>
      <c r="W3570" s="23" t="s">
        <v>37</v>
      </c>
      <c r="X3570" s="22">
        <v>34330.980000000003</v>
      </c>
    </row>
    <row r="3571" spans="1:24" x14ac:dyDescent="0.25">
      <c r="A3571" s="22">
        <v>702</v>
      </c>
      <c r="B3571" s="23" t="s">
        <v>3616</v>
      </c>
      <c r="C3571" s="23"/>
      <c r="D3571" s="24">
        <v>312089</v>
      </c>
      <c r="E3571" s="25"/>
      <c r="F3571" s="23" t="s">
        <v>42</v>
      </c>
      <c r="G3571" s="23" t="s">
        <v>33</v>
      </c>
      <c r="H3571" s="24" t="s">
        <v>34</v>
      </c>
      <c r="I3571" s="24" t="s">
        <v>35</v>
      </c>
      <c r="J3571" s="23" t="s">
        <v>36</v>
      </c>
      <c r="K3571" s="26">
        <v>3178.91</v>
      </c>
      <c r="L3571" s="26">
        <f t="shared" si="168"/>
        <v>3178.91</v>
      </c>
      <c r="M3571" s="26">
        <v>0</v>
      </c>
      <c r="N3571" s="26">
        <v>0</v>
      </c>
      <c r="O3571" s="26">
        <v>0</v>
      </c>
      <c r="P3571" s="26">
        <v>0</v>
      </c>
      <c r="Q3571" s="26">
        <f t="shared" si="166"/>
        <v>0</v>
      </c>
      <c r="R3571" s="27" t="str">
        <f t="shared" si="167"/>
        <v>1-30</v>
      </c>
      <c r="S3571" s="27" t="str">
        <f>+VLOOKUP(B3571,'[1]PORTFOLIO MAY16'!$B$7:$T$5083,19,0)</f>
        <v>REPUBLICA DOMINICANA</v>
      </c>
      <c r="T3571" s="26">
        <v>0</v>
      </c>
      <c r="U3571" s="23" t="s">
        <v>37</v>
      </c>
      <c r="V3571" s="23" t="s">
        <v>37</v>
      </c>
      <c r="W3571" s="23" t="s">
        <v>37</v>
      </c>
      <c r="X3571" s="22">
        <v>3193.41</v>
      </c>
    </row>
    <row r="3572" spans="1:24" x14ac:dyDescent="0.25">
      <c r="A3572" s="22">
        <v>702</v>
      </c>
      <c r="B3572" s="23" t="s">
        <v>3617</v>
      </c>
      <c r="C3572" s="23"/>
      <c r="D3572" s="24">
        <v>308961</v>
      </c>
      <c r="E3572" s="25"/>
      <c r="F3572" s="23" t="s">
        <v>33</v>
      </c>
      <c r="G3572" s="23" t="s">
        <v>33</v>
      </c>
      <c r="H3572" s="24" t="s">
        <v>34</v>
      </c>
      <c r="I3572" s="24" t="s">
        <v>35</v>
      </c>
      <c r="J3572" s="23" t="s">
        <v>39</v>
      </c>
      <c r="K3572" s="26">
        <v>310537.94</v>
      </c>
      <c r="L3572" s="26">
        <f t="shared" si="168"/>
        <v>16734.889583375185</v>
      </c>
      <c r="M3572" s="26">
        <v>0</v>
      </c>
      <c r="N3572" s="26">
        <v>0</v>
      </c>
      <c r="O3572" s="26">
        <v>0</v>
      </c>
      <c r="P3572" s="26">
        <v>0</v>
      </c>
      <c r="Q3572" s="26">
        <f t="shared" si="166"/>
        <v>0</v>
      </c>
      <c r="R3572" s="27" t="str">
        <f t="shared" si="167"/>
        <v>1-30</v>
      </c>
      <c r="S3572" s="27" t="str">
        <f>+VLOOKUP(B3572,'[1]PORTFOLIO MAY16'!$B$7:$T$5083,19,0)</f>
        <v>MEXICO</v>
      </c>
      <c r="T3572" s="26">
        <v>0</v>
      </c>
      <c r="U3572" s="23" t="s">
        <v>37</v>
      </c>
      <c r="V3572" s="23" t="s">
        <v>37</v>
      </c>
      <c r="W3572" s="23" t="s">
        <v>37</v>
      </c>
      <c r="X3572" s="22">
        <v>394256.51</v>
      </c>
    </row>
    <row r="3573" spans="1:24" x14ac:dyDescent="0.25">
      <c r="A3573" s="22">
        <v>702</v>
      </c>
      <c r="B3573" s="23" t="s">
        <v>3618</v>
      </c>
      <c r="C3573" s="23"/>
      <c r="D3573" s="24">
        <v>308900</v>
      </c>
      <c r="E3573" s="25"/>
      <c r="F3573" s="23" t="s">
        <v>42</v>
      </c>
      <c r="G3573" s="23" t="s">
        <v>33</v>
      </c>
      <c r="H3573" s="24" t="s">
        <v>34</v>
      </c>
      <c r="I3573" s="24" t="s">
        <v>35</v>
      </c>
      <c r="J3573" s="23" t="s">
        <v>36</v>
      </c>
      <c r="K3573" s="26">
        <v>19067.21</v>
      </c>
      <c r="L3573" s="26">
        <f t="shared" si="168"/>
        <v>19067.21</v>
      </c>
      <c r="M3573" s="26">
        <v>0</v>
      </c>
      <c r="N3573" s="26">
        <v>0</v>
      </c>
      <c r="O3573" s="26">
        <v>0</v>
      </c>
      <c r="P3573" s="26">
        <v>0</v>
      </c>
      <c r="Q3573" s="26">
        <f t="shared" si="166"/>
        <v>0</v>
      </c>
      <c r="R3573" s="27" t="str">
        <f t="shared" si="167"/>
        <v>1-30</v>
      </c>
      <c r="S3573" s="27" t="str">
        <f>+VLOOKUP(B3573,'[1]PORTFOLIO MAY16'!$B$7:$T$5083,19,0)</f>
        <v>COSTA RICA</v>
      </c>
      <c r="T3573" s="26">
        <v>0</v>
      </c>
      <c r="U3573" s="23" t="s">
        <v>37</v>
      </c>
      <c r="V3573" s="23" t="s">
        <v>37</v>
      </c>
      <c r="W3573" s="23" t="s">
        <v>37</v>
      </c>
      <c r="X3573" s="22">
        <v>19548.37</v>
      </c>
    </row>
    <row r="3574" spans="1:24" x14ac:dyDescent="0.25">
      <c r="A3574" s="22">
        <v>702</v>
      </c>
      <c r="B3574" s="23" t="s">
        <v>3619</v>
      </c>
      <c r="C3574" s="23"/>
      <c r="D3574" s="24">
        <v>314376</v>
      </c>
      <c r="E3574" s="25"/>
      <c r="F3574" s="23" t="s">
        <v>42</v>
      </c>
      <c r="G3574" s="23" t="s">
        <v>33</v>
      </c>
      <c r="H3574" s="24" t="s">
        <v>34</v>
      </c>
      <c r="I3574" s="24" t="s">
        <v>35</v>
      </c>
      <c r="J3574" s="23" t="s">
        <v>36</v>
      </c>
      <c r="K3574" s="26">
        <v>54083.66</v>
      </c>
      <c r="L3574" s="26">
        <f t="shared" si="168"/>
        <v>54083.66</v>
      </c>
      <c r="M3574" s="26">
        <v>0</v>
      </c>
      <c r="N3574" s="26">
        <v>0</v>
      </c>
      <c r="O3574" s="26">
        <v>0</v>
      </c>
      <c r="P3574" s="26">
        <v>0</v>
      </c>
      <c r="Q3574" s="26">
        <f t="shared" si="166"/>
        <v>0</v>
      </c>
      <c r="R3574" s="27" t="str">
        <f t="shared" si="167"/>
        <v>1-30</v>
      </c>
      <c r="S3574" s="27" t="str">
        <f>+VLOOKUP(B3574,'[1]PORTFOLIO MAY16'!$B$7:$T$5083,19,0)</f>
        <v>COSTA RICA</v>
      </c>
      <c r="T3574" s="26">
        <v>0</v>
      </c>
      <c r="U3574" s="23" t="s">
        <v>37</v>
      </c>
      <c r="V3574" s="23" t="s">
        <v>37</v>
      </c>
      <c r="W3574" s="23" t="s">
        <v>37</v>
      </c>
      <c r="X3574" s="22">
        <v>55569.66</v>
      </c>
    </row>
    <row r="3575" spans="1:24" x14ac:dyDescent="0.25">
      <c r="A3575" s="22">
        <v>702</v>
      </c>
      <c r="B3575" s="23" t="s">
        <v>3620</v>
      </c>
      <c r="C3575" s="23"/>
      <c r="D3575" s="24">
        <v>316204</v>
      </c>
      <c r="E3575" s="25"/>
      <c r="F3575" s="23" t="s">
        <v>98</v>
      </c>
      <c r="G3575" s="23" t="s">
        <v>98</v>
      </c>
      <c r="H3575" s="24" t="s">
        <v>34</v>
      </c>
      <c r="I3575" s="24" t="s">
        <v>35</v>
      </c>
      <c r="J3575" s="23" t="s">
        <v>36</v>
      </c>
      <c r="K3575" s="26">
        <v>189282.19</v>
      </c>
      <c r="L3575" s="26">
        <f t="shared" si="168"/>
        <v>189282.19</v>
      </c>
      <c r="M3575" s="26">
        <v>0</v>
      </c>
      <c r="N3575" s="26">
        <v>0</v>
      </c>
      <c r="O3575" s="26">
        <v>0</v>
      </c>
      <c r="P3575" s="26">
        <v>0</v>
      </c>
      <c r="Q3575" s="26">
        <f t="shared" si="166"/>
        <v>0</v>
      </c>
      <c r="R3575" s="27" t="str">
        <f t="shared" si="167"/>
        <v>1-30</v>
      </c>
      <c r="S3575" s="27" t="str">
        <f>+VLOOKUP(B3575,'[1]PORTFOLIO MAY16'!$B$7:$T$5083,19,0)</f>
        <v>MEXICO</v>
      </c>
      <c r="T3575" s="26">
        <v>0</v>
      </c>
      <c r="U3575" s="23" t="s">
        <v>37</v>
      </c>
      <c r="V3575" s="23" t="s">
        <v>37</v>
      </c>
      <c r="W3575" s="23" t="s">
        <v>37</v>
      </c>
      <c r="X3575" s="22">
        <v>35861.279999999999</v>
      </c>
    </row>
    <row r="3576" spans="1:24" x14ac:dyDescent="0.25">
      <c r="A3576" s="22">
        <v>702</v>
      </c>
      <c r="B3576" s="23" t="s">
        <v>3621</v>
      </c>
      <c r="C3576" s="23"/>
      <c r="D3576" s="24">
        <v>316204</v>
      </c>
      <c r="E3576" s="25"/>
      <c r="F3576" s="23" t="s">
        <v>98</v>
      </c>
      <c r="G3576" s="23" t="s">
        <v>98</v>
      </c>
      <c r="H3576" s="24" t="s">
        <v>34</v>
      </c>
      <c r="I3576" s="24" t="s">
        <v>35</v>
      </c>
      <c r="J3576" s="23" t="s">
        <v>36</v>
      </c>
      <c r="K3576" s="26">
        <v>166376.74</v>
      </c>
      <c r="L3576" s="26">
        <f t="shared" si="168"/>
        <v>166376.74</v>
      </c>
      <c r="M3576" s="26">
        <v>0</v>
      </c>
      <c r="N3576" s="26">
        <v>0</v>
      </c>
      <c r="O3576" s="26">
        <v>0</v>
      </c>
      <c r="P3576" s="26">
        <v>0</v>
      </c>
      <c r="Q3576" s="26">
        <f t="shared" si="166"/>
        <v>0</v>
      </c>
      <c r="R3576" s="27" t="str">
        <f t="shared" si="167"/>
        <v>1-30</v>
      </c>
      <c r="S3576" s="27" t="str">
        <f>+VLOOKUP(B3576,'[1]PORTFOLIO MAY16'!$B$7:$T$5083,19,0)</f>
        <v>MEXICO</v>
      </c>
      <c r="T3576" s="26">
        <v>0</v>
      </c>
      <c r="U3576" s="23" t="s">
        <v>37</v>
      </c>
      <c r="V3576" s="23" t="s">
        <v>37</v>
      </c>
      <c r="W3576" s="23" t="s">
        <v>37</v>
      </c>
      <c r="X3576" s="22">
        <v>5126.74</v>
      </c>
    </row>
    <row r="3577" spans="1:24" x14ac:dyDescent="0.25">
      <c r="A3577" s="22">
        <v>702</v>
      </c>
      <c r="B3577" s="23" t="s">
        <v>3622</v>
      </c>
      <c r="C3577" s="23"/>
      <c r="D3577" s="24">
        <v>312880</v>
      </c>
      <c r="E3577" s="25"/>
      <c r="F3577" s="23" t="s">
        <v>33</v>
      </c>
      <c r="G3577" s="23" t="s">
        <v>33</v>
      </c>
      <c r="H3577" s="24" t="s">
        <v>34</v>
      </c>
      <c r="I3577" s="24" t="s">
        <v>233</v>
      </c>
      <c r="J3577" s="23" t="s">
        <v>39</v>
      </c>
      <c r="K3577" s="26">
        <v>316724.82</v>
      </c>
      <c r="L3577" s="26">
        <f t="shared" si="168"/>
        <v>17068.300546510938</v>
      </c>
      <c r="M3577" s="26">
        <v>0</v>
      </c>
      <c r="N3577" s="26">
        <v>0</v>
      </c>
      <c r="O3577" s="26">
        <v>0</v>
      </c>
      <c r="P3577" s="26">
        <v>316724.82</v>
      </c>
      <c r="Q3577" s="26">
        <f t="shared" si="166"/>
        <v>316724.82</v>
      </c>
      <c r="R3577" s="27" t="str">
        <f t="shared" si="167"/>
        <v>120+</v>
      </c>
      <c r="S3577" s="27" t="str">
        <f>+VLOOKUP(B3577,'[1]PORTFOLIO MAY16'!$B$7:$T$5083,19,0)</f>
        <v>MEXICO</v>
      </c>
      <c r="T3577" s="26">
        <v>316724.82</v>
      </c>
      <c r="U3577" s="23" t="s">
        <v>37</v>
      </c>
      <c r="V3577" s="23" t="s">
        <v>37</v>
      </c>
      <c r="W3577" s="23" t="s">
        <v>37</v>
      </c>
      <c r="X3577" s="22">
        <v>316724.82</v>
      </c>
    </row>
    <row r="3578" spans="1:24" x14ac:dyDescent="0.25">
      <c r="A3578" s="22">
        <v>702</v>
      </c>
      <c r="B3578" s="23" t="s">
        <v>3623</v>
      </c>
      <c r="C3578" s="23"/>
      <c r="D3578" s="24">
        <v>315112</v>
      </c>
      <c r="E3578" s="25"/>
      <c r="F3578" s="23" t="s">
        <v>33</v>
      </c>
      <c r="G3578" s="23" t="s">
        <v>33</v>
      </c>
      <c r="H3578" s="24" t="s">
        <v>34</v>
      </c>
      <c r="I3578" s="24" t="s">
        <v>233</v>
      </c>
      <c r="J3578" s="23" t="s">
        <v>36</v>
      </c>
      <c r="K3578" s="26">
        <v>71588.3</v>
      </c>
      <c r="L3578" s="26">
        <f t="shared" si="168"/>
        <v>71588.3</v>
      </c>
      <c r="M3578" s="26">
        <v>0</v>
      </c>
      <c r="N3578" s="26">
        <v>0</v>
      </c>
      <c r="O3578" s="26">
        <v>0</v>
      </c>
      <c r="P3578" s="26">
        <v>71588.3</v>
      </c>
      <c r="Q3578" s="26">
        <f t="shared" si="166"/>
        <v>71588.3</v>
      </c>
      <c r="R3578" s="27" t="str">
        <f t="shared" si="167"/>
        <v>120+</v>
      </c>
      <c r="S3578" s="27" t="str">
        <f>+VLOOKUP(B3578,'[1]PORTFOLIO MAY16'!$B$7:$T$5083,19,0)</f>
        <v>MEXICO</v>
      </c>
      <c r="T3578" s="26">
        <v>0</v>
      </c>
      <c r="U3578" s="23" t="s">
        <v>37</v>
      </c>
      <c r="V3578" s="23" t="s">
        <v>37</v>
      </c>
      <c r="W3578" s="23" t="s">
        <v>37</v>
      </c>
      <c r="X3578" s="22">
        <v>78150.460000000006</v>
      </c>
    </row>
    <row r="3579" spans="1:24" x14ac:dyDescent="0.25">
      <c r="A3579" s="22">
        <v>702</v>
      </c>
      <c r="B3579" s="23" t="s">
        <v>3624</v>
      </c>
      <c r="C3579" s="23"/>
      <c r="D3579" s="24">
        <v>312088</v>
      </c>
      <c r="E3579" s="25"/>
      <c r="F3579" s="23" t="s">
        <v>51</v>
      </c>
      <c r="G3579" s="23" t="s">
        <v>51</v>
      </c>
      <c r="H3579" s="24" t="s">
        <v>34</v>
      </c>
      <c r="I3579" s="24" t="s">
        <v>35</v>
      </c>
      <c r="J3579" s="23" t="s">
        <v>36</v>
      </c>
      <c r="K3579" s="26">
        <v>197350.02</v>
      </c>
      <c r="L3579" s="26">
        <f t="shared" si="168"/>
        <v>197350.02</v>
      </c>
      <c r="M3579" s="26">
        <v>0</v>
      </c>
      <c r="N3579" s="26">
        <v>0</v>
      </c>
      <c r="O3579" s="26">
        <v>0</v>
      </c>
      <c r="P3579" s="26">
        <v>0</v>
      </c>
      <c r="Q3579" s="26">
        <f t="shared" si="166"/>
        <v>0</v>
      </c>
      <c r="R3579" s="27" t="str">
        <f t="shared" si="167"/>
        <v>1-30</v>
      </c>
      <c r="S3579" s="27" t="str">
        <f>+VLOOKUP(B3579,'[1]PORTFOLIO MAY16'!$B$7:$T$5083,19,0)</f>
        <v>REPUBLICA DOMINICANA</v>
      </c>
      <c r="T3579" s="26">
        <v>0</v>
      </c>
      <c r="U3579" s="23" t="s">
        <v>37</v>
      </c>
      <c r="V3579" s="23" t="s">
        <v>37</v>
      </c>
      <c r="W3579" s="23" t="s">
        <v>37</v>
      </c>
      <c r="X3579" s="22">
        <v>206167.32</v>
      </c>
    </row>
    <row r="3580" spans="1:24" x14ac:dyDescent="0.25">
      <c r="A3580" s="22">
        <v>702</v>
      </c>
      <c r="B3580" s="23" t="s">
        <v>3625</v>
      </c>
      <c r="C3580" s="23"/>
      <c r="D3580" s="24">
        <v>317870</v>
      </c>
      <c r="E3580" s="25"/>
      <c r="F3580" s="23" t="s">
        <v>33</v>
      </c>
      <c r="G3580" s="23" t="s">
        <v>33</v>
      </c>
      <c r="H3580" s="24" t="s">
        <v>34</v>
      </c>
      <c r="I3580" s="24" t="s">
        <v>35</v>
      </c>
      <c r="J3580" s="23" t="s">
        <v>39</v>
      </c>
      <c r="K3580" s="26">
        <v>3047153</v>
      </c>
      <c r="L3580" s="26">
        <f t="shared" si="168"/>
        <v>164211.07513835651</v>
      </c>
      <c r="M3580" s="26">
        <v>0</v>
      </c>
      <c r="N3580" s="26">
        <v>0</v>
      </c>
      <c r="O3580" s="26">
        <v>0</v>
      </c>
      <c r="P3580" s="26">
        <v>0</v>
      </c>
      <c r="Q3580" s="26">
        <f t="shared" si="166"/>
        <v>0</v>
      </c>
      <c r="R3580" s="27" t="str">
        <f t="shared" si="167"/>
        <v>1-30</v>
      </c>
      <c r="S3580" s="27" t="str">
        <f>+VLOOKUP(B3580,'[1]PORTFOLIO MAY16'!$B$7:$T$5083,19,0)</f>
        <v>MEXICO</v>
      </c>
      <c r="T3580" s="26">
        <v>0</v>
      </c>
      <c r="U3580" s="23" t="s">
        <v>37</v>
      </c>
      <c r="V3580" s="23" t="s">
        <v>37</v>
      </c>
      <c r="W3580" s="23" t="s">
        <v>37</v>
      </c>
      <c r="X3580" s="22">
        <v>3534099.78</v>
      </c>
    </row>
    <row r="3581" spans="1:24" x14ac:dyDescent="0.25">
      <c r="A3581" s="22">
        <v>702</v>
      </c>
      <c r="B3581" s="23" t="s">
        <v>3626</v>
      </c>
      <c r="C3581" s="23"/>
      <c r="D3581" s="24">
        <v>318637</v>
      </c>
      <c r="E3581" s="25"/>
      <c r="F3581" s="23" t="s">
        <v>33</v>
      </c>
      <c r="G3581" s="23" t="s">
        <v>33</v>
      </c>
      <c r="H3581" s="24" t="s">
        <v>34</v>
      </c>
      <c r="I3581" s="24" t="s">
        <v>233</v>
      </c>
      <c r="J3581" s="23" t="s">
        <v>39</v>
      </c>
      <c r="K3581" s="26">
        <v>2064527.09</v>
      </c>
      <c r="L3581" s="26">
        <f t="shared" si="168"/>
        <v>111257.3648586607</v>
      </c>
      <c r="M3581" s="26">
        <v>0</v>
      </c>
      <c r="N3581" s="26">
        <v>0</v>
      </c>
      <c r="O3581" s="26">
        <v>0</v>
      </c>
      <c r="P3581" s="26">
        <v>2064527.09</v>
      </c>
      <c r="Q3581" s="26">
        <f t="shared" si="166"/>
        <v>2064527.09</v>
      </c>
      <c r="R3581" s="27" t="str">
        <f t="shared" si="167"/>
        <v>120+</v>
      </c>
      <c r="S3581" s="27" t="str">
        <f>+VLOOKUP(B3581,'[1]PORTFOLIO MAY16'!$B$7:$T$5083,19,0)</f>
        <v>MEXICO</v>
      </c>
      <c r="T3581" s="26">
        <v>2064527.09</v>
      </c>
      <c r="U3581" s="23" t="s">
        <v>37</v>
      </c>
      <c r="V3581" s="23" t="s">
        <v>37</v>
      </c>
      <c r="W3581" s="23" t="s">
        <v>37</v>
      </c>
      <c r="X3581" s="22">
        <v>2434208.41</v>
      </c>
    </row>
    <row r="3582" spans="1:24" x14ac:dyDescent="0.25">
      <c r="A3582" s="22">
        <v>702</v>
      </c>
      <c r="B3582" s="23" t="s">
        <v>3627</v>
      </c>
      <c r="C3582" s="23"/>
      <c r="D3582" s="24">
        <v>308247</v>
      </c>
      <c r="E3582" s="25"/>
      <c r="F3582" s="23" t="s">
        <v>51</v>
      </c>
      <c r="G3582" s="23" t="s">
        <v>33</v>
      </c>
      <c r="H3582" s="24" t="s">
        <v>34</v>
      </c>
      <c r="I3582" s="24" t="s">
        <v>35</v>
      </c>
      <c r="J3582" s="23" t="s">
        <v>36</v>
      </c>
      <c r="K3582" s="26">
        <v>116402.72</v>
      </c>
      <c r="L3582" s="26">
        <f t="shared" si="168"/>
        <v>116402.72</v>
      </c>
      <c r="M3582" s="26">
        <v>0</v>
      </c>
      <c r="N3582" s="26">
        <v>0</v>
      </c>
      <c r="O3582" s="26">
        <v>0</v>
      </c>
      <c r="P3582" s="26">
        <v>116402.72</v>
      </c>
      <c r="Q3582" s="26">
        <f t="shared" si="166"/>
        <v>116402.72</v>
      </c>
      <c r="R3582" s="27" t="str">
        <f t="shared" si="167"/>
        <v>120+</v>
      </c>
      <c r="S3582" s="27" t="str">
        <f>+VLOOKUP(B3582,'[1]PORTFOLIO MAY16'!$B$7:$T$5083,19,0)</f>
        <v>GUATEMALA</v>
      </c>
      <c r="T3582" s="26">
        <v>0</v>
      </c>
      <c r="U3582" s="23" t="s">
        <v>37</v>
      </c>
      <c r="V3582" s="23" t="s">
        <v>37</v>
      </c>
      <c r="W3582" s="23" t="s">
        <v>37</v>
      </c>
      <c r="X3582" s="22">
        <v>125396.62</v>
      </c>
    </row>
    <row r="3583" spans="1:24" x14ac:dyDescent="0.25">
      <c r="A3583" s="22">
        <v>702</v>
      </c>
      <c r="B3583" s="23" t="s">
        <v>3628</v>
      </c>
      <c r="C3583" s="23"/>
      <c r="D3583" s="24">
        <v>320248</v>
      </c>
      <c r="E3583" s="25"/>
      <c r="F3583" s="23" t="s">
        <v>33</v>
      </c>
      <c r="G3583" s="23" t="s">
        <v>33</v>
      </c>
      <c r="H3583" s="24" t="s">
        <v>34</v>
      </c>
      <c r="I3583" s="24" t="s">
        <v>35</v>
      </c>
      <c r="J3583" s="23" t="s">
        <v>36</v>
      </c>
      <c r="K3583" s="26">
        <v>18460.03</v>
      </c>
      <c r="L3583" s="26">
        <f t="shared" si="168"/>
        <v>18460.03</v>
      </c>
      <c r="M3583" s="26">
        <v>0</v>
      </c>
      <c r="N3583" s="26">
        <v>0</v>
      </c>
      <c r="O3583" s="26">
        <v>0</v>
      </c>
      <c r="P3583" s="26">
        <v>18460.03</v>
      </c>
      <c r="Q3583" s="26">
        <f t="shared" si="166"/>
        <v>18460.03</v>
      </c>
      <c r="R3583" s="27" t="str">
        <f t="shared" si="167"/>
        <v>120+</v>
      </c>
      <c r="S3583" s="27" t="str">
        <f>+VLOOKUP(B3583,'[1]PORTFOLIO MAY16'!$B$7:$T$5083,19,0)</f>
        <v>MEXICO</v>
      </c>
      <c r="T3583" s="26">
        <v>18460.03</v>
      </c>
      <c r="U3583" s="23" t="s">
        <v>37</v>
      </c>
      <c r="V3583" s="23" t="s">
        <v>37</v>
      </c>
      <c r="W3583" s="23" t="s">
        <v>37</v>
      </c>
      <c r="X3583" s="22">
        <v>27690.06</v>
      </c>
    </row>
    <row r="3584" spans="1:24" x14ac:dyDescent="0.25">
      <c r="A3584" s="22">
        <v>702</v>
      </c>
      <c r="B3584" s="23" t="s">
        <v>3629</v>
      </c>
      <c r="C3584" s="23"/>
      <c r="D3584" s="24">
        <v>313548</v>
      </c>
      <c r="E3584" s="25"/>
      <c r="F3584" s="23" t="s">
        <v>51</v>
      </c>
      <c r="G3584" s="23" t="s">
        <v>51</v>
      </c>
      <c r="H3584" s="24" t="s">
        <v>34</v>
      </c>
      <c r="I3584" s="24" t="s">
        <v>35</v>
      </c>
      <c r="J3584" s="23" t="s">
        <v>36</v>
      </c>
      <c r="K3584" s="26">
        <v>10307.629999999999</v>
      </c>
      <c r="L3584" s="26">
        <f t="shared" si="168"/>
        <v>10307.629999999999</v>
      </c>
      <c r="M3584" s="26">
        <v>0</v>
      </c>
      <c r="N3584" s="26">
        <v>0</v>
      </c>
      <c r="O3584" s="26">
        <v>0</v>
      </c>
      <c r="P3584" s="26">
        <v>0</v>
      </c>
      <c r="Q3584" s="26">
        <f t="shared" si="166"/>
        <v>0</v>
      </c>
      <c r="R3584" s="27" t="str">
        <f t="shared" si="167"/>
        <v>1-30</v>
      </c>
      <c r="S3584" s="27" t="str">
        <f>+VLOOKUP(B3584,'[1]PORTFOLIO MAY16'!$B$7:$T$5083,19,0)</f>
        <v>NICARAGUA</v>
      </c>
      <c r="T3584" s="26">
        <v>0</v>
      </c>
      <c r="U3584" s="23" t="s">
        <v>37</v>
      </c>
      <c r="V3584" s="23" t="s">
        <v>37</v>
      </c>
      <c r="W3584" s="23" t="s">
        <v>37</v>
      </c>
      <c r="X3584" s="22">
        <v>10906.55</v>
      </c>
    </row>
    <row r="3585" spans="1:24" x14ac:dyDescent="0.25">
      <c r="A3585" s="22">
        <v>702</v>
      </c>
      <c r="B3585" s="23" t="s">
        <v>3630</v>
      </c>
      <c r="C3585" s="23"/>
      <c r="D3585" s="24">
        <v>317742</v>
      </c>
      <c r="E3585" s="25"/>
      <c r="F3585" s="23" t="s">
        <v>33</v>
      </c>
      <c r="G3585" s="23" t="s">
        <v>33</v>
      </c>
      <c r="H3585" s="24" t="s">
        <v>34</v>
      </c>
      <c r="I3585" s="24" t="s">
        <v>35</v>
      </c>
      <c r="J3585" s="23" t="s">
        <v>39</v>
      </c>
      <c r="K3585" s="26">
        <v>437836.05</v>
      </c>
      <c r="L3585" s="26">
        <f t="shared" si="168"/>
        <v>23594.984729953245</v>
      </c>
      <c r="M3585" s="26">
        <v>0</v>
      </c>
      <c r="N3585" s="26">
        <v>0</v>
      </c>
      <c r="O3585" s="26">
        <v>0</v>
      </c>
      <c r="P3585" s="26">
        <v>0</v>
      </c>
      <c r="Q3585" s="26">
        <f t="shared" si="166"/>
        <v>0</v>
      </c>
      <c r="R3585" s="27" t="str">
        <f t="shared" si="167"/>
        <v>1-30</v>
      </c>
      <c r="S3585" s="27" t="str">
        <f>+VLOOKUP(B3585,'[1]PORTFOLIO MAY16'!$B$7:$T$5083,19,0)</f>
        <v>MEXICO</v>
      </c>
      <c r="T3585" s="26">
        <v>0</v>
      </c>
      <c r="U3585" s="23" t="s">
        <v>37</v>
      </c>
      <c r="V3585" s="23" t="s">
        <v>37</v>
      </c>
      <c r="W3585" s="23" t="s">
        <v>37</v>
      </c>
      <c r="X3585" s="22">
        <v>499602.72</v>
      </c>
    </row>
    <row r="3586" spans="1:24" x14ac:dyDescent="0.25">
      <c r="A3586" s="22">
        <v>702</v>
      </c>
      <c r="B3586" s="23" t="s">
        <v>3631</v>
      </c>
      <c r="C3586" s="23"/>
      <c r="D3586" s="24">
        <v>317847</v>
      </c>
      <c r="E3586" s="25"/>
      <c r="F3586" s="23" t="s">
        <v>33</v>
      </c>
      <c r="G3586" s="23" t="s">
        <v>33</v>
      </c>
      <c r="H3586" s="24" t="s">
        <v>34</v>
      </c>
      <c r="I3586" s="24" t="s">
        <v>35</v>
      </c>
      <c r="J3586" s="23" t="s">
        <v>36</v>
      </c>
      <c r="K3586" s="26">
        <v>211543.93</v>
      </c>
      <c r="L3586" s="26">
        <f t="shared" si="168"/>
        <v>211543.93</v>
      </c>
      <c r="M3586" s="26">
        <v>0</v>
      </c>
      <c r="N3586" s="26">
        <v>0</v>
      </c>
      <c r="O3586" s="26">
        <v>0</v>
      </c>
      <c r="P3586" s="26">
        <v>0</v>
      </c>
      <c r="Q3586" s="26">
        <f t="shared" si="166"/>
        <v>0</v>
      </c>
      <c r="R3586" s="27" t="str">
        <f t="shared" si="167"/>
        <v>1-30</v>
      </c>
      <c r="S3586" s="27" t="str">
        <f>+VLOOKUP(B3586,'[1]PORTFOLIO MAY16'!$B$7:$T$5083,19,0)</f>
        <v>MEXICO</v>
      </c>
      <c r="T3586" s="26">
        <v>0</v>
      </c>
      <c r="U3586" s="23" t="s">
        <v>37</v>
      </c>
      <c r="V3586" s="23" t="s">
        <v>37</v>
      </c>
      <c r="W3586" s="23" t="s">
        <v>37</v>
      </c>
      <c r="X3586" s="22">
        <v>228637.2</v>
      </c>
    </row>
    <row r="3587" spans="1:24" x14ac:dyDescent="0.25">
      <c r="A3587" s="22">
        <v>702</v>
      </c>
      <c r="B3587" s="23" t="s">
        <v>3632</v>
      </c>
      <c r="C3587" s="23"/>
      <c r="D3587" s="24">
        <v>312836</v>
      </c>
      <c r="E3587" s="25"/>
      <c r="F3587" s="23" t="s">
        <v>42</v>
      </c>
      <c r="G3587" s="23" t="s">
        <v>33</v>
      </c>
      <c r="H3587" s="24" t="s">
        <v>34</v>
      </c>
      <c r="I3587" s="24" t="s">
        <v>35</v>
      </c>
      <c r="J3587" s="23" t="s">
        <v>36</v>
      </c>
      <c r="K3587" s="26">
        <v>87672.31</v>
      </c>
      <c r="L3587" s="26">
        <f t="shared" si="168"/>
        <v>87672.31</v>
      </c>
      <c r="M3587" s="26">
        <v>0</v>
      </c>
      <c r="N3587" s="26">
        <v>0</v>
      </c>
      <c r="O3587" s="26">
        <v>0</v>
      </c>
      <c r="P3587" s="26">
        <v>0</v>
      </c>
      <c r="Q3587" s="26">
        <f t="shared" si="166"/>
        <v>0</v>
      </c>
      <c r="R3587" s="27" t="str">
        <f t="shared" si="167"/>
        <v>1-30</v>
      </c>
      <c r="S3587" s="27" t="str">
        <f>+VLOOKUP(B3587,'[1]PORTFOLIO MAY16'!$B$7:$T$5083,19,0)</f>
        <v>ECUADOR</v>
      </c>
      <c r="T3587" s="26">
        <v>0</v>
      </c>
      <c r="U3587" s="23" t="s">
        <v>37</v>
      </c>
      <c r="V3587" s="23" t="s">
        <v>37</v>
      </c>
      <c r="W3587" s="23" t="s">
        <v>37</v>
      </c>
      <c r="X3587" s="22">
        <v>93316</v>
      </c>
    </row>
    <row r="3588" spans="1:24" x14ac:dyDescent="0.25">
      <c r="A3588" s="22">
        <v>702</v>
      </c>
      <c r="B3588" s="23" t="s">
        <v>3633</v>
      </c>
      <c r="C3588" s="23"/>
      <c r="D3588" s="24">
        <v>312836</v>
      </c>
      <c r="E3588" s="25"/>
      <c r="F3588" s="23" t="s">
        <v>42</v>
      </c>
      <c r="G3588" s="23" t="s">
        <v>33</v>
      </c>
      <c r="H3588" s="24" t="s">
        <v>34</v>
      </c>
      <c r="I3588" s="24" t="s">
        <v>35</v>
      </c>
      <c r="J3588" s="23" t="s">
        <v>36</v>
      </c>
      <c r="K3588" s="26">
        <v>71909.039999999994</v>
      </c>
      <c r="L3588" s="26">
        <f t="shared" si="168"/>
        <v>71909.039999999994</v>
      </c>
      <c r="M3588" s="26">
        <v>0</v>
      </c>
      <c r="N3588" s="26">
        <v>0</v>
      </c>
      <c r="O3588" s="26">
        <v>0</v>
      </c>
      <c r="P3588" s="26">
        <v>0</v>
      </c>
      <c r="Q3588" s="26">
        <f t="shared" si="166"/>
        <v>0</v>
      </c>
      <c r="R3588" s="27" t="str">
        <f t="shared" si="167"/>
        <v>1-30</v>
      </c>
      <c r="S3588" s="27" t="str">
        <f>+VLOOKUP(B3588,'[1]PORTFOLIO MAY16'!$B$7:$T$5083,19,0)</f>
        <v>ECUADOR</v>
      </c>
      <c r="T3588" s="26">
        <v>0</v>
      </c>
      <c r="U3588" s="23" t="s">
        <v>37</v>
      </c>
      <c r="V3588" s="23" t="s">
        <v>37</v>
      </c>
      <c r="W3588" s="23" t="s">
        <v>37</v>
      </c>
      <c r="X3588" s="22">
        <v>77536.320000000007</v>
      </c>
    </row>
    <row r="3589" spans="1:24" x14ac:dyDescent="0.25">
      <c r="A3589" s="22">
        <v>702</v>
      </c>
      <c r="B3589" s="23" t="s">
        <v>3634</v>
      </c>
      <c r="C3589" s="23"/>
      <c r="D3589" s="24">
        <v>309286</v>
      </c>
      <c r="E3589" s="25"/>
      <c r="F3589" s="23" t="s">
        <v>33</v>
      </c>
      <c r="G3589" s="23" t="s">
        <v>33</v>
      </c>
      <c r="H3589" s="24" t="s">
        <v>34</v>
      </c>
      <c r="I3589" s="24" t="s">
        <v>233</v>
      </c>
      <c r="J3589" s="23" t="s">
        <v>39</v>
      </c>
      <c r="K3589" s="26">
        <v>500186.9</v>
      </c>
      <c r="L3589" s="26">
        <f t="shared" si="168"/>
        <v>26955.072035805759</v>
      </c>
      <c r="M3589" s="26">
        <v>0</v>
      </c>
      <c r="N3589" s="26">
        <v>0</v>
      </c>
      <c r="O3589" s="26">
        <v>0</v>
      </c>
      <c r="P3589" s="26">
        <v>500186.9</v>
      </c>
      <c r="Q3589" s="26">
        <f t="shared" si="166"/>
        <v>500186.9</v>
      </c>
      <c r="R3589" s="27" t="str">
        <f t="shared" si="167"/>
        <v>120+</v>
      </c>
      <c r="S3589" s="27" t="str">
        <f>+VLOOKUP(B3589,'[1]PORTFOLIO MAY16'!$B$7:$T$5083,19,0)</f>
        <v>MEXICO</v>
      </c>
      <c r="T3589" s="26">
        <v>0</v>
      </c>
      <c r="U3589" s="23" t="s">
        <v>37</v>
      </c>
      <c r="V3589" s="23" t="s">
        <v>37</v>
      </c>
      <c r="W3589" s="23" t="s">
        <v>37</v>
      </c>
      <c r="X3589" s="22">
        <v>524902.96</v>
      </c>
    </row>
    <row r="3590" spans="1:24" x14ac:dyDescent="0.25">
      <c r="A3590" s="22">
        <v>702</v>
      </c>
      <c r="B3590" s="23" t="s">
        <v>3635</v>
      </c>
      <c r="C3590" s="23"/>
      <c r="D3590" s="24">
        <v>309141</v>
      </c>
      <c r="E3590" s="25"/>
      <c r="F3590" s="23" t="s">
        <v>42</v>
      </c>
      <c r="G3590" s="23" t="s">
        <v>33</v>
      </c>
      <c r="H3590" s="24" t="s">
        <v>34</v>
      </c>
      <c r="I3590" s="24" t="s">
        <v>35</v>
      </c>
      <c r="J3590" s="23" t="s">
        <v>36</v>
      </c>
      <c r="K3590" s="26">
        <v>4099.97</v>
      </c>
      <c r="L3590" s="26">
        <f t="shared" si="168"/>
        <v>4099.97</v>
      </c>
      <c r="M3590" s="26">
        <v>0</v>
      </c>
      <c r="N3590" s="26">
        <v>4099.97</v>
      </c>
      <c r="O3590" s="26">
        <v>0</v>
      </c>
      <c r="P3590" s="26">
        <v>0</v>
      </c>
      <c r="Q3590" s="26">
        <f t="shared" si="166"/>
        <v>4099.97</v>
      </c>
      <c r="R3590" s="27" t="str">
        <f t="shared" si="167"/>
        <v>61-90</v>
      </c>
      <c r="S3590" s="27" t="str">
        <f>+VLOOKUP(B3590,'[1]PORTFOLIO MAY16'!$B$7:$T$5083,19,0)</f>
        <v>GUATEMALA</v>
      </c>
      <c r="T3590" s="26">
        <v>0</v>
      </c>
      <c r="U3590" s="23" t="s">
        <v>37</v>
      </c>
      <c r="V3590" s="23" t="s">
        <v>37</v>
      </c>
      <c r="W3590" s="23" t="s">
        <v>37</v>
      </c>
      <c r="X3590" s="22">
        <v>4099.97</v>
      </c>
    </row>
    <row r="3591" spans="1:24" x14ac:dyDescent="0.25">
      <c r="A3591" s="22">
        <v>702</v>
      </c>
      <c r="B3591" s="23" t="s">
        <v>3636</v>
      </c>
      <c r="C3591" s="23"/>
      <c r="D3591" s="24">
        <v>309082</v>
      </c>
      <c r="E3591" s="25"/>
      <c r="F3591" s="23" t="s">
        <v>51</v>
      </c>
      <c r="G3591" s="23" t="s">
        <v>33</v>
      </c>
      <c r="H3591" s="24" t="s">
        <v>34</v>
      </c>
      <c r="I3591" s="24" t="s">
        <v>233</v>
      </c>
      <c r="J3591" s="23" t="s">
        <v>36</v>
      </c>
      <c r="K3591" s="26">
        <v>26528.68</v>
      </c>
      <c r="L3591" s="26">
        <f t="shared" si="168"/>
        <v>26528.68</v>
      </c>
      <c r="M3591" s="26">
        <v>0</v>
      </c>
      <c r="N3591" s="26">
        <v>0</v>
      </c>
      <c r="O3591" s="26">
        <v>0</v>
      </c>
      <c r="P3591" s="26">
        <v>26528.68</v>
      </c>
      <c r="Q3591" s="26">
        <f t="shared" ref="Q3591:Q3654" si="169">+P3591+O3591+N3591+M3591</f>
        <v>26528.68</v>
      </c>
      <c r="R3591" s="27" t="str">
        <f t="shared" ref="R3591:R3654" si="170">+IF(P3591&gt;0,"120+",IF(O3591&gt;0,"91-120",IF(N3591&gt;0,"61-90",IF(M3591&gt;0,"31-60","1-30"))))</f>
        <v>120+</v>
      </c>
      <c r="S3591" s="27" t="str">
        <f>+VLOOKUP(B3591,'[1]PORTFOLIO MAY16'!$B$7:$T$5083,19,0)</f>
        <v>GUATEMALA</v>
      </c>
      <c r="T3591" s="26">
        <v>0</v>
      </c>
      <c r="U3591" s="23" t="s">
        <v>37</v>
      </c>
      <c r="V3591" s="23" t="s">
        <v>37</v>
      </c>
      <c r="W3591" s="23" t="s">
        <v>37</v>
      </c>
      <c r="X3591" s="22">
        <v>35606.019999999997</v>
      </c>
    </row>
    <row r="3592" spans="1:24" x14ac:dyDescent="0.25">
      <c r="A3592" s="22">
        <v>702</v>
      </c>
      <c r="B3592" s="23" t="s">
        <v>3637</v>
      </c>
      <c r="C3592" s="23"/>
      <c r="D3592" s="24">
        <v>315481</v>
      </c>
      <c r="E3592" s="25"/>
      <c r="F3592" s="23" t="s">
        <v>33</v>
      </c>
      <c r="G3592" s="23" t="s">
        <v>33</v>
      </c>
      <c r="H3592" s="24" t="s">
        <v>34</v>
      </c>
      <c r="I3592" s="24" t="s">
        <v>233</v>
      </c>
      <c r="J3592" s="23" t="s">
        <v>39</v>
      </c>
      <c r="K3592" s="26">
        <v>20034.240000000002</v>
      </c>
      <c r="L3592" s="26">
        <f t="shared" si="168"/>
        <v>1079.6451933919525</v>
      </c>
      <c r="M3592" s="26">
        <v>0</v>
      </c>
      <c r="N3592" s="26">
        <v>0</v>
      </c>
      <c r="O3592" s="26">
        <v>0</v>
      </c>
      <c r="P3592" s="26">
        <v>20034.240000000002</v>
      </c>
      <c r="Q3592" s="26">
        <f t="shared" si="169"/>
        <v>20034.240000000002</v>
      </c>
      <c r="R3592" s="27" t="str">
        <f t="shared" si="170"/>
        <v>120+</v>
      </c>
      <c r="S3592" s="27" t="str">
        <f>+VLOOKUP(B3592,'[1]PORTFOLIO MAY16'!$B$7:$T$5083,19,0)</f>
        <v>MEXICO</v>
      </c>
      <c r="T3592" s="26">
        <v>0</v>
      </c>
      <c r="U3592" s="23" t="s">
        <v>37</v>
      </c>
      <c r="V3592" s="23" t="s">
        <v>37</v>
      </c>
      <c r="W3592" s="23" t="s">
        <v>37</v>
      </c>
      <c r="X3592" s="22">
        <v>55222.94</v>
      </c>
    </row>
    <row r="3593" spans="1:24" x14ac:dyDescent="0.25">
      <c r="A3593" s="22">
        <v>702</v>
      </c>
      <c r="B3593" s="23" t="s">
        <v>3638</v>
      </c>
      <c r="C3593" s="23"/>
      <c r="D3593" s="24">
        <v>316339</v>
      </c>
      <c r="E3593" s="25"/>
      <c r="F3593" s="23" t="s">
        <v>42</v>
      </c>
      <c r="G3593" s="23" t="s">
        <v>51</v>
      </c>
      <c r="H3593" s="24" t="s">
        <v>34</v>
      </c>
      <c r="I3593" s="24" t="s">
        <v>35</v>
      </c>
      <c r="J3593" s="23" t="s">
        <v>36</v>
      </c>
      <c r="K3593" s="26">
        <v>842.47</v>
      </c>
      <c r="L3593" s="26">
        <f t="shared" si="168"/>
        <v>842.47</v>
      </c>
      <c r="M3593" s="26">
        <v>0</v>
      </c>
      <c r="N3593" s="26">
        <v>0</v>
      </c>
      <c r="O3593" s="26">
        <v>0</v>
      </c>
      <c r="P3593" s="26">
        <v>0</v>
      </c>
      <c r="Q3593" s="26">
        <f t="shared" si="169"/>
        <v>0</v>
      </c>
      <c r="R3593" s="27" t="str">
        <f t="shared" si="170"/>
        <v>1-30</v>
      </c>
      <c r="S3593" s="27" t="str">
        <f>+VLOOKUP(B3593,'[1]PORTFOLIO MAY16'!$B$7:$T$5083,19,0)</f>
        <v>GUATEMALA</v>
      </c>
      <c r="T3593" s="26">
        <v>0</v>
      </c>
      <c r="U3593" s="23" t="s">
        <v>37</v>
      </c>
      <c r="V3593" s="23" t="s">
        <v>37</v>
      </c>
      <c r="W3593" s="23" t="s">
        <v>37</v>
      </c>
      <c r="X3593" s="22">
        <v>848.73</v>
      </c>
    </row>
    <row r="3594" spans="1:24" x14ac:dyDescent="0.25">
      <c r="A3594" s="22">
        <v>702</v>
      </c>
      <c r="B3594" s="23" t="s">
        <v>3639</v>
      </c>
      <c r="C3594" s="23"/>
      <c r="D3594" s="24">
        <v>312280</v>
      </c>
      <c r="E3594" s="25"/>
      <c r="F3594" s="23" t="s">
        <v>33</v>
      </c>
      <c r="G3594" s="23" t="s">
        <v>33</v>
      </c>
      <c r="H3594" s="24" t="s">
        <v>34</v>
      </c>
      <c r="I3594" s="24" t="s">
        <v>35</v>
      </c>
      <c r="J3594" s="23" t="s">
        <v>39</v>
      </c>
      <c r="K3594" s="26">
        <v>267003.19</v>
      </c>
      <c r="L3594" s="26">
        <f t="shared" si="168"/>
        <v>14388.801906327277</v>
      </c>
      <c r="M3594" s="26">
        <v>0</v>
      </c>
      <c r="N3594" s="26">
        <v>0</v>
      </c>
      <c r="O3594" s="26">
        <v>0</v>
      </c>
      <c r="P3594" s="26">
        <v>0</v>
      </c>
      <c r="Q3594" s="26">
        <f t="shared" si="169"/>
        <v>0</v>
      </c>
      <c r="R3594" s="27" t="str">
        <f t="shared" si="170"/>
        <v>1-30</v>
      </c>
      <c r="S3594" s="27" t="str">
        <f>+VLOOKUP(B3594,'[1]PORTFOLIO MAY16'!$B$7:$T$5083,19,0)</f>
        <v>MEXICO</v>
      </c>
      <c r="T3594" s="26">
        <v>0</v>
      </c>
      <c r="U3594" s="23" t="s">
        <v>37</v>
      </c>
      <c r="V3594" s="23" t="s">
        <v>37</v>
      </c>
      <c r="W3594" s="23" t="s">
        <v>37</v>
      </c>
      <c r="X3594" s="22">
        <v>305051.28000000003</v>
      </c>
    </row>
    <row r="3595" spans="1:24" x14ac:dyDescent="0.25">
      <c r="A3595" s="22">
        <v>702</v>
      </c>
      <c r="B3595" s="23" t="s">
        <v>3640</v>
      </c>
      <c r="C3595" s="23"/>
      <c r="D3595" s="24">
        <v>320023</v>
      </c>
      <c r="E3595" s="25"/>
      <c r="F3595" s="23" t="s">
        <v>33</v>
      </c>
      <c r="G3595" s="23" t="s">
        <v>33</v>
      </c>
      <c r="H3595" s="24" t="s">
        <v>34</v>
      </c>
      <c r="I3595" s="24" t="s">
        <v>233</v>
      </c>
      <c r="J3595" s="23" t="s">
        <v>36</v>
      </c>
      <c r="K3595" s="26">
        <v>850939.34</v>
      </c>
      <c r="L3595" s="26">
        <f t="shared" si="168"/>
        <v>850939.34</v>
      </c>
      <c r="M3595" s="26">
        <v>0</v>
      </c>
      <c r="N3595" s="26">
        <v>0</v>
      </c>
      <c r="O3595" s="26">
        <v>0</v>
      </c>
      <c r="P3595" s="26">
        <v>850939.34</v>
      </c>
      <c r="Q3595" s="26">
        <f t="shared" si="169"/>
        <v>850939.34</v>
      </c>
      <c r="R3595" s="27" t="str">
        <f t="shared" si="170"/>
        <v>120+</v>
      </c>
      <c r="S3595" s="27" t="str">
        <f>+VLOOKUP(B3595,'[1]PORTFOLIO MAY16'!$B$7:$T$5083,19,0)</f>
        <v>MEXICO</v>
      </c>
      <c r="T3595" s="26">
        <v>0</v>
      </c>
      <c r="U3595" s="23" t="s">
        <v>37</v>
      </c>
      <c r="V3595" s="23" t="s">
        <v>37</v>
      </c>
      <c r="W3595" s="23" t="s">
        <v>37</v>
      </c>
      <c r="X3595" s="22">
        <v>1082547.98</v>
      </c>
    </row>
    <row r="3596" spans="1:24" x14ac:dyDescent="0.25">
      <c r="A3596" s="22">
        <v>702</v>
      </c>
      <c r="B3596" s="23" t="s">
        <v>3641</v>
      </c>
      <c r="C3596" s="23"/>
      <c r="D3596" s="24">
        <v>316339</v>
      </c>
      <c r="E3596" s="25"/>
      <c r="F3596" s="23" t="s">
        <v>42</v>
      </c>
      <c r="G3596" s="23" t="s">
        <v>51</v>
      </c>
      <c r="H3596" s="24" t="s">
        <v>34</v>
      </c>
      <c r="I3596" s="24" t="s">
        <v>35</v>
      </c>
      <c r="J3596" s="23" t="s">
        <v>36</v>
      </c>
      <c r="K3596" s="26">
        <v>829.42</v>
      </c>
      <c r="L3596" s="26">
        <f t="shared" si="168"/>
        <v>829.42</v>
      </c>
      <c r="M3596" s="26">
        <v>0</v>
      </c>
      <c r="N3596" s="26">
        <v>0</v>
      </c>
      <c r="O3596" s="26">
        <v>0</v>
      </c>
      <c r="P3596" s="26">
        <v>0</v>
      </c>
      <c r="Q3596" s="26">
        <f t="shared" si="169"/>
        <v>0</v>
      </c>
      <c r="R3596" s="27" t="str">
        <f t="shared" si="170"/>
        <v>1-30</v>
      </c>
      <c r="S3596" s="27" t="str">
        <f>+VLOOKUP(B3596,'[1]PORTFOLIO MAY16'!$B$7:$T$5083,19,0)</f>
        <v>GUATEMALA</v>
      </c>
      <c r="T3596" s="26">
        <v>0</v>
      </c>
      <c r="U3596" s="23" t="s">
        <v>37</v>
      </c>
      <c r="V3596" s="23" t="s">
        <v>37</v>
      </c>
      <c r="W3596" s="23" t="s">
        <v>37</v>
      </c>
      <c r="X3596" s="22">
        <v>829.42</v>
      </c>
    </row>
    <row r="3597" spans="1:24" x14ac:dyDescent="0.25">
      <c r="A3597" s="22">
        <v>702</v>
      </c>
      <c r="B3597" s="23" t="s">
        <v>3642</v>
      </c>
      <c r="C3597" s="23"/>
      <c r="D3597" s="24">
        <v>309141</v>
      </c>
      <c r="E3597" s="25"/>
      <c r="F3597" s="23" t="s">
        <v>51</v>
      </c>
      <c r="G3597" s="23" t="s">
        <v>33</v>
      </c>
      <c r="H3597" s="24" t="s">
        <v>34</v>
      </c>
      <c r="I3597" s="24" t="s">
        <v>35</v>
      </c>
      <c r="J3597" s="23" t="s">
        <v>36</v>
      </c>
      <c r="K3597" s="26">
        <v>49131.94</v>
      </c>
      <c r="L3597" s="26">
        <f t="shared" si="168"/>
        <v>49131.94</v>
      </c>
      <c r="M3597" s="26">
        <v>0</v>
      </c>
      <c r="N3597" s="26">
        <v>49131.94</v>
      </c>
      <c r="O3597" s="26">
        <v>0</v>
      </c>
      <c r="P3597" s="26">
        <v>0</v>
      </c>
      <c r="Q3597" s="26">
        <f t="shared" si="169"/>
        <v>49131.94</v>
      </c>
      <c r="R3597" s="27" t="str">
        <f t="shared" si="170"/>
        <v>61-90</v>
      </c>
      <c r="S3597" s="27" t="str">
        <f>+VLOOKUP(B3597,'[1]PORTFOLIO MAY16'!$B$7:$T$5083,19,0)</f>
        <v>GUATEMALA</v>
      </c>
      <c r="T3597" s="26">
        <v>0</v>
      </c>
      <c r="U3597" s="23" t="s">
        <v>37</v>
      </c>
      <c r="V3597" s="23" t="s">
        <v>37</v>
      </c>
      <c r="W3597" s="23" t="s">
        <v>37</v>
      </c>
      <c r="X3597" s="22">
        <v>49384.27</v>
      </c>
    </row>
    <row r="3598" spans="1:24" x14ac:dyDescent="0.25">
      <c r="A3598" s="22">
        <v>702</v>
      </c>
      <c r="B3598" s="23" t="s">
        <v>3643</v>
      </c>
      <c r="C3598" s="23"/>
      <c r="D3598" s="24">
        <v>313156</v>
      </c>
      <c r="E3598" s="25"/>
      <c r="F3598" s="23" t="s">
        <v>42</v>
      </c>
      <c r="G3598" s="23" t="s">
        <v>33</v>
      </c>
      <c r="H3598" s="24" t="s">
        <v>34</v>
      </c>
      <c r="I3598" s="24" t="s">
        <v>35</v>
      </c>
      <c r="J3598" s="23" t="s">
        <v>36</v>
      </c>
      <c r="K3598" s="26">
        <v>95201.75</v>
      </c>
      <c r="L3598" s="26">
        <f t="shared" si="168"/>
        <v>95201.75</v>
      </c>
      <c r="M3598" s="26">
        <v>0</v>
      </c>
      <c r="N3598" s="26">
        <v>0</v>
      </c>
      <c r="O3598" s="26">
        <v>0</v>
      </c>
      <c r="P3598" s="26">
        <v>0</v>
      </c>
      <c r="Q3598" s="26">
        <f t="shared" si="169"/>
        <v>0</v>
      </c>
      <c r="R3598" s="27" t="str">
        <f t="shared" si="170"/>
        <v>1-30</v>
      </c>
      <c r="S3598" s="27" t="str">
        <f>+VLOOKUP(B3598,'[1]PORTFOLIO MAY16'!$B$7:$T$5083,19,0)</f>
        <v>COSTA RICA</v>
      </c>
      <c r="T3598" s="26">
        <v>0</v>
      </c>
      <c r="U3598" s="23" t="s">
        <v>37</v>
      </c>
      <c r="V3598" s="23" t="s">
        <v>37</v>
      </c>
      <c r="W3598" s="23" t="s">
        <v>37</v>
      </c>
      <c r="X3598" s="22">
        <v>98192.68</v>
      </c>
    </row>
    <row r="3599" spans="1:24" x14ac:dyDescent="0.25">
      <c r="A3599" s="22">
        <v>702</v>
      </c>
      <c r="B3599" s="23" t="s">
        <v>3644</v>
      </c>
      <c r="C3599" s="23"/>
      <c r="D3599" s="24">
        <v>308900</v>
      </c>
      <c r="E3599" s="25"/>
      <c r="F3599" s="23" t="s">
        <v>42</v>
      </c>
      <c r="G3599" s="23" t="s">
        <v>33</v>
      </c>
      <c r="H3599" s="24" t="s">
        <v>34</v>
      </c>
      <c r="I3599" s="24" t="s">
        <v>35</v>
      </c>
      <c r="J3599" s="23" t="s">
        <v>36</v>
      </c>
      <c r="K3599" s="26">
        <v>14870.03</v>
      </c>
      <c r="L3599" s="26">
        <f t="shared" si="168"/>
        <v>14870.03</v>
      </c>
      <c r="M3599" s="26">
        <v>0</v>
      </c>
      <c r="N3599" s="26">
        <v>0</v>
      </c>
      <c r="O3599" s="26">
        <v>0</v>
      </c>
      <c r="P3599" s="26">
        <v>0</v>
      </c>
      <c r="Q3599" s="26">
        <f t="shared" si="169"/>
        <v>0</v>
      </c>
      <c r="R3599" s="27" t="str">
        <f t="shared" si="170"/>
        <v>1-30</v>
      </c>
      <c r="S3599" s="27" t="str">
        <f>+VLOOKUP(B3599,'[1]PORTFOLIO MAY16'!$B$7:$T$5083,19,0)</f>
        <v>COSTA RICA</v>
      </c>
      <c r="T3599" s="26">
        <v>0</v>
      </c>
      <c r="U3599" s="23" t="s">
        <v>37</v>
      </c>
      <c r="V3599" s="23" t="s">
        <v>37</v>
      </c>
      <c r="W3599" s="23" t="s">
        <v>37</v>
      </c>
      <c r="X3599" s="22">
        <v>14977.03</v>
      </c>
    </row>
    <row r="3600" spans="1:24" x14ac:dyDescent="0.25">
      <c r="A3600" s="22">
        <v>702</v>
      </c>
      <c r="B3600" s="23" t="s">
        <v>3645</v>
      </c>
      <c r="C3600" s="23"/>
      <c r="D3600" s="24">
        <v>317033</v>
      </c>
      <c r="E3600" s="25"/>
      <c r="F3600" s="23" t="s">
        <v>59</v>
      </c>
      <c r="G3600" s="23" t="s">
        <v>59</v>
      </c>
      <c r="H3600" s="24" t="s">
        <v>34</v>
      </c>
      <c r="I3600" s="24" t="s">
        <v>35</v>
      </c>
      <c r="J3600" s="23" t="s">
        <v>36</v>
      </c>
      <c r="K3600" s="26">
        <v>31066.17</v>
      </c>
      <c r="L3600" s="26">
        <f t="shared" si="168"/>
        <v>31066.17</v>
      </c>
      <c r="M3600" s="26">
        <v>0</v>
      </c>
      <c r="N3600" s="26">
        <v>0</v>
      </c>
      <c r="O3600" s="26">
        <v>0</v>
      </c>
      <c r="P3600" s="26">
        <v>0</v>
      </c>
      <c r="Q3600" s="26">
        <f t="shared" si="169"/>
        <v>0</v>
      </c>
      <c r="R3600" s="27" t="str">
        <f t="shared" si="170"/>
        <v>1-30</v>
      </c>
      <c r="S3600" s="27" t="str">
        <f>+VLOOKUP(B3600,'[1]PORTFOLIO MAY16'!$B$7:$T$5083,19,0)</f>
        <v>HAITI</v>
      </c>
      <c r="T3600" s="26">
        <v>0</v>
      </c>
      <c r="U3600" s="23" t="s">
        <v>37</v>
      </c>
      <c r="V3600" s="23" t="s">
        <v>37</v>
      </c>
      <c r="W3600" s="23" t="s">
        <v>37</v>
      </c>
      <c r="X3600" s="22">
        <v>31245.99</v>
      </c>
    </row>
    <row r="3601" spans="1:24" x14ac:dyDescent="0.25">
      <c r="A3601" s="22">
        <v>702</v>
      </c>
      <c r="B3601" s="23" t="s">
        <v>3646</v>
      </c>
      <c r="C3601" s="23"/>
      <c r="D3601" s="24">
        <v>316287</v>
      </c>
      <c r="E3601" s="25"/>
      <c r="F3601" s="23" t="s">
        <v>42</v>
      </c>
      <c r="G3601" s="23" t="s">
        <v>33</v>
      </c>
      <c r="H3601" s="24" t="s">
        <v>34</v>
      </c>
      <c r="I3601" s="24" t="s">
        <v>35</v>
      </c>
      <c r="J3601" s="23" t="s">
        <v>39</v>
      </c>
      <c r="K3601" s="26">
        <v>109129.73</v>
      </c>
      <c r="L3601" s="26">
        <f t="shared" si="168"/>
        <v>5881.0011485667301</v>
      </c>
      <c r="M3601" s="26">
        <v>0</v>
      </c>
      <c r="N3601" s="26">
        <v>0</v>
      </c>
      <c r="O3601" s="26">
        <v>0</v>
      </c>
      <c r="P3601" s="26">
        <v>0</v>
      </c>
      <c r="Q3601" s="26">
        <f t="shared" si="169"/>
        <v>0</v>
      </c>
      <c r="R3601" s="27" t="str">
        <f t="shared" si="170"/>
        <v>1-30</v>
      </c>
      <c r="S3601" s="27" t="str">
        <f>+VLOOKUP(B3601,'[1]PORTFOLIO MAY16'!$B$7:$T$5083,19,0)</f>
        <v>MEXICO</v>
      </c>
      <c r="T3601" s="26">
        <v>0</v>
      </c>
      <c r="U3601" s="23" t="s">
        <v>37</v>
      </c>
      <c r="V3601" s="23" t="s">
        <v>37</v>
      </c>
      <c r="W3601" s="23" t="s">
        <v>37</v>
      </c>
      <c r="X3601" s="22">
        <v>121075.46</v>
      </c>
    </row>
    <row r="3602" spans="1:24" x14ac:dyDescent="0.25">
      <c r="A3602" s="22">
        <v>702</v>
      </c>
      <c r="B3602" s="23" t="s">
        <v>3647</v>
      </c>
      <c r="C3602" s="23"/>
      <c r="D3602" s="24">
        <v>308900</v>
      </c>
      <c r="E3602" s="25"/>
      <c r="F3602" s="23" t="s">
        <v>42</v>
      </c>
      <c r="G3602" s="23" t="s">
        <v>33</v>
      </c>
      <c r="H3602" s="24" t="s">
        <v>34</v>
      </c>
      <c r="I3602" s="24" t="s">
        <v>35</v>
      </c>
      <c r="J3602" s="23" t="s">
        <v>36</v>
      </c>
      <c r="K3602" s="26">
        <v>87093.9</v>
      </c>
      <c r="L3602" s="26">
        <f t="shared" si="168"/>
        <v>87093.9</v>
      </c>
      <c r="M3602" s="26">
        <v>0</v>
      </c>
      <c r="N3602" s="26">
        <v>0</v>
      </c>
      <c r="O3602" s="26">
        <v>0</v>
      </c>
      <c r="P3602" s="26">
        <v>0</v>
      </c>
      <c r="Q3602" s="26">
        <f t="shared" si="169"/>
        <v>0</v>
      </c>
      <c r="R3602" s="27" t="str">
        <f t="shared" si="170"/>
        <v>1-30</v>
      </c>
      <c r="S3602" s="27" t="str">
        <f>+VLOOKUP(B3602,'[1]PORTFOLIO MAY16'!$B$7:$T$5083,19,0)</f>
        <v>COSTA RICA</v>
      </c>
      <c r="T3602" s="26">
        <v>0</v>
      </c>
      <c r="U3602" s="23" t="s">
        <v>37</v>
      </c>
      <c r="V3602" s="23" t="s">
        <v>37</v>
      </c>
      <c r="W3602" s="23" t="s">
        <v>37</v>
      </c>
      <c r="X3602" s="22">
        <v>89488.74</v>
      </c>
    </row>
    <row r="3603" spans="1:24" x14ac:dyDescent="0.25">
      <c r="A3603" s="22">
        <v>702</v>
      </c>
      <c r="B3603" s="23" t="s">
        <v>3648</v>
      </c>
      <c r="C3603" s="23"/>
      <c r="D3603" s="24">
        <v>308900</v>
      </c>
      <c r="E3603" s="25"/>
      <c r="F3603" s="23" t="s">
        <v>42</v>
      </c>
      <c r="G3603" s="23" t="s">
        <v>33</v>
      </c>
      <c r="H3603" s="24" t="s">
        <v>34</v>
      </c>
      <c r="I3603" s="24" t="s">
        <v>35</v>
      </c>
      <c r="J3603" s="23" t="s">
        <v>36</v>
      </c>
      <c r="K3603" s="26">
        <v>87093.9</v>
      </c>
      <c r="L3603" s="26">
        <f t="shared" si="168"/>
        <v>87093.9</v>
      </c>
      <c r="M3603" s="26">
        <v>0</v>
      </c>
      <c r="N3603" s="26">
        <v>0</v>
      </c>
      <c r="O3603" s="26">
        <v>0</v>
      </c>
      <c r="P3603" s="26">
        <v>0</v>
      </c>
      <c r="Q3603" s="26">
        <f t="shared" si="169"/>
        <v>0</v>
      </c>
      <c r="R3603" s="27" t="str">
        <f t="shared" si="170"/>
        <v>1-30</v>
      </c>
      <c r="S3603" s="27" t="str">
        <f>+VLOOKUP(B3603,'[1]PORTFOLIO MAY16'!$B$7:$T$5083,19,0)</f>
        <v>COSTA RICA</v>
      </c>
      <c r="T3603" s="26">
        <v>0</v>
      </c>
      <c r="U3603" s="23" t="s">
        <v>37</v>
      </c>
      <c r="V3603" s="23" t="s">
        <v>37</v>
      </c>
      <c r="W3603" s="23" t="s">
        <v>37</v>
      </c>
      <c r="X3603" s="22">
        <v>89488.74</v>
      </c>
    </row>
    <row r="3604" spans="1:24" x14ac:dyDescent="0.25">
      <c r="A3604" s="22">
        <v>702</v>
      </c>
      <c r="B3604" s="23" t="s">
        <v>3649</v>
      </c>
      <c r="C3604" s="23"/>
      <c r="D3604" s="24">
        <v>309931</v>
      </c>
      <c r="E3604" s="25"/>
      <c r="F3604" s="23" t="s">
        <v>33</v>
      </c>
      <c r="G3604" s="23" t="s">
        <v>33</v>
      </c>
      <c r="H3604" s="24" t="s">
        <v>34</v>
      </c>
      <c r="I3604" s="24" t="s">
        <v>35</v>
      </c>
      <c r="J3604" s="23" t="s">
        <v>39</v>
      </c>
      <c r="K3604" s="26">
        <v>327578.33</v>
      </c>
      <c r="L3604" s="26">
        <f t="shared" si="168"/>
        <v>17653.196200298229</v>
      </c>
      <c r="M3604" s="26">
        <v>0</v>
      </c>
      <c r="N3604" s="26">
        <v>0</v>
      </c>
      <c r="O3604" s="26">
        <v>327578.33</v>
      </c>
      <c r="P3604" s="26">
        <v>0</v>
      </c>
      <c r="Q3604" s="26">
        <f t="shared" si="169"/>
        <v>327578.33</v>
      </c>
      <c r="R3604" s="27" t="str">
        <f t="shared" si="170"/>
        <v>91-120</v>
      </c>
      <c r="S3604" s="27" t="str">
        <f>+VLOOKUP(B3604,'[1]PORTFOLIO MAY16'!$B$7:$T$5083,19,0)</f>
        <v>MEXICO</v>
      </c>
      <c r="T3604" s="26">
        <v>0</v>
      </c>
      <c r="U3604" s="23" t="s">
        <v>37</v>
      </c>
      <c r="V3604" s="23" t="s">
        <v>37</v>
      </c>
      <c r="W3604" s="23" t="s">
        <v>37</v>
      </c>
      <c r="X3604" s="22">
        <v>387781.89</v>
      </c>
    </row>
    <row r="3605" spans="1:24" x14ac:dyDescent="0.25">
      <c r="A3605" s="22">
        <v>702</v>
      </c>
      <c r="B3605" s="23" t="s">
        <v>3650</v>
      </c>
      <c r="C3605" s="23"/>
      <c r="D3605" s="24">
        <v>316936</v>
      </c>
      <c r="E3605" s="25"/>
      <c r="F3605" s="23" t="s">
        <v>33</v>
      </c>
      <c r="G3605" s="23" t="s">
        <v>33</v>
      </c>
      <c r="H3605" s="24" t="s">
        <v>34</v>
      </c>
      <c r="I3605" s="24" t="s">
        <v>233</v>
      </c>
      <c r="J3605" s="23" t="s">
        <v>39</v>
      </c>
      <c r="K3605" s="26">
        <v>581909.16</v>
      </c>
      <c r="L3605" s="26">
        <f t="shared" si="168"/>
        <v>31359.084626357104</v>
      </c>
      <c r="M3605" s="26">
        <v>0</v>
      </c>
      <c r="N3605" s="26">
        <v>0</v>
      </c>
      <c r="O3605" s="26">
        <v>0</v>
      </c>
      <c r="P3605" s="26">
        <v>581909.16</v>
      </c>
      <c r="Q3605" s="26">
        <f t="shared" si="169"/>
        <v>581909.16</v>
      </c>
      <c r="R3605" s="27" t="str">
        <f t="shared" si="170"/>
        <v>120+</v>
      </c>
      <c r="S3605" s="27" t="str">
        <f>+VLOOKUP(B3605,'[1]PORTFOLIO MAY16'!$B$7:$T$5083,19,0)</f>
        <v>MEXICO</v>
      </c>
      <c r="T3605" s="26">
        <v>581909.16</v>
      </c>
      <c r="U3605" s="23" t="s">
        <v>37</v>
      </c>
      <c r="V3605" s="23" t="s">
        <v>37</v>
      </c>
      <c r="W3605" s="23" t="s">
        <v>37</v>
      </c>
      <c r="X3605" s="22">
        <v>734410.52</v>
      </c>
    </row>
    <row r="3606" spans="1:24" x14ac:dyDescent="0.25">
      <c r="A3606" s="22">
        <v>702</v>
      </c>
      <c r="B3606" s="23" t="s">
        <v>3651</v>
      </c>
      <c r="C3606" s="23"/>
      <c r="D3606" s="24">
        <v>316339</v>
      </c>
      <c r="E3606" s="25"/>
      <c r="F3606" s="23" t="s">
        <v>42</v>
      </c>
      <c r="G3606" s="23" t="s">
        <v>51</v>
      </c>
      <c r="H3606" s="24" t="s">
        <v>34</v>
      </c>
      <c r="I3606" s="24" t="s">
        <v>35</v>
      </c>
      <c r="J3606" s="23" t="s">
        <v>36</v>
      </c>
      <c r="K3606" s="26">
        <v>13446.14</v>
      </c>
      <c r="L3606" s="26">
        <f t="shared" si="168"/>
        <v>13446.14</v>
      </c>
      <c r="M3606" s="26">
        <v>0</v>
      </c>
      <c r="N3606" s="26">
        <v>0</v>
      </c>
      <c r="O3606" s="26">
        <v>0</v>
      </c>
      <c r="P3606" s="26">
        <v>0</v>
      </c>
      <c r="Q3606" s="26">
        <f t="shared" si="169"/>
        <v>0</v>
      </c>
      <c r="R3606" s="27" t="str">
        <f t="shared" si="170"/>
        <v>1-30</v>
      </c>
      <c r="S3606" s="27" t="str">
        <f>+VLOOKUP(B3606,'[1]PORTFOLIO MAY16'!$B$7:$T$5083,19,0)</f>
        <v>GUATEMALA</v>
      </c>
      <c r="T3606" s="26">
        <v>0</v>
      </c>
      <c r="U3606" s="23" t="s">
        <v>37</v>
      </c>
      <c r="V3606" s="23" t="s">
        <v>37</v>
      </c>
      <c r="W3606" s="23" t="s">
        <v>37</v>
      </c>
      <c r="X3606" s="22">
        <v>13513</v>
      </c>
    </row>
    <row r="3607" spans="1:24" x14ac:dyDescent="0.25">
      <c r="A3607" s="22">
        <v>702</v>
      </c>
      <c r="B3607" s="23" t="s">
        <v>3652</v>
      </c>
      <c r="C3607" s="23"/>
      <c r="D3607" s="24">
        <v>319306</v>
      </c>
      <c r="E3607" s="25"/>
      <c r="F3607" s="23" t="s">
        <v>42</v>
      </c>
      <c r="G3607" s="23" t="s">
        <v>33</v>
      </c>
      <c r="H3607" s="24" t="s">
        <v>34</v>
      </c>
      <c r="I3607" s="24" t="s">
        <v>35</v>
      </c>
      <c r="J3607" s="23" t="s">
        <v>36</v>
      </c>
      <c r="K3607" s="26">
        <v>830321.22</v>
      </c>
      <c r="L3607" s="26">
        <f t="shared" si="168"/>
        <v>830321.22</v>
      </c>
      <c r="M3607" s="26">
        <v>0</v>
      </c>
      <c r="N3607" s="26">
        <v>0</v>
      </c>
      <c r="O3607" s="26">
        <v>0</v>
      </c>
      <c r="P3607" s="26">
        <v>0</v>
      </c>
      <c r="Q3607" s="26">
        <f t="shared" si="169"/>
        <v>0</v>
      </c>
      <c r="R3607" s="27" t="str">
        <f t="shared" si="170"/>
        <v>1-30</v>
      </c>
      <c r="S3607" s="27" t="str">
        <f>+VLOOKUP(B3607,'[1]PORTFOLIO MAY16'!$B$7:$T$5083,19,0)</f>
        <v>NICARAGUA</v>
      </c>
      <c r="T3607" s="26">
        <v>0</v>
      </c>
      <c r="U3607" s="23" t="s">
        <v>37</v>
      </c>
      <c r="V3607" s="23" t="s">
        <v>37</v>
      </c>
      <c r="W3607" s="23" t="s">
        <v>37</v>
      </c>
      <c r="X3607" s="22">
        <v>875128.65</v>
      </c>
    </row>
    <row r="3608" spans="1:24" x14ac:dyDescent="0.25">
      <c r="A3608" s="22">
        <v>702</v>
      </c>
      <c r="B3608" s="23" t="s">
        <v>3653</v>
      </c>
      <c r="C3608" s="23"/>
      <c r="D3608" s="24">
        <v>314376</v>
      </c>
      <c r="E3608" s="25"/>
      <c r="F3608" s="23" t="s">
        <v>42</v>
      </c>
      <c r="G3608" s="23" t="s">
        <v>33</v>
      </c>
      <c r="H3608" s="24" t="s">
        <v>34</v>
      </c>
      <c r="I3608" s="24" t="s">
        <v>35</v>
      </c>
      <c r="J3608" s="23" t="s">
        <v>36</v>
      </c>
      <c r="K3608" s="26">
        <v>311472.09999999998</v>
      </c>
      <c r="L3608" s="26">
        <f t="shared" si="168"/>
        <v>311472.09999999998</v>
      </c>
      <c r="M3608" s="26">
        <v>0</v>
      </c>
      <c r="N3608" s="26">
        <v>0</v>
      </c>
      <c r="O3608" s="26">
        <v>0</v>
      </c>
      <c r="P3608" s="26">
        <v>0</v>
      </c>
      <c r="Q3608" s="26">
        <f t="shared" si="169"/>
        <v>0</v>
      </c>
      <c r="R3608" s="27" t="str">
        <f t="shared" si="170"/>
        <v>1-30</v>
      </c>
      <c r="S3608" s="27" t="str">
        <f>+VLOOKUP(B3608,'[1]PORTFOLIO MAY16'!$B$7:$T$5083,19,0)</f>
        <v>COSTA RICA</v>
      </c>
      <c r="T3608" s="26">
        <v>0</v>
      </c>
      <c r="U3608" s="23" t="s">
        <v>37</v>
      </c>
      <c r="V3608" s="23" t="s">
        <v>37</v>
      </c>
      <c r="W3608" s="23" t="s">
        <v>37</v>
      </c>
      <c r="X3608" s="22">
        <v>337718.71</v>
      </c>
    </row>
    <row r="3609" spans="1:24" x14ac:dyDescent="0.25">
      <c r="A3609" s="22">
        <v>702</v>
      </c>
      <c r="B3609" s="23" t="s">
        <v>3654</v>
      </c>
      <c r="C3609" s="23"/>
      <c r="D3609" s="24">
        <v>316389</v>
      </c>
      <c r="E3609" s="25"/>
      <c r="F3609" s="23" t="s">
        <v>51</v>
      </c>
      <c r="G3609" s="23" t="s">
        <v>33</v>
      </c>
      <c r="H3609" s="24" t="s">
        <v>34</v>
      </c>
      <c r="I3609" s="24" t="s">
        <v>35</v>
      </c>
      <c r="J3609" s="23" t="s">
        <v>36</v>
      </c>
      <c r="K3609" s="26">
        <v>27725.98</v>
      </c>
      <c r="L3609" s="26">
        <f t="shared" si="168"/>
        <v>27725.98</v>
      </c>
      <c r="M3609" s="26">
        <v>0</v>
      </c>
      <c r="N3609" s="26">
        <v>0</v>
      </c>
      <c r="O3609" s="26">
        <v>0</v>
      </c>
      <c r="P3609" s="26">
        <v>0</v>
      </c>
      <c r="Q3609" s="26">
        <f t="shared" si="169"/>
        <v>0</v>
      </c>
      <c r="R3609" s="27" t="str">
        <f t="shared" si="170"/>
        <v>1-30</v>
      </c>
      <c r="S3609" s="27" t="str">
        <f>+VLOOKUP(B3609,'[1]PORTFOLIO MAY16'!$B$7:$T$5083,19,0)</f>
        <v>GUATEMALA</v>
      </c>
      <c r="T3609" s="26">
        <v>0</v>
      </c>
      <c r="U3609" s="23" t="s">
        <v>37</v>
      </c>
      <c r="V3609" s="23" t="s">
        <v>37</v>
      </c>
      <c r="W3609" s="23" t="s">
        <v>37</v>
      </c>
      <c r="X3609" s="22">
        <v>28560.32</v>
      </c>
    </row>
    <row r="3610" spans="1:24" x14ac:dyDescent="0.25">
      <c r="A3610" s="22">
        <v>702</v>
      </c>
      <c r="B3610" s="23" t="s">
        <v>3655</v>
      </c>
      <c r="C3610" s="23"/>
      <c r="D3610" s="24">
        <v>316278</v>
      </c>
      <c r="E3610" s="25"/>
      <c r="F3610" s="23" t="s">
        <v>51</v>
      </c>
      <c r="G3610" s="23" t="s">
        <v>33</v>
      </c>
      <c r="H3610" s="24" t="s">
        <v>34</v>
      </c>
      <c r="I3610" s="24" t="s">
        <v>35</v>
      </c>
      <c r="J3610" s="23" t="s">
        <v>36</v>
      </c>
      <c r="K3610" s="26">
        <v>44987.32</v>
      </c>
      <c r="L3610" s="26">
        <f t="shared" si="168"/>
        <v>44987.32</v>
      </c>
      <c r="M3610" s="26">
        <v>0</v>
      </c>
      <c r="N3610" s="26">
        <v>0</v>
      </c>
      <c r="O3610" s="26">
        <v>0</v>
      </c>
      <c r="P3610" s="26">
        <v>0</v>
      </c>
      <c r="Q3610" s="26">
        <f t="shared" si="169"/>
        <v>0</v>
      </c>
      <c r="R3610" s="27" t="str">
        <f t="shared" si="170"/>
        <v>1-30</v>
      </c>
      <c r="S3610" s="27" t="str">
        <f>+VLOOKUP(B3610,'[1]PORTFOLIO MAY16'!$B$7:$T$5083,19,0)</f>
        <v>COSTA RICA</v>
      </c>
      <c r="T3610" s="26">
        <v>0</v>
      </c>
      <c r="U3610" s="23" t="s">
        <v>37</v>
      </c>
      <c r="V3610" s="23" t="s">
        <v>37</v>
      </c>
      <c r="W3610" s="23" t="s">
        <v>37</v>
      </c>
      <c r="X3610" s="22">
        <v>48320.17</v>
      </c>
    </row>
    <row r="3611" spans="1:24" x14ac:dyDescent="0.25">
      <c r="A3611" s="22">
        <v>702</v>
      </c>
      <c r="B3611" s="23" t="s">
        <v>3656</v>
      </c>
      <c r="C3611" s="23"/>
      <c r="D3611" s="24">
        <v>320416</v>
      </c>
      <c r="E3611" s="25"/>
      <c r="F3611" s="23" t="s">
        <v>51</v>
      </c>
      <c r="G3611" s="23" t="s">
        <v>33</v>
      </c>
      <c r="H3611" s="24" t="s">
        <v>34</v>
      </c>
      <c r="I3611" s="24" t="s">
        <v>35</v>
      </c>
      <c r="J3611" s="23" t="s">
        <v>36</v>
      </c>
      <c r="K3611" s="26">
        <v>250487.07</v>
      </c>
      <c r="L3611" s="26">
        <f t="shared" si="168"/>
        <v>250487.07</v>
      </c>
      <c r="M3611" s="26">
        <v>0</v>
      </c>
      <c r="N3611" s="26">
        <v>0</v>
      </c>
      <c r="O3611" s="26">
        <v>0</v>
      </c>
      <c r="P3611" s="26">
        <v>0</v>
      </c>
      <c r="Q3611" s="26">
        <f t="shared" si="169"/>
        <v>0</v>
      </c>
      <c r="R3611" s="27" t="str">
        <f t="shared" si="170"/>
        <v>1-30</v>
      </c>
      <c r="S3611" s="27" t="str">
        <f>+VLOOKUP(B3611,'[1]PORTFOLIO MAY16'!$B$7:$T$5083,19,0)</f>
        <v>COSTA RICA</v>
      </c>
      <c r="T3611" s="26">
        <v>0</v>
      </c>
      <c r="U3611" s="23" t="s">
        <v>37</v>
      </c>
      <c r="V3611" s="23" t="s">
        <v>37</v>
      </c>
      <c r="W3611" s="23" t="s">
        <v>37</v>
      </c>
      <c r="X3611" s="22">
        <v>271051.96000000002</v>
      </c>
    </row>
    <row r="3612" spans="1:24" x14ac:dyDescent="0.25">
      <c r="A3612" s="22">
        <v>702</v>
      </c>
      <c r="B3612" s="23" t="s">
        <v>3657</v>
      </c>
      <c r="C3612" s="23"/>
      <c r="D3612" s="24">
        <v>309287</v>
      </c>
      <c r="E3612" s="25"/>
      <c r="F3612" s="23" t="s">
        <v>51</v>
      </c>
      <c r="G3612" s="23" t="s">
        <v>33</v>
      </c>
      <c r="H3612" s="24" t="s">
        <v>34</v>
      </c>
      <c r="I3612" s="24" t="s">
        <v>35</v>
      </c>
      <c r="J3612" s="23" t="s">
        <v>36</v>
      </c>
      <c r="K3612" s="26">
        <v>51526.77</v>
      </c>
      <c r="L3612" s="26">
        <f t="shared" si="168"/>
        <v>51526.77</v>
      </c>
      <c r="M3612" s="26">
        <v>0</v>
      </c>
      <c r="N3612" s="26">
        <v>0</v>
      </c>
      <c r="O3612" s="26">
        <v>0</v>
      </c>
      <c r="P3612" s="26">
        <v>0</v>
      </c>
      <c r="Q3612" s="26">
        <f t="shared" si="169"/>
        <v>0</v>
      </c>
      <c r="R3612" s="27" t="str">
        <f t="shared" si="170"/>
        <v>1-30</v>
      </c>
      <c r="S3612" s="27" t="str">
        <f>+VLOOKUP(B3612,'[1]PORTFOLIO MAY16'!$B$7:$T$5083,19,0)</f>
        <v>GUATEMALA</v>
      </c>
      <c r="T3612" s="26">
        <v>0</v>
      </c>
      <c r="U3612" s="23" t="s">
        <v>37</v>
      </c>
      <c r="V3612" s="23" t="s">
        <v>37</v>
      </c>
      <c r="W3612" s="23" t="s">
        <v>37</v>
      </c>
      <c r="X3612" s="22">
        <v>55316.18</v>
      </c>
    </row>
    <row r="3613" spans="1:24" x14ac:dyDescent="0.25">
      <c r="A3613" s="22">
        <v>702</v>
      </c>
      <c r="B3613" s="23" t="s">
        <v>3658</v>
      </c>
      <c r="C3613" s="23"/>
      <c r="D3613" s="24">
        <v>308400</v>
      </c>
      <c r="E3613" s="25"/>
      <c r="F3613" s="23" t="s">
        <v>51</v>
      </c>
      <c r="G3613" s="23" t="s">
        <v>33</v>
      </c>
      <c r="H3613" s="24" t="s">
        <v>34</v>
      </c>
      <c r="I3613" s="24" t="s">
        <v>35</v>
      </c>
      <c r="J3613" s="23" t="s">
        <v>36</v>
      </c>
      <c r="K3613" s="26">
        <v>101855.23</v>
      </c>
      <c r="L3613" s="26">
        <f t="shared" si="168"/>
        <v>101855.23</v>
      </c>
      <c r="M3613" s="26">
        <v>0</v>
      </c>
      <c r="N3613" s="26">
        <v>0</v>
      </c>
      <c r="O3613" s="26">
        <v>0</v>
      </c>
      <c r="P3613" s="26">
        <v>0</v>
      </c>
      <c r="Q3613" s="26">
        <f t="shared" si="169"/>
        <v>0</v>
      </c>
      <c r="R3613" s="27" t="str">
        <f t="shared" si="170"/>
        <v>1-30</v>
      </c>
      <c r="S3613" s="27" t="str">
        <f>+VLOOKUP(B3613,'[1]PORTFOLIO MAY16'!$B$7:$T$5083,19,0)</f>
        <v>COSTA RICA</v>
      </c>
      <c r="T3613" s="26">
        <v>0</v>
      </c>
      <c r="U3613" s="23" t="s">
        <v>37</v>
      </c>
      <c r="V3613" s="23" t="s">
        <v>37</v>
      </c>
      <c r="W3613" s="23" t="s">
        <v>37</v>
      </c>
      <c r="X3613" s="22">
        <v>110631.25</v>
      </c>
    </row>
    <row r="3614" spans="1:24" x14ac:dyDescent="0.25">
      <c r="A3614" s="22">
        <v>702</v>
      </c>
      <c r="B3614" s="23" t="s">
        <v>3659</v>
      </c>
      <c r="C3614" s="23"/>
      <c r="D3614" s="24">
        <v>318137</v>
      </c>
      <c r="E3614" s="25"/>
      <c r="F3614" s="23" t="s">
        <v>51</v>
      </c>
      <c r="G3614" s="23" t="s">
        <v>33</v>
      </c>
      <c r="H3614" s="24" t="s">
        <v>34</v>
      </c>
      <c r="I3614" s="24" t="s">
        <v>35</v>
      </c>
      <c r="J3614" s="23" t="s">
        <v>36</v>
      </c>
      <c r="K3614" s="26">
        <v>138800.79</v>
      </c>
      <c r="L3614" s="26">
        <f t="shared" si="168"/>
        <v>138800.79</v>
      </c>
      <c r="M3614" s="26">
        <v>0</v>
      </c>
      <c r="N3614" s="26">
        <v>0</v>
      </c>
      <c r="O3614" s="26">
        <v>0</v>
      </c>
      <c r="P3614" s="26">
        <v>0</v>
      </c>
      <c r="Q3614" s="26">
        <f t="shared" si="169"/>
        <v>0</v>
      </c>
      <c r="R3614" s="27" t="str">
        <f t="shared" si="170"/>
        <v>1-30</v>
      </c>
      <c r="S3614" s="27" t="str">
        <f>+VLOOKUP(B3614,'[1]PORTFOLIO MAY16'!$B$7:$T$5083,19,0)</f>
        <v>COSTA RICA</v>
      </c>
      <c r="T3614" s="26">
        <v>0</v>
      </c>
      <c r="U3614" s="23" t="s">
        <v>37</v>
      </c>
      <c r="V3614" s="23" t="s">
        <v>37</v>
      </c>
      <c r="W3614" s="23" t="s">
        <v>37</v>
      </c>
      <c r="X3614" s="22">
        <v>150163.09</v>
      </c>
    </row>
    <row r="3615" spans="1:24" x14ac:dyDescent="0.25">
      <c r="A3615" s="22">
        <v>702</v>
      </c>
      <c r="B3615" s="23" t="s">
        <v>3660</v>
      </c>
      <c r="C3615" s="23"/>
      <c r="D3615" s="24">
        <v>318524</v>
      </c>
      <c r="E3615" s="25"/>
      <c r="F3615" s="23" t="s">
        <v>51</v>
      </c>
      <c r="G3615" s="23" t="s">
        <v>33</v>
      </c>
      <c r="H3615" s="24" t="s">
        <v>34</v>
      </c>
      <c r="I3615" s="24" t="s">
        <v>35</v>
      </c>
      <c r="J3615" s="23" t="s">
        <v>36</v>
      </c>
      <c r="K3615" s="26">
        <v>6084.97</v>
      </c>
      <c r="L3615" s="26">
        <f t="shared" si="168"/>
        <v>6084.97</v>
      </c>
      <c r="M3615" s="26">
        <v>0</v>
      </c>
      <c r="N3615" s="26">
        <v>0</v>
      </c>
      <c r="O3615" s="26">
        <v>0</v>
      </c>
      <c r="P3615" s="26">
        <v>0</v>
      </c>
      <c r="Q3615" s="26">
        <f t="shared" si="169"/>
        <v>0</v>
      </c>
      <c r="R3615" s="27" t="str">
        <f t="shared" si="170"/>
        <v>1-30</v>
      </c>
      <c r="S3615" s="27" t="str">
        <f>+VLOOKUP(B3615,'[1]PORTFOLIO MAY16'!$B$7:$T$5083,19,0)</f>
        <v>COSTA RICA</v>
      </c>
      <c r="T3615" s="26">
        <v>0</v>
      </c>
      <c r="U3615" s="23" t="s">
        <v>37</v>
      </c>
      <c r="V3615" s="23" t="s">
        <v>37</v>
      </c>
      <c r="W3615" s="23" t="s">
        <v>37</v>
      </c>
      <c r="X3615" s="22">
        <v>6133.45</v>
      </c>
    </row>
    <row r="3616" spans="1:24" x14ac:dyDescent="0.25">
      <c r="A3616" s="22">
        <v>702</v>
      </c>
      <c r="B3616" s="23" t="s">
        <v>3661</v>
      </c>
      <c r="C3616" s="23"/>
      <c r="D3616" s="24">
        <v>312836</v>
      </c>
      <c r="E3616" s="25"/>
      <c r="F3616" s="23" t="s">
        <v>42</v>
      </c>
      <c r="G3616" s="23" t="s">
        <v>33</v>
      </c>
      <c r="H3616" s="24" t="s">
        <v>34</v>
      </c>
      <c r="I3616" s="24" t="s">
        <v>35</v>
      </c>
      <c r="J3616" s="23" t="s">
        <v>36</v>
      </c>
      <c r="K3616" s="26">
        <v>70060.820000000007</v>
      </c>
      <c r="L3616" s="26">
        <f t="shared" ref="L3616:L3679" si="171">+IF(J3616="MXN",K3616/$L$2,K3616)</f>
        <v>70060.820000000007</v>
      </c>
      <c r="M3616" s="26">
        <v>0</v>
      </c>
      <c r="N3616" s="26">
        <v>0</v>
      </c>
      <c r="O3616" s="26">
        <v>0</v>
      </c>
      <c r="P3616" s="26">
        <v>0</v>
      </c>
      <c r="Q3616" s="26">
        <f t="shared" si="169"/>
        <v>0</v>
      </c>
      <c r="R3616" s="27" t="str">
        <f t="shared" si="170"/>
        <v>1-30</v>
      </c>
      <c r="S3616" s="27" t="str">
        <f>+VLOOKUP(B3616,'[1]PORTFOLIO MAY16'!$B$7:$T$5083,19,0)</f>
        <v>ECUADOR</v>
      </c>
      <c r="T3616" s="26">
        <v>0</v>
      </c>
      <c r="U3616" s="23" t="s">
        <v>37</v>
      </c>
      <c r="V3616" s="23" t="s">
        <v>37</v>
      </c>
      <c r="W3616" s="23" t="s">
        <v>37</v>
      </c>
      <c r="X3616" s="22">
        <v>77762.850000000006</v>
      </c>
    </row>
    <row r="3617" spans="1:24" x14ac:dyDescent="0.25">
      <c r="A3617" s="22">
        <v>702</v>
      </c>
      <c r="B3617" s="23" t="s">
        <v>3662</v>
      </c>
      <c r="C3617" s="23"/>
      <c r="D3617" s="24">
        <v>310424</v>
      </c>
      <c r="E3617" s="25"/>
      <c r="F3617" s="23" t="s">
        <v>42</v>
      </c>
      <c r="G3617" s="23" t="s">
        <v>33</v>
      </c>
      <c r="H3617" s="24" t="s">
        <v>34</v>
      </c>
      <c r="I3617" s="24" t="s">
        <v>35</v>
      </c>
      <c r="J3617" s="23" t="s">
        <v>36</v>
      </c>
      <c r="K3617" s="26">
        <v>74737.2</v>
      </c>
      <c r="L3617" s="26">
        <f t="shared" si="171"/>
        <v>74737.2</v>
      </c>
      <c r="M3617" s="26">
        <v>0</v>
      </c>
      <c r="N3617" s="26">
        <v>0</v>
      </c>
      <c r="O3617" s="26">
        <v>0</v>
      </c>
      <c r="P3617" s="26">
        <v>0</v>
      </c>
      <c r="Q3617" s="26">
        <f t="shared" si="169"/>
        <v>0</v>
      </c>
      <c r="R3617" s="27" t="str">
        <f t="shared" si="170"/>
        <v>1-30</v>
      </c>
      <c r="S3617" s="27" t="str">
        <f>+VLOOKUP(B3617,'[1]PORTFOLIO MAY16'!$B$7:$T$5083,19,0)</f>
        <v>NICARAGUA</v>
      </c>
      <c r="T3617" s="26">
        <v>0</v>
      </c>
      <c r="U3617" s="23" t="s">
        <v>37</v>
      </c>
      <c r="V3617" s="23" t="s">
        <v>37</v>
      </c>
      <c r="W3617" s="23" t="s">
        <v>37</v>
      </c>
      <c r="X3617" s="22">
        <v>82675.7</v>
      </c>
    </row>
    <row r="3618" spans="1:24" x14ac:dyDescent="0.25">
      <c r="A3618" s="22">
        <v>702</v>
      </c>
      <c r="B3618" s="23" t="s">
        <v>3663</v>
      </c>
      <c r="C3618" s="23"/>
      <c r="D3618" s="24">
        <v>309847</v>
      </c>
      <c r="E3618" s="25"/>
      <c r="F3618" s="23" t="s">
        <v>59</v>
      </c>
      <c r="G3618" s="23" t="s">
        <v>59</v>
      </c>
      <c r="H3618" s="24" t="s">
        <v>34</v>
      </c>
      <c r="I3618" s="24" t="s">
        <v>35</v>
      </c>
      <c r="J3618" s="23" t="s">
        <v>36</v>
      </c>
      <c r="K3618" s="26">
        <v>169342.76</v>
      </c>
      <c r="L3618" s="26">
        <f t="shared" si="171"/>
        <v>169342.76</v>
      </c>
      <c r="M3618" s="26">
        <v>0</v>
      </c>
      <c r="N3618" s="26">
        <v>0</v>
      </c>
      <c r="O3618" s="26">
        <v>0</v>
      </c>
      <c r="P3618" s="26">
        <v>0</v>
      </c>
      <c r="Q3618" s="26">
        <f t="shared" si="169"/>
        <v>0</v>
      </c>
      <c r="R3618" s="27" t="str">
        <f t="shared" si="170"/>
        <v>1-30</v>
      </c>
      <c r="S3618" s="27" t="str">
        <f>+VLOOKUP(B3618,'[1]PORTFOLIO MAY16'!$B$7:$T$5083,19,0)</f>
        <v>MEXICO</v>
      </c>
      <c r="T3618" s="26">
        <v>0</v>
      </c>
      <c r="U3618" s="23" t="s">
        <v>37</v>
      </c>
      <c r="V3618" s="23" t="s">
        <v>37</v>
      </c>
      <c r="W3618" s="23" t="s">
        <v>37</v>
      </c>
      <c r="X3618" s="22">
        <v>172589.15</v>
      </c>
    </row>
    <row r="3619" spans="1:24" x14ac:dyDescent="0.25">
      <c r="A3619" s="22">
        <v>702</v>
      </c>
      <c r="B3619" s="23" t="s">
        <v>3664</v>
      </c>
      <c r="C3619" s="23"/>
      <c r="D3619" s="24">
        <v>311991</v>
      </c>
      <c r="E3619" s="25"/>
      <c r="F3619" s="23" t="s">
        <v>42</v>
      </c>
      <c r="G3619" s="23" t="s">
        <v>33</v>
      </c>
      <c r="H3619" s="24" t="s">
        <v>34</v>
      </c>
      <c r="I3619" s="24" t="s">
        <v>35</v>
      </c>
      <c r="J3619" s="23" t="s">
        <v>36</v>
      </c>
      <c r="K3619" s="26">
        <v>136644.66</v>
      </c>
      <c r="L3619" s="26">
        <f t="shared" si="171"/>
        <v>136644.66</v>
      </c>
      <c r="M3619" s="26">
        <v>0</v>
      </c>
      <c r="N3619" s="26">
        <v>0</v>
      </c>
      <c r="O3619" s="26">
        <v>0</v>
      </c>
      <c r="P3619" s="26">
        <v>0</v>
      </c>
      <c r="Q3619" s="26">
        <f t="shared" si="169"/>
        <v>0</v>
      </c>
      <c r="R3619" s="27" t="str">
        <f t="shared" si="170"/>
        <v>1-30</v>
      </c>
      <c r="S3619" s="27" t="str">
        <f>+VLOOKUP(B3619,'[1]PORTFOLIO MAY16'!$B$7:$T$5083,19,0)</f>
        <v>EL SALVADOR</v>
      </c>
      <c r="T3619" s="26">
        <v>0</v>
      </c>
      <c r="U3619" s="23" t="s">
        <v>37</v>
      </c>
      <c r="V3619" s="23" t="s">
        <v>37</v>
      </c>
      <c r="W3619" s="23" t="s">
        <v>37</v>
      </c>
      <c r="X3619" s="22">
        <v>148075.45000000001</v>
      </c>
    </row>
    <row r="3620" spans="1:24" x14ac:dyDescent="0.25">
      <c r="A3620" s="22">
        <v>702</v>
      </c>
      <c r="B3620" s="23" t="s">
        <v>3665</v>
      </c>
      <c r="C3620" s="23"/>
      <c r="D3620" s="24">
        <v>308390</v>
      </c>
      <c r="E3620" s="25"/>
      <c r="F3620" s="23" t="s">
        <v>42</v>
      </c>
      <c r="G3620" s="23" t="s">
        <v>33</v>
      </c>
      <c r="H3620" s="24" t="s">
        <v>34</v>
      </c>
      <c r="I3620" s="24" t="s">
        <v>35</v>
      </c>
      <c r="J3620" s="23" t="s">
        <v>36</v>
      </c>
      <c r="K3620" s="26">
        <v>121414.23</v>
      </c>
      <c r="L3620" s="26">
        <f t="shared" si="171"/>
        <v>121414.23</v>
      </c>
      <c r="M3620" s="26">
        <v>0</v>
      </c>
      <c r="N3620" s="26">
        <v>0</v>
      </c>
      <c r="O3620" s="26">
        <v>0</v>
      </c>
      <c r="P3620" s="26">
        <v>0</v>
      </c>
      <c r="Q3620" s="26">
        <f t="shared" si="169"/>
        <v>0</v>
      </c>
      <c r="R3620" s="27" t="str">
        <f t="shared" si="170"/>
        <v>1-30</v>
      </c>
      <c r="S3620" s="27" t="str">
        <f>+VLOOKUP(B3620,'[1]PORTFOLIO MAY16'!$B$7:$T$5083,19,0)</f>
        <v>GUATEMALA</v>
      </c>
      <c r="T3620" s="26">
        <v>0</v>
      </c>
      <c r="U3620" s="23" t="s">
        <v>37</v>
      </c>
      <c r="V3620" s="23" t="s">
        <v>37</v>
      </c>
      <c r="W3620" s="23" t="s">
        <v>37</v>
      </c>
      <c r="X3620" s="22">
        <v>130161.35</v>
      </c>
    </row>
    <row r="3621" spans="1:24" x14ac:dyDescent="0.25">
      <c r="A3621" s="22">
        <v>702</v>
      </c>
      <c r="B3621" s="23" t="s">
        <v>3666</v>
      </c>
      <c r="C3621" s="23"/>
      <c r="D3621" s="24">
        <v>318499</v>
      </c>
      <c r="E3621" s="25"/>
      <c r="F3621" s="23" t="s">
        <v>33</v>
      </c>
      <c r="G3621" s="23" t="s">
        <v>33</v>
      </c>
      <c r="H3621" s="24" t="s">
        <v>34</v>
      </c>
      <c r="I3621" s="24" t="s">
        <v>35</v>
      </c>
      <c r="J3621" s="23" t="s">
        <v>36</v>
      </c>
      <c r="K3621" s="26">
        <v>0</v>
      </c>
      <c r="L3621" s="26">
        <f t="shared" si="171"/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f t="shared" si="169"/>
        <v>0</v>
      </c>
      <c r="R3621" s="27" t="str">
        <f t="shared" si="170"/>
        <v>1-30</v>
      </c>
      <c r="S3621" s="27" t="str">
        <f>+VLOOKUP(B3621,'[1]PORTFOLIO MAY16'!$B$7:$T$5083,19,0)</f>
        <v>MEXICO</v>
      </c>
      <c r="T3621" s="26">
        <v>0</v>
      </c>
      <c r="U3621" s="23" t="s">
        <v>37</v>
      </c>
      <c r="V3621" s="23" t="s">
        <v>37</v>
      </c>
      <c r="W3621" s="23" t="s">
        <v>37</v>
      </c>
      <c r="X3621" s="22">
        <v>13489.15</v>
      </c>
    </row>
    <row r="3622" spans="1:24" x14ac:dyDescent="0.25">
      <c r="A3622" s="22">
        <v>702</v>
      </c>
      <c r="B3622" s="23" t="s">
        <v>3667</v>
      </c>
      <c r="C3622" s="23"/>
      <c r="D3622" s="24">
        <v>313548</v>
      </c>
      <c r="E3622" s="25"/>
      <c r="F3622" s="23" t="s">
        <v>59</v>
      </c>
      <c r="G3622" s="23" t="s">
        <v>59</v>
      </c>
      <c r="H3622" s="24" t="s">
        <v>34</v>
      </c>
      <c r="I3622" s="24" t="s">
        <v>35</v>
      </c>
      <c r="J3622" s="23" t="s">
        <v>36</v>
      </c>
      <c r="K3622" s="26">
        <v>18329.919999999998</v>
      </c>
      <c r="L3622" s="26">
        <f t="shared" si="171"/>
        <v>18329.919999999998</v>
      </c>
      <c r="M3622" s="26">
        <v>0</v>
      </c>
      <c r="N3622" s="26">
        <v>0</v>
      </c>
      <c r="O3622" s="26">
        <v>0</v>
      </c>
      <c r="P3622" s="26">
        <v>0</v>
      </c>
      <c r="Q3622" s="26">
        <f t="shared" si="169"/>
        <v>0</v>
      </c>
      <c r="R3622" s="27" t="str">
        <f t="shared" si="170"/>
        <v>1-30</v>
      </c>
      <c r="S3622" s="27" t="str">
        <f>+VLOOKUP(B3622,'[1]PORTFOLIO MAY16'!$B$7:$T$5083,19,0)</f>
        <v>NICARAGUA</v>
      </c>
      <c r="T3622" s="26">
        <v>0</v>
      </c>
      <c r="U3622" s="23" t="s">
        <v>37</v>
      </c>
      <c r="V3622" s="23" t="s">
        <v>37</v>
      </c>
      <c r="W3622" s="23" t="s">
        <v>37</v>
      </c>
      <c r="X3622" s="22">
        <v>18607.509999999998</v>
      </c>
    </row>
    <row r="3623" spans="1:24" x14ac:dyDescent="0.25">
      <c r="A3623" s="22">
        <v>702</v>
      </c>
      <c r="B3623" s="23" t="s">
        <v>3668</v>
      </c>
      <c r="C3623" s="23"/>
      <c r="D3623" s="24">
        <v>313548</v>
      </c>
      <c r="E3623" s="25"/>
      <c r="F3623" s="23" t="s">
        <v>59</v>
      </c>
      <c r="G3623" s="23" t="s">
        <v>59</v>
      </c>
      <c r="H3623" s="24" t="s">
        <v>34</v>
      </c>
      <c r="I3623" s="24" t="s">
        <v>35</v>
      </c>
      <c r="J3623" s="23" t="s">
        <v>36</v>
      </c>
      <c r="K3623" s="26">
        <v>27382.2</v>
      </c>
      <c r="L3623" s="26">
        <f t="shared" si="171"/>
        <v>27382.2</v>
      </c>
      <c r="M3623" s="26">
        <v>0</v>
      </c>
      <c r="N3623" s="26">
        <v>0</v>
      </c>
      <c r="O3623" s="26">
        <v>0</v>
      </c>
      <c r="P3623" s="26">
        <v>0</v>
      </c>
      <c r="Q3623" s="26">
        <f t="shared" si="169"/>
        <v>0</v>
      </c>
      <c r="R3623" s="27" t="str">
        <f t="shared" si="170"/>
        <v>1-30</v>
      </c>
      <c r="S3623" s="27" t="str">
        <f>+VLOOKUP(B3623,'[1]PORTFOLIO MAY16'!$B$7:$T$5083,19,0)</f>
        <v>NICARAGUA</v>
      </c>
      <c r="T3623" s="26">
        <v>0</v>
      </c>
      <c r="U3623" s="23" t="s">
        <v>37</v>
      </c>
      <c r="V3623" s="23" t="s">
        <v>37</v>
      </c>
      <c r="W3623" s="23" t="s">
        <v>37</v>
      </c>
      <c r="X3623" s="22">
        <v>27796.880000000001</v>
      </c>
    </row>
    <row r="3624" spans="1:24" x14ac:dyDescent="0.25">
      <c r="A3624" s="22">
        <v>702</v>
      </c>
      <c r="B3624" s="23" t="s">
        <v>3669</v>
      </c>
      <c r="C3624" s="23"/>
      <c r="D3624" s="24">
        <v>319114</v>
      </c>
      <c r="E3624" s="25"/>
      <c r="F3624" s="23" t="s">
        <v>33</v>
      </c>
      <c r="G3624" s="23" t="s">
        <v>33</v>
      </c>
      <c r="H3624" s="24" t="s">
        <v>34</v>
      </c>
      <c r="I3624" s="24" t="s">
        <v>35</v>
      </c>
      <c r="J3624" s="23" t="s">
        <v>39</v>
      </c>
      <c r="K3624" s="26">
        <v>460205.47</v>
      </c>
      <c r="L3624" s="26">
        <f t="shared" si="171"/>
        <v>24800.472773520945</v>
      </c>
      <c r="M3624" s="26">
        <v>0</v>
      </c>
      <c r="N3624" s="26">
        <v>0</v>
      </c>
      <c r="O3624" s="26">
        <v>0</v>
      </c>
      <c r="P3624" s="26">
        <v>0</v>
      </c>
      <c r="Q3624" s="26">
        <f t="shared" si="169"/>
        <v>0</v>
      </c>
      <c r="R3624" s="27" t="str">
        <f t="shared" si="170"/>
        <v>1-30</v>
      </c>
      <c r="S3624" s="27" t="str">
        <f>+VLOOKUP(B3624,'[1]PORTFOLIO MAY16'!$B$7:$T$5083,19,0)</f>
        <v>MEXICO</v>
      </c>
      <c r="T3624" s="26">
        <v>0</v>
      </c>
      <c r="U3624" s="23" t="s">
        <v>37</v>
      </c>
      <c r="V3624" s="23" t="s">
        <v>37</v>
      </c>
      <c r="W3624" s="23" t="s">
        <v>37</v>
      </c>
      <c r="X3624" s="22">
        <v>530160</v>
      </c>
    </row>
    <row r="3625" spans="1:24" x14ac:dyDescent="0.25">
      <c r="A3625" s="22">
        <v>702</v>
      </c>
      <c r="B3625" s="23" t="s">
        <v>3670</v>
      </c>
      <c r="C3625" s="23"/>
      <c r="D3625" s="24">
        <v>308390</v>
      </c>
      <c r="E3625" s="25"/>
      <c r="F3625" s="23" t="s">
        <v>42</v>
      </c>
      <c r="G3625" s="23" t="s">
        <v>33</v>
      </c>
      <c r="H3625" s="24" t="s">
        <v>34</v>
      </c>
      <c r="I3625" s="24" t="s">
        <v>35</v>
      </c>
      <c r="J3625" s="23" t="s">
        <v>36</v>
      </c>
      <c r="K3625" s="26">
        <v>42617.66</v>
      </c>
      <c r="L3625" s="26">
        <f t="shared" si="171"/>
        <v>42617.66</v>
      </c>
      <c r="M3625" s="26">
        <v>0</v>
      </c>
      <c r="N3625" s="26">
        <v>0</v>
      </c>
      <c r="O3625" s="26">
        <v>0</v>
      </c>
      <c r="P3625" s="26">
        <v>0</v>
      </c>
      <c r="Q3625" s="26">
        <f t="shared" si="169"/>
        <v>0</v>
      </c>
      <c r="R3625" s="27" t="str">
        <f t="shared" si="170"/>
        <v>1-30</v>
      </c>
      <c r="S3625" s="27" t="str">
        <f>+VLOOKUP(B3625,'[1]PORTFOLIO MAY16'!$B$7:$T$5083,19,0)</f>
        <v>GUATEMALA</v>
      </c>
      <c r="T3625" s="26">
        <v>0</v>
      </c>
      <c r="U3625" s="23" t="s">
        <v>37</v>
      </c>
      <c r="V3625" s="23" t="s">
        <v>37</v>
      </c>
      <c r="W3625" s="23" t="s">
        <v>37</v>
      </c>
      <c r="X3625" s="22">
        <v>45689.27</v>
      </c>
    </row>
    <row r="3626" spans="1:24" x14ac:dyDescent="0.25">
      <c r="A3626" s="22">
        <v>702</v>
      </c>
      <c r="B3626" s="23" t="s">
        <v>3671</v>
      </c>
      <c r="C3626" s="23"/>
      <c r="D3626" s="24">
        <v>308390</v>
      </c>
      <c r="E3626" s="25"/>
      <c r="F3626" s="23" t="s">
        <v>42</v>
      </c>
      <c r="G3626" s="23" t="s">
        <v>33</v>
      </c>
      <c r="H3626" s="24" t="s">
        <v>34</v>
      </c>
      <c r="I3626" s="24" t="s">
        <v>35</v>
      </c>
      <c r="J3626" s="23" t="s">
        <v>36</v>
      </c>
      <c r="K3626" s="26">
        <v>104066.36</v>
      </c>
      <c r="L3626" s="26">
        <f t="shared" si="171"/>
        <v>104066.36</v>
      </c>
      <c r="M3626" s="26">
        <v>0</v>
      </c>
      <c r="N3626" s="26">
        <v>0</v>
      </c>
      <c r="O3626" s="26">
        <v>0</v>
      </c>
      <c r="P3626" s="26">
        <v>0</v>
      </c>
      <c r="Q3626" s="26">
        <f t="shared" si="169"/>
        <v>0</v>
      </c>
      <c r="R3626" s="27" t="str">
        <f t="shared" si="170"/>
        <v>1-30</v>
      </c>
      <c r="S3626" s="27" t="str">
        <f>+VLOOKUP(B3626,'[1]PORTFOLIO MAY16'!$B$7:$T$5083,19,0)</f>
        <v>GUATEMALA</v>
      </c>
      <c r="T3626" s="26">
        <v>0</v>
      </c>
      <c r="U3626" s="23" t="s">
        <v>37</v>
      </c>
      <c r="V3626" s="23" t="s">
        <v>37</v>
      </c>
      <c r="W3626" s="23" t="s">
        <v>37</v>
      </c>
      <c r="X3626" s="22">
        <v>111566.84</v>
      </c>
    </row>
    <row r="3627" spans="1:24" x14ac:dyDescent="0.25">
      <c r="A3627" s="22">
        <v>702</v>
      </c>
      <c r="B3627" s="23" t="s">
        <v>3672</v>
      </c>
      <c r="C3627" s="23"/>
      <c r="D3627" s="24">
        <v>320009</v>
      </c>
      <c r="E3627" s="25"/>
      <c r="F3627" s="23" t="s">
        <v>33</v>
      </c>
      <c r="G3627" s="23" t="s">
        <v>33</v>
      </c>
      <c r="H3627" s="24" t="s">
        <v>34</v>
      </c>
      <c r="I3627" s="24" t="s">
        <v>233</v>
      </c>
      <c r="J3627" s="23" t="s">
        <v>39</v>
      </c>
      <c r="K3627" s="26">
        <v>222473.2</v>
      </c>
      <c r="L3627" s="26">
        <f t="shared" si="171"/>
        <v>11989.080745689704</v>
      </c>
      <c r="M3627" s="26">
        <v>0</v>
      </c>
      <c r="N3627" s="26">
        <v>0</v>
      </c>
      <c r="O3627" s="26">
        <v>0</v>
      </c>
      <c r="P3627" s="26">
        <v>222473.2</v>
      </c>
      <c r="Q3627" s="26">
        <f t="shared" si="169"/>
        <v>222473.2</v>
      </c>
      <c r="R3627" s="27" t="str">
        <f t="shared" si="170"/>
        <v>120+</v>
      </c>
      <c r="S3627" s="27" t="str">
        <f>+VLOOKUP(B3627,'[1]PORTFOLIO MAY16'!$B$7:$T$5083,19,0)</f>
        <v>MEXICO</v>
      </c>
      <c r="T3627" s="26">
        <v>0</v>
      </c>
      <c r="U3627" s="23" t="s">
        <v>37</v>
      </c>
      <c r="V3627" s="23" t="s">
        <v>37</v>
      </c>
      <c r="W3627" s="23" t="s">
        <v>37</v>
      </c>
      <c r="X3627" s="22">
        <v>263244.52</v>
      </c>
    </row>
    <row r="3628" spans="1:24" x14ac:dyDescent="0.25">
      <c r="A3628" s="22">
        <v>702</v>
      </c>
      <c r="B3628" s="23" t="s">
        <v>3673</v>
      </c>
      <c r="C3628" s="23"/>
      <c r="D3628" s="24">
        <v>310391</v>
      </c>
      <c r="E3628" s="25"/>
      <c r="F3628" s="23" t="s">
        <v>33</v>
      </c>
      <c r="G3628" s="23" t="s">
        <v>33</v>
      </c>
      <c r="H3628" s="24" t="s">
        <v>34</v>
      </c>
      <c r="I3628" s="24" t="s">
        <v>233</v>
      </c>
      <c r="J3628" s="23" t="s">
        <v>39</v>
      </c>
      <c r="K3628" s="26">
        <v>546177.65</v>
      </c>
      <c r="L3628" s="26">
        <f t="shared" si="171"/>
        <v>29433.513552828161</v>
      </c>
      <c r="M3628" s="26">
        <v>0</v>
      </c>
      <c r="N3628" s="26">
        <v>0</v>
      </c>
      <c r="O3628" s="26">
        <v>0</v>
      </c>
      <c r="P3628" s="26">
        <v>546177.65</v>
      </c>
      <c r="Q3628" s="26">
        <f t="shared" si="169"/>
        <v>546177.65</v>
      </c>
      <c r="R3628" s="27" t="str">
        <f t="shared" si="170"/>
        <v>120+</v>
      </c>
      <c r="S3628" s="27" t="str">
        <f>+VLOOKUP(B3628,'[1]PORTFOLIO MAY16'!$B$7:$T$5083,19,0)</f>
        <v>MEXICO</v>
      </c>
      <c r="T3628" s="26">
        <v>0</v>
      </c>
      <c r="U3628" s="23" t="s">
        <v>37</v>
      </c>
      <c r="V3628" s="23" t="s">
        <v>37</v>
      </c>
      <c r="W3628" s="23" t="s">
        <v>37</v>
      </c>
      <c r="X3628" s="22">
        <v>577383.28</v>
      </c>
    </row>
    <row r="3629" spans="1:24" x14ac:dyDescent="0.25">
      <c r="A3629" s="22">
        <v>702</v>
      </c>
      <c r="B3629" s="23" t="s">
        <v>3674</v>
      </c>
      <c r="C3629" s="23"/>
      <c r="D3629" s="24">
        <v>312762</v>
      </c>
      <c r="E3629" s="25"/>
      <c r="F3629" s="23" t="s">
        <v>42</v>
      </c>
      <c r="G3629" s="23" t="s">
        <v>33</v>
      </c>
      <c r="H3629" s="24" t="s">
        <v>34</v>
      </c>
      <c r="I3629" s="24" t="s">
        <v>35</v>
      </c>
      <c r="J3629" s="23" t="s">
        <v>36</v>
      </c>
      <c r="K3629" s="26">
        <v>8002.27</v>
      </c>
      <c r="L3629" s="26">
        <f t="shared" si="171"/>
        <v>8002.27</v>
      </c>
      <c r="M3629" s="26">
        <v>0</v>
      </c>
      <c r="N3629" s="26">
        <v>0</v>
      </c>
      <c r="O3629" s="26">
        <v>0</v>
      </c>
      <c r="P3629" s="26">
        <v>0</v>
      </c>
      <c r="Q3629" s="26">
        <f t="shared" si="169"/>
        <v>0</v>
      </c>
      <c r="R3629" s="27" t="str">
        <f t="shared" si="170"/>
        <v>1-30</v>
      </c>
      <c r="S3629" s="27" t="str">
        <f>+VLOOKUP(B3629,'[1]PORTFOLIO MAY16'!$B$7:$T$5083,19,0)</f>
        <v>ECUADOR</v>
      </c>
      <c r="T3629" s="26">
        <v>0</v>
      </c>
      <c r="U3629" s="23" t="s">
        <v>37</v>
      </c>
      <c r="V3629" s="23" t="s">
        <v>37</v>
      </c>
      <c r="W3629" s="23" t="s">
        <v>37</v>
      </c>
      <c r="X3629" s="22">
        <v>8213.2999999999993</v>
      </c>
    </row>
    <row r="3630" spans="1:24" x14ac:dyDescent="0.25">
      <c r="A3630" s="22">
        <v>702</v>
      </c>
      <c r="B3630" s="23" t="s">
        <v>3675</v>
      </c>
      <c r="C3630" s="23"/>
      <c r="D3630" s="24">
        <v>315252</v>
      </c>
      <c r="E3630" s="25"/>
      <c r="F3630" s="23" t="s">
        <v>42</v>
      </c>
      <c r="G3630" s="23" t="s">
        <v>33</v>
      </c>
      <c r="H3630" s="24" t="s">
        <v>34</v>
      </c>
      <c r="I3630" s="24" t="s">
        <v>35</v>
      </c>
      <c r="J3630" s="23" t="s">
        <v>36</v>
      </c>
      <c r="K3630" s="26">
        <v>39326.629999999997</v>
      </c>
      <c r="L3630" s="26">
        <f t="shared" si="171"/>
        <v>39326.629999999997</v>
      </c>
      <c r="M3630" s="26">
        <v>0</v>
      </c>
      <c r="N3630" s="26">
        <v>0</v>
      </c>
      <c r="O3630" s="26">
        <v>0</v>
      </c>
      <c r="P3630" s="26">
        <v>0</v>
      </c>
      <c r="Q3630" s="26">
        <f t="shared" si="169"/>
        <v>0</v>
      </c>
      <c r="R3630" s="27" t="str">
        <f t="shared" si="170"/>
        <v>1-30</v>
      </c>
      <c r="S3630" s="27" t="str">
        <f>+VLOOKUP(B3630,'[1]PORTFOLIO MAY16'!$B$7:$T$5083,19,0)</f>
        <v>ECUADOR</v>
      </c>
      <c r="T3630" s="26">
        <v>0</v>
      </c>
      <c r="U3630" s="23" t="s">
        <v>37</v>
      </c>
      <c r="V3630" s="23" t="s">
        <v>37</v>
      </c>
      <c r="W3630" s="23" t="s">
        <v>37</v>
      </c>
      <c r="X3630" s="22">
        <v>40313.83</v>
      </c>
    </row>
    <row r="3631" spans="1:24" x14ac:dyDescent="0.25">
      <c r="A3631" s="22">
        <v>702</v>
      </c>
      <c r="B3631" s="23" t="s">
        <v>3676</v>
      </c>
      <c r="C3631" s="23"/>
      <c r="D3631" s="24">
        <v>314376</v>
      </c>
      <c r="E3631" s="25"/>
      <c r="F3631" s="23" t="s">
        <v>42</v>
      </c>
      <c r="G3631" s="23" t="s">
        <v>33</v>
      </c>
      <c r="H3631" s="24" t="s">
        <v>34</v>
      </c>
      <c r="I3631" s="24" t="s">
        <v>35</v>
      </c>
      <c r="J3631" s="23" t="s">
        <v>36</v>
      </c>
      <c r="K3631" s="26">
        <v>218317.78</v>
      </c>
      <c r="L3631" s="26">
        <f t="shared" si="171"/>
        <v>218317.78</v>
      </c>
      <c r="M3631" s="26">
        <v>0</v>
      </c>
      <c r="N3631" s="26">
        <v>0</v>
      </c>
      <c r="O3631" s="26">
        <v>0</v>
      </c>
      <c r="P3631" s="26">
        <v>0</v>
      </c>
      <c r="Q3631" s="26">
        <f t="shared" si="169"/>
        <v>0</v>
      </c>
      <c r="R3631" s="27" t="str">
        <f t="shared" si="170"/>
        <v>1-30</v>
      </c>
      <c r="S3631" s="27" t="str">
        <f>+VLOOKUP(B3631,'[1]PORTFOLIO MAY16'!$B$7:$T$5083,19,0)</f>
        <v>COSTA RICA</v>
      </c>
      <c r="T3631" s="26">
        <v>0</v>
      </c>
      <c r="U3631" s="23" t="s">
        <v>37</v>
      </c>
      <c r="V3631" s="23" t="s">
        <v>37</v>
      </c>
      <c r="W3631" s="23" t="s">
        <v>37</v>
      </c>
      <c r="X3631" s="22">
        <v>236714.62</v>
      </c>
    </row>
    <row r="3632" spans="1:24" x14ac:dyDescent="0.25">
      <c r="A3632" s="22">
        <v>702</v>
      </c>
      <c r="B3632" s="23" t="s">
        <v>3677</v>
      </c>
      <c r="C3632" s="23"/>
      <c r="D3632" s="24">
        <v>309223</v>
      </c>
      <c r="E3632" s="25"/>
      <c r="F3632" s="23" t="s">
        <v>33</v>
      </c>
      <c r="G3632" s="23" t="s">
        <v>33</v>
      </c>
      <c r="H3632" s="24" t="s">
        <v>34</v>
      </c>
      <c r="I3632" s="24" t="s">
        <v>35</v>
      </c>
      <c r="J3632" s="23" t="s">
        <v>39</v>
      </c>
      <c r="K3632" s="26">
        <v>132265.29</v>
      </c>
      <c r="L3632" s="26">
        <f t="shared" si="171"/>
        <v>7127.7764767264771</v>
      </c>
      <c r="M3632" s="26">
        <v>0</v>
      </c>
      <c r="N3632" s="26">
        <v>0</v>
      </c>
      <c r="O3632" s="26">
        <v>0</v>
      </c>
      <c r="P3632" s="26">
        <v>0</v>
      </c>
      <c r="Q3632" s="26">
        <f t="shared" si="169"/>
        <v>0</v>
      </c>
      <c r="R3632" s="27" t="str">
        <f t="shared" si="170"/>
        <v>1-30</v>
      </c>
      <c r="S3632" s="27" t="str">
        <f>+VLOOKUP(B3632,'[1]PORTFOLIO MAY16'!$B$7:$T$5083,19,0)</f>
        <v>MEXICO</v>
      </c>
      <c r="T3632" s="26">
        <v>0</v>
      </c>
      <c r="U3632" s="23" t="s">
        <v>37</v>
      </c>
      <c r="V3632" s="23" t="s">
        <v>37</v>
      </c>
      <c r="W3632" s="23" t="s">
        <v>37</v>
      </c>
      <c r="X3632" s="22">
        <v>158270.32999999999</v>
      </c>
    </row>
    <row r="3633" spans="1:24" x14ac:dyDescent="0.25">
      <c r="A3633" s="22">
        <v>702</v>
      </c>
      <c r="B3633" s="23" t="s">
        <v>3678</v>
      </c>
      <c r="C3633" s="23"/>
      <c r="D3633" s="24">
        <v>308678</v>
      </c>
      <c r="E3633" s="25"/>
      <c r="F3633" s="23" t="s">
        <v>33</v>
      </c>
      <c r="G3633" s="23" t="s">
        <v>33</v>
      </c>
      <c r="H3633" s="24" t="s">
        <v>34</v>
      </c>
      <c r="I3633" s="24" t="s">
        <v>35</v>
      </c>
      <c r="J3633" s="23" t="s">
        <v>39</v>
      </c>
      <c r="K3633" s="26">
        <v>802799.01</v>
      </c>
      <c r="L3633" s="26">
        <f t="shared" si="171"/>
        <v>43262.838640563248</v>
      </c>
      <c r="M3633" s="26">
        <v>0</v>
      </c>
      <c r="N3633" s="26">
        <v>0</v>
      </c>
      <c r="O3633" s="26">
        <v>0</v>
      </c>
      <c r="P3633" s="26">
        <v>0</v>
      </c>
      <c r="Q3633" s="26">
        <f t="shared" si="169"/>
        <v>0</v>
      </c>
      <c r="R3633" s="27" t="str">
        <f t="shared" si="170"/>
        <v>1-30</v>
      </c>
      <c r="S3633" s="27" t="str">
        <f>+VLOOKUP(B3633,'[1]PORTFOLIO MAY16'!$B$7:$T$5083,19,0)</f>
        <v>MEXICO</v>
      </c>
      <c r="T3633" s="26">
        <v>0</v>
      </c>
      <c r="U3633" s="23" t="s">
        <v>37</v>
      </c>
      <c r="V3633" s="23" t="s">
        <v>37</v>
      </c>
      <c r="W3633" s="23" t="s">
        <v>37</v>
      </c>
      <c r="X3633" s="22">
        <v>915919.1</v>
      </c>
    </row>
    <row r="3634" spans="1:24" x14ac:dyDescent="0.25">
      <c r="A3634" s="22">
        <v>702</v>
      </c>
      <c r="B3634" s="23" t="s">
        <v>3679</v>
      </c>
      <c r="C3634" s="23"/>
      <c r="D3634" s="24">
        <v>315701</v>
      </c>
      <c r="E3634" s="25"/>
      <c r="F3634" s="23" t="s">
        <v>42</v>
      </c>
      <c r="G3634" s="23" t="s">
        <v>33</v>
      </c>
      <c r="H3634" s="24" t="s">
        <v>34</v>
      </c>
      <c r="I3634" s="24" t="s">
        <v>35</v>
      </c>
      <c r="J3634" s="23" t="s">
        <v>36</v>
      </c>
      <c r="K3634" s="26">
        <v>301122.48</v>
      </c>
      <c r="L3634" s="26">
        <f t="shared" si="171"/>
        <v>301122.48</v>
      </c>
      <c r="M3634" s="26">
        <v>0</v>
      </c>
      <c r="N3634" s="26">
        <v>0</v>
      </c>
      <c r="O3634" s="26">
        <v>0</v>
      </c>
      <c r="P3634" s="26">
        <v>0</v>
      </c>
      <c r="Q3634" s="26">
        <f t="shared" si="169"/>
        <v>0</v>
      </c>
      <c r="R3634" s="27" t="str">
        <f t="shared" si="170"/>
        <v>1-30</v>
      </c>
      <c r="S3634" s="27" t="str">
        <f>+VLOOKUP(B3634,'[1]PORTFOLIO MAY16'!$B$7:$T$5083,19,0)</f>
        <v>MEXICO</v>
      </c>
      <c r="T3634" s="26">
        <v>0</v>
      </c>
      <c r="U3634" s="23" t="s">
        <v>37</v>
      </c>
      <c r="V3634" s="23" t="s">
        <v>37</v>
      </c>
      <c r="W3634" s="23" t="s">
        <v>37</v>
      </c>
      <c r="X3634" s="22">
        <v>331612.18</v>
      </c>
    </row>
    <row r="3635" spans="1:24" x14ac:dyDescent="0.25">
      <c r="A3635" s="22">
        <v>702</v>
      </c>
      <c r="B3635" s="23" t="s">
        <v>3680</v>
      </c>
      <c r="C3635" s="23"/>
      <c r="D3635" s="24">
        <v>320073</v>
      </c>
      <c r="E3635" s="25"/>
      <c r="F3635" s="23" t="s">
        <v>33</v>
      </c>
      <c r="G3635" s="23" t="s">
        <v>33</v>
      </c>
      <c r="H3635" s="24" t="s">
        <v>34</v>
      </c>
      <c r="I3635" s="24" t="s">
        <v>35</v>
      </c>
      <c r="J3635" s="23" t="s">
        <v>39</v>
      </c>
      <c r="K3635" s="26">
        <v>1651514.97</v>
      </c>
      <c r="L3635" s="26">
        <f t="shared" si="171"/>
        <v>89000.141716149665</v>
      </c>
      <c r="M3635" s="26">
        <v>0</v>
      </c>
      <c r="N3635" s="26">
        <v>0</v>
      </c>
      <c r="O3635" s="26">
        <v>0</v>
      </c>
      <c r="P3635" s="26">
        <v>0</v>
      </c>
      <c r="Q3635" s="26">
        <f t="shared" si="169"/>
        <v>0</v>
      </c>
      <c r="R3635" s="27" t="str">
        <f t="shared" si="170"/>
        <v>1-30</v>
      </c>
      <c r="S3635" s="27" t="str">
        <f>+VLOOKUP(B3635,'[1]PORTFOLIO MAY16'!$B$7:$T$5083,19,0)</f>
        <v>MEXICO</v>
      </c>
      <c r="T3635" s="26">
        <v>0</v>
      </c>
      <c r="U3635" s="23" t="s">
        <v>37</v>
      </c>
      <c r="V3635" s="23" t="s">
        <v>37</v>
      </c>
      <c r="W3635" s="23" t="s">
        <v>37</v>
      </c>
      <c r="X3635" s="22">
        <v>2003679.63</v>
      </c>
    </row>
    <row r="3636" spans="1:24" x14ac:dyDescent="0.25">
      <c r="A3636" s="22">
        <v>702</v>
      </c>
      <c r="B3636" s="23" t="s">
        <v>3681</v>
      </c>
      <c r="C3636" s="23"/>
      <c r="D3636" s="24">
        <v>312088</v>
      </c>
      <c r="E3636" s="25"/>
      <c r="F3636" s="23" t="s">
        <v>59</v>
      </c>
      <c r="G3636" s="23" t="s">
        <v>59</v>
      </c>
      <c r="H3636" s="24" t="s">
        <v>34</v>
      </c>
      <c r="I3636" s="24" t="s">
        <v>35</v>
      </c>
      <c r="J3636" s="23" t="s">
        <v>36</v>
      </c>
      <c r="K3636" s="26">
        <v>227278.02</v>
      </c>
      <c r="L3636" s="26">
        <f t="shared" si="171"/>
        <v>227278.02</v>
      </c>
      <c r="M3636" s="26">
        <v>0</v>
      </c>
      <c r="N3636" s="26">
        <v>0</v>
      </c>
      <c r="O3636" s="26">
        <v>0</v>
      </c>
      <c r="P3636" s="26">
        <v>0</v>
      </c>
      <c r="Q3636" s="26">
        <f t="shared" si="169"/>
        <v>0</v>
      </c>
      <c r="R3636" s="27" t="str">
        <f t="shared" si="170"/>
        <v>1-30</v>
      </c>
      <c r="S3636" s="27" t="str">
        <f>+VLOOKUP(B3636,'[1]PORTFOLIO MAY16'!$B$7:$T$5083,19,0)</f>
        <v>REPUBLICA DOMINICANA</v>
      </c>
      <c r="T3636" s="26">
        <v>0</v>
      </c>
      <c r="U3636" s="23" t="s">
        <v>37</v>
      </c>
      <c r="V3636" s="23" t="s">
        <v>37</v>
      </c>
      <c r="W3636" s="23" t="s">
        <v>37</v>
      </c>
      <c r="X3636" s="22">
        <v>237071.68</v>
      </c>
    </row>
    <row r="3637" spans="1:24" x14ac:dyDescent="0.25">
      <c r="A3637" s="22">
        <v>702</v>
      </c>
      <c r="B3637" s="23" t="s">
        <v>3682</v>
      </c>
      <c r="C3637" s="23"/>
      <c r="D3637" s="24">
        <v>320480</v>
      </c>
      <c r="E3637" s="25"/>
      <c r="F3637" s="23" t="s">
        <v>42</v>
      </c>
      <c r="G3637" s="23" t="s">
        <v>33</v>
      </c>
      <c r="H3637" s="24" t="s">
        <v>34</v>
      </c>
      <c r="I3637" s="24" t="s">
        <v>35</v>
      </c>
      <c r="J3637" s="23" t="s">
        <v>36</v>
      </c>
      <c r="K3637" s="26">
        <v>4422.8500000000004</v>
      </c>
      <c r="L3637" s="26">
        <f t="shared" si="171"/>
        <v>4422.8500000000004</v>
      </c>
      <c r="M3637" s="26">
        <v>0</v>
      </c>
      <c r="N3637" s="26">
        <v>0</v>
      </c>
      <c r="O3637" s="26">
        <v>0</v>
      </c>
      <c r="P3637" s="26">
        <v>0</v>
      </c>
      <c r="Q3637" s="26">
        <f t="shared" si="169"/>
        <v>0</v>
      </c>
      <c r="R3637" s="27" t="str">
        <f t="shared" si="170"/>
        <v>1-30</v>
      </c>
      <c r="S3637" s="27" t="str">
        <f>+VLOOKUP(B3637,'[1]PORTFOLIO MAY16'!$B$7:$T$5083,19,0)</f>
        <v>REPUBLICA DOMINICANA</v>
      </c>
      <c r="T3637" s="26">
        <v>0</v>
      </c>
      <c r="U3637" s="23" t="s">
        <v>37</v>
      </c>
      <c r="V3637" s="23" t="s">
        <v>37</v>
      </c>
      <c r="W3637" s="23" t="s">
        <v>37</v>
      </c>
      <c r="X3637" s="22">
        <v>4422.8500000000004</v>
      </c>
    </row>
    <row r="3638" spans="1:24" x14ac:dyDescent="0.25">
      <c r="A3638" s="22">
        <v>702</v>
      </c>
      <c r="B3638" s="23" t="s">
        <v>3683</v>
      </c>
      <c r="C3638" s="23"/>
      <c r="D3638" s="24">
        <v>320022</v>
      </c>
      <c r="E3638" s="25"/>
      <c r="F3638" s="23" t="s">
        <v>42</v>
      </c>
      <c r="G3638" s="23" t="s">
        <v>33</v>
      </c>
      <c r="H3638" s="24" t="s">
        <v>34</v>
      </c>
      <c r="I3638" s="24" t="s">
        <v>35</v>
      </c>
      <c r="J3638" s="23" t="s">
        <v>36</v>
      </c>
      <c r="K3638" s="26">
        <v>43665.07</v>
      </c>
      <c r="L3638" s="26">
        <f t="shared" si="171"/>
        <v>43665.07</v>
      </c>
      <c r="M3638" s="26">
        <v>0</v>
      </c>
      <c r="N3638" s="26">
        <v>0</v>
      </c>
      <c r="O3638" s="26">
        <v>0</v>
      </c>
      <c r="P3638" s="26">
        <v>43665.07</v>
      </c>
      <c r="Q3638" s="26">
        <f t="shared" si="169"/>
        <v>43665.07</v>
      </c>
      <c r="R3638" s="27" t="str">
        <f t="shared" si="170"/>
        <v>120+</v>
      </c>
      <c r="S3638" s="27" t="str">
        <f>+VLOOKUP(B3638,'[1]PORTFOLIO MAY16'!$B$7:$T$5083,19,0)</f>
        <v>REPUBLICA DOMINICANA</v>
      </c>
      <c r="T3638" s="26">
        <v>0</v>
      </c>
      <c r="U3638" s="23" t="s">
        <v>37</v>
      </c>
      <c r="V3638" s="23" t="s">
        <v>37</v>
      </c>
      <c r="W3638" s="23" t="s">
        <v>37</v>
      </c>
      <c r="X3638" s="22">
        <v>57988.31</v>
      </c>
    </row>
    <row r="3639" spans="1:24" x14ac:dyDescent="0.25">
      <c r="A3639" s="22">
        <v>702</v>
      </c>
      <c r="B3639" s="23" t="s">
        <v>3684</v>
      </c>
      <c r="C3639" s="23"/>
      <c r="D3639" s="24">
        <v>316339</v>
      </c>
      <c r="E3639" s="25"/>
      <c r="F3639" s="23" t="s">
        <v>42</v>
      </c>
      <c r="G3639" s="23" t="s">
        <v>51</v>
      </c>
      <c r="H3639" s="24" t="s">
        <v>34</v>
      </c>
      <c r="I3639" s="24" t="s">
        <v>35</v>
      </c>
      <c r="J3639" s="23" t="s">
        <v>36</v>
      </c>
      <c r="K3639" s="26">
        <v>13379.56</v>
      </c>
      <c r="L3639" s="26">
        <f t="shared" si="171"/>
        <v>13379.56</v>
      </c>
      <c r="M3639" s="26">
        <v>0</v>
      </c>
      <c r="N3639" s="26">
        <v>0</v>
      </c>
      <c r="O3639" s="26">
        <v>0</v>
      </c>
      <c r="P3639" s="26">
        <v>0</v>
      </c>
      <c r="Q3639" s="26">
        <f t="shared" si="169"/>
        <v>0</v>
      </c>
      <c r="R3639" s="27" t="str">
        <f t="shared" si="170"/>
        <v>1-30</v>
      </c>
      <c r="S3639" s="27" t="str">
        <f>+VLOOKUP(B3639,'[1]PORTFOLIO MAY16'!$B$7:$T$5083,19,0)</f>
        <v>GUATEMALA</v>
      </c>
      <c r="T3639" s="26">
        <v>0</v>
      </c>
      <c r="U3639" s="23" t="s">
        <v>37</v>
      </c>
      <c r="V3639" s="23" t="s">
        <v>37</v>
      </c>
      <c r="W3639" s="23" t="s">
        <v>37</v>
      </c>
      <c r="X3639" s="22">
        <v>13513.01</v>
      </c>
    </row>
    <row r="3640" spans="1:24" x14ac:dyDescent="0.25">
      <c r="A3640" s="22">
        <v>702</v>
      </c>
      <c r="B3640" s="23" t="s">
        <v>3685</v>
      </c>
      <c r="C3640" s="23"/>
      <c r="D3640" s="24">
        <v>308393</v>
      </c>
      <c r="E3640" s="25"/>
      <c r="F3640" s="23" t="s">
        <v>51</v>
      </c>
      <c r="G3640" s="23" t="s">
        <v>33</v>
      </c>
      <c r="H3640" s="24" t="s">
        <v>34</v>
      </c>
      <c r="I3640" s="24" t="s">
        <v>35</v>
      </c>
      <c r="J3640" s="23" t="s">
        <v>36</v>
      </c>
      <c r="K3640" s="26">
        <v>50940.01</v>
      </c>
      <c r="L3640" s="26">
        <f t="shared" si="171"/>
        <v>50940.01</v>
      </c>
      <c r="M3640" s="26">
        <v>0</v>
      </c>
      <c r="N3640" s="26">
        <v>0</v>
      </c>
      <c r="O3640" s="26">
        <v>0</v>
      </c>
      <c r="P3640" s="26">
        <v>50940.01</v>
      </c>
      <c r="Q3640" s="26">
        <f t="shared" si="169"/>
        <v>50940.01</v>
      </c>
      <c r="R3640" s="27" t="str">
        <f t="shared" si="170"/>
        <v>120+</v>
      </c>
      <c r="S3640" s="27" t="str">
        <f>+VLOOKUP(B3640,'[1]PORTFOLIO MAY16'!$B$7:$T$5083,19,0)</f>
        <v>GUATEMALA</v>
      </c>
      <c r="T3640" s="26">
        <v>50940.01</v>
      </c>
      <c r="U3640" s="23" t="s">
        <v>37</v>
      </c>
      <c r="V3640" s="23" t="s">
        <v>37</v>
      </c>
      <c r="W3640" s="23" t="s">
        <v>37</v>
      </c>
      <c r="X3640" s="22">
        <v>62048.21</v>
      </c>
    </row>
    <row r="3641" spans="1:24" x14ac:dyDescent="0.25">
      <c r="A3641" s="22">
        <v>702</v>
      </c>
      <c r="B3641" s="23" t="s">
        <v>3686</v>
      </c>
      <c r="C3641" s="23"/>
      <c r="D3641" s="24">
        <v>312351</v>
      </c>
      <c r="E3641" s="25"/>
      <c r="F3641" s="23" t="s">
        <v>42</v>
      </c>
      <c r="G3641" s="23" t="s">
        <v>33</v>
      </c>
      <c r="H3641" s="24" t="s">
        <v>34</v>
      </c>
      <c r="I3641" s="24" t="s">
        <v>35</v>
      </c>
      <c r="J3641" s="23" t="s">
        <v>36</v>
      </c>
      <c r="K3641" s="26">
        <v>43646.61</v>
      </c>
      <c r="L3641" s="26">
        <f t="shared" si="171"/>
        <v>43646.61</v>
      </c>
      <c r="M3641" s="26">
        <v>0</v>
      </c>
      <c r="N3641" s="26">
        <v>0</v>
      </c>
      <c r="O3641" s="26">
        <v>0</v>
      </c>
      <c r="P3641" s="26">
        <v>0</v>
      </c>
      <c r="Q3641" s="26">
        <f t="shared" si="169"/>
        <v>0</v>
      </c>
      <c r="R3641" s="27" t="str">
        <f t="shared" si="170"/>
        <v>1-30</v>
      </c>
      <c r="S3641" s="27" t="str">
        <f>+VLOOKUP(B3641,'[1]PORTFOLIO MAY16'!$B$7:$T$5083,19,0)</f>
        <v>EL SALVADOR</v>
      </c>
      <c r="T3641" s="26">
        <v>0</v>
      </c>
      <c r="U3641" s="23" t="s">
        <v>37</v>
      </c>
      <c r="V3641" s="23" t="s">
        <v>37</v>
      </c>
      <c r="W3641" s="23" t="s">
        <v>37</v>
      </c>
      <c r="X3641" s="22">
        <v>44415.66</v>
      </c>
    </row>
    <row r="3642" spans="1:24" x14ac:dyDescent="0.25">
      <c r="A3642" s="22">
        <v>702</v>
      </c>
      <c r="B3642" s="23" t="s">
        <v>3687</v>
      </c>
      <c r="C3642" s="23"/>
      <c r="D3642" s="24">
        <v>320428</v>
      </c>
      <c r="E3642" s="25"/>
      <c r="F3642" s="23" t="s">
        <v>51</v>
      </c>
      <c r="G3642" s="23" t="s">
        <v>33</v>
      </c>
      <c r="H3642" s="24" t="s">
        <v>34</v>
      </c>
      <c r="I3642" s="24" t="s">
        <v>35</v>
      </c>
      <c r="J3642" s="23" t="s">
        <v>36</v>
      </c>
      <c r="K3642" s="26">
        <v>60207.9</v>
      </c>
      <c r="L3642" s="26">
        <f t="shared" si="171"/>
        <v>60207.9</v>
      </c>
      <c r="M3642" s="26">
        <v>0</v>
      </c>
      <c r="N3642" s="26">
        <v>0</v>
      </c>
      <c r="O3642" s="26">
        <v>0</v>
      </c>
      <c r="P3642" s="26">
        <v>0</v>
      </c>
      <c r="Q3642" s="26">
        <f t="shared" si="169"/>
        <v>0</v>
      </c>
      <c r="R3642" s="27" t="str">
        <f t="shared" si="170"/>
        <v>1-30</v>
      </c>
      <c r="S3642" s="27" t="str">
        <f>+VLOOKUP(B3642,'[1]PORTFOLIO MAY16'!$B$7:$T$5083,19,0)</f>
        <v>COSTA RICA</v>
      </c>
      <c r="T3642" s="26">
        <v>0</v>
      </c>
      <c r="U3642" s="23" t="s">
        <v>37</v>
      </c>
      <c r="V3642" s="23" t="s">
        <v>37</v>
      </c>
      <c r="W3642" s="23" t="s">
        <v>37</v>
      </c>
      <c r="X3642" s="22">
        <v>62091.49</v>
      </c>
    </row>
    <row r="3643" spans="1:24" x14ac:dyDescent="0.25">
      <c r="A3643" s="22">
        <v>702</v>
      </c>
      <c r="B3643" s="23" t="s">
        <v>3688</v>
      </c>
      <c r="C3643" s="23"/>
      <c r="D3643" s="24">
        <v>318600</v>
      </c>
      <c r="E3643" s="25"/>
      <c r="F3643" s="23" t="s">
        <v>42</v>
      </c>
      <c r="G3643" s="23" t="s">
        <v>33</v>
      </c>
      <c r="H3643" s="24" t="s">
        <v>34</v>
      </c>
      <c r="I3643" s="24" t="s">
        <v>35</v>
      </c>
      <c r="J3643" s="23" t="s">
        <v>36</v>
      </c>
      <c r="K3643" s="26">
        <v>223052.2</v>
      </c>
      <c r="L3643" s="26">
        <f t="shared" si="171"/>
        <v>223052.2</v>
      </c>
      <c r="M3643" s="26">
        <v>0</v>
      </c>
      <c r="N3643" s="26">
        <v>0</v>
      </c>
      <c r="O3643" s="26">
        <v>0</v>
      </c>
      <c r="P3643" s="26">
        <v>0</v>
      </c>
      <c r="Q3643" s="26">
        <f t="shared" si="169"/>
        <v>0</v>
      </c>
      <c r="R3643" s="27" t="str">
        <f t="shared" si="170"/>
        <v>1-30</v>
      </c>
      <c r="S3643" s="27" t="str">
        <f>+VLOOKUP(B3643,'[1]PORTFOLIO MAY16'!$B$7:$T$5083,19,0)</f>
        <v>MEXICO</v>
      </c>
      <c r="T3643" s="26">
        <v>0</v>
      </c>
      <c r="U3643" s="23" t="s">
        <v>37</v>
      </c>
      <c r="V3643" s="23" t="s">
        <v>37</v>
      </c>
      <c r="W3643" s="23" t="s">
        <v>37</v>
      </c>
      <c r="X3643" s="22">
        <v>250384.47</v>
      </c>
    </row>
    <row r="3644" spans="1:24" x14ac:dyDescent="0.25">
      <c r="A3644" s="22">
        <v>702</v>
      </c>
      <c r="B3644" s="23" t="s">
        <v>3689</v>
      </c>
      <c r="C3644" s="23"/>
      <c r="D3644" s="24">
        <v>319339</v>
      </c>
      <c r="E3644" s="25"/>
      <c r="F3644" s="23" t="s">
        <v>42</v>
      </c>
      <c r="G3644" s="23" t="s">
        <v>33</v>
      </c>
      <c r="H3644" s="24" t="s">
        <v>34</v>
      </c>
      <c r="I3644" s="24" t="s">
        <v>35</v>
      </c>
      <c r="J3644" s="23" t="s">
        <v>36</v>
      </c>
      <c r="K3644" s="26">
        <v>0</v>
      </c>
      <c r="L3644" s="26">
        <f t="shared" si="171"/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f t="shared" si="169"/>
        <v>0</v>
      </c>
      <c r="R3644" s="27" t="str">
        <f t="shared" si="170"/>
        <v>1-30</v>
      </c>
      <c r="S3644" s="27" t="str">
        <f>+VLOOKUP(B3644,'[1]PORTFOLIO MAY16'!$B$7:$T$5083,19,0)</f>
        <v>GUATEMALA</v>
      </c>
      <c r="T3644" s="26">
        <v>0</v>
      </c>
      <c r="U3644" s="23" t="s">
        <v>37</v>
      </c>
      <c r="V3644" s="23" t="s">
        <v>37</v>
      </c>
      <c r="W3644" s="23" t="s">
        <v>37</v>
      </c>
      <c r="X3644" s="22">
        <v>0</v>
      </c>
    </row>
    <row r="3645" spans="1:24" x14ac:dyDescent="0.25">
      <c r="A3645" s="22">
        <v>702</v>
      </c>
      <c r="B3645" s="23" t="s">
        <v>3690</v>
      </c>
      <c r="C3645" s="23"/>
      <c r="D3645" s="24">
        <v>314376</v>
      </c>
      <c r="E3645" s="25"/>
      <c r="F3645" s="23" t="s">
        <v>42</v>
      </c>
      <c r="G3645" s="23" t="s">
        <v>33</v>
      </c>
      <c r="H3645" s="24" t="s">
        <v>34</v>
      </c>
      <c r="I3645" s="24" t="s">
        <v>35</v>
      </c>
      <c r="J3645" s="23" t="s">
        <v>36</v>
      </c>
      <c r="K3645" s="26">
        <v>372525.93</v>
      </c>
      <c r="L3645" s="26">
        <f t="shared" si="171"/>
        <v>372525.93</v>
      </c>
      <c r="M3645" s="26">
        <v>0</v>
      </c>
      <c r="N3645" s="26">
        <v>0</v>
      </c>
      <c r="O3645" s="26">
        <v>0</v>
      </c>
      <c r="P3645" s="26">
        <v>0</v>
      </c>
      <c r="Q3645" s="26">
        <f t="shared" si="169"/>
        <v>0</v>
      </c>
      <c r="R3645" s="27" t="str">
        <f t="shared" si="170"/>
        <v>1-30</v>
      </c>
      <c r="S3645" s="27" t="str">
        <f>+VLOOKUP(B3645,'[1]PORTFOLIO MAY16'!$B$7:$T$5083,19,0)</f>
        <v>COSTA RICA</v>
      </c>
      <c r="T3645" s="26">
        <v>0</v>
      </c>
      <c r="U3645" s="23" t="s">
        <v>37</v>
      </c>
      <c r="V3645" s="23" t="s">
        <v>37</v>
      </c>
      <c r="W3645" s="23" t="s">
        <v>37</v>
      </c>
      <c r="X3645" s="22">
        <v>391484.01</v>
      </c>
    </row>
    <row r="3646" spans="1:24" x14ac:dyDescent="0.25">
      <c r="A3646" s="22">
        <v>702</v>
      </c>
      <c r="B3646" s="23" t="s">
        <v>3691</v>
      </c>
      <c r="C3646" s="23"/>
      <c r="D3646" s="24">
        <v>310871</v>
      </c>
      <c r="E3646" s="25"/>
      <c r="F3646" s="23" t="s">
        <v>42</v>
      </c>
      <c r="G3646" s="23" t="s">
        <v>33</v>
      </c>
      <c r="H3646" s="24" t="s">
        <v>34</v>
      </c>
      <c r="I3646" s="24" t="s">
        <v>35</v>
      </c>
      <c r="J3646" s="23" t="s">
        <v>36</v>
      </c>
      <c r="K3646" s="26">
        <v>46693.120000000003</v>
      </c>
      <c r="L3646" s="26">
        <f t="shared" si="171"/>
        <v>46693.120000000003</v>
      </c>
      <c r="M3646" s="26">
        <v>0</v>
      </c>
      <c r="N3646" s="26">
        <v>46693.120000000003</v>
      </c>
      <c r="O3646" s="26">
        <v>0</v>
      </c>
      <c r="P3646" s="26">
        <v>0</v>
      </c>
      <c r="Q3646" s="26">
        <f t="shared" si="169"/>
        <v>46693.120000000003</v>
      </c>
      <c r="R3646" s="27" t="str">
        <f t="shared" si="170"/>
        <v>61-90</v>
      </c>
      <c r="S3646" s="27" t="str">
        <f>+VLOOKUP(B3646,'[1]PORTFOLIO MAY16'!$B$7:$T$5083,19,0)</f>
        <v>NICARAGUA</v>
      </c>
      <c r="T3646" s="26">
        <v>0</v>
      </c>
      <c r="U3646" s="23" t="s">
        <v>37</v>
      </c>
      <c r="V3646" s="23" t="s">
        <v>37</v>
      </c>
      <c r="W3646" s="23" t="s">
        <v>37</v>
      </c>
      <c r="X3646" s="22">
        <v>48743.63</v>
      </c>
    </row>
    <row r="3647" spans="1:24" x14ac:dyDescent="0.25">
      <c r="A3647" s="22">
        <v>702</v>
      </c>
      <c r="B3647" s="23" t="s">
        <v>3692</v>
      </c>
      <c r="C3647" s="23"/>
      <c r="D3647" s="24">
        <v>311683</v>
      </c>
      <c r="E3647" s="25"/>
      <c r="F3647" s="23" t="s">
        <v>42</v>
      </c>
      <c r="G3647" s="23" t="s">
        <v>33</v>
      </c>
      <c r="H3647" s="24" t="s">
        <v>34</v>
      </c>
      <c r="I3647" s="24" t="s">
        <v>35</v>
      </c>
      <c r="J3647" s="23" t="s">
        <v>36</v>
      </c>
      <c r="K3647" s="26">
        <v>18804.95</v>
      </c>
      <c r="L3647" s="26">
        <f t="shared" si="171"/>
        <v>18804.95</v>
      </c>
      <c r="M3647" s="26">
        <v>0</v>
      </c>
      <c r="N3647" s="26">
        <v>0</v>
      </c>
      <c r="O3647" s="26">
        <v>0</v>
      </c>
      <c r="P3647" s="26">
        <v>0</v>
      </c>
      <c r="Q3647" s="26">
        <f t="shared" si="169"/>
        <v>0</v>
      </c>
      <c r="R3647" s="27" t="str">
        <f t="shared" si="170"/>
        <v>1-30</v>
      </c>
      <c r="S3647" s="27" t="str">
        <f>+VLOOKUP(B3647,'[1]PORTFOLIO MAY16'!$B$7:$T$5083,19,0)</f>
        <v>EL SALVADOR</v>
      </c>
      <c r="T3647" s="26">
        <v>0</v>
      </c>
      <c r="U3647" s="23" t="s">
        <v>37</v>
      </c>
      <c r="V3647" s="23" t="s">
        <v>37</v>
      </c>
      <c r="W3647" s="23" t="s">
        <v>37</v>
      </c>
      <c r="X3647" s="22">
        <v>19547.080000000002</v>
      </c>
    </row>
    <row r="3648" spans="1:24" x14ac:dyDescent="0.25">
      <c r="A3648" s="22">
        <v>702</v>
      </c>
      <c r="B3648" s="23" t="s">
        <v>3693</v>
      </c>
      <c r="C3648" s="23"/>
      <c r="D3648" s="24">
        <v>311337</v>
      </c>
      <c r="E3648" s="25"/>
      <c r="F3648" s="23" t="s">
        <v>42</v>
      </c>
      <c r="G3648" s="23" t="s">
        <v>51</v>
      </c>
      <c r="H3648" s="24" t="s">
        <v>34</v>
      </c>
      <c r="I3648" s="24" t="s">
        <v>35</v>
      </c>
      <c r="J3648" s="23" t="s">
        <v>36</v>
      </c>
      <c r="K3648" s="26">
        <v>47417.04</v>
      </c>
      <c r="L3648" s="26">
        <f t="shared" si="171"/>
        <v>47417.04</v>
      </c>
      <c r="M3648" s="26">
        <v>0</v>
      </c>
      <c r="N3648" s="26">
        <v>0</v>
      </c>
      <c r="O3648" s="26">
        <v>0</v>
      </c>
      <c r="P3648" s="26">
        <v>0</v>
      </c>
      <c r="Q3648" s="26">
        <f t="shared" si="169"/>
        <v>0</v>
      </c>
      <c r="R3648" s="27" t="str">
        <f t="shared" si="170"/>
        <v>1-30</v>
      </c>
      <c r="S3648" s="27" t="str">
        <f>+VLOOKUP(B3648,'[1]PORTFOLIO MAY16'!$B$7:$T$5083,19,0)</f>
        <v>SURINAME</v>
      </c>
      <c r="T3648" s="26">
        <v>0</v>
      </c>
      <c r="U3648" s="23" t="s">
        <v>37</v>
      </c>
      <c r="V3648" s="23" t="s">
        <v>37</v>
      </c>
      <c r="W3648" s="23" t="s">
        <v>37</v>
      </c>
      <c r="X3648" s="22">
        <v>49632.82</v>
      </c>
    </row>
    <row r="3649" spans="1:24" x14ac:dyDescent="0.25">
      <c r="A3649" s="22">
        <v>702</v>
      </c>
      <c r="B3649" s="23" t="s">
        <v>3694</v>
      </c>
      <c r="C3649" s="23"/>
      <c r="D3649" s="24">
        <v>314376</v>
      </c>
      <c r="E3649" s="25"/>
      <c r="F3649" s="23" t="s">
        <v>42</v>
      </c>
      <c r="G3649" s="23" t="s">
        <v>33</v>
      </c>
      <c r="H3649" s="24" t="s">
        <v>34</v>
      </c>
      <c r="I3649" s="24" t="s">
        <v>35</v>
      </c>
      <c r="J3649" s="23" t="s">
        <v>36</v>
      </c>
      <c r="K3649" s="26">
        <v>374512.53</v>
      </c>
      <c r="L3649" s="26">
        <f t="shared" si="171"/>
        <v>374512.53</v>
      </c>
      <c r="M3649" s="26">
        <v>0</v>
      </c>
      <c r="N3649" s="26">
        <v>0</v>
      </c>
      <c r="O3649" s="26">
        <v>0</v>
      </c>
      <c r="P3649" s="26">
        <v>0</v>
      </c>
      <c r="Q3649" s="26">
        <f t="shared" si="169"/>
        <v>0</v>
      </c>
      <c r="R3649" s="27" t="str">
        <f t="shared" si="170"/>
        <v>1-30</v>
      </c>
      <c r="S3649" s="27" t="str">
        <f>+VLOOKUP(B3649,'[1]PORTFOLIO MAY16'!$B$7:$T$5083,19,0)</f>
        <v>COSTA RICA</v>
      </c>
      <c r="T3649" s="26">
        <v>0</v>
      </c>
      <c r="U3649" s="23" t="s">
        <v>37</v>
      </c>
      <c r="V3649" s="23" t="s">
        <v>37</v>
      </c>
      <c r="W3649" s="23" t="s">
        <v>37</v>
      </c>
      <c r="X3649" s="22">
        <v>406071.39</v>
      </c>
    </row>
    <row r="3650" spans="1:24" x14ac:dyDescent="0.25">
      <c r="A3650" s="22">
        <v>702</v>
      </c>
      <c r="B3650" s="23" t="s">
        <v>3695</v>
      </c>
      <c r="C3650" s="23"/>
      <c r="D3650" s="24">
        <v>319060</v>
      </c>
      <c r="E3650" s="25"/>
      <c r="F3650" s="23" t="s">
        <v>42</v>
      </c>
      <c r="G3650" s="23" t="s">
        <v>33</v>
      </c>
      <c r="H3650" s="24" t="s">
        <v>34</v>
      </c>
      <c r="I3650" s="24" t="s">
        <v>35</v>
      </c>
      <c r="J3650" s="23" t="s">
        <v>36</v>
      </c>
      <c r="K3650" s="26">
        <v>76994.14</v>
      </c>
      <c r="L3650" s="26">
        <f t="shared" si="171"/>
        <v>76994.14</v>
      </c>
      <c r="M3650" s="26">
        <v>0</v>
      </c>
      <c r="N3650" s="26">
        <v>0</v>
      </c>
      <c r="O3650" s="26">
        <v>0</v>
      </c>
      <c r="P3650" s="26">
        <v>0</v>
      </c>
      <c r="Q3650" s="26">
        <f t="shared" si="169"/>
        <v>0</v>
      </c>
      <c r="R3650" s="27" t="str">
        <f t="shared" si="170"/>
        <v>1-30</v>
      </c>
      <c r="S3650" s="27" t="str">
        <f>+VLOOKUP(B3650,'[1]PORTFOLIO MAY16'!$B$7:$T$5083,19,0)</f>
        <v>REPUBLICA DOMINICANA</v>
      </c>
      <c r="T3650" s="26">
        <v>0</v>
      </c>
      <c r="U3650" s="23" t="s">
        <v>37</v>
      </c>
      <c r="V3650" s="23" t="s">
        <v>37</v>
      </c>
      <c r="W3650" s="23" t="s">
        <v>37</v>
      </c>
      <c r="X3650" s="22">
        <v>80192.34</v>
      </c>
    </row>
    <row r="3651" spans="1:24" x14ac:dyDescent="0.25">
      <c r="A3651" s="22">
        <v>702</v>
      </c>
      <c r="B3651" s="23" t="s">
        <v>3696</v>
      </c>
      <c r="C3651" s="23"/>
      <c r="D3651" s="24">
        <v>308247</v>
      </c>
      <c r="E3651" s="25"/>
      <c r="F3651" s="23" t="s">
        <v>51</v>
      </c>
      <c r="G3651" s="23" t="s">
        <v>33</v>
      </c>
      <c r="H3651" s="24" t="s">
        <v>34</v>
      </c>
      <c r="I3651" s="24" t="s">
        <v>35</v>
      </c>
      <c r="J3651" s="23" t="s">
        <v>36</v>
      </c>
      <c r="K3651" s="26">
        <v>145541.82</v>
      </c>
      <c r="L3651" s="26">
        <f t="shared" si="171"/>
        <v>145541.82</v>
      </c>
      <c r="M3651" s="26">
        <v>0</v>
      </c>
      <c r="N3651" s="26">
        <v>0</v>
      </c>
      <c r="O3651" s="26">
        <v>0</v>
      </c>
      <c r="P3651" s="26">
        <v>145541.82</v>
      </c>
      <c r="Q3651" s="26">
        <f t="shared" si="169"/>
        <v>145541.82</v>
      </c>
      <c r="R3651" s="27" t="str">
        <f t="shared" si="170"/>
        <v>120+</v>
      </c>
      <c r="S3651" s="27" t="str">
        <f>+VLOOKUP(B3651,'[1]PORTFOLIO MAY16'!$B$7:$T$5083,19,0)</f>
        <v>GUATEMALA</v>
      </c>
      <c r="T3651" s="26">
        <v>0</v>
      </c>
      <c r="U3651" s="23" t="s">
        <v>37</v>
      </c>
      <c r="V3651" s="23" t="s">
        <v>37</v>
      </c>
      <c r="W3651" s="23" t="s">
        <v>37</v>
      </c>
      <c r="X3651" s="22">
        <v>155383.01999999999</v>
      </c>
    </row>
    <row r="3652" spans="1:24" x14ac:dyDescent="0.25">
      <c r="A3652" s="22">
        <v>702</v>
      </c>
      <c r="B3652" s="23" t="s">
        <v>3697</v>
      </c>
      <c r="C3652" s="23"/>
      <c r="D3652" s="24">
        <v>308819</v>
      </c>
      <c r="E3652" s="25"/>
      <c r="F3652" s="23" t="s">
        <v>42</v>
      </c>
      <c r="G3652" s="23" t="s">
        <v>33</v>
      </c>
      <c r="H3652" s="24" t="s">
        <v>34</v>
      </c>
      <c r="I3652" s="24" t="s">
        <v>35</v>
      </c>
      <c r="J3652" s="23" t="s">
        <v>36</v>
      </c>
      <c r="K3652" s="26">
        <v>35024.910000000003</v>
      </c>
      <c r="L3652" s="26">
        <f t="shared" si="171"/>
        <v>35024.910000000003</v>
      </c>
      <c r="M3652" s="26">
        <v>0</v>
      </c>
      <c r="N3652" s="26">
        <v>0</v>
      </c>
      <c r="O3652" s="26">
        <v>0</v>
      </c>
      <c r="P3652" s="26">
        <v>0</v>
      </c>
      <c r="Q3652" s="26">
        <f t="shared" si="169"/>
        <v>0</v>
      </c>
      <c r="R3652" s="27" t="str">
        <f t="shared" si="170"/>
        <v>1-30</v>
      </c>
      <c r="S3652" s="27" t="str">
        <f>+VLOOKUP(B3652,'[1]PORTFOLIO MAY16'!$B$7:$T$5083,19,0)</f>
        <v>EL SALVADOR</v>
      </c>
      <c r="T3652" s="26">
        <v>0</v>
      </c>
      <c r="U3652" s="23" t="s">
        <v>37</v>
      </c>
      <c r="V3652" s="23" t="s">
        <v>37</v>
      </c>
      <c r="W3652" s="23" t="s">
        <v>37</v>
      </c>
      <c r="X3652" s="22">
        <v>37299.31</v>
      </c>
    </row>
    <row r="3653" spans="1:24" x14ac:dyDescent="0.25">
      <c r="A3653" s="22">
        <v>702</v>
      </c>
      <c r="B3653" s="23" t="s">
        <v>3698</v>
      </c>
      <c r="C3653" s="23"/>
      <c r="D3653" s="24">
        <v>315951</v>
      </c>
      <c r="E3653" s="25"/>
      <c r="F3653" s="23" t="s">
        <v>42</v>
      </c>
      <c r="G3653" s="23" t="s">
        <v>33</v>
      </c>
      <c r="H3653" s="24" t="s">
        <v>34</v>
      </c>
      <c r="I3653" s="24" t="s">
        <v>35</v>
      </c>
      <c r="J3653" s="23" t="s">
        <v>36</v>
      </c>
      <c r="K3653" s="26">
        <v>112962.13</v>
      </c>
      <c r="L3653" s="26">
        <f t="shared" si="171"/>
        <v>112962.13</v>
      </c>
      <c r="M3653" s="26">
        <v>0</v>
      </c>
      <c r="N3653" s="26">
        <v>0</v>
      </c>
      <c r="O3653" s="26">
        <v>0</v>
      </c>
      <c r="P3653" s="26">
        <v>0</v>
      </c>
      <c r="Q3653" s="26">
        <f t="shared" si="169"/>
        <v>0</v>
      </c>
      <c r="R3653" s="27" t="str">
        <f t="shared" si="170"/>
        <v>1-30</v>
      </c>
      <c r="S3653" s="27" t="str">
        <f>+VLOOKUP(B3653,'[1]PORTFOLIO MAY16'!$B$7:$T$5083,19,0)</f>
        <v>REPUBLICA DOMINICANA</v>
      </c>
      <c r="T3653" s="26">
        <v>0</v>
      </c>
      <c r="U3653" s="23" t="s">
        <v>37</v>
      </c>
      <c r="V3653" s="23" t="s">
        <v>37</v>
      </c>
      <c r="W3653" s="23" t="s">
        <v>37</v>
      </c>
      <c r="X3653" s="22">
        <v>121191</v>
      </c>
    </row>
    <row r="3654" spans="1:24" x14ac:dyDescent="0.25">
      <c r="A3654" s="22">
        <v>702</v>
      </c>
      <c r="B3654" s="23" t="s">
        <v>3699</v>
      </c>
      <c r="C3654" s="23"/>
      <c r="D3654" s="24">
        <v>312422</v>
      </c>
      <c r="E3654" s="25"/>
      <c r="F3654" s="23" t="s">
        <v>42</v>
      </c>
      <c r="G3654" s="23" t="s">
        <v>33</v>
      </c>
      <c r="H3654" s="24" t="s">
        <v>34</v>
      </c>
      <c r="I3654" s="24" t="s">
        <v>35</v>
      </c>
      <c r="J3654" s="23" t="s">
        <v>36</v>
      </c>
      <c r="K3654" s="26">
        <v>12350.47</v>
      </c>
      <c r="L3654" s="26">
        <f t="shared" si="171"/>
        <v>12350.47</v>
      </c>
      <c r="M3654" s="26">
        <v>0</v>
      </c>
      <c r="N3654" s="26">
        <v>0</v>
      </c>
      <c r="O3654" s="26">
        <v>0</v>
      </c>
      <c r="P3654" s="26">
        <v>0</v>
      </c>
      <c r="Q3654" s="26">
        <f t="shared" si="169"/>
        <v>0</v>
      </c>
      <c r="R3654" s="27" t="str">
        <f t="shared" si="170"/>
        <v>1-30</v>
      </c>
      <c r="S3654" s="27" t="str">
        <f>+VLOOKUP(B3654,'[1]PORTFOLIO MAY16'!$B$7:$T$5083,19,0)</f>
        <v>GUATEMALA</v>
      </c>
      <c r="T3654" s="26">
        <v>0</v>
      </c>
      <c r="U3654" s="23" t="s">
        <v>37</v>
      </c>
      <c r="V3654" s="23" t="s">
        <v>37</v>
      </c>
      <c r="W3654" s="23" t="s">
        <v>37</v>
      </c>
      <c r="X3654" s="22">
        <v>13108.8</v>
      </c>
    </row>
    <row r="3655" spans="1:24" x14ac:dyDescent="0.25">
      <c r="A3655" s="22">
        <v>702</v>
      </c>
      <c r="B3655" s="23" t="s">
        <v>3700</v>
      </c>
      <c r="C3655" s="23"/>
      <c r="D3655" s="24">
        <v>368381</v>
      </c>
      <c r="E3655" s="25"/>
      <c r="F3655" s="23" t="s">
        <v>42</v>
      </c>
      <c r="G3655" s="23" t="s">
        <v>33</v>
      </c>
      <c r="H3655" s="24" t="s">
        <v>34</v>
      </c>
      <c r="I3655" s="24" t="s">
        <v>35</v>
      </c>
      <c r="J3655" s="23" t="s">
        <v>39</v>
      </c>
      <c r="K3655" s="26">
        <v>20665409.649999999</v>
      </c>
      <c r="L3655" s="26">
        <f t="shared" si="171"/>
        <v>1113658.9258238978</v>
      </c>
      <c r="M3655" s="26">
        <v>0</v>
      </c>
      <c r="N3655" s="26">
        <v>0</v>
      </c>
      <c r="O3655" s="26">
        <v>0</v>
      </c>
      <c r="P3655" s="26">
        <v>0</v>
      </c>
      <c r="Q3655" s="26">
        <f t="shared" ref="Q3655:Q3718" si="172">+P3655+O3655+N3655+M3655</f>
        <v>0</v>
      </c>
      <c r="R3655" s="27" t="str">
        <f t="shared" ref="R3655:R3718" si="173">+IF(P3655&gt;0,"120+",IF(O3655&gt;0,"91-120",IF(N3655&gt;0,"61-90",IF(M3655&gt;0,"31-60","1-30"))))</f>
        <v>1-30</v>
      </c>
      <c r="S3655" s="28" t="s">
        <v>160</v>
      </c>
      <c r="T3655" s="26">
        <v>0</v>
      </c>
      <c r="U3655" s="23" t="s">
        <v>37</v>
      </c>
      <c r="V3655" s="23" t="s">
        <v>37</v>
      </c>
      <c r="W3655" s="23" t="s">
        <v>37</v>
      </c>
      <c r="X3655" s="22">
        <v>24233586.68</v>
      </c>
    </row>
    <row r="3656" spans="1:24" x14ac:dyDescent="0.25">
      <c r="A3656" s="22">
        <v>702</v>
      </c>
      <c r="B3656" s="23" t="s">
        <v>3701</v>
      </c>
      <c r="C3656" s="23"/>
      <c r="D3656" s="24">
        <v>314798</v>
      </c>
      <c r="E3656" s="25"/>
      <c r="F3656" s="23" t="s">
        <v>51</v>
      </c>
      <c r="G3656" s="23" t="s">
        <v>51</v>
      </c>
      <c r="H3656" s="24" t="s">
        <v>34</v>
      </c>
      <c r="I3656" s="24" t="s">
        <v>35</v>
      </c>
      <c r="J3656" s="23" t="s">
        <v>36</v>
      </c>
      <c r="K3656" s="26">
        <v>572222.92000000004</v>
      </c>
      <c r="L3656" s="26">
        <f t="shared" si="171"/>
        <v>572222.92000000004</v>
      </c>
      <c r="M3656" s="26">
        <v>0</v>
      </c>
      <c r="N3656" s="26">
        <v>0</v>
      </c>
      <c r="O3656" s="26">
        <v>0</v>
      </c>
      <c r="P3656" s="26">
        <v>0</v>
      </c>
      <c r="Q3656" s="26">
        <f t="shared" si="172"/>
        <v>0</v>
      </c>
      <c r="R3656" s="27" t="str">
        <f t="shared" si="173"/>
        <v>1-30</v>
      </c>
      <c r="S3656" s="27" t="str">
        <f>+VLOOKUP(B3656,'[1]PORTFOLIO MAY16'!$B$7:$T$5083,19,0)</f>
        <v>COSTA RICA</v>
      </c>
      <c r="T3656" s="26">
        <v>0</v>
      </c>
      <c r="U3656" s="23" t="s">
        <v>37</v>
      </c>
      <c r="V3656" s="23" t="s">
        <v>37</v>
      </c>
      <c r="W3656" s="23" t="s">
        <v>37</v>
      </c>
      <c r="X3656" s="22">
        <v>601804.89</v>
      </c>
    </row>
    <row r="3657" spans="1:24" x14ac:dyDescent="0.25">
      <c r="A3657" s="22">
        <v>702</v>
      </c>
      <c r="B3657" s="23" t="s">
        <v>3702</v>
      </c>
      <c r="C3657" s="23"/>
      <c r="D3657" s="24">
        <v>313548</v>
      </c>
      <c r="E3657" s="25"/>
      <c r="F3657" s="23" t="s">
        <v>51</v>
      </c>
      <c r="G3657" s="23" t="s">
        <v>51</v>
      </c>
      <c r="H3657" s="24" t="s">
        <v>34</v>
      </c>
      <c r="I3657" s="24" t="s">
        <v>35</v>
      </c>
      <c r="J3657" s="23" t="s">
        <v>36</v>
      </c>
      <c r="K3657" s="26">
        <v>27475.7</v>
      </c>
      <c r="L3657" s="26">
        <f t="shared" si="171"/>
        <v>27475.7</v>
      </c>
      <c r="M3657" s="26">
        <v>0</v>
      </c>
      <c r="N3657" s="26">
        <v>0</v>
      </c>
      <c r="O3657" s="26">
        <v>0</v>
      </c>
      <c r="P3657" s="26">
        <v>0</v>
      </c>
      <c r="Q3657" s="26">
        <f t="shared" si="172"/>
        <v>0</v>
      </c>
      <c r="R3657" s="27" t="str">
        <f t="shared" si="173"/>
        <v>1-30</v>
      </c>
      <c r="S3657" s="27" t="str">
        <f>+VLOOKUP(B3657,'[1]PORTFOLIO MAY16'!$B$7:$T$5083,19,0)</f>
        <v>NICARAGUA</v>
      </c>
      <c r="T3657" s="26">
        <v>0</v>
      </c>
      <c r="U3657" s="23" t="s">
        <v>37</v>
      </c>
      <c r="V3657" s="23" t="s">
        <v>37</v>
      </c>
      <c r="W3657" s="23" t="s">
        <v>37</v>
      </c>
      <c r="X3657" s="22">
        <v>29072.98</v>
      </c>
    </row>
    <row r="3658" spans="1:24" x14ac:dyDescent="0.25">
      <c r="A3658" s="22">
        <v>702</v>
      </c>
      <c r="B3658" s="23" t="s">
        <v>3703</v>
      </c>
      <c r="C3658" s="23"/>
      <c r="D3658" s="24">
        <v>318998</v>
      </c>
      <c r="E3658" s="25"/>
      <c r="F3658" s="23" t="s">
        <v>33</v>
      </c>
      <c r="G3658" s="23" t="s">
        <v>33</v>
      </c>
      <c r="H3658" s="24" t="s">
        <v>34</v>
      </c>
      <c r="I3658" s="24" t="s">
        <v>35</v>
      </c>
      <c r="J3658" s="23" t="s">
        <v>39</v>
      </c>
      <c r="K3658" s="26">
        <v>3223872</v>
      </c>
      <c r="L3658" s="26">
        <f t="shared" si="171"/>
        <v>173734.46204652137</v>
      </c>
      <c r="M3658" s="26">
        <v>0</v>
      </c>
      <c r="N3658" s="26">
        <v>0</v>
      </c>
      <c r="O3658" s="26">
        <v>0</v>
      </c>
      <c r="P3658" s="26">
        <v>0</v>
      </c>
      <c r="Q3658" s="26">
        <f t="shared" si="172"/>
        <v>0</v>
      </c>
      <c r="R3658" s="27" t="str">
        <f t="shared" si="173"/>
        <v>1-30</v>
      </c>
      <c r="S3658" s="27" t="str">
        <f>+VLOOKUP(B3658,'[1]PORTFOLIO MAY16'!$B$7:$T$5083,19,0)</f>
        <v>MEXICO</v>
      </c>
      <c r="T3658" s="26">
        <v>0</v>
      </c>
      <c r="U3658" s="23" t="s">
        <v>37</v>
      </c>
      <c r="V3658" s="23" t="s">
        <v>37</v>
      </c>
      <c r="W3658" s="23" t="s">
        <v>37</v>
      </c>
      <c r="X3658" s="22">
        <v>3335040</v>
      </c>
    </row>
    <row r="3659" spans="1:24" x14ac:dyDescent="0.25">
      <c r="A3659" s="22">
        <v>702</v>
      </c>
      <c r="B3659" s="23" t="s">
        <v>3704</v>
      </c>
      <c r="C3659" s="23"/>
      <c r="D3659" s="24">
        <v>312088</v>
      </c>
      <c r="E3659" s="25"/>
      <c r="F3659" s="23" t="s">
        <v>59</v>
      </c>
      <c r="G3659" s="23" t="s">
        <v>59</v>
      </c>
      <c r="H3659" s="24" t="s">
        <v>34</v>
      </c>
      <c r="I3659" s="24" t="s">
        <v>35</v>
      </c>
      <c r="J3659" s="23" t="s">
        <v>36</v>
      </c>
      <c r="K3659" s="26">
        <v>265143.96000000002</v>
      </c>
      <c r="L3659" s="26">
        <f t="shared" si="171"/>
        <v>265143.96000000002</v>
      </c>
      <c r="M3659" s="26">
        <v>0</v>
      </c>
      <c r="N3659" s="26">
        <v>0</v>
      </c>
      <c r="O3659" s="26">
        <v>0</v>
      </c>
      <c r="P3659" s="26">
        <v>0</v>
      </c>
      <c r="Q3659" s="26">
        <f t="shared" si="172"/>
        <v>0</v>
      </c>
      <c r="R3659" s="27" t="str">
        <f t="shared" si="173"/>
        <v>1-30</v>
      </c>
      <c r="S3659" s="27" t="str">
        <f>+VLOOKUP(B3659,'[1]PORTFOLIO MAY16'!$B$7:$T$5083,19,0)</f>
        <v>REPUBLICA DOMINICANA</v>
      </c>
      <c r="T3659" s="26">
        <v>0</v>
      </c>
      <c r="U3659" s="23" t="s">
        <v>37</v>
      </c>
      <c r="V3659" s="23" t="s">
        <v>37</v>
      </c>
      <c r="W3659" s="23" t="s">
        <v>37</v>
      </c>
      <c r="X3659" s="22">
        <v>291297.64</v>
      </c>
    </row>
    <row r="3660" spans="1:24" x14ac:dyDescent="0.25">
      <c r="A3660" s="22">
        <v>702</v>
      </c>
      <c r="B3660" s="23" t="s">
        <v>3705</v>
      </c>
      <c r="C3660" s="23"/>
      <c r="D3660" s="24">
        <v>314798</v>
      </c>
      <c r="E3660" s="25"/>
      <c r="F3660" s="23" t="s">
        <v>51</v>
      </c>
      <c r="G3660" s="23" t="s">
        <v>51</v>
      </c>
      <c r="H3660" s="24" t="s">
        <v>34</v>
      </c>
      <c r="I3660" s="24" t="s">
        <v>35</v>
      </c>
      <c r="J3660" s="23" t="s">
        <v>36</v>
      </c>
      <c r="K3660" s="26">
        <v>378136.33</v>
      </c>
      <c r="L3660" s="26">
        <f t="shared" si="171"/>
        <v>378136.33</v>
      </c>
      <c r="M3660" s="26">
        <v>0</v>
      </c>
      <c r="N3660" s="26">
        <v>0</v>
      </c>
      <c r="O3660" s="26">
        <v>0</v>
      </c>
      <c r="P3660" s="26">
        <v>0</v>
      </c>
      <c r="Q3660" s="26">
        <f t="shared" si="172"/>
        <v>0</v>
      </c>
      <c r="R3660" s="27" t="str">
        <f t="shared" si="173"/>
        <v>1-30</v>
      </c>
      <c r="S3660" s="28" t="s">
        <v>158</v>
      </c>
      <c r="T3660" s="26">
        <v>0</v>
      </c>
      <c r="U3660" s="23" t="s">
        <v>37</v>
      </c>
      <c r="V3660" s="23" t="s">
        <v>37</v>
      </c>
      <c r="W3660" s="23" t="s">
        <v>37</v>
      </c>
      <c r="X3660" s="22">
        <v>399996.38</v>
      </c>
    </row>
    <row r="3661" spans="1:24" x14ac:dyDescent="0.25">
      <c r="A3661" s="22">
        <v>702</v>
      </c>
      <c r="B3661" s="23" t="s">
        <v>3706</v>
      </c>
      <c r="C3661" s="23"/>
      <c r="D3661" s="24">
        <v>318359</v>
      </c>
      <c r="E3661" s="25"/>
      <c r="F3661" s="23" t="s">
        <v>42</v>
      </c>
      <c r="G3661" s="23" t="s">
        <v>51</v>
      </c>
      <c r="H3661" s="24" t="s">
        <v>34</v>
      </c>
      <c r="I3661" s="24" t="s">
        <v>35</v>
      </c>
      <c r="J3661" s="23" t="s">
        <v>39</v>
      </c>
      <c r="K3661" s="26">
        <v>1510141.37</v>
      </c>
      <c r="L3661" s="26">
        <f t="shared" si="171"/>
        <v>81381.518413617785</v>
      </c>
      <c r="M3661" s="26">
        <v>0</v>
      </c>
      <c r="N3661" s="26">
        <v>0</v>
      </c>
      <c r="O3661" s="26">
        <v>0</v>
      </c>
      <c r="P3661" s="26">
        <v>0</v>
      </c>
      <c r="Q3661" s="26">
        <f t="shared" si="172"/>
        <v>0</v>
      </c>
      <c r="R3661" s="27" t="str">
        <f t="shared" si="173"/>
        <v>1-30</v>
      </c>
      <c r="S3661" s="27" t="str">
        <f>+VLOOKUP(B3661,'[1]PORTFOLIO MAY16'!$B$7:$T$5083,19,0)</f>
        <v>MEXICO</v>
      </c>
      <c r="T3661" s="26">
        <v>0</v>
      </c>
      <c r="U3661" s="23" t="s">
        <v>37</v>
      </c>
      <c r="V3661" s="23" t="s">
        <v>37</v>
      </c>
      <c r="W3661" s="23" t="s">
        <v>37</v>
      </c>
      <c r="X3661" s="22">
        <v>1564870.65</v>
      </c>
    </row>
    <row r="3662" spans="1:24" x14ac:dyDescent="0.25">
      <c r="A3662" s="22">
        <v>702</v>
      </c>
      <c r="B3662" s="23" t="s">
        <v>3707</v>
      </c>
      <c r="C3662" s="23"/>
      <c r="D3662" s="24">
        <v>316339</v>
      </c>
      <c r="E3662" s="25"/>
      <c r="F3662" s="23" t="s">
        <v>51</v>
      </c>
      <c r="G3662" s="23" t="s">
        <v>51</v>
      </c>
      <c r="H3662" s="24" t="s">
        <v>34</v>
      </c>
      <c r="I3662" s="24" t="s">
        <v>35</v>
      </c>
      <c r="J3662" s="23" t="s">
        <v>36</v>
      </c>
      <c r="K3662" s="26">
        <v>2354110.91</v>
      </c>
      <c r="L3662" s="26">
        <f t="shared" si="171"/>
        <v>2354110.91</v>
      </c>
      <c r="M3662" s="26">
        <v>0</v>
      </c>
      <c r="N3662" s="26">
        <v>0</v>
      </c>
      <c r="O3662" s="26">
        <v>0</v>
      </c>
      <c r="P3662" s="26">
        <v>0</v>
      </c>
      <c r="Q3662" s="26">
        <f t="shared" si="172"/>
        <v>0</v>
      </c>
      <c r="R3662" s="27" t="str">
        <f t="shared" si="173"/>
        <v>1-30</v>
      </c>
      <c r="S3662" s="28" t="s">
        <v>2668</v>
      </c>
      <c r="T3662" s="26">
        <v>0</v>
      </c>
      <c r="U3662" s="23" t="s">
        <v>37</v>
      </c>
      <c r="V3662" s="23" t="s">
        <v>37</v>
      </c>
      <c r="W3662" s="23" t="s">
        <v>37</v>
      </c>
      <c r="X3662" s="22">
        <v>2604660.96</v>
      </c>
    </row>
    <row r="3663" spans="1:24" x14ac:dyDescent="0.25">
      <c r="A3663" s="22">
        <v>702</v>
      </c>
      <c r="B3663" s="23" t="s">
        <v>3708</v>
      </c>
      <c r="C3663" s="23"/>
      <c r="D3663" s="24">
        <v>368163</v>
      </c>
      <c r="E3663" s="25"/>
      <c r="F3663" s="23" t="s">
        <v>33</v>
      </c>
      <c r="G3663" s="23" t="s">
        <v>33</v>
      </c>
      <c r="H3663" s="24" t="s">
        <v>34</v>
      </c>
      <c r="I3663" s="24" t="s">
        <v>35</v>
      </c>
      <c r="J3663" s="23" t="s">
        <v>39</v>
      </c>
      <c r="K3663" s="26">
        <v>1861562.5</v>
      </c>
      <c r="L3663" s="26">
        <f t="shared" si="171"/>
        <v>100319.6031056684</v>
      </c>
      <c r="M3663" s="26">
        <v>0</v>
      </c>
      <c r="N3663" s="26">
        <v>0</v>
      </c>
      <c r="O3663" s="26">
        <v>0</v>
      </c>
      <c r="P3663" s="26">
        <v>0</v>
      </c>
      <c r="Q3663" s="26">
        <f t="shared" si="172"/>
        <v>0</v>
      </c>
      <c r="R3663" s="27" t="str">
        <f t="shared" si="173"/>
        <v>1-30</v>
      </c>
      <c r="S3663" s="28" t="s">
        <v>160</v>
      </c>
      <c r="T3663" s="26">
        <v>0</v>
      </c>
      <c r="U3663" s="23" t="s">
        <v>37</v>
      </c>
      <c r="V3663" s="23" t="s">
        <v>37</v>
      </c>
      <c r="W3663" s="23" t="s">
        <v>37</v>
      </c>
      <c r="X3663" s="22">
        <v>1942500</v>
      </c>
    </row>
    <row r="3664" spans="1:24" x14ac:dyDescent="0.25">
      <c r="A3664" s="22">
        <v>702</v>
      </c>
      <c r="B3664" s="23" t="s">
        <v>3709</v>
      </c>
      <c r="C3664" s="23"/>
      <c r="D3664" s="24">
        <v>339655</v>
      </c>
      <c r="E3664" s="25"/>
      <c r="F3664" s="23" t="s">
        <v>42</v>
      </c>
      <c r="G3664" s="23" t="s">
        <v>33</v>
      </c>
      <c r="H3664" s="24" t="s">
        <v>34</v>
      </c>
      <c r="I3664" s="24" t="s">
        <v>35</v>
      </c>
      <c r="J3664" s="23" t="s">
        <v>36</v>
      </c>
      <c r="K3664" s="26">
        <v>59504.93</v>
      </c>
      <c r="L3664" s="26">
        <f t="shared" si="171"/>
        <v>59504.93</v>
      </c>
      <c r="M3664" s="26">
        <v>0</v>
      </c>
      <c r="N3664" s="26">
        <v>0</v>
      </c>
      <c r="O3664" s="26">
        <v>0</v>
      </c>
      <c r="P3664" s="26">
        <v>0</v>
      </c>
      <c r="Q3664" s="26">
        <f t="shared" si="172"/>
        <v>0</v>
      </c>
      <c r="R3664" s="27" t="str">
        <f t="shared" si="173"/>
        <v>1-30</v>
      </c>
      <c r="S3664" s="28" t="s">
        <v>158</v>
      </c>
      <c r="T3664" s="26">
        <v>0</v>
      </c>
      <c r="U3664" s="23" t="s">
        <v>37</v>
      </c>
      <c r="V3664" s="23" t="s">
        <v>37</v>
      </c>
      <c r="W3664" s="23" t="s">
        <v>37</v>
      </c>
      <c r="X3664" s="22">
        <v>66090.2</v>
      </c>
    </row>
    <row r="3665" spans="1:24" x14ac:dyDescent="0.25">
      <c r="A3665" s="22">
        <v>702</v>
      </c>
      <c r="B3665" s="23" t="s">
        <v>3710</v>
      </c>
      <c r="C3665" s="23"/>
      <c r="D3665" s="24">
        <v>316191</v>
      </c>
      <c r="E3665" s="25"/>
      <c r="F3665" s="23" t="s">
        <v>33</v>
      </c>
      <c r="G3665" s="23" t="s">
        <v>33</v>
      </c>
      <c r="H3665" s="24" t="s">
        <v>34</v>
      </c>
      <c r="I3665" s="24" t="s">
        <v>233</v>
      </c>
      <c r="J3665" s="23" t="s">
        <v>39</v>
      </c>
      <c r="K3665" s="26">
        <v>2222059.96</v>
      </c>
      <c r="L3665" s="26">
        <f t="shared" si="171"/>
        <v>119746.81122132478</v>
      </c>
      <c r="M3665" s="26">
        <v>0</v>
      </c>
      <c r="N3665" s="26">
        <v>0</v>
      </c>
      <c r="O3665" s="26">
        <v>0</v>
      </c>
      <c r="P3665" s="26">
        <v>2222059.96</v>
      </c>
      <c r="Q3665" s="26">
        <f t="shared" si="172"/>
        <v>2222059.96</v>
      </c>
      <c r="R3665" s="27" t="str">
        <f t="shared" si="173"/>
        <v>120+</v>
      </c>
      <c r="S3665" s="27" t="str">
        <f>+VLOOKUP(B3665,'[1]PORTFOLIO MAY16'!$B$7:$T$5083,19,0)</f>
        <v>MEXICO</v>
      </c>
      <c r="T3665" s="26">
        <v>0</v>
      </c>
      <c r="U3665" s="23" t="s">
        <v>37</v>
      </c>
      <c r="V3665" s="23" t="s">
        <v>37</v>
      </c>
      <c r="W3665" s="23" t="s">
        <v>37</v>
      </c>
      <c r="X3665" s="22">
        <v>2468219.7599999998</v>
      </c>
    </row>
    <row r="3666" spans="1:24" x14ac:dyDescent="0.25">
      <c r="A3666" s="22">
        <v>702</v>
      </c>
      <c r="B3666" s="23" t="s">
        <v>3711</v>
      </c>
      <c r="C3666" s="23"/>
      <c r="D3666" s="24">
        <v>368452</v>
      </c>
      <c r="E3666" s="25"/>
      <c r="F3666" s="23" t="s">
        <v>33</v>
      </c>
      <c r="G3666" s="23" t="s">
        <v>33</v>
      </c>
      <c r="H3666" s="24" t="s">
        <v>34</v>
      </c>
      <c r="I3666" s="24" t="s">
        <v>35</v>
      </c>
      <c r="J3666" s="23" t="s">
        <v>39</v>
      </c>
      <c r="K3666" s="26">
        <v>1536866.95</v>
      </c>
      <c r="L3666" s="26">
        <f t="shared" si="171"/>
        <v>82821.759919540244</v>
      </c>
      <c r="M3666" s="26">
        <v>0</v>
      </c>
      <c r="N3666" s="26">
        <v>0</v>
      </c>
      <c r="O3666" s="26">
        <v>0</v>
      </c>
      <c r="P3666" s="26">
        <v>0</v>
      </c>
      <c r="Q3666" s="26">
        <f t="shared" si="172"/>
        <v>0</v>
      </c>
      <c r="R3666" s="27" t="str">
        <f t="shared" si="173"/>
        <v>1-30</v>
      </c>
      <c r="S3666" s="28" t="s">
        <v>160</v>
      </c>
      <c r="T3666" s="26">
        <v>0</v>
      </c>
      <c r="U3666" s="23" t="s">
        <v>37</v>
      </c>
      <c r="V3666" s="23" t="s">
        <v>37</v>
      </c>
      <c r="W3666" s="23" t="s">
        <v>37</v>
      </c>
      <c r="X3666" s="22">
        <v>1603687.25</v>
      </c>
    </row>
    <row r="3667" spans="1:24" x14ac:dyDescent="0.25">
      <c r="A3667" s="22">
        <v>702</v>
      </c>
      <c r="B3667" s="23" t="s">
        <v>3712</v>
      </c>
      <c r="C3667" s="23"/>
      <c r="D3667" s="24">
        <v>312407</v>
      </c>
      <c r="E3667" s="25"/>
      <c r="F3667" s="23" t="s">
        <v>42</v>
      </c>
      <c r="G3667" s="23" t="s">
        <v>33</v>
      </c>
      <c r="H3667" s="24" t="s">
        <v>34</v>
      </c>
      <c r="I3667" s="24" t="s">
        <v>35</v>
      </c>
      <c r="J3667" s="23" t="s">
        <v>36</v>
      </c>
      <c r="K3667" s="26">
        <v>36411.79</v>
      </c>
      <c r="L3667" s="26">
        <f t="shared" si="171"/>
        <v>36411.79</v>
      </c>
      <c r="M3667" s="26">
        <v>0</v>
      </c>
      <c r="N3667" s="26">
        <v>0</v>
      </c>
      <c r="O3667" s="26">
        <v>0</v>
      </c>
      <c r="P3667" s="26">
        <v>0</v>
      </c>
      <c r="Q3667" s="26">
        <f t="shared" si="172"/>
        <v>0</v>
      </c>
      <c r="R3667" s="27" t="str">
        <f t="shared" si="173"/>
        <v>1-30</v>
      </c>
      <c r="S3667" s="27" t="str">
        <f>+VLOOKUP(B3667,'[1]PORTFOLIO MAY16'!$B$7:$T$5083,19,0)</f>
        <v>COSTA RICA</v>
      </c>
      <c r="T3667" s="26">
        <v>0</v>
      </c>
      <c r="U3667" s="23" t="s">
        <v>37</v>
      </c>
      <c r="V3667" s="23" t="s">
        <v>37</v>
      </c>
      <c r="W3667" s="23" t="s">
        <v>37</v>
      </c>
      <c r="X3667" s="22">
        <v>40218.199999999997</v>
      </c>
    </row>
    <row r="3668" spans="1:24" x14ac:dyDescent="0.25">
      <c r="A3668" s="22">
        <v>702</v>
      </c>
      <c r="B3668" s="23" t="s">
        <v>3713</v>
      </c>
      <c r="C3668" s="23"/>
      <c r="D3668" s="24">
        <v>316250</v>
      </c>
      <c r="E3668" s="25"/>
      <c r="F3668" s="23" t="s">
        <v>33</v>
      </c>
      <c r="G3668" s="23" t="s">
        <v>33</v>
      </c>
      <c r="H3668" s="24" t="s">
        <v>34</v>
      </c>
      <c r="I3668" s="24" t="s">
        <v>35</v>
      </c>
      <c r="J3668" s="23" t="s">
        <v>39</v>
      </c>
      <c r="K3668" s="26">
        <v>1178148.1599999999</v>
      </c>
      <c r="L3668" s="26">
        <f t="shared" si="171"/>
        <v>63490.404330165395</v>
      </c>
      <c r="M3668" s="26">
        <v>0</v>
      </c>
      <c r="N3668" s="26">
        <v>0</v>
      </c>
      <c r="O3668" s="26">
        <v>0</v>
      </c>
      <c r="P3668" s="26">
        <v>0</v>
      </c>
      <c r="Q3668" s="26">
        <f t="shared" si="172"/>
        <v>0</v>
      </c>
      <c r="R3668" s="27" t="str">
        <f t="shared" si="173"/>
        <v>1-30</v>
      </c>
      <c r="S3668" s="28" t="s">
        <v>160</v>
      </c>
      <c r="T3668" s="26">
        <v>0</v>
      </c>
      <c r="U3668" s="23" t="s">
        <v>37</v>
      </c>
      <c r="V3668" s="23" t="s">
        <v>37</v>
      </c>
      <c r="W3668" s="23" t="s">
        <v>37</v>
      </c>
      <c r="X3668" s="22">
        <v>1290244.67</v>
      </c>
    </row>
    <row r="3669" spans="1:24" x14ac:dyDescent="0.25">
      <c r="A3669" s="22">
        <v>702</v>
      </c>
      <c r="B3669" s="23" t="s">
        <v>3714</v>
      </c>
      <c r="C3669" s="23"/>
      <c r="D3669" s="24">
        <v>313548</v>
      </c>
      <c r="E3669" s="25"/>
      <c r="F3669" s="23" t="s">
        <v>51</v>
      </c>
      <c r="G3669" s="23" t="s">
        <v>51</v>
      </c>
      <c r="H3669" s="24" t="s">
        <v>34</v>
      </c>
      <c r="I3669" s="24" t="s">
        <v>35</v>
      </c>
      <c r="J3669" s="23" t="s">
        <v>36</v>
      </c>
      <c r="K3669" s="26">
        <v>119154.65</v>
      </c>
      <c r="L3669" s="26">
        <f t="shared" si="171"/>
        <v>119154.65</v>
      </c>
      <c r="M3669" s="26">
        <v>0</v>
      </c>
      <c r="N3669" s="26">
        <v>0</v>
      </c>
      <c r="O3669" s="26">
        <v>0</v>
      </c>
      <c r="P3669" s="26">
        <v>0</v>
      </c>
      <c r="Q3669" s="26">
        <f t="shared" si="172"/>
        <v>0</v>
      </c>
      <c r="R3669" s="27" t="str">
        <f t="shared" si="173"/>
        <v>1-30</v>
      </c>
      <c r="S3669" s="28" t="s">
        <v>626</v>
      </c>
      <c r="T3669" s="26">
        <v>0</v>
      </c>
      <c r="U3669" s="23" t="s">
        <v>37</v>
      </c>
      <c r="V3669" s="23" t="s">
        <v>37</v>
      </c>
      <c r="W3669" s="23" t="s">
        <v>37</v>
      </c>
      <c r="X3669" s="22">
        <v>126988.9</v>
      </c>
    </row>
    <row r="3670" spans="1:24" x14ac:dyDescent="0.25">
      <c r="A3670" s="22">
        <v>702</v>
      </c>
      <c r="B3670" s="23" t="s">
        <v>3715</v>
      </c>
      <c r="C3670" s="23"/>
      <c r="D3670" s="24">
        <v>313548</v>
      </c>
      <c r="E3670" s="25"/>
      <c r="F3670" s="23" t="s">
        <v>51</v>
      </c>
      <c r="G3670" s="23" t="s">
        <v>51</v>
      </c>
      <c r="H3670" s="24" t="s">
        <v>34</v>
      </c>
      <c r="I3670" s="24" t="s">
        <v>35</v>
      </c>
      <c r="J3670" s="23" t="s">
        <v>36</v>
      </c>
      <c r="K3670" s="26">
        <v>119154.65</v>
      </c>
      <c r="L3670" s="26">
        <f t="shared" si="171"/>
        <v>119154.65</v>
      </c>
      <c r="M3670" s="26">
        <v>0</v>
      </c>
      <c r="N3670" s="26">
        <v>0</v>
      </c>
      <c r="O3670" s="26">
        <v>0</v>
      </c>
      <c r="P3670" s="26">
        <v>0</v>
      </c>
      <c r="Q3670" s="26">
        <f t="shared" si="172"/>
        <v>0</v>
      </c>
      <c r="R3670" s="27" t="str">
        <f t="shared" si="173"/>
        <v>1-30</v>
      </c>
      <c r="S3670" s="28" t="s">
        <v>626</v>
      </c>
      <c r="T3670" s="26">
        <v>0</v>
      </c>
      <c r="U3670" s="23" t="s">
        <v>37</v>
      </c>
      <c r="V3670" s="23" t="s">
        <v>37</v>
      </c>
      <c r="W3670" s="23" t="s">
        <v>37</v>
      </c>
      <c r="X3670" s="22">
        <v>126988.9</v>
      </c>
    </row>
    <row r="3671" spans="1:24" x14ac:dyDescent="0.25">
      <c r="A3671" s="22">
        <v>702</v>
      </c>
      <c r="B3671" s="23" t="s">
        <v>3716</v>
      </c>
      <c r="C3671" s="23"/>
      <c r="D3671" s="24">
        <v>313736</v>
      </c>
      <c r="E3671" s="25"/>
      <c r="F3671" s="23" t="s">
        <v>33</v>
      </c>
      <c r="G3671" s="23" t="s">
        <v>33</v>
      </c>
      <c r="H3671" s="24" t="s">
        <v>34</v>
      </c>
      <c r="I3671" s="24" t="s">
        <v>35</v>
      </c>
      <c r="J3671" s="23" t="s">
        <v>39</v>
      </c>
      <c r="K3671" s="26">
        <v>2297658.21</v>
      </c>
      <c r="L3671" s="26">
        <f t="shared" si="171"/>
        <v>123820.80091303973</v>
      </c>
      <c r="M3671" s="26">
        <v>0</v>
      </c>
      <c r="N3671" s="26">
        <v>0</v>
      </c>
      <c r="O3671" s="26">
        <v>0</v>
      </c>
      <c r="P3671" s="26">
        <v>0</v>
      </c>
      <c r="Q3671" s="26">
        <f t="shared" si="172"/>
        <v>0</v>
      </c>
      <c r="R3671" s="27" t="str">
        <f t="shared" si="173"/>
        <v>1-30</v>
      </c>
      <c r="S3671" s="28" t="s">
        <v>160</v>
      </c>
      <c r="T3671" s="26">
        <v>0</v>
      </c>
      <c r="U3671" s="23" t="s">
        <v>37</v>
      </c>
      <c r="V3671" s="23" t="s">
        <v>37</v>
      </c>
      <c r="W3671" s="23" t="s">
        <v>37</v>
      </c>
      <c r="X3671" s="22">
        <v>2397556.39</v>
      </c>
    </row>
    <row r="3672" spans="1:24" x14ac:dyDescent="0.25">
      <c r="A3672" s="22">
        <v>702</v>
      </c>
      <c r="B3672" s="23" t="s">
        <v>3717</v>
      </c>
      <c r="C3672" s="23"/>
      <c r="D3672" s="24">
        <v>368695</v>
      </c>
      <c r="E3672" s="25"/>
      <c r="F3672" s="23" t="s">
        <v>42</v>
      </c>
      <c r="G3672" s="23" t="s">
        <v>33</v>
      </c>
      <c r="H3672" s="24" t="s">
        <v>34</v>
      </c>
      <c r="I3672" s="24" t="s">
        <v>35</v>
      </c>
      <c r="J3672" s="23" t="s">
        <v>36</v>
      </c>
      <c r="K3672" s="26">
        <v>57330.58</v>
      </c>
      <c r="L3672" s="26">
        <f t="shared" si="171"/>
        <v>57330.58</v>
      </c>
      <c r="M3672" s="26">
        <v>0</v>
      </c>
      <c r="N3672" s="26">
        <v>0</v>
      </c>
      <c r="O3672" s="26">
        <v>0</v>
      </c>
      <c r="P3672" s="26">
        <v>0</v>
      </c>
      <c r="Q3672" s="26">
        <f t="shared" si="172"/>
        <v>0</v>
      </c>
      <c r="R3672" s="27" t="str">
        <f t="shared" si="173"/>
        <v>1-30</v>
      </c>
      <c r="S3672" s="28" t="s">
        <v>158</v>
      </c>
      <c r="T3672" s="26">
        <v>0</v>
      </c>
      <c r="U3672" s="23" t="s">
        <v>37</v>
      </c>
      <c r="V3672" s="23" t="s">
        <v>37</v>
      </c>
      <c r="W3672" s="23" t="s">
        <v>37</v>
      </c>
      <c r="X3672" s="22">
        <v>63689.88</v>
      </c>
    </row>
    <row r="3673" spans="1:24" x14ac:dyDescent="0.25">
      <c r="A3673" s="22">
        <v>702</v>
      </c>
      <c r="B3673" s="23" t="s">
        <v>3718</v>
      </c>
      <c r="C3673" s="23"/>
      <c r="D3673" s="24">
        <v>337875</v>
      </c>
      <c r="E3673" s="25"/>
      <c r="F3673" s="23" t="s">
        <v>42</v>
      </c>
      <c r="G3673" s="23" t="s">
        <v>33</v>
      </c>
      <c r="H3673" s="24" t="s">
        <v>34</v>
      </c>
      <c r="I3673" s="24" t="s">
        <v>35</v>
      </c>
      <c r="J3673" s="23" t="s">
        <v>36</v>
      </c>
      <c r="K3673" s="26">
        <v>37423.279999999999</v>
      </c>
      <c r="L3673" s="26">
        <f t="shared" si="171"/>
        <v>37423.279999999999</v>
      </c>
      <c r="M3673" s="26">
        <v>0</v>
      </c>
      <c r="N3673" s="26">
        <v>0</v>
      </c>
      <c r="O3673" s="26">
        <v>0</v>
      </c>
      <c r="P3673" s="26">
        <v>0</v>
      </c>
      <c r="Q3673" s="26">
        <f t="shared" si="172"/>
        <v>0</v>
      </c>
      <c r="R3673" s="27" t="str">
        <f t="shared" si="173"/>
        <v>1-30</v>
      </c>
      <c r="S3673" s="28" t="s">
        <v>158</v>
      </c>
      <c r="T3673" s="26">
        <v>0</v>
      </c>
      <c r="U3673" s="23" t="s">
        <v>37</v>
      </c>
      <c r="V3673" s="23" t="s">
        <v>37</v>
      </c>
      <c r="W3673" s="23" t="s">
        <v>37</v>
      </c>
      <c r="X3673" s="22">
        <v>41562.449999999997</v>
      </c>
    </row>
    <row r="3674" spans="1:24" x14ac:dyDescent="0.25">
      <c r="A3674" s="22">
        <v>702</v>
      </c>
      <c r="B3674" s="23" t="s">
        <v>3719</v>
      </c>
      <c r="C3674" s="23"/>
      <c r="D3674" s="24">
        <v>368925</v>
      </c>
      <c r="E3674" s="25"/>
      <c r="F3674" s="23" t="s">
        <v>33</v>
      </c>
      <c r="G3674" s="23" t="s">
        <v>33</v>
      </c>
      <c r="H3674" s="24" t="s">
        <v>34</v>
      </c>
      <c r="I3674" s="24" t="s">
        <v>35</v>
      </c>
      <c r="J3674" s="23" t="s">
        <v>39</v>
      </c>
      <c r="K3674" s="26">
        <v>2721721.86</v>
      </c>
      <c r="L3674" s="26">
        <f t="shared" si="171"/>
        <v>146673.59100713598</v>
      </c>
      <c r="M3674" s="26">
        <v>0</v>
      </c>
      <c r="N3674" s="26">
        <v>0</v>
      </c>
      <c r="O3674" s="26">
        <v>0</v>
      </c>
      <c r="P3674" s="26">
        <v>0</v>
      </c>
      <c r="Q3674" s="26">
        <f t="shared" si="172"/>
        <v>0</v>
      </c>
      <c r="R3674" s="27" t="str">
        <f t="shared" si="173"/>
        <v>1-30</v>
      </c>
      <c r="S3674" s="28" t="s">
        <v>160</v>
      </c>
      <c r="T3674" s="26">
        <v>0</v>
      </c>
      <c r="U3674" s="23" t="s">
        <v>37</v>
      </c>
      <c r="V3674" s="23" t="s">
        <v>37</v>
      </c>
      <c r="W3674" s="23" t="s">
        <v>37</v>
      </c>
      <c r="X3674" s="22">
        <v>2969151.12</v>
      </c>
    </row>
    <row r="3675" spans="1:24" x14ac:dyDescent="0.25">
      <c r="A3675" s="22">
        <v>702</v>
      </c>
      <c r="B3675" s="23" t="s">
        <v>3720</v>
      </c>
      <c r="C3675" s="23"/>
      <c r="D3675" s="24">
        <v>311796</v>
      </c>
      <c r="E3675" s="25"/>
      <c r="F3675" s="23" t="s">
        <v>42</v>
      </c>
      <c r="G3675" s="23" t="s">
        <v>51</v>
      </c>
      <c r="H3675" s="24" t="s">
        <v>34</v>
      </c>
      <c r="I3675" s="24" t="s">
        <v>35</v>
      </c>
      <c r="J3675" s="23" t="s">
        <v>39</v>
      </c>
      <c r="K3675" s="26">
        <v>798106.16</v>
      </c>
      <c r="L3675" s="26">
        <f t="shared" si="171"/>
        <v>43009.940954111982</v>
      </c>
      <c r="M3675" s="26">
        <v>0</v>
      </c>
      <c r="N3675" s="26">
        <v>0</v>
      </c>
      <c r="O3675" s="26">
        <v>0</v>
      </c>
      <c r="P3675" s="26">
        <v>0</v>
      </c>
      <c r="Q3675" s="26">
        <f t="shared" si="172"/>
        <v>0</v>
      </c>
      <c r="R3675" s="27" t="str">
        <f t="shared" si="173"/>
        <v>1-30</v>
      </c>
      <c r="S3675" s="28" t="s">
        <v>160</v>
      </c>
      <c r="T3675" s="26">
        <v>0</v>
      </c>
      <c r="U3675" s="23" t="s">
        <v>37</v>
      </c>
      <c r="V3675" s="23" t="s">
        <v>37</v>
      </c>
      <c r="W3675" s="23" t="s">
        <v>37</v>
      </c>
      <c r="X3675" s="22">
        <v>883603.14</v>
      </c>
    </row>
    <row r="3676" spans="1:24" x14ac:dyDescent="0.25">
      <c r="A3676" s="22">
        <v>702</v>
      </c>
      <c r="B3676" s="23" t="s">
        <v>3721</v>
      </c>
      <c r="C3676" s="23"/>
      <c r="D3676" s="24">
        <v>368942</v>
      </c>
      <c r="E3676" s="25"/>
      <c r="F3676" s="23" t="s">
        <v>33</v>
      </c>
      <c r="G3676" s="23" t="s">
        <v>33</v>
      </c>
      <c r="H3676" s="24" t="s">
        <v>34</v>
      </c>
      <c r="I3676" s="24" t="s">
        <v>35</v>
      </c>
      <c r="J3676" s="23" t="s">
        <v>39</v>
      </c>
      <c r="K3676" s="26">
        <v>2765306.77</v>
      </c>
      <c r="L3676" s="26">
        <f t="shared" si="171"/>
        <v>149022.38180658338</v>
      </c>
      <c r="M3676" s="26">
        <v>0</v>
      </c>
      <c r="N3676" s="26">
        <v>0</v>
      </c>
      <c r="O3676" s="26">
        <v>0</v>
      </c>
      <c r="P3676" s="26">
        <v>0</v>
      </c>
      <c r="Q3676" s="26">
        <f t="shared" si="172"/>
        <v>0</v>
      </c>
      <c r="R3676" s="27" t="str">
        <f t="shared" si="173"/>
        <v>1-30</v>
      </c>
      <c r="S3676" s="28" t="s">
        <v>160</v>
      </c>
      <c r="T3676" s="26">
        <v>0</v>
      </c>
      <c r="U3676" s="23" t="s">
        <v>37</v>
      </c>
      <c r="V3676" s="23" t="s">
        <v>37</v>
      </c>
      <c r="W3676" s="23" t="s">
        <v>37</v>
      </c>
      <c r="X3676" s="22">
        <v>2885537.5</v>
      </c>
    </row>
    <row r="3677" spans="1:24" x14ac:dyDescent="0.25">
      <c r="A3677" s="22">
        <v>702</v>
      </c>
      <c r="B3677" s="23" t="s">
        <v>3722</v>
      </c>
      <c r="C3677" s="23"/>
      <c r="D3677" s="24">
        <v>318684</v>
      </c>
      <c r="E3677" s="25"/>
      <c r="F3677" s="23" t="s">
        <v>33</v>
      </c>
      <c r="G3677" s="23" t="s">
        <v>33</v>
      </c>
      <c r="H3677" s="24" t="s">
        <v>34</v>
      </c>
      <c r="I3677" s="24" t="s">
        <v>35</v>
      </c>
      <c r="J3677" s="23" t="s">
        <v>39</v>
      </c>
      <c r="K3677" s="26">
        <v>2184438.37</v>
      </c>
      <c r="L3677" s="26">
        <f t="shared" si="171"/>
        <v>117719.38373661548</v>
      </c>
      <c r="M3677" s="26">
        <v>0</v>
      </c>
      <c r="N3677" s="26">
        <v>0</v>
      </c>
      <c r="O3677" s="26">
        <v>0</v>
      </c>
      <c r="P3677" s="26">
        <v>0</v>
      </c>
      <c r="Q3677" s="26">
        <f t="shared" si="172"/>
        <v>0</v>
      </c>
      <c r="R3677" s="27" t="str">
        <f t="shared" si="173"/>
        <v>1-30</v>
      </c>
      <c r="S3677" s="28" t="s">
        <v>160</v>
      </c>
      <c r="T3677" s="26">
        <v>0</v>
      </c>
      <c r="U3677" s="23" t="s">
        <v>37</v>
      </c>
      <c r="V3677" s="23" t="s">
        <v>37</v>
      </c>
      <c r="W3677" s="23" t="s">
        <v>37</v>
      </c>
      <c r="X3677" s="22">
        <v>2312934.75</v>
      </c>
    </row>
    <row r="3678" spans="1:24" x14ac:dyDescent="0.25">
      <c r="A3678" s="22">
        <v>702</v>
      </c>
      <c r="B3678" s="23" t="s">
        <v>3723</v>
      </c>
      <c r="C3678" s="23"/>
      <c r="D3678" s="24">
        <v>317406</v>
      </c>
      <c r="E3678" s="25"/>
      <c r="F3678" s="23" t="s">
        <v>33</v>
      </c>
      <c r="G3678" s="23" t="s">
        <v>33</v>
      </c>
      <c r="H3678" s="24" t="s">
        <v>34</v>
      </c>
      <c r="I3678" s="24" t="s">
        <v>35</v>
      </c>
      <c r="J3678" s="23" t="s">
        <v>39</v>
      </c>
      <c r="K3678" s="26">
        <v>2577775.52</v>
      </c>
      <c r="L3678" s="26">
        <f t="shared" si="171"/>
        <v>138916.32274603081</v>
      </c>
      <c r="M3678" s="26">
        <v>0</v>
      </c>
      <c r="N3678" s="26">
        <v>0</v>
      </c>
      <c r="O3678" s="26">
        <v>0</v>
      </c>
      <c r="P3678" s="26">
        <v>0</v>
      </c>
      <c r="Q3678" s="26">
        <f t="shared" si="172"/>
        <v>0</v>
      </c>
      <c r="R3678" s="27" t="str">
        <f t="shared" si="173"/>
        <v>1-30</v>
      </c>
      <c r="S3678" s="27" t="str">
        <f>+VLOOKUP(B3678,'[1]PORTFOLIO MAY16'!$B$7:$T$5083,19,0)</f>
        <v>MEXICO</v>
      </c>
      <c r="T3678" s="26">
        <v>0</v>
      </c>
      <c r="U3678" s="23" t="s">
        <v>37</v>
      </c>
      <c r="V3678" s="23" t="s">
        <v>37</v>
      </c>
      <c r="W3678" s="23" t="s">
        <v>37</v>
      </c>
      <c r="X3678" s="22">
        <v>2729409.37</v>
      </c>
    </row>
    <row r="3679" spans="1:24" x14ac:dyDescent="0.25">
      <c r="A3679" s="22">
        <v>702</v>
      </c>
      <c r="B3679" s="23" t="s">
        <v>3724</v>
      </c>
      <c r="C3679" s="23"/>
      <c r="D3679" s="24">
        <v>313548</v>
      </c>
      <c r="E3679" s="25"/>
      <c r="F3679" s="23" t="s">
        <v>59</v>
      </c>
      <c r="G3679" s="23" t="s">
        <v>59</v>
      </c>
      <c r="H3679" s="24" t="s">
        <v>34</v>
      </c>
      <c r="I3679" s="24" t="s">
        <v>35</v>
      </c>
      <c r="J3679" s="23" t="s">
        <v>36</v>
      </c>
      <c r="K3679" s="26">
        <v>30630.41</v>
      </c>
      <c r="L3679" s="26">
        <f t="shared" si="171"/>
        <v>30630.41</v>
      </c>
      <c r="M3679" s="26">
        <v>0</v>
      </c>
      <c r="N3679" s="26">
        <v>0</v>
      </c>
      <c r="O3679" s="26">
        <v>0</v>
      </c>
      <c r="P3679" s="26">
        <v>0</v>
      </c>
      <c r="Q3679" s="26">
        <f t="shared" si="172"/>
        <v>0</v>
      </c>
      <c r="R3679" s="27" t="str">
        <f t="shared" si="173"/>
        <v>1-30</v>
      </c>
      <c r="S3679" s="27" t="str">
        <f>+VLOOKUP(B3679,'[1]PORTFOLIO MAY16'!$B$7:$T$5083,19,0)</f>
        <v>NICARAGUA</v>
      </c>
      <c r="T3679" s="26">
        <v>0</v>
      </c>
      <c r="U3679" s="23" t="s">
        <v>37</v>
      </c>
      <c r="V3679" s="23" t="s">
        <v>37</v>
      </c>
      <c r="W3679" s="23" t="s">
        <v>37</v>
      </c>
      <c r="X3679" s="22">
        <v>32410.14</v>
      </c>
    </row>
    <row r="3680" spans="1:24" x14ac:dyDescent="0.25">
      <c r="A3680" s="22">
        <v>702</v>
      </c>
      <c r="B3680" s="23" t="s">
        <v>3725</v>
      </c>
      <c r="C3680" s="23"/>
      <c r="D3680" s="24">
        <v>313548</v>
      </c>
      <c r="E3680" s="25"/>
      <c r="F3680" s="23" t="s">
        <v>59</v>
      </c>
      <c r="G3680" s="23" t="s">
        <v>59</v>
      </c>
      <c r="H3680" s="24" t="s">
        <v>34</v>
      </c>
      <c r="I3680" s="24" t="s">
        <v>35</v>
      </c>
      <c r="J3680" s="23" t="s">
        <v>36</v>
      </c>
      <c r="K3680" s="26">
        <v>405628.85</v>
      </c>
      <c r="L3680" s="26">
        <f t="shared" ref="L3680:L3743" si="174">+IF(J3680="MXN",K3680/$L$2,K3680)</f>
        <v>405628.85</v>
      </c>
      <c r="M3680" s="26">
        <v>0</v>
      </c>
      <c r="N3680" s="26">
        <v>0</v>
      </c>
      <c r="O3680" s="26">
        <v>0</v>
      </c>
      <c r="P3680" s="26">
        <v>0</v>
      </c>
      <c r="Q3680" s="26">
        <f t="shared" si="172"/>
        <v>0</v>
      </c>
      <c r="R3680" s="27" t="str">
        <f t="shared" si="173"/>
        <v>1-30</v>
      </c>
      <c r="S3680" s="27" t="str">
        <f>+VLOOKUP(B3680,'[1]PORTFOLIO MAY16'!$B$7:$T$5083,19,0)</f>
        <v>NICARAGUA</v>
      </c>
      <c r="T3680" s="26">
        <v>0</v>
      </c>
      <c r="U3680" s="23" t="s">
        <v>37</v>
      </c>
      <c r="V3680" s="23" t="s">
        <v>37</v>
      </c>
      <c r="W3680" s="23" t="s">
        <v>37</v>
      </c>
      <c r="X3680" s="22">
        <v>429171.89</v>
      </c>
    </row>
    <row r="3681" spans="1:24" x14ac:dyDescent="0.25">
      <c r="A3681" s="22">
        <v>702</v>
      </c>
      <c r="B3681" s="23" t="s">
        <v>3726</v>
      </c>
      <c r="C3681" s="23"/>
      <c r="D3681" s="24">
        <v>313548</v>
      </c>
      <c r="E3681" s="25"/>
      <c r="F3681" s="23" t="s">
        <v>59</v>
      </c>
      <c r="G3681" s="23" t="s">
        <v>59</v>
      </c>
      <c r="H3681" s="24" t="s">
        <v>34</v>
      </c>
      <c r="I3681" s="24" t="s">
        <v>35</v>
      </c>
      <c r="J3681" s="23" t="s">
        <v>36</v>
      </c>
      <c r="K3681" s="26">
        <v>39232.879999999997</v>
      </c>
      <c r="L3681" s="26">
        <f t="shared" si="174"/>
        <v>39232.879999999997</v>
      </c>
      <c r="M3681" s="26">
        <v>0</v>
      </c>
      <c r="N3681" s="26">
        <v>0</v>
      </c>
      <c r="O3681" s="26">
        <v>0</v>
      </c>
      <c r="P3681" s="26">
        <v>0</v>
      </c>
      <c r="Q3681" s="26">
        <f t="shared" si="172"/>
        <v>0</v>
      </c>
      <c r="R3681" s="27" t="str">
        <f t="shared" si="173"/>
        <v>1-30</v>
      </c>
      <c r="S3681" s="27" t="str">
        <f>+VLOOKUP(B3681,'[1]PORTFOLIO MAY16'!$B$7:$T$5083,19,0)</f>
        <v>NICARAGUA</v>
      </c>
      <c r="T3681" s="26">
        <v>0</v>
      </c>
      <c r="U3681" s="23" t="s">
        <v>37</v>
      </c>
      <c r="V3681" s="23" t="s">
        <v>37</v>
      </c>
      <c r="W3681" s="23" t="s">
        <v>37</v>
      </c>
      <c r="X3681" s="22">
        <v>41512.449999999997</v>
      </c>
    </row>
    <row r="3682" spans="1:24" x14ac:dyDescent="0.25">
      <c r="A3682" s="22">
        <v>702</v>
      </c>
      <c r="B3682" s="23" t="s">
        <v>3727</v>
      </c>
      <c r="C3682" s="23"/>
      <c r="D3682" s="24">
        <v>313199</v>
      </c>
      <c r="E3682" s="25"/>
      <c r="F3682" s="23" t="s">
        <v>51</v>
      </c>
      <c r="G3682" s="23" t="s">
        <v>33</v>
      </c>
      <c r="H3682" s="24" t="s">
        <v>34</v>
      </c>
      <c r="I3682" s="24" t="s">
        <v>35</v>
      </c>
      <c r="J3682" s="23" t="s">
        <v>36</v>
      </c>
      <c r="K3682" s="26">
        <v>57882.38</v>
      </c>
      <c r="L3682" s="26">
        <f t="shared" si="174"/>
        <v>57882.38</v>
      </c>
      <c r="M3682" s="26">
        <v>0</v>
      </c>
      <c r="N3682" s="26">
        <v>0</v>
      </c>
      <c r="O3682" s="26">
        <v>0</v>
      </c>
      <c r="P3682" s="26">
        <v>0</v>
      </c>
      <c r="Q3682" s="26">
        <f t="shared" si="172"/>
        <v>0</v>
      </c>
      <c r="R3682" s="27" t="str">
        <f t="shared" si="173"/>
        <v>1-30</v>
      </c>
      <c r="S3682" s="27" t="str">
        <f>+VLOOKUP(B3682,'[1]PORTFOLIO MAY16'!$B$7:$T$5083,19,0)</f>
        <v>COSTA RICA</v>
      </c>
      <c r="T3682" s="26">
        <v>0</v>
      </c>
      <c r="U3682" s="23" t="s">
        <v>37</v>
      </c>
      <c r="V3682" s="23" t="s">
        <v>37</v>
      </c>
      <c r="W3682" s="23" t="s">
        <v>37</v>
      </c>
      <c r="X3682" s="22">
        <v>65222.14</v>
      </c>
    </row>
    <row r="3683" spans="1:24" x14ac:dyDescent="0.25">
      <c r="A3683" s="22">
        <v>702</v>
      </c>
      <c r="B3683" s="23" t="s">
        <v>3728</v>
      </c>
      <c r="C3683" s="23"/>
      <c r="D3683" s="24">
        <v>366725</v>
      </c>
      <c r="E3683" s="25"/>
      <c r="F3683" s="23" t="s">
        <v>33</v>
      </c>
      <c r="G3683" s="23" t="s">
        <v>33</v>
      </c>
      <c r="H3683" s="24" t="s">
        <v>34</v>
      </c>
      <c r="I3683" s="24" t="s">
        <v>35</v>
      </c>
      <c r="J3683" s="23" t="s">
        <v>39</v>
      </c>
      <c r="K3683" s="26">
        <v>745697.68</v>
      </c>
      <c r="L3683" s="26">
        <f t="shared" si="174"/>
        <v>40185.647967456229</v>
      </c>
      <c r="M3683" s="26">
        <v>0</v>
      </c>
      <c r="N3683" s="26">
        <v>0</v>
      </c>
      <c r="O3683" s="26">
        <v>0</v>
      </c>
      <c r="P3683" s="26">
        <v>0</v>
      </c>
      <c r="Q3683" s="26">
        <f t="shared" si="172"/>
        <v>0</v>
      </c>
      <c r="R3683" s="27" t="str">
        <f t="shared" si="173"/>
        <v>1-30</v>
      </c>
      <c r="S3683" s="27" t="str">
        <f>+VLOOKUP(B3683,'[1]PORTFOLIO MAY16'!$B$7:$T$5083,19,0)</f>
        <v>MEXICO</v>
      </c>
      <c r="T3683" s="26">
        <v>0</v>
      </c>
      <c r="U3683" s="23" t="s">
        <v>37</v>
      </c>
      <c r="V3683" s="23" t="s">
        <v>37</v>
      </c>
      <c r="W3683" s="23" t="s">
        <v>37</v>
      </c>
      <c r="X3683" s="22">
        <v>870734.07</v>
      </c>
    </row>
    <row r="3684" spans="1:24" x14ac:dyDescent="0.25">
      <c r="A3684" s="22">
        <v>702</v>
      </c>
      <c r="B3684" s="23" t="s">
        <v>3729</v>
      </c>
      <c r="C3684" s="23"/>
      <c r="D3684" s="24">
        <v>313548</v>
      </c>
      <c r="E3684" s="25"/>
      <c r="F3684" s="23" t="s">
        <v>51</v>
      </c>
      <c r="G3684" s="23" t="s">
        <v>51</v>
      </c>
      <c r="H3684" s="24" t="s">
        <v>34</v>
      </c>
      <c r="I3684" s="24" t="s">
        <v>35</v>
      </c>
      <c r="J3684" s="23" t="s">
        <v>36</v>
      </c>
      <c r="K3684" s="26">
        <v>63959.44</v>
      </c>
      <c r="L3684" s="26">
        <f t="shared" si="174"/>
        <v>63959.44</v>
      </c>
      <c r="M3684" s="26">
        <v>0</v>
      </c>
      <c r="N3684" s="26">
        <v>0</v>
      </c>
      <c r="O3684" s="26">
        <v>0</v>
      </c>
      <c r="P3684" s="26">
        <v>0</v>
      </c>
      <c r="Q3684" s="26">
        <f t="shared" si="172"/>
        <v>0</v>
      </c>
      <c r="R3684" s="27" t="str">
        <f t="shared" si="173"/>
        <v>1-30</v>
      </c>
      <c r="S3684" s="27" t="str">
        <f>+VLOOKUP(B3684,'[1]PORTFOLIO MAY16'!$B$7:$T$5083,19,0)</f>
        <v>NICARAGUA</v>
      </c>
      <c r="T3684" s="26">
        <v>0</v>
      </c>
      <c r="U3684" s="23" t="s">
        <v>37</v>
      </c>
      <c r="V3684" s="23" t="s">
        <v>37</v>
      </c>
      <c r="W3684" s="23" t="s">
        <v>37</v>
      </c>
      <c r="X3684" s="22">
        <v>67678.67</v>
      </c>
    </row>
    <row r="3685" spans="1:24" x14ac:dyDescent="0.25">
      <c r="A3685" s="22">
        <v>702</v>
      </c>
      <c r="B3685" s="23" t="s">
        <v>3730</v>
      </c>
      <c r="C3685" s="23"/>
      <c r="D3685" s="24">
        <v>315628</v>
      </c>
      <c r="E3685" s="25"/>
      <c r="F3685" s="23" t="s">
        <v>42</v>
      </c>
      <c r="G3685" s="23" t="s">
        <v>33</v>
      </c>
      <c r="H3685" s="24" t="s">
        <v>34</v>
      </c>
      <c r="I3685" s="24" t="s">
        <v>35</v>
      </c>
      <c r="J3685" s="23" t="s">
        <v>39</v>
      </c>
      <c r="K3685" s="26">
        <v>7640953.6799999997</v>
      </c>
      <c r="L3685" s="26">
        <f t="shared" si="174"/>
        <v>411770.99373585166</v>
      </c>
      <c r="M3685" s="26">
        <v>0</v>
      </c>
      <c r="N3685" s="26">
        <v>0</v>
      </c>
      <c r="O3685" s="26">
        <v>0</v>
      </c>
      <c r="P3685" s="26">
        <v>0</v>
      </c>
      <c r="Q3685" s="26">
        <f t="shared" si="172"/>
        <v>0</v>
      </c>
      <c r="R3685" s="27" t="str">
        <f t="shared" si="173"/>
        <v>1-30</v>
      </c>
      <c r="S3685" s="27" t="str">
        <f>+VLOOKUP(B3685,'[1]PORTFOLIO MAY16'!$B$7:$T$5083,19,0)</f>
        <v>MEXICO</v>
      </c>
      <c r="T3685" s="26">
        <v>0</v>
      </c>
      <c r="U3685" s="23" t="s">
        <v>37</v>
      </c>
      <c r="V3685" s="23" t="s">
        <v>37</v>
      </c>
      <c r="W3685" s="23" t="s">
        <v>37</v>
      </c>
      <c r="X3685" s="22">
        <v>9129007.1999999993</v>
      </c>
    </row>
    <row r="3686" spans="1:24" x14ac:dyDescent="0.25">
      <c r="A3686" s="22">
        <v>702</v>
      </c>
      <c r="B3686" s="23" t="s">
        <v>3731</v>
      </c>
      <c r="C3686" s="23"/>
      <c r="D3686" s="24">
        <v>366929</v>
      </c>
      <c r="E3686" s="25"/>
      <c r="F3686" s="23" t="s">
        <v>33</v>
      </c>
      <c r="G3686" s="23" t="s">
        <v>33</v>
      </c>
      <c r="H3686" s="24" t="s">
        <v>34</v>
      </c>
      <c r="I3686" s="24" t="s">
        <v>35</v>
      </c>
      <c r="J3686" s="23" t="s">
        <v>39</v>
      </c>
      <c r="K3686" s="26">
        <v>1018252.82</v>
      </c>
      <c r="L3686" s="26">
        <f t="shared" si="174"/>
        <v>54873.644459225841</v>
      </c>
      <c r="M3686" s="26">
        <v>0</v>
      </c>
      <c r="N3686" s="26">
        <v>0</v>
      </c>
      <c r="O3686" s="26">
        <v>0</v>
      </c>
      <c r="P3686" s="26">
        <v>0</v>
      </c>
      <c r="Q3686" s="26">
        <f t="shared" si="172"/>
        <v>0</v>
      </c>
      <c r="R3686" s="27" t="str">
        <f t="shared" si="173"/>
        <v>1-30</v>
      </c>
      <c r="S3686" s="27" t="str">
        <f>+VLOOKUP(B3686,'[1]PORTFOLIO MAY16'!$B$7:$T$5083,19,0)</f>
        <v>MEXICO</v>
      </c>
      <c r="T3686" s="26">
        <v>0</v>
      </c>
      <c r="U3686" s="23" t="s">
        <v>37</v>
      </c>
      <c r="V3686" s="23" t="s">
        <v>37</v>
      </c>
      <c r="W3686" s="23" t="s">
        <v>37</v>
      </c>
      <c r="X3686" s="22">
        <v>1264811.1599999999</v>
      </c>
    </row>
    <row r="3687" spans="1:24" x14ac:dyDescent="0.25">
      <c r="A3687" s="22">
        <v>702</v>
      </c>
      <c r="B3687" s="23" t="s">
        <v>3732</v>
      </c>
      <c r="C3687" s="23"/>
      <c r="D3687" s="24">
        <v>366942</v>
      </c>
      <c r="E3687" s="25"/>
      <c r="F3687" s="23" t="s">
        <v>42</v>
      </c>
      <c r="G3687" s="23" t="s">
        <v>33</v>
      </c>
      <c r="H3687" s="24" t="s">
        <v>34</v>
      </c>
      <c r="I3687" s="24" t="s">
        <v>35</v>
      </c>
      <c r="J3687" s="23" t="s">
        <v>36</v>
      </c>
      <c r="K3687" s="26">
        <v>69711.86</v>
      </c>
      <c r="L3687" s="26">
        <f t="shared" si="174"/>
        <v>69711.86</v>
      </c>
      <c r="M3687" s="26">
        <v>0</v>
      </c>
      <c r="N3687" s="26">
        <v>0</v>
      </c>
      <c r="O3687" s="26">
        <v>0</v>
      </c>
      <c r="P3687" s="26">
        <v>0</v>
      </c>
      <c r="Q3687" s="26">
        <f t="shared" si="172"/>
        <v>0</v>
      </c>
      <c r="R3687" s="27" t="str">
        <f t="shared" si="173"/>
        <v>1-30</v>
      </c>
      <c r="S3687" s="27" t="str">
        <f>+VLOOKUP(B3687,'[1]PORTFOLIO MAY16'!$B$7:$T$5083,19,0)</f>
        <v>HONDURAS</v>
      </c>
      <c r="T3687" s="26">
        <v>0</v>
      </c>
      <c r="U3687" s="23" t="s">
        <v>37</v>
      </c>
      <c r="V3687" s="23" t="s">
        <v>37</v>
      </c>
      <c r="W3687" s="23" t="s">
        <v>37</v>
      </c>
      <c r="X3687" s="22">
        <v>79487.28</v>
      </c>
    </row>
    <row r="3688" spans="1:24" x14ac:dyDescent="0.25">
      <c r="A3688" s="22">
        <v>702</v>
      </c>
      <c r="B3688" s="23" t="s">
        <v>3733</v>
      </c>
      <c r="C3688" s="23"/>
      <c r="D3688" s="24">
        <v>313490</v>
      </c>
      <c r="E3688" s="25"/>
      <c r="F3688" s="23" t="s">
        <v>42</v>
      </c>
      <c r="G3688" s="23" t="s">
        <v>33</v>
      </c>
      <c r="H3688" s="24" t="s">
        <v>34</v>
      </c>
      <c r="I3688" s="24" t="s">
        <v>35</v>
      </c>
      <c r="J3688" s="23" t="s">
        <v>36</v>
      </c>
      <c r="K3688" s="26">
        <v>162900.51999999999</v>
      </c>
      <c r="L3688" s="26">
        <f t="shared" si="174"/>
        <v>162900.51999999999</v>
      </c>
      <c r="M3688" s="26">
        <v>0</v>
      </c>
      <c r="N3688" s="26">
        <v>0</v>
      </c>
      <c r="O3688" s="26">
        <v>0</v>
      </c>
      <c r="P3688" s="26">
        <v>0</v>
      </c>
      <c r="Q3688" s="26">
        <f t="shared" si="172"/>
        <v>0</v>
      </c>
      <c r="R3688" s="27" t="str">
        <f t="shared" si="173"/>
        <v>1-30</v>
      </c>
      <c r="S3688" s="27" t="str">
        <f>+VLOOKUP(B3688,'[1]PORTFOLIO MAY16'!$B$7:$T$5083,19,0)</f>
        <v>GUATEMALA</v>
      </c>
      <c r="T3688" s="26">
        <v>0</v>
      </c>
      <c r="U3688" s="23" t="s">
        <v>37</v>
      </c>
      <c r="V3688" s="23" t="s">
        <v>37</v>
      </c>
      <c r="W3688" s="23" t="s">
        <v>37</v>
      </c>
      <c r="X3688" s="22">
        <v>168196.43</v>
      </c>
    </row>
    <row r="3689" spans="1:24" x14ac:dyDescent="0.25">
      <c r="A3689" s="22">
        <v>702</v>
      </c>
      <c r="B3689" s="23" t="s">
        <v>3734</v>
      </c>
      <c r="C3689" s="23"/>
      <c r="D3689" s="24">
        <v>367088</v>
      </c>
      <c r="E3689" s="25"/>
      <c r="F3689" s="23" t="s">
        <v>42</v>
      </c>
      <c r="G3689" s="23" t="s">
        <v>33</v>
      </c>
      <c r="H3689" s="24" t="s">
        <v>34</v>
      </c>
      <c r="I3689" s="24" t="s">
        <v>35</v>
      </c>
      <c r="J3689" s="23" t="s">
        <v>36</v>
      </c>
      <c r="K3689" s="26">
        <v>92773.54</v>
      </c>
      <c r="L3689" s="26">
        <f t="shared" si="174"/>
        <v>92773.54</v>
      </c>
      <c r="M3689" s="26">
        <v>0</v>
      </c>
      <c r="N3689" s="26">
        <v>0</v>
      </c>
      <c r="O3689" s="26">
        <v>0</v>
      </c>
      <c r="P3689" s="26">
        <v>0</v>
      </c>
      <c r="Q3689" s="26">
        <f t="shared" si="172"/>
        <v>0</v>
      </c>
      <c r="R3689" s="27" t="str">
        <f t="shared" si="173"/>
        <v>1-30</v>
      </c>
      <c r="S3689" s="27" t="str">
        <f>+VLOOKUP(B3689,'[1]PORTFOLIO MAY16'!$B$7:$T$5083,19,0)</f>
        <v>GUATEMALA</v>
      </c>
      <c r="T3689" s="26">
        <v>0</v>
      </c>
      <c r="U3689" s="23" t="s">
        <v>37</v>
      </c>
      <c r="V3689" s="23" t="s">
        <v>37</v>
      </c>
      <c r="W3689" s="23" t="s">
        <v>37</v>
      </c>
      <c r="X3689" s="22">
        <v>109112.18</v>
      </c>
    </row>
    <row r="3690" spans="1:24" x14ac:dyDescent="0.25">
      <c r="A3690" s="22">
        <v>702</v>
      </c>
      <c r="B3690" s="23" t="s">
        <v>3735</v>
      </c>
      <c r="C3690" s="23"/>
      <c r="D3690" s="24">
        <v>312045</v>
      </c>
      <c r="E3690" s="25"/>
      <c r="F3690" s="23" t="s">
        <v>33</v>
      </c>
      <c r="G3690" s="23" t="s">
        <v>33</v>
      </c>
      <c r="H3690" s="24" t="s">
        <v>34</v>
      </c>
      <c r="I3690" s="24" t="s">
        <v>35</v>
      </c>
      <c r="J3690" s="23" t="s">
        <v>39</v>
      </c>
      <c r="K3690" s="26">
        <v>2894209.3</v>
      </c>
      <c r="L3690" s="26">
        <f t="shared" si="174"/>
        <v>155968.93914694476</v>
      </c>
      <c r="M3690" s="26">
        <v>0</v>
      </c>
      <c r="N3690" s="26">
        <v>0</v>
      </c>
      <c r="O3690" s="26">
        <v>0</v>
      </c>
      <c r="P3690" s="26">
        <v>0</v>
      </c>
      <c r="Q3690" s="26">
        <f t="shared" si="172"/>
        <v>0</v>
      </c>
      <c r="R3690" s="27" t="str">
        <f t="shared" si="173"/>
        <v>1-30</v>
      </c>
      <c r="S3690" s="27" t="str">
        <f>+VLOOKUP(B3690,'[1]PORTFOLIO MAY16'!$B$7:$T$5083,19,0)</f>
        <v>MEXICO</v>
      </c>
      <c r="T3690" s="26">
        <v>0</v>
      </c>
      <c r="U3690" s="23" t="s">
        <v>37</v>
      </c>
      <c r="V3690" s="23" t="s">
        <v>37</v>
      </c>
      <c r="W3690" s="23" t="s">
        <v>37</v>
      </c>
      <c r="X3690" s="22">
        <v>3020044.49</v>
      </c>
    </row>
    <row r="3691" spans="1:24" x14ac:dyDescent="0.25">
      <c r="A3691" s="22">
        <v>702</v>
      </c>
      <c r="B3691" s="23" t="s">
        <v>3736</v>
      </c>
      <c r="C3691" s="23"/>
      <c r="D3691" s="24">
        <v>357603</v>
      </c>
      <c r="E3691" s="25"/>
      <c r="F3691" s="23" t="s">
        <v>42</v>
      </c>
      <c r="G3691" s="23" t="s">
        <v>33</v>
      </c>
      <c r="H3691" s="24" t="s">
        <v>34</v>
      </c>
      <c r="I3691" s="24" t="s">
        <v>35</v>
      </c>
      <c r="J3691" s="23" t="s">
        <v>36</v>
      </c>
      <c r="K3691" s="26">
        <v>36957.949999999997</v>
      </c>
      <c r="L3691" s="26">
        <f t="shared" si="174"/>
        <v>36957.949999999997</v>
      </c>
      <c r="M3691" s="26">
        <v>0</v>
      </c>
      <c r="N3691" s="26">
        <v>0</v>
      </c>
      <c r="O3691" s="26">
        <v>0</v>
      </c>
      <c r="P3691" s="26">
        <v>0</v>
      </c>
      <c r="Q3691" s="26">
        <f t="shared" si="172"/>
        <v>0</v>
      </c>
      <c r="R3691" s="27" t="str">
        <f t="shared" si="173"/>
        <v>1-30</v>
      </c>
      <c r="S3691" s="27" t="str">
        <f>+VLOOKUP(B3691,'[1]PORTFOLIO MAY16'!$B$7:$T$5083,19,0)</f>
        <v>COSTA RICA</v>
      </c>
      <c r="T3691" s="26">
        <v>0</v>
      </c>
      <c r="U3691" s="23" t="s">
        <v>37</v>
      </c>
      <c r="V3691" s="23" t="s">
        <v>37</v>
      </c>
      <c r="W3691" s="23" t="s">
        <v>37</v>
      </c>
      <c r="X3691" s="22">
        <v>40310.6</v>
      </c>
    </row>
    <row r="3692" spans="1:24" x14ac:dyDescent="0.25">
      <c r="A3692" s="22">
        <v>702</v>
      </c>
      <c r="B3692" s="23" t="s">
        <v>3737</v>
      </c>
      <c r="C3692" s="23"/>
      <c r="D3692" s="24">
        <v>367406</v>
      </c>
      <c r="E3692" s="25"/>
      <c r="F3692" s="23" t="s">
        <v>42</v>
      </c>
      <c r="G3692" s="23" t="s">
        <v>33</v>
      </c>
      <c r="H3692" s="24" t="s">
        <v>34</v>
      </c>
      <c r="I3692" s="24" t="s">
        <v>35</v>
      </c>
      <c r="J3692" s="23" t="s">
        <v>36</v>
      </c>
      <c r="K3692" s="26">
        <v>38665.22</v>
      </c>
      <c r="L3692" s="26">
        <f t="shared" si="174"/>
        <v>38665.22</v>
      </c>
      <c r="M3692" s="26">
        <v>0</v>
      </c>
      <c r="N3692" s="26">
        <v>0</v>
      </c>
      <c r="O3692" s="26">
        <v>0</v>
      </c>
      <c r="P3692" s="26">
        <v>0</v>
      </c>
      <c r="Q3692" s="26">
        <f t="shared" si="172"/>
        <v>0</v>
      </c>
      <c r="R3692" s="27" t="str">
        <f t="shared" si="173"/>
        <v>1-30</v>
      </c>
      <c r="S3692" s="27" t="str">
        <f>+VLOOKUP(B3692,'[1]PORTFOLIO MAY16'!$B$7:$T$5083,19,0)</f>
        <v>COSTA RICA</v>
      </c>
      <c r="T3692" s="26">
        <v>0</v>
      </c>
      <c r="U3692" s="23" t="s">
        <v>37</v>
      </c>
      <c r="V3692" s="23" t="s">
        <v>37</v>
      </c>
      <c r="W3692" s="23" t="s">
        <v>37</v>
      </c>
      <c r="X3692" s="22">
        <v>42709.45</v>
      </c>
    </row>
    <row r="3693" spans="1:24" x14ac:dyDescent="0.25">
      <c r="A3693" s="22">
        <v>702</v>
      </c>
      <c r="B3693" s="23" t="s">
        <v>3738</v>
      </c>
      <c r="C3693" s="23"/>
      <c r="D3693" s="24">
        <v>315951</v>
      </c>
      <c r="E3693" s="25"/>
      <c r="F3693" s="23" t="s">
        <v>42</v>
      </c>
      <c r="G3693" s="23" t="s">
        <v>33</v>
      </c>
      <c r="H3693" s="24" t="s">
        <v>34</v>
      </c>
      <c r="I3693" s="24" t="s">
        <v>35</v>
      </c>
      <c r="J3693" s="23" t="s">
        <v>36</v>
      </c>
      <c r="K3693" s="26">
        <v>112395.88</v>
      </c>
      <c r="L3693" s="26">
        <f t="shared" si="174"/>
        <v>112395.88</v>
      </c>
      <c r="M3693" s="26">
        <v>0</v>
      </c>
      <c r="N3693" s="26">
        <v>0</v>
      </c>
      <c r="O3693" s="26">
        <v>0</v>
      </c>
      <c r="P3693" s="26">
        <v>0</v>
      </c>
      <c r="Q3693" s="26">
        <f t="shared" si="172"/>
        <v>0</v>
      </c>
      <c r="R3693" s="27" t="str">
        <f t="shared" si="173"/>
        <v>1-30</v>
      </c>
      <c r="S3693" s="27" t="str">
        <f>+VLOOKUP(B3693,'[1]PORTFOLIO MAY16'!$B$7:$T$5083,19,0)</f>
        <v>REPUBLICA DOMINICANA</v>
      </c>
      <c r="T3693" s="26">
        <v>0</v>
      </c>
      <c r="U3693" s="23" t="s">
        <v>37</v>
      </c>
      <c r="V3693" s="23" t="s">
        <v>37</v>
      </c>
      <c r="W3693" s="23" t="s">
        <v>37</v>
      </c>
      <c r="X3693" s="22">
        <v>130839.13</v>
      </c>
    </row>
    <row r="3694" spans="1:24" x14ac:dyDescent="0.25">
      <c r="A3694" s="22">
        <v>702</v>
      </c>
      <c r="B3694" s="23" t="s">
        <v>3739</v>
      </c>
      <c r="C3694" s="23"/>
      <c r="D3694" s="24">
        <v>311796</v>
      </c>
      <c r="E3694" s="25"/>
      <c r="F3694" s="23" t="s">
        <v>42</v>
      </c>
      <c r="G3694" s="23" t="s">
        <v>51</v>
      </c>
      <c r="H3694" s="24" t="s">
        <v>34</v>
      </c>
      <c r="I3694" s="24" t="s">
        <v>35</v>
      </c>
      <c r="J3694" s="23" t="s">
        <v>39</v>
      </c>
      <c r="K3694" s="26">
        <v>231284.62</v>
      </c>
      <c r="L3694" s="26">
        <f t="shared" si="174"/>
        <v>12463.928169398199</v>
      </c>
      <c r="M3694" s="26">
        <v>0</v>
      </c>
      <c r="N3694" s="26">
        <v>0</v>
      </c>
      <c r="O3694" s="26">
        <v>0</v>
      </c>
      <c r="P3694" s="26">
        <v>0</v>
      </c>
      <c r="Q3694" s="26">
        <f t="shared" si="172"/>
        <v>0</v>
      </c>
      <c r="R3694" s="27" t="str">
        <f t="shared" si="173"/>
        <v>1-30</v>
      </c>
      <c r="S3694" s="27" t="str">
        <f>+VLOOKUP(B3694,'[1]PORTFOLIO MAY16'!$B$7:$T$5083,19,0)</f>
        <v>MEXICO</v>
      </c>
      <c r="T3694" s="26">
        <v>0</v>
      </c>
      <c r="U3694" s="23" t="s">
        <v>37</v>
      </c>
      <c r="V3694" s="23" t="s">
        <v>37</v>
      </c>
      <c r="W3694" s="23" t="s">
        <v>37</v>
      </c>
      <c r="X3694" s="22">
        <v>258578.07</v>
      </c>
    </row>
    <row r="3695" spans="1:24" x14ac:dyDescent="0.25">
      <c r="A3695" s="22">
        <v>702</v>
      </c>
      <c r="B3695" s="23" t="s">
        <v>3740</v>
      </c>
      <c r="C3695" s="23"/>
      <c r="D3695" s="24">
        <v>316522</v>
      </c>
      <c r="E3695" s="25"/>
      <c r="F3695" s="23" t="s">
        <v>33</v>
      </c>
      <c r="G3695" s="23" t="s">
        <v>33</v>
      </c>
      <c r="H3695" s="24" t="s">
        <v>34</v>
      </c>
      <c r="I3695" s="24" t="s">
        <v>35</v>
      </c>
      <c r="J3695" s="23" t="s">
        <v>39</v>
      </c>
      <c r="K3695" s="26">
        <v>603159.80000000005</v>
      </c>
      <c r="L3695" s="26">
        <f t="shared" si="174"/>
        <v>32504.281615736425</v>
      </c>
      <c r="M3695" s="26">
        <v>0</v>
      </c>
      <c r="N3695" s="26">
        <v>0</v>
      </c>
      <c r="O3695" s="26">
        <v>0</v>
      </c>
      <c r="P3695" s="26">
        <v>0</v>
      </c>
      <c r="Q3695" s="26">
        <f t="shared" si="172"/>
        <v>0</v>
      </c>
      <c r="R3695" s="27" t="str">
        <f t="shared" si="173"/>
        <v>1-30</v>
      </c>
      <c r="S3695" s="27" t="str">
        <f>+VLOOKUP(B3695,'[1]PORTFOLIO MAY16'!$B$7:$T$5083,19,0)</f>
        <v>MEXICO</v>
      </c>
      <c r="T3695" s="26">
        <v>0</v>
      </c>
      <c r="U3695" s="23" t="s">
        <v>37</v>
      </c>
      <c r="V3695" s="23" t="s">
        <v>37</v>
      </c>
      <c r="W3695" s="23" t="s">
        <v>37</v>
      </c>
      <c r="X3695" s="22">
        <v>797466.79</v>
      </c>
    </row>
    <row r="3696" spans="1:24" x14ac:dyDescent="0.25">
      <c r="A3696" s="22">
        <v>702</v>
      </c>
      <c r="B3696" s="23" t="s">
        <v>3741</v>
      </c>
      <c r="C3696" s="23"/>
      <c r="D3696" s="24">
        <v>316522</v>
      </c>
      <c r="E3696" s="25"/>
      <c r="F3696" s="23" t="s">
        <v>33</v>
      </c>
      <c r="G3696" s="23" t="s">
        <v>33</v>
      </c>
      <c r="H3696" s="24" t="s">
        <v>34</v>
      </c>
      <c r="I3696" s="24" t="s">
        <v>35</v>
      </c>
      <c r="J3696" s="23" t="s">
        <v>39</v>
      </c>
      <c r="K3696" s="26">
        <v>766238.26</v>
      </c>
      <c r="L3696" s="26">
        <f t="shared" si="174"/>
        <v>41292.579823442917</v>
      </c>
      <c r="M3696" s="26">
        <v>0</v>
      </c>
      <c r="N3696" s="26">
        <v>0</v>
      </c>
      <c r="O3696" s="26">
        <v>0</v>
      </c>
      <c r="P3696" s="26">
        <v>0</v>
      </c>
      <c r="Q3696" s="26">
        <f t="shared" si="172"/>
        <v>0</v>
      </c>
      <c r="R3696" s="27" t="str">
        <f t="shared" si="173"/>
        <v>1-30</v>
      </c>
      <c r="S3696" s="27" t="str">
        <f>+VLOOKUP(B3696,'[1]PORTFOLIO MAY16'!$B$7:$T$5083,19,0)</f>
        <v>MEXICO</v>
      </c>
      <c r="T3696" s="26">
        <v>0</v>
      </c>
      <c r="U3696" s="23" t="s">
        <v>37</v>
      </c>
      <c r="V3696" s="23" t="s">
        <v>37</v>
      </c>
      <c r="W3696" s="23" t="s">
        <v>37</v>
      </c>
      <c r="X3696" s="22">
        <v>1031396.35</v>
      </c>
    </row>
    <row r="3697" spans="1:24" x14ac:dyDescent="0.25">
      <c r="A3697" s="22">
        <v>702</v>
      </c>
      <c r="B3697" s="23" t="s">
        <v>3742</v>
      </c>
      <c r="C3697" s="23"/>
      <c r="D3697" s="24">
        <v>313548</v>
      </c>
      <c r="E3697" s="25"/>
      <c r="F3697" s="23" t="s">
        <v>51</v>
      </c>
      <c r="G3697" s="23" t="s">
        <v>51</v>
      </c>
      <c r="H3697" s="24" t="s">
        <v>34</v>
      </c>
      <c r="I3697" s="24" t="s">
        <v>35</v>
      </c>
      <c r="J3697" s="23" t="s">
        <v>36</v>
      </c>
      <c r="K3697" s="26">
        <v>141763.67000000001</v>
      </c>
      <c r="L3697" s="26">
        <f t="shared" si="174"/>
        <v>141763.67000000001</v>
      </c>
      <c r="M3697" s="26">
        <v>0</v>
      </c>
      <c r="N3697" s="26">
        <v>0</v>
      </c>
      <c r="O3697" s="26">
        <v>0</v>
      </c>
      <c r="P3697" s="26">
        <v>0</v>
      </c>
      <c r="Q3697" s="26">
        <f t="shared" si="172"/>
        <v>0</v>
      </c>
      <c r="R3697" s="27" t="str">
        <f t="shared" si="173"/>
        <v>1-30</v>
      </c>
      <c r="S3697" s="27" t="str">
        <f>+VLOOKUP(B3697,'[1]PORTFOLIO MAY16'!$B$7:$T$5083,19,0)</f>
        <v>NICARAGUA</v>
      </c>
      <c r="T3697" s="26">
        <v>0</v>
      </c>
      <c r="U3697" s="23" t="s">
        <v>37</v>
      </c>
      <c r="V3697" s="23" t="s">
        <v>37</v>
      </c>
      <c r="W3697" s="23" t="s">
        <v>37</v>
      </c>
      <c r="X3697" s="22">
        <v>150495.6</v>
      </c>
    </row>
    <row r="3698" spans="1:24" x14ac:dyDescent="0.25">
      <c r="A3698" s="22">
        <v>702</v>
      </c>
      <c r="B3698" s="23" t="s">
        <v>3743</v>
      </c>
      <c r="C3698" s="23"/>
      <c r="D3698" s="24">
        <v>316522</v>
      </c>
      <c r="E3698" s="25"/>
      <c r="F3698" s="23" t="s">
        <v>33</v>
      </c>
      <c r="G3698" s="23" t="s">
        <v>33</v>
      </c>
      <c r="H3698" s="24" t="s">
        <v>34</v>
      </c>
      <c r="I3698" s="24" t="s">
        <v>35</v>
      </c>
      <c r="J3698" s="23" t="s">
        <v>39</v>
      </c>
      <c r="K3698" s="26">
        <v>3020887.88</v>
      </c>
      <c r="L3698" s="26">
        <f t="shared" si="174"/>
        <v>162795.64782182928</v>
      </c>
      <c r="M3698" s="26">
        <v>0</v>
      </c>
      <c r="N3698" s="26">
        <v>0</v>
      </c>
      <c r="O3698" s="26">
        <v>0</v>
      </c>
      <c r="P3698" s="26">
        <v>0</v>
      </c>
      <c r="Q3698" s="26">
        <f t="shared" si="172"/>
        <v>0</v>
      </c>
      <c r="R3698" s="27" t="str">
        <f t="shared" si="173"/>
        <v>1-30</v>
      </c>
      <c r="S3698" s="27" t="str">
        <f>+VLOOKUP(B3698,'[1]PORTFOLIO MAY16'!$B$7:$T$5083,19,0)</f>
        <v>MEXICO</v>
      </c>
      <c r="T3698" s="26">
        <v>0</v>
      </c>
      <c r="U3698" s="23" t="s">
        <v>37</v>
      </c>
      <c r="V3698" s="23" t="s">
        <v>37</v>
      </c>
      <c r="W3698" s="23" t="s">
        <v>37</v>
      </c>
      <c r="X3698" s="22">
        <v>3939162.22</v>
      </c>
    </row>
    <row r="3699" spans="1:24" x14ac:dyDescent="0.25">
      <c r="A3699" s="22">
        <v>702</v>
      </c>
      <c r="B3699" s="23" t="s">
        <v>3744</v>
      </c>
      <c r="C3699" s="23"/>
      <c r="D3699" s="24">
        <v>318682</v>
      </c>
      <c r="E3699" s="25"/>
      <c r="F3699" s="23" t="s">
        <v>42</v>
      </c>
      <c r="G3699" s="23" t="s">
        <v>33</v>
      </c>
      <c r="H3699" s="24" t="s">
        <v>34</v>
      </c>
      <c r="I3699" s="24" t="s">
        <v>35</v>
      </c>
      <c r="J3699" s="23" t="s">
        <v>36</v>
      </c>
      <c r="K3699" s="26">
        <v>151303.66</v>
      </c>
      <c r="L3699" s="26">
        <f t="shared" si="174"/>
        <v>151303.66</v>
      </c>
      <c r="M3699" s="26">
        <v>0</v>
      </c>
      <c r="N3699" s="26">
        <v>0</v>
      </c>
      <c r="O3699" s="26">
        <v>0</v>
      </c>
      <c r="P3699" s="26">
        <v>0</v>
      </c>
      <c r="Q3699" s="26">
        <f t="shared" si="172"/>
        <v>0</v>
      </c>
      <c r="R3699" s="27" t="str">
        <f t="shared" si="173"/>
        <v>1-30</v>
      </c>
      <c r="S3699" s="27" t="str">
        <f>+VLOOKUP(B3699,'[1]PORTFOLIO MAY16'!$B$7:$T$5083,19,0)</f>
        <v>ECUADOR</v>
      </c>
      <c r="T3699" s="26">
        <v>0</v>
      </c>
      <c r="U3699" s="23" t="s">
        <v>37</v>
      </c>
      <c r="V3699" s="23" t="s">
        <v>37</v>
      </c>
      <c r="W3699" s="23" t="s">
        <v>37</v>
      </c>
      <c r="X3699" s="22">
        <v>173910.93</v>
      </c>
    </row>
    <row r="3700" spans="1:24" x14ac:dyDescent="0.25">
      <c r="A3700" s="22">
        <v>702</v>
      </c>
      <c r="B3700" s="23" t="s">
        <v>3745</v>
      </c>
      <c r="C3700" s="23"/>
      <c r="D3700" s="24">
        <v>313548</v>
      </c>
      <c r="E3700" s="25"/>
      <c r="F3700" s="23" t="s">
        <v>51</v>
      </c>
      <c r="G3700" s="23" t="s">
        <v>51</v>
      </c>
      <c r="H3700" s="24" t="s">
        <v>34</v>
      </c>
      <c r="I3700" s="24" t="s">
        <v>35</v>
      </c>
      <c r="J3700" s="23" t="s">
        <v>36</v>
      </c>
      <c r="K3700" s="26">
        <v>10979.36</v>
      </c>
      <c r="L3700" s="26">
        <f t="shared" si="174"/>
        <v>10979.36</v>
      </c>
      <c r="M3700" s="26">
        <v>0</v>
      </c>
      <c r="N3700" s="26">
        <v>0</v>
      </c>
      <c r="O3700" s="26">
        <v>0</v>
      </c>
      <c r="P3700" s="26">
        <v>0</v>
      </c>
      <c r="Q3700" s="26">
        <f t="shared" si="172"/>
        <v>0</v>
      </c>
      <c r="R3700" s="27" t="str">
        <f t="shared" si="173"/>
        <v>1-30</v>
      </c>
      <c r="S3700" s="28" t="s">
        <v>626</v>
      </c>
      <c r="T3700" s="26">
        <v>0</v>
      </c>
      <c r="U3700" s="23" t="s">
        <v>37</v>
      </c>
      <c r="V3700" s="23" t="s">
        <v>37</v>
      </c>
      <c r="W3700" s="23" t="s">
        <v>37</v>
      </c>
      <c r="X3700" s="22">
        <v>11701.19</v>
      </c>
    </row>
    <row r="3701" spans="1:24" x14ac:dyDescent="0.25">
      <c r="A3701" s="22">
        <v>702</v>
      </c>
      <c r="B3701" s="23" t="s">
        <v>3746</v>
      </c>
      <c r="C3701" s="23"/>
      <c r="D3701" s="24">
        <v>366988</v>
      </c>
      <c r="E3701" s="25"/>
      <c r="F3701" s="23" t="s">
        <v>42</v>
      </c>
      <c r="G3701" s="23" t="s">
        <v>33</v>
      </c>
      <c r="H3701" s="24" t="s">
        <v>34</v>
      </c>
      <c r="I3701" s="24" t="s">
        <v>35</v>
      </c>
      <c r="J3701" s="23" t="s">
        <v>36</v>
      </c>
      <c r="K3701" s="26">
        <v>71941.05</v>
      </c>
      <c r="L3701" s="26">
        <f t="shared" si="174"/>
        <v>71941.05</v>
      </c>
      <c r="M3701" s="26">
        <v>0</v>
      </c>
      <c r="N3701" s="26">
        <v>0</v>
      </c>
      <c r="O3701" s="26">
        <v>0</v>
      </c>
      <c r="P3701" s="26">
        <v>0</v>
      </c>
      <c r="Q3701" s="26">
        <f t="shared" si="172"/>
        <v>0</v>
      </c>
      <c r="R3701" s="27" t="str">
        <f t="shared" si="173"/>
        <v>1-30</v>
      </c>
      <c r="S3701" s="27" t="str">
        <f>+VLOOKUP(B3701,'[1]PORTFOLIO MAY16'!$B$7:$T$5083,19,0)</f>
        <v>GUATEMALA</v>
      </c>
      <c r="T3701" s="26">
        <v>0</v>
      </c>
      <c r="U3701" s="23" t="s">
        <v>37</v>
      </c>
      <c r="V3701" s="23" t="s">
        <v>37</v>
      </c>
      <c r="W3701" s="23" t="s">
        <v>37</v>
      </c>
      <c r="X3701" s="22">
        <v>85048.46</v>
      </c>
    </row>
    <row r="3702" spans="1:24" x14ac:dyDescent="0.25">
      <c r="A3702" s="22">
        <v>702</v>
      </c>
      <c r="B3702" s="23" t="s">
        <v>3747</v>
      </c>
      <c r="C3702" s="23"/>
      <c r="D3702" s="24">
        <v>319934</v>
      </c>
      <c r="E3702" s="25"/>
      <c r="F3702" s="23" t="s">
        <v>98</v>
      </c>
      <c r="G3702" s="23" t="s">
        <v>98</v>
      </c>
      <c r="H3702" s="24" t="s">
        <v>34</v>
      </c>
      <c r="I3702" s="24" t="s">
        <v>35</v>
      </c>
      <c r="J3702" s="23" t="s">
        <v>36</v>
      </c>
      <c r="K3702" s="26">
        <v>32410.34</v>
      </c>
      <c r="L3702" s="26">
        <f t="shared" si="174"/>
        <v>32410.34</v>
      </c>
      <c r="M3702" s="26">
        <v>0</v>
      </c>
      <c r="N3702" s="26">
        <v>0</v>
      </c>
      <c r="O3702" s="26">
        <v>0</v>
      </c>
      <c r="P3702" s="26">
        <v>0</v>
      </c>
      <c r="Q3702" s="26">
        <f t="shared" si="172"/>
        <v>0</v>
      </c>
      <c r="R3702" s="27" t="str">
        <f t="shared" si="173"/>
        <v>1-30</v>
      </c>
      <c r="S3702" s="27" t="str">
        <f>+VLOOKUP(B3702,'[1]PORTFOLIO MAY16'!$B$7:$T$5083,19,0)</f>
        <v>MEXICO</v>
      </c>
      <c r="T3702" s="26">
        <v>0</v>
      </c>
      <c r="U3702" s="23" t="s">
        <v>37</v>
      </c>
      <c r="V3702" s="23" t="s">
        <v>37</v>
      </c>
      <c r="W3702" s="23" t="s">
        <v>37</v>
      </c>
      <c r="X3702" s="22">
        <v>11756.32</v>
      </c>
    </row>
    <row r="3703" spans="1:24" x14ac:dyDescent="0.25">
      <c r="A3703" s="22">
        <v>702</v>
      </c>
      <c r="B3703" s="23" t="s">
        <v>3748</v>
      </c>
      <c r="C3703" s="23"/>
      <c r="D3703" s="24">
        <v>311796</v>
      </c>
      <c r="E3703" s="25"/>
      <c r="F3703" s="23" t="s">
        <v>42</v>
      </c>
      <c r="G3703" s="23" t="s">
        <v>51</v>
      </c>
      <c r="H3703" s="24" t="s">
        <v>34</v>
      </c>
      <c r="I3703" s="24" t="s">
        <v>35</v>
      </c>
      <c r="J3703" s="23" t="s">
        <v>39</v>
      </c>
      <c r="K3703" s="26">
        <v>387576.75</v>
      </c>
      <c r="L3703" s="26">
        <f t="shared" si="174"/>
        <v>20886.511053475169</v>
      </c>
      <c r="M3703" s="26">
        <v>0</v>
      </c>
      <c r="N3703" s="26">
        <v>0</v>
      </c>
      <c r="O3703" s="26">
        <v>0</v>
      </c>
      <c r="P3703" s="26">
        <v>0</v>
      </c>
      <c r="Q3703" s="26">
        <f t="shared" si="172"/>
        <v>0</v>
      </c>
      <c r="R3703" s="27" t="str">
        <f t="shared" si="173"/>
        <v>1-30</v>
      </c>
      <c r="S3703" s="28" t="s">
        <v>160</v>
      </c>
      <c r="T3703" s="26">
        <v>0</v>
      </c>
      <c r="U3703" s="23" t="s">
        <v>37</v>
      </c>
      <c r="V3703" s="23" t="s">
        <v>37</v>
      </c>
      <c r="W3703" s="23" t="s">
        <v>37</v>
      </c>
      <c r="X3703" s="22">
        <v>431572.84</v>
      </c>
    </row>
    <row r="3704" spans="1:24" x14ac:dyDescent="0.25">
      <c r="A3704" s="22">
        <v>702</v>
      </c>
      <c r="B3704" s="23" t="s">
        <v>3749</v>
      </c>
      <c r="C3704" s="23"/>
      <c r="D3704" s="24">
        <v>317030</v>
      </c>
      <c r="E3704" s="25"/>
      <c r="F3704" s="23" t="s">
        <v>42</v>
      </c>
      <c r="G3704" s="23" t="s">
        <v>33</v>
      </c>
      <c r="H3704" s="24" t="s">
        <v>34</v>
      </c>
      <c r="I3704" s="24" t="s">
        <v>35</v>
      </c>
      <c r="J3704" s="23" t="s">
        <v>36</v>
      </c>
      <c r="K3704" s="26">
        <v>6500.34</v>
      </c>
      <c r="L3704" s="26">
        <f t="shared" si="174"/>
        <v>6500.34</v>
      </c>
      <c r="M3704" s="26">
        <v>0</v>
      </c>
      <c r="N3704" s="26">
        <v>0</v>
      </c>
      <c r="O3704" s="26">
        <v>0</v>
      </c>
      <c r="P3704" s="26">
        <v>0</v>
      </c>
      <c r="Q3704" s="26">
        <f t="shared" si="172"/>
        <v>0</v>
      </c>
      <c r="R3704" s="27" t="str">
        <f t="shared" si="173"/>
        <v>1-30</v>
      </c>
      <c r="S3704" s="27" t="str">
        <f>+VLOOKUP(B3704,'[1]PORTFOLIO MAY16'!$B$7:$T$5083,19,0)</f>
        <v>ECUADOR</v>
      </c>
      <c r="T3704" s="26">
        <v>0</v>
      </c>
      <c r="U3704" s="23" t="s">
        <v>37</v>
      </c>
      <c r="V3704" s="23" t="s">
        <v>37</v>
      </c>
      <c r="W3704" s="23" t="s">
        <v>37</v>
      </c>
      <c r="X3704" s="22">
        <v>6514.83</v>
      </c>
    </row>
    <row r="3705" spans="1:24" x14ac:dyDescent="0.25">
      <c r="A3705" s="22">
        <v>702</v>
      </c>
      <c r="B3705" s="23" t="s">
        <v>3750</v>
      </c>
      <c r="C3705" s="23"/>
      <c r="D3705" s="24">
        <v>315958</v>
      </c>
      <c r="E3705" s="25"/>
      <c r="F3705" s="23" t="s">
        <v>33</v>
      </c>
      <c r="G3705" s="23" t="s">
        <v>33</v>
      </c>
      <c r="H3705" s="24" t="s">
        <v>34</v>
      </c>
      <c r="I3705" s="24" t="s">
        <v>35</v>
      </c>
      <c r="J3705" s="23" t="s">
        <v>39</v>
      </c>
      <c r="K3705" s="26">
        <v>770620.15</v>
      </c>
      <c r="L3705" s="26">
        <f t="shared" si="174"/>
        <v>41528.719875497416</v>
      </c>
      <c r="M3705" s="26">
        <v>0</v>
      </c>
      <c r="N3705" s="26">
        <v>770620.15</v>
      </c>
      <c r="O3705" s="26">
        <v>0</v>
      </c>
      <c r="P3705" s="26">
        <v>0</v>
      </c>
      <c r="Q3705" s="26">
        <f t="shared" si="172"/>
        <v>770620.15</v>
      </c>
      <c r="R3705" s="27" t="str">
        <f t="shared" si="173"/>
        <v>61-90</v>
      </c>
      <c r="S3705" s="27" t="str">
        <f>+VLOOKUP(B3705,'[1]PORTFOLIO MAY16'!$B$7:$T$5083,19,0)</f>
        <v>MEXICO</v>
      </c>
      <c r="T3705" s="26">
        <v>0</v>
      </c>
      <c r="U3705" s="23" t="s">
        <v>37</v>
      </c>
      <c r="V3705" s="23" t="s">
        <v>37</v>
      </c>
      <c r="W3705" s="23" t="s">
        <v>37</v>
      </c>
      <c r="X3705" s="22">
        <v>884044.3</v>
      </c>
    </row>
    <row r="3706" spans="1:24" x14ac:dyDescent="0.25">
      <c r="A3706" s="22">
        <v>702</v>
      </c>
      <c r="B3706" s="23" t="s">
        <v>3751</v>
      </c>
      <c r="C3706" s="23"/>
      <c r="D3706" s="24">
        <v>319423</v>
      </c>
      <c r="E3706" s="25"/>
      <c r="F3706" s="23" t="s">
        <v>42</v>
      </c>
      <c r="G3706" s="23" t="s">
        <v>33</v>
      </c>
      <c r="H3706" s="24" t="s">
        <v>34</v>
      </c>
      <c r="I3706" s="24" t="s">
        <v>35</v>
      </c>
      <c r="J3706" s="23" t="s">
        <v>39</v>
      </c>
      <c r="K3706" s="26">
        <v>2795472.64</v>
      </c>
      <c r="L3706" s="26">
        <f t="shared" si="174"/>
        <v>150648.02054057011</v>
      </c>
      <c r="M3706" s="26">
        <v>0</v>
      </c>
      <c r="N3706" s="26">
        <v>0</v>
      </c>
      <c r="O3706" s="26">
        <v>0</v>
      </c>
      <c r="P3706" s="26">
        <v>0</v>
      </c>
      <c r="Q3706" s="26">
        <f t="shared" si="172"/>
        <v>0</v>
      </c>
      <c r="R3706" s="27" t="str">
        <f t="shared" si="173"/>
        <v>1-30</v>
      </c>
      <c r="S3706" s="27" t="str">
        <f>+VLOOKUP(B3706,'[1]PORTFOLIO MAY16'!$B$7:$T$5083,19,0)</f>
        <v>MEXICO</v>
      </c>
      <c r="T3706" s="26">
        <v>0</v>
      </c>
      <c r="U3706" s="23" t="s">
        <v>37</v>
      </c>
      <c r="V3706" s="23" t="s">
        <v>37</v>
      </c>
      <c r="W3706" s="23" t="s">
        <v>37</v>
      </c>
      <c r="X3706" s="22">
        <v>2818157.25</v>
      </c>
    </row>
    <row r="3707" spans="1:24" x14ac:dyDescent="0.25">
      <c r="A3707" s="22">
        <v>702</v>
      </c>
      <c r="B3707" s="23" t="s">
        <v>3752</v>
      </c>
      <c r="C3707" s="23"/>
      <c r="D3707" s="24">
        <v>320398</v>
      </c>
      <c r="E3707" s="25"/>
      <c r="F3707" s="23" t="s">
        <v>42</v>
      </c>
      <c r="G3707" s="23" t="s">
        <v>51</v>
      </c>
      <c r="H3707" s="24" t="s">
        <v>34</v>
      </c>
      <c r="I3707" s="24" t="s">
        <v>35</v>
      </c>
      <c r="J3707" s="23" t="s">
        <v>39</v>
      </c>
      <c r="K3707" s="26">
        <v>172707.20000000001</v>
      </c>
      <c r="L3707" s="26">
        <f t="shared" si="174"/>
        <v>9307.1910062065035</v>
      </c>
      <c r="M3707" s="26">
        <v>0</v>
      </c>
      <c r="N3707" s="26">
        <v>0</v>
      </c>
      <c r="O3707" s="26">
        <v>0</v>
      </c>
      <c r="P3707" s="26">
        <v>0</v>
      </c>
      <c r="Q3707" s="26">
        <f t="shared" si="172"/>
        <v>0</v>
      </c>
      <c r="R3707" s="27" t="str">
        <f t="shared" si="173"/>
        <v>1-30</v>
      </c>
      <c r="S3707" s="27" t="str">
        <f>+VLOOKUP(B3707,'[1]PORTFOLIO MAY16'!$B$7:$T$5083,19,0)</f>
        <v>MEXICO</v>
      </c>
      <c r="T3707" s="26">
        <v>0</v>
      </c>
      <c r="U3707" s="23" t="s">
        <v>37</v>
      </c>
      <c r="V3707" s="23" t="s">
        <v>37</v>
      </c>
      <c r="W3707" s="23" t="s">
        <v>37</v>
      </c>
      <c r="X3707" s="22">
        <v>174831.54</v>
      </c>
    </row>
    <row r="3708" spans="1:24" x14ac:dyDescent="0.25">
      <c r="A3708" s="22">
        <v>702</v>
      </c>
      <c r="B3708" s="23" t="s">
        <v>3753</v>
      </c>
      <c r="C3708" s="23"/>
      <c r="D3708" s="24">
        <v>315314</v>
      </c>
      <c r="E3708" s="25"/>
      <c r="F3708" s="23" t="s">
        <v>33</v>
      </c>
      <c r="G3708" s="23" t="s">
        <v>33</v>
      </c>
      <c r="H3708" s="24" t="s">
        <v>34</v>
      </c>
      <c r="I3708" s="24" t="s">
        <v>233</v>
      </c>
      <c r="J3708" s="23" t="s">
        <v>39</v>
      </c>
      <c r="K3708" s="26">
        <v>3388055.82</v>
      </c>
      <c r="L3708" s="26">
        <f t="shared" si="174"/>
        <v>182582.32810461638</v>
      </c>
      <c r="M3708" s="26">
        <v>0</v>
      </c>
      <c r="N3708" s="26">
        <v>0</v>
      </c>
      <c r="O3708" s="26">
        <v>0</v>
      </c>
      <c r="P3708" s="26">
        <v>3388055.82</v>
      </c>
      <c r="Q3708" s="26">
        <f t="shared" si="172"/>
        <v>3388055.82</v>
      </c>
      <c r="R3708" s="27" t="str">
        <f t="shared" si="173"/>
        <v>120+</v>
      </c>
      <c r="S3708" s="27" t="str">
        <f>+VLOOKUP(B3708,'[1]PORTFOLIO MAY16'!$B$7:$T$5083,19,0)</f>
        <v>MEXICO</v>
      </c>
      <c r="T3708" s="26">
        <v>0</v>
      </c>
      <c r="U3708" s="23" t="s">
        <v>37</v>
      </c>
      <c r="V3708" s="23" t="s">
        <v>37</v>
      </c>
      <c r="W3708" s="23" t="s">
        <v>37</v>
      </c>
      <c r="X3708" s="22">
        <v>5307631.92</v>
      </c>
    </row>
    <row r="3709" spans="1:24" x14ac:dyDescent="0.25">
      <c r="A3709" s="22">
        <v>702</v>
      </c>
      <c r="B3709" s="23" t="s">
        <v>3754</v>
      </c>
      <c r="C3709" s="23"/>
      <c r="D3709" s="24">
        <v>315701</v>
      </c>
      <c r="E3709" s="25"/>
      <c r="F3709" s="23" t="s">
        <v>33</v>
      </c>
      <c r="G3709" s="23" t="s">
        <v>33</v>
      </c>
      <c r="H3709" s="24" t="s">
        <v>34</v>
      </c>
      <c r="I3709" s="24" t="s">
        <v>35</v>
      </c>
      <c r="J3709" s="23" t="s">
        <v>36</v>
      </c>
      <c r="K3709" s="26">
        <v>104954.83</v>
      </c>
      <c r="L3709" s="26">
        <f t="shared" si="174"/>
        <v>104954.83</v>
      </c>
      <c r="M3709" s="26">
        <v>0</v>
      </c>
      <c r="N3709" s="26">
        <v>0</v>
      </c>
      <c r="O3709" s="26">
        <v>0</v>
      </c>
      <c r="P3709" s="26">
        <v>0</v>
      </c>
      <c r="Q3709" s="26">
        <f t="shared" si="172"/>
        <v>0</v>
      </c>
      <c r="R3709" s="27" t="str">
        <f t="shared" si="173"/>
        <v>1-30</v>
      </c>
      <c r="S3709" s="27" t="str">
        <f>+VLOOKUP(B3709,'[1]PORTFOLIO MAY16'!$B$7:$T$5083,19,0)</f>
        <v>MEXICO</v>
      </c>
      <c r="T3709" s="26">
        <v>0</v>
      </c>
      <c r="U3709" s="23" t="s">
        <v>37</v>
      </c>
      <c r="V3709" s="23" t="s">
        <v>37</v>
      </c>
      <c r="W3709" s="23" t="s">
        <v>37</v>
      </c>
      <c r="X3709" s="22">
        <v>132768.68</v>
      </c>
    </row>
    <row r="3710" spans="1:24" x14ac:dyDescent="0.25">
      <c r="A3710" s="22">
        <v>702</v>
      </c>
      <c r="B3710" s="23" t="s">
        <v>3755</v>
      </c>
      <c r="C3710" s="23"/>
      <c r="D3710" s="24">
        <v>316353</v>
      </c>
      <c r="E3710" s="25"/>
      <c r="F3710" s="23" t="s">
        <v>33</v>
      </c>
      <c r="G3710" s="23" t="s">
        <v>33</v>
      </c>
      <c r="H3710" s="24" t="s">
        <v>34</v>
      </c>
      <c r="I3710" s="24" t="s">
        <v>233</v>
      </c>
      <c r="J3710" s="23" t="s">
        <v>36</v>
      </c>
      <c r="K3710" s="26">
        <v>386308.24</v>
      </c>
      <c r="L3710" s="26">
        <f t="shared" si="174"/>
        <v>386308.24</v>
      </c>
      <c r="M3710" s="26">
        <v>0</v>
      </c>
      <c r="N3710" s="26">
        <v>0</v>
      </c>
      <c r="O3710" s="26">
        <v>0</v>
      </c>
      <c r="P3710" s="26">
        <v>386308.24</v>
      </c>
      <c r="Q3710" s="26">
        <f t="shared" si="172"/>
        <v>386308.24</v>
      </c>
      <c r="R3710" s="27" t="str">
        <f t="shared" si="173"/>
        <v>120+</v>
      </c>
      <c r="S3710" s="27" t="str">
        <f>+VLOOKUP(B3710,'[1]PORTFOLIO MAY16'!$B$7:$T$5083,19,0)</f>
        <v>MEXICO</v>
      </c>
      <c r="T3710" s="26">
        <v>0</v>
      </c>
      <c r="U3710" s="23" t="s">
        <v>37</v>
      </c>
      <c r="V3710" s="23" t="s">
        <v>37</v>
      </c>
      <c r="W3710" s="23" t="s">
        <v>37</v>
      </c>
      <c r="X3710" s="22">
        <v>441897.1</v>
      </c>
    </row>
    <row r="3711" spans="1:24" x14ac:dyDescent="0.25">
      <c r="A3711" s="22">
        <v>702</v>
      </c>
      <c r="B3711" s="23" t="s">
        <v>3756</v>
      </c>
      <c r="C3711" s="23"/>
      <c r="D3711" s="24">
        <v>317033</v>
      </c>
      <c r="E3711" s="25"/>
      <c r="F3711" s="23" t="s">
        <v>51</v>
      </c>
      <c r="G3711" s="23" t="s">
        <v>51</v>
      </c>
      <c r="H3711" s="24" t="s">
        <v>34</v>
      </c>
      <c r="I3711" s="24" t="s">
        <v>35</v>
      </c>
      <c r="J3711" s="23" t="s">
        <v>36</v>
      </c>
      <c r="K3711" s="26">
        <v>36717.440000000002</v>
      </c>
      <c r="L3711" s="26">
        <f t="shared" si="174"/>
        <v>36717.440000000002</v>
      </c>
      <c r="M3711" s="26">
        <v>0</v>
      </c>
      <c r="N3711" s="26">
        <v>0</v>
      </c>
      <c r="O3711" s="26">
        <v>0</v>
      </c>
      <c r="P3711" s="26">
        <v>0</v>
      </c>
      <c r="Q3711" s="26">
        <f t="shared" si="172"/>
        <v>0</v>
      </c>
      <c r="R3711" s="27" t="str">
        <f t="shared" si="173"/>
        <v>1-30</v>
      </c>
      <c r="S3711" s="27" t="str">
        <f>+VLOOKUP(B3711,'[1]PORTFOLIO MAY16'!$B$7:$T$5083,19,0)</f>
        <v>HAITI</v>
      </c>
      <c r="T3711" s="26">
        <v>0</v>
      </c>
      <c r="U3711" s="23" t="s">
        <v>37</v>
      </c>
      <c r="V3711" s="23" t="s">
        <v>37</v>
      </c>
      <c r="W3711" s="23" t="s">
        <v>37</v>
      </c>
      <c r="X3711" s="22">
        <v>36860.519999999997</v>
      </c>
    </row>
    <row r="3712" spans="1:24" x14ac:dyDescent="0.25">
      <c r="A3712" s="22">
        <v>702</v>
      </c>
      <c r="B3712" s="23" t="s">
        <v>3757</v>
      </c>
      <c r="C3712" s="23"/>
      <c r="D3712" s="24">
        <v>313006</v>
      </c>
      <c r="E3712" s="25"/>
      <c r="F3712" s="23" t="s">
        <v>51</v>
      </c>
      <c r="G3712" s="23" t="s">
        <v>33</v>
      </c>
      <c r="H3712" s="24" t="s">
        <v>34</v>
      </c>
      <c r="I3712" s="24" t="s">
        <v>35</v>
      </c>
      <c r="J3712" s="23" t="s">
        <v>36</v>
      </c>
      <c r="K3712" s="26">
        <v>42151.39</v>
      </c>
      <c r="L3712" s="26">
        <f t="shared" si="174"/>
        <v>42151.39</v>
      </c>
      <c r="M3712" s="26">
        <v>0</v>
      </c>
      <c r="N3712" s="26">
        <v>0</v>
      </c>
      <c r="O3712" s="26">
        <v>0</v>
      </c>
      <c r="P3712" s="26">
        <v>0</v>
      </c>
      <c r="Q3712" s="26">
        <f t="shared" si="172"/>
        <v>0</v>
      </c>
      <c r="R3712" s="27" t="str">
        <f t="shared" si="173"/>
        <v>1-30</v>
      </c>
      <c r="S3712" s="27" t="str">
        <f>+VLOOKUP(B3712,'[1]PORTFOLIO MAY16'!$B$7:$T$5083,19,0)</f>
        <v>GUATEMALA</v>
      </c>
      <c r="T3712" s="26">
        <v>0</v>
      </c>
      <c r="U3712" s="23" t="s">
        <v>37</v>
      </c>
      <c r="V3712" s="23" t="s">
        <v>37</v>
      </c>
      <c r="W3712" s="23" t="s">
        <v>37</v>
      </c>
      <c r="X3712" s="22">
        <v>42352.54</v>
      </c>
    </row>
    <row r="3713" spans="1:24" x14ac:dyDescent="0.25">
      <c r="A3713" s="22">
        <v>702</v>
      </c>
      <c r="B3713" s="23" t="s">
        <v>3758</v>
      </c>
      <c r="C3713" s="23"/>
      <c r="D3713" s="24">
        <v>309588</v>
      </c>
      <c r="E3713" s="25"/>
      <c r="F3713" s="23" t="s">
        <v>42</v>
      </c>
      <c r="G3713" s="23" t="s">
        <v>33</v>
      </c>
      <c r="H3713" s="24" t="s">
        <v>34</v>
      </c>
      <c r="I3713" s="24" t="s">
        <v>35</v>
      </c>
      <c r="J3713" s="23" t="s">
        <v>36</v>
      </c>
      <c r="K3713" s="26">
        <v>96186.8</v>
      </c>
      <c r="L3713" s="26">
        <f t="shared" si="174"/>
        <v>96186.8</v>
      </c>
      <c r="M3713" s="26">
        <v>0</v>
      </c>
      <c r="N3713" s="26">
        <v>0</v>
      </c>
      <c r="O3713" s="26">
        <v>0</v>
      </c>
      <c r="P3713" s="26">
        <v>0</v>
      </c>
      <c r="Q3713" s="26">
        <f t="shared" si="172"/>
        <v>0</v>
      </c>
      <c r="R3713" s="27" t="str">
        <f t="shared" si="173"/>
        <v>1-30</v>
      </c>
      <c r="S3713" s="27" t="str">
        <f>+VLOOKUP(B3713,'[1]PORTFOLIO MAY16'!$B$7:$T$5083,19,0)</f>
        <v>ECUADOR</v>
      </c>
      <c r="T3713" s="26">
        <v>0</v>
      </c>
      <c r="U3713" s="23" t="s">
        <v>37</v>
      </c>
      <c r="V3713" s="23" t="s">
        <v>37</v>
      </c>
      <c r="W3713" s="23" t="s">
        <v>37</v>
      </c>
      <c r="X3713" s="22">
        <v>103723.88</v>
      </c>
    </row>
    <row r="3714" spans="1:24" x14ac:dyDescent="0.25">
      <c r="A3714" s="22">
        <v>702</v>
      </c>
      <c r="B3714" s="23" t="s">
        <v>3759</v>
      </c>
      <c r="C3714" s="23"/>
      <c r="D3714" s="24">
        <v>312089</v>
      </c>
      <c r="E3714" s="25"/>
      <c r="F3714" s="23" t="s">
        <v>42</v>
      </c>
      <c r="G3714" s="23" t="s">
        <v>33</v>
      </c>
      <c r="H3714" s="24" t="s">
        <v>34</v>
      </c>
      <c r="I3714" s="24" t="s">
        <v>35</v>
      </c>
      <c r="J3714" s="23" t="s">
        <v>36</v>
      </c>
      <c r="K3714" s="26">
        <v>4099.3</v>
      </c>
      <c r="L3714" s="26">
        <f t="shared" si="174"/>
        <v>4099.3</v>
      </c>
      <c r="M3714" s="26">
        <v>0</v>
      </c>
      <c r="N3714" s="26">
        <v>0</v>
      </c>
      <c r="O3714" s="26">
        <v>0</v>
      </c>
      <c r="P3714" s="26">
        <v>0</v>
      </c>
      <c r="Q3714" s="26">
        <f t="shared" si="172"/>
        <v>0</v>
      </c>
      <c r="R3714" s="27" t="str">
        <f t="shared" si="173"/>
        <v>1-30</v>
      </c>
      <c r="S3714" s="27" t="str">
        <f>+VLOOKUP(B3714,'[1]PORTFOLIO MAY16'!$B$7:$T$5083,19,0)</f>
        <v>REPUBLICA DOMINICANA</v>
      </c>
      <c r="T3714" s="26">
        <v>0</v>
      </c>
      <c r="U3714" s="23" t="s">
        <v>37</v>
      </c>
      <c r="V3714" s="23" t="s">
        <v>37</v>
      </c>
      <c r="W3714" s="23" t="s">
        <v>37</v>
      </c>
      <c r="X3714" s="22">
        <v>4118.01</v>
      </c>
    </row>
    <row r="3715" spans="1:24" x14ac:dyDescent="0.25">
      <c r="A3715" s="22">
        <v>702</v>
      </c>
      <c r="B3715" s="23" t="s">
        <v>3760</v>
      </c>
      <c r="C3715" s="23"/>
      <c r="D3715" s="24">
        <v>311950</v>
      </c>
      <c r="E3715" s="25"/>
      <c r="F3715" s="23" t="s">
        <v>33</v>
      </c>
      <c r="G3715" s="23" t="s">
        <v>33</v>
      </c>
      <c r="H3715" s="24" t="s">
        <v>34</v>
      </c>
      <c r="I3715" s="24" t="s">
        <v>233</v>
      </c>
      <c r="J3715" s="23" t="s">
        <v>39</v>
      </c>
      <c r="K3715" s="26">
        <v>3600699.46</v>
      </c>
      <c r="L3715" s="26">
        <f t="shared" si="174"/>
        <v>194041.69386200816</v>
      </c>
      <c r="M3715" s="26">
        <v>0</v>
      </c>
      <c r="N3715" s="26">
        <v>0</v>
      </c>
      <c r="O3715" s="26">
        <v>0</v>
      </c>
      <c r="P3715" s="26">
        <v>3600699.46</v>
      </c>
      <c r="Q3715" s="26">
        <f t="shared" si="172"/>
        <v>3600699.46</v>
      </c>
      <c r="R3715" s="27" t="str">
        <f t="shared" si="173"/>
        <v>120+</v>
      </c>
      <c r="S3715" s="27" t="str">
        <f>+VLOOKUP(B3715,'[1]PORTFOLIO MAY16'!$B$7:$T$5083,19,0)</f>
        <v>MEXICO</v>
      </c>
      <c r="T3715" s="26">
        <v>0</v>
      </c>
      <c r="U3715" s="23" t="s">
        <v>37</v>
      </c>
      <c r="V3715" s="23" t="s">
        <v>37</v>
      </c>
      <c r="W3715" s="23" t="s">
        <v>37</v>
      </c>
      <c r="X3715" s="22">
        <v>5412524.79</v>
      </c>
    </row>
    <row r="3716" spans="1:24" x14ac:dyDescent="0.25">
      <c r="A3716" s="22">
        <v>702</v>
      </c>
      <c r="B3716" s="23" t="s">
        <v>3761</v>
      </c>
      <c r="C3716" s="23"/>
      <c r="D3716" s="24">
        <v>318822</v>
      </c>
      <c r="E3716" s="25"/>
      <c r="F3716" s="23" t="s">
        <v>33</v>
      </c>
      <c r="G3716" s="23" t="s">
        <v>33</v>
      </c>
      <c r="H3716" s="24" t="s">
        <v>34</v>
      </c>
      <c r="I3716" s="24" t="s">
        <v>35</v>
      </c>
      <c r="J3716" s="23" t="s">
        <v>36</v>
      </c>
      <c r="K3716" s="26">
        <v>15656.27</v>
      </c>
      <c r="L3716" s="26">
        <f t="shared" si="174"/>
        <v>15656.27</v>
      </c>
      <c r="M3716" s="26">
        <v>0</v>
      </c>
      <c r="N3716" s="26">
        <v>0</v>
      </c>
      <c r="O3716" s="26">
        <v>0</v>
      </c>
      <c r="P3716" s="26">
        <v>0</v>
      </c>
      <c r="Q3716" s="26">
        <f t="shared" si="172"/>
        <v>0</v>
      </c>
      <c r="R3716" s="27" t="str">
        <f t="shared" si="173"/>
        <v>1-30</v>
      </c>
      <c r="S3716" s="27" t="str">
        <f>+VLOOKUP(B3716,'[1]PORTFOLIO MAY16'!$B$7:$T$5083,19,0)</f>
        <v>MEXICO</v>
      </c>
      <c r="T3716" s="26">
        <v>0</v>
      </c>
      <c r="U3716" s="23" t="s">
        <v>37</v>
      </c>
      <c r="V3716" s="23" t="s">
        <v>37</v>
      </c>
      <c r="W3716" s="23" t="s">
        <v>37</v>
      </c>
      <c r="X3716" s="22">
        <v>17169.14</v>
      </c>
    </row>
    <row r="3717" spans="1:24" x14ac:dyDescent="0.25">
      <c r="A3717" s="22">
        <v>702</v>
      </c>
      <c r="B3717" s="23" t="s">
        <v>3762</v>
      </c>
      <c r="C3717" s="23"/>
      <c r="D3717" s="24">
        <v>315701</v>
      </c>
      <c r="E3717" s="25"/>
      <c r="F3717" s="23" t="s">
        <v>33</v>
      </c>
      <c r="G3717" s="23" t="s">
        <v>33</v>
      </c>
      <c r="H3717" s="24" t="s">
        <v>34</v>
      </c>
      <c r="I3717" s="24" t="s">
        <v>35</v>
      </c>
      <c r="J3717" s="23" t="s">
        <v>36</v>
      </c>
      <c r="K3717" s="26">
        <v>156496.63</v>
      </c>
      <c r="L3717" s="26">
        <f t="shared" si="174"/>
        <v>156496.63</v>
      </c>
      <c r="M3717" s="26">
        <v>0</v>
      </c>
      <c r="N3717" s="26">
        <v>0</v>
      </c>
      <c r="O3717" s="26">
        <v>0</v>
      </c>
      <c r="P3717" s="26">
        <v>0</v>
      </c>
      <c r="Q3717" s="26">
        <f t="shared" si="172"/>
        <v>0</v>
      </c>
      <c r="R3717" s="27" t="str">
        <f t="shared" si="173"/>
        <v>1-30</v>
      </c>
      <c r="S3717" s="27" t="str">
        <f>+VLOOKUP(B3717,'[1]PORTFOLIO MAY16'!$B$7:$T$5083,19,0)</f>
        <v>MEXICO</v>
      </c>
      <c r="T3717" s="26">
        <v>0</v>
      </c>
      <c r="U3717" s="23" t="s">
        <v>37</v>
      </c>
      <c r="V3717" s="23" t="s">
        <v>37</v>
      </c>
      <c r="W3717" s="23" t="s">
        <v>37</v>
      </c>
      <c r="X3717" s="22">
        <v>172950.61</v>
      </c>
    </row>
    <row r="3718" spans="1:24" x14ac:dyDescent="0.25">
      <c r="A3718" s="22">
        <v>702</v>
      </c>
      <c r="B3718" s="23" t="s">
        <v>3763</v>
      </c>
      <c r="C3718" s="23"/>
      <c r="D3718" s="24">
        <v>315701</v>
      </c>
      <c r="E3718" s="25"/>
      <c r="F3718" s="23" t="s">
        <v>33</v>
      </c>
      <c r="G3718" s="23" t="s">
        <v>33</v>
      </c>
      <c r="H3718" s="24" t="s">
        <v>34</v>
      </c>
      <c r="I3718" s="24" t="s">
        <v>35</v>
      </c>
      <c r="J3718" s="23" t="s">
        <v>36</v>
      </c>
      <c r="K3718" s="26">
        <v>296241.57</v>
      </c>
      <c r="L3718" s="26">
        <f t="shared" si="174"/>
        <v>296241.57</v>
      </c>
      <c r="M3718" s="26">
        <v>0</v>
      </c>
      <c r="N3718" s="26">
        <v>0</v>
      </c>
      <c r="O3718" s="26">
        <v>0</v>
      </c>
      <c r="P3718" s="26">
        <v>0</v>
      </c>
      <c r="Q3718" s="26">
        <f t="shared" si="172"/>
        <v>0</v>
      </c>
      <c r="R3718" s="27" t="str">
        <f t="shared" si="173"/>
        <v>1-30</v>
      </c>
      <c r="S3718" s="27" t="str">
        <f>+VLOOKUP(B3718,'[1]PORTFOLIO MAY16'!$B$7:$T$5083,19,0)</f>
        <v>MEXICO</v>
      </c>
      <c r="T3718" s="26">
        <v>0</v>
      </c>
      <c r="U3718" s="23" t="s">
        <v>37</v>
      </c>
      <c r="V3718" s="23" t="s">
        <v>37</v>
      </c>
      <c r="W3718" s="23" t="s">
        <v>37</v>
      </c>
      <c r="X3718" s="22">
        <v>327389.44</v>
      </c>
    </row>
    <row r="3719" spans="1:24" x14ac:dyDescent="0.25">
      <c r="A3719" s="22">
        <v>702</v>
      </c>
      <c r="B3719" s="23" t="s">
        <v>3764</v>
      </c>
      <c r="C3719" s="23"/>
      <c r="D3719" s="24">
        <v>318822</v>
      </c>
      <c r="E3719" s="25"/>
      <c r="F3719" s="23" t="s">
        <v>33</v>
      </c>
      <c r="G3719" s="23" t="s">
        <v>33</v>
      </c>
      <c r="H3719" s="24" t="s">
        <v>34</v>
      </c>
      <c r="I3719" s="24" t="s">
        <v>35</v>
      </c>
      <c r="J3719" s="23" t="s">
        <v>36</v>
      </c>
      <c r="K3719" s="26">
        <v>-15811.19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f t="shared" ref="Q3719:Q3782" si="175">+P3719+O3719+N3719+M3719</f>
        <v>0</v>
      </c>
      <c r="R3719" s="27" t="str">
        <f t="shared" ref="R3719:R3782" si="176">+IF(P3719&gt;0,"120+",IF(O3719&gt;0,"91-120",IF(N3719&gt;0,"61-90",IF(M3719&gt;0,"31-60","1-30"))))</f>
        <v>1-30</v>
      </c>
      <c r="S3719" s="27" t="str">
        <f>+VLOOKUP(B3719,'[1]PORTFOLIO MAY16'!$B$7:$T$5083,19,0)</f>
        <v>MEXICO</v>
      </c>
      <c r="T3719" s="26">
        <v>0</v>
      </c>
      <c r="U3719" s="23" t="s">
        <v>37</v>
      </c>
      <c r="V3719" s="23" t="s">
        <v>37</v>
      </c>
      <c r="W3719" s="23" t="s">
        <v>37</v>
      </c>
      <c r="X3719" s="22">
        <v>0</v>
      </c>
    </row>
    <row r="3720" spans="1:24" x14ac:dyDescent="0.25">
      <c r="A3720" s="22">
        <v>702</v>
      </c>
      <c r="B3720" s="23" t="s">
        <v>3765</v>
      </c>
      <c r="C3720" s="23"/>
      <c r="D3720" s="24">
        <v>308683</v>
      </c>
      <c r="E3720" s="25"/>
      <c r="F3720" s="23" t="s">
        <v>33</v>
      </c>
      <c r="G3720" s="23" t="s">
        <v>33</v>
      </c>
      <c r="H3720" s="24" t="s">
        <v>34</v>
      </c>
      <c r="I3720" s="24" t="s">
        <v>35</v>
      </c>
      <c r="J3720" s="23" t="s">
        <v>39</v>
      </c>
      <c r="K3720" s="26">
        <v>-0.01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f t="shared" si="175"/>
        <v>0</v>
      </c>
      <c r="R3720" s="27" t="str">
        <f t="shared" si="176"/>
        <v>1-30</v>
      </c>
      <c r="S3720" s="27" t="str">
        <f>+VLOOKUP(B3720,'[1]PORTFOLIO MAY16'!$B$7:$T$5083,19,0)</f>
        <v>MEXICO</v>
      </c>
      <c r="T3720" s="26">
        <v>0</v>
      </c>
      <c r="U3720" s="23" t="s">
        <v>37</v>
      </c>
      <c r="V3720" s="23" t="s">
        <v>37</v>
      </c>
      <c r="W3720" s="23" t="s">
        <v>37</v>
      </c>
      <c r="X3720" s="22">
        <v>16304.48</v>
      </c>
    </row>
    <row r="3721" spans="1:24" x14ac:dyDescent="0.25">
      <c r="A3721" s="22">
        <v>702</v>
      </c>
      <c r="B3721" s="23" t="s">
        <v>3766</v>
      </c>
      <c r="C3721" s="23"/>
      <c r="D3721" s="24">
        <v>317806</v>
      </c>
      <c r="E3721" s="25"/>
      <c r="F3721" s="23" t="s">
        <v>42</v>
      </c>
      <c r="G3721" s="23" t="s">
        <v>33</v>
      </c>
      <c r="H3721" s="24" t="s">
        <v>34</v>
      </c>
      <c r="I3721" s="24" t="s">
        <v>35</v>
      </c>
      <c r="J3721" s="23" t="s">
        <v>36</v>
      </c>
      <c r="K3721" s="26">
        <v>77250.62</v>
      </c>
      <c r="L3721" s="26">
        <f t="shared" si="174"/>
        <v>77250.62</v>
      </c>
      <c r="M3721" s="26">
        <v>0</v>
      </c>
      <c r="N3721" s="26">
        <v>0</v>
      </c>
      <c r="O3721" s="26">
        <v>0</v>
      </c>
      <c r="P3721" s="26">
        <v>0</v>
      </c>
      <c r="Q3721" s="26">
        <f t="shared" si="175"/>
        <v>0</v>
      </c>
      <c r="R3721" s="27" t="str">
        <f t="shared" si="176"/>
        <v>1-30</v>
      </c>
      <c r="S3721" s="27" t="str">
        <f>+VLOOKUP(B3721,'[1]PORTFOLIO MAY16'!$B$7:$T$5083,19,0)</f>
        <v>MEXICO</v>
      </c>
      <c r="T3721" s="26">
        <v>0</v>
      </c>
      <c r="U3721" s="23" t="s">
        <v>37</v>
      </c>
      <c r="V3721" s="23" t="s">
        <v>37</v>
      </c>
      <c r="W3721" s="23" t="s">
        <v>37</v>
      </c>
      <c r="X3721" s="22">
        <v>87430.2</v>
      </c>
    </row>
    <row r="3722" spans="1:24" x14ac:dyDescent="0.25">
      <c r="A3722" s="22">
        <v>702</v>
      </c>
      <c r="B3722" s="23" t="s">
        <v>3767</v>
      </c>
      <c r="C3722" s="23"/>
      <c r="D3722" s="24">
        <v>312423</v>
      </c>
      <c r="E3722" s="25"/>
      <c r="F3722" s="23" t="s">
        <v>42</v>
      </c>
      <c r="G3722" s="23" t="s">
        <v>33</v>
      </c>
      <c r="H3722" s="24" t="s">
        <v>34</v>
      </c>
      <c r="I3722" s="24" t="s">
        <v>35</v>
      </c>
      <c r="J3722" s="23" t="s">
        <v>36</v>
      </c>
      <c r="K3722" s="26">
        <v>219531.25</v>
      </c>
      <c r="L3722" s="26">
        <f t="shared" si="174"/>
        <v>219531.25</v>
      </c>
      <c r="M3722" s="26">
        <v>0</v>
      </c>
      <c r="N3722" s="26">
        <v>0</v>
      </c>
      <c r="O3722" s="26">
        <v>0</v>
      </c>
      <c r="P3722" s="26">
        <v>0</v>
      </c>
      <c r="Q3722" s="26">
        <f t="shared" si="175"/>
        <v>0</v>
      </c>
      <c r="R3722" s="27" t="str">
        <f t="shared" si="176"/>
        <v>1-30</v>
      </c>
      <c r="S3722" s="27" t="str">
        <f>+VLOOKUP(B3722,'[1]PORTFOLIO MAY16'!$B$7:$T$5083,19,0)</f>
        <v>BELICE</v>
      </c>
      <c r="T3722" s="26">
        <v>0</v>
      </c>
      <c r="U3722" s="23" t="s">
        <v>37</v>
      </c>
      <c r="V3722" s="23" t="s">
        <v>37</v>
      </c>
      <c r="W3722" s="23" t="s">
        <v>37</v>
      </c>
      <c r="X3722" s="22">
        <v>233784.91</v>
      </c>
    </row>
    <row r="3723" spans="1:24" x14ac:dyDescent="0.25">
      <c r="A3723" s="22">
        <v>702</v>
      </c>
      <c r="B3723" s="23" t="s">
        <v>3768</v>
      </c>
      <c r="C3723" s="23"/>
      <c r="D3723" s="24">
        <v>319799</v>
      </c>
      <c r="E3723" s="25"/>
      <c r="F3723" s="23" t="s">
        <v>33</v>
      </c>
      <c r="G3723" s="23" t="s">
        <v>33</v>
      </c>
      <c r="H3723" s="24" t="s">
        <v>34</v>
      </c>
      <c r="I3723" s="24" t="s">
        <v>35</v>
      </c>
      <c r="J3723" s="23" t="s">
        <v>39</v>
      </c>
      <c r="K3723" s="26">
        <v>334732.51</v>
      </c>
      <c r="L3723" s="26">
        <f t="shared" si="174"/>
        <v>18038.734960423935</v>
      </c>
      <c r="M3723" s="26">
        <v>0</v>
      </c>
      <c r="N3723" s="26">
        <v>0</v>
      </c>
      <c r="O3723" s="26">
        <v>0</v>
      </c>
      <c r="P3723" s="26">
        <v>0</v>
      </c>
      <c r="Q3723" s="26">
        <f t="shared" si="175"/>
        <v>0</v>
      </c>
      <c r="R3723" s="27" t="str">
        <f t="shared" si="176"/>
        <v>1-30</v>
      </c>
      <c r="S3723" s="27" t="str">
        <f>+VLOOKUP(B3723,'[1]PORTFOLIO MAY16'!$B$7:$T$5083,19,0)</f>
        <v>MEXICO</v>
      </c>
      <c r="T3723" s="26">
        <v>0</v>
      </c>
      <c r="U3723" s="23" t="s">
        <v>37</v>
      </c>
      <c r="V3723" s="23" t="s">
        <v>37</v>
      </c>
      <c r="W3723" s="23" t="s">
        <v>37</v>
      </c>
      <c r="X3723" s="22">
        <v>401407.16</v>
      </c>
    </row>
    <row r="3724" spans="1:24" x14ac:dyDescent="0.25">
      <c r="A3724" s="22">
        <v>702</v>
      </c>
      <c r="B3724" s="23" t="s">
        <v>3769</v>
      </c>
      <c r="C3724" s="23"/>
      <c r="D3724" s="24">
        <v>309118</v>
      </c>
      <c r="E3724" s="25"/>
      <c r="F3724" s="23" t="s">
        <v>42</v>
      </c>
      <c r="G3724" s="23" t="s">
        <v>33</v>
      </c>
      <c r="H3724" s="24" t="s">
        <v>34</v>
      </c>
      <c r="I3724" s="24" t="s">
        <v>35</v>
      </c>
      <c r="J3724" s="23" t="s">
        <v>36</v>
      </c>
      <c r="K3724" s="26">
        <v>198142.67</v>
      </c>
      <c r="L3724" s="26">
        <f t="shared" si="174"/>
        <v>198142.67</v>
      </c>
      <c r="M3724" s="26">
        <v>0</v>
      </c>
      <c r="N3724" s="26">
        <v>0</v>
      </c>
      <c r="O3724" s="26">
        <v>0</v>
      </c>
      <c r="P3724" s="26">
        <v>0</v>
      </c>
      <c r="Q3724" s="26">
        <f t="shared" si="175"/>
        <v>0</v>
      </c>
      <c r="R3724" s="27" t="str">
        <f t="shared" si="176"/>
        <v>1-30</v>
      </c>
      <c r="S3724" s="27" t="str">
        <f>+VLOOKUP(B3724,'[1]PORTFOLIO MAY16'!$B$7:$T$5083,19,0)</f>
        <v>REPUBLICA DOMINICANA</v>
      </c>
      <c r="T3724" s="26">
        <v>0</v>
      </c>
      <c r="U3724" s="23" t="s">
        <v>37</v>
      </c>
      <c r="V3724" s="23" t="s">
        <v>37</v>
      </c>
      <c r="W3724" s="23" t="s">
        <v>37</v>
      </c>
      <c r="X3724" s="22">
        <v>211965.79</v>
      </c>
    </row>
    <row r="3725" spans="1:24" x14ac:dyDescent="0.25">
      <c r="A3725" s="22">
        <v>702</v>
      </c>
      <c r="B3725" s="23" t="s">
        <v>3770</v>
      </c>
      <c r="C3725" s="23"/>
      <c r="D3725" s="24">
        <v>309118</v>
      </c>
      <c r="E3725" s="25"/>
      <c r="F3725" s="23" t="s">
        <v>42</v>
      </c>
      <c r="G3725" s="23" t="s">
        <v>33</v>
      </c>
      <c r="H3725" s="24" t="s">
        <v>34</v>
      </c>
      <c r="I3725" s="24" t="s">
        <v>35</v>
      </c>
      <c r="J3725" s="23" t="s">
        <v>36</v>
      </c>
      <c r="K3725" s="26">
        <v>181286.86</v>
      </c>
      <c r="L3725" s="26">
        <f t="shared" si="174"/>
        <v>181286.86</v>
      </c>
      <c r="M3725" s="26">
        <v>0</v>
      </c>
      <c r="N3725" s="26">
        <v>0</v>
      </c>
      <c r="O3725" s="26">
        <v>0</v>
      </c>
      <c r="P3725" s="26">
        <v>0</v>
      </c>
      <c r="Q3725" s="26">
        <f t="shared" si="175"/>
        <v>0</v>
      </c>
      <c r="R3725" s="27" t="str">
        <f t="shared" si="176"/>
        <v>1-30</v>
      </c>
      <c r="S3725" s="27" t="str">
        <f>+VLOOKUP(B3725,'[1]PORTFOLIO MAY16'!$B$7:$T$5083,19,0)</f>
        <v>REPUBLICA DOMINICANA</v>
      </c>
      <c r="T3725" s="26">
        <v>0</v>
      </c>
      <c r="U3725" s="23" t="s">
        <v>37</v>
      </c>
      <c r="V3725" s="23" t="s">
        <v>37</v>
      </c>
      <c r="W3725" s="23" t="s">
        <v>37</v>
      </c>
      <c r="X3725" s="22">
        <v>194580.5</v>
      </c>
    </row>
    <row r="3726" spans="1:24" x14ac:dyDescent="0.25">
      <c r="A3726" s="22">
        <v>702</v>
      </c>
      <c r="B3726" s="23" t="s">
        <v>3771</v>
      </c>
      <c r="C3726" s="23"/>
      <c r="D3726" s="24">
        <v>318566</v>
      </c>
      <c r="E3726" s="25"/>
      <c r="F3726" s="23" t="s">
        <v>51</v>
      </c>
      <c r="G3726" s="23" t="s">
        <v>33</v>
      </c>
      <c r="H3726" s="24" t="s">
        <v>34</v>
      </c>
      <c r="I3726" s="24" t="s">
        <v>35</v>
      </c>
      <c r="J3726" s="23" t="s">
        <v>36</v>
      </c>
      <c r="K3726" s="26">
        <v>14621.92</v>
      </c>
      <c r="L3726" s="26">
        <f t="shared" si="174"/>
        <v>14621.92</v>
      </c>
      <c r="M3726" s="26">
        <v>0</v>
      </c>
      <c r="N3726" s="26">
        <v>0</v>
      </c>
      <c r="O3726" s="26">
        <v>0</v>
      </c>
      <c r="P3726" s="26">
        <v>0</v>
      </c>
      <c r="Q3726" s="26">
        <f t="shared" si="175"/>
        <v>0</v>
      </c>
      <c r="R3726" s="27" t="str">
        <f t="shared" si="176"/>
        <v>1-30</v>
      </c>
      <c r="S3726" s="27" t="str">
        <f>+VLOOKUP(B3726,'[1]PORTFOLIO MAY16'!$B$7:$T$5083,19,0)</f>
        <v>COSTA RICA</v>
      </c>
      <c r="T3726" s="26">
        <v>0</v>
      </c>
      <c r="U3726" s="23" t="s">
        <v>37</v>
      </c>
      <c r="V3726" s="23" t="s">
        <v>37</v>
      </c>
      <c r="W3726" s="23" t="s">
        <v>37</v>
      </c>
      <c r="X3726" s="22">
        <v>14694.06</v>
      </c>
    </row>
    <row r="3727" spans="1:24" x14ac:dyDescent="0.25">
      <c r="A3727" s="22">
        <v>702</v>
      </c>
      <c r="B3727" s="23" t="s">
        <v>3772</v>
      </c>
      <c r="C3727" s="23"/>
      <c r="D3727" s="24">
        <v>313548</v>
      </c>
      <c r="E3727" s="25"/>
      <c r="F3727" s="23" t="s">
        <v>51</v>
      </c>
      <c r="G3727" s="23" t="s">
        <v>51</v>
      </c>
      <c r="H3727" s="24" t="s">
        <v>34</v>
      </c>
      <c r="I3727" s="24" t="s">
        <v>35</v>
      </c>
      <c r="J3727" s="23" t="s">
        <v>36</v>
      </c>
      <c r="K3727" s="26">
        <v>24867.55</v>
      </c>
      <c r="L3727" s="26">
        <f t="shared" si="174"/>
        <v>24867.55</v>
      </c>
      <c r="M3727" s="26">
        <v>0</v>
      </c>
      <c r="N3727" s="26">
        <v>0</v>
      </c>
      <c r="O3727" s="26">
        <v>0</v>
      </c>
      <c r="P3727" s="26">
        <v>0</v>
      </c>
      <c r="Q3727" s="26">
        <f t="shared" si="175"/>
        <v>0</v>
      </c>
      <c r="R3727" s="27" t="str">
        <f t="shared" si="176"/>
        <v>1-30</v>
      </c>
      <c r="S3727" s="27" t="str">
        <f>+VLOOKUP(B3727,'[1]PORTFOLIO MAY16'!$B$7:$T$5083,19,0)</f>
        <v>NICARAGUA</v>
      </c>
      <c r="T3727" s="26">
        <v>0</v>
      </c>
      <c r="U3727" s="23" t="s">
        <v>37</v>
      </c>
      <c r="V3727" s="23" t="s">
        <v>37</v>
      </c>
      <c r="W3727" s="23" t="s">
        <v>37</v>
      </c>
      <c r="X3727" s="22">
        <v>25879.279999999999</v>
      </c>
    </row>
    <row r="3728" spans="1:24" x14ac:dyDescent="0.25">
      <c r="A3728" s="22">
        <v>702</v>
      </c>
      <c r="B3728" s="23" t="s">
        <v>3773</v>
      </c>
      <c r="C3728" s="23"/>
      <c r="D3728" s="24">
        <v>313548</v>
      </c>
      <c r="E3728" s="25"/>
      <c r="F3728" s="23" t="s">
        <v>51</v>
      </c>
      <c r="G3728" s="23" t="s">
        <v>51</v>
      </c>
      <c r="H3728" s="24" t="s">
        <v>34</v>
      </c>
      <c r="I3728" s="24" t="s">
        <v>35</v>
      </c>
      <c r="J3728" s="23" t="s">
        <v>36</v>
      </c>
      <c r="K3728" s="26">
        <v>27737.39</v>
      </c>
      <c r="L3728" s="26">
        <f t="shared" si="174"/>
        <v>27737.39</v>
      </c>
      <c r="M3728" s="26">
        <v>0</v>
      </c>
      <c r="N3728" s="26">
        <v>0</v>
      </c>
      <c r="O3728" s="26">
        <v>0</v>
      </c>
      <c r="P3728" s="26">
        <v>0</v>
      </c>
      <c r="Q3728" s="26">
        <f t="shared" si="175"/>
        <v>0</v>
      </c>
      <c r="R3728" s="27" t="str">
        <f t="shared" si="176"/>
        <v>1-30</v>
      </c>
      <c r="S3728" s="28" t="s">
        <v>626</v>
      </c>
      <c r="T3728" s="26">
        <v>0</v>
      </c>
      <c r="U3728" s="23" t="s">
        <v>37</v>
      </c>
      <c r="V3728" s="23" t="s">
        <v>37</v>
      </c>
      <c r="W3728" s="23" t="s">
        <v>37</v>
      </c>
      <c r="X3728" s="22">
        <v>29560.959999999999</v>
      </c>
    </row>
    <row r="3729" spans="1:24" x14ac:dyDescent="0.25">
      <c r="A3729" s="22">
        <v>702</v>
      </c>
      <c r="B3729" s="23" t="s">
        <v>3774</v>
      </c>
      <c r="C3729" s="23"/>
      <c r="D3729" s="24">
        <v>314376</v>
      </c>
      <c r="E3729" s="25"/>
      <c r="F3729" s="23" t="s">
        <v>42</v>
      </c>
      <c r="G3729" s="23" t="s">
        <v>33</v>
      </c>
      <c r="H3729" s="24" t="s">
        <v>34</v>
      </c>
      <c r="I3729" s="24" t="s">
        <v>35</v>
      </c>
      <c r="J3729" s="23" t="s">
        <v>36</v>
      </c>
      <c r="K3729" s="26">
        <v>147805.03</v>
      </c>
      <c r="L3729" s="26">
        <f t="shared" si="174"/>
        <v>147805.03</v>
      </c>
      <c r="M3729" s="26">
        <v>0</v>
      </c>
      <c r="N3729" s="26">
        <v>0</v>
      </c>
      <c r="O3729" s="26">
        <v>0</v>
      </c>
      <c r="P3729" s="26">
        <v>0</v>
      </c>
      <c r="Q3729" s="26">
        <f t="shared" si="175"/>
        <v>0</v>
      </c>
      <c r="R3729" s="27" t="str">
        <f t="shared" si="176"/>
        <v>1-30</v>
      </c>
      <c r="S3729" s="28" t="s">
        <v>158</v>
      </c>
      <c r="T3729" s="26">
        <v>0</v>
      </c>
      <c r="U3729" s="23" t="s">
        <v>37</v>
      </c>
      <c r="V3729" s="23" t="s">
        <v>37</v>
      </c>
      <c r="W3729" s="23" t="s">
        <v>37</v>
      </c>
      <c r="X3729" s="22">
        <v>173437.26</v>
      </c>
    </row>
    <row r="3730" spans="1:24" x14ac:dyDescent="0.25">
      <c r="A3730" s="22">
        <v>702</v>
      </c>
      <c r="B3730" s="23" t="s">
        <v>3775</v>
      </c>
      <c r="C3730" s="23"/>
      <c r="D3730" s="24">
        <v>308518</v>
      </c>
      <c r="E3730" s="25"/>
      <c r="F3730" s="23" t="s">
        <v>42</v>
      </c>
      <c r="G3730" s="23" t="s">
        <v>33</v>
      </c>
      <c r="H3730" s="24" t="s">
        <v>34</v>
      </c>
      <c r="I3730" s="24" t="s">
        <v>35</v>
      </c>
      <c r="J3730" s="23" t="s">
        <v>36</v>
      </c>
      <c r="K3730" s="26">
        <v>107620.3</v>
      </c>
      <c r="L3730" s="26">
        <f t="shared" si="174"/>
        <v>107620.3</v>
      </c>
      <c r="M3730" s="26">
        <v>0</v>
      </c>
      <c r="N3730" s="26">
        <v>0</v>
      </c>
      <c r="O3730" s="26">
        <v>0</v>
      </c>
      <c r="P3730" s="26">
        <v>0</v>
      </c>
      <c r="Q3730" s="26">
        <f t="shared" si="175"/>
        <v>0</v>
      </c>
      <c r="R3730" s="27" t="str">
        <f t="shared" si="176"/>
        <v>1-30</v>
      </c>
      <c r="S3730" s="28" t="s">
        <v>160</v>
      </c>
      <c r="T3730" s="26">
        <v>0</v>
      </c>
      <c r="U3730" s="23" t="s">
        <v>37</v>
      </c>
      <c r="V3730" s="23" t="s">
        <v>37</v>
      </c>
      <c r="W3730" s="23" t="s">
        <v>37</v>
      </c>
      <c r="X3730" s="22">
        <v>107620.3</v>
      </c>
    </row>
    <row r="3731" spans="1:24" x14ac:dyDescent="0.25">
      <c r="A3731" s="22">
        <v>702</v>
      </c>
      <c r="B3731" s="23" t="s">
        <v>3776</v>
      </c>
      <c r="C3731" s="23"/>
      <c r="D3731" s="24">
        <v>313548</v>
      </c>
      <c r="E3731" s="25"/>
      <c r="F3731" s="23" t="s">
        <v>51</v>
      </c>
      <c r="G3731" s="23" t="s">
        <v>51</v>
      </c>
      <c r="H3731" s="24" t="s">
        <v>34</v>
      </c>
      <c r="I3731" s="24" t="s">
        <v>35</v>
      </c>
      <c r="J3731" s="23" t="s">
        <v>36</v>
      </c>
      <c r="K3731" s="26">
        <v>118962.07</v>
      </c>
      <c r="L3731" s="26">
        <f t="shared" si="174"/>
        <v>118962.07</v>
      </c>
      <c r="M3731" s="26">
        <v>0</v>
      </c>
      <c r="N3731" s="26">
        <v>0</v>
      </c>
      <c r="O3731" s="26">
        <v>0</v>
      </c>
      <c r="P3731" s="26">
        <v>0</v>
      </c>
      <c r="Q3731" s="26">
        <f t="shared" si="175"/>
        <v>0</v>
      </c>
      <c r="R3731" s="27" t="str">
        <f t="shared" si="176"/>
        <v>1-30</v>
      </c>
      <c r="S3731" s="28" t="s">
        <v>626</v>
      </c>
      <c r="T3731" s="26">
        <v>0</v>
      </c>
      <c r="U3731" s="23" t="s">
        <v>37</v>
      </c>
      <c r="V3731" s="23" t="s">
        <v>37</v>
      </c>
      <c r="W3731" s="23" t="s">
        <v>37</v>
      </c>
      <c r="X3731" s="22">
        <v>126765.62</v>
      </c>
    </row>
    <row r="3732" spans="1:24" x14ac:dyDescent="0.25">
      <c r="A3732" s="22">
        <v>702</v>
      </c>
      <c r="B3732" s="23" t="s">
        <v>3777</v>
      </c>
      <c r="C3732" s="23"/>
      <c r="D3732" s="24">
        <v>363200</v>
      </c>
      <c r="E3732" s="25"/>
      <c r="F3732" s="23" t="s">
        <v>33</v>
      </c>
      <c r="G3732" s="23" t="s">
        <v>33</v>
      </c>
      <c r="H3732" s="24" t="s">
        <v>34</v>
      </c>
      <c r="I3732" s="24" t="s">
        <v>35</v>
      </c>
      <c r="J3732" s="23" t="s">
        <v>39</v>
      </c>
      <c r="K3732" s="26">
        <v>321280.05</v>
      </c>
      <c r="L3732" s="26">
        <f t="shared" si="174"/>
        <v>17313.781891163631</v>
      </c>
      <c r="M3732" s="26">
        <v>0</v>
      </c>
      <c r="N3732" s="26">
        <v>0</v>
      </c>
      <c r="O3732" s="26">
        <v>0</v>
      </c>
      <c r="P3732" s="26">
        <v>0</v>
      </c>
      <c r="Q3732" s="26">
        <f t="shared" si="175"/>
        <v>0</v>
      </c>
      <c r="R3732" s="27" t="str">
        <f t="shared" si="176"/>
        <v>1-30</v>
      </c>
      <c r="S3732" s="28" t="s">
        <v>160</v>
      </c>
      <c r="T3732" s="26">
        <v>0</v>
      </c>
      <c r="U3732" s="23" t="s">
        <v>37</v>
      </c>
      <c r="V3732" s="23" t="s">
        <v>37</v>
      </c>
      <c r="W3732" s="23" t="s">
        <v>37</v>
      </c>
      <c r="X3732" s="22">
        <v>384208.56</v>
      </c>
    </row>
    <row r="3733" spans="1:24" x14ac:dyDescent="0.25">
      <c r="A3733" s="22">
        <v>702</v>
      </c>
      <c r="B3733" s="23" t="s">
        <v>3778</v>
      </c>
      <c r="C3733" s="23"/>
      <c r="D3733" s="24">
        <v>313548</v>
      </c>
      <c r="E3733" s="25"/>
      <c r="F3733" s="23" t="s">
        <v>51</v>
      </c>
      <c r="G3733" s="23" t="s">
        <v>51</v>
      </c>
      <c r="H3733" s="24" t="s">
        <v>34</v>
      </c>
      <c r="I3733" s="24" t="s">
        <v>35</v>
      </c>
      <c r="J3733" s="23" t="s">
        <v>36</v>
      </c>
      <c r="K3733" s="26">
        <v>118962.07</v>
      </c>
      <c r="L3733" s="26">
        <f t="shared" si="174"/>
        <v>118962.07</v>
      </c>
      <c r="M3733" s="26">
        <v>0</v>
      </c>
      <c r="N3733" s="26">
        <v>0</v>
      </c>
      <c r="O3733" s="26">
        <v>0</v>
      </c>
      <c r="P3733" s="26">
        <v>0</v>
      </c>
      <c r="Q3733" s="26">
        <f t="shared" si="175"/>
        <v>0</v>
      </c>
      <c r="R3733" s="27" t="str">
        <f t="shared" si="176"/>
        <v>1-30</v>
      </c>
      <c r="S3733" s="28" t="s">
        <v>626</v>
      </c>
      <c r="T3733" s="26">
        <v>0</v>
      </c>
      <c r="U3733" s="23" t="s">
        <v>37</v>
      </c>
      <c r="V3733" s="23" t="s">
        <v>37</v>
      </c>
      <c r="W3733" s="23" t="s">
        <v>37</v>
      </c>
      <c r="X3733" s="22">
        <v>126765.62</v>
      </c>
    </row>
    <row r="3734" spans="1:24" x14ac:dyDescent="0.25">
      <c r="A3734" s="22">
        <v>702</v>
      </c>
      <c r="B3734" s="23" t="s">
        <v>3779</v>
      </c>
      <c r="C3734" s="23"/>
      <c r="D3734" s="24">
        <v>313250</v>
      </c>
      <c r="E3734" s="25"/>
      <c r="F3734" s="23" t="s">
        <v>51</v>
      </c>
      <c r="G3734" s="23" t="s">
        <v>33</v>
      </c>
      <c r="H3734" s="24" t="s">
        <v>34</v>
      </c>
      <c r="I3734" s="24" t="s">
        <v>35</v>
      </c>
      <c r="J3734" s="23" t="s">
        <v>36</v>
      </c>
      <c r="K3734" s="26">
        <v>285039.43</v>
      </c>
      <c r="L3734" s="26">
        <f t="shared" si="174"/>
        <v>285039.43</v>
      </c>
      <c r="M3734" s="26">
        <v>0</v>
      </c>
      <c r="N3734" s="26">
        <v>0</v>
      </c>
      <c r="O3734" s="26">
        <v>0</v>
      </c>
      <c r="P3734" s="26">
        <v>0</v>
      </c>
      <c r="Q3734" s="26">
        <f t="shared" si="175"/>
        <v>0</v>
      </c>
      <c r="R3734" s="27" t="str">
        <f t="shared" si="176"/>
        <v>1-30</v>
      </c>
      <c r="S3734" s="28" t="s">
        <v>158</v>
      </c>
      <c r="T3734" s="26">
        <v>0</v>
      </c>
      <c r="U3734" s="23" t="s">
        <v>37</v>
      </c>
      <c r="V3734" s="23" t="s">
        <v>37</v>
      </c>
      <c r="W3734" s="23" t="s">
        <v>37</v>
      </c>
      <c r="X3734" s="22">
        <v>318753.90000000002</v>
      </c>
    </row>
    <row r="3735" spans="1:24" x14ac:dyDescent="0.25">
      <c r="A3735" s="22">
        <v>702</v>
      </c>
      <c r="B3735" s="23" t="s">
        <v>3780</v>
      </c>
      <c r="C3735" s="23"/>
      <c r="D3735" s="24">
        <v>320022</v>
      </c>
      <c r="E3735" s="25"/>
      <c r="F3735" s="23" t="s">
        <v>42</v>
      </c>
      <c r="G3735" s="23" t="s">
        <v>33</v>
      </c>
      <c r="H3735" s="24" t="s">
        <v>34</v>
      </c>
      <c r="I3735" s="24" t="s">
        <v>35</v>
      </c>
      <c r="J3735" s="23" t="s">
        <v>36</v>
      </c>
      <c r="K3735" s="26">
        <v>113652.12</v>
      </c>
      <c r="L3735" s="26">
        <f t="shared" si="174"/>
        <v>113652.12</v>
      </c>
      <c r="M3735" s="26">
        <v>0</v>
      </c>
      <c r="N3735" s="26">
        <v>0</v>
      </c>
      <c r="O3735" s="26">
        <v>0</v>
      </c>
      <c r="P3735" s="26">
        <v>113652.12</v>
      </c>
      <c r="Q3735" s="26">
        <f t="shared" si="175"/>
        <v>113652.12</v>
      </c>
      <c r="R3735" s="27" t="str">
        <f t="shared" si="176"/>
        <v>120+</v>
      </c>
      <c r="S3735" s="27" t="str">
        <f>+VLOOKUP(B3735,'[1]PORTFOLIO MAY16'!$B$7:$T$5083,19,0)</f>
        <v>REPUBLICA DOMINICANA</v>
      </c>
      <c r="T3735" s="26">
        <v>113652.12</v>
      </c>
      <c r="U3735" s="23" t="s">
        <v>37</v>
      </c>
      <c r="V3735" s="23" t="s">
        <v>37</v>
      </c>
      <c r="W3735" s="23" t="s">
        <v>37</v>
      </c>
      <c r="X3735" s="22">
        <v>113652.12</v>
      </c>
    </row>
    <row r="3736" spans="1:24" x14ac:dyDescent="0.25">
      <c r="A3736" s="22">
        <v>702</v>
      </c>
      <c r="B3736" s="23" t="s">
        <v>3781</v>
      </c>
      <c r="C3736" s="23"/>
      <c r="D3736" s="24">
        <v>320022</v>
      </c>
      <c r="E3736" s="25"/>
      <c r="F3736" s="23" t="s">
        <v>42</v>
      </c>
      <c r="G3736" s="23" t="s">
        <v>33</v>
      </c>
      <c r="H3736" s="24" t="s">
        <v>34</v>
      </c>
      <c r="I3736" s="24" t="s">
        <v>35</v>
      </c>
      <c r="J3736" s="23" t="s">
        <v>36</v>
      </c>
      <c r="K3736" s="26">
        <v>95905.12</v>
      </c>
      <c r="L3736" s="26">
        <f t="shared" si="174"/>
        <v>95905.12</v>
      </c>
      <c r="M3736" s="26">
        <v>0</v>
      </c>
      <c r="N3736" s="26">
        <v>0</v>
      </c>
      <c r="O3736" s="26">
        <v>0</v>
      </c>
      <c r="P3736" s="26">
        <v>95905.12</v>
      </c>
      <c r="Q3736" s="26">
        <f t="shared" si="175"/>
        <v>95905.12</v>
      </c>
      <c r="R3736" s="27" t="str">
        <f t="shared" si="176"/>
        <v>120+</v>
      </c>
      <c r="S3736" s="27" t="str">
        <f>+VLOOKUP(B3736,'[1]PORTFOLIO MAY16'!$B$7:$T$5083,19,0)</f>
        <v>REPUBLICA DOMINICANA</v>
      </c>
      <c r="T3736" s="26">
        <v>95905.12</v>
      </c>
      <c r="U3736" s="23" t="s">
        <v>37</v>
      </c>
      <c r="V3736" s="23" t="s">
        <v>37</v>
      </c>
      <c r="W3736" s="23" t="s">
        <v>37</v>
      </c>
      <c r="X3736" s="22">
        <v>95905.12</v>
      </c>
    </row>
    <row r="3737" spans="1:24" x14ac:dyDescent="0.25">
      <c r="A3737" s="22">
        <v>702</v>
      </c>
      <c r="B3737" s="23" t="s">
        <v>3782</v>
      </c>
      <c r="C3737" s="23"/>
      <c r="D3737" s="24">
        <v>320022</v>
      </c>
      <c r="E3737" s="25"/>
      <c r="F3737" s="23" t="s">
        <v>42</v>
      </c>
      <c r="G3737" s="23" t="s">
        <v>33</v>
      </c>
      <c r="H3737" s="24" t="s">
        <v>34</v>
      </c>
      <c r="I3737" s="24" t="s">
        <v>35</v>
      </c>
      <c r="J3737" s="23" t="s">
        <v>36</v>
      </c>
      <c r="K3737" s="26">
        <v>29128.98</v>
      </c>
      <c r="L3737" s="26">
        <f t="shared" si="174"/>
        <v>29128.98</v>
      </c>
      <c r="M3737" s="26">
        <v>0</v>
      </c>
      <c r="N3737" s="26">
        <v>0</v>
      </c>
      <c r="O3737" s="26">
        <v>0</v>
      </c>
      <c r="P3737" s="26">
        <v>29128.98</v>
      </c>
      <c r="Q3737" s="26">
        <f t="shared" si="175"/>
        <v>29128.98</v>
      </c>
      <c r="R3737" s="27" t="str">
        <f t="shared" si="176"/>
        <v>120+</v>
      </c>
      <c r="S3737" s="27" t="str">
        <f>+VLOOKUP(B3737,'[1]PORTFOLIO MAY16'!$B$7:$T$5083,19,0)</f>
        <v>REPUBLICA DOMINICANA</v>
      </c>
      <c r="T3737" s="26">
        <v>29128.98</v>
      </c>
      <c r="U3737" s="23" t="s">
        <v>37</v>
      </c>
      <c r="V3737" s="23" t="s">
        <v>37</v>
      </c>
      <c r="W3737" s="23" t="s">
        <v>37</v>
      </c>
      <c r="X3737" s="22">
        <v>29128.98</v>
      </c>
    </row>
    <row r="3738" spans="1:24" x14ac:dyDescent="0.25">
      <c r="A3738" s="22">
        <v>702</v>
      </c>
      <c r="B3738" s="23" t="s">
        <v>3783</v>
      </c>
      <c r="C3738" s="23"/>
      <c r="D3738" s="24">
        <v>313548</v>
      </c>
      <c r="E3738" s="25"/>
      <c r="F3738" s="23" t="s">
        <v>59</v>
      </c>
      <c r="G3738" s="23" t="s">
        <v>59</v>
      </c>
      <c r="H3738" s="24" t="s">
        <v>34</v>
      </c>
      <c r="I3738" s="24" t="s">
        <v>35</v>
      </c>
      <c r="J3738" s="23" t="s">
        <v>36</v>
      </c>
      <c r="K3738" s="26">
        <v>63026.49</v>
      </c>
      <c r="L3738" s="26">
        <f t="shared" si="174"/>
        <v>63026.49</v>
      </c>
      <c r="M3738" s="26">
        <v>0</v>
      </c>
      <c r="N3738" s="26">
        <v>0</v>
      </c>
      <c r="O3738" s="26">
        <v>0</v>
      </c>
      <c r="P3738" s="26">
        <v>0</v>
      </c>
      <c r="Q3738" s="26">
        <f t="shared" si="175"/>
        <v>0</v>
      </c>
      <c r="R3738" s="27" t="str">
        <f t="shared" si="176"/>
        <v>1-30</v>
      </c>
      <c r="S3738" s="28" t="s">
        <v>626</v>
      </c>
      <c r="T3738" s="26">
        <v>0</v>
      </c>
      <c r="U3738" s="23" t="s">
        <v>37</v>
      </c>
      <c r="V3738" s="23" t="s">
        <v>37</v>
      </c>
      <c r="W3738" s="23" t="s">
        <v>37</v>
      </c>
      <c r="X3738" s="22">
        <v>67170.09</v>
      </c>
    </row>
    <row r="3739" spans="1:24" x14ac:dyDescent="0.25">
      <c r="A3739" s="22">
        <v>702</v>
      </c>
      <c r="B3739" s="23" t="s">
        <v>3784</v>
      </c>
      <c r="C3739" s="23"/>
      <c r="D3739" s="24">
        <v>308300</v>
      </c>
      <c r="E3739" s="25"/>
      <c r="F3739" s="23" t="s">
        <v>51</v>
      </c>
      <c r="G3739" s="23" t="s">
        <v>33</v>
      </c>
      <c r="H3739" s="24" t="s">
        <v>34</v>
      </c>
      <c r="I3739" s="24" t="s">
        <v>35</v>
      </c>
      <c r="J3739" s="23" t="s">
        <v>36</v>
      </c>
      <c r="K3739" s="26">
        <v>5594.01</v>
      </c>
      <c r="L3739" s="26">
        <f t="shared" si="174"/>
        <v>5594.01</v>
      </c>
      <c r="M3739" s="26">
        <v>0</v>
      </c>
      <c r="N3739" s="26">
        <v>0</v>
      </c>
      <c r="O3739" s="26">
        <v>0</v>
      </c>
      <c r="P3739" s="26">
        <v>0</v>
      </c>
      <c r="Q3739" s="26">
        <f t="shared" si="175"/>
        <v>0</v>
      </c>
      <c r="R3739" s="27" t="str">
        <f t="shared" si="176"/>
        <v>1-30</v>
      </c>
      <c r="S3739" s="27" t="str">
        <f>+VLOOKUP(B3739,'[1]PORTFOLIO MAY16'!$B$7:$T$5083,19,0)</f>
        <v>COSTA RICA</v>
      </c>
      <c r="T3739" s="26">
        <v>0</v>
      </c>
      <c r="U3739" s="23" t="s">
        <v>37</v>
      </c>
      <c r="V3739" s="23" t="s">
        <v>37</v>
      </c>
      <c r="W3739" s="23" t="s">
        <v>37</v>
      </c>
      <c r="X3739" s="22">
        <v>5636.89</v>
      </c>
    </row>
    <row r="3740" spans="1:24" x14ac:dyDescent="0.25">
      <c r="A3740" s="22">
        <v>702</v>
      </c>
      <c r="B3740" s="23" t="s">
        <v>3785</v>
      </c>
      <c r="C3740" s="23"/>
      <c r="D3740" s="24">
        <v>308900</v>
      </c>
      <c r="E3740" s="25"/>
      <c r="F3740" s="23" t="s">
        <v>42</v>
      </c>
      <c r="G3740" s="23" t="s">
        <v>33</v>
      </c>
      <c r="H3740" s="24" t="s">
        <v>34</v>
      </c>
      <c r="I3740" s="24" t="s">
        <v>35</v>
      </c>
      <c r="J3740" s="23" t="s">
        <v>36</v>
      </c>
      <c r="K3740" s="26">
        <v>70147.77</v>
      </c>
      <c r="L3740" s="26">
        <f t="shared" si="174"/>
        <v>70147.77</v>
      </c>
      <c r="M3740" s="26">
        <v>0</v>
      </c>
      <c r="N3740" s="26">
        <v>0</v>
      </c>
      <c r="O3740" s="26">
        <v>0</v>
      </c>
      <c r="P3740" s="26">
        <v>0</v>
      </c>
      <c r="Q3740" s="26">
        <f t="shared" si="175"/>
        <v>0</v>
      </c>
      <c r="R3740" s="27" t="str">
        <f t="shared" si="176"/>
        <v>1-30</v>
      </c>
      <c r="S3740" s="27" t="str">
        <f>+VLOOKUP(B3740,'[1]PORTFOLIO MAY16'!$B$7:$T$5083,19,0)</f>
        <v>COSTA RICA</v>
      </c>
      <c r="T3740" s="26">
        <v>0</v>
      </c>
      <c r="U3740" s="23" t="s">
        <v>37</v>
      </c>
      <c r="V3740" s="23" t="s">
        <v>37</v>
      </c>
      <c r="W3740" s="23" t="s">
        <v>37</v>
      </c>
      <c r="X3740" s="22">
        <v>71590.98</v>
      </c>
    </row>
    <row r="3741" spans="1:24" x14ac:dyDescent="0.25">
      <c r="A3741" s="22">
        <v>702</v>
      </c>
      <c r="B3741" s="23" t="s">
        <v>3786</v>
      </c>
      <c r="C3741" s="23"/>
      <c r="D3741" s="24">
        <v>308900</v>
      </c>
      <c r="E3741" s="25"/>
      <c r="F3741" s="23" t="s">
        <v>42</v>
      </c>
      <c r="G3741" s="23" t="s">
        <v>33</v>
      </c>
      <c r="H3741" s="24" t="s">
        <v>34</v>
      </c>
      <c r="I3741" s="24" t="s">
        <v>35</v>
      </c>
      <c r="J3741" s="23" t="s">
        <v>36</v>
      </c>
      <c r="K3741" s="26">
        <v>289054.86</v>
      </c>
      <c r="L3741" s="26">
        <f t="shared" si="174"/>
        <v>289054.86</v>
      </c>
      <c r="M3741" s="26">
        <v>0</v>
      </c>
      <c r="N3741" s="26">
        <v>0</v>
      </c>
      <c r="O3741" s="26">
        <v>0</v>
      </c>
      <c r="P3741" s="26">
        <v>0</v>
      </c>
      <c r="Q3741" s="26">
        <f t="shared" si="175"/>
        <v>0</v>
      </c>
      <c r="R3741" s="27" t="str">
        <f t="shared" si="176"/>
        <v>1-30</v>
      </c>
      <c r="S3741" s="27" t="str">
        <f>+VLOOKUP(B3741,'[1]PORTFOLIO MAY16'!$B$7:$T$5083,19,0)</f>
        <v>COSTA RICA</v>
      </c>
      <c r="T3741" s="26">
        <v>0</v>
      </c>
      <c r="U3741" s="23" t="s">
        <v>37</v>
      </c>
      <c r="V3741" s="23" t="s">
        <v>37</v>
      </c>
      <c r="W3741" s="23" t="s">
        <v>37</v>
      </c>
      <c r="X3741" s="22">
        <v>300376.78000000003</v>
      </c>
    </row>
    <row r="3742" spans="1:24" x14ac:dyDescent="0.25">
      <c r="A3742" s="22">
        <v>702</v>
      </c>
      <c r="B3742" s="23" t="s">
        <v>3787</v>
      </c>
      <c r="C3742" s="23"/>
      <c r="D3742" s="24">
        <v>316339</v>
      </c>
      <c r="E3742" s="25"/>
      <c r="F3742" s="23" t="s">
        <v>42</v>
      </c>
      <c r="G3742" s="23" t="s">
        <v>51</v>
      </c>
      <c r="H3742" s="24" t="s">
        <v>34</v>
      </c>
      <c r="I3742" s="24" t="s">
        <v>35</v>
      </c>
      <c r="J3742" s="23" t="s">
        <v>36</v>
      </c>
      <c r="K3742" s="26">
        <v>5125.6400000000003</v>
      </c>
      <c r="L3742" s="26">
        <f t="shared" si="174"/>
        <v>5125.6400000000003</v>
      </c>
      <c r="M3742" s="26">
        <v>0</v>
      </c>
      <c r="N3742" s="26">
        <v>0</v>
      </c>
      <c r="O3742" s="26">
        <v>0</v>
      </c>
      <c r="P3742" s="26">
        <v>0</v>
      </c>
      <c r="Q3742" s="26">
        <f t="shared" si="175"/>
        <v>0</v>
      </c>
      <c r="R3742" s="27" t="str">
        <f t="shared" si="176"/>
        <v>1-30</v>
      </c>
      <c r="S3742" s="27" t="str">
        <f>+VLOOKUP(B3742,'[1]PORTFOLIO MAY16'!$B$7:$T$5083,19,0)</f>
        <v>GUATEMALA</v>
      </c>
      <c r="T3742" s="26">
        <v>0</v>
      </c>
      <c r="U3742" s="23" t="s">
        <v>37</v>
      </c>
      <c r="V3742" s="23" t="s">
        <v>37</v>
      </c>
      <c r="W3742" s="23" t="s">
        <v>37</v>
      </c>
      <c r="X3742" s="22">
        <v>5125.6400000000003</v>
      </c>
    </row>
    <row r="3743" spans="1:24" x14ac:dyDescent="0.25">
      <c r="A3743" s="22">
        <v>702</v>
      </c>
      <c r="B3743" s="23" t="s">
        <v>3788</v>
      </c>
      <c r="C3743" s="23"/>
      <c r="D3743" s="24">
        <v>313548</v>
      </c>
      <c r="E3743" s="25"/>
      <c r="F3743" s="23" t="s">
        <v>51</v>
      </c>
      <c r="G3743" s="23" t="s">
        <v>51</v>
      </c>
      <c r="H3743" s="24" t="s">
        <v>34</v>
      </c>
      <c r="I3743" s="24" t="s">
        <v>35</v>
      </c>
      <c r="J3743" s="23" t="s">
        <v>36</v>
      </c>
      <c r="K3743" s="26">
        <v>6780.06</v>
      </c>
      <c r="L3743" s="26">
        <f t="shared" si="174"/>
        <v>6780.06</v>
      </c>
      <c r="M3743" s="26">
        <v>0</v>
      </c>
      <c r="N3743" s="26">
        <v>0</v>
      </c>
      <c r="O3743" s="26">
        <v>0</v>
      </c>
      <c r="P3743" s="26">
        <v>0</v>
      </c>
      <c r="Q3743" s="26">
        <f t="shared" si="175"/>
        <v>0</v>
      </c>
      <c r="R3743" s="27" t="str">
        <f t="shared" si="176"/>
        <v>1-30</v>
      </c>
      <c r="S3743" s="27" t="str">
        <f>+VLOOKUP(B3743,'[1]PORTFOLIO MAY16'!$B$7:$T$5083,19,0)</f>
        <v>NICARAGUA</v>
      </c>
      <c r="T3743" s="26">
        <v>0</v>
      </c>
      <c r="U3743" s="23" t="s">
        <v>37</v>
      </c>
      <c r="V3743" s="23" t="s">
        <v>37</v>
      </c>
      <c r="W3743" s="23" t="s">
        <v>37</v>
      </c>
      <c r="X3743" s="22">
        <v>6836.51</v>
      </c>
    </row>
    <row r="3744" spans="1:24" x14ac:dyDescent="0.25">
      <c r="A3744" s="22">
        <v>702</v>
      </c>
      <c r="B3744" s="23" t="s">
        <v>3789</v>
      </c>
      <c r="C3744" s="23"/>
      <c r="D3744" s="24">
        <v>312268</v>
      </c>
      <c r="E3744" s="25"/>
      <c r="F3744" s="23" t="s">
        <v>42</v>
      </c>
      <c r="G3744" s="23" t="s">
        <v>33</v>
      </c>
      <c r="H3744" s="24" t="s">
        <v>34</v>
      </c>
      <c r="I3744" s="24" t="s">
        <v>35</v>
      </c>
      <c r="J3744" s="23" t="s">
        <v>36</v>
      </c>
      <c r="K3744" s="26">
        <v>20419.96</v>
      </c>
      <c r="L3744" s="26">
        <f t="shared" ref="L3744:L3807" si="177">+IF(J3744="MXN",K3744/$L$2,K3744)</f>
        <v>20419.96</v>
      </c>
      <c r="M3744" s="26">
        <v>0</v>
      </c>
      <c r="N3744" s="26">
        <v>0</v>
      </c>
      <c r="O3744" s="26">
        <v>0</v>
      </c>
      <c r="P3744" s="26">
        <v>0</v>
      </c>
      <c r="Q3744" s="26">
        <f t="shared" si="175"/>
        <v>0</v>
      </c>
      <c r="R3744" s="27" t="str">
        <f t="shared" si="176"/>
        <v>1-30</v>
      </c>
      <c r="S3744" s="27" t="str">
        <f>+VLOOKUP(B3744,'[1]PORTFOLIO MAY16'!$B$7:$T$5083,19,0)</f>
        <v>GUATEMALA</v>
      </c>
      <c r="T3744" s="26">
        <v>0</v>
      </c>
      <c r="U3744" s="23" t="s">
        <v>37</v>
      </c>
      <c r="V3744" s="23" t="s">
        <v>37</v>
      </c>
      <c r="W3744" s="23" t="s">
        <v>37</v>
      </c>
      <c r="X3744" s="22">
        <v>21184.45</v>
      </c>
    </row>
    <row r="3745" spans="1:24" x14ac:dyDescent="0.25">
      <c r="A3745" s="22">
        <v>702</v>
      </c>
      <c r="B3745" s="23" t="s">
        <v>3790</v>
      </c>
      <c r="C3745" s="23"/>
      <c r="D3745" s="24">
        <v>309836</v>
      </c>
      <c r="E3745" s="25"/>
      <c r="F3745" s="23" t="s">
        <v>42</v>
      </c>
      <c r="G3745" s="23" t="s">
        <v>33</v>
      </c>
      <c r="H3745" s="24" t="s">
        <v>34</v>
      </c>
      <c r="I3745" s="24" t="s">
        <v>35</v>
      </c>
      <c r="J3745" s="23" t="s">
        <v>36</v>
      </c>
      <c r="K3745" s="26">
        <v>65191.94</v>
      </c>
      <c r="L3745" s="26">
        <f t="shared" si="177"/>
        <v>65191.94</v>
      </c>
      <c r="M3745" s="26">
        <v>0</v>
      </c>
      <c r="N3745" s="26">
        <v>0</v>
      </c>
      <c r="O3745" s="26">
        <v>0</v>
      </c>
      <c r="P3745" s="26">
        <v>0</v>
      </c>
      <c r="Q3745" s="26">
        <f t="shared" si="175"/>
        <v>0</v>
      </c>
      <c r="R3745" s="27" t="str">
        <f t="shared" si="176"/>
        <v>1-30</v>
      </c>
      <c r="S3745" s="27" t="str">
        <f>+VLOOKUP(B3745,'[1]PORTFOLIO MAY16'!$B$7:$T$5083,19,0)</f>
        <v>REPUBLICA DOMINICANA</v>
      </c>
      <c r="T3745" s="26">
        <v>0</v>
      </c>
      <c r="U3745" s="23" t="s">
        <v>37</v>
      </c>
      <c r="V3745" s="23" t="s">
        <v>37</v>
      </c>
      <c r="W3745" s="23" t="s">
        <v>37</v>
      </c>
      <c r="X3745" s="22">
        <v>68031.490000000005</v>
      </c>
    </row>
    <row r="3746" spans="1:24" x14ac:dyDescent="0.25">
      <c r="A3746" s="22">
        <v>702</v>
      </c>
      <c r="B3746" s="23" t="s">
        <v>3791</v>
      </c>
      <c r="C3746" s="23"/>
      <c r="D3746" s="24">
        <v>308818</v>
      </c>
      <c r="E3746" s="25"/>
      <c r="F3746" s="23" t="s">
        <v>42</v>
      </c>
      <c r="G3746" s="23" t="s">
        <v>33</v>
      </c>
      <c r="H3746" s="24" t="s">
        <v>34</v>
      </c>
      <c r="I3746" s="24" t="s">
        <v>35</v>
      </c>
      <c r="J3746" s="23" t="s">
        <v>36</v>
      </c>
      <c r="K3746" s="26">
        <v>13473.03</v>
      </c>
      <c r="L3746" s="26">
        <f t="shared" si="177"/>
        <v>13473.03</v>
      </c>
      <c r="M3746" s="26">
        <v>0</v>
      </c>
      <c r="N3746" s="26">
        <v>0</v>
      </c>
      <c r="O3746" s="26">
        <v>0</v>
      </c>
      <c r="P3746" s="26">
        <v>0</v>
      </c>
      <c r="Q3746" s="26">
        <f t="shared" si="175"/>
        <v>0</v>
      </c>
      <c r="R3746" s="27" t="str">
        <f t="shared" si="176"/>
        <v>1-30</v>
      </c>
      <c r="S3746" s="27" t="str">
        <f>+VLOOKUP(B3746,'[1]PORTFOLIO MAY16'!$B$7:$T$5083,19,0)</f>
        <v>GUATEMALA</v>
      </c>
      <c r="T3746" s="26">
        <v>0</v>
      </c>
      <c r="U3746" s="23" t="s">
        <v>37</v>
      </c>
      <c r="V3746" s="23" t="s">
        <v>37</v>
      </c>
      <c r="W3746" s="23" t="s">
        <v>37</v>
      </c>
      <c r="X3746" s="22">
        <v>13713.17</v>
      </c>
    </row>
    <row r="3747" spans="1:24" x14ac:dyDescent="0.25">
      <c r="A3747" s="22">
        <v>702</v>
      </c>
      <c r="B3747" s="23" t="s">
        <v>3792</v>
      </c>
      <c r="C3747" s="23"/>
      <c r="D3747" s="24">
        <v>316950</v>
      </c>
      <c r="E3747" s="25"/>
      <c r="F3747" s="23" t="s">
        <v>51</v>
      </c>
      <c r="G3747" s="23" t="s">
        <v>33</v>
      </c>
      <c r="H3747" s="24" t="s">
        <v>34</v>
      </c>
      <c r="I3747" s="24" t="s">
        <v>35</v>
      </c>
      <c r="J3747" s="23" t="s">
        <v>36</v>
      </c>
      <c r="K3747" s="26">
        <v>31157.9</v>
      </c>
      <c r="L3747" s="26">
        <f t="shared" si="177"/>
        <v>31157.9</v>
      </c>
      <c r="M3747" s="26">
        <v>0</v>
      </c>
      <c r="N3747" s="26">
        <v>0</v>
      </c>
      <c r="O3747" s="26">
        <v>0</v>
      </c>
      <c r="P3747" s="26">
        <v>0</v>
      </c>
      <c r="Q3747" s="26">
        <f t="shared" si="175"/>
        <v>0</v>
      </c>
      <c r="R3747" s="27" t="str">
        <f t="shared" si="176"/>
        <v>1-30</v>
      </c>
      <c r="S3747" s="27" t="str">
        <f>+VLOOKUP(B3747,'[1]PORTFOLIO MAY16'!$B$7:$T$5083,19,0)</f>
        <v>COSTA RICA</v>
      </c>
      <c r="T3747" s="26">
        <v>0</v>
      </c>
      <c r="U3747" s="23" t="s">
        <v>37</v>
      </c>
      <c r="V3747" s="23" t="s">
        <v>37</v>
      </c>
      <c r="W3747" s="23" t="s">
        <v>37</v>
      </c>
      <c r="X3747" s="22">
        <v>33076.46</v>
      </c>
    </row>
    <row r="3748" spans="1:24" x14ac:dyDescent="0.25">
      <c r="A3748" s="22">
        <v>702</v>
      </c>
      <c r="B3748" s="23" t="s">
        <v>3793</v>
      </c>
      <c r="C3748" s="23"/>
      <c r="D3748" s="24">
        <v>314242</v>
      </c>
      <c r="E3748" s="25"/>
      <c r="F3748" s="23" t="s">
        <v>42</v>
      </c>
      <c r="G3748" s="23" t="s">
        <v>33</v>
      </c>
      <c r="H3748" s="24" t="s">
        <v>34</v>
      </c>
      <c r="I3748" s="24" t="s">
        <v>35</v>
      </c>
      <c r="J3748" s="23" t="s">
        <v>36</v>
      </c>
      <c r="K3748" s="26">
        <v>12.97</v>
      </c>
      <c r="L3748" s="26">
        <f t="shared" si="177"/>
        <v>12.97</v>
      </c>
      <c r="M3748" s="26">
        <v>0</v>
      </c>
      <c r="N3748" s="26">
        <v>0</v>
      </c>
      <c r="O3748" s="26">
        <v>0</v>
      </c>
      <c r="P3748" s="26">
        <v>0</v>
      </c>
      <c r="Q3748" s="26">
        <f t="shared" si="175"/>
        <v>0</v>
      </c>
      <c r="R3748" s="27" t="str">
        <f t="shared" si="176"/>
        <v>1-30</v>
      </c>
      <c r="S3748" s="27" t="str">
        <f>+VLOOKUP(B3748,'[1]PORTFOLIO MAY16'!$B$7:$T$5083,19,0)</f>
        <v>REPUBLICA DOMINICANA</v>
      </c>
      <c r="T3748" s="26">
        <v>0</v>
      </c>
      <c r="U3748" s="23" t="s">
        <v>37</v>
      </c>
      <c r="V3748" s="23" t="s">
        <v>37</v>
      </c>
      <c r="W3748" s="23" t="s">
        <v>37</v>
      </c>
      <c r="X3748" s="22">
        <v>12.97</v>
      </c>
    </row>
    <row r="3749" spans="1:24" x14ac:dyDescent="0.25">
      <c r="A3749" s="22">
        <v>702</v>
      </c>
      <c r="B3749" s="23" t="s">
        <v>3794</v>
      </c>
      <c r="C3749" s="23"/>
      <c r="D3749" s="24">
        <v>316266</v>
      </c>
      <c r="E3749" s="25"/>
      <c r="F3749" s="23" t="s">
        <v>42</v>
      </c>
      <c r="G3749" s="23" t="s">
        <v>33</v>
      </c>
      <c r="H3749" s="24" t="s">
        <v>34</v>
      </c>
      <c r="I3749" s="24" t="s">
        <v>233</v>
      </c>
      <c r="J3749" s="23" t="s">
        <v>39</v>
      </c>
      <c r="K3749" s="26">
        <v>1532235</v>
      </c>
      <c r="L3749" s="26">
        <f t="shared" si="177"/>
        <v>82572.144134088347</v>
      </c>
      <c r="M3749" s="26">
        <v>0</v>
      </c>
      <c r="N3749" s="26">
        <v>0</v>
      </c>
      <c r="O3749" s="26">
        <v>0</v>
      </c>
      <c r="P3749" s="26">
        <v>1532235</v>
      </c>
      <c r="Q3749" s="26">
        <f t="shared" si="175"/>
        <v>1532235</v>
      </c>
      <c r="R3749" s="27" t="str">
        <f t="shared" si="176"/>
        <v>120+</v>
      </c>
      <c r="S3749" s="27" t="str">
        <f>+VLOOKUP(B3749,'[1]PORTFOLIO MAY16'!$B$7:$T$5083,19,0)</f>
        <v>MEXICO</v>
      </c>
      <c r="T3749" s="26">
        <v>1532235</v>
      </c>
      <c r="U3749" s="23" t="s">
        <v>37</v>
      </c>
      <c r="V3749" s="23" t="s">
        <v>37</v>
      </c>
      <c r="W3749" s="23" t="s">
        <v>37</v>
      </c>
      <c r="X3749" s="22">
        <v>1887627.55</v>
      </c>
    </row>
    <row r="3750" spans="1:24" x14ac:dyDescent="0.25">
      <c r="A3750" s="22">
        <v>702</v>
      </c>
      <c r="B3750" s="23" t="s">
        <v>3795</v>
      </c>
      <c r="C3750" s="23"/>
      <c r="D3750" s="24">
        <v>313548</v>
      </c>
      <c r="E3750" s="25"/>
      <c r="F3750" s="23" t="s">
        <v>51</v>
      </c>
      <c r="G3750" s="23" t="s">
        <v>51</v>
      </c>
      <c r="H3750" s="24" t="s">
        <v>34</v>
      </c>
      <c r="I3750" s="24" t="s">
        <v>35</v>
      </c>
      <c r="J3750" s="23" t="s">
        <v>36</v>
      </c>
      <c r="K3750" s="26">
        <v>27962.93</v>
      </c>
      <c r="L3750" s="26">
        <f t="shared" si="177"/>
        <v>27962.93</v>
      </c>
      <c r="M3750" s="26">
        <v>0</v>
      </c>
      <c r="N3750" s="26">
        <v>0</v>
      </c>
      <c r="O3750" s="26">
        <v>0</v>
      </c>
      <c r="P3750" s="26">
        <v>0</v>
      </c>
      <c r="Q3750" s="26">
        <f t="shared" si="175"/>
        <v>0</v>
      </c>
      <c r="R3750" s="27" t="str">
        <f t="shared" si="176"/>
        <v>1-30</v>
      </c>
      <c r="S3750" s="27" t="str">
        <f>+VLOOKUP(B3750,'[1]PORTFOLIO MAY16'!$B$7:$T$5083,19,0)</f>
        <v>NICARAGUA</v>
      </c>
      <c r="T3750" s="26">
        <v>0</v>
      </c>
      <c r="U3750" s="23" t="s">
        <v>37</v>
      </c>
      <c r="V3750" s="23" t="s">
        <v>37</v>
      </c>
      <c r="W3750" s="23" t="s">
        <v>37</v>
      </c>
      <c r="X3750" s="22">
        <v>29381.78</v>
      </c>
    </row>
    <row r="3751" spans="1:24" x14ac:dyDescent="0.25">
      <c r="A3751" s="22">
        <v>702</v>
      </c>
      <c r="B3751" s="23" t="s">
        <v>3796</v>
      </c>
      <c r="C3751" s="23"/>
      <c r="D3751" s="24">
        <v>318173</v>
      </c>
      <c r="E3751" s="25"/>
      <c r="F3751" s="23" t="s">
        <v>33</v>
      </c>
      <c r="G3751" s="23" t="s">
        <v>33</v>
      </c>
      <c r="H3751" s="24" t="s">
        <v>34</v>
      </c>
      <c r="I3751" s="24" t="s">
        <v>35</v>
      </c>
      <c r="J3751" s="23" t="s">
        <v>36</v>
      </c>
      <c r="K3751" s="26">
        <v>371155.12</v>
      </c>
      <c r="L3751" s="26">
        <f t="shared" si="177"/>
        <v>371155.12</v>
      </c>
      <c r="M3751" s="26">
        <v>0</v>
      </c>
      <c r="N3751" s="26">
        <v>0</v>
      </c>
      <c r="O3751" s="26">
        <v>0</v>
      </c>
      <c r="P3751" s="26">
        <v>0</v>
      </c>
      <c r="Q3751" s="26">
        <f t="shared" si="175"/>
        <v>0</v>
      </c>
      <c r="R3751" s="27" t="str">
        <f t="shared" si="176"/>
        <v>1-30</v>
      </c>
      <c r="S3751" s="27" t="str">
        <f>+VLOOKUP(B3751,'[1]PORTFOLIO MAY16'!$B$7:$T$5083,19,0)</f>
        <v>MEXICO</v>
      </c>
      <c r="T3751" s="26">
        <v>0</v>
      </c>
      <c r="U3751" s="23" t="s">
        <v>37</v>
      </c>
      <c r="V3751" s="23" t="s">
        <v>37</v>
      </c>
      <c r="W3751" s="23" t="s">
        <v>37</v>
      </c>
      <c r="X3751" s="22">
        <v>428253.32</v>
      </c>
    </row>
    <row r="3752" spans="1:24" x14ac:dyDescent="0.25">
      <c r="A3752" s="22">
        <v>702</v>
      </c>
      <c r="B3752" s="23" t="s">
        <v>3797</v>
      </c>
      <c r="C3752" s="23"/>
      <c r="D3752" s="24">
        <v>341199</v>
      </c>
      <c r="E3752" s="25"/>
      <c r="F3752" s="23" t="s">
        <v>42</v>
      </c>
      <c r="G3752" s="23" t="s">
        <v>33</v>
      </c>
      <c r="H3752" s="24" t="s">
        <v>34</v>
      </c>
      <c r="I3752" s="24" t="s">
        <v>35</v>
      </c>
      <c r="J3752" s="23" t="s">
        <v>36</v>
      </c>
      <c r="K3752" s="26">
        <v>61617.5</v>
      </c>
      <c r="L3752" s="26">
        <f t="shared" si="177"/>
        <v>61617.5</v>
      </c>
      <c r="M3752" s="26">
        <v>0</v>
      </c>
      <c r="N3752" s="26">
        <v>0</v>
      </c>
      <c r="O3752" s="26">
        <v>0</v>
      </c>
      <c r="P3752" s="26">
        <v>0</v>
      </c>
      <c r="Q3752" s="26">
        <f t="shared" si="175"/>
        <v>0</v>
      </c>
      <c r="R3752" s="27" t="str">
        <f t="shared" si="176"/>
        <v>1-30</v>
      </c>
      <c r="S3752" s="27" t="str">
        <f>+VLOOKUP(B3752,'[1]PORTFOLIO MAY16'!$B$7:$T$5083,19,0)</f>
        <v>GUATEMALA</v>
      </c>
      <c r="T3752" s="26">
        <v>0</v>
      </c>
      <c r="U3752" s="23" t="s">
        <v>37</v>
      </c>
      <c r="V3752" s="23" t="s">
        <v>37</v>
      </c>
      <c r="W3752" s="23" t="s">
        <v>37</v>
      </c>
      <c r="X3752" s="22">
        <v>61617.5</v>
      </c>
    </row>
    <row r="3753" spans="1:24" x14ac:dyDescent="0.25">
      <c r="A3753" s="22">
        <v>702</v>
      </c>
      <c r="B3753" s="23" t="s">
        <v>3798</v>
      </c>
      <c r="C3753" s="23"/>
      <c r="D3753" s="24">
        <v>362318</v>
      </c>
      <c r="E3753" s="25"/>
      <c r="F3753" s="23" t="s">
        <v>42</v>
      </c>
      <c r="G3753" s="23" t="s">
        <v>33</v>
      </c>
      <c r="H3753" s="24" t="s">
        <v>34</v>
      </c>
      <c r="I3753" s="24" t="s">
        <v>35</v>
      </c>
      <c r="J3753" s="23" t="s">
        <v>36</v>
      </c>
      <c r="K3753" s="26">
        <v>65551.149999999994</v>
      </c>
      <c r="L3753" s="26">
        <f t="shared" si="177"/>
        <v>65551.149999999994</v>
      </c>
      <c r="M3753" s="26">
        <v>0</v>
      </c>
      <c r="N3753" s="26">
        <v>0</v>
      </c>
      <c r="O3753" s="26">
        <v>0</v>
      </c>
      <c r="P3753" s="26">
        <v>0</v>
      </c>
      <c r="Q3753" s="26">
        <f t="shared" si="175"/>
        <v>0</v>
      </c>
      <c r="R3753" s="27" t="str">
        <f t="shared" si="176"/>
        <v>1-30</v>
      </c>
      <c r="S3753" s="27" t="str">
        <f>+VLOOKUP(B3753,'[1]PORTFOLIO MAY16'!$B$7:$T$5083,19,0)</f>
        <v>EL SALVADOR</v>
      </c>
      <c r="T3753" s="26">
        <v>0</v>
      </c>
      <c r="U3753" s="23" t="s">
        <v>37</v>
      </c>
      <c r="V3753" s="23" t="s">
        <v>37</v>
      </c>
      <c r="W3753" s="23" t="s">
        <v>37</v>
      </c>
      <c r="X3753" s="22">
        <v>72479.88</v>
      </c>
    </row>
    <row r="3754" spans="1:24" x14ac:dyDescent="0.25">
      <c r="A3754" s="22">
        <v>702</v>
      </c>
      <c r="B3754" s="23" t="s">
        <v>3799</v>
      </c>
      <c r="C3754" s="23"/>
      <c r="D3754" s="24">
        <v>317050</v>
      </c>
      <c r="E3754" s="25"/>
      <c r="F3754" s="23" t="s">
        <v>42</v>
      </c>
      <c r="G3754" s="23" t="s">
        <v>51</v>
      </c>
      <c r="H3754" s="24" t="s">
        <v>34</v>
      </c>
      <c r="I3754" s="24" t="s">
        <v>35</v>
      </c>
      <c r="J3754" s="23" t="s">
        <v>39</v>
      </c>
      <c r="K3754" s="26">
        <v>128737.35</v>
      </c>
      <c r="L3754" s="26">
        <f t="shared" si="177"/>
        <v>6937.655790163114</v>
      </c>
      <c r="M3754" s="26">
        <v>0</v>
      </c>
      <c r="N3754" s="26">
        <v>0</v>
      </c>
      <c r="O3754" s="26">
        <v>0</v>
      </c>
      <c r="P3754" s="26">
        <v>0</v>
      </c>
      <c r="Q3754" s="26">
        <f t="shared" si="175"/>
        <v>0</v>
      </c>
      <c r="R3754" s="27" t="str">
        <f t="shared" si="176"/>
        <v>1-30</v>
      </c>
      <c r="S3754" s="27" t="str">
        <f>+VLOOKUP(B3754,'[1]PORTFOLIO MAY16'!$B$7:$T$5083,19,0)</f>
        <v>MEXICO</v>
      </c>
      <c r="T3754" s="26">
        <v>0</v>
      </c>
      <c r="U3754" s="23" t="s">
        <v>37</v>
      </c>
      <c r="V3754" s="23" t="s">
        <v>37</v>
      </c>
      <c r="W3754" s="23" t="s">
        <v>37</v>
      </c>
      <c r="X3754" s="22">
        <v>134145.29999999999</v>
      </c>
    </row>
    <row r="3755" spans="1:24" x14ac:dyDescent="0.25">
      <c r="A3755" s="22">
        <v>702</v>
      </c>
      <c r="B3755" s="23" t="s">
        <v>3800</v>
      </c>
      <c r="C3755" s="23"/>
      <c r="D3755" s="24">
        <v>314750</v>
      </c>
      <c r="E3755" s="25"/>
      <c r="F3755" s="23" t="s">
        <v>51</v>
      </c>
      <c r="G3755" s="23" t="s">
        <v>51</v>
      </c>
      <c r="H3755" s="24" t="s">
        <v>34</v>
      </c>
      <c r="I3755" s="24" t="s">
        <v>35</v>
      </c>
      <c r="J3755" s="23" t="s">
        <v>36</v>
      </c>
      <c r="K3755" s="26">
        <v>38531.300000000003</v>
      </c>
      <c r="L3755" s="26">
        <f t="shared" si="177"/>
        <v>38531.300000000003</v>
      </c>
      <c r="M3755" s="26">
        <v>0</v>
      </c>
      <c r="N3755" s="26">
        <v>0</v>
      </c>
      <c r="O3755" s="26">
        <v>0</v>
      </c>
      <c r="P3755" s="26">
        <v>0</v>
      </c>
      <c r="Q3755" s="26">
        <f t="shared" si="175"/>
        <v>0</v>
      </c>
      <c r="R3755" s="27" t="str">
        <f t="shared" si="176"/>
        <v>1-30</v>
      </c>
      <c r="S3755" s="27" t="str">
        <f>+VLOOKUP(B3755,'[1]PORTFOLIO MAY16'!$B$7:$T$5083,19,0)</f>
        <v>COSTA RICA</v>
      </c>
      <c r="T3755" s="26">
        <v>0</v>
      </c>
      <c r="U3755" s="23" t="s">
        <v>37</v>
      </c>
      <c r="V3755" s="23" t="s">
        <v>37</v>
      </c>
      <c r="W3755" s="23" t="s">
        <v>37</v>
      </c>
      <c r="X3755" s="22">
        <v>40537.910000000003</v>
      </c>
    </row>
    <row r="3756" spans="1:24" x14ac:dyDescent="0.25">
      <c r="A3756" s="22">
        <v>702</v>
      </c>
      <c r="B3756" s="23" t="s">
        <v>3801</v>
      </c>
      <c r="C3756" s="23"/>
      <c r="D3756" s="24">
        <v>311337</v>
      </c>
      <c r="E3756" s="25"/>
      <c r="F3756" s="23" t="s">
        <v>51</v>
      </c>
      <c r="G3756" s="23" t="s">
        <v>51</v>
      </c>
      <c r="H3756" s="24" t="s">
        <v>34</v>
      </c>
      <c r="I3756" s="24" t="s">
        <v>35</v>
      </c>
      <c r="J3756" s="23" t="s">
        <v>36</v>
      </c>
      <c r="K3756" s="26">
        <v>79461.22</v>
      </c>
      <c r="L3756" s="26">
        <f t="shared" si="177"/>
        <v>79461.22</v>
      </c>
      <c r="M3756" s="26">
        <v>0</v>
      </c>
      <c r="N3756" s="26">
        <v>0</v>
      </c>
      <c r="O3756" s="26">
        <v>0</v>
      </c>
      <c r="P3756" s="26">
        <v>0</v>
      </c>
      <c r="Q3756" s="26">
        <f t="shared" si="175"/>
        <v>0</v>
      </c>
      <c r="R3756" s="27" t="str">
        <f t="shared" si="176"/>
        <v>1-30</v>
      </c>
      <c r="S3756" s="27" t="str">
        <f>+VLOOKUP(B3756,'[1]PORTFOLIO MAY16'!$B$7:$T$5083,19,0)</f>
        <v>SURINAME</v>
      </c>
      <c r="T3756" s="26">
        <v>0</v>
      </c>
      <c r="U3756" s="23" t="s">
        <v>37</v>
      </c>
      <c r="V3756" s="23" t="s">
        <v>37</v>
      </c>
      <c r="W3756" s="23" t="s">
        <v>37</v>
      </c>
      <c r="X3756" s="22">
        <v>85210.23</v>
      </c>
    </row>
    <row r="3757" spans="1:24" x14ac:dyDescent="0.25">
      <c r="A3757" s="22">
        <v>702</v>
      </c>
      <c r="B3757" s="23" t="s">
        <v>3802</v>
      </c>
      <c r="C3757" s="23"/>
      <c r="D3757" s="24">
        <v>312082</v>
      </c>
      <c r="E3757" s="25"/>
      <c r="F3757" s="23" t="s">
        <v>33</v>
      </c>
      <c r="G3757" s="23" t="s">
        <v>33</v>
      </c>
      <c r="H3757" s="24" t="s">
        <v>34</v>
      </c>
      <c r="I3757" s="24" t="s">
        <v>35</v>
      </c>
      <c r="J3757" s="23" t="s">
        <v>39</v>
      </c>
      <c r="K3757" s="26">
        <v>1582858.69</v>
      </c>
      <c r="L3757" s="26">
        <f t="shared" si="177"/>
        <v>85300.254787662634</v>
      </c>
      <c r="M3757" s="26">
        <v>0</v>
      </c>
      <c r="N3757" s="26">
        <v>0</v>
      </c>
      <c r="O3757" s="26">
        <v>0</v>
      </c>
      <c r="P3757" s="26">
        <v>0</v>
      </c>
      <c r="Q3757" s="26">
        <f t="shared" si="175"/>
        <v>0</v>
      </c>
      <c r="R3757" s="27" t="str">
        <f t="shared" si="176"/>
        <v>1-30</v>
      </c>
      <c r="S3757" s="27" t="str">
        <f>+VLOOKUP(B3757,'[1]PORTFOLIO MAY16'!$B$7:$T$5083,19,0)</f>
        <v>MEXICO</v>
      </c>
      <c r="T3757" s="26">
        <v>0</v>
      </c>
      <c r="U3757" s="23" t="s">
        <v>37</v>
      </c>
      <c r="V3757" s="23" t="s">
        <v>37</v>
      </c>
      <c r="W3757" s="23" t="s">
        <v>37</v>
      </c>
      <c r="X3757" s="22">
        <v>1658232.91</v>
      </c>
    </row>
    <row r="3758" spans="1:24" x14ac:dyDescent="0.25">
      <c r="A3758" s="22">
        <v>702</v>
      </c>
      <c r="B3758" s="23" t="s">
        <v>3803</v>
      </c>
      <c r="C3758" s="23"/>
      <c r="D3758" s="24">
        <v>312082</v>
      </c>
      <c r="E3758" s="25"/>
      <c r="F3758" s="23" t="s">
        <v>33</v>
      </c>
      <c r="G3758" s="23" t="s">
        <v>33</v>
      </c>
      <c r="H3758" s="24" t="s">
        <v>34</v>
      </c>
      <c r="I3758" s="24" t="s">
        <v>35</v>
      </c>
      <c r="J3758" s="23" t="s">
        <v>39</v>
      </c>
      <c r="K3758" s="26">
        <v>3430538.27</v>
      </c>
      <c r="L3758" s="26">
        <f t="shared" si="177"/>
        <v>184871.70733467521</v>
      </c>
      <c r="M3758" s="26">
        <v>0</v>
      </c>
      <c r="N3758" s="26">
        <v>0</v>
      </c>
      <c r="O3758" s="26">
        <v>0</v>
      </c>
      <c r="P3758" s="26">
        <v>0</v>
      </c>
      <c r="Q3758" s="26">
        <f t="shared" si="175"/>
        <v>0</v>
      </c>
      <c r="R3758" s="27" t="str">
        <f t="shared" si="176"/>
        <v>1-30</v>
      </c>
      <c r="S3758" s="27" t="str">
        <f>+VLOOKUP(B3758,'[1]PORTFOLIO MAY16'!$B$7:$T$5083,19,0)</f>
        <v>MEXICO</v>
      </c>
      <c r="T3758" s="26">
        <v>0</v>
      </c>
      <c r="U3758" s="23" t="s">
        <v>37</v>
      </c>
      <c r="V3758" s="23" t="s">
        <v>37</v>
      </c>
      <c r="W3758" s="23" t="s">
        <v>37</v>
      </c>
      <c r="X3758" s="22">
        <v>3593897.23</v>
      </c>
    </row>
    <row r="3759" spans="1:24" x14ac:dyDescent="0.25">
      <c r="A3759" s="22">
        <v>702</v>
      </c>
      <c r="B3759" s="23" t="s">
        <v>3804</v>
      </c>
      <c r="C3759" s="23"/>
      <c r="D3759" s="24">
        <v>313548</v>
      </c>
      <c r="E3759" s="25"/>
      <c r="F3759" s="23" t="s">
        <v>51</v>
      </c>
      <c r="G3759" s="23" t="s">
        <v>51</v>
      </c>
      <c r="H3759" s="24" t="s">
        <v>34</v>
      </c>
      <c r="I3759" s="24" t="s">
        <v>35</v>
      </c>
      <c r="J3759" s="23" t="s">
        <v>36</v>
      </c>
      <c r="K3759" s="26">
        <v>6600.83</v>
      </c>
      <c r="L3759" s="26">
        <f t="shared" si="177"/>
        <v>6600.83</v>
      </c>
      <c r="M3759" s="26">
        <v>0</v>
      </c>
      <c r="N3759" s="26">
        <v>0</v>
      </c>
      <c r="O3759" s="26">
        <v>0</v>
      </c>
      <c r="P3759" s="26">
        <v>0</v>
      </c>
      <c r="Q3759" s="26">
        <f t="shared" si="175"/>
        <v>0</v>
      </c>
      <c r="R3759" s="27" t="str">
        <f t="shared" si="176"/>
        <v>1-30</v>
      </c>
      <c r="S3759" s="27" t="str">
        <f>+VLOOKUP(B3759,'[1]PORTFOLIO MAY16'!$B$7:$T$5083,19,0)</f>
        <v>NICARAGUA</v>
      </c>
      <c r="T3759" s="26">
        <v>0</v>
      </c>
      <c r="U3759" s="23" t="s">
        <v>37</v>
      </c>
      <c r="V3759" s="23" t="s">
        <v>37</v>
      </c>
      <c r="W3759" s="23" t="s">
        <v>37</v>
      </c>
      <c r="X3759" s="22">
        <v>6935.75</v>
      </c>
    </row>
    <row r="3760" spans="1:24" x14ac:dyDescent="0.25">
      <c r="A3760" s="22">
        <v>702</v>
      </c>
      <c r="B3760" s="23" t="s">
        <v>3805</v>
      </c>
      <c r="C3760" s="23"/>
      <c r="D3760" s="24">
        <v>309287</v>
      </c>
      <c r="E3760" s="25"/>
      <c r="F3760" s="23" t="s">
        <v>42</v>
      </c>
      <c r="G3760" s="23" t="s">
        <v>33</v>
      </c>
      <c r="H3760" s="24" t="s">
        <v>34</v>
      </c>
      <c r="I3760" s="24" t="s">
        <v>35</v>
      </c>
      <c r="J3760" s="23" t="s">
        <v>36</v>
      </c>
      <c r="K3760" s="26">
        <v>151883.91</v>
      </c>
      <c r="L3760" s="26">
        <f t="shared" si="177"/>
        <v>151883.91</v>
      </c>
      <c r="M3760" s="26">
        <v>0</v>
      </c>
      <c r="N3760" s="26">
        <v>0</v>
      </c>
      <c r="O3760" s="26">
        <v>0</v>
      </c>
      <c r="P3760" s="26">
        <v>0</v>
      </c>
      <c r="Q3760" s="26">
        <f t="shared" si="175"/>
        <v>0</v>
      </c>
      <c r="R3760" s="27" t="str">
        <f t="shared" si="176"/>
        <v>1-30</v>
      </c>
      <c r="S3760" s="27" t="str">
        <f>+VLOOKUP(B3760,'[1]PORTFOLIO MAY16'!$B$7:$T$5083,19,0)</f>
        <v>GUATEMALA</v>
      </c>
      <c r="T3760" s="26">
        <v>0</v>
      </c>
      <c r="U3760" s="23" t="s">
        <v>37</v>
      </c>
      <c r="V3760" s="23" t="s">
        <v>37</v>
      </c>
      <c r="W3760" s="23" t="s">
        <v>37</v>
      </c>
      <c r="X3760" s="22">
        <v>176638.5</v>
      </c>
    </row>
    <row r="3761" spans="1:24" x14ac:dyDescent="0.25">
      <c r="A3761" s="22">
        <v>702</v>
      </c>
      <c r="B3761" s="23" t="s">
        <v>3806</v>
      </c>
      <c r="C3761" s="23"/>
      <c r="D3761" s="24">
        <v>313548</v>
      </c>
      <c r="E3761" s="25"/>
      <c r="F3761" s="23" t="s">
        <v>59</v>
      </c>
      <c r="G3761" s="23" t="s">
        <v>59</v>
      </c>
      <c r="H3761" s="24" t="s">
        <v>34</v>
      </c>
      <c r="I3761" s="24" t="s">
        <v>35</v>
      </c>
      <c r="J3761" s="23" t="s">
        <v>36</v>
      </c>
      <c r="K3761" s="26">
        <v>55494.68</v>
      </c>
      <c r="L3761" s="26">
        <f t="shared" si="177"/>
        <v>55494.68</v>
      </c>
      <c r="M3761" s="26">
        <v>0</v>
      </c>
      <c r="N3761" s="26">
        <v>0</v>
      </c>
      <c r="O3761" s="26">
        <v>0</v>
      </c>
      <c r="P3761" s="26">
        <v>0</v>
      </c>
      <c r="Q3761" s="26">
        <f t="shared" si="175"/>
        <v>0</v>
      </c>
      <c r="R3761" s="27" t="str">
        <f t="shared" si="176"/>
        <v>1-30</v>
      </c>
      <c r="S3761" s="27" t="str">
        <f>+VLOOKUP(B3761,'[1]PORTFOLIO MAY16'!$B$7:$T$5083,19,0)</f>
        <v>NICARAGUA</v>
      </c>
      <c r="T3761" s="26">
        <v>0</v>
      </c>
      <c r="U3761" s="23" t="s">
        <v>37</v>
      </c>
      <c r="V3761" s="23" t="s">
        <v>37</v>
      </c>
      <c r="W3761" s="23" t="s">
        <v>37</v>
      </c>
      <c r="X3761" s="22">
        <v>58310.5</v>
      </c>
    </row>
    <row r="3762" spans="1:24" x14ac:dyDescent="0.25">
      <c r="A3762" s="22">
        <v>702</v>
      </c>
      <c r="B3762" s="23" t="s">
        <v>3807</v>
      </c>
      <c r="C3762" s="23"/>
      <c r="D3762" s="24">
        <v>313548</v>
      </c>
      <c r="E3762" s="25"/>
      <c r="F3762" s="23" t="s">
        <v>51</v>
      </c>
      <c r="G3762" s="23" t="s">
        <v>51</v>
      </c>
      <c r="H3762" s="24" t="s">
        <v>34</v>
      </c>
      <c r="I3762" s="24" t="s">
        <v>35</v>
      </c>
      <c r="J3762" s="23" t="s">
        <v>36</v>
      </c>
      <c r="K3762" s="26">
        <v>10756.13</v>
      </c>
      <c r="L3762" s="26">
        <f t="shared" si="177"/>
        <v>10756.13</v>
      </c>
      <c r="M3762" s="26">
        <v>0</v>
      </c>
      <c r="N3762" s="26">
        <v>0</v>
      </c>
      <c r="O3762" s="26">
        <v>0</v>
      </c>
      <c r="P3762" s="26">
        <v>0</v>
      </c>
      <c r="Q3762" s="26">
        <f t="shared" si="175"/>
        <v>0</v>
      </c>
      <c r="R3762" s="27" t="str">
        <f t="shared" si="176"/>
        <v>1-30</v>
      </c>
      <c r="S3762" s="27" t="str">
        <f>+VLOOKUP(B3762,'[1]PORTFOLIO MAY16'!$B$7:$T$5083,19,0)</f>
        <v>NICARAGUA</v>
      </c>
      <c r="T3762" s="26">
        <v>0</v>
      </c>
      <c r="U3762" s="23" t="s">
        <v>37</v>
      </c>
      <c r="V3762" s="23" t="s">
        <v>37</v>
      </c>
      <c r="W3762" s="23" t="s">
        <v>37</v>
      </c>
      <c r="X3762" s="22">
        <v>11326.38</v>
      </c>
    </row>
    <row r="3763" spans="1:24" x14ac:dyDescent="0.25">
      <c r="A3763" s="22">
        <v>702</v>
      </c>
      <c r="B3763" s="23" t="s">
        <v>3808</v>
      </c>
      <c r="C3763" s="23"/>
      <c r="D3763" s="24">
        <v>313356</v>
      </c>
      <c r="E3763" s="25"/>
      <c r="F3763" s="23" t="s">
        <v>33</v>
      </c>
      <c r="G3763" s="23" t="s">
        <v>33</v>
      </c>
      <c r="H3763" s="24" t="s">
        <v>34</v>
      </c>
      <c r="I3763" s="24" t="s">
        <v>35</v>
      </c>
      <c r="J3763" s="23" t="s">
        <v>39</v>
      </c>
      <c r="K3763" s="26">
        <v>1650006.74</v>
      </c>
      <c r="L3763" s="26">
        <f t="shared" si="177"/>
        <v>88918.863201465327</v>
      </c>
      <c r="M3763" s="26">
        <v>0</v>
      </c>
      <c r="N3763" s="26">
        <v>0</v>
      </c>
      <c r="O3763" s="26">
        <v>0</v>
      </c>
      <c r="P3763" s="26">
        <v>0</v>
      </c>
      <c r="Q3763" s="26">
        <f t="shared" si="175"/>
        <v>0</v>
      </c>
      <c r="R3763" s="27" t="str">
        <f t="shared" si="176"/>
        <v>1-30</v>
      </c>
      <c r="S3763" s="27" t="str">
        <f>+VLOOKUP(B3763,'[1]PORTFOLIO MAY16'!$B$7:$T$5083,19,0)</f>
        <v>MEXICO</v>
      </c>
      <c r="T3763" s="26">
        <v>0</v>
      </c>
      <c r="U3763" s="23" t="s">
        <v>37</v>
      </c>
      <c r="V3763" s="23" t="s">
        <v>37</v>
      </c>
      <c r="W3763" s="23" t="s">
        <v>37</v>
      </c>
      <c r="X3763" s="22">
        <v>2009618.49</v>
      </c>
    </row>
    <row r="3764" spans="1:24" x14ac:dyDescent="0.25">
      <c r="A3764" s="22">
        <v>702</v>
      </c>
      <c r="B3764" s="23" t="s">
        <v>3809</v>
      </c>
      <c r="C3764" s="23"/>
      <c r="D3764" s="24">
        <v>313548</v>
      </c>
      <c r="E3764" s="25"/>
      <c r="F3764" s="23" t="s">
        <v>59</v>
      </c>
      <c r="G3764" s="23" t="s">
        <v>59</v>
      </c>
      <c r="H3764" s="24" t="s">
        <v>34</v>
      </c>
      <c r="I3764" s="24" t="s">
        <v>35</v>
      </c>
      <c r="J3764" s="23" t="s">
        <v>36</v>
      </c>
      <c r="K3764" s="26">
        <v>116922.7</v>
      </c>
      <c r="L3764" s="26">
        <f t="shared" si="177"/>
        <v>116922.7</v>
      </c>
      <c r="M3764" s="26">
        <v>0</v>
      </c>
      <c r="N3764" s="26">
        <v>0</v>
      </c>
      <c r="O3764" s="26">
        <v>0</v>
      </c>
      <c r="P3764" s="26">
        <v>0</v>
      </c>
      <c r="Q3764" s="26">
        <f t="shared" si="175"/>
        <v>0</v>
      </c>
      <c r="R3764" s="27" t="str">
        <f t="shared" si="176"/>
        <v>1-30</v>
      </c>
      <c r="S3764" s="27" t="str">
        <f>+VLOOKUP(B3764,'[1]PORTFOLIO MAY16'!$B$7:$T$5083,19,0)</f>
        <v>NICARAGUA</v>
      </c>
      <c r="T3764" s="26">
        <v>0</v>
      </c>
      <c r="U3764" s="23" t="s">
        <v>37</v>
      </c>
      <c r="V3764" s="23" t="s">
        <v>37</v>
      </c>
      <c r="W3764" s="23" t="s">
        <v>37</v>
      </c>
      <c r="X3764" s="22">
        <v>122869.85</v>
      </c>
    </row>
    <row r="3765" spans="1:24" x14ac:dyDescent="0.25">
      <c r="A3765" s="22">
        <v>702</v>
      </c>
      <c r="B3765" s="23" t="s">
        <v>3810</v>
      </c>
      <c r="C3765" s="23"/>
      <c r="D3765" s="24">
        <v>309513</v>
      </c>
      <c r="E3765" s="25"/>
      <c r="F3765" s="23" t="s">
        <v>42</v>
      </c>
      <c r="G3765" s="23" t="s">
        <v>33</v>
      </c>
      <c r="H3765" s="24" t="s">
        <v>34</v>
      </c>
      <c r="I3765" s="24" t="s">
        <v>35</v>
      </c>
      <c r="J3765" s="23" t="s">
        <v>39</v>
      </c>
      <c r="K3765" s="26">
        <v>3554098.72</v>
      </c>
      <c r="L3765" s="26">
        <f t="shared" si="177"/>
        <v>191530.37998389208</v>
      </c>
      <c r="M3765" s="26">
        <v>0</v>
      </c>
      <c r="N3765" s="26">
        <v>0</v>
      </c>
      <c r="O3765" s="26">
        <v>0</v>
      </c>
      <c r="P3765" s="26">
        <v>0</v>
      </c>
      <c r="Q3765" s="26">
        <f t="shared" si="175"/>
        <v>0</v>
      </c>
      <c r="R3765" s="27" t="str">
        <f t="shared" si="176"/>
        <v>1-30</v>
      </c>
      <c r="S3765" s="27" t="str">
        <f>+VLOOKUP(B3765,'[1]PORTFOLIO MAY16'!$B$7:$T$5083,19,0)</f>
        <v>MEXICO</v>
      </c>
      <c r="T3765" s="26">
        <v>0</v>
      </c>
      <c r="U3765" s="23" t="s">
        <v>37</v>
      </c>
      <c r="V3765" s="23" t="s">
        <v>37</v>
      </c>
      <c r="W3765" s="23" t="s">
        <v>37</v>
      </c>
      <c r="X3765" s="22">
        <v>3554098.72</v>
      </c>
    </row>
    <row r="3766" spans="1:24" x14ac:dyDescent="0.25">
      <c r="A3766" s="22">
        <v>702</v>
      </c>
      <c r="B3766" s="23" t="s">
        <v>3811</v>
      </c>
      <c r="C3766" s="23"/>
      <c r="D3766" s="24">
        <v>363789</v>
      </c>
      <c r="E3766" s="25"/>
      <c r="F3766" s="23" t="s">
        <v>33</v>
      </c>
      <c r="G3766" s="23" t="s">
        <v>33</v>
      </c>
      <c r="H3766" s="24" t="s">
        <v>34</v>
      </c>
      <c r="I3766" s="24" t="s">
        <v>35</v>
      </c>
      <c r="J3766" s="23" t="s">
        <v>39</v>
      </c>
      <c r="K3766" s="26">
        <v>1190516.25</v>
      </c>
      <c r="L3766" s="26">
        <f t="shared" si="177"/>
        <v>64156.920700136958</v>
      </c>
      <c r="M3766" s="26">
        <v>0</v>
      </c>
      <c r="N3766" s="26">
        <v>0</v>
      </c>
      <c r="O3766" s="26">
        <v>0</v>
      </c>
      <c r="P3766" s="26">
        <v>0</v>
      </c>
      <c r="Q3766" s="26">
        <f t="shared" si="175"/>
        <v>0</v>
      </c>
      <c r="R3766" s="27" t="str">
        <f t="shared" si="176"/>
        <v>1-30</v>
      </c>
      <c r="S3766" s="27" t="str">
        <f>+VLOOKUP(B3766,'[1]PORTFOLIO MAY16'!$B$7:$T$5083,19,0)</f>
        <v>MEXICO</v>
      </c>
      <c r="T3766" s="26">
        <v>0</v>
      </c>
      <c r="U3766" s="23" t="s">
        <v>37</v>
      </c>
      <c r="V3766" s="23" t="s">
        <v>37</v>
      </c>
      <c r="W3766" s="23" t="s">
        <v>37</v>
      </c>
      <c r="X3766" s="22">
        <v>1247207.5</v>
      </c>
    </row>
    <row r="3767" spans="1:24" x14ac:dyDescent="0.25">
      <c r="A3767" s="22">
        <v>702</v>
      </c>
      <c r="B3767" s="23" t="s">
        <v>3812</v>
      </c>
      <c r="C3767" s="23"/>
      <c r="D3767" s="24">
        <v>308681</v>
      </c>
      <c r="E3767" s="25"/>
      <c r="F3767" s="23" t="s">
        <v>42</v>
      </c>
      <c r="G3767" s="23" t="s">
        <v>33</v>
      </c>
      <c r="H3767" s="24" t="s">
        <v>34</v>
      </c>
      <c r="I3767" s="24" t="s">
        <v>35</v>
      </c>
      <c r="J3767" s="23" t="s">
        <v>39</v>
      </c>
      <c r="K3767" s="26">
        <v>494599.33</v>
      </c>
      <c r="L3767" s="26">
        <f t="shared" si="177"/>
        <v>26653.957888563782</v>
      </c>
      <c r="M3767" s="26">
        <v>0</v>
      </c>
      <c r="N3767" s="26">
        <v>0</v>
      </c>
      <c r="O3767" s="26">
        <v>0</v>
      </c>
      <c r="P3767" s="26">
        <v>0</v>
      </c>
      <c r="Q3767" s="26">
        <f t="shared" si="175"/>
        <v>0</v>
      </c>
      <c r="R3767" s="27" t="str">
        <f t="shared" si="176"/>
        <v>1-30</v>
      </c>
      <c r="S3767" s="27" t="str">
        <f>+VLOOKUP(B3767,'[1]PORTFOLIO MAY16'!$B$7:$T$5083,19,0)</f>
        <v>MEXICO</v>
      </c>
      <c r="T3767" s="26">
        <v>0</v>
      </c>
      <c r="U3767" s="23" t="s">
        <v>37</v>
      </c>
      <c r="V3767" s="23" t="s">
        <v>37</v>
      </c>
      <c r="W3767" s="23" t="s">
        <v>37</v>
      </c>
      <c r="X3767" s="22">
        <v>644513.81999999995</v>
      </c>
    </row>
    <row r="3768" spans="1:24" x14ac:dyDescent="0.25">
      <c r="A3768" s="22">
        <v>702</v>
      </c>
      <c r="B3768" s="23" t="s">
        <v>3813</v>
      </c>
      <c r="C3768" s="23"/>
      <c r="D3768" s="24">
        <v>311128</v>
      </c>
      <c r="E3768" s="25"/>
      <c r="F3768" s="23" t="s">
        <v>42</v>
      </c>
      <c r="G3768" s="23" t="s">
        <v>33</v>
      </c>
      <c r="H3768" s="24" t="s">
        <v>34</v>
      </c>
      <c r="I3768" s="24" t="s">
        <v>35</v>
      </c>
      <c r="J3768" s="23" t="s">
        <v>36</v>
      </c>
      <c r="K3768" s="26">
        <v>106873.87</v>
      </c>
      <c r="L3768" s="26">
        <f t="shared" si="177"/>
        <v>106873.87</v>
      </c>
      <c r="M3768" s="26">
        <v>0</v>
      </c>
      <c r="N3768" s="26">
        <v>0</v>
      </c>
      <c r="O3768" s="26">
        <v>0</v>
      </c>
      <c r="P3768" s="26">
        <v>0</v>
      </c>
      <c r="Q3768" s="26">
        <f t="shared" si="175"/>
        <v>0</v>
      </c>
      <c r="R3768" s="27" t="str">
        <f t="shared" si="176"/>
        <v>1-30</v>
      </c>
      <c r="S3768" s="27" t="str">
        <f>+VLOOKUP(B3768,'[1]PORTFOLIO MAY16'!$B$7:$T$5083,19,0)</f>
        <v>MEXICO</v>
      </c>
      <c r="T3768" s="26">
        <v>0</v>
      </c>
      <c r="U3768" s="23" t="s">
        <v>37</v>
      </c>
      <c r="V3768" s="23" t="s">
        <v>37</v>
      </c>
      <c r="W3768" s="23" t="s">
        <v>37</v>
      </c>
      <c r="X3768" s="22">
        <v>106873.87</v>
      </c>
    </row>
    <row r="3769" spans="1:24" x14ac:dyDescent="0.25">
      <c r="A3769" s="22">
        <v>702</v>
      </c>
      <c r="B3769" s="23" t="s">
        <v>3814</v>
      </c>
      <c r="C3769" s="23"/>
      <c r="D3769" s="24">
        <v>316371</v>
      </c>
      <c r="E3769" s="25"/>
      <c r="F3769" s="23" t="s">
        <v>33</v>
      </c>
      <c r="G3769" s="23" t="s">
        <v>33</v>
      </c>
      <c r="H3769" s="24" t="s">
        <v>34</v>
      </c>
      <c r="I3769" s="24" t="s">
        <v>35</v>
      </c>
      <c r="J3769" s="23" t="s">
        <v>39</v>
      </c>
      <c r="K3769" s="26">
        <v>160555.89000000001</v>
      </c>
      <c r="L3769" s="26">
        <f t="shared" si="177"/>
        <v>8652.3569104326907</v>
      </c>
      <c r="M3769" s="26">
        <v>0</v>
      </c>
      <c r="N3769" s="26">
        <v>0</v>
      </c>
      <c r="O3769" s="26">
        <v>0</v>
      </c>
      <c r="P3769" s="26">
        <v>0</v>
      </c>
      <c r="Q3769" s="26">
        <f t="shared" si="175"/>
        <v>0</v>
      </c>
      <c r="R3769" s="27" t="str">
        <f t="shared" si="176"/>
        <v>1-30</v>
      </c>
      <c r="S3769" s="27" t="str">
        <f>+VLOOKUP(B3769,'[1]PORTFOLIO MAY16'!$B$7:$T$5083,19,0)</f>
        <v>MEXICO</v>
      </c>
      <c r="T3769" s="26">
        <v>0</v>
      </c>
      <c r="U3769" s="23" t="s">
        <v>37</v>
      </c>
      <c r="V3769" s="23" t="s">
        <v>37</v>
      </c>
      <c r="W3769" s="23" t="s">
        <v>37</v>
      </c>
      <c r="X3769" s="22">
        <v>186495.54</v>
      </c>
    </row>
    <row r="3770" spans="1:24" x14ac:dyDescent="0.25">
      <c r="A3770" s="22">
        <v>702</v>
      </c>
      <c r="B3770" s="23" t="s">
        <v>3815</v>
      </c>
      <c r="C3770" s="23"/>
      <c r="D3770" s="24">
        <v>314798</v>
      </c>
      <c r="E3770" s="25"/>
      <c r="F3770" s="23" t="s">
        <v>59</v>
      </c>
      <c r="G3770" s="23" t="s">
        <v>59</v>
      </c>
      <c r="H3770" s="24" t="s">
        <v>34</v>
      </c>
      <c r="I3770" s="24" t="s">
        <v>35</v>
      </c>
      <c r="J3770" s="23" t="s">
        <v>36</v>
      </c>
      <c r="K3770" s="26">
        <v>161449.84</v>
      </c>
      <c r="L3770" s="26">
        <f t="shared" si="177"/>
        <v>161449.84</v>
      </c>
      <c r="M3770" s="26">
        <v>0</v>
      </c>
      <c r="N3770" s="26">
        <v>0</v>
      </c>
      <c r="O3770" s="26">
        <v>0</v>
      </c>
      <c r="P3770" s="26">
        <v>0</v>
      </c>
      <c r="Q3770" s="26">
        <f t="shared" si="175"/>
        <v>0</v>
      </c>
      <c r="R3770" s="27" t="str">
        <f t="shared" si="176"/>
        <v>1-30</v>
      </c>
      <c r="S3770" s="27" t="str">
        <f>+VLOOKUP(B3770,'[1]PORTFOLIO MAY16'!$B$7:$T$5083,19,0)</f>
        <v>COSTA RICA</v>
      </c>
      <c r="T3770" s="26">
        <v>0</v>
      </c>
      <c r="U3770" s="23" t="s">
        <v>37</v>
      </c>
      <c r="V3770" s="23" t="s">
        <v>37</v>
      </c>
      <c r="W3770" s="23" t="s">
        <v>37</v>
      </c>
      <c r="X3770" s="22">
        <v>169182.32</v>
      </c>
    </row>
    <row r="3771" spans="1:24" x14ac:dyDescent="0.25">
      <c r="A3771" s="22">
        <v>702</v>
      </c>
      <c r="B3771" s="23" t="s">
        <v>3816</v>
      </c>
      <c r="C3771" s="23"/>
      <c r="D3771" s="24">
        <v>365148</v>
      </c>
      <c r="E3771" s="25"/>
      <c r="F3771" s="23" t="s">
        <v>33</v>
      </c>
      <c r="G3771" s="23" t="s">
        <v>33</v>
      </c>
      <c r="H3771" s="24" t="s">
        <v>34</v>
      </c>
      <c r="I3771" s="24" t="s">
        <v>35</v>
      </c>
      <c r="J3771" s="23" t="s">
        <v>39</v>
      </c>
      <c r="K3771" s="26">
        <v>1739930.38</v>
      </c>
      <c r="L3771" s="26">
        <f t="shared" si="177"/>
        <v>93764.8481601315</v>
      </c>
      <c r="M3771" s="26">
        <v>0</v>
      </c>
      <c r="N3771" s="26">
        <v>0</v>
      </c>
      <c r="O3771" s="26">
        <v>0</v>
      </c>
      <c r="P3771" s="26">
        <v>0</v>
      </c>
      <c r="Q3771" s="26">
        <f t="shared" si="175"/>
        <v>0</v>
      </c>
      <c r="R3771" s="27" t="str">
        <f t="shared" si="176"/>
        <v>1-30</v>
      </c>
      <c r="S3771" s="27" t="str">
        <f>+VLOOKUP(B3771,'[1]PORTFOLIO MAY16'!$B$7:$T$5083,19,0)</f>
        <v>MEXICO</v>
      </c>
      <c r="T3771" s="26">
        <v>0</v>
      </c>
      <c r="U3771" s="23" t="s">
        <v>37</v>
      </c>
      <c r="V3771" s="23" t="s">
        <v>37</v>
      </c>
      <c r="W3771" s="23" t="s">
        <v>37</v>
      </c>
      <c r="X3771" s="22">
        <v>1937675.52</v>
      </c>
    </row>
    <row r="3772" spans="1:24" x14ac:dyDescent="0.25">
      <c r="A3772" s="22">
        <v>702</v>
      </c>
      <c r="B3772" s="23" t="s">
        <v>3817</v>
      </c>
      <c r="C3772" s="23"/>
      <c r="D3772" s="24">
        <v>313548</v>
      </c>
      <c r="E3772" s="25"/>
      <c r="F3772" s="23" t="s">
        <v>59</v>
      </c>
      <c r="G3772" s="23" t="s">
        <v>59</v>
      </c>
      <c r="H3772" s="24" t="s">
        <v>34</v>
      </c>
      <c r="I3772" s="24" t="s">
        <v>35</v>
      </c>
      <c r="J3772" s="23" t="s">
        <v>36</v>
      </c>
      <c r="K3772" s="26">
        <v>52958.36</v>
      </c>
      <c r="L3772" s="26">
        <f t="shared" si="177"/>
        <v>52958.36</v>
      </c>
      <c r="M3772" s="26">
        <v>0</v>
      </c>
      <c r="N3772" s="26">
        <v>0</v>
      </c>
      <c r="O3772" s="26">
        <v>0</v>
      </c>
      <c r="P3772" s="26">
        <v>0</v>
      </c>
      <c r="Q3772" s="26">
        <f t="shared" si="175"/>
        <v>0</v>
      </c>
      <c r="R3772" s="27" t="str">
        <f t="shared" si="176"/>
        <v>1-30</v>
      </c>
      <c r="S3772" s="27" t="str">
        <f>+VLOOKUP(B3772,'[1]PORTFOLIO MAY16'!$B$7:$T$5083,19,0)</f>
        <v>NICARAGUA</v>
      </c>
      <c r="T3772" s="26">
        <v>0</v>
      </c>
      <c r="U3772" s="23" t="s">
        <v>37</v>
      </c>
      <c r="V3772" s="23" t="s">
        <v>37</v>
      </c>
      <c r="W3772" s="23" t="s">
        <v>37</v>
      </c>
      <c r="X3772" s="22">
        <v>55645.49</v>
      </c>
    </row>
    <row r="3773" spans="1:24" x14ac:dyDescent="0.25">
      <c r="A3773" s="22">
        <v>702</v>
      </c>
      <c r="B3773" s="23" t="s">
        <v>3818</v>
      </c>
      <c r="C3773" s="23"/>
      <c r="D3773" s="24">
        <v>361088</v>
      </c>
      <c r="E3773" s="25"/>
      <c r="F3773" s="23" t="s">
        <v>33</v>
      </c>
      <c r="G3773" s="23" t="s">
        <v>33</v>
      </c>
      <c r="H3773" s="24" t="s">
        <v>34</v>
      </c>
      <c r="I3773" s="24" t="s">
        <v>35</v>
      </c>
      <c r="J3773" s="23" t="s">
        <v>39</v>
      </c>
      <c r="K3773" s="26">
        <v>2262742.48</v>
      </c>
      <c r="L3773" s="26">
        <f t="shared" si="177"/>
        <v>121939.19222370231</v>
      </c>
      <c r="M3773" s="26">
        <v>0</v>
      </c>
      <c r="N3773" s="26">
        <v>0</v>
      </c>
      <c r="O3773" s="26">
        <v>0</v>
      </c>
      <c r="P3773" s="26">
        <v>0</v>
      </c>
      <c r="Q3773" s="26">
        <f t="shared" si="175"/>
        <v>0</v>
      </c>
      <c r="R3773" s="27" t="str">
        <f t="shared" si="176"/>
        <v>1-30</v>
      </c>
      <c r="S3773" s="27" t="str">
        <f>+VLOOKUP(B3773,'[1]PORTFOLIO MAY16'!$B$7:$T$5083,19,0)</f>
        <v>MEXICO</v>
      </c>
      <c r="T3773" s="26">
        <v>0</v>
      </c>
      <c r="U3773" s="23" t="s">
        <v>37</v>
      </c>
      <c r="V3773" s="23" t="s">
        <v>37</v>
      </c>
      <c r="W3773" s="23" t="s">
        <v>37</v>
      </c>
      <c r="X3773" s="22">
        <v>2388450.4</v>
      </c>
    </row>
    <row r="3774" spans="1:24" x14ac:dyDescent="0.25">
      <c r="A3774" s="22">
        <v>702</v>
      </c>
      <c r="B3774" s="23" t="s">
        <v>3819</v>
      </c>
      <c r="C3774" s="23"/>
      <c r="D3774" s="24">
        <v>314854</v>
      </c>
      <c r="E3774" s="25"/>
      <c r="F3774" s="23" t="s">
        <v>33</v>
      </c>
      <c r="G3774" s="23" t="s">
        <v>33</v>
      </c>
      <c r="H3774" s="24" t="s">
        <v>34</v>
      </c>
      <c r="I3774" s="24" t="s">
        <v>35</v>
      </c>
      <c r="J3774" s="23" t="s">
        <v>39</v>
      </c>
      <c r="K3774" s="26">
        <v>2443364.92</v>
      </c>
      <c r="L3774" s="26">
        <f t="shared" si="177"/>
        <v>131672.93551342661</v>
      </c>
      <c r="M3774" s="26">
        <v>2443364.92</v>
      </c>
      <c r="N3774" s="26">
        <v>0</v>
      </c>
      <c r="O3774" s="26">
        <v>0</v>
      </c>
      <c r="P3774" s="26">
        <v>0</v>
      </c>
      <c r="Q3774" s="26">
        <f t="shared" si="175"/>
        <v>2443364.92</v>
      </c>
      <c r="R3774" s="27" t="str">
        <f t="shared" si="176"/>
        <v>31-60</v>
      </c>
      <c r="S3774" s="27" t="str">
        <f>+VLOOKUP(B3774,'[1]PORTFOLIO MAY16'!$B$7:$T$5083,19,0)</f>
        <v>MEXICO</v>
      </c>
      <c r="T3774" s="26">
        <v>0</v>
      </c>
      <c r="U3774" s="23" t="s">
        <v>37</v>
      </c>
      <c r="V3774" s="23" t="s">
        <v>37</v>
      </c>
      <c r="W3774" s="23" t="s">
        <v>37</v>
      </c>
      <c r="X3774" s="22">
        <v>2692517.8</v>
      </c>
    </row>
    <row r="3775" spans="1:24" x14ac:dyDescent="0.25">
      <c r="A3775" s="22">
        <v>702</v>
      </c>
      <c r="B3775" s="23" t="s">
        <v>3820</v>
      </c>
      <c r="C3775" s="23"/>
      <c r="D3775" s="24">
        <v>318117</v>
      </c>
      <c r="E3775" s="25"/>
      <c r="F3775" s="23" t="s">
        <v>42</v>
      </c>
      <c r="G3775" s="23" t="s">
        <v>33</v>
      </c>
      <c r="H3775" s="24" t="s">
        <v>34</v>
      </c>
      <c r="I3775" s="24" t="s">
        <v>35</v>
      </c>
      <c r="J3775" s="23" t="s">
        <v>36</v>
      </c>
      <c r="K3775" s="26">
        <v>134770.17000000001</v>
      </c>
      <c r="L3775" s="26">
        <f t="shared" si="177"/>
        <v>134770.17000000001</v>
      </c>
      <c r="M3775" s="26">
        <v>0</v>
      </c>
      <c r="N3775" s="26">
        <v>0</v>
      </c>
      <c r="O3775" s="26">
        <v>0</v>
      </c>
      <c r="P3775" s="26">
        <v>0</v>
      </c>
      <c r="Q3775" s="26">
        <f t="shared" si="175"/>
        <v>0</v>
      </c>
      <c r="R3775" s="27" t="str">
        <f t="shared" si="176"/>
        <v>1-30</v>
      </c>
      <c r="S3775" s="27" t="str">
        <f>+VLOOKUP(B3775,'[1]PORTFOLIO MAY16'!$B$7:$T$5083,19,0)</f>
        <v>COSTA RICA</v>
      </c>
      <c r="T3775" s="26">
        <v>0</v>
      </c>
      <c r="U3775" s="23" t="s">
        <v>37</v>
      </c>
      <c r="V3775" s="23" t="s">
        <v>37</v>
      </c>
      <c r="W3775" s="23" t="s">
        <v>37</v>
      </c>
      <c r="X3775" s="22">
        <v>155685.78</v>
      </c>
    </row>
    <row r="3776" spans="1:24" x14ac:dyDescent="0.25">
      <c r="A3776" s="22">
        <v>702</v>
      </c>
      <c r="B3776" s="23" t="s">
        <v>3821</v>
      </c>
      <c r="C3776" s="23"/>
      <c r="D3776" s="24">
        <v>309847</v>
      </c>
      <c r="E3776" s="25"/>
      <c r="F3776" s="23" t="s">
        <v>42</v>
      </c>
      <c r="G3776" s="23" t="s">
        <v>51</v>
      </c>
      <c r="H3776" s="24" t="s">
        <v>34</v>
      </c>
      <c r="I3776" s="24" t="s">
        <v>35</v>
      </c>
      <c r="J3776" s="23" t="s">
        <v>36</v>
      </c>
      <c r="K3776" s="26">
        <v>9187.43</v>
      </c>
      <c r="L3776" s="26">
        <f t="shared" si="177"/>
        <v>9187.43</v>
      </c>
      <c r="M3776" s="26">
        <v>0</v>
      </c>
      <c r="N3776" s="26">
        <v>0</v>
      </c>
      <c r="O3776" s="26">
        <v>0</v>
      </c>
      <c r="P3776" s="26">
        <v>0</v>
      </c>
      <c r="Q3776" s="26">
        <f t="shared" si="175"/>
        <v>0</v>
      </c>
      <c r="R3776" s="27" t="str">
        <f t="shared" si="176"/>
        <v>1-30</v>
      </c>
      <c r="S3776" s="27" t="str">
        <f>+VLOOKUP(B3776,'[1]PORTFOLIO MAY16'!$B$7:$T$5083,19,0)</f>
        <v>MEXICO</v>
      </c>
      <c r="T3776" s="26">
        <v>0</v>
      </c>
      <c r="U3776" s="23" t="s">
        <v>37</v>
      </c>
      <c r="V3776" s="23" t="s">
        <v>37</v>
      </c>
      <c r="W3776" s="23" t="s">
        <v>37</v>
      </c>
      <c r="X3776" s="22">
        <v>9523.27</v>
      </c>
    </row>
    <row r="3777" spans="1:24" x14ac:dyDescent="0.25">
      <c r="A3777" s="22">
        <v>702</v>
      </c>
      <c r="B3777" s="23" t="s">
        <v>3822</v>
      </c>
      <c r="C3777" s="23"/>
      <c r="D3777" s="24">
        <v>313548</v>
      </c>
      <c r="E3777" s="25"/>
      <c r="F3777" s="23" t="s">
        <v>59</v>
      </c>
      <c r="G3777" s="23" t="s">
        <v>59</v>
      </c>
      <c r="H3777" s="24" t="s">
        <v>34</v>
      </c>
      <c r="I3777" s="24" t="s">
        <v>35</v>
      </c>
      <c r="J3777" s="23" t="s">
        <v>36</v>
      </c>
      <c r="K3777" s="26">
        <v>58583.12</v>
      </c>
      <c r="L3777" s="26">
        <f t="shared" si="177"/>
        <v>58583.12</v>
      </c>
      <c r="M3777" s="26">
        <v>0</v>
      </c>
      <c r="N3777" s="26">
        <v>0</v>
      </c>
      <c r="O3777" s="26">
        <v>0</v>
      </c>
      <c r="P3777" s="26">
        <v>0</v>
      </c>
      <c r="Q3777" s="26">
        <f t="shared" si="175"/>
        <v>0</v>
      </c>
      <c r="R3777" s="27" t="str">
        <f t="shared" si="176"/>
        <v>1-30</v>
      </c>
      <c r="S3777" s="27" t="str">
        <f>+VLOOKUP(B3777,'[1]PORTFOLIO MAY16'!$B$7:$T$5083,19,0)</f>
        <v>NICARAGUA</v>
      </c>
      <c r="T3777" s="26">
        <v>0</v>
      </c>
      <c r="U3777" s="23" t="s">
        <v>37</v>
      </c>
      <c r="V3777" s="23" t="s">
        <v>37</v>
      </c>
      <c r="W3777" s="23" t="s">
        <v>37</v>
      </c>
      <c r="X3777" s="22">
        <v>61396.06</v>
      </c>
    </row>
    <row r="3778" spans="1:24" x14ac:dyDescent="0.25">
      <c r="A3778" s="22">
        <v>702</v>
      </c>
      <c r="B3778" s="23" t="s">
        <v>3823</v>
      </c>
      <c r="C3778" s="23"/>
      <c r="D3778" s="24">
        <v>319044</v>
      </c>
      <c r="E3778" s="25"/>
      <c r="F3778" s="23" t="s">
        <v>42</v>
      </c>
      <c r="G3778" s="23" t="s">
        <v>33</v>
      </c>
      <c r="H3778" s="24" t="s">
        <v>34</v>
      </c>
      <c r="I3778" s="24" t="s">
        <v>35</v>
      </c>
      <c r="J3778" s="23" t="s">
        <v>36</v>
      </c>
      <c r="K3778" s="26">
        <v>300785.59000000003</v>
      </c>
      <c r="L3778" s="26">
        <f t="shared" si="177"/>
        <v>300785.59000000003</v>
      </c>
      <c r="M3778" s="26">
        <v>0</v>
      </c>
      <c r="N3778" s="26">
        <v>0</v>
      </c>
      <c r="O3778" s="26">
        <v>0</v>
      </c>
      <c r="P3778" s="26">
        <v>0</v>
      </c>
      <c r="Q3778" s="26">
        <f t="shared" si="175"/>
        <v>0</v>
      </c>
      <c r="R3778" s="27" t="str">
        <f t="shared" si="176"/>
        <v>1-30</v>
      </c>
      <c r="S3778" s="27" t="str">
        <f>+VLOOKUP(B3778,'[1]PORTFOLIO MAY16'!$B$7:$T$5083,19,0)</f>
        <v>COSTA RICA</v>
      </c>
      <c r="T3778" s="26">
        <v>0</v>
      </c>
      <c r="U3778" s="23" t="s">
        <v>37</v>
      </c>
      <c r="V3778" s="23" t="s">
        <v>37</v>
      </c>
      <c r="W3778" s="23" t="s">
        <v>37</v>
      </c>
      <c r="X3778" s="22">
        <v>348191.1</v>
      </c>
    </row>
    <row r="3779" spans="1:24" x14ac:dyDescent="0.25">
      <c r="A3779" s="22">
        <v>702</v>
      </c>
      <c r="B3779" s="23" t="s">
        <v>3824</v>
      </c>
      <c r="C3779" s="23"/>
      <c r="D3779" s="24">
        <v>316300</v>
      </c>
      <c r="E3779" s="25"/>
      <c r="F3779" s="23" t="s">
        <v>42</v>
      </c>
      <c r="G3779" s="23" t="s">
        <v>33</v>
      </c>
      <c r="H3779" s="24" t="s">
        <v>34</v>
      </c>
      <c r="I3779" s="24" t="s">
        <v>35</v>
      </c>
      <c r="J3779" s="23" t="s">
        <v>36</v>
      </c>
      <c r="K3779" s="26">
        <v>154830.84</v>
      </c>
      <c r="L3779" s="26">
        <f t="shared" si="177"/>
        <v>154830.84</v>
      </c>
      <c r="M3779" s="26">
        <v>0</v>
      </c>
      <c r="N3779" s="26">
        <v>0</v>
      </c>
      <c r="O3779" s="26">
        <v>0</v>
      </c>
      <c r="P3779" s="26">
        <v>0</v>
      </c>
      <c r="Q3779" s="26">
        <f t="shared" si="175"/>
        <v>0</v>
      </c>
      <c r="R3779" s="27" t="str">
        <f t="shared" si="176"/>
        <v>1-30</v>
      </c>
      <c r="S3779" s="27" t="str">
        <f>+VLOOKUP(B3779,'[1]PORTFOLIO MAY16'!$B$7:$T$5083,19,0)</f>
        <v>REPUBLICA DOMINICANA</v>
      </c>
      <c r="T3779" s="26">
        <v>0</v>
      </c>
      <c r="U3779" s="23" t="s">
        <v>37</v>
      </c>
      <c r="V3779" s="23" t="s">
        <v>37</v>
      </c>
      <c r="W3779" s="23" t="s">
        <v>37</v>
      </c>
      <c r="X3779" s="22">
        <v>167307.57999999999</v>
      </c>
    </row>
    <row r="3780" spans="1:24" x14ac:dyDescent="0.25">
      <c r="A3780" s="22">
        <v>702</v>
      </c>
      <c r="B3780" s="23" t="s">
        <v>3825</v>
      </c>
      <c r="C3780" s="23"/>
      <c r="D3780" s="24">
        <v>356035</v>
      </c>
      <c r="E3780" s="25"/>
      <c r="F3780" s="23" t="s">
        <v>42</v>
      </c>
      <c r="G3780" s="23" t="s">
        <v>33</v>
      </c>
      <c r="H3780" s="24" t="s">
        <v>34</v>
      </c>
      <c r="I3780" s="24" t="s">
        <v>35</v>
      </c>
      <c r="J3780" s="23" t="s">
        <v>36</v>
      </c>
      <c r="K3780" s="26">
        <v>63819.34</v>
      </c>
      <c r="L3780" s="26">
        <f t="shared" si="177"/>
        <v>63819.34</v>
      </c>
      <c r="M3780" s="26">
        <v>0</v>
      </c>
      <c r="N3780" s="26">
        <v>0</v>
      </c>
      <c r="O3780" s="26">
        <v>0</v>
      </c>
      <c r="P3780" s="26">
        <v>0</v>
      </c>
      <c r="Q3780" s="26">
        <f t="shared" si="175"/>
        <v>0</v>
      </c>
      <c r="R3780" s="27" t="str">
        <f t="shared" si="176"/>
        <v>1-30</v>
      </c>
      <c r="S3780" s="27" t="str">
        <f>+VLOOKUP(B3780,'[1]PORTFOLIO MAY16'!$B$7:$T$5083,19,0)</f>
        <v>COSTA RICA</v>
      </c>
      <c r="T3780" s="26">
        <v>0</v>
      </c>
      <c r="U3780" s="23" t="s">
        <v>37</v>
      </c>
      <c r="V3780" s="23" t="s">
        <v>37</v>
      </c>
      <c r="W3780" s="23" t="s">
        <v>37</v>
      </c>
      <c r="X3780" s="22">
        <v>69136.98</v>
      </c>
    </row>
    <row r="3781" spans="1:24" x14ac:dyDescent="0.25">
      <c r="A3781" s="22">
        <v>702</v>
      </c>
      <c r="B3781" s="23" t="s">
        <v>3826</v>
      </c>
      <c r="C3781" s="23"/>
      <c r="D3781" s="24">
        <v>360849</v>
      </c>
      <c r="E3781" s="25"/>
      <c r="F3781" s="23" t="s">
        <v>42</v>
      </c>
      <c r="G3781" s="23" t="s">
        <v>33</v>
      </c>
      <c r="H3781" s="24" t="s">
        <v>34</v>
      </c>
      <c r="I3781" s="24" t="s">
        <v>35</v>
      </c>
      <c r="J3781" s="23" t="s">
        <v>39</v>
      </c>
      <c r="K3781" s="26">
        <v>1120497.3999999999</v>
      </c>
      <c r="L3781" s="26">
        <f t="shared" si="177"/>
        <v>60383.604874364071</v>
      </c>
      <c r="M3781" s="26">
        <v>0</v>
      </c>
      <c r="N3781" s="26">
        <v>0</v>
      </c>
      <c r="O3781" s="26">
        <v>0</v>
      </c>
      <c r="P3781" s="26">
        <v>0</v>
      </c>
      <c r="Q3781" s="26">
        <f t="shared" si="175"/>
        <v>0</v>
      </c>
      <c r="R3781" s="27" t="str">
        <f t="shared" si="176"/>
        <v>1-30</v>
      </c>
      <c r="S3781" s="27" t="str">
        <f>+VLOOKUP(B3781,'[1]PORTFOLIO MAY16'!$B$7:$T$5083,19,0)</f>
        <v>MEXICO</v>
      </c>
      <c r="T3781" s="26">
        <v>0</v>
      </c>
      <c r="U3781" s="23" t="s">
        <v>37</v>
      </c>
      <c r="V3781" s="23" t="s">
        <v>37</v>
      </c>
      <c r="W3781" s="23" t="s">
        <v>37</v>
      </c>
      <c r="X3781" s="22">
        <v>1152121.56</v>
      </c>
    </row>
    <row r="3782" spans="1:24" x14ac:dyDescent="0.25">
      <c r="A3782" s="22">
        <v>702</v>
      </c>
      <c r="B3782" s="23" t="s">
        <v>3827</v>
      </c>
      <c r="C3782" s="23"/>
      <c r="D3782" s="24">
        <v>360859</v>
      </c>
      <c r="E3782" s="25"/>
      <c r="F3782" s="23" t="s">
        <v>42</v>
      </c>
      <c r="G3782" s="23" t="s">
        <v>33</v>
      </c>
      <c r="H3782" s="24" t="s">
        <v>34</v>
      </c>
      <c r="I3782" s="24" t="s">
        <v>35</v>
      </c>
      <c r="J3782" s="23" t="s">
        <v>39</v>
      </c>
      <c r="K3782" s="26">
        <v>331225.69</v>
      </c>
      <c r="L3782" s="26">
        <f t="shared" si="177"/>
        <v>17849.752430660352</v>
      </c>
      <c r="M3782" s="26">
        <v>0</v>
      </c>
      <c r="N3782" s="26">
        <v>0</v>
      </c>
      <c r="O3782" s="26">
        <v>0</v>
      </c>
      <c r="P3782" s="26">
        <v>0</v>
      </c>
      <c r="Q3782" s="26">
        <f t="shared" si="175"/>
        <v>0</v>
      </c>
      <c r="R3782" s="27" t="str">
        <f t="shared" si="176"/>
        <v>1-30</v>
      </c>
      <c r="S3782" s="27" t="str">
        <f>+VLOOKUP(B3782,'[1]PORTFOLIO MAY16'!$B$7:$T$5083,19,0)</f>
        <v>MEXICO</v>
      </c>
      <c r="T3782" s="26">
        <v>0</v>
      </c>
      <c r="U3782" s="23" t="s">
        <v>37</v>
      </c>
      <c r="V3782" s="23" t="s">
        <v>37</v>
      </c>
      <c r="W3782" s="23" t="s">
        <v>37</v>
      </c>
      <c r="X3782" s="22">
        <v>331225.69</v>
      </c>
    </row>
    <row r="3783" spans="1:24" x14ac:dyDescent="0.25">
      <c r="A3783" s="22">
        <v>702</v>
      </c>
      <c r="B3783" s="23" t="s">
        <v>3828</v>
      </c>
      <c r="C3783" s="23"/>
      <c r="D3783" s="24">
        <v>319617</v>
      </c>
      <c r="E3783" s="25"/>
      <c r="F3783" s="23" t="s">
        <v>33</v>
      </c>
      <c r="G3783" s="23" t="s">
        <v>33</v>
      </c>
      <c r="H3783" s="24" t="s">
        <v>34</v>
      </c>
      <c r="I3783" s="24" t="s">
        <v>35</v>
      </c>
      <c r="J3783" s="23" t="s">
        <v>36</v>
      </c>
      <c r="K3783" s="26">
        <v>245833.32</v>
      </c>
      <c r="L3783" s="26">
        <f t="shared" si="177"/>
        <v>245833.32</v>
      </c>
      <c r="M3783" s="26">
        <v>0</v>
      </c>
      <c r="N3783" s="26">
        <v>0</v>
      </c>
      <c r="O3783" s="26">
        <v>0</v>
      </c>
      <c r="P3783" s="26">
        <v>0</v>
      </c>
      <c r="Q3783" s="26">
        <f t="shared" ref="Q3783:Q3846" si="178">+P3783+O3783+N3783+M3783</f>
        <v>0</v>
      </c>
      <c r="R3783" s="27" t="str">
        <f t="shared" ref="R3783:R3846" si="179">+IF(P3783&gt;0,"120+",IF(O3783&gt;0,"91-120",IF(N3783&gt;0,"61-90",IF(M3783&gt;0,"31-60","1-30"))))</f>
        <v>1-30</v>
      </c>
      <c r="S3783" s="27" t="str">
        <f>+VLOOKUP(B3783,'[1]PORTFOLIO MAY16'!$B$7:$T$5083,19,0)</f>
        <v>MEXICO</v>
      </c>
      <c r="T3783" s="26">
        <v>0</v>
      </c>
      <c r="U3783" s="23" t="s">
        <v>37</v>
      </c>
      <c r="V3783" s="23" t="s">
        <v>37</v>
      </c>
      <c r="W3783" s="23" t="s">
        <v>37</v>
      </c>
      <c r="X3783" s="22">
        <v>258124.99</v>
      </c>
    </row>
    <row r="3784" spans="1:24" x14ac:dyDescent="0.25">
      <c r="A3784" s="22">
        <v>702</v>
      </c>
      <c r="B3784" s="23" t="s">
        <v>3829</v>
      </c>
      <c r="C3784" s="23"/>
      <c r="D3784" s="24">
        <v>309306</v>
      </c>
      <c r="E3784" s="25"/>
      <c r="F3784" s="23" t="s">
        <v>42</v>
      </c>
      <c r="G3784" s="23" t="s">
        <v>51</v>
      </c>
      <c r="H3784" s="24" t="s">
        <v>34</v>
      </c>
      <c r="I3784" s="24" t="s">
        <v>35</v>
      </c>
      <c r="J3784" s="23" t="s">
        <v>36</v>
      </c>
      <c r="K3784" s="26">
        <v>8528673.9499999993</v>
      </c>
      <c r="L3784" s="26">
        <f t="shared" si="177"/>
        <v>8528673.9499999993</v>
      </c>
      <c r="M3784" s="26">
        <v>0</v>
      </c>
      <c r="N3784" s="26">
        <v>0</v>
      </c>
      <c r="O3784" s="26">
        <v>0</v>
      </c>
      <c r="P3784" s="26">
        <v>0</v>
      </c>
      <c r="Q3784" s="26">
        <f t="shared" si="178"/>
        <v>0</v>
      </c>
      <c r="R3784" s="27" t="str">
        <f t="shared" si="179"/>
        <v>1-30</v>
      </c>
      <c r="S3784" s="27" t="str">
        <f>+VLOOKUP(B3784,'[1]PORTFOLIO MAY16'!$B$7:$T$5083,19,0)</f>
        <v>MEXICO</v>
      </c>
      <c r="T3784" s="26">
        <v>0</v>
      </c>
      <c r="U3784" s="23" t="s">
        <v>37</v>
      </c>
      <c r="V3784" s="23" t="s">
        <v>37</v>
      </c>
      <c r="W3784" s="23" t="s">
        <v>37</v>
      </c>
      <c r="X3784" s="22">
        <v>9421105.4600000009</v>
      </c>
    </row>
    <row r="3785" spans="1:24" x14ac:dyDescent="0.25">
      <c r="A3785" s="22">
        <v>702</v>
      </c>
      <c r="B3785" s="23" t="s">
        <v>3830</v>
      </c>
      <c r="C3785" s="23"/>
      <c r="D3785" s="24">
        <v>316241</v>
      </c>
      <c r="E3785" s="25"/>
      <c r="F3785" s="23" t="s">
        <v>42</v>
      </c>
      <c r="G3785" s="23" t="s">
        <v>33</v>
      </c>
      <c r="H3785" s="24" t="s">
        <v>34</v>
      </c>
      <c r="I3785" s="24" t="s">
        <v>35</v>
      </c>
      <c r="J3785" s="23" t="s">
        <v>36</v>
      </c>
      <c r="K3785" s="26">
        <v>153911.96</v>
      </c>
      <c r="L3785" s="26">
        <f t="shared" si="177"/>
        <v>153911.96</v>
      </c>
      <c r="M3785" s="26">
        <v>0</v>
      </c>
      <c r="N3785" s="26">
        <v>0</v>
      </c>
      <c r="O3785" s="26">
        <v>0</v>
      </c>
      <c r="P3785" s="26">
        <v>0</v>
      </c>
      <c r="Q3785" s="26">
        <f t="shared" si="178"/>
        <v>0</v>
      </c>
      <c r="R3785" s="27" t="str">
        <f t="shared" si="179"/>
        <v>1-30</v>
      </c>
      <c r="S3785" s="27" t="str">
        <f>+VLOOKUP(B3785,'[1]PORTFOLIO MAY16'!$B$7:$T$5083,19,0)</f>
        <v>COSTA RICA</v>
      </c>
      <c r="T3785" s="26">
        <v>0</v>
      </c>
      <c r="U3785" s="23" t="s">
        <v>37</v>
      </c>
      <c r="V3785" s="23" t="s">
        <v>37</v>
      </c>
      <c r="W3785" s="23" t="s">
        <v>37</v>
      </c>
      <c r="X3785" s="22">
        <v>172816.02</v>
      </c>
    </row>
    <row r="3786" spans="1:24" x14ac:dyDescent="0.25">
      <c r="A3786" s="22">
        <v>702</v>
      </c>
      <c r="B3786" s="23" t="s">
        <v>3831</v>
      </c>
      <c r="C3786" s="23"/>
      <c r="D3786" s="24">
        <v>315628</v>
      </c>
      <c r="E3786" s="25"/>
      <c r="F3786" s="23" t="s">
        <v>42</v>
      </c>
      <c r="G3786" s="23" t="s">
        <v>33</v>
      </c>
      <c r="H3786" s="24" t="s">
        <v>34</v>
      </c>
      <c r="I3786" s="24" t="s">
        <v>35</v>
      </c>
      <c r="J3786" s="23" t="s">
        <v>39</v>
      </c>
      <c r="K3786" s="26">
        <v>3954960</v>
      </c>
      <c r="L3786" s="26">
        <f t="shared" si="177"/>
        <v>213132.7943589293</v>
      </c>
      <c r="M3786" s="26">
        <v>0</v>
      </c>
      <c r="N3786" s="26">
        <v>0</v>
      </c>
      <c r="O3786" s="26">
        <v>0</v>
      </c>
      <c r="P3786" s="26">
        <v>0</v>
      </c>
      <c r="Q3786" s="26">
        <f t="shared" si="178"/>
        <v>0</v>
      </c>
      <c r="R3786" s="27" t="str">
        <f t="shared" si="179"/>
        <v>1-30</v>
      </c>
      <c r="S3786" s="27" t="str">
        <f>+VLOOKUP(B3786,'[1]PORTFOLIO MAY16'!$B$7:$T$5083,19,0)</f>
        <v>MEXICO</v>
      </c>
      <c r="T3786" s="26">
        <v>0</v>
      </c>
      <c r="U3786" s="23" t="s">
        <v>37</v>
      </c>
      <c r="V3786" s="23" t="s">
        <v>37</v>
      </c>
      <c r="W3786" s="23" t="s">
        <v>37</v>
      </c>
      <c r="X3786" s="22">
        <v>3954960</v>
      </c>
    </row>
    <row r="3787" spans="1:24" x14ac:dyDescent="0.25">
      <c r="A3787" s="22">
        <v>702</v>
      </c>
      <c r="B3787" s="23" t="s">
        <v>3832</v>
      </c>
      <c r="C3787" s="23"/>
      <c r="D3787" s="24">
        <v>361604</v>
      </c>
      <c r="E3787" s="25"/>
      <c r="F3787" s="23" t="s">
        <v>42</v>
      </c>
      <c r="G3787" s="23" t="s">
        <v>33</v>
      </c>
      <c r="H3787" s="24" t="s">
        <v>34</v>
      </c>
      <c r="I3787" s="24" t="s">
        <v>35</v>
      </c>
      <c r="J3787" s="23" t="s">
        <v>36</v>
      </c>
      <c r="K3787" s="26">
        <v>22093.14</v>
      </c>
      <c r="L3787" s="26">
        <f t="shared" si="177"/>
        <v>22093.14</v>
      </c>
      <c r="M3787" s="26">
        <v>0</v>
      </c>
      <c r="N3787" s="26">
        <v>0</v>
      </c>
      <c r="O3787" s="26">
        <v>0</v>
      </c>
      <c r="P3787" s="26">
        <v>0</v>
      </c>
      <c r="Q3787" s="26">
        <f t="shared" si="178"/>
        <v>0</v>
      </c>
      <c r="R3787" s="27" t="str">
        <f t="shared" si="179"/>
        <v>1-30</v>
      </c>
      <c r="S3787" s="27" t="str">
        <f>+VLOOKUP(B3787,'[1]PORTFOLIO MAY16'!$B$7:$T$5083,19,0)</f>
        <v>NICARAGUA</v>
      </c>
      <c r="T3787" s="26">
        <v>0</v>
      </c>
      <c r="U3787" s="23" t="s">
        <v>37</v>
      </c>
      <c r="V3787" s="23" t="s">
        <v>37</v>
      </c>
      <c r="W3787" s="23" t="s">
        <v>37</v>
      </c>
      <c r="X3787" s="22">
        <v>25849.62</v>
      </c>
    </row>
    <row r="3788" spans="1:24" x14ac:dyDescent="0.25">
      <c r="A3788" s="22">
        <v>702</v>
      </c>
      <c r="B3788" s="23" t="s">
        <v>3833</v>
      </c>
      <c r="C3788" s="23"/>
      <c r="D3788" s="24">
        <v>361610</v>
      </c>
      <c r="E3788" s="25"/>
      <c r="F3788" s="23" t="s">
        <v>33</v>
      </c>
      <c r="G3788" s="23" t="s">
        <v>33</v>
      </c>
      <c r="H3788" s="24" t="s">
        <v>34</v>
      </c>
      <c r="I3788" s="24" t="s">
        <v>35</v>
      </c>
      <c r="J3788" s="23" t="s">
        <v>39</v>
      </c>
      <c r="K3788" s="26">
        <v>580571.24</v>
      </c>
      <c r="L3788" s="26">
        <f t="shared" si="177"/>
        <v>31286.984117570995</v>
      </c>
      <c r="M3788" s="26">
        <v>0</v>
      </c>
      <c r="N3788" s="26">
        <v>0</v>
      </c>
      <c r="O3788" s="26">
        <v>0</v>
      </c>
      <c r="P3788" s="26">
        <v>0</v>
      </c>
      <c r="Q3788" s="26">
        <f t="shared" si="178"/>
        <v>0</v>
      </c>
      <c r="R3788" s="27" t="str">
        <f t="shared" si="179"/>
        <v>1-30</v>
      </c>
      <c r="S3788" s="27" t="str">
        <f>+VLOOKUP(B3788,'[1]PORTFOLIO MAY16'!$B$7:$T$5083,19,0)</f>
        <v>MEXICO</v>
      </c>
      <c r="T3788" s="26">
        <v>0</v>
      </c>
      <c r="U3788" s="23" t="s">
        <v>37</v>
      </c>
      <c r="V3788" s="23" t="s">
        <v>37</v>
      </c>
      <c r="W3788" s="23" t="s">
        <v>37</v>
      </c>
      <c r="X3788" s="22">
        <v>631672.19999999995</v>
      </c>
    </row>
    <row r="3789" spans="1:24" x14ac:dyDescent="0.25">
      <c r="A3789" s="22">
        <v>702</v>
      </c>
      <c r="B3789" s="23" t="s">
        <v>3834</v>
      </c>
      <c r="C3789" s="23"/>
      <c r="D3789" s="24">
        <v>309858</v>
      </c>
      <c r="E3789" s="25"/>
      <c r="F3789" s="23" t="s">
        <v>42</v>
      </c>
      <c r="G3789" s="23" t="s">
        <v>33</v>
      </c>
      <c r="H3789" s="24" t="s">
        <v>34</v>
      </c>
      <c r="I3789" s="24" t="s">
        <v>35</v>
      </c>
      <c r="J3789" s="23" t="s">
        <v>39</v>
      </c>
      <c r="K3789" s="26">
        <v>284663.65999999997</v>
      </c>
      <c r="L3789" s="26">
        <f t="shared" si="177"/>
        <v>15340.524634443878</v>
      </c>
      <c r="M3789" s="26">
        <v>0</v>
      </c>
      <c r="N3789" s="26">
        <v>0</v>
      </c>
      <c r="O3789" s="26">
        <v>0</v>
      </c>
      <c r="P3789" s="26">
        <v>0</v>
      </c>
      <c r="Q3789" s="26">
        <f t="shared" si="178"/>
        <v>0</v>
      </c>
      <c r="R3789" s="27" t="str">
        <f t="shared" si="179"/>
        <v>1-30</v>
      </c>
      <c r="S3789" s="27" t="str">
        <f>+VLOOKUP(B3789,'[1]PORTFOLIO MAY16'!$B$7:$T$5083,19,0)</f>
        <v>MEXICO</v>
      </c>
      <c r="T3789" s="26">
        <v>0</v>
      </c>
      <c r="U3789" s="23" t="s">
        <v>37</v>
      </c>
      <c r="V3789" s="23" t="s">
        <v>37</v>
      </c>
      <c r="W3789" s="23" t="s">
        <v>37</v>
      </c>
      <c r="X3789" s="22">
        <v>284663.65999999997</v>
      </c>
    </row>
    <row r="3790" spans="1:24" x14ac:dyDescent="0.25">
      <c r="A3790" s="22">
        <v>702</v>
      </c>
      <c r="B3790" s="23" t="s">
        <v>3835</v>
      </c>
      <c r="C3790" s="23"/>
      <c r="D3790" s="24">
        <v>313564</v>
      </c>
      <c r="E3790" s="25"/>
      <c r="F3790" s="23" t="s">
        <v>33</v>
      </c>
      <c r="G3790" s="23" t="s">
        <v>33</v>
      </c>
      <c r="H3790" s="24" t="s">
        <v>34</v>
      </c>
      <c r="I3790" s="24" t="s">
        <v>35</v>
      </c>
      <c r="J3790" s="23" t="s">
        <v>39</v>
      </c>
      <c r="K3790" s="26">
        <v>4788428.07</v>
      </c>
      <c r="L3790" s="26">
        <f t="shared" si="177"/>
        <v>258048.38864257408</v>
      </c>
      <c r="M3790" s="26">
        <v>0</v>
      </c>
      <c r="N3790" s="26">
        <v>0</v>
      </c>
      <c r="O3790" s="26">
        <v>0</v>
      </c>
      <c r="P3790" s="26">
        <v>0</v>
      </c>
      <c r="Q3790" s="26">
        <f t="shared" si="178"/>
        <v>0</v>
      </c>
      <c r="R3790" s="27" t="str">
        <f t="shared" si="179"/>
        <v>1-30</v>
      </c>
      <c r="S3790" s="27" t="str">
        <f>+VLOOKUP(B3790,'[1]PORTFOLIO MAY16'!$B$7:$T$5083,19,0)</f>
        <v>MEXICO</v>
      </c>
      <c r="T3790" s="26">
        <v>0</v>
      </c>
      <c r="U3790" s="23" t="s">
        <v>37</v>
      </c>
      <c r="V3790" s="23" t="s">
        <v>37</v>
      </c>
      <c r="W3790" s="23" t="s">
        <v>37</v>
      </c>
      <c r="X3790" s="22">
        <v>5577440.7000000002</v>
      </c>
    </row>
    <row r="3791" spans="1:24" x14ac:dyDescent="0.25">
      <c r="A3791" s="22">
        <v>702</v>
      </c>
      <c r="B3791" s="23" t="s">
        <v>3836</v>
      </c>
      <c r="C3791" s="23"/>
      <c r="D3791" s="24">
        <v>309344</v>
      </c>
      <c r="E3791" s="25"/>
      <c r="F3791" s="23" t="s">
        <v>42</v>
      </c>
      <c r="G3791" s="23" t="s">
        <v>33</v>
      </c>
      <c r="H3791" s="24" t="s">
        <v>34</v>
      </c>
      <c r="I3791" s="24" t="s">
        <v>35</v>
      </c>
      <c r="J3791" s="23" t="s">
        <v>36</v>
      </c>
      <c r="K3791" s="26">
        <v>62253.97</v>
      </c>
      <c r="L3791" s="26">
        <f t="shared" si="177"/>
        <v>62253.97</v>
      </c>
      <c r="M3791" s="26">
        <v>0</v>
      </c>
      <c r="N3791" s="26">
        <v>0</v>
      </c>
      <c r="O3791" s="26">
        <v>0</v>
      </c>
      <c r="P3791" s="26">
        <v>0</v>
      </c>
      <c r="Q3791" s="26">
        <f t="shared" si="178"/>
        <v>0</v>
      </c>
      <c r="R3791" s="27" t="str">
        <f t="shared" si="179"/>
        <v>1-30</v>
      </c>
      <c r="S3791" s="27" t="str">
        <f>+VLOOKUP(B3791,'[1]PORTFOLIO MAY16'!$B$7:$T$5083,19,0)</f>
        <v>COSTA RICA</v>
      </c>
      <c r="T3791" s="26">
        <v>0</v>
      </c>
      <c r="U3791" s="23" t="s">
        <v>37</v>
      </c>
      <c r="V3791" s="23" t="s">
        <v>37</v>
      </c>
      <c r="W3791" s="23" t="s">
        <v>37</v>
      </c>
      <c r="X3791" s="22">
        <v>70114.259999999995</v>
      </c>
    </row>
    <row r="3792" spans="1:24" x14ac:dyDescent="0.25">
      <c r="A3792" s="22">
        <v>702</v>
      </c>
      <c r="B3792" s="23" t="s">
        <v>3837</v>
      </c>
      <c r="C3792" s="23"/>
      <c r="D3792" s="24">
        <v>316241</v>
      </c>
      <c r="E3792" s="25"/>
      <c r="F3792" s="23" t="s">
        <v>42</v>
      </c>
      <c r="G3792" s="23" t="s">
        <v>33</v>
      </c>
      <c r="H3792" s="24" t="s">
        <v>34</v>
      </c>
      <c r="I3792" s="24" t="s">
        <v>35</v>
      </c>
      <c r="J3792" s="23" t="s">
        <v>36</v>
      </c>
      <c r="K3792" s="26">
        <v>134052.32</v>
      </c>
      <c r="L3792" s="26">
        <f t="shared" si="177"/>
        <v>134052.32</v>
      </c>
      <c r="M3792" s="26">
        <v>0</v>
      </c>
      <c r="N3792" s="26">
        <v>0</v>
      </c>
      <c r="O3792" s="26">
        <v>0</v>
      </c>
      <c r="P3792" s="26">
        <v>0</v>
      </c>
      <c r="Q3792" s="26">
        <f t="shared" si="178"/>
        <v>0</v>
      </c>
      <c r="R3792" s="27" t="str">
        <f t="shared" si="179"/>
        <v>1-30</v>
      </c>
      <c r="S3792" s="27" t="str">
        <f>+VLOOKUP(B3792,'[1]PORTFOLIO MAY16'!$B$7:$T$5083,19,0)</f>
        <v>COSTA RICA</v>
      </c>
      <c r="T3792" s="26">
        <v>0</v>
      </c>
      <c r="U3792" s="23" t="s">
        <v>37</v>
      </c>
      <c r="V3792" s="23" t="s">
        <v>37</v>
      </c>
      <c r="W3792" s="23" t="s">
        <v>37</v>
      </c>
      <c r="X3792" s="22">
        <v>150517.04999999999</v>
      </c>
    </row>
    <row r="3793" spans="1:24" x14ac:dyDescent="0.25">
      <c r="A3793" s="22">
        <v>702</v>
      </c>
      <c r="B3793" s="23" t="s">
        <v>3838</v>
      </c>
      <c r="C3793" s="23"/>
      <c r="D3793" s="24">
        <v>360404</v>
      </c>
      <c r="E3793" s="25"/>
      <c r="F3793" s="23" t="s">
        <v>33</v>
      </c>
      <c r="G3793" s="23" t="s">
        <v>33</v>
      </c>
      <c r="H3793" s="24" t="s">
        <v>34</v>
      </c>
      <c r="I3793" s="24" t="s">
        <v>35</v>
      </c>
      <c r="J3793" s="23" t="s">
        <v>39</v>
      </c>
      <c r="K3793" s="26">
        <v>4119417.7</v>
      </c>
      <c r="L3793" s="26">
        <f t="shared" si="177"/>
        <v>221995.41981022147</v>
      </c>
      <c r="M3793" s="26">
        <v>0</v>
      </c>
      <c r="N3793" s="26">
        <v>0</v>
      </c>
      <c r="O3793" s="26">
        <v>0</v>
      </c>
      <c r="P3793" s="26">
        <v>0</v>
      </c>
      <c r="Q3793" s="26">
        <f t="shared" si="178"/>
        <v>0</v>
      </c>
      <c r="R3793" s="27" t="str">
        <f t="shared" si="179"/>
        <v>1-30</v>
      </c>
      <c r="S3793" s="27" t="str">
        <f>+VLOOKUP(B3793,'[1]PORTFOLIO MAY16'!$B$7:$T$5083,19,0)</f>
        <v>MEXICO</v>
      </c>
      <c r="T3793" s="26">
        <v>0</v>
      </c>
      <c r="U3793" s="23" t="s">
        <v>37</v>
      </c>
      <c r="V3793" s="23" t="s">
        <v>37</v>
      </c>
      <c r="W3793" s="23" t="s">
        <v>37</v>
      </c>
      <c r="X3793" s="22">
        <v>4482198.8</v>
      </c>
    </row>
    <row r="3794" spans="1:24" x14ac:dyDescent="0.25">
      <c r="A3794" s="22">
        <v>702</v>
      </c>
      <c r="B3794" s="23" t="s">
        <v>3839</v>
      </c>
      <c r="C3794" s="23"/>
      <c r="D3794" s="24">
        <v>316241</v>
      </c>
      <c r="E3794" s="25"/>
      <c r="F3794" s="23" t="s">
        <v>42</v>
      </c>
      <c r="G3794" s="23" t="s">
        <v>33</v>
      </c>
      <c r="H3794" s="24" t="s">
        <v>34</v>
      </c>
      <c r="I3794" s="24" t="s">
        <v>35</v>
      </c>
      <c r="J3794" s="23" t="s">
        <v>36</v>
      </c>
      <c r="K3794" s="26">
        <v>134052.32</v>
      </c>
      <c r="L3794" s="26">
        <f t="shared" si="177"/>
        <v>134052.32</v>
      </c>
      <c r="M3794" s="26">
        <v>0</v>
      </c>
      <c r="N3794" s="26">
        <v>0</v>
      </c>
      <c r="O3794" s="26">
        <v>0</v>
      </c>
      <c r="P3794" s="26">
        <v>0</v>
      </c>
      <c r="Q3794" s="26">
        <f t="shared" si="178"/>
        <v>0</v>
      </c>
      <c r="R3794" s="27" t="str">
        <f t="shared" si="179"/>
        <v>1-30</v>
      </c>
      <c r="S3794" s="27" t="str">
        <f>+VLOOKUP(B3794,'[1]PORTFOLIO MAY16'!$B$7:$T$5083,19,0)</f>
        <v>COSTA RICA</v>
      </c>
      <c r="T3794" s="26">
        <v>0</v>
      </c>
      <c r="U3794" s="23" t="s">
        <v>37</v>
      </c>
      <c r="V3794" s="23" t="s">
        <v>37</v>
      </c>
      <c r="W3794" s="23" t="s">
        <v>37</v>
      </c>
      <c r="X3794" s="22">
        <v>150517.04999999999</v>
      </c>
    </row>
    <row r="3795" spans="1:24" x14ac:dyDescent="0.25">
      <c r="A3795" s="22">
        <v>702</v>
      </c>
      <c r="B3795" s="23" t="s">
        <v>3840</v>
      </c>
      <c r="C3795" s="23"/>
      <c r="D3795" s="24">
        <v>316241</v>
      </c>
      <c r="E3795" s="25"/>
      <c r="F3795" s="23" t="s">
        <v>42</v>
      </c>
      <c r="G3795" s="23" t="s">
        <v>33</v>
      </c>
      <c r="H3795" s="24" t="s">
        <v>34</v>
      </c>
      <c r="I3795" s="24" t="s">
        <v>35</v>
      </c>
      <c r="J3795" s="23" t="s">
        <v>36</v>
      </c>
      <c r="K3795" s="26">
        <v>86080.45</v>
      </c>
      <c r="L3795" s="26">
        <f t="shared" si="177"/>
        <v>86080.45</v>
      </c>
      <c r="M3795" s="26">
        <v>0</v>
      </c>
      <c r="N3795" s="26">
        <v>0</v>
      </c>
      <c r="O3795" s="26">
        <v>0</v>
      </c>
      <c r="P3795" s="26">
        <v>0</v>
      </c>
      <c r="Q3795" s="26">
        <f t="shared" si="178"/>
        <v>0</v>
      </c>
      <c r="R3795" s="27" t="str">
        <f t="shared" si="179"/>
        <v>1-30</v>
      </c>
      <c r="S3795" s="27" t="str">
        <f>+VLOOKUP(B3795,'[1]PORTFOLIO MAY16'!$B$7:$T$5083,19,0)</f>
        <v>COSTA RICA</v>
      </c>
      <c r="T3795" s="26">
        <v>0</v>
      </c>
      <c r="U3795" s="23" t="s">
        <v>37</v>
      </c>
      <c r="V3795" s="23" t="s">
        <v>37</v>
      </c>
      <c r="W3795" s="23" t="s">
        <v>37</v>
      </c>
      <c r="X3795" s="22">
        <v>89914.58</v>
      </c>
    </row>
    <row r="3796" spans="1:24" x14ac:dyDescent="0.25">
      <c r="A3796" s="22">
        <v>702</v>
      </c>
      <c r="B3796" s="23" t="s">
        <v>3841</v>
      </c>
      <c r="C3796" s="23"/>
      <c r="D3796" s="24">
        <v>360942</v>
      </c>
      <c r="E3796" s="25"/>
      <c r="F3796" s="23" t="s">
        <v>33</v>
      </c>
      <c r="G3796" s="23" t="s">
        <v>33</v>
      </c>
      <c r="H3796" s="24" t="s">
        <v>34</v>
      </c>
      <c r="I3796" s="24" t="s">
        <v>35</v>
      </c>
      <c r="J3796" s="23" t="s">
        <v>39</v>
      </c>
      <c r="K3796" s="26">
        <v>1839713.92</v>
      </c>
      <c r="L3796" s="26">
        <f t="shared" si="177"/>
        <v>99142.183129695288</v>
      </c>
      <c r="M3796" s="26">
        <v>0</v>
      </c>
      <c r="N3796" s="26">
        <v>0</v>
      </c>
      <c r="O3796" s="26">
        <v>0</v>
      </c>
      <c r="P3796" s="26">
        <v>0</v>
      </c>
      <c r="Q3796" s="26">
        <f t="shared" si="178"/>
        <v>0</v>
      </c>
      <c r="R3796" s="27" t="str">
        <f t="shared" si="179"/>
        <v>1-30</v>
      </c>
      <c r="S3796" s="27" t="str">
        <f>+VLOOKUP(B3796,'[1]PORTFOLIO MAY16'!$B$7:$T$5083,19,0)</f>
        <v>MEXICO</v>
      </c>
      <c r="T3796" s="26">
        <v>0</v>
      </c>
      <c r="U3796" s="23" t="s">
        <v>37</v>
      </c>
      <c r="V3796" s="23" t="s">
        <v>37</v>
      </c>
      <c r="W3796" s="23" t="s">
        <v>37</v>
      </c>
      <c r="X3796" s="22">
        <v>2047329.24</v>
      </c>
    </row>
    <row r="3797" spans="1:24" x14ac:dyDescent="0.25">
      <c r="A3797" s="22">
        <v>702</v>
      </c>
      <c r="B3797" s="23" t="s">
        <v>3842</v>
      </c>
      <c r="C3797" s="23"/>
      <c r="D3797" s="24">
        <v>313548</v>
      </c>
      <c r="E3797" s="25"/>
      <c r="F3797" s="23" t="s">
        <v>51</v>
      </c>
      <c r="G3797" s="23" t="s">
        <v>51</v>
      </c>
      <c r="H3797" s="24" t="s">
        <v>34</v>
      </c>
      <c r="I3797" s="24" t="s">
        <v>35</v>
      </c>
      <c r="J3797" s="23" t="s">
        <v>36</v>
      </c>
      <c r="K3797" s="26">
        <v>77746.759999999995</v>
      </c>
      <c r="L3797" s="26">
        <f t="shared" si="177"/>
        <v>77746.759999999995</v>
      </c>
      <c r="M3797" s="26">
        <v>0</v>
      </c>
      <c r="N3797" s="26">
        <v>0</v>
      </c>
      <c r="O3797" s="26">
        <v>0</v>
      </c>
      <c r="P3797" s="26">
        <v>0</v>
      </c>
      <c r="Q3797" s="26">
        <f t="shared" si="178"/>
        <v>0</v>
      </c>
      <c r="R3797" s="27" t="str">
        <f t="shared" si="179"/>
        <v>1-30</v>
      </c>
      <c r="S3797" s="27" t="str">
        <f>+VLOOKUP(B3797,'[1]PORTFOLIO MAY16'!$B$7:$T$5083,19,0)</f>
        <v>NICARAGUA</v>
      </c>
      <c r="T3797" s="26">
        <v>0</v>
      </c>
      <c r="U3797" s="23" t="s">
        <v>37</v>
      </c>
      <c r="V3797" s="23" t="s">
        <v>37</v>
      </c>
      <c r="W3797" s="23" t="s">
        <v>37</v>
      </c>
      <c r="X3797" s="22">
        <v>82543.31</v>
      </c>
    </row>
    <row r="3798" spans="1:24" x14ac:dyDescent="0.25">
      <c r="A3798" s="22">
        <v>702</v>
      </c>
      <c r="B3798" s="23" t="s">
        <v>3843</v>
      </c>
      <c r="C3798" s="23"/>
      <c r="D3798" s="24">
        <v>365333</v>
      </c>
      <c r="E3798" s="25"/>
      <c r="F3798" s="23" t="s">
        <v>33</v>
      </c>
      <c r="G3798" s="23" t="s">
        <v>33</v>
      </c>
      <c r="H3798" s="24" t="s">
        <v>34</v>
      </c>
      <c r="I3798" s="24" t="s">
        <v>35</v>
      </c>
      <c r="J3798" s="23" t="s">
        <v>39</v>
      </c>
      <c r="K3798" s="26">
        <v>1071851.1499999999</v>
      </c>
      <c r="L3798" s="26">
        <f t="shared" si="177"/>
        <v>57762.058462369241</v>
      </c>
      <c r="M3798" s="26">
        <v>0</v>
      </c>
      <c r="N3798" s="26">
        <v>0</v>
      </c>
      <c r="O3798" s="26">
        <v>0</v>
      </c>
      <c r="P3798" s="26">
        <v>0</v>
      </c>
      <c r="Q3798" s="26">
        <f t="shared" si="178"/>
        <v>0</v>
      </c>
      <c r="R3798" s="27" t="str">
        <f t="shared" si="179"/>
        <v>1-30</v>
      </c>
      <c r="S3798" s="27" t="str">
        <f>+VLOOKUP(B3798,'[1]PORTFOLIO MAY16'!$B$7:$T$5083,19,0)</f>
        <v>MEXICO</v>
      </c>
      <c r="T3798" s="26">
        <v>0</v>
      </c>
      <c r="U3798" s="23" t="s">
        <v>37</v>
      </c>
      <c r="V3798" s="23" t="s">
        <v>37</v>
      </c>
      <c r="W3798" s="23" t="s">
        <v>37</v>
      </c>
      <c r="X3798" s="22">
        <v>1120571.6599999999</v>
      </c>
    </row>
    <row r="3799" spans="1:24" x14ac:dyDescent="0.25">
      <c r="A3799" s="22">
        <v>702</v>
      </c>
      <c r="B3799" s="23" t="s">
        <v>3844</v>
      </c>
      <c r="C3799" s="23"/>
      <c r="D3799" s="24">
        <v>313199</v>
      </c>
      <c r="E3799" s="25"/>
      <c r="F3799" s="23" t="s">
        <v>51</v>
      </c>
      <c r="G3799" s="23" t="s">
        <v>33</v>
      </c>
      <c r="H3799" s="24" t="s">
        <v>34</v>
      </c>
      <c r="I3799" s="24" t="s">
        <v>35</v>
      </c>
      <c r="J3799" s="23" t="s">
        <v>36</v>
      </c>
      <c r="K3799" s="26">
        <v>29387.98</v>
      </c>
      <c r="L3799" s="26">
        <f t="shared" si="177"/>
        <v>29387.98</v>
      </c>
      <c r="M3799" s="26">
        <v>0</v>
      </c>
      <c r="N3799" s="26">
        <v>0</v>
      </c>
      <c r="O3799" s="26">
        <v>0</v>
      </c>
      <c r="P3799" s="26">
        <v>0</v>
      </c>
      <c r="Q3799" s="26">
        <f t="shared" si="178"/>
        <v>0</v>
      </c>
      <c r="R3799" s="27" t="str">
        <f t="shared" si="179"/>
        <v>1-30</v>
      </c>
      <c r="S3799" s="27" t="str">
        <f>+VLOOKUP(B3799,'[1]PORTFOLIO MAY16'!$B$7:$T$5083,19,0)</f>
        <v>COSTA RICA</v>
      </c>
      <c r="T3799" s="26">
        <v>0</v>
      </c>
      <c r="U3799" s="23" t="s">
        <v>37</v>
      </c>
      <c r="V3799" s="23" t="s">
        <v>37</v>
      </c>
      <c r="W3799" s="23" t="s">
        <v>37</v>
      </c>
      <c r="X3799" s="22">
        <v>30982.799999999999</v>
      </c>
    </row>
    <row r="3800" spans="1:24" x14ac:dyDescent="0.25">
      <c r="A3800" s="22">
        <v>702</v>
      </c>
      <c r="B3800" s="23" t="s">
        <v>3845</v>
      </c>
      <c r="C3800" s="23"/>
      <c r="D3800" s="24">
        <v>313199</v>
      </c>
      <c r="E3800" s="25"/>
      <c r="F3800" s="23" t="s">
        <v>51</v>
      </c>
      <c r="G3800" s="23" t="s">
        <v>33</v>
      </c>
      <c r="H3800" s="24" t="s">
        <v>34</v>
      </c>
      <c r="I3800" s="24" t="s">
        <v>35</v>
      </c>
      <c r="J3800" s="23" t="s">
        <v>36</v>
      </c>
      <c r="K3800" s="26">
        <v>185467.8</v>
      </c>
      <c r="L3800" s="26">
        <f t="shared" si="177"/>
        <v>185467.8</v>
      </c>
      <c r="M3800" s="26">
        <v>0</v>
      </c>
      <c r="N3800" s="26">
        <v>0</v>
      </c>
      <c r="O3800" s="26">
        <v>0</v>
      </c>
      <c r="P3800" s="26">
        <v>0</v>
      </c>
      <c r="Q3800" s="26">
        <f t="shared" si="178"/>
        <v>0</v>
      </c>
      <c r="R3800" s="27" t="str">
        <f t="shared" si="179"/>
        <v>1-30</v>
      </c>
      <c r="S3800" s="27" t="str">
        <f>+VLOOKUP(B3800,'[1]PORTFOLIO MAY16'!$B$7:$T$5083,19,0)</f>
        <v>COSTA RICA</v>
      </c>
      <c r="T3800" s="26">
        <v>0</v>
      </c>
      <c r="U3800" s="23" t="s">
        <v>37</v>
      </c>
      <c r="V3800" s="23" t="s">
        <v>37</v>
      </c>
      <c r="W3800" s="23" t="s">
        <v>37</v>
      </c>
      <c r="X3800" s="22">
        <v>209882.5</v>
      </c>
    </row>
    <row r="3801" spans="1:24" x14ac:dyDescent="0.25">
      <c r="A3801" s="22">
        <v>702</v>
      </c>
      <c r="B3801" s="23" t="s">
        <v>3846</v>
      </c>
      <c r="C3801" s="23"/>
      <c r="D3801" s="24">
        <v>318099</v>
      </c>
      <c r="E3801" s="25"/>
      <c r="F3801" s="23" t="s">
        <v>33</v>
      </c>
      <c r="G3801" s="23" t="s">
        <v>33</v>
      </c>
      <c r="H3801" s="24" t="s">
        <v>34</v>
      </c>
      <c r="I3801" s="24" t="s">
        <v>35</v>
      </c>
      <c r="J3801" s="23" t="s">
        <v>36</v>
      </c>
      <c r="K3801" s="26">
        <v>873122.29</v>
      </c>
      <c r="L3801" s="26">
        <f t="shared" si="177"/>
        <v>873122.29</v>
      </c>
      <c r="M3801" s="26">
        <v>0</v>
      </c>
      <c r="N3801" s="26">
        <v>0</v>
      </c>
      <c r="O3801" s="26">
        <v>0</v>
      </c>
      <c r="P3801" s="26">
        <v>0</v>
      </c>
      <c r="Q3801" s="26">
        <f t="shared" si="178"/>
        <v>0</v>
      </c>
      <c r="R3801" s="27" t="str">
        <f t="shared" si="179"/>
        <v>1-30</v>
      </c>
      <c r="S3801" s="27" t="str">
        <f>+VLOOKUP(B3801,'[1]PORTFOLIO MAY16'!$B$7:$T$5083,19,0)</f>
        <v>MEXICO</v>
      </c>
      <c r="T3801" s="26">
        <v>0</v>
      </c>
      <c r="U3801" s="23" t="s">
        <v>37</v>
      </c>
      <c r="V3801" s="23" t="s">
        <v>37</v>
      </c>
      <c r="W3801" s="23" t="s">
        <v>37</v>
      </c>
      <c r="X3801" s="22">
        <v>971381.7</v>
      </c>
    </row>
    <row r="3802" spans="1:24" x14ac:dyDescent="0.25">
      <c r="A3802" s="22">
        <v>702</v>
      </c>
      <c r="B3802" s="23" t="s">
        <v>3847</v>
      </c>
      <c r="C3802" s="23"/>
      <c r="D3802" s="24">
        <v>317922</v>
      </c>
      <c r="E3802" s="25"/>
      <c r="F3802" s="23" t="s">
        <v>42</v>
      </c>
      <c r="G3802" s="23" t="s">
        <v>33</v>
      </c>
      <c r="H3802" s="24" t="s">
        <v>34</v>
      </c>
      <c r="I3802" s="24" t="s">
        <v>35</v>
      </c>
      <c r="J3802" s="23" t="s">
        <v>36</v>
      </c>
      <c r="K3802" s="26">
        <v>389259.66</v>
      </c>
      <c r="L3802" s="26">
        <f t="shared" si="177"/>
        <v>389259.66</v>
      </c>
      <c r="M3802" s="26">
        <v>0</v>
      </c>
      <c r="N3802" s="26">
        <v>0</v>
      </c>
      <c r="O3802" s="26">
        <v>0</v>
      </c>
      <c r="P3802" s="26">
        <v>0</v>
      </c>
      <c r="Q3802" s="26">
        <f t="shared" si="178"/>
        <v>0</v>
      </c>
      <c r="R3802" s="27" t="str">
        <f t="shared" si="179"/>
        <v>1-30</v>
      </c>
      <c r="S3802" s="27" t="str">
        <f>+VLOOKUP(B3802,'[1]PORTFOLIO MAY16'!$B$7:$T$5083,19,0)</f>
        <v>REPUBLICA DOMINICANA</v>
      </c>
      <c r="T3802" s="26">
        <v>0</v>
      </c>
      <c r="U3802" s="23" t="s">
        <v>37</v>
      </c>
      <c r="V3802" s="23" t="s">
        <v>37</v>
      </c>
      <c r="W3802" s="23" t="s">
        <v>37</v>
      </c>
      <c r="X3802" s="22">
        <v>397675.53</v>
      </c>
    </row>
    <row r="3803" spans="1:24" x14ac:dyDescent="0.25">
      <c r="A3803" s="22">
        <v>702</v>
      </c>
      <c r="B3803" s="23" t="s">
        <v>3848</v>
      </c>
      <c r="C3803" s="23"/>
      <c r="D3803" s="24">
        <v>308518</v>
      </c>
      <c r="E3803" s="25"/>
      <c r="F3803" s="23" t="s">
        <v>42</v>
      </c>
      <c r="G3803" s="23" t="s">
        <v>33</v>
      </c>
      <c r="H3803" s="24" t="s">
        <v>34</v>
      </c>
      <c r="I3803" s="24" t="s">
        <v>35</v>
      </c>
      <c r="J3803" s="23" t="s">
        <v>36</v>
      </c>
      <c r="K3803" s="26">
        <v>104466.14</v>
      </c>
      <c r="L3803" s="26">
        <f t="shared" si="177"/>
        <v>104466.14</v>
      </c>
      <c r="M3803" s="26">
        <v>0</v>
      </c>
      <c r="N3803" s="26">
        <v>0</v>
      </c>
      <c r="O3803" s="26">
        <v>0</v>
      </c>
      <c r="P3803" s="26">
        <v>0</v>
      </c>
      <c r="Q3803" s="26">
        <f t="shared" si="178"/>
        <v>0</v>
      </c>
      <c r="R3803" s="27" t="str">
        <f t="shared" si="179"/>
        <v>1-30</v>
      </c>
      <c r="S3803" s="27" t="str">
        <f>+VLOOKUP(B3803,'[1]PORTFOLIO MAY16'!$B$7:$T$5083,19,0)</f>
        <v>MEXICO</v>
      </c>
      <c r="T3803" s="26">
        <v>0</v>
      </c>
      <c r="U3803" s="23" t="s">
        <v>37</v>
      </c>
      <c r="V3803" s="23" t="s">
        <v>37</v>
      </c>
      <c r="W3803" s="23" t="s">
        <v>37</v>
      </c>
      <c r="X3803" s="22">
        <v>104466.14</v>
      </c>
    </row>
    <row r="3804" spans="1:24" x14ac:dyDescent="0.25">
      <c r="A3804" s="22">
        <v>702</v>
      </c>
      <c r="B3804" s="23" t="s">
        <v>3849</v>
      </c>
      <c r="C3804" s="23"/>
      <c r="D3804" s="24">
        <v>310781</v>
      </c>
      <c r="E3804" s="25"/>
      <c r="F3804" s="23" t="s">
        <v>59</v>
      </c>
      <c r="G3804" s="23" t="s">
        <v>59</v>
      </c>
      <c r="H3804" s="24" t="s">
        <v>34</v>
      </c>
      <c r="I3804" s="24" t="s">
        <v>35</v>
      </c>
      <c r="J3804" s="23" t="s">
        <v>36</v>
      </c>
      <c r="K3804" s="26">
        <v>272759.34999999998</v>
      </c>
      <c r="L3804" s="26">
        <f t="shared" si="177"/>
        <v>272759.34999999998</v>
      </c>
      <c r="M3804" s="26">
        <v>0</v>
      </c>
      <c r="N3804" s="26">
        <v>0</v>
      </c>
      <c r="O3804" s="26">
        <v>0</v>
      </c>
      <c r="P3804" s="26">
        <v>0</v>
      </c>
      <c r="Q3804" s="26">
        <f t="shared" si="178"/>
        <v>0</v>
      </c>
      <c r="R3804" s="27" t="str">
        <f t="shared" si="179"/>
        <v>1-30</v>
      </c>
      <c r="S3804" s="27" t="str">
        <f>+VLOOKUP(B3804,'[1]PORTFOLIO MAY16'!$B$7:$T$5083,19,0)</f>
        <v>BAHAMAS</v>
      </c>
      <c r="T3804" s="26">
        <v>0</v>
      </c>
      <c r="U3804" s="23" t="s">
        <v>37</v>
      </c>
      <c r="V3804" s="23" t="s">
        <v>37</v>
      </c>
      <c r="W3804" s="23" t="s">
        <v>37</v>
      </c>
      <c r="X3804" s="22">
        <v>315557.7</v>
      </c>
    </row>
    <row r="3805" spans="1:24" x14ac:dyDescent="0.25">
      <c r="A3805" s="22">
        <v>702</v>
      </c>
      <c r="B3805" s="23" t="s">
        <v>3850</v>
      </c>
      <c r="C3805" s="23"/>
      <c r="D3805" s="24">
        <v>366927</v>
      </c>
      <c r="E3805" s="25"/>
      <c r="F3805" s="23" t="s">
        <v>33</v>
      </c>
      <c r="G3805" s="23" t="s">
        <v>33</v>
      </c>
      <c r="H3805" s="24" t="s">
        <v>34</v>
      </c>
      <c r="I3805" s="24" t="s">
        <v>35</v>
      </c>
      <c r="J3805" s="23" t="s">
        <v>39</v>
      </c>
      <c r="K3805" s="26">
        <v>1309259.43</v>
      </c>
      <c r="L3805" s="26">
        <f t="shared" si="177"/>
        <v>70555.990669103849</v>
      </c>
      <c r="M3805" s="26">
        <v>0</v>
      </c>
      <c r="N3805" s="26">
        <v>0</v>
      </c>
      <c r="O3805" s="26">
        <v>0</v>
      </c>
      <c r="P3805" s="26">
        <v>0</v>
      </c>
      <c r="Q3805" s="26">
        <f t="shared" si="178"/>
        <v>0</v>
      </c>
      <c r="R3805" s="27" t="str">
        <f t="shared" si="179"/>
        <v>1-30</v>
      </c>
      <c r="S3805" s="27" t="str">
        <f>+VLOOKUP(B3805,'[1]PORTFOLIO MAY16'!$B$7:$T$5083,19,0)</f>
        <v>MEXICO</v>
      </c>
      <c r="T3805" s="26">
        <v>0</v>
      </c>
      <c r="U3805" s="23" t="s">
        <v>37</v>
      </c>
      <c r="V3805" s="23" t="s">
        <v>37</v>
      </c>
      <c r="W3805" s="23" t="s">
        <v>37</v>
      </c>
      <c r="X3805" s="22">
        <v>1529139.56</v>
      </c>
    </row>
    <row r="3806" spans="1:24" x14ac:dyDescent="0.25">
      <c r="A3806" s="22">
        <v>702</v>
      </c>
      <c r="B3806" s="23" t="s">
        <v>3851</v>
      </c>
      <c r="C3806" s="23"/>
      <c r="D3806" s="24">
        <v>317015</v>
      </c>
      <c r="E3806" s="25"/>
      <c r="F3806" s="23" t="s">
        <v>33</v>
      </c>
      <c r="G3806" s="23" t="s">
        <v>33</v>
      </c>
      <c r="H3806" s="24" t="s">
        <v>34</v>
      </c>
      <c r="I3806" s="24" t="s">
        <v>35</v>
      </c>
      <c r="J3806" s="23" t="s">
        <v>39</v>
      </c>
      <c r="K3806" s="26">
        <v>770302.08</v>
      </c>
      <c r="L3806" s="26">
        <f t="shared" si="177"/>
        <v>41511.579083200711</v>
      </c>
      <c r="M3806" s="26">
        <v>0</v>
      </c>
      <c r="N3806" s="26">
        <v>0</v>
      </c>
      <c r="O3806" s="26">
        <v>0</v>
      </c>
      <c r="P3806" s="26">
        <v>0</v>
      </c>
      <c r="Q3806" s="26">
        <f t="shared" si="178"/>
        <v>0</v>
      </c>
      <c r="R3806" s="27" t="str">
        <f t="shared" si="179"/>
        <v>1-30</v>
      </c>
      <c r="S3806" s="27" t="str">
        <f>+VLOOKUP(B3806,'[1]PORTFOLIO MAY16'!$B$7:$T$5083,19,0)</f>
        <v>MEXICO</v>
      </c>
      <c r="T3806" s="26">
        <v>0</v>
      </c>
      <c r="U3806" s="23" t="s">
        <v>37</v>
      </c>
      <c r="V3806" s="23" t="s">
        <v>37</v>
      </c>
      <c r="W3806" s="23" t="s">
        <v>37</v>
      </c>
      <c r="X3806" s="22">
        <v>866989.16</v>
      </c>
    </row>
    <row r="3807" spans="1:24" x14ac:dyDescent="0.25">
      <c r="A3807" s="22">
        <v>702</v>
      </c>
      <c r="B3807" s="23" t="s">
        <v>3852</v>
      </c>
      <c r="C3807" s="23"/>
      <c r="D3807" s="24">
        <v>313548</v>
      </c>
      <c r="E3807" s="25"/>
      <c r="F3807" s="23" t="s">
        <v>51</v>
      </c>
      <c r="G3807" s="23" t="s">
        <v>51</v>
      </c>
      <c r="H3807" s="24" t="s">
        <v>34</v>
      </c>
      <c r="I3807" s="24" t="s">
        <v>35</v>
      </c>
      <c r="J3807" s="23" t="s">
        <v>36</v>
      </c>
      <c r="K3807" s="26">
        <v>26740.48</v>
      </c>
      <c r="L3807" s="26">
        <f t="shared" si="177"/>
        <v>26740.48</v>
      </c>
      <c r="M3807" s="26">
        <v>0</v>
      </c>
      <c r="N3807" s="26">
        <v>0</v>
      </c>
      <c r="O3807" s="26">
        <v>0</v>
      </c>
      <c r="P3807" s="26">
        <v>0</v>
      </c>
      <c r="Q3807" s="26">
        <f t="shared" si="178"/>
        <v>0</v>
      </c>
      <c r="R3807" s="27" t="str">
        <f t="shared" si="179"/>
        <v>1-30</v>
      </c>
      <c r="S3807" s="27" t="str">
        <f>+VLOOKUP(B3807,'[1]PORTFOLIO MAY16'!$B$7:$T$5083,19,0)</f>
        <v>NICARAGUA</v>
      </c>
      <c r="T3807" s="26">
        <v>0</v>
      </c>
      <c r="U3807" s="23" t="s">
        <v>37</v>
      </c>
      <c r="V3807" s="23" t="s">
        <v>37</v>
      </c>
      <c r="W3807" s="23" t="s">
        <v>37</v>
      </c>
      <c r="X3807" s="22">
        <v>28294.18</v>
      </c>
    </row>
    <row r="3808" spans="1:24" x14ac:dyDescent="0.25">
      <c r="A3808" s="22">
        <v>702</v>
      </c>
      <c r="B3808" s="23" t="s">
        <v>3853</v>
      </c>
      <c r="C3808" s="23"/>
      <c r="D3808" s="24">
        <v>367199</v>
      </c>
      <c r="E3808" s="25"/>
      <c r="F3808" s="23" t="s">
        <v>42</v>
      </c>
      <c r="G3808" s="23" t="s">
        <v>33</v>
      </c>
      <c r="H3808" s="24" t="s">
        <v>34</v>
      </c>
      <c r="I3808" s="24" t="s">
        <v>35</v>
      </c>
      <c r="J3808" s="23" t="s">
        <v>36</v>
      </c>
      <c r="K3808" s="26">
        <v>49426.2</v>
      </c>
      <c r="L3808" s="26">
        <f t="shared" ref="L3808:L3871" si="180">+IF(J3808="MXN",K3808/$L$2,K3808)</f>
        <v>49426.2</v>
      </c>
      <c r="M3808" s="26">
        <v>0</v>
      </c>
      <c r="N3808" s="26">
        <v>0</v>
      </c>
      <c r="O3808" s="26">
        <v>0</v>
      </c>
      <c r="P3808" s="26">
        <v>0</v>
      </c>
      <c r="Q3808" s="26">
        <f t="shared" si="178"/>
        <v>0</v>
      </c>
      <c r="R3808" s="27" t="str">
        <f t="shared" si="179"/>
        <v>1-30</v>
      </c>
      <c r="S3808" s="27" t="str">
        <f>+VLOOKUP(B3808,'[1]PORTFOLIO MAY16'!$B$7:$T$5083,19,0)</f>
        <v>EL SALVADOR</v>
      </c>
      <c r="T3808" s="26">
        <v>0</v>
      </c>
      <c r="U3808" s="23" t="s">
        <v>37</v>
      </c>
      <c r="V3808" s="23" t="s">
        <v>37</v>
      </c>
      <c r="W3808" s="23" t="s">
        <v>37</v>
      </c>
      <c r="X3808" s="22">
        <v>49426.2</v>
      </c>
    </row>
    <row r="3809" spans="1:24" x14ac:dyDescent="0.25">
      <c r="A3809" s="22">
        <v>702</v>
      </c>
      <c r="B3809" s="23" t="s">
        <v>3854</v>
      </c>
      <c r="C3809" s="23"/>
      <c r="D3809" s="24">
        <v>318099</v>
      </c>
      <c r="E3809" s="25"/>
      <c r="F3809" s="23" t="s">
        <v>33</v>
      </c>
      <c r="G3809" s="23" t="s">
        <v>33</v>
      </c>
      <c r="H3809" s="24" t="s">
        <v>34</v>
      </c>
      <c r="I3809" s="24" t="s">
        <v>35</v>
      </c>
      <c r="J3809" s="23" t="s">
        <v>36</v>
      </c>
      <c r="K3809" s="26">
        <v>896480.29</v>
      </c>
      <c r="L3809" s="26">
        <f t="shared" si="180"/>
        <v>896480.29</v>
      </c>
      <c r="M3809" s="26">
        <v>0</v>
      </c>
      <c r="N3809" s="26">
        <v>0</v>
      </c>
      <c r="O3809" s="26">
        <v>0</v>
      </c>
      <c r="P3809" s="26">
        <v>0</v>
      </c>
      <c r="Q3809" s="26">
        <f t="shared" si="178"/>
        <v>0</v>
      </c>
      <c r="R3809" s="27" t="str">
        <f t="shared" si="179"/>
        <v>1-30</v>
      </c>
      <c r="S3809" s="27" t="str">
        <f>+VLOOKUP(B3809,'[1]PORTFOLIO MAY16'!$B$7:$T$5083,19,0)</f>
        <v>MEXICO</v>
      </c>
      <c r="T3809" s="26">
        <v>0</v>
      </c>
      <c r="U3809" s="23" t="s">
        <v>37</v>
      </c>
      <c r="V3809" s="23" t="s">
        <v>37</v>
      </c>
      <c r="W3809" s="23" t="s">
        <v>37</v>
      </c>
      <c r="X3809" s="22">
        <v>998721.85</v>
      </c>
    </row>
    <row r="3810" spans="1:24" x14ac:dyDescent="0.25">
      <c r="A3810" s="22">
        <v>702</v>
      </c>
      <c r="B3810" s="23" t="s">
        <v>3855</v>
      </c>
      <c r="C3810" s="23"/>
      <c r="D3810" s="24">
        <v>312218</v>
      </c>
      <c r="E3810" s="25"/>
      <c r="F3810" s="23" t="s">
        <v>33</v>
      </c>
      <c r="G3810" s="23" t="s">
        <v>33</v>
      </c>
      <c r="H3810" s="24" t="s">
        <v>34</v>
      </c>
      <c r="I3810" s="24" t="s">
        <v>35</v>
      </c>
      <c r="J3810" s="23" t="s">
        <v>39</v>
      </c>
      <c r="K3810" s="26">
        <v>2307882.2200000002</v>
      </c>
      <c r="L3810" s="26">
        <f t="shared" si="180"/>
        <v>124371.77281183357</v>
      </c>
      <c r="M3810" s="26">
        <v>0</v>
      </c>
      <c r="N3810" s="26">
        <v>0</v>
      </c>
      <c r="O3810" s="26">
        <v>0</v>
      </c>
      <c r="P3810" s="26">
        <v>0</v>
      </c>
      <c r="Q3810" s="26">
        <f t="shared" si="178"/>
        <v>0</v>
      </c>
      <c r="R3810" s="27" t="str">
        <f t="shared" si="179"/>
        <v>1-30</v>
      </c>
      <c r="S3810" s="27" t="str">
        <f>+VLOOKUP(B3810,'[1]PORTFOLIO MAY16'!$B$7:$T$5083,19,0)</f>
        <v>MEXICO</v>
      </c>
      <c r="T3810" s="26">
        <v>0</v>
      </c>
      <c r="U3810" s="23" t="s">
        <v>37</v>
      </c>
      <c r="V3810" s="23" t="s">
        <v>37</v>
      </c>
      <c r="W3810" s="23" t="s">
        <v>37</v>
      </c>
      <c r="X3810" s="22">
        <v>2513887.73</v>
      </c>
    </row>
    <row r="3811" spans="1:24" x14ac:dyDescent="0.25">
      <c r="A3811" s="22">
        <v>702</v>
      </c>
      <c r="B3811" s="23" t="s">
        <v>3856</v>
      </c>
      <c r="C3811" s="23"/>
      <c r="D3811" s="24">
        <v>367425</v>
      </c>
      <c r="E3811" s="25"/>
      <c r="F3811" s="23" t="s">
        <v>42</v>
      </c>
      <c r="G3811" s="23" t="s">
        <v>33</v>
      </c>
      <c r="H3811" s="24" t="s">
        <v>34</v>
      </c>
      <c r="I3811" s="24" t="s">
        <v>35</v>
      </c>
      <c r="J3811" s="23" t="s">
        <v>36</v>
      </c>
      <c r="K3811" s="26">
        <v>72002.710000000006</v>
      </c>
      <c r="L3811" s="26">
        <f t="shared" si="180"/>
        <v>72002.710000000006</v>
      </c>
      <c r="M3811" s="26">
        <v>0</v>
      </c>
      <c r="N3811" s="26">
        <v>0</v>
      </c>
      <c r="O3811" s="26">
        <v>0</v>
      </c>
      <c r="P3811" s="26">
        <v>0</v>
      </c>
      <c r="Q3811" s="26">
        <f t="shared" si="178"/>
        <v>0</v>
      </c>
      <c r="R3811" s="27" t="str">
        <f t="shared" si="179"/>
        <v>1-30</v>
      </c>
      <c r="S3811" s="27" t="str">
        <f>+VLOOKUP(B3811,'[1]PORTFOLIO MAY16'!$B$7:$T$5083,19,0)</f>
        <v>REPUBLICA DOMINICANA</v>
      </c>
      <c r="T3811" s="26">
        <v>0</v>
      </c>
      <c r="U3811" s="23" t="s">
        <v>37</v>
      </c>
      <c r="V3811" s="23" t="s">
        <v>37</v>
      </c>
      <c r="W3811" s="23" t="s">
        <v>37</v>
      </c>
      <c r="X3811" s="22">
        <v>78451.210000000006</v>
      </c>
    </row>
    <row r="3812" spans="1:24" x14ac:dyDescent="0.25">
      <c r="A3812" s="22">
        <v>702</v>
      </c>
      <c r="B3812" s="23" t="s">
        <v>3857</v>
      </c>
      <c r="C3812" s="23"/>
      <c r="D3812" s="24">
        <v>311796</v>
      </c>
      <c r="E3812" s="25"/>
      <c r="F3812" s="23" t="s">
        <v>42</v>
      </c>
      <c r="G3812" s="23" t="s">
        <v>51</v>
      </c>
      <c r="H3812" s="24" t="s">
        <v>34</v>
      </c>
      <c r="I3812" s="24" t="s">
        <v>35</v>
      </c>
      <c r="J3812" s="23" t="s">
        <v>39</v>
      </c>
      <c r="K3812" s="26">
        <v>231277.17</v>
      </c>
      <c r="L3812" s="26">
        <f t="shared" si="180"/>
        <v>12463.526688898279</v>
      </c>
      <c r="M3812" s="26">
        <v>0</v>
      </c>
      <c r="N3812" s="26">
        <v>0</v>
      </c>
      <c r="O3812" s="26">
        <v>0</v>
      </c>
      <c r="P3812" s="26">
        <v>0</v>
      </c>
      <c r="Q3812" s="26">
        <f t="shared" si="178"/>
        <v>0</v>
      </c>
      <c r="R3812" s="27" t="str">
        <f t="shared" si="179"/>
        <v>1-30</v>
      </c>
      <c r="S3812" s="27" t="str">
        <f>+VLOOKUP(B3812,'[1]PORTFOLIO MAY16'!$B$7:$T$5083,19,0)</f>
        <v>MEXICO</v>
      </c>
      <c r="T3812" s="26">
        <v>0</v>
      </c>
      <c r="U3812" s="23" t="s">
        <v>37</v>
      </c>
      <c r="V3812" s="23" t="s">
        <v>37</v>
      </c>
      <c r="W3812" s="23" t="s">
        <v>37</v>
      </c>
      <c r="X3812" s="22">
        <v>258578.07</v>
      </c>
    </row>
    <row r="3813" spans="1:24" x14ac:dyDescent="0.25">
      <c r="A3813" s="22">
        <v>702</v>
      </c>
      <c r="B3813" s="23" t="s">
        <v>3858</v>
      </c>
      <c r="C3813" s="23"/>
      <c r="D3813" s="24">
        <v>312464</v>
      </c>
      <c r="E3813" s="25"/>
      <c r="F3813" s="23" t="s">
        <v>33</v>
      </c>
      <c r="G3813" s="23" t="s">
        <v>33</v>
      </c>
      <c r="H3813" s="24" t="s">
        <v>34</v>
      </c>
      <c r="I3813" s="24" t="s">
        <v>35</v>
      </c>
      <c r="J3813" s="23" t="s">
        <v>39</v>
      </c>
      <c r="K3813" s="26">
        <v>1869674.35</v>
      </c>
      <c r="L3813" s="26">
        <f t="shared" si="180"/>
        <v>100756.75070208417</v>
      </c>
      <c r="M3813" s="26">
        <v>0</v>
      </c>
      <c r="N3813" s="26">
        <v>0</v>
      </c>
      <c r="O3813" s="26">
        <v>0</v>
      </c>
      <c r="P3813" s="26">
        <v>0</v>
      </c>
      <c r="Q3813" s="26">
        <f t="shared" si="178"/>
        <v>0</v>
      </c>
      <c r="R3813" s="27" t="str">
        <f t="shared" si="179"/>
        <v>1-30</v>
      </c>
      <c r="S3813" s="27" t="str">
        <f>+VLOOKUP(B3813,'[1]PORTFOLIO MAY16'!$B$7:$T$5083,19,0)</f>
        <v>MEXICO</v>
      </c>
      <c r="T3813" s="26">
        <v>0</v>
      </c>
      <c r="U3813" s="23" t="s">
        <v>37</v>
      </c>
      <c r="V3813" s="23" t="s">
        <v>37</v>
      </c>
      <c r="W3813" s="23" t="s">
        <v>37</v>
      </c>
      <c r="X3813" s="22">
        <v>2084790.47</v>
      </c>
    </row>
    <row r="3814" spans="1:24" x14ac:dyDescent="0.25">
      <c r="A3814" s="22">
        <v>702</v>
      </c>
      <c r="B3814" s="23" t="s">
        <v>3859</v>
      </c>
      <c r="C3814" s="23"/>
      <c r="D3814" s="24">
        <v>318632</v>
      </c>
      <c r="E3814" s="25"/>
      <c r="F3814" s="23" t="s">
        <v>59</v>
      </c>
      <c r="G3814" s="23" t="s">
        <v>59</v>
      </c>
      <c r="H3814" s="24" t="s">
        <v>34</v>
      </c>
      <c r="I3814" s="24" t="s">
        <v>35</v>
      </c>
      <c r="J3814" s="23" t="s">
        <v>36</v>
      </c>
      <c r="K3814" s="26">
        <v>1413584.67</v>
      </c>
      <c r="L3814" s="26">
        <f t="shared" si="180"/>
        <v>1413584.67</v>
      </c>
      <c r="M3814" s="26">
        <v>0</v>
      </c>
      <c r="N3814" s="26">
        <v>0</v>
      </c>
      <c r="O3814" s="26">
        <v>0</v>
      </c>
      <c r="P3814" s="26">
        <v>0</v>
      </c>
      <c r="Q3814" s="26">
        <f t="shared" si="178"/>
        <v>0</v>
      </c>
      <c r="R3814" s="27" t="str">
        <f t="shared" si="179"/>
        <v>1-30</v>
      </c>
      <c r="S3814" s="27" t="str">
        <f>+VLOOKUP(B3814,'[1]PORTFOLIO MAY16'!$B$7:$T$5083,19,0)</f>
        <v>EL SALVADOR</v>
      </c>
      <c r="T3814" s="26">
        <v>0</v>
      </c>
      <c r="U3814" s="23" t="s">
        <v>37</v>
      </c>
      <c r="V3814" s="23" t="s">
        <v>37</v>
      </c>
      <c r="W3814" s="23" t="s">
        <v>37</v>
      </c>
      <c r="X3814" s="22">
        <v>1559267.54</v>
      </c>
    </row>
    <row r="3815" spans="1:24" x14ac:dyDescent="0.25">
      <c r="A3815" s="22">
        <v>702</v>
      </c>
      <c r="B3815" s="23" t="s">
        <v>3860</v>
      </c>
      <c r="C3815" s="23"/>
      <c r="D3815" s="24">
        <v>367659</v>
      </c>
      <c r="E3815" s="25"/>
      <c r="F3815" s="23" t="s">
        <v>42</v>
      </c>
      <c r="G3815" s="23" t="s">
        <v>33</v>
      </c>
      <c r="H3815" s="24" t="s">
        <v>34</v>
      </c>
      <c r="I3815" s="24" t="s">
        <v>35</v>
      </c>
      <c r="J3815" s="23" t="s">
        <v>36</v>
      </c>
      <c r="K3815" s="26">
        <v>54245.23</v>
      </c>
      <c r="L3815" s="26">
        <f t="shared" si="180"/>
        <v>54245.23</v>
      </c>
      <c r="M3815" s="26">
        <v>0</v>
      </c>
      <c r="N3815" s="26">
        <v>0</v>
      </c>
      <c r="O3815" s="26">
        <v>0</v>
      </c>
      <c r="P3815" s="26">
        <v>0</v>
      </c>
      <c r="Q3815" s="26">
        <f t="shared" si="178"/>
        <v>0</v>
      </c>
      <c r="R3815" s="27" t="str">
        <f t="shared" si="179"/>
        <v>1-30</v>
      </c>
      <c r="S3815" s="27" t="str">
        <f>+VLOOKUP(B3815,'[1]PORTFOLIO MAY16'!$B$7:$T$5083,19,0)</f>
        <v>GUATEMALA</v>
      </c>
      <c r="T3815" s="26">
        <v>0</v>
      </c>
      <c r="U3815" s="23" t="s">
        <v>37</v>
      </c>
      <c r="V3815" s="23" t="s">
        <v>37</v>
      </c>
      <c r="W3815" s="23" t="s">
        <v>37</v>
      </c>
      <c r="X3815" s="22">
        <v>59923.42</v>
      </c>
    </row>
    <row r="3816" spans="1:24" x14ac:dyDescent="0.25">
      <c r="A3816" s="22">
        <v>702</v>
      </c>
      <c r="B3816" s="23" t="s">
        <v>3861</v>
      </c>
      <c r="C3816" s="23"/>
      <c r="D3816" s="24">
        <v>335834</v>
      </c>
      <c r="E3816" s="25"/>
      <c r="F3816" s="23" t="s">
        <v>42</v>
      </c>
      <c r="G3816" s="23" t="s">
        <v>33</v>
      </c>
      <c r="H3816" s="24" t="s">
        <v>34</v>
      </c>
      <c r="I3816" s="24" t="s">
        <v>35</v>
      </c>
      <c r="J3816" s="23" t="s">
        <v>39</v>
      </c>
      <c r="K3816" s="26">
        <v>1738880.98</v>
      </c>
      <c r="L3816" s="26">
        <f t="shared" si="180"/>
        <v>93708.295994142405</v>
      </c>
      <c r="M3816" s="26">
        <v>0</v>
      </c>
      <c r="N3816" s="26">
        <v>0</v>
      </c>
      <c r="O3816" s="26">
        <v>0</v>
      </c>
      <c r="P3816" s="26">
        <v>0</v>
      </c>
      <c r="Q3816" s="26">
        <f t="shared" si="178"/>
        <v>0</v>
      </c>
      <c r="R3816" s="27" t="str">
        <f t="shared" si="179"/>
        <v>1-30</v>
      </c>
      <c r="S3816" s="27" t="str">
        <f>+VLOOKUP(B3816,'[1]PORTFOLIO MAY16'!$B$7:$T$5083,19,0)</f>
        <v>MEXICO</v>
      </c>
      <c r="T3816" s="26">
        <v>0</v>
      </c>
      <c r="U3816" s="23" t="s">
        <v>37</v>
      </c>
      <c r="V3816" s="23" t="s">
        <v>37</v>
      </c>
      <c r="W3816" s="23" t="s">
        <v>37</v>
      </c>
      <c r="X3816" s="22">
        <v>1738880.98</v>
      </c>
    </row>
    <row r="3817" spans="1:24" x14ac:dyDescent="0.25">
      <c r="A3817" s="22">
        <v>702</v>
      </c>
      <c r="B3817" s="23" t="s">
        <v>3862</v>
      </c>
      <c r="C3817" s="23"/>
      <c r="D3817" s="24">
        <v>368046</v>
      </c>
      <c r="E3817" s="25"/>
      <c r="F3817" s="23" t="s">
        <v>51</v>
      </c>
      <c r="G3817" s="23" t="s">
        <v>51</v>
      </c>
      <c r="H3817" s="24" t="s">
        <v>34</v>
      </c>
      <c r="I3817" s="24" t="s">
        <v>35</v>
      </c>
      <c r="J3817" s="23" t="s">
        <v>36</v>
      </c>
      <c r="K3817" s="26">
        <v>28102046.309999999</v>
      </c>
      <c r="L3817" s="26">
        <f t="shared" si="180"/>
        <v>28102046.309999999</v>
      </c>
      <c r="M3817" s="26">
        <v>0</v>
      </c>
      <c r="N3817" s="26">
        <v>0</v>
      </c>
      <c r="O3817" s="26">
        <v>0</v>
      </c>
      <c r="P3817" s="26">
        <v>0</v>
      </c>
      <c r="Q3817" s="26">
        <f t="shared" si="178"/>
        <v>0</v>
      </c>
      <c r="R3817" s="27" t="str">
        <f t="shared" si="179"/>
        <v>1-30</v>
      </c>
      <c r="S3817" s="28" t="s">
        <v>2509</v>
      </c>
      <c r="T3817" s="26">
        <v>0</v>
      </c>
      <c r="U3817" s="23" t="s">
        <v>37</v>
      </c>
      <c r="V3817" s="23" t="s">
        <v>37</v>
      </c>
      <c r="W3817" s="23" t="s">
        <v>37</v>
      </c>
      <c r="X3817" s="22">
        <v>41809963.729999997</v>
      </c>
    </row>
    <row r="3818" spans="1:24" x14ac:dyDescent="0.25">
      <c r="A3818" s="22">
        <v>702</v>
      </c>
      <c r="B3818" s="23" t="s">
        <v>3863</v>
      </c>
      <c r="C3818" s="23"/>
      <c r="D3818" s="24">
        <v>314376</v>
      </c>
      <c r="E3818" s="25"/>
      <c r="F3818" s="23" t="s">
        <v>42</v>
      </c>
      <c r="G3818" s="23" t="s">
        <v>33</v>
      </c>
      <c r="H3818" s="24" t="s">
        <v>34</v>
      </c>
      <c r="I3818" s="24" t="s">
        <v>35</v>
      </c>
      <c r="J3818" s="23" t="s">
        <v>36</v>
      </c>
      <c r="K3818" s="26">
        <v>477964.07</v>
      </c>
      <c r="L3818" s="26">
        <f t="shared" si="180"/>
        <v>477964.07</v>
      </c>
      <c r="M3818" s="26">
        <v>0</v>
      </c>
      <c r="N3818" s="26">
        <v>0</v>
      </c>
      <c r="O3818" s="26">
        <v>0</v>
      </c>
      <c r="P3818" s="26">
        <v>0</v>
      </c>
      <c r="Q3818" s="26">
        <f t="shared" si="178"/>
        <v>0</v>
      </c>
      <c r="R3818" s="27" t="str">
        <f t="shared" si="179"/>
        <v>1-30</v>
      </c>
      <c r="S3818" s="28" t="s">
        <v>158</v>
      </c>
      <c r="T3818" s="26">
        <v>0</v>
      </c>
      <c r="U3818" s="23" t="s">
        <v>37</v>
      </c>
      <c r="V3818" s="23" t="s">
        <v>37</v>
      </c>
      <c r="W3818" s="23" t="s">
        <v>37</v>
      </c>
      <c r="X3818" s="22">
        <v>560563.06999999995</v>
      </c>
    </row>
    <row r="3819" spans="1:24" x14ac:dyDescent="0.25">
      <c r="A3819" s="22">
        <v>702</v>
      </c>
      <c r="B3819" s="23" t="s">
        <v>3864</v>
      </c>
      <c r="C3819" s="23"/>
      <c r="D3819" s="24">
        <v>368201</v>
      </c>
      <c r="E3819" s="25"/>
      <c r="F3819" s="23" t="s">
        <v>33</v>
      </c>
      <c r="G3819" s="23" t="s">
        <v>33</v>
      </c>
      <c r="H3819" s="24" t="s">
        <v>34</v>
      </c>
      <c r="I3819" s="24" t="s">
        <v>35</v>
      </c>
      <c r="J3819" s="23" t="s">
        <v>39</v>
      </c>
      <c r="K3819" s="26">
        <v>1041530.79</v>
      </c>
      <c r="L3819" s="26">
        <f t="shared" si="180"/>
        <v>56128.094262284118</v>
      </c>
      <c r="M3819" s="26">
        <v>0</v>
      </c>
      <c r="N3819" s="26">
        <v>0</v>
      </c>
      <c r="O3819" s="26">
        <v>0</v>
      </c>
      <c r="P3819" s="26">
        <v>0</v>
      </c>
      <c r="Q3819" s="26">
        <f t="shared" si="178"/>
        <v>0</v>
      </c>
      <c r="R3819" s="27" t="str">
        <f t="shared" si="179"/>
        <v>1-30</v>
      </c>
      <c r="S3819" s="28" t="s">
        <v>160</v>
      </c>
      <c r="T3819" s="26">
        <v>0</v>
      </c>
      <c r="U3819" s="23" t="s">
        <v>37</v>
      </c>
      <c r="V3819" s="23" t="s">
        <v>37</v>
      </c>
      <c r="W3819" s="23" t="s">
        <v>37</v>
      </c>
      <c r="X3819" s="22">
        <v>1086814.74</v>
      </c>
    </row>
    <row r="3820" spans="1:24" x14ac:dyDescent="0.25">
      <c r="A3820" s="22">
        <v>702</v>
      </c>
      <c r="B3820" s="23" t="s">
        <v>3865</v>
      </c>
      <c r="C3820" s="23"/>
      <c r="D3820" s="24">
        <v>318526</v>
      </c>
      <c r="E3820" s="25"/>
      <c r="F3820" s="23" t="s">
        <v>33</v>
      </c>
      <c r="G3820" s="23" t="s">
        <v>33</v>
      </c>
      <c r="H3820" s="24" t="s">
        <v>34</v>
      </c>
      <c r="I3820" s="24" t="s">
        <v>35</v>
      </c>
      <c r="J3820" s="23" t="s">
        <v>39</v>
      </c>
      <c r="K3820" s="26">
        <v>818223.09</v>
      </c>
      <c r="L3820" s="26">
        <f t="shared" si="180"/>
        <v>44094.042311603072</v>
      </c>
      <c r="M3820" s="26">
        <v>0</v>
      </c>
      <c r="N3820" s="26">
        <v>0</v>
      </c>
      <c r="O3820" s="26">
        <v>0</v>
      </c>
      <c r="P3820" s="26">
        <v>0</v>
      </c>
      <c r="Q3820" s="26">
        <f t="shared" si="178"/>
        <v>0</v>
      </c>
      <c r="R3820" s="27" t="str">
        <f t="shared" si="179"/>
        <v>1-30</v>
      </c>
      <c r="S3820" s="27" t="str">
        <f>+VLOOKUP(B3820,'[1]PORTFOLIO MAY16'!$B$7:$T$5083,19,0)</f>
        <v>MEXICO</v>
      </c>
      <c r="T3820" s="26">
        <v>0</v>
      </c>
      <c r="U3820" s="23" t="s">
        <v>37</v>
      </c>
      <c r="V3820" s="23" t="s">
        <v>37</v>
      </c>
      <c r="W3820" s="23" t="s">
        <v>37</v>
      </c>
      <c r="X3820" s="22">
        <v>855415.05</v>
      </c>
    </row>
    <row r="3821" spans="1:24" x14ac:dyDescent="0.25">
      <c r="A3821" s="22">
        <v>702</v>
      </c>
      <c r="B3821" s="23" t="s">
        <v>3866</v>
      </c>
      <c r="C3821" s="23"/>
      <c r="D3821" s="24">
        <v>314798</v>
      </c>
      <c r="E3821" s="25"/>
      <c r="F3821" s="23" t="s">
        <v>51</v>
      </c>
      <c r="G3821" s="23" t="s">
        <v>51</v>
      </c>
      <c r="H3821" s="24" t="s">
        <v>34</v>
      </c>
      <c r="I3821" s="24" t="s">
        <v>35</v>
      </c>
      <c r="J3821" s="23" t="s">
        <v>36</v>
      </c>
      <c r="K3821" s="26">
        <v>490472.6</v>
      </c>
      <c r="L3821" s="26">
        <f t="shared" si="180"/>
        <v>490472.6</v>
      </c>
      <c r="M3821" s="26">
        <v>0</v>
      </c>
      <c r="N3821" s="26">
        <v>0</v>
      </c>
      <c r="O3821" s="26">
        <v>0</v>
      </c>
      <c r="P3821" s="26">
        <v>0</v>
      </c>
      <c r="Q3821" s="26">
        <f t="shared" si="178"/>
        <v>0</v>
      </c>
      <c r="R3821" s="27" t="str">
        <f t="shared" si="179"/>
        <v>1-30</v>
      </c>
      <c r="S3821" s="27" t="str">
        <f>+VLOOKUP(B3821,'[1]PORTFOLIO MAY16'!$B$7:$T$5083,19,0)</f>
        <v>COSTA RICA</v>
      </c>
      <c r="T3821" s="26">
        <v>0</v>
      </c>
      <c r="U3821" s="23" t="s">
        <v>37</v>
      </c>
      <c r="V3821" s="23" t="s">
        <v>37</v>
      </c>
      <c r="W3821" s="23" t="s">
        <v>37</v>
      </c>
      <c r="X3821" s="22">
        <v>515502.68</v>
      </c>
    </row>
    <row r="3822" spans="1:24" x14ac:dyDescent="0.25">
      <c r="A3822" s="22">
        <v>702</v>
      </c>
      <c r="B3822" s="23" t="s">
        <v>3867</v>
      </c>
      <c r="C3822" s="23"/>
      <c r="D3822" s="24">
        <v>313548</v>
      </c>
      <c r="E3822" s="25"/>
      <c r="F3822" s="23" t="s">
        <v>59</v>
      </c>
      <c r="G3822" s="23" t="s">
        <v>59</v>
      </c>
      <c r="H3822" s="24" t="s">
        <v>34</v>
      </c>
      <c r="I3822" s="24" t="s">
        <v>35</v>
      </c>
      <c r="J3822" s="23" t="s">
        <v>36</v>
      </c>
      <c r="K3822" s="26">
        <v>138141.44</v>
      </c>
      <c r="L3822" s="26">
        <f t="shared" si="180"/>
        <v>138141.44</v>
      </c>
      <c r="M3822" s="26">
        <v>0</v>
      </c>
      <c r="N3822" s="26">
        <v>0</v>
      </c>
      <c r="O3822" s="26">
        <v>0</v>
      </c>
      <c r="P3822" s="26">
        <v>0</v>
      </c>
      <c r="Q3822" s="26">
        <f t="shared" si="178"/>
        <v>0</v>
      </c>
      <c r="R3822" s="27" t="str">
        <f t="shared" si="179"/>
        <v>1-30</v>
      </c>
      <c r="S3822" s="27" t="str">
        <f>+VLOOKUP(B3822,'[1]PORTFOLIO MAY16'!$B$7:$T$5083,19,0)</f>
        <v>NICARAGUA</v>
      </c>
      <c r="T3822" s="26">
        <v>0</v>
      </c>
      <c r="U3822" s="23" t="s">
        <v>37</v>
      </c>
      <c r="V3822" s="23" t="s">
        <v>37</v>
      </c>
      <c r="W3822" s="23" t="s">
        <v>37</v>
      </c>
      <c r="X3822" s="22">
        <v>144697.5</v>
      </c>
    </row>
    <row r="3823" spans="1:24" x14ac:dyDescent="0.25">
      <c r="A3823" s="22">
        <v>702</v>
      </c>
      <c r="B3823" s="23" t="s">
        <v>3868</v>
      </c>
      <c r="C3823" s="23"/>
      <c r="D3823" s="24">
        <v>311796</v>
      </c>
      <c r="E3823" s="25"/>
      <c r="F3823" s="23" t="s">
        <v>42</v>
      </c>
      <c r="G3823" s="23" t="s">
        <v>51</v>
      </c>
      <c r="H3823" s="24" t="s">
        <v>34</v>
      </c>
      <c r="I3823" s="24" t="s">
        <v>35</v>
      </c>
      <c r="J3823" s="23" t="s">
        <v>39</v>
      </c>
      <c r="K3823" s="26">
        <v>309625.12</v>
      </c>
      <c r="L3823" s="26">
        <f t="shared" si="180"/>
        <v>16685.697713584665</v>
      </c>
      <c r="M3823" s="26">
        <v>0</v>
      </c>
      <c r="N3823" s="26">
        <v>0</v>
      </c>
      <c r="O3823" s="26">
        <v>0</v>
      </c>
      <c r="P3823" s="26">
        <v>0</v>
      </c>
      <c r="Q3823" s="26">
        <f t="shared" si="178"/>
        <v>0</v>
      </c>
      <c r="R3823" s="27" t="str">
        <f t="shared" si="179"/>
        <v>1-30</v>
      </c>
      <c r="S3823" s="27" t="str">
        <f>+VLOOKUP(B3823,'[1]PORTFOLIO MAY16'!$B$7:$T$5083,19,0)</f>
        <v>MEXICO</v>
      </c>
      <c r="T3823" s="26">
        <v>0</v>
      </c>
      <c r="U3823" s="23" t="s">
        <v>37</v>
      </c>
      <c r="V3823" s="23" t="s">
        <v>37</v>
      </c>
      <c r="W3823" s="23" t="s">
        <v>37</v>
      </c>
      <c r="X3823" s="22">
        <v>345436.25</v>
      </c>
    </row>
    <row r="3824" spans="1:24" x14ac:dyDescent="0.25">
      <c r="A3824" s="22">
        <v>702</v>
      </c>
      <c r="B3824" s="23" t="s">
        <v>3869</v>
      </c>
      <c r="C3824" s="23"/>
      <c r="D3824" s="24">
        <v>311796</v>
      </c>
      <c r="E3824" s="25"/>
      <c r="F3824" s="23" t="s">
        <v>42</v>
      </c>
      <c r="G3824" s="23" t="s">
        <v>51</v>
      </c>
      <c r="H3824" s="24" t="s">
        <v>34</v>
      </c>
      <c r="I3824" s="24" t="s">
        <v>35</v>
      </c>
      <c r="J3824" s="23" t="s">
        <v>39</v>
      </c>
      <c r="K3824" s="26">
        <v>302024.25</v>
      </c>
      <c r="L3824" s="26">
        <f t="shared" si="180"/>
        <v>16276.086829363598</v>
      </c>
      <c r="M3824" s="26">
        <v>0</v>
      </c>
      <c r="N3824" s="26">
        <v>0</v>
      </c>
      <c r="O3824" s="26">
        <v>0</v>
      </c>
      <c r="P3824" s="26">
        <v>0</v>
      </c>
      <c r="Q3824" s="26">
        <f t="shared" si="178"/>
        <v>0</v>
      </c>
      <c r="R3824" s="27" t="str">
        <f t="shared" si="179"/>
        <v>1-30</v>
      </c>
      <c r="S3824" s="27" t="str">
        <f>+VLOOKUP(B3824,'[1]PORTFOLIO MAY16'!$B$7:$T$5083,19,0)</f>
        <v>MEXICO</v>
      </c>
      <c r="T3824" s="26">
        <v>0</v>
      </c>
      <c r="U3824" s="23" t="s">
        <v>37</v>
      </c>
      <c r="V3824" s="23" t="s">
        <v>37</v>
      </c>
      <c r="W3824" s="23" t="s">
        <v>37</v>
      </c>
      <c r="X3824" s="22">
        <v>335466.26</v>
      </c>
    </row>
    <row r="3825" spans="1:24" x14ac:dyDescent="0.25">
      <c r="A3825" s="22">
        <v>702</v>
      </c>
      <c r="B3825" s="23" t="s">
        <v>3870</v>
      </c>
      <c r="C3825" s="23"/>
      <c r="D3825" s="24">
        <v>356640</v>
      </c>
      <c r="E3825" s="25"/>
      <c r="F3825" s="23" t="s">
        <v>42</v>
      </c>
      <c r="G3825" s="23" t="s">
        <v>33</v>
      </c>
      <c r="H3825" s="24" t="s">
        <v>34</v>
      </c>
      <c r="I3825" s="24" t="s">
        <v>35</v>
      </c>
      <c r="J3825" s="23" t="s">
        <v>36</v>
      </c>
      <c r="K3825" s="26">
        <v>61130.74</v>
      </c>
      <c r="L3825" s="26">
        <f t="shared" si="180"/>
        <v>61130.74</v>
      </c>
      <c r="M3825" s="26">
        <v>0</v>
      </c>
      <c r="N3825" s="26">
        <v>0</v>
      </c>
      <c r="O3825" s="26">
        <v>0</v>
      </c>
      <c r="P3825" s="26">
        <v>0</v>
      </c>
      <c r="Q3825" s="26">
        <f t="shared" si="178"/>
        <v>0</v>
      </c>
      <c r="R3825" s="27" t="str">
        <f t="shared" si="179"/>
        <v>1-30</v>
      </c>
      <c r="S3825" s="27" t="str">
        <f>+VLOOKUP(B3825,'[1]PORTFOLIO MAY16'!$B$7:$T$5083,19,0)</f>
        <v>NICARAGUA</v>
      </c>
      <c r="T3825" s="26">
        <v>0</v>
      </c>
      <c r="U3825" s="23" t="s">
        <v>37</v>
      </c>
      <c r="V3825" s="23" t="s">
        <v>37</v>
      </c>
      <c r="W3825" s="23" t="s">
        <v>37</v>
      </c>
      <c r="X3825" s="22">
        <v>63106.92</v>
      </c>
    </row>
    <row r="3826" spans="1:24" x14ac:dyDescent="0.25">
      <c r="A3826" s="22">
        <v>702</v>
      </c>
      <c r="B3826" s="23" t="s">
        <v>3871</v>
      </c>
      <c r="C3826" s="23"/>
      <c r="D3826" s="24">
        <v>365349</v>
      </c>
      <c r="E3826" s="25"/>
      <c r="F3826" s="23" t="s">
        <v>42</v>
      </c>
      <c r="G3826" s="23" t="s">
        <v>33</v>
      </c>
      <c r="H3826" s="24" t="s">
        <v>34</v>
      </c>
      <c r="I3826" s="24" t="s">
        <v>35</v>
      </c>
      <c r="J3826" s="23" t="s">
        <v>36</v>
      </c>
      <c r="K3826" s="26">
        <v>25543.09</v>
      </c>
      <c r="L3826" s="26">
        <f t="shared" si="180"/>
        <v>25543.09</v>
      </c>
      <c r="M3826" s="26">
        <v>0</v>
      </c>
      <c r="N3826" s="26">
        <v>0</v>
      </c>
      <c r="O3826" s="26">
        <v>0</v>
      </c>
      <c r="P3826" s="26">
        <v>0</v>
      </c>
      <c r="Q3826" s="26">
        <f t="shared" si="178"/>
        <v>0</v>
      </c>
      <c r="R3826" s="27" t="str">
        <f t="shared" si="179"/>
        <v>1-30</v>
      </c>
      <c r="S3826" s="27" t="str">
        <f>+VLOOKUP(B3826,'[1]PORTFOLIO MAY16'!$B$7:$T$5083,19,0)</f>
        <v>COSTA RICA</v>
      </c>
      <c r="T3826" s="26">
        <v>0</v>
      </c>
      <c r="U3826" s="23" t="s">
        <v>37</v>
      </c>
      <c r="V3826" s="23" t="s">
        <v>37</v>
      </c>
      <c r="W3826" s="23" t="s">
        <v>37</v>
      </c>
      <c r="X3826" s="22">
        <v>27949.57</v>
      </c>
    </row>
    <row r="3827" spans="1:24" x14ac:dyDescent="0.25">
      <c r="A3827" s="22">
        <v>702</v>
      </c>
      <c r="B3827" s="23" t="s">
        <v>3872</v>
      </c>
      <c r="C3827" s="23"/>
      <c r="D3827" s="24">
        <v>316391</v>
      </c>
      <c r="E3827" s="25"/>
      <c r="F3827" s="23" t="s">
        <v>42</v>
      </c>
      <c r="G3827" s="23" t="s">
        <v>33</v>
      </c>
      <c r="H3827" s="24" t="s">
        <v>34</v>
      </c>
      <c r="I3827" s="24" t="s">
        <v>35</v>
      </c>
      <c r="J3827" s="23" t="s">
        <v>36</v>
      </c>
      <c r="K3827" s="26">
        <v>485861.45</v>
      </c>
      <c r="L3827" s="26">
        <f t="shared" si="180"/>
        <v>485861.45</v>
      </c>
      <c r="M3827" s="26">
        <v>0</v>
      </c>
      <c r="N3827" s="26">
        <v>0</v>
      </c>
      <c r="O3827" s="26">
        <v>0</v>
      </c>
      <c r="P3827" s="26">
        <v>0</v>
      </c>
      <c r="Q3827" s="26">
        <f t="shared" si="178"/>
        <v>0</v>
      </c>
      <c r="R3827" s="27" t="str">
        <f t="shared" si="179"/>
        <v>1-30</v>
      </c>
      <c r="S3827" s="27" t="str">
        <f>+VLOOKUP(B3827,'[1]PORTFOLIO MAY16'!$B$7:$T$5083,19,0)</f>
        <v>MEXICO</v>
      </c>
      <c r="T3827" s="26">
        <v>0</v>
      </c>
      <c r="U3827" s="23" t="s">
        <v>37</v>
      </c>
      <c r="V3827" s="23" t="s">
        <v>37</v>
      </c>
      <c r="W3827" s="23" t="s">
        <v>37</v>
      </c>
      <c r="X3827" s="22">
        <v>512150.78</v>
      </c>
    </row>
    <row r="3828" spans="1:24" x14ac:dyDescent="0.25">
      <c r="A3828" s="22">
        <v>702</v>
      </c>
      <c r="B3828" s="23" t="s">
        <v>3873</v>
      </c>
      <c r="C3828" s="23"/>
      <c r="D3828" s="24">
        <v>338452</v>
      </c>
      <c r="E3828" s="25"/>
      <c r="F3828" s="23" t="s">
        <v>33</v>
      </c>
      <c r="G3828" s="23" t="s">
        <v>33</v>
      </c>
      <c r="H3828" s="24" t="s">
        <v>34</v>
      </c>
      <c r="I3828" s="24" t="s">
        <v>35</v>
      </c>
      <c r="J3828" s="23" t="s">
        <v>39</v>
      </c>
      <c r="K3828" s="26">
        <v>3884347.5</v>
      </c>
      <c r="L3828" s="26">
        <f t="shared" si="180"/>
        <v>209327.48673466258</v>
      </c>
      <c r="M3828" s="26">
        <v>0</v>
      </c>
      <c r="N3828" s="26">
        <v>0</v>
      </c>
      <c r="O3828" s="26">
        <v>0</v>
      </c>
      <c r="P3828" s="26">
        <v>0</v>
      </c>
      <c r="Q3828" s="26">
        <f t="shared" si="178"/>
        <v>0</v>
      </c>
      <c r="R3828" s="27" t="str">
        <f t="shared" si="179"/>
        <v>1-30</v>
      </c>
      <c r="S3828" s="27" t="str">
        <f>+VLOOKUP(B3828,'[1]PORTFOLIO MAY16'!$B$7:$T$5083,19,0)</f>
        <v>MEXICO</v>
      </c>
      <c r="T3828" s="26">
        <v>0</v>
      </c>
      <c r="U3828" s="23" t="s">
        <v>37</v>
      </c>
      <c r="V3828" s="23" t="s">
        <v>37</v>
      </c>
      <c r="W3828" s="23" t="s">
        <v>37</v>
      </c>
      <c r="X3828" s="22">
        <v>4060908.75</v>
      </c>
    </row>
    <row r="3829" spans="1:24" x14ac:dyDescent="0.25">
      <c r="A3829" s="22">
        <v>702</v>
      </c>
      <c r="B3829" s="23" t="s">
        <v>3874</v>
      </c>
      <c r="C3829" s="23"/>
      <c r="D3829" s="24">
        <v>311796</v>
      </c>
      <c r="E3829" s="25"/>
      <c r="F3829" s="23" t="s">
        <v>42</v>
      </c>
      <c r="G3829" s="23" t="s">
        <v>51</v>
      </c>
      <c r="H3829" s="24" t="s">
        <v>34</v>
      </c>
      <c r="I3829" s="24" t="s">
        <v>35</v>
      </c>
      <c r="J3829" s="23" t="s">
        <v>39</v>
      </c>
      <c r="K3829" s="26">
        <v>353077.2</v>
      </c>
      <c r="L3829" s="26">
        <f t="shared" si="180"/>
        <v>19027.330304333434</v>
      </c>
      <c r="M3829" s="26">
        <v>0</v>
      </c>
      <c r="N3829" s="26">
        <v>0</v>
      </c>
      <c r="O3829" s="26">
        <v>0</v>
      </c>
      <c r="P3829" s="26">
        <v>0</v>
      </c>
      <c r="Q3829" s="26">
        <f t="shared" si="178"/>
        <v>0</v>
      </c>
      <c r="R3829" s="27" t="str">
        <f t="shared" si="179"/>
        <v>1-30</v>
      </c>
      <c r="S3829" s="27" t="str">
        <f>+VLOOKUP(B3829,'[1]PORTFOLIO MAY16'!$B$7:$T$5083,19,0)</f>
        <v>MEXICO</v>
      </c>
      <c r="T3829" s="26">
        <v>0</v>
      </c>
      <c r="U3829" s="23" t="s">
        <v>37</v>
      </c>
      <c r="V3829" s="23" t="s">
        <v>37</v>
      </c>
      <c r="W3829" s="23" t="s">
        <v>37</v>
      </c>
      <c r="X3829" s="22">
        <v>392138.39</v>
      </c>
    </row>
    <row r="3830" spans="1:24" x14ac:dyDescent="0.25">
      <c r="A3830" s="22">
        <v>702</v>
      </c>
      <c r="B3830" s="23" t="s">
        <v>3875</v>
      </c>
      <c r="C3830" s="23"/>
      <c r="D3830" s="24">
        <v>315343</v>
      </c>
      <c r="E3830" s="25"/>
      <c r="F3830" s="23" t="s">
        <v>42</v>
      </c>
      <c r="G3830" s="23" t="s">
        <v>33</v>
      </c>
      <c r="H3830" s="24" t="s">
        <v>34</v>
      </c>
      <c r="I3830" s="24" t="s">
        <v>35</v>
      </c>
      <c r="J3830" s="23" t="s">
        <v>36</v>
      </c>
      <c r="K3830" s="26">
        <v>61932.6</v>
      </c>
      <c r="L3830" s="26">
        <f t="shared" si="180"/>
        <v>61932.6</v>
      </c>
      <c r="M3830" s="26">
        <v>0</v>
      </c>
      <c r="N3830" s="26">
        <v>0</v>
      </c>
      <c r="O3830" s="26">
        <v>0</v>
      </c>
      <c r="P3830" s="26">
        <v>0</v>
      </c>
      <c r="Q3830" s="26">
        <f t="shared" si="178"/>
        <v>0</v>
      </c>
      <c r="R3830" s="27" t="str">
        <f t="shared" si="179"/>
        <v>1-30</v>
      </c>
      <c r="S3830" s="27" t="str">
        <f>+VLOOKUP(B3830,'[1]PORTFOLIO MAY16'!$B$7:$T$5083,19,0)</f>
        <v>COSTA RICA</v>
      </c>
      <c r="T3830" s="26">
        <v>0</v>
      </c>
      <c r="U3830" s="23" t="s">
        <v>37</v>
      </c>
      <c r="V3830" s="23" t="s">
        <v>37</v>
      </c>
      <c r="W3830" s="23" t="s">
        <v>37</v>
      </c>
      <c r="X3830" s="22">
        <v>67621.25</v>
      </c>
    </row>
    <row r="3831" spans="1:24" x14ac:dyDescent="0.25">
      <c r="A3831" s="22">
        <v>702</v>
      </c>
      <c r="B3831" s="23" t="s">
        <v>3876</v>
      </c>
      <c r="C3831" s="23"/>
      <c r="D3831" s="24">
        <v>313548</v>
      </c>
      <c r="E3831" s="25"/>
      <c r="F3831" s="23" t="s">
        <v>51</v>
      </c>
      <c r="G3831" s="23" t="s">
        <v>51</v>
      </c>
      <c r="H3831" s="24" t="s">
        <v>34</v>
      </c>
      <c r="I3831" s="24" t="s">
        <v>35</v>
      </c>
      <c r="J3831" s="23" t="s">
        <v>36</v>
      </c>
      <c r="K3831" s="26">
        <v>10307.629999999999</v>
      </c>
      <c r="L3831" s="26">
        <f t="shared" si="180"/>
        <v>10307.629999999999</v>
      </c>
      <c r="M3831" s="26">
        <v>0</v>
      </c>
      <c r="N3831" s="26">
        <v>0</v>
      </c>
      <c r="O3831" s="26">
        <v>0</v>
      </c>
      <c r="P3831" s="26">
        <v>0</v>
      </c>
      <c r="Q3831" s="26">
        <f t="shared" si="178"/>
        <v>0</v>
      </c>
      <c r="R3831" s="27" t="str">
        <f t="shared" si="179"/>
        <v>1-30</v>
      </c>
      <c r="S3831" s="27" t="str">
        <f>+VLOOKUP(B3831,'[1]PORTFOLIO MAY16'!$B$7:$T$5083,19,0)</f>
        <v>NICARAGUA</v>
      </c>
      <c r="T3831" s="26">
        <v>0</v>
      </c>
      <c r="U3831" s="23" t="s">
        <v>37</v>
      </c>
      <c r="V3831" s="23" t="s">
        <v>37</v>
      </c>
      <c r="W3831" s="23" t="s">
        <v>37</v>
      </c>
      <c r="X3831" s="22">
        <v>10906.55</v>
      </c>
    </row>
    <row r="3832" spans="1:24" x14ac:dyDescent="0.25">
      <c r="A3832" s="22">
        <v>702</v>
      </c>
      <c r="B3832" s="23" t="s">
        <v>3877</v>
      </c>
      <c r="C3832" s="23"/>
      <c r="D3832" s="24">
        <v>318055</v>
      </c>
      <c r="E3832" s="25"/>
      <c r="F3832" s="23" t="s">
        <v>42</v>
      </c>
      <c r="G3832" s="23" t="s">
        <v>33</v>
      </c>
      <c r="H3832" s="24" t="s">
        <v>34</v>
      </c>
      <c r="I3832" s="24" t="s">
        <v>35</v>
      </c>
      <c r="J3832" s="23" t="s">
        <v>36</v>
      </c>
      <c r="K3832" s="26">
        <v>83032.34</v>
      </c>
      <c r="L3832" s="26">
        <f t="shared" si="180"/>
        <v>83032.34</v>
      </c>
      <c r="M3832" s="26">
        <v>0</v>
      </c>
      <c r="N3832" s="26">
        <v>0</v>
      </c>
      <c r="O3832" s="26">
        <v>0</v>
      </c>
      <c r="P3832" s="26">
        <v>0</v>
      </c>
      <c r="Q3832" s="26">
        <f t="shared" si="178"/>
        <v>0</v>
      </c>
      <c r="R3832" s="27" t="str">
        <f t="shared" si="179"/>
        <v>1-30</v>
      </c>
      <c r="S3832" s="27" t="str">
        <f>+VLOOKUP(B3832,'[1]PORTFOLIO MAY16'!$B$7:$T$5083,19,0)</f>
        <v>REPUBLICA DOMINICANA</v>
      </c>
      <c r="T3832" s="26">
        <v>0</v>
      </c>
      <c r="U3832" s="23" t="s">
        <v>37</v>
      </c>
      <c r="V3832" s="23" t="s">
        <v>37</v>
      </c>
      <c r="W3832" s="23" t="s">
        <v>37</v>
      </c>
      <c r="X3832" s="22">
        <v>96658.51</v>
      </c>
    </row>
    <row r="3833" spans="1:24" x14ac:dyDescent="0.25">
      <c r="A3833" s="22">
        <v>702</v>
      </c>
      <c r="B3833" s="23" t="s">
        <v>3878</v>
      </c>
      <c r="C3833" s="23"/>
      <c r="D3833" s="24">
        <v>364297</v>
      </c>
      <c r="E3833" s="25"/>
      <c r="F3833" s="23" t="s">
        <v>33</v>
      </c>
      <c r="G3833" s="23" t="s">
        <v>33</v>
      </c>
      <c r="H3833" s="24" t="s">
        <v>34</v>
      </c>
      <c r="I3833" s="24" t="s">
        <v>35</v>
      </c>
      <c r="J3833" s="23" t="s">
        <v>39</v>
      </c>
      <c r="K3833" s="26">
        <v>3152236.32</v>
      </c>
      <c r="L3833" s="26">
        <f t="shared" si="180"/>
        <v>169874.01525206526</v>
      </c>
      <c r="M3833" s="26">
        <v>0</v>
      </c>
      <c r="N3833" s="26">
        <v>0</v>
      </c>
      <c r="O3833" s="26">
        <v>0</v>
      </c>
      <c r="P3833" s="26">
        <v>0</v>
      </c>
      <c r="Q3833" s="26">
        <f t="shared" si="178"/>
        <v>0</v>
      </c>
      <c r="R3833" s="27" t="str">
        <f t="shared" si="179"/>
        <v>1-30</v>
      </c>
      <c r="S3833" s="27" t="str">
        <f>+VLOOKUP(B3833,'[1]PORTFOLIO MAY16'!$B$7:$T$5083,19,0)</f>
        <v>MEXICO</v>
      </c>
      <c r="T3833" s="26">
        <v>0</v>
      </c>
      <c r="U3833" s="23" t="s">
        <v>37</v>
      </c>
      <c r="V3833" s="23" t="s">
        <v>37</v>
      </c>
      <c r="W3833" s="23" t="s">
        <v>37</v>
      </c>
      <c r="X3833" s="22">
        <v>3854606.86</v>
      </c>
    </row>
    <row r="3834" spans="1:24" x14ac:dyDescent="0.25">
      <c r="A3834" s="22">
        <v>702</v>
      </c>
      <c r="B3834" s="23" t="s">
        <v>3879</v>
      </c>
      <c r="C3834" s="23"/>
      <c r="D3834" s="24">
        <v>318874</v>
      </c>
      <c r="E3834" s="25"/>
      <c r="F3834" s="23" t="s">
        <v>33</v>
      </c>
      <c r="G3834" s="23" t="s">
        <v>33</v>
      </c>
      <c r="H3834" s="24" t="s">
        <v>34</v>
      </c>
      <c r="I3834" s="24" t="s">
        <v>35</v>
      </c>
      <c r="J3834" s="23" t="s">
        <v>36</v>
      </c>
      <c r="K3834" s="26">
        <v>487456.19</v>
      </c>
      <c r="L3834" s="26">
        <f t="shared" si="180"/>
        <v>487456.19</v>
      </c>
      <c r="M3834" s="26">
        <v>0</v>
      </c>
      <c r="N3834" s="26">
        <v>0</v>
      </c>
      <c r="O3834" s="26">
        <v>0</v>
      </c>
      <c r="P3834" s="26">
        <v>0</v>
      </c>
      <c r="Q3834" s="26">
        <f t="shared" si="178"/>
        <v>0</v>
      </c>
      <c r="R3834" s="27" t="str">
        <f t="shared" si="179"/>
        <v>1-30</v>
      </c>
      <c r="S3834" s="27" t="str">
        <f>+VLOOKUP(B3834,'[1]PORTFOLIO MAY16'!$B$7:$T$5083,19,0)</f>
        <v>MEXICO</v>
      </c>
      <c r="T3834" s="26">
        <v>0</v>
      </c>
      <c r="U3834" s="23" t="s">
        <v>37</v>
      </c>
      <c r="V3834" s="23" t="s">
        <v>37</v>
      </c>
      <c r="W3834" s="23" t="s">
        <v>37</v>
      </c>
      <c r="X3834" s="22">
        <v>585887.69999999995</v>
      </c>
    </row>
    <row r="3835" spans="1:24" x14ac:dyDescent="0.25">
      <c r="A3835" s="22">
        <v>702</v>
      </c>
      <c r="B3835" s="23" t="s">
        <v>3880</v>
      </c>
      <c r="C3835" s="23"/>
      <c r="D3835" s="24">
        <v>318359</v>
      </c>
      <c r="E3835" s="25"/>
      <c r="F3835" s="23" t="s">
        <v>42</v>
      </c>
      <c r="G3835" s="23" t="s">
        <v>51</v>
      </c>
      <c r="H3835" s="24" t="s">
        <v>34</v>
      </c>
      <c r="I3835" s="24" t="s">
        <v>35</v>
      </c>
      <c r="J3835" s="23" t="s">
        <v>39</v>
      </c>
      <c r="K3835" s="26">
        <v>5921610.0899999999</v>
      </c>
      <c r="L3835" s="26">
        <f t="shared" si="180"/>
        <v>319115.56768860639</v>
      </c>
      <c r="M3835" s="26">
        <v>0</v>
      </c>
      <c r="N3835" s="26">
        <v>0</v>
      </c>
      <c r="O3835" s="26">
        <v>0</v>
      </c>
      <c r="P3835" s="26">
        <v>0</v>
      </c>
      <c r="Q3835" s="26">
        <f t="shared" si="178"/>
        <v>0</v>
      </c>
      <c r="R3835" s="27" t="str">
        <f t="shared" si="179"/>
        <v>1-30</v>
      </c>
      <c r="S3835" s="27" t="str">
        <f>+VLOOKUP(B3835,'[1]PORTFOLIO MAY16'!$B$7:$T$5083,19,0)</f>
        <v>MEXICO</v>
      </c>
      <c r="T3835" s="26">
        <v>0</v>
      </c>
      <c r="U3835" s="23" t="s">
        <v>37</v>
      </c>
      <c r="V3835" s="23" t="s">
        <v>37</v>
      </c>
      <c r="W3835" s="23" t="s">
        <v>37</v>
      </c>
      <c r="X3835" s="22">
        <v>6096504.5700000003</v>
      </c>
    </row>
    <row r="3836" spans="1:24" x14ac:dyDescent="0.25">
      <c r="A3836" s="22">
        <v>702</v>
      </c>
      <c r="B3836" s="23" t="s">
        <v>3881</v>
      </c>
      <c r="C3836" s="23"/>
      <c r="D3836" s="24">
        <v>314798</v>
      </c>
      <c r="E3836" s="25"/>
      <c r="F3836" s="23" t="s">
        <v>51</v>
      </c>
      <c r="G3836" s="23" t="s">
        <v>51</v>
      </c>
      <c r="H3836" s="24" t="s">
        <v>34</v>
      </c>
      <c r="I3836" s="24" t="s">
        <v>35</v>
      </c>
      <c r="J3836" s="23" t="s">
        <v>36</v>
      </c>
      <c r="K3836" s="26">
        <v>272069.03999999998</v>
      </c>
      <c r="L3836" s="26">
        <f t="shared" si="180"/>
        <v>272069.03999999998</v>
      </c>
      <c r="M3836" s="26">
        <v>0</v>
      </c>
      <c r="N3836" s="26">
        <v>0</v>
      </c>
      <c r="O3836" s="26">
        <v>0</v>
      </c>
      <c r="P3836" s="26">
        <v>0</v>
      </c>
      <c r="Q3836" s="26">
        <f t="shared" si="178"/>
        <v>0</v>
      </c>
      <c r="R3836" s="27" t="str">
        <f t="shared" si="179"/>
        <v>1-30</v>
      </c>
      <c r="S3836" s="27" t="str">
        <f>+VLOOKUP(B3836,'[1]PORTFOLIO MAY16'!$B$7:$T$5083,19,0)</f>
        <v>COSTA RICA</v>
      </c>
      <c r="T3836" s="26">
        <v>0</v>
      </c>
      <c r="U3836" s="23" t="s">
        <v>37</v>
      </c>
      <c r="V3836" s="23" t="s">
        <v>37</v>
      </c>
      <c r="W3836" s="23" t="s">
        <v>37</v>
      </c>
      <c r="X3836" s="22">
        <v>285953.40000000002</v>
      </c>
    </row>
    <row r="3837" spans="1:24" x14ac:dyDescent="0.25">
      <c r="A3837" s="22">
        <v>702</v>
      </c>
      <c r="B3837" s="23" t="s">
        <v>3882</v>
      </c>
      <c r="C3837" s="23"/>
      <c r="D3837" s="24">
        <v>313548</v>
      </c>
      <c r="E3837" s="25"/>
      <c r="F3837" s="23" t="s">
        <v>59</v>
      </c>
      <c r="G3837" s="23" t="s">
        <v>59</v>
      </c>
      <c r="H3837" s="24" t="s">
        <v>34</v>
      </c>
      <c r="I3837" s="24" t="s">
        <v>35</v>
      </c>
      <c r="J3837" s="23" t="s">
        <v>36</v>
      </c>
      <c r="K3837" s="26">
        <v>547381.06999999995</v>
      </c>
      <c r="L3837" s="26">
        <f t="shared" si="180"/>
        <v>547381.06999999995</v>
      </c>
      <c r="M3837" s="26">
        <v>0</v>
      </c>
      <c r="N3837" s="26">
        <v>0</v>
      </c>
      <c r="O3837" s="26">
        <v>0</v>
      </c>
      <c r="P3837" s="26">
        <v>0</v>
      </c>
      <c r="Q3837" s="26">
        <f t="shared" si="178"/>
        <v>0</v>
      </c>
      <c r="R3837" s="27" t="str">
        <f t="shared" si="179"/>
        <v>1-30</v>
      </c>
      <c r="S3837" s="27" t="str">
        <f>+VLOOKUP(B3837,'[1]PORTFOLIO MAY16'!$B$7:$T$5083,19,0)</f>
        <v>NICARAGUA</v>
      </c>
      <c r="T3837" s="26">
        <v>0</v>
      </c>
      <c r="U3837" s="23" t="s">
        <v>37</v>
      </c>
      <c r="V3837" s="23" t="s">
        <v>37</v>
      </c>
      <c r="W3837" s="23" t="s">
        <v>37</v>
      </c>
      <c r="X3837" s="22">
        <v>579151.52</v>
      </c>
    </row>
    <row r="3838" spans="1:24" x14ac:dyDescent="0.25">
      <c r="A3838" s="22">
        <v>702</v>
      </c>
      <c r="B3838" s="23" t="s">
        <v>3883</v>
      </c>
      <c r="C3838" s="23"/>
      <c r="D3838" s="24">
        <v>313199</v>
      </c>
      <c r="E3838" s="25"/>
      <c r="F3838" s="23" t="s">
        <v>51</v>
      </c>
      <c r="G3838" s="23" t="s">
        <v>33</v>
      </c>
      <c r="H3838" s="24" t="s">
        <v>34</v>
      </c>
      <c r="I3838" s="24" t="s">
        <v>35</v>
      </c>
      <c r="J3838" s="23" t="s">
        <v>36</v>
      </c>
      <c r="K3838" s="26">
        <v>9839.76</v>
      </c>
      <c r="L3838" s="26">
        <f t="shared" si="180"/>
        <v>9839.76</v>
      </c>
      <c r="M3838" s="26">
        <v>0</v>
      </c>
      <c r="N3838" s="26">
        <v>0</v>
      </c>
      <c r="O3838" s="26">
        <v>0</v>
      </c>
      <c r="P3838" s="26">
        <v>0</v>
      </c>
      <c r="Q3838" s="26">
        <f t="shared" si="178"/>
        <v>0</v>
      </c>
      <c r="R3838" s="27" t="str">
        <f t="shared" si="179"/>
        <v>1-30</v>
      </c>
      <c r="S3838" s="27" t="str">
        <f>+VLOOKUP(B3838,'[1]PORTFOLIO MAY16'!$B$7:$T$5083,19,0)</f>
        <v>COSTA RICA</v>
      </c>
      <c r="T3838" s="26">
        <v>0</v>
      </c>
      <c r="U3838" s="23" t="s">
        <v>37</v>
      </c>
      <c r="V3838" s="23" t="s">
        <v>37</v>
      </c>
      <c r="W3838" s="23" t="s">
        <v>37</v>
      </c>
      <c r="X3838" s="22">
        <v>10454.56</v>
      </c>
    </row>
    <row r="3839" spans="1:24" x14ac:dyDescent="0.25">
      <c r="A3839" s="22">
        <v>702</v>
      </c>
      <c r="B3839" s="23" t="s">
        <v>3884</v>
      </c>
      <c r="C3839" s="23"/>
      <c r="D3839" s="24">
        <v>313199</v>
      </c>
      <c r="E3839" s="25"/>
      <c r="F3839" s="23" t="s">
        <v>51</v>
      </c>
      <c r="G3839" s="23" t="s">
        <v>33</v>
      </c>
      <c r="H3839" s="24" t="s">
        <v>34</v>
      </c>
      <c r="I3839" s="24" t="s">
        <v>35</v>
      </c>
      <c r="J3839" s="23" t="s">
        <v>36</v>
      </c>
      <c r="K3839" s="26">
        <v>134537.34</v>
      </c>
      <c r="L3839" s="26">
        <f t="shared" si="180"/>
        <v>134537.34</v>
      </c>
      <c r="M3839" s="26">
        <v>0</v>
      </c>
      <c r="N3839" s="26">
        <v>0</v>
      </c>
      <c r="O3839" s="26">
        <v>0</v>
      </c>
      <c r="P3839" s="26">
        <v>0</v>
      </c>
      <c r="Q3839" s="26">
        <f t="shared" si="178"/>
        <v>0</v>
      </c>
      <c r="R3839" s="27" t="str">
        <f t="shared" si="179"/>
        <v>1-30</v>
      </c>
      <c r="S3839" s="27" t="str">
        <f>+VLOOKUP(B3839,'[1]PORTFOLIO MAY16'!$B$7:$T$5083,19,0)</f>
        <v>COSTA RICA</v>
      </c>
      <c r="T3839" s="26">
        <v>0</v>
      </c>
      <c r="U3839" s="23" t="s">
        <v>37</v>
      </c>
      <c r="V3839" s="23" t="s">
        <v>37</v>
      </c>
      <c r="W3839" s="23" t="s">
        <v>37</v>
      </c>
      <c r="X3839" s="22">
        <v>151597.29</v>
      </c>
    </row>
    <row r="3840" spans="1:24" x14ac:dyDescent="0.25">
      <c r="A3840" s="22">
        <v>702</v>
      </c>
      <c r="B3840" s="23" t="s">
        <v>3885</v>
      </c>
      <c r="C3840" s="23"/>
      <c r="D3840" s="24">
        <v>313199</v>
      </c>
      <c r="E3840" s="25"/>
      <c r="F3840" s="23" t="s">
        <v>51</v>
      </c>
      <c r="G3840" s="23" t="s">
        <v>33</v>
      </c>
      <c r="H3840" s="24" t="s">
        <v>34</v>
      </c>
      <c r="I3840" s="24" t="s">
        <v>35</v>
      </c>
      <c r="J3840" s="23" t="s">
        <v>36</v>
      </c>
      <c r="K3840" s="26">
        <v>75982.62</v>
      </c>
      <c r="L3840" s="26">
        <f t="shared" si="180"/>
        <v>75982.62</v>
      </c>
      <c r="M3840" s="26">
        <v>0</v>
      </c>
      <c r="N3840" s="26">
        <v>0</v>
      </c>
      <c r="O3840" s="26">
        <v>0</v>
      </c>
      <c r="P3840" s="26">
        <v>0</v>
      </c>
      <c r="Q3840" s="26">
        <f t="shared" si="178"/>
        <v>0</v>
      </c>
      <c r="R3840" s="27" t="str">
        <f t="shared" si="179"/>
        <v>1-30</v>
      </c>
      <c r="S3840" s="27" t="str">
        <f>+VLOOKUP(B3840,'[1]PORTFOLIO MAY16'!$B$7:$T$5083,19,0)</f>
        <v>COSTA RICA</v>
      </c>
      <c r="T3840" s="26">
        <v>0</v>
      </c>
      <c r="U3840" s="23" t="s">
        <v>37</v>
      </c>
      <c r="V3840" s="23" t="s">
        <v>37</v>
      </c>
      <c r="W3840" s="23" t="s">
        <v>37</v>
      </c>
      <c r="X3840" s="22">
        <v>85617.56</v>
      </c>
    </row>
    <row r="3841" spans="1:24" x14ac:dyDescent="0.25">
      <c r="A3841" s="22">
        <v>702</v>
      </c>
      <c r="B3841" s="23" t="s">
        <v>3886</v>
      </c>
      <c r="C3841" s="23"/>
      <c r="D3841" s="24">
        <v>366488</v>
      </c>
      <c r="E3841" s="25"/>
      <c r="F3841" s="23" t="s">
        <v>42</v>
      </c>
      <c r="G3841" s="23" t="s">
        <v>33</v>
      </c>
      <c r="H3841" s="24" t="s">
        <v>34</v>
      </c>
      <c r="I3841" s="24" t="s">
        <v>35</v>
      </c>
      <c r="J3841" s="23" t="s">
        <v>36</v>
      </c>
      <c r="K3841" s="26">
        <v>70167.520000000004</v>
      </c>
      <c r="L3841" s="26">
        <f t="shared" si="180"/>
        <v>70167.520000000004</v>
      </c>
      <c r="M3841" s="26">
        <v>0</v>
      </c>
      <c r="N3841" s="26">
        <v>0</v>
      </c>
      <c r="O3841" s="26">
        <v>0</v>
      </c>
      <c r="P3841" s="26">
        <v>0</v>
      </c>
      <c r="Q3841" s="26">
        <f t="shared" si="178"/>
        <v>0</v>
      </c>
      <c r="R3841" s="27" t="str">
        <f t="shared" si="179"/>
        <v>1-30</v>
      </c>
      <c r="S3841" s="27" t="str">
        <f>+VLOOKUP(B3841,'[1]PORTFOLIO MAY16'!$B$7:$T$5083,19,0)</f>
        <v>REPUBLICA DOMINICANA</v>
      </c>
      <c r="T3841" s="26">
        <v>0</v>
      </c>
      <c r="U3841" s="23" t="s">
        <v>37</v>
      </c>
      <c r="V3841" s="23" t="s">
        <v>37</v>
      </c>
      <c r="W3841" s="23" t="s">
        <v>37</v>
      </c>
      <c r="X3841" s="22">
        <v>78655.42</v>
      </c>
    </row>
    <row r="3842" spans="1:24" x14ac:dyDescent="0.25">
      <c r="A3842" s="22">
        <v>702</v>
      </c>
      <c r="B3842" s="23" t="s">
        <v>3887</v>
      </c>
      <c r="C3842" s="23"/>
      <c r="D3842" s="24">
        <v>309847</v>
      </c>
      <c r="E3842" s="25"/>
      <c r="F3842" s="23" t="s">
        <v>42</v>
      </c>
      <c r="G3842" s="23" t="s">
        <v>51</v>
      </c>
      <c r="H3842" s="24" t="s">
        <v>34</v>
      </c>
      <c r="I3842" s="24" t="s">
        <v>35</v>
      </c>
      <c r="J3842" s="23" t="s">
        <v>36</v>
      </c>
      <c r="K3842" s="26">
        <v>4000000</v>
      </c>
      <c r="L3842" s="26">
        <f t="shared" si="180"/>
        <v>4000000</v>
      </c>
      <c r="M3842" s="26">
        <v>0</v>
      </c>
      <c r="N3842" s="26">
        <v>0</v>
      </c>
      <c r="O3842" s="26">
        <v>0</v>
      </c>
      <c r="P3842" s="26">
        <v>0</v>
      </c>
      <c r="Q3842" s="26">
        <f t="shared" si="178"/>
        <v>0</v>
      </c>
      <c r="R3842" s="27" t="str">
        <f t="shared" si="179"/>
        <v>1-30</v>
      </c>
      <c r="S3842" s="27" t="str">
        <f>+VLOOKUP(B3842,'[1]PORTFOLIO MAY16'!$B$7:$T$5083,19,0)</f>
        <v>MEXICO</v>
      </c>
      <c r="T3842" s="26">
        <v>0</v>
      </c>
      <c r="U3842" s="23" t="s">
        <v>37</v>
      </c>
      <c r="V3842" s="23" t="s">
        <v>37</v>
      </c>
      <c r="W3842" s="23" t="s">
        <v>37</v>
      </c>
      <c r="X3842" s="22">
        <v>4000000</v>
      </c>
    </row>
    <row r="3843" spans="1:24" x14ac:dyDescent="0.25">
      <c r="A3843" s="22">
        <v>702</v>
      </c>
      <c r="B3843" s="23" t="s">
        <v>3888</v>
      </c>
      <c r="C3843" s="23"/>
      <c r="D3843" s="24">
        <v>310097</v>
      </c>
      <c r="E3843" s="25"/>
      <c r="F3843" s="23" t="s">
        <v>33</v>
      </c>
      <c r="G3843" s="23" t="s">
        <v>33</v>
      </c>
      <c r="H3843" s="24" t="s">
        <v>34</v>
      </c>
      <c r="I3843" s="24" t="s">
        <v>35</v>
      </c>
      <c r="J3843" s="23" t="s">
        <v>39</v>
      </c>
      <c r="K3843" s="26">
        <v>3554133.34</v>
      </c>
      <c r="L3843" s="26">
        <f t="shared" si="180"/>
        <v>191532.24565569172</v>
      </c>
      <c r="M3843" s="26">
        <v>0</v>
      </c>
      <c r="N3843" s="26">
        <v>0</v>
      </c>
      <c r="O3843" s="26">
        <v>0</v>
      </c>
      <c r="P3843" s="26">
        <v>0</v>
      </c>
      <c r="Q3843" s="26">
        <f t="shared" si="178"/>
        <v>0</v>
      </c>
      <c r="R3843" s="27" t="str">
        <f t="shared" si="179"/>
        <v>1-30</v>
      </c>
      <c r="S3843" s="27" t="str">
        <f>+VLOOKUP(B3843,'[1]PORTFOLIO MAY16'!$B$7:$T$5083,19,0)</f>
        <v>MEXICO</v>
      </c>
      <c r="T3843" s="26">
        <v>0</v>
      </c>
      <c r="U3843" s="23" t="s">
        <v>37</v>
      </c>
      <c r="V3843" s="23" t="s">
        <v>37</v>
      </c>
      <c r="W3843" s="23" t="s">
        <v>37</v>
      </c>
      <c r="X3843" s="22">
        <v>3681066.67</v>
      </c>
    </row>
    <row r="3844" spans="1:24" x14ac:dyDescent="0.25">
      <c r="A3844" s="22">
        <v>702</v>
      </c>
      <c r="B3844" s="23" t="s">
        <v>3889</v>
      </c>
      <c r="C3844" s="23"/>
      <c r="D3844" s="24">
        <v>315343</v>
      </c>
      <c r="E3844" s="25"/>
      <c r="F3844" s="23" t="s">
        <v>42</v>
      </c>
      <c r="G3844" s="23" t="s">
        <v>33</v>
      </c>
      <c r="H3844" s="24" t="s">
        <v>34</v>
      </c>
      <c r="I3844" s="24" t="s">
        <v>35</v>
      </c>
      <c r="J3844" s="23" t="s">
        <v>36</v>
      </c>
      <c r="K3844" s="26">
        <v>61932.6</v>
      </c>
      <c r="L3844" s="26">
        <f t="shared" si="180"/>
        <v>61932.6</v>
      </c>
      <c r="M3844" s="26">
        <v>0</v>
      </c>
      <c r="N3844" s="26">
        <v>0</v>
      </c>
      <c r="O3844" s="26">
        <v>0</v>
      </c>
      <c r="P3844" s="26">
        <v>0</v>
      </c>
      <c r="Q3844" s="26">
        <f t="shared" si="178"/>
        <v>0</v>
      </c>
      <c r="R3844" s="27" t="str">
        <f t="shared" si="179"/>
        <v>1-30</v>
      </c>
      <c r="S3844" s="27" t="str">
        <f>+VLOOKUP(B3844,'[1]PORTFOLIO MAY16'!$B$7:$T$5083,19,0)</f>
        <v>COSTA RICA</v>
      </c>
      <c r="T3844" s="26">
        <v>0</v>
      </c>
      <c r="U3844" s="23" t="s">
        <v>37</v>
      </c>
      <c r="V3844" s="23" t="s">
        <v>37</v>
      </c>
      <c r="W3844" s="23" t="s">
        <v>37</v>
      </c>
      <c r="X3844" s="22">
        <v>67621.25</v>
      </c>
    </row>
    <row r="3845" spans="1:24" x14ac:dyDescent="0.25">
      <c r="A3845" s="22">
        <v>702</v>
      </c>
      <c r="B3845" s="23" t="s">
        <v>3890</v>
      </c>
      <c r="C3845" s="23"/>
      <c r="D3845" s="24">
        <v>316339</v>
      </c>
      <c r="E3845" s="25"/>
      <c r="F3845" s="23" t="s">
        <v>59</v>
      </c>
      <c r="G3845" s="23" t="s">
        <v>59</v>
      </c>
      <c r="H3845" s="24" t="s">
        <v>34</v>
      </c>
      <c r="I3845" s="24" t="s">
        <v>35</v>
      </c>
      <c r="J3845" s="23" t="s">
        <v>36</v>
      </c>
      <c r="K3845" s="26">
        <v>145430.72</v>
      </c>
      <c r="L3845" s="26">
        <f t="shared" si="180"/>
        <v>145430.72</v>
      </c>
      <c r="M3845" s="26">
        <v>0</v>
      </c>
      <c r="N3845" s="26">
        <v>0</v>
      </c>
      <c r="O3845" s="26">
        <v>0</v>
      </c>
      <c r="P3845" s="26">
        <v>0</v>
      </c>
      <c r="Q3845" s="26">
        <f t="shared" si="178"/>
        <v>0</v>
      </c>
      <c r="R3845" s="27" t="str">
        <f t="shared" si="179"/>
        <v>1-30</v>
      </c>
      <c r="S3845" s="27" t="str">
        <f>+VLOOKUP(B3845,'[1]PORTFOLIO MAY16'!$B$7:$T$5083,19,0)</f>
        <v>GUATEMALA</v>
      </c>
      <c r="T3845" s="26">
        <v>0</v>
      </c>
      <c r="U3845" s="23" t="s">
        <v>37</v>
      </c>
      <c r="V3845" s="23" t="s">
        <v>37</v>
      </c>
      <c r="W3845" s="23" t="s">
        <v>37</v>
      </c>
      <c r="X3845" s="22">
        <v>153603.31</v>
      </c>
    </row>
    <row r="3846" spans="1:24" x14ac:dyDescent="0.25">
      <c r="A3846" s="22">
        <v>702</v>
      </c>
      <c r="B3846" s="23" t="s">
        <v>3891</v>
      </c>
      <c r="C3846" s="23"/>
      <c r="D3846" s="24">
        <v>318071</v>
      </c>
      <c r="E3846" s="25"/>
      <c r="F3846" s="23" t="s">
        <v>33</v>
      </c>
      <c r="G3846" s="23" t="s">
        <v>33</v>
      </c>
      <c r="H3846" s="24" t="s">
        <v>34</v>
      </c>
      <c r="I3846" s="24" t="s">
        <v>35</v>
      </c>
      <c r="J3846" s="23" t="s">
        <v>39</v>
      </c>
      <c r="K3846" s="26">
        <v>3530902.5</v>
      </c>
      <c r="L3846" s="26">
        <f t="shared" si="180"/>
        <v>190280.33568833297</v>
      </c>
      <c r="M3846" s="26">
        <v>0</v>
      </c>
      <c r="N3846" s="26">
        <v>0</v>
      </c>
      <c r="O3846" s="26">
        <v>0</v>
      </c>
      <c r="P3846" s="26">
        <v>0</v>
      </c>
      <c r="Q3846" s="26">
        <f t="shared" si="178"/>
        <v>0</v>
      </c>
      <c r="R3846" s="27" t="str">
        <f t="shared" si="179"/>
        <v>1-30</v>
      </c>
      <c r="S3846" s="27" t="str">
        <f>+VLOOKUP(B3846,'[1]PORTFOLIO MAY16'!$B$7:$T$5083,19,0)</f>
        <v>MEXICO</v>
      </c>
      <c r="T3846" s="26">
        <v>0</v>
      </c>
      <c r="U3846" s="23" t="s">
        <v>37</v>
      </c>
      <c r="V3846" s="23" t="s">
        <v>37</v>
      </c>
      <c r="W3846" s="23" t="s">
        <v>37</v>
      </c>
      <c r="X3846" s="22">
        <v>3766296</v>
      </c>
    </row>
    <row r="3847" spans="1:24" x14ac:dyDescent="0.25">
      <c r="A3847" s="22">
        <v>702</v>
      </c>
      <c r="B3847" s="23" t="s">
        <v>3892</v>
      </c>
      <c r="C3847" s="23"/>
      <c r="D3847" s="24">
        <v>311352</v>
      </c>
      <c r="E3847" s="25"/>
      <c r="F3847" s="23" t="s">
        <v>42</v>
      </c>
      <c r="G3847" s="23" t="s">
        <v>33</v>
      </c>
      <c r="H3847" s="24" t="s">
        <v>34</v>
      </c>
      <c r="I3847" s="24" t="s">
        <v>35</v>
      </c>
      <c r="J3847" s="23" t="s">
        <v>36</v>
      </c>
      <c r="K3847" s="26">
        <v>69664.81</v>
      </c>
      <c r="L3847" s="26">
        <f t="shared" si="180"/>
        <v>69664.81</v>
      </c>
      <c r="M3847" s="26">
        <v>0</v>
      </c>
      <c r="N3847" s="26">
        <v>0</v>
      </c>
      <c r="O3847" s="26">
        <v>69664.81</v>
      </c>
      <c r="P3847" s="26">
        <v>0</v>
      </c>
      <c r="Q3847" s="26">
        <f t="shared" ref="Q3847:Q3910" si="181">+P3847+O3847+N3847+M3847</f>
        <v>69664.81</v>
      </c>
      <c r="R3847" s="27" t="str">
        <f t="shared" ref="R3847:R3910" si="182">+IF(P3847&gt;0,"120+",IF(O3847&gt;0,"91-120",IF(N3847&gt;0,"61-90",IF(M3847&gt;0,"31-60","1-30"))))</f>
        <v>91-120</v>
      </c>
      <c r="S3847" s="27" t="str">
        <f>+VLOOKUP(B3847,'[1]PORTFOLIO MAY16'!$B$7:$T$5083,19,0)</f>
        <v>REPUBLICA DOMINICANA</v>
      </c>
      <c r="T3847" s="26">
        <v>0</v>
      </c>
      <c r="U3847" s="23" t="s">
        <v>37</v>
      </c>
      <c r="V3847" s="23" t="s">
        <v>37</v>
      </c>
      <c r="W3847" s="23" t="s">
        <v>37</v>
      </c>
      <c r="X3847" s="22">
        <v>76920.259999999995</v>
      </c>
    </row>
    <row r="3848" spans="1:24" x14ac:dyDescent="0.25">
      <c r="A3848" s="22">
        <v>702</v>
      </c>
      <c r="B3848" s="23" t="s">
        <v>3893</v>
      </c>
      <c r="C3848" s="23"/>
      <c r="D3848" s="24">
        <v>330242</v>
      </c>
      <c r="E3848" s="25"/>
      <c r="F3848" s="23" t="s">
        <v>33</v>
      </c>
      <c r="G3848" s="23" t="s">
        <v>33</v>
      </c>
      <c r="H3848" s="24" t="s">
        <v>34</v>
      </c>
      <c r="I3848" s="24" t="s">
        <v>35</v>
      </c>
      <c r="J3848" s="23" t="s">
        <v>39</v>
      </c>
      <c r="K3848" s="26">
        <v>2625150</v>
      </c>
      <c r="L3848" s="26">
        <f t="shared" si="180"/>
        <v>141469.33347273886</v>
      </c>
      <c r="M3848" s="26">
        <v>0</v>
      </c>
      <c r="N3848" s="26">
        <v>0</v>
      </c>
      <c r="O3848" s="26">
        <v>0</v>
      </c>
      <c r="P3848" s="26">
        <v>0</v>
      </c>
      <c r="Q3848" s="26">
        <f t="shared" si="181"/>
        <v>0</v>
      </c>
      <c r="R3848" s="27" t="str">
        <f t="shared" si="182"/>
        <v>1-30</v>
      </c>
      <c r="S3848" s="27" t="str">
        <f>+VLOOKUP(B3848,'[1]PORTFOLIO MAY16'!$B$7:$T$5083,19,0)</f>
        <v>MEXICO</v>
      </c>
      <c r="T3848" s="26">
        <v>0</v>
      </c>
      <c r="U3848" s="23" t="s">
        <v>37</v>
      </c>
      <c r="V3848" s="23" t="s">
        <v>37</v>
      </c>
      <c r="W3848" s="23" t="s">
        <v>37</v>
      </c>
      <c r="X3848" s="22">
        <v>2849000</v>
      </c>
    </row>
    <row r="3849" spans="1:24" x14ac:dyDescent="0.25">
      <c r="A3849" s="22">
        <v>702</v>
      </c>
      <c r="B3849" s="23" t="s">
        <v>3894</v>
      </c>
      <c r="C3849" s="23"/>
      <c r="D3849" s="24">
        <v>356784</v>
      </c>
      <c r="E3849" s="25"/>
      <c r="F3849" s="23" t="s">
        <v>33</v>
      </c>
      <c r="G3849" s="23" t="s">
        <v>33</v>
      </c>
      <c r="H3849" s="24" t="s">
        <v>34</v>
      </c>
      <c r="I3849" s="24" t="s">
        <v>35</v>
      </c>
      <c r="J3849" s="23" t="s">
        <v>39</v>
      </c>
      <c r="K3849" s="26">
        <v>3630838.8</v>
      </c>
      <c r="L3849" s="26">
        <f t="shared" si="180"/>
        <v>195665.90289429517</v>
      </c>
      <c r="M3849" s="26">
        <v>0</v>
      </c>
      <c r="N3849" s="26">
        <v>3630838.8</v>
      </c>
      <c r="O3849" s="26">
        <v>0</v>
      </c>
      <c r="P3849" s="26">
        <v>0</v>
      </c>
      <c r="Q3849" s="26">
        <f t="shared" si="181"/>
        <v>3630838.8</v>
      </c>
      <c r="R3849" s="27" t="str">
        <f t="shared" si="182"/>
        <v>61-90</v>
      </c>
      <c r="S3849" s="27" t="str">
        <f>+VLOOKUP(B3849,'[1]PORTFOLIO MAY16'!$B$7:$T$5083,19,0)</f>
        <v>MEXICO</v>
      </c>
      <c r="T3849" s="26">
        <v>0</v>
      </c>
      <c r="U3849" s="23" t="s">
        <v>37</v>
      </c>
      <c r="V3849" s="23" t="s">
        <v>37</v>
      </c>
      <c r="W3849" s="23" t="s">
        <v>37</v>
      </c>
      <c r="X3849" s="22">
        <v>3933408.7</v>
      </c>
    </row>
    <row r="3850" spans="1:24" x14ac:dyDescent="0.25">
      <c r="A3850" s="22">
        <v>702</v>
      </c>
      <c r="B3850" s="23" t="s">
        <v>3895</v>
      </c>
      <c r="C3850" s="23"/>
      <c r="D3850" s="24">
        <v>335609</v>
      </c>
      <c r="E3850" s="25"/>
      <c r="F3850" s="23" t="s">
        <v>42</v>
      </c>
      <c r="G3850" s="23" t="s">
        <v>33</v>
      </c>
      <c r="H3850" s="24" t="s">
        <v>34</v>
      </c>
      <c r="I3850" s="24" t="s">
        <v>35</v>
      </c>
      <c r="J3850" s="23" t="s">
        <v>36</v>
      </c>
      <c r="K3850" s="26">
        <v>33942.83</v>
      </c>
      <c r="L3850" s="26">
        <f t="shared" si="180"/>
        <v>33942.83</v>
      </c>
      <c r="M3850" s="26">
        <v>0</v>
      </c>
      <c r="N3850" s="26">
        <v>0</v>
      </c>
      <c r="O3850" s="26">
        <v>0</v>
      </c>
      <c r="P3850" s="26">
        <v>0</v>
      </c>
      <c r="Q3850" s="26">
        <f t="shared" si="181"/>
        <v>0</v>
      </c>
      <c r="R3850" s="27" t="str">
        <f t="shared" si="182"/>
        <v>1-30</v>
      </c>
      <c r="S3850" s="27" t="str">
        <f>+VLOOKUP(B3850,'[1]PORTFOLIO MAY16'!$B$7:$T$5083,19,0)</f>
        <v>COSTA RICA</v>
      </c>
      <c r="T3850" s="26">
        <v>0</v>
      </c>
      <c r="U3850" s="23" t="s">
        <v>37</v>
      </c>
      <c r="V3850" s="23" t="s">
        <v>37</v>
      </c>
      <c r="W3850" s="23" t="s">
        <v>37</v>
      </c>
      <c r="X3850" s="22">
        <v>36768.33</v>
      </c>
    </row>
    <row r="3851" spans="1:24" x14ac:dyDescent="0.25">
      <c r="A3851" s="22">
        <v>702</v>
      </c>
      <c r="B3851" s="23" t="s">
        <v>3896</v>
      </c>
      <c r="C3851" s="23"/>
      <c r="D3851" s="24">
        <v>320096</v>
      </c>
      <c r="E3851" s="25"/>
      <c r="F3851" s="23" t="s">
        <v>33</v>
      </c>
      <c r="G3851" s="23" t="s">
        <v>33</v>
      </c>
      <c r="H3851" s="24" t="s">
        <v>34</v>
      </c>
      <c r="I3851" s="24" t="s">
        <v>35</v>
      </c>
      <c r="J3851" s="23" t="s">
        <v>39</v>
      </c>
      <c r="K3851" s="26">
        <v>9823391.1099999994</v>
      </c>
      <c r="L3851" s="26">
        <f t="shared" si="180"/>
        <v>529382.54681588791</v>
      </c>
      <c r="M3851" s="26">
        <v>0</v>
      </c>
      <c r="N3851" s="26">
        <v>0</v>
      </c>
      <c r="O3851" s="26">
        <v>0</v>
      </c>
      <c r="P3851" s="26">
        <v>9823391.1099999994</v>
      </c>
      <c r="Q3851" s="26">
        <f t="shared" si="181"/>
        <v>9823391.1099999994</v>
      </c>
      <c r="R3851" s="27" t="str">
        <f t="shared" si="182"/>
        <v>120+</v>
      </c>
      <c r="S3851" s="27" t="str">
        <f>+VLOOKUP(B3851,'[1]PORTFOLIO MAY16'!$B$7:$T$5083,19,0)</f>
        <v>MEXICO</v>
      </c>
      <c r="T3851" s="26">
        <v>0</v>
      </c>
      <c r="U3851" s="23" t="s">
        <v>37</v>
      </c>
      <c r="V3851" s="23" t="s">
        <v>37</v>
      </c>
      <c r="W3851" s="23" t="s">
        <v>37</v>
      </c>
      <c r="X3851" s="22">
        <v>11214964.6</v>
      </c>
    </row>
    <row r="3852" spans="1:24" x14ac:dyDescent="0.25">
      <c r="A3852" s="22">
        <v>702</v>
      </c>
      <c r="B3852" s="23" t="s">
        <v>3897</v>
      </c>
      <c r="C3852" s="23"/>
      <c r="D3852" s="24">
        <v>320482</v>
      </c>
      <c r="E3852" s="25"/>
      <c r="F3852" s="23" t="s">
        <v>42</v>
      </c>
      <c r="G3852" s="23" t="s">
        <v>33</v>
      </c>
      <c r="H3852" s="24" t="s">
        <v>34</v>
      </c>
      <c r="I3852" s="24" t="s">
        <v>35</v>
      </c>
      <c r="J3852" s="23" t="s">
        <v>36</v>
      </c>
      <c r="K3852" s="26">
        <v>200504.2</v>
      </c>
      <c r="L3852" s="26">
        <f t="shared" si="180"/>
        <v>200504.2</v>
      </c>
      <c r="M3852" s="26">
        <v>0</v>
      </c>
      <c r="N3852" s="26">
        <v>0</v>
      </c>
      <c r="O3852" s="26">
        <v>0</v>
      </c>
      <c r="P3852" s="26">
        <v>0</v>
      </c>
      <c r="Q3852" s="26">
        <f t="shared" si="181"/>
        <v>0</v>
      </c>
      <c r="R3852" s="27" t="str">
        <f t="shared" si="182"/>
        <v>1-30</v>
      </c>
      <c r="S3852" s="27" t="str">
        <f>+VLOOKUP(B3852,'[1]PORTFOLIO MAY16'!$B$7:$T$5083,19,0)</f>
        <v>REPUBLICA DOMINICANA</v>
      </c>
      <c r="T3852" s="26">
        <v>0</v>
      </c>
      <c r="U3852" s="23" t="s">
        <v>37</v>
      </c>
      <c r="V3852" s="23" t="s">
        <v>37</v>
      </c>
      <c r="W3852" s="23" t="s">
        <v>37</v>
      </c>
      <c r="X3852" s="22">
        <v>223067.54</v>
      </c>
    </row>
    <row r="3853" spans="1:24" x14ac:dyDescent="0.25">
      <c r="A3853" s="22">
        <v>702</v>
      </c>
      <c r="B3853" s="23" t="s">
        <v>3898</v>
      </c>
      <c r="C3853" s="23"/>
      <c r="D3853" s="24">
        <v>313548</v>
      </c>
      <c r="E3853" s="25"/>
      <c r="F3853" s="23" t="s">
        <v>51</v>
      </c>
      <c r="G3853" s="23" t="s">
        <v>51</v>
      </c>
      <c r="H3853" s="24" t="s">
        <v>34</v>
      </c>
      <c r="I3853" s="24" t="s">
        <v>35</v>
      </c>
      <c r="J3853" s="23" t="s">
        <v>36</v>
      </c>
      <c r="K3853" s="26">
        <v>58727.199999999997</v>
      </c>
      <c r="L3853" s="26">
        <f t="shared" si="180"/>
        <v>58727.199999999997</v>
      </c>
      <c r="M3853" s="26">
        <v>0</v>
      </c>
      <c r="N3853" s="26">
        <v>0</v>
      </c>
      <c r="O3853" s="26">
        <v>0</v>
      </c>
      <c r="P3853" s="26">
        <v>0</v>
      </c>
      <c r="Q3853" s="26">
        <f t="shared" si="181"/>
        <v>0</v>
      </c>
      <c r="R3853" s="27" t="str">
        <f t="shared" si="182"/>
        <v>1-30</v>
      </c>
      <c r="S3853" s="27" t="str">
        <f>+VLOOKUP(B3853,'[1]PORTFOLIO MAY16'!$B$7:$T$5083,19,0)</f>
        <v>NICARAGUA</v>
      </c>
      <c r="T3853" s="26">
        <v>0</v>
      </c>
      <c r="U3853" s="23" t="s">
        <v>37</v>
      </c>
      <c r="V3853" s="23" t="s">
        <v>37</v>
      </c>
      <c r="W3853" s="23" t="s">
        <v>37</v>
      </c>
      <c r="X3853" s="22">
        <v>61118.68</v>
      </c>
    </row>
    <row r="3854" spans="1:24" x14ac:dyDescent="0.25">
      <c r="A3854" s="22">
        <v>702</v>
      </c>
      <c r="B3854" s="23" t="s">
        <v>3899</v>
      </c>
      <c r="C3854" s="23"/>
      <c r="D3854" s="24">
        <v>313548</v>
      </c>
      <c r="E3854" s="25"/>
      <c r="F3854" s="23" t="s">
        <v>51</v>
      </c>
      <c r="G3854" s="23" t="s">
        <v>51</v>
      </c>
      <c r="H3854" s="24" t="s">
        <v>34</v>
      </c>
      <c r="I3854" s="24" t="s">
        <v>35</v>
      </c>
      <c r="J3854" s="23" t="s">
        <v>36</v>
      </c>
      <c r="K3854" s="26">
        <v>58727.21</v>
      </c>
      <c r="L3854" s="26">
        <f t="shared" si="180"/>
        <v>58727.21</v>
      </c>
      <c r="M3854" s="26">
        <v>0</v>
      </c>
      <c r="N3854" s="26">
        <v>0</v>
      </c>
      <c r="O3854" s="26">
        <v>0</v>
      </c>
      <c r="P3854" s="26">
        <v>0</v>
      </c>
      <c r="Q3854" s="26">
        <f t="shared" si="181"/>
        <v>0</v>
      </c>
      <c r="R3854" s="27" t="str">
        <f t="shared" si="182"/>
        <v>1-30</v>
      </c>
      <c r="S3854" s="27" t="str">
        <f>+VLOOKUP(B3854,'[1]PORTFOLIO MAY16'!$B$7:$T$5083,19,0)</f>
        <v>NICARAGUA</v>
      </c>
      <c r="T3854" s="26">
        <v>0</v>
      </c>
      <c r="U3854" s="23" t="s">
        <v>37</v>
      </c>
      <c r="V3854" s="23" t="s">
        <v>37</v>
      </c>
      <c r="W3854" s="23" t="s">
        <v>37</v>
      </c>
      <c r="X3854" s="22">
        <v>61118.69</v>
      </c>
    </row>
    <row r="3855" spans="1:24" x14ac:dyDescent="0.25">
      <c r="A3855" s="22">
        <v>702</v>
      </c>
      <c r="B3855" s="23" t="s">
        <v>3900</v>
      </c>
      <c r="C3855" s="23"/>
      <c r="D3855" s="24">
        <v>359893</v>
      </c>
      <c r="E3855" s="25"/>
      <c r="F3855" s="23" t="s">
        <v>42</v>
      </c>
      <c r="G3855" s="23" t="s">
        <v>33</v>
      </c>
      <c r="H3855" s="24" t="s">
        <v>34</v>
      </c>
      <c r="I3855" s="24" t="s">
        <v>35</v>
      </c>
      <c r="J3855" s="23" t="s">
        <v>36</v>
      </c>
      <c r="K3855" s="26">
        <v>24539.88</v>
      </c>
      <c r="L3855" s="26">
        <f t="shared" si="180"/>
        <v>24539.88</v>
      </c>
      <c r="M3855" s="26">
        <v>0</v>
      </c>
      <c r="N3855" s="26">
        <v>0</v>
      </c>
      <c r="O3855" s="26">
        <v>0</v>
      </c>
      <c r="P3855" s="26">
        <v>0</v>
      </c>
      <c r="Q3855" s="26">
        <f t="shared" si="181"/>
        <v>0</v>
      </c>
      <c r="R3855" s="27" t="str">
        <f t="shared" si="182"/>
        <v>1-30</v>
      </c>
      <c r="S3855" s="27" t="str">
        <f>+VLOOKUP(B3855,'[1]PORTFOLIO MAY16'!$B$7:$T$5083,19,0)</f>
        <v>REPUBLICA DOMINICANA</v>
      </c>
      <c r="T3855" s="26">
        <v>0</v>
      </c>
      <c r="U3855" s="23" t="s">
        <v>37</v>
      </c>
      <c r="V3855" s="23" t="s">
        <v>37</v>
      </c>
      <c r="W3855" s="23" t="s">
        <v>37</v>
      </c>
      <c r="X3855" s="22">
        <v>26145.9</v>
      </c>
    </row>
    <row r="3856" spans="1:24" x14ac:dyDescent="0.25">
      <c r="A3856" s="22">
        <v>702</v>
      </c>
      <c r="B3856" s="23" t="s">
        <v>3901</v>
      </c>
      <c r="C3856" s="23"/>
      <c r="D3856" s="24">
        <v>316339</v>
      </c>
      <c r="E3856" s="25"/>
      <c r="F3856" s="23" t="s">
        <v>59</v>
      </c>
      <c r="G3856" s="23" t="s">
        <v>59</v>
      </c>
      <c r="H3856" s="24" t="s">
        <v>34</v>
      </c>
      <c r="I3856" s="24" t="s">
        <v>35</v>
      </c>
      <c r="J3856" s="23" t="s">
        <v>36</v>
      </c>
      <c r="K3856" s="26">
        <v>150587.93</v>
      </c>
      <c r="L3856" s="26">
        <f t="shared" si="180"/>
        <v>150587.93</v>
      </c>
      <c r="M3856" s="26">
        <v>0</v>
      </c>
      <c r="N3856" s="26">
        <v>0</v>
      </c>
      <c r="O3856" s="26">
        <v>0</v>
      </c>
      <c r="P3856" s="26">
        <v>0</v>
      </c>
      <c r="Q3856" s="26">
        <f t="shared" si="181"/>
        <v>0</v>
      </c>
      <c r="R3856" s="27" t="str">
        <f t="shared" si="182"/>
        <v>1-30</v>
      </c>
      <c r="S3856" s="27" t="str">
        <f>+VLOOKUP(B3856,'[1]PORTFOLIO MAY16'!$B$7:$T$5083,19,0)</f>
        <v>GUATEMALA</v>
      </c>
      <c r="T3856" s="26">
        <v>0</v>
      </c>
      <c r="U3856" s="23" t="s">
        <v>37</v>
      </c>
      <c r="V3856" s="23" t="s">
        <v>37</v>
      </c>
      <c r="W3856" s="23" t="s">
        <v>37</v>
      </c>
      <c r="X3856" s="22">
        <v>159050.35</v>
      </c>
    </row>
    <row r="3857" spans="1:24" x14ac:dyDescent="0.25">
      <c r="A3857" s="22">
        <v>702</v>
      </c>
      <c r="B3857" s="23" t="s">
        <v>3902</v>
      </c>
      <c r="C3857" s="23"/>
      <c r="D3857" s="24">
        <v>313825</v>
      </c>
      <c r="E3857" s="25"/>
      <c r="F3857" s="23" t="s">
        <v>51</v>
      </c>
      <c r="G3857" s="23" t="s">
        <v>51</v>
      </c>
      <c r="H3857" s="24" t="s">
        <v>34</v>
      </c>
      <c r="I3857" s="24" t="s">
        <v>35</v>
      </c>
      <c r="J3857" s="23" t="s">
        <v>36</v>
      </c>
      <c r="K3857" s="26">
        <v>17876.560000000001</v>
      </c>
      <c r="L3857" s="26">
        <f t="shared" si="180"/>
        <v>17876.560000000001</v>
      </c>
      <c r="M3857" s="26">
        <v>0</v>
      </c>
      <c r="N3857" s="26">
        <v>0</v>
      </c>
      <c r="O3857" s="26">
        <v>0</v>
      </c>
      <c r="P3857" s="26">
        <v>0</v>
      </c>
      <c r="Q3857" s="26">
        <f t="shared" si="181"/>
        <v>0</v>
      </c>
      <c r="R3857" s="27" t="str">
        <f t="shared" si="182"/>
        <v>1-30</v>
      </c>
      <c r="S3857" s="27" t="str">
        <f>+VLOOKUP(B3857,'[1]PORTFOLIO MAY16'!$B$7:$T$5083,19,0)</f>
        <v>MEXICO</v>
      </c>
      <c r="T3857" s="26">
        <v>0</v>
      </c>
      <c r="U3857" s="23" t="s">
        <v>37</v>
      </c>
      <c r="V3857" s="23" t="s">
        <v>37</v>
      </c>
      <c r="W3857" s="23" t="s">
        <v>37</v>
      </c>
      <c r="X3857" s="22">
        <v>18070.810000000001</v>
      </c>
    </row>
    <row r="3858" spans="1:24" x14ac:dyDescent="0.25">
      <c r="A3858" s="22">
        <v>702</v>
      </c>
      <c r="B3858" s="23" t="s">
        <v>3903</v>
      </c>
      <c r="C3858" s="23"/>
      <c r="D3858" s="24">
        <v>309847</v>
      </c>
      <c r="E3858" s="25"/>
      <c r="F3858" s="23" t="s">
        <v>59</v>
      </c>
      <c r="G3858" s="23" t="s">
        <v>59</v>
      </c>
      <c r="H3858" s="24" t="s">
        <v>34</v>
      </c>
      <c r="I3858" s="24" t="s">
        <v>35</v>
      </c>
      <c r="J3858" s="23" t="s">
        <v>36</v>
      </c>
      <c r="K3858" s="26">
        <v>2046670.53</v>
      </c>
      <c r="L3858" s="26">
        <f t="shared" si="180"/>
        <v>2046670.53</v>
      </c>
      <c r="M3858" s="26">
        <v>0</v>
      </c>
      <c r="N3858" s="26">
        <v>0</v>
      </c>
      <c r="O3858" s="26">
        <v>0</v>
      </c>
      <c r="P3858" s="26">
        <v>0</v>
      </c>
      <c r="Q3858" s="26">
        <f t="shared" si="181"/>
        <v>0</v>
      </c>
      <c r="R3858" s="27" t="str">
        <f t="shared" si="182"/>
        <v>1-30</v>
      </c>
      <c r="S3858" s="27" t="str">
        <f>+VLOOKUP(B3858,'[1]PORTFOLIO MAY16'!$B$7:$T$5083,19,0)</f>
        <v>MEXICO</v>
      </c>
      <c r="T3858" s="26">
        <v>0</v>
      </c>
      <c r="U3858" s="23" t="s">
        <v>37</v>
      </c>
      <c r="V3858" s="23" t="s">
        <v>37</v>
      </c>
      <c r="W3858" s="23" t="s">
        <v>37</v>
      </c>
      <c r="X3858" s="22">
        <v>2166981.63</v>
      </c>
    </row>
    <row r="3859" spans="1:24" x14ac:dyDescent="0.25">
      <c r="A3859" s="22">
        <v>702</v>
      </c>
      <c r="B3859" s="23" t="s">
        <v>3904</v>
      </c>
      <c r="C3859" s="23"/>
      <c r="D3859" s="24">
        <v>316339</v>
      </c>
      <c r="E3859" s="25"/>
      <c r="F3859" s="23" t="s">
        <v>59</v>
      </c>
      <c r="G3859" s="23" t="s">
        <v>59</v>
      </c>
      <c r="H3859" s="24" t="s">
        <v>34</v>
      </c>
      <c r="I3859" s="24" t="s">
        <v>35</v>
      </c>
      <c r="J3859" s="23" t="s">
        <v>36</v>
      </c>
      <c r="K3859" s="26">
        <v>137954.14000000001</v>
      </c>
      <c r="L3859" s="26">
        <f t="shared" si="180"/>
        <v>137954.14000000001</v>
      </c>
      <c r="M3859" s="26">
        <v>0</v>
      </c>
      <c r="N3859" s="26">
        <v>0</v>
      </c>
      <c r="O3859" s="26">
        <v>0</v>
      </c>
      <c r="P3859" s="26">
        <v>0</v>
      </c>
      <c r="Q3859" s="26">
        <f t="shared" si="181"/>
        <v>0</v>
      </c>
      <c r="R3859" s="27" t="str">
        <f t="shared" si="182"/>
        <v>1-30</v>
      </c>
      <c r="S3859" s="27" t="str">
        <f>+VLOOKUP(B3859,'[1]PORTFOLIO MAY16'!$B$7:$T$5083,19,0)</f>
        <v>GUATEMALA</v>
      </c>
      <c r="T3859" s="26">
        <v>0</v>
      </c>
      <c r="U3859" s="23" t="s">
        <v>37</v>
      </c>
      <c r="V3859" s="23" t="s">
        <v>37</v>
      </c>
      <c r="W3859" s="23" t="s">
        <v>37</v>
      </c>
      <c r="X3859" s="22">
        <v>145706.57</v>
      </c>
    </row>
    <row r="3860" spans="1:24" x14ac:dyDescent="0.25">
      <c r="A3860" s="22">
        <v>702</v>
      </c>
      <c r="B3860" s="23" t="s">
        <v>3905</v>
      </c>
      <c r="C3860" s="23"/>
      <c r="D3860" s="24">
        <v>316339</v>
      </c>
      <c r="E3860" s="25"/>
      <c r="F3860" s="23" t="s">
        <v>59</v>
      </c>
      <c r="G3860" s="23" t="s">
        <v>59</v>
      </c>
      <c r="H3860" s="24" t="s">
        <v>34</v>
      </c>
      <c r="I3860" s="24" t="s">
        <v>35</v>
      </c>
      <c r="J3860" s="23" t="s">
        <v>36</v>
      </c>
      <c r="K3860" s="26">
        <v>57586.19</v>
      </c>
      <c r="L3860" s="26">
        <f t="shared" si="180"/>
        <v>57586.19</v>
      </c>
      <c r="M3860" s="26">
        <v>0</v>
      </c>
      <c r="N3860" s="26">
        <v>0</v>
      </c>
      <c r="O3860" s="26">
        <v>0</v>
      </c>
      <c r="P3860" s="26">
        <v>0</v>
      </c>
      <c r="Q3860" s="26">
        <f t="shared" si="181"/>
        <v>0</v>
      </c>
      <c r="R3860" s="27" t="str">
        <f t="shared" si="182"/>
        <v>1-30</v>
      </c>
      <c r="S3860" s="27" t="str">
        <f>+VLOOKUP(B3860,'[1]PORTFOLIO MAY16'!$B$7:$T$5083,19,0)</f>
        <v>GUATEMALA</v>
      </c>
      <c r="T3860" s="26">
        <v>0</v>
      </c>
      <c r="U3860" s="23" t="s">
        <v>37</v>
      </c>
      <c r="V3860" s="23" t="s">
        <v>37</v>
      </c>
      <c r="W3860" s="23" t="s">
        <v>37</v>
      </c>
      <c r="X3860" s="22">
        <v>60822.29</v>
      </c>
    </row>
    <row r="3861" spans="1:24" x14ac:dyDescent="0.25">
      <c r="A3861" s="22">
        <v>702</v>
      </c>
      <c r="B3861" s="23" t="s">
        <v>3906</v>
      </c>
      <c r="C3861" s="23"/>
      <c r="D3861" s="24">
        <v>309155</v>
      </c>
      <c r="E3861" s="25"/>
      <c r="F3861" s="23" t="s">
        <v>33</v>
      </c>
      <c r="G3861" s="23" t="s">
        <v>33</v>
      </c>
      <c r="H3861" s="24" t="s">
        <v>34</v>
      </c>
      <c r="I3861" s="24" t="s">
        <v>35</v>
      </c>
      <c r="J3861" s="23" t="s">
        <v>39</v>
      </c>
      <c r="K3861" s="26">
        <v>540700.15</v>
      </c>
      <c r="L3861" s="26">
        <f t="shared" si="180"/>
        <v>29138.331077885043</v>
      </c>
      <c r="M3861" s="26">
        <v>0</v>
      </c>
      <c r="N3861" s="26">
        <v>0</v>
      </c>
      <c r="O3861" s="26">
        <v>0</v>
      </c>
      <c r="P3861" s="26">
        <v>0</v>
      </c>
      <c r="Q3861" s="26">
        <f t="shared" si="181"/>
        <v>0</v>
      </c>
      <c r="R3861" s="27" t="str">
        <f t="shared" si="182"/>
        <v>1-30</v>
      </c>
      <c r="S3861" s="27" t="str">
        <f>+VLOOKUP(B3861,'[1]PORTFOLIO MAY16'!$B$7:$T$5083,19,0)</f>
        <v>MEXICO</v>
      </c>
      <c r="T3861" s="26">
        <v>0</v>
      </c>
      <c r="U3861" s="23" t="s">
        <v>37</v>
      </c>
      <c r="V3861" s="23" t="s">
        <v>37</v>
      </c>
      <c r="W3861" s="23" t="s">
        <v>37</v>
      </c>
      <c r="X3861" s="22">
        <v>615730.9</v>
      </c>
    </row>
    <row r="3862" spans="1:24" x14ac:dyDescent="0.25">
      <c r="A3862" s="22">
        <v>702</v>
      </c>
      <c r="B3862" s="23" t="s">
        <v>3907</v>
      </c>
      <c r="C3862" s="23"/>
      <c r="D3862" s="24">
        <v>318499</v>
      </c>
      <c r="E3862" s="25"/>
      <c r="F3862" s="23" t="s">
        <v>33</v>
      </c>
      <c r="G3862" s="23" t="s">
        <v>33</v>
      </c>
      <c r="H3862" s="24" t="s">
        <v>34</v>
      </c>
      <c r="I3862" s="24" t="s">
        <v>35</v>
      </c>
      <c r="J3862" s="23" t="s">
        <v>36</v>
      </c>
      <c r="K3862" s="26">
        <v>13557.51</v>
      </c>
      <c r="L3862" s="26">
        <f t="shared" si="180"/>
        <v>13557.51</v>
      </c>
      <c r="M3862" s="26">
        <v>0</v>
      </c>
      <c r="N3862" s="26">
        <v>0</v>
      </c>
      <c r="O3862" s="26">
        <v>0</v>
      </c>
      <c r="P3862" s="26">
        <v>0</v>
      </c>
      <c r="Q3862" s="26">
        <f t="shared" si="181"/>
        <v>0</v>
      </c>
      <c r="R3862" s="27" t="str">
        <f t="shared" si="182"/>
        <v>1-30</v>
      </c>
      <c r="S3862" s="27" t="str">
        <f>+VLOOKUP(B3862,'[1]PORTFOLIO MAY16'!$B$7:$T$5083,19,0)</f>
        <v>MEXICO</v>
      </c>
      <c r="T3862" s="26">
        <v>0</v>
      </c>
      <c r="U3862" s="23" t="s">
        <v>37</v>
      </c>
      <c r="V3862" s="23" t="s">
        <v>37</v>
      </c>
      <c r="W3862" s="23" t="s">
        <v>37</v>
      </c>
      <c r="X3862" s="22">
        <v>18076.68</v>
      </c>
    </row>
    <row r="3863" spans="1:24" x14ac:dyDescent="0.25">
      <c r="A3863" s="22">
        <v>702</v>
      </c>
      <c r="B3863" s="23" t="s">
        <v>3908</v>
      </c>
      <c r="C3863" s="23"/>
      <c r="D3863" s="24">
        <v>357257</v>
      </c>
      <c r="E3863" s="25"/>
      <c r="F3863" s="23" t="s">
        <v>33</v>
      </c>
      <c r="G3863" s="23" t="s">
        <v>33</v>
      </c>
      <c r="H3863" s="24" t="s">
        <v>34</v>
      </c>
      <c r="I3863" s="24" t="s">
        <v>35</v>
      </c>
      <c r="J3863" s="23" t="s">
        <v>39</v>
      </c>
      <c r="K3863" s="26">
        <v>849521.71</v>
      </c>
      <c r="L3863" s="26">
        <f t="shared" si="180"/>
        <v>45780.72494307805</v>
      </c>
      <c r="M3863" s="26">
        <v>0</v>
      </c>
      <c r="N3863" s="26">
        <v>0</v>
      </c>
      <c r="O3863" s="26">
        <v>0</v>
      </c>
      <c r="P3863" s="26">
        <v>0</v>
      </c>
      <c r="Q3863" s="26">
        <f t="shared" si="181"/>
        <v>0</v>
      </c>
      <c r="R3863" s="27" t="str">
        <f t="shared" si="182"/>
        <v>1-30</v>
      </c>
      <c r="S3863" s="27" t="str">
        <f>+VLOOKUP(B3863,'[1]PORTFOLIO MAY16'!$B$7:$T$5083,19,0)</f>
        <v>MEXICO</v>
      </c>
      <c r="T3863" s="26">
        <v>0</v>
      </c>
      <c r="U3863" s="23" t="s">
        <v>37</v>
      </c>
      <c r="V3863" s="23" t="s">
        <v>37</v>
      </c>
      <c r="W3863" s="23" t="s">
        <v>37</v>
      </c>
      <c r="X3863" s="22">
        <v>943913.01</v>
      </c>
    </row>
    <row r="3864" spans="1:24" x14ac:dyDescent="0.25">
      <c r="A3864" s="22">
        <v>702</v>
      </c>
      <c r="B3864" s="23" t="s">
        <v>3909</v>
      </c>
      <c r="C3864" s="23"/>
      <c r="D3864" s="24">
        <v>310580</v>
      </c>
      <c r="E3864" s="25"/>
      <c r="F3864" s="23" t="s">
        <v>33</v>
      </c>
      <c r="G3864" s="23" t="s">
        <v>33</v>
      </c>
      <c r="H3864" s="24" t="s">
        <v>34</v>
      </c>
      <c r="I3864" s="24" t="s">
        <v>35</v>
      </c>
      <c r="J3864" s="23" t="s">
        <v>36</v>
      </c>
      <c r="K3864" s="26">
        <v>246470.51</v>
      </c>
      <c r="L3864" s="26">
        <f t="shared" si="180"/>
        <v>246470.51</v>
      </c>
      <c r="M3864" s="26">
        <v>0</v>
      </c>
      <c r="N3864" s="26">
        <v>0</v>
      </c>
      <c r="O3864" s="26">
        <v>0</v>
      </c>
      <c r="P3864" s="26">
        <v>0</v>
      </c>
      <c r="Q3864" s="26">
        <f t="shared" si="181"/>
        <v>0</v>
      </c>
      <c r="R3864" s="27" t="str">
        <f t="shared" si="182"/>
        <v>1-30</v>
      </c>
      <c r="S3864" s="27" t="str">
        <f>+VLOOKUP(B3864,'[1]PORTFOLIO MAY16'!$B$7:$T$5083,19,0)</f>
        <v>MEXICO</v>
      </c>
      <c r="T3864" s="26">
        <v>0</v>
      </c>
      <c r="U3864" s="23" t="s">
        <v>37</v>
      </c>
      <c r="V3864" s="23" t="s">
        <v>37</v>
      </c>
      <c r="W3864" s="23" t="s">
        <v>37</v>
      </c>
      <c r="X3864" s="22">
        <v>247163.48</v>
      </c>
    </row>
    <row r="3865" spans="1:24" x14ac:dyDescent="0.25">
      <c r="A3865" s="22">
        <v>702</v>
      </c>
      <c r="B3865" s="23" t="s">
        <v>3910</v>
      </c>
      <c r="C3865" s="23"/>
      <c r="D3865" s="24">
        <v>319767</v>
      </c>
      <c r="E3865" s="25"/>
      <c r="F3865" s="23" t="s">
        <v>33</v>
      </c>
      <c r="G3865" s="23" t="s">
        <v>33</v>
      </c>
      <c r="H3865" s="24" t="s">
        <v>34</v>
      </c>
      <c r="I3865" s="24" t="s">
        <v>35</v>
      </c>
      <c r="J3865" s="23" t="s">
        <v>39</v>
      </c>
      <c r="K3865" s="26">
        <v>668933.36</v>
      </c>
      <c r="L3865" s="26">
        <f t="shared" si="180"/>
        <v>36048.81876345339</v>
      </c>
      <c r="M3865" s="26">
        <v>0</v>
      </c>
      <c r="N3865" s="26">
        <v>0</v>
      </c>
      <c r="O3865" s="26">
        <v>0</v>
      </c>
      <c r="P3865" s="26">
        <v>0</v>
      </c>
      <c r="Q3865" s="26">
        <f t="shared" si="181"/>
        <v>0</v>
      </c>
      <c r="R3865" s="27" t="str">
        <f t="shared" si="182"/>
        <v>1-30</v>
      </c>
      <c r="S3865" s="27" t="str">
        <f>+VLOOKUP(B3865,'[1]PORTFOLIO MAY16'!$B$7:$T$5083,19,0)</f>
        <v>MEXICO</v>
      </c>
      <c r="T3865" s="26">
        <v>0</v>
      </c>
      <c r="U3865" s="23" t="s">
        <v>37</v>
      </c>
      <c r="V3865" s="23" t="s">
        <v>37</v>
      </c>
      <c r="W3865" s="23" t="s">
        <v>37</v>
      </c>
      <c r="X3865" s="22">
        <v>710741.69</v>
      </c>
    </row>
    <row r="3866" spans="1:24" x14ac:dyDescent="0.25">
      <c r="A3866" s="22">
        <v>702</v>
      </c>
      <c r="B3866" s="23" t="s">
        <v>3911</v>
      </c>
      <c r="C3866" s="23"/>
      <c r="D3866" s="24">
        <v>357313</v>
      </c>
      <c r="E3866" s="25"/>
      <c r="F3866" s="23" t="s">
        <v>33</v>
      </c>
      <c r="G3866" s="23" t="s">
        <v>33</v>
      </c>
      <c r="H3866" s="24" t="s">
        <v>34</v>
      </c>
      <c r="I3866" s="24" t="s">
        <v>35</v>
      </c>
      <c r="J3866" s="23" t="s">
        <v>39</v>
      </c>
      <c r="K3866" s="26">
        <v>741249.83</v>
      </c>
      <c r="L3866" s="26">
        <f t="shared" si="180"/>
        <v>39945.953331002413</v>
      </c>
      <c r="M3866" s="26">
        <v>0</v>
      </c>
      <c r="N3866" s="26">
        <v>0</v>
      </c>
      <c r="O3866" s="26">
        <v>0</v>
      </c>
      <c r="P3866" s="26">
        <v>0</v>
      </c>
      <c r="Q3866" s="26">
        <f t="shared" si="181"/>
        <v>0</v>
      </c>
      <c r="R3866" s="27" t="str">
        <f t="shared" si="182"/>
        <v>1-30</v>
      </c>
      <c r="S3866" s="27" t="str">
        <f>+VLOOKUP(B3866,'[1]PORTFOLIO MAY16'!$B$7:$T$5083,19,0)</f>
        <v>MEXICO</v>
      </c>
      <c r="T3866" s="26">
        <v>0</v>
      </c>
      <c r="U3866" s="23" t="s">
        <v>37</v>
      </c>
      <c r="V3866" s="23" t="s">
        <v>37</v>
      </c>
      <c r="W3866" s="23" t="s">
        <v>37</v>
      </c>
      <c r="X3866" s="22">
        <v>843699</v>
      </c>
    </row>
    <row r="3867" spans="1:24" x14ac:dyDescent="0.25">
      <c r="A3867" s="22">
        <v>702</v>
      </c>
      <c r="B3867" s="23" t="s">
        <v>3912</v>
      </c>
      <c r="C3867" s="23"/>
      <c r="D3867" s="24">
        <v>313548</v>
      </c>
      <c r="E3867" s="25"/>
      <c r="F3867" s="23" t="s">
        <v>51</v>
      </c>
      <c r="G3867" s="23" t="s">
        <v>51</v>
      </c>
      <c r="H3867" s="24" t="s">
        <v>34</v>
      </c>
      <c r="I3867" s="24" t="s">
        <v>35</v>
      </c>
      <c r="J3867" s="23" t="s">
        <v>36</v>
      </c>
      <c r="K3867" s="26">
        <v>58727.199999999997</v>
      </c>
      <c r="L3867" s="26">
        <f t="shared" si="180"/>
        <v>58727.199999999997</v>
      </c>
      <c r="M3867" s="26">
        <v>0</v>
      </c>
      <c r="N3867" s="26">
        <v>0</v>
      </c>
      <c r="O3867" s="26">
        <v>0</v>
      </c>
      <c r="P3867" s="26">
        <v>0</v>
      </c>
      <c r="Q3867" s="26">
        <f t="shared" si="181"/>
        <v>0</v>
      </c>
      <c r="R3867" s="27" t="str">
        <f t="shared" si="182"/>
        <v>1-30</v>
      </c>
      <c r="S3867" s="27" t="str">
        <f>+VLOOKUP(B3867,'[1]PORTFOLIO MAY16'!$B$7:$T$5083,19,0)</f>
        <v>NICARAGUA</v>
      </c>
      <c r="T3867" s="26">
        <v>0</v>
      </c>
      <c r="U3867" s="23" t="s">
        <v>37</v>
      </c>
      <c r="V3867" s="23" t="s">
        <v>37</v>
      </c>
      <c r="W3867" s="23" t="s">
        <v>37</v>
      </c>
      <c r="X3867" s="22">
        <v>61118.68</v>
      </c>
    </row>
    <row r="3868" spans="1:24" x14ac:dyDescent="0.25">
      <c r="A3868" s="22">
        <v>702</v>
      </c>
      <c r="B3868" s="23" t="s">
        <v>3913</v>
      </c>
      <c r="C3868" s="23"/>
      <c r="D3868" s="24">
        <v>313548</v>
      </c>
      <c r="E3868" s="25"/>
      <c r="F3868" s="23" t="s">
        <v>59</v>
      </c>
      <c r="G3868" s="23" t="s">
        <v>59</v>
      </c>
      <c r="H3868" s="24" t="s">
        <v>34</v>
      </c>
      <c r="I3868" s="24" t="s">
        <v>35</v>
      </c>
      <c r="J3868" s="23" t="s">
        <v>36</v>
      </c>
      <c r="K3868" s="26">
        <v>11417.48</v>
      </c>
      <c r="L3868" s="26">
        <f t="shared" si="180"/>
        <v>11417.48</v>
      </c>
      <c r="M3868" s="26">
        <v>0</v>
      </c>
      <c r="N3868" s="26">
        <v>0</v>
      </c>
      <c r="O3868" s="26">
        <v>0</v>
      </c>
      <c r="P3868" s="26">
        <v>0</v>
      </c>
      <c r="Q3868" s="26">
        <f t="shared" si="181"/>
        <v>0</v>
      </c>
      <c r="R3868" s="27" t="str">
        <f t="shared" si="182"/>
        <v>1-30</v>
      </c>
      <c r="S3868" s="27" t="str">
        <f>+VLOOKUP(B3868,'[1]PORTFOLIO MAY16'!$B$7:$T$5083,19,0)</f>
        <v>NICARAGUA</v>
      </c>
      <c r="T3868" s="26">
        <v>0</v>
      </c>
      <c r="U3868" s="23" t="s">
        <v>37</v>
      </c>
      <c r="V3868" s="23" t="s">
        <v>37</v>
      </c>
      <c r="W3868" s="23" t="s">
        <v>37</v>
      </c>
      <c r="X3868" s="22">
        <v>11836.81</v>
      </c>
    </row>
    <row r="3869" spans="1:24" x14ac:dyDescent="0.25">
      <c r="A3869" s="22">
        <v>702</v>
      </c>
      <c r="B3869" s="23" t="s">
        <v>3914</v>
      </c>
      <c r="C3869" s="23"/>
      <c r="D3869" s="24">
        <v>316241</v>
      </c>
      <c r="E3869" s="25"/>
      <c r="F3869" s="23" t="s">
        <v>42</v>
      </c>
      <c r="G3869" s="23" t="s">
        <v>33</v>
      </c>
      <c r="H3869" s="24" t="s">
        <v>34</v>
      </c>
      <c r="I3869" s="24" t="s">
        <v>35</v>
      </c>
      <c r="J3869" s="23" t="s">
        <v>36</v>
      </c>
      <c r="K3869" s="26">
        <v>120457.16</v>
      </c>
      <c r="L3869" s="26">
        <f t="shared" si="180"/>
        <v>120457.16</v>
      </c>
      <c r="M3869" s="26">
        <v>0</v>
      </c>
      <c r="N3869" s="26">
        <v>0</v>
      </c>
      <c r="O3869" s="26">
        <v>0</v>
      </c>
      <c r="P3869" s="26">
        <v>0</v>
      </c>
      <c r="Q3869" s="26">
        <f t="shared" si="181"/>
        <v>0</v>
      </c>
      <c r="R3869" s="27" t="str">
        <f t="shared" si="182"/>
        <v>1-30</v>
      </c>
      <c r="S3869" s="27" t="str">
        <f>+VLOOKUP(B3869,'[1]PORTFOLIO MAY16'!$B$7:$T$5083,19,0)</f>
        <v>COSTA RICA</v>
      </c>
      <c r="T3869" s="26">
        <v>0</v>
      </c>
      <c r="U3869" s="23" t="s">
        <v>37</v>
      </c>
      <c r="V3869" s="23" t="s">
        <v>37</v>
      </c>
      <c r="W3869" s="23" t="s">
        <v>37</v>
      </c>
      <c r="X3869" s="22">
        <v>134673.15</v>
      </c>
    </row>
    <row r="3870" spans="1:24" x14ac:dyDescent="0.25">
      <c r="A3870" s="22">
        <v>702</v>
      </c>
      <c r="B3870" s="23" t="s">
        <v>3915</v>
      </c>
      <c r="C3870" s="23"/>
      <c r="D3870" s="24">
        <v>318874</v>
      </c>
      <c r="E3870" s="25"/>
      <c r="F3870" s="23" t="s">
        <v>42</v>
      </c>
      <c r="G3870" s="23" t="s">
        <v>33</v>
      </c>
      <c r="H3870" s="24" t="s">
        <v>34</v>
      </c>
      <c r="I3870" s="24" t="s">
        <v>35</v>
      </c>
      <c r="J3870" s="23" t="s">
        <v>36</v>
      </c>
      <c r="K3870" s="26">
        <v>520507.84</v>
      </c>
      <c r="L3870" s="26">
        <f t="shared" si="180"/>
        <v>520507.84</v>
      </c>
      <c r="M3870" s="26">
        <v>0</v>
      </c>
      <c r="N3870" s="26">
        <v>0</v>
      </c>
      <c r="O3870" s="26">
        <v>0</v>
      </c>
      <c r="P3870" s="26">
        <v>0</v>
      </c>
      <c r="Q3870" s="26">
        <f t="shared" si="181"/>
        <v>0</v>
      </c>
      <c r="R3870" s="27" t="str">
        <f t="shared" si="182"/>
        <v>1-30</v>
      </c>
      <c r="S3870" s="27" t="str">
        <f>+VLOOKUP(B3870,'[1]PORTFOLIO MAY16'!$B$7:$T$5083,19,0)</f>
        <v>MEXICO</v>
      </c>
      <c r="T3870" s="26">
        <v>0</v>
      </c>
      <c r="U3870" s="23" t="s">
        <v>37</v>
      </c>
      <c r="V3870" s="23" t="s">
        <v>37</v>
      </c>
      <c r="W3870" s="23" t="s">
        <v>37</v>
      </c>
      <c r="X3870" s="22">
        <v>586233.68999999994</v>
      </c>
    </row>
    <row r="3871" spans="1:24" x14ac:dyDescent="0.25">
      <c r="A3871" s="22">
        <v>702</v>
      </c>
      <c r="B3871" s="23" t="s">
        <v>3916</v>
      </c>
      <c r="C3871" s="23"/>
      <c r="D3871" s="24">
        <v>355224</v>
      </c>
      <c r="E3871" s="25"/>
      <c r="F3871" s="23" t="s">
        <v>33</v>
      </c>
      <c r="G3871" s="23" t="s">
        <v>33</v>
      </c>
      <c r="H3871" s="24" t="s">
        <v>34</v>
      </c>
      <c r="I3871" s="24" t="s">
        <v>35</v>
      </c>
      <c r="J3871" s="23" t="s">
        <v>39</v>
      </c>
      <c r="K3871" s="26">
        <v>1461769.2</v>
      </c>
      <c r="L3871" s="26">
        <f t="shared" si="180"/>
        <v>78774.742172820101</v>
      </c>
      <c r="M3871" s="26">
        <v>0</v>
      </c>
      <c r="N3871" s="26">
        <v>0</v>
      </c>
      <c r="O3871" s="26">
        <v>0</v>
      </c>
      <c r="P3871" s="26">
        <v>0</v>
      </c>
      <c r="Q3871" s="26">
        <f t="shared" si="181"/>
        <v>0</v>
      </c>
      <c r="R3871" s="27" t="str">
        <f t="shared" si="182"/>
        <v>1-30</v>
      </c>
      <c r="S3871" s="27" t="str">
        <f>+VLOOKUP(B3871,'[1]PORTFOLIO MAY16'!$B$7:$T$5083,19,0)</f>
        <v>MEXICO</v>
      </c>
      <c r="T3871" s="26">
        <v>0</v>
      </c>
      <c r="U3871" s="23" t="s">
        <v>37</v>
      </c>
      <c r="V3871" s="23" t="s">
        <v>37</v>
      </c>
      <c r="W3871" s="23" t="s">
        <v>37</v>
      </c>
      <c r="X3871" s="22">
        <v>1566181.28</v>
      </c>
    </row>
    <row r="3872" spans="1:24" x14ac:dyDescent="0.25">
      <c r="A3872" s="22">
        <v>702</v>
      </c>
      <c r="B3872" s="23" t="s">
        <v>3917</v>
      </c>
      <c r="C3872" s="23"/>
      <c r="D3872" s="24">
        <v>317704</v>
      </c>
      <c r="E3872" s="25"/>
      <c r="F3872" s="23" t="s">
        <v>42</v>
      </c>
      <c r="G3872" s="23" t="s">
        <v>33</v>
      </c>
      <c r="H3872" s="24" t="s">
        <v>34</v>
      </c>
      <c r="I3872" s="24" t="s">
        <v>35</v>
      </c>
      <c r="J3872" s="23" t="s">
        <v>36</v>
      </c>
      <c r="K3872" s="26">
        <v>18995.89</v>
      </c>
      <c r="L3872" s="26">
        <f t="shared" ref="L3872:L3935" si="183">+IF(J3872="MXN",K3872/$L$2,K3872)</f>
        <v>18995.89</v>
      </c>
      <c r="M3872" s="26">
        <v>0</v>
      </c>
      <c r="N3872" s="26">
        <v>0</v>
      </c>
      <c r="O3872" s="26">
        <v>0</v>
      </c>
      <c r="P3872" s="26">
        <v>0</v>
      </c>
      <c r="Q3872" s="26">
        <f t="shared" si="181"/>
        <v>0</v>
      </c>
      <c r="R3872" s="27" t="str">
        <f t="shared" si="182"/>
        <v>1-30</v>
      </c>
      <c r="S3872" s="27" t="str">
        <f>+VLOOKUP(B3872,'[1]PORTFOLIO MAY16'!$B$7:$T$5083,19,0)</f>
        <v>MEXICO</v>
      </c>
      <c r="T3872" s="26">
        <v>0</v>
      </c>
      <c r="U3872" s="23" t="s">
        <v>37</v>
      </c>
      <c r="V3872" s="23" t="s">
        <v>37</v>
      </c>
      <c r="W3872" s="23" t="s">
        <v>37</v>
      </c>
      <c r="X3872" s="22">
        <v>18995.89</v>
      </c>
    </row>
    <row r="3873" spans="1:24" x14ac:dyDescent="0.25">
      <c r="A3873" s="22">
        <v>702</v>
      </c>
      <c r="B3873" s="23" t="s">
        <v>3918</v>
      </c>
      <c r="C3873" s="23"/>
      <c r="D3873" s="24">
        <v>335609</v>
      </c>
      <c r="E3873" s="25"/>
      <c r="F3873" s="23" t="s">
        <v>42</v>
      </c>
      <c r="G3873" s="23" t="s">
        <v>33</v>
      </c>
      <c r="H3873" s="24" t="s">
        <v>34</v>
      </c>
      <c r="I3873" s="24" t="s">
        <v>35</v>
      </c>
      <c r="J3873" s="23" t="s">
        <v>36</v>
      </c>
      <c r="K3873" s="26">
        <v>34140.089999999997</v>
      </c>
      <c r="L3873" s="26">
        <f t="shared" si="183"/>
        <v>34140.089999999997</v>
      </c>
      <c r="M3873" s="26">
        <v>0</v>
      </c>
      <c r="N3873" s="26">
        <v>0</v>
      </c>
      <c r="O3873" s="26">
        <v>0</v>
      </c>
      <c r="P3873" s="26">
        <v>0</v>
      </c>
      <c r="Q3873" s="26">
        <f t="shared" si="181"/>
        <v>0</v>
      </c>
      <c r="R3873" s="27" t="str">
        <f t="shared" si="182"/>
        <v>1-30</v>
      </c>
      <c r="S3873" s="27" t="str">
        <f>+VLOOKUP(B3873,'[1]PORTFOLIO MAY16'!$B$7:$T$5083,19,0)</f>
        <v>COSTA RICA</v>
      </c>
      <c r="T3873" s="26">
        <v>0</v>
      </c>
      <c r="U3873" s="23" t="s">
        <v>37</v>
      </c>
      <c r="V3873" s="23" t="s">
        <v>37</v>
      </c>
      <c r="W3873" s="23" t="s">
        <v>37</v>
      </c>
      <c r="X3873" s="22">
        <v>36768.33</v>
      </c>
    </row>
    <row r="3874" spans="1:24" x14ac:dyDescent="0.25">
      <c r="A3874" s="22">
        <v>702</v>
      </c>
      <c r="B3874" s="23" t="s">
        <v>3919</v>
      </c>
      <c r="C3874" s="23"/>
      <c r="D3874" s="24">
        <v>313548</v>
      </c>
      <c r="E3874" s="25"/>
      <c r="F3874" s="23" t="s">
        <v>59</v>
      </c>
      <c r="G3874" s="23" t="s">
        <v>59</v>
      </c>
      <c r="H3874" s="24" t="s">
        <v>34</v>
      </c>
      <c r="I3874" s="24" t="s">
        <v>35</v>
      </c>
      <c r="J3874" s="23" t="s">
        <v>36</v>
      </c>
      <c r="K3874" s="26">
        <v>56399.25</v>
      </c>
      <c r="L3874" s="26">
        <f t="shared" si="183"/>
        <v>56399.25</v>
      </c>
      <c r="M3874" s="26">
        <v>0</v>
      </c>
      <c r="N3874" s="26">
        <v>0</v>
      </c>
      <c r="O3874" s="26">
        <v>0</v>
      </c>
      <c r="P3874" s="26">
        <v>0</v>
      </c>
      <c r="Q3874" s="26">
        <f t="shared" si="181"/>
        <v>0</v>
      </c>
      <c r="R3874" s="27" t="str">
        <f t="shared" si="182"/>
        <v>1-30</v>
      </c>
      <c r="S3874" s="27" t="str">
        <f>+VLOOKUP(B3874,'[1]PORTFOLIO MAY16'!$B$7:$T$5083,19,0)</f>
        <v>NICARAGUA</v>
      </c>
      <c r="T3874" s="26">
        <v>0</v>
      </c>
      <c r="U3874" s="23" t="s">
        <v>37</v>
      </c>
      <c r="V3874" s="23" t="s">
        <v>37</v>
      </c>
      <c r="W3874" s="23" t="s">
        <v>37</v>
      </c>
      <c r="X3874" s="22">
        <v>58470.7</v>
      </c>
    </row>
    <row r="3875" spans="1:24" x14ac:dyDescent="0.25">
      <c r="A3875" s="22">
        <v>702</v>
      </c>
      <c r="B3875" s="23" t="s">
        <v>3920</v>
      </c>
      <c r="C3875" s="23"/>
      <c r="D3875" s="24">
        <v>313548</v>
      </c>
      <c r="E3875" s="25"/>
      <c r="F3875" s="23" t="s">
        <v>51</v>
      </c>
      <c r="G3875" s="23" t="s">
        <v>51</v>
      </c>
      <c r="H3875" s="24" t="s">
        <v>34</v>
      </c>
      <c r="I3875" s="24" t="s">
        <v>35</v>
      </c>
      <c r="J3875" s="23" t="s">
        <v>36</v>
      </c>
      <c r="K3875" s="26">
        <v>87605.75</v>
      </c>
      <c r="L3875" s="26">
        <f t="shared" si="183"/>
        <v>87605.75</v>
      </c>
      <c r="M3875" s="26">
        <v>0</v>
      </c>
      <c r="N3875" s="26">
        <v>0</v>
      </c>
      <c r="O3875" s="26">
        <v>0</v>
      </c>
      <c r="P3875" s="26">
        <v>0</v>
      </c>
      <c r="Q3875" s="26">
        <f t="shared" si="181"/>
        <v>0</v>
      </c>
      <c r="R3875" s="27" t="str">
        <f t="shared" si="182"/>
        <v>1-30</v>
      </c>
      <c r="S3875" s="27" t="str">
        <f>+VLOOKUP(B3875,'[1]PORTFOLIO MAY16'!$B$7:$T$5083,19,0)</f>
        <v>NICARAGUA</v>
      </c>
      <c r="T3875" s="26">
        <v>0</v>
      </c>
      <c r="U3875" s="23" t="s">
        <v>37</v>
      </c>
      <c r="V3875" s="23" t="s">
        <v>37</v>
      </c>
      <c r="W3875" s="23" t="s">
        <v>37</v>
      </c>
      <c r="X3875" s="22">
        <v>90823.37</v>
      </c>
    </row>
    <row r="3876" spans="1:24" x14ac:dyDescent="0.25">
      <c r="A3876" s="22">
        <v>702</v>
      </c>
      <c r="B3876" s="23" t="s">
        <v>3921</v>
      </c>
      <c r="C3876" s="23"/>
      <c r="D3876" s="24">
        <v>355804</v>
      </c>
      <c r="E3876" s="25"/>
      <c r="F3876" s="23" t="s">
        <v>33</v>
      </c>
      <c r="G3876" s="23" t="s">
        <v>33</v>
      </c>
      <c r="H3876" s="24" t="s">
        <v>34</v>
      </c>
      <c r="I3876" s="24" t="s">
        <v>35</v>
      </c>
      <c r="J3876" s="23" t="s">
        <v>39</v>
      </c>
      <c r="K3876" s="26">
        <v>702064.23</v>
      </c>
      <c r="L3876" s="26">
        <f t="shared" si="183"/>
        <v>37834.241347409341</v>
      </c>
      <c r="M3876" s="26">
        <v>0</v>
      </c>
      <c r="N3876" s="26">
        <v>0</v>
      </c>
      <c r="O3876" s="26">
        <v>0</v>
      </c>
      <c r="P3876" s="26">
        <v>0</v>
      </c>
      <c r="Q3876" s="26">
        <f t="shared" si="181"/>
        <v>0</v>
      </c>
      <c r="R3876" s="27" t="str">
        <f t="shared" si="182"/>
        <v>1-30</v>
      </c>
      <c r="S3876" s="27" t="str">
        <f>+VLOOKUP(B3876,'[1]PORTFOLIO MAY16'!$B$7:$T$5083,19,0)</f>
        <v>MEXICO</v>
      </c>
      <c r="T3876" s="26">
        <v>0</v>
      </c>
      <c r="U3876" s="23" t="s">
        <v>37</v>
      </c>
      <c r="V3876" s="23" t="s">
        <v>37</v>
      </c>
      <c r="W3876" s="23" t="s">
        <v>37</v>
      </c>
      <c r="X3876" s="22">
        <v>735495.86</v>
      </c>
    </row>
    <row r="3877" spans="1:24" x14ac:dyDescent="0.25">
      <c r="A3877" s="22">
        <v>702</v>
      </c>
      <c r="B3877" s="23" t="s">
        <v>3922</v>
      </c>
      <c r="C3877" s="23"/>
      <c r="D3877" s="24">
        <v>317922</v>
      </c>
      <c r="E3877" s="25"/>
      <c r="F3877" s="23" t="s">
        <v>42</v>
      </c>
      <c r="G3877" s="23" t="s">
        <v>33</v>
      </c>
      <c r="H3877" s="24" t="s">
        <v>34</v>
      </c>
      <c r="I3877" s="24" t="s">
        <v>35</v>
      </c>
      <c r="J3877" s="23" t="s">
        <v>36</v>
      </c>
      <c r="K3877" s="26">
        <v>254854.16</v>
      </c>
      <c r="L3877" s="26">
        <f t="shared" si="183"/>
        <v>254854.16</v>
      </c>
      <c r="M3877" s="26">
        <v>0</v>
      </c>
      <c r="N3877" s="26">
        <v>0</v>
      </c>
      <c r="O3877" s="26">
        <v>0</v>
      </c>
      <c r="P3877" s="26">
        <v>0</v>
      </c>
      <c r="Q3877" s="26">
        <f t="shared" si="181"/>
        <v>0</v>
      </c>
      <c r="R3877" s="27" t="str">
        <f t="shared" si="182"/>
        <v>1-30</v>
      </c>
      <c r="S3877" s="27" t="str">
        <f>+VLOOKUP(B3877,'[1]PORTFOLIO MAY16'!$B$7:$T$5083,19,0)</f>
        <v>REPUBLICA DOMINICANA</v>
      </c>
      <c r="T3877" s="26">
        <v>0</v>
      </c>
      <c r="U3877" s="23" t="s">
        <v>37</v>
      </c>
      <c r="V3877" s="23" t="s">
        <v>37</v>
      </c>
      <c r="W3877" s="23" t="s">
        <v>37</v>
      </c>
      <c r="X3877" s="22">
        <v>263058</v>
      </c>
    </row>
    <row r="3878" spans="1:24" x14ac:dyDescent="0.25">
      <c r="A3878" s="22">
        <v>702</v>
      </c>
      <c r="B3878" s="23" t="s">
        <v>3923</v>
      </c>
      <c r="C3878" s="23"/>
      <c r="D3878" s="24">
        <v>356786</v>
      </c>
      <c r="E3878" s="25"/>
      <c r="F3878" s="23" t="s">
        <v>33</v>
      </c>
      <c r="G3878" s="23" t="s">
        <v>33</v>
      </c>
      <c r="H3878" s="24" t="s">
        <v>34</v>
      </c>
      <c r="I3878" s="24" t="s">
        <v>35</v>
      </c>
      <c r="J3878" s="23" t="s">
        <v>39</v>
      </c>
      <c r="K3878" s="26">
        <v>1050602.3799999999</v>
      </c>
      <c r="L3878" s="26">
        <f t="shared" si="183"/>
        <v>56616.962247289899</v>
      </c>
      <c r="M3878" s="26">
        <v>0</v>
      </c>
      <c r="N3878" s="26">
        <v>0</v>
      </c>
      <c r="O3878" s="26">
        <v>0</v>
      </c>
      <c r="P3878" s="26">
        <v>0</v>
      </c>
      <c r="Q3878" s="26">
        <f t="shared" si="181"/>
        <v>0</v>
      </c>
      <c r="R3878" s="27" t="str">
        <f t="shared" si="182"/>
        <v>1-30</v>
      </c>
      <c r="S3878" s="27" t="str">
        <f>+VLOOKUP(B3878,'[1]PORTFOLIO MAY16'!$B$7:$T$5083,19,0)</f>
        <v>MEXICO</v>
      </c>
      <c r="T3878" s="26">
        <v>0</v>
      </c>
      <c r="U3878" s="23" t="s">
        <v>37</v>
      </c>
      <c r="V3878" s="23" t="s">
        <v>37</v>
      </c>
      <c r="W3878" s="23" t="s">
        <v>37</v>
      </c>
      <c r="X3878" s="22">
        <v>1100631.07</v>
      </c>
    </row>
    <row r="3879" spans="1:24" x14ac:dyDescent="0.25">
      <c r="A3879" s="22">
        <v>702</v>
      </c>
      <c r="B3879" s="23" t="s">
        <v>3924</v>
      </c>
      <c r="C3879" s="23"/>
      <c r="D3879" s="24">
        <v>355947</v>
      </c>
      <c r="E3879" s="25"/>
      <c r="F3879" s="23" t="s">
        <v>33</v>
      </c>
      <c r="G3879" s="23" t="s">
        <v>33</v>
      </c>
      <c r="H3879" s="24" t="s">
        <v>34</v>
      </c>
      <c r="I3879" s="24" t="s">
        <v>35</v>
      </c>
      <c r="J3879" s="23" t="s">
        <v>39</v>
      </c>
      <c r="K3879" s="26">
        <v>827334.5</v>
      </c>
      <c r="L3879" s="26">
        <f t="shared" si="183"/>
        <v>44585.056196408455</v>
      </c>
      <c r="M3879" s="26">
        <v>0</v>
      </c>
      <c r="N3879" s="26">
        <v>0</v>
      </c>
      <c r="O3879" s="26">
        <v>0</v>
      </c>
      <c r="P3879" s="26">
        <v>0</v>
      </c>
      <c r="Q3879" s="26">
        <f t="shared" si="181"/>
        <v>0</v>
      </c>
      <c r="R3879" s="27" t="str">
        <f t="shared" si="182"/>
        <v>1-30</v>
      </c>
      <c r="S3879" s="27" t="str">
        <f>+VLOOKUP(B3879,'[1]PORTFOLIO MAY16'!$B$7:$T$5083,19,0)</f>
        <v>MEXICO</v>
      </c>
      <c r="T3879" s="26">
        <v>0</v>
      </c>
      <c r="U3879" s="23" t="s">
        <v>37</v>
      </c>
      <c r="V3879" s="23" t="s">
        <v>37</v>
      </c>
      <c r="W3879" s="23" t="s">
        <v>37</v>
      </c>
      <c r="X3879" s="22">
        <v>868701.22</v>
      </c>
    </row>
    <row r="3880" spans="1:24" x14ac:dyDescent="0.25">
      <c r="A3880" s="22">
        <v>702</v>
      </c>
      <c r="B3880" s="23" t="s">
        <v>3925</v>
      </c>
      <c r="C3880" s="23"/>
      <c r="D3880" s="24">
        <v>356693</v>
      </c>
      <c r="E3880" s="25"/>
      <c r="F3880" s="23" t="s">
        <v>42</v>
      </c>
      <c r="G3880" s="23" t="s">
        <v>33</v>
      </c>
      <c r="H3880" s="24" t="s">
        <v>34</v>
      </c>
      <c r="I3880" s="24" t="s">
        <v>35</v>
      </c>
      <c r="J3880" s="23" t="s">
        <v>36</v>
      </c>
      <c r="K3880" s="26">
        <v>50312.5</v>
      </c>
      <c r="L3880" s="26">
        <f t="shared" si="183"/>
        <v>50312.5</v>
      </c>
      <c r="M3880" s="26">
        <v>0</v>
      </c>
      <c r="N3880" s="26">
        <v>0</v>
      </c>
      <c r="O3880" s="26">
        <v>0</v>
      </c>
      <c r="P3880" s="26">
        <v>0</v>
      </c>
      <c r="Q3880" s="26">
        <f t="shared" si="181"/>
        <v>0</v>
      </c>
      <c r="R3880" s="27" t="str">
        <f t="shared" si="182"/>
        <v>1-30</v>
      </c>
      <c r="S3880" s="27" t="str">
        <f>+VLOOKUP(B3880,'[1]PORTFOLIO MAY16'!$B$7:$T$5083,19,0)</f>
        <v>NICARAGUA</v>
      </c>
      <c r="T3880" s="26">
        <v>0</v>
      </c>
      <c r="U3880" s="23" t="s">
        <v>37</v>
      </c>
      <c r="V3880" s="23" t="s">
        <v>37</v>
      </c>
      <c r="W3880" s="23" t="s">
        <v>37</v>
      </c>
      <c r="X3880" s="22">
        <v>50312.5</v>
      </c>
    </row>
    <row r="3881" spans="1:24" x14ac:dyDescent="0.25">
      <c r="A3881" s="22">
        <v>702</v>
      </c>
      <c r="B3881" s="23" t="s">
        <v>3926</v>
      </c>
      <c r="C3881" s="23"/>
      <c r="D3881" s="24">
        <v>356026</v>
      </c>
      <c r="E3881" s="25"/>
      <c r="F3881" s="23" t="s">
        <v>42</v>
      </c>
      <c r="G3881" s="23" t="s">
        <v>33</v>
      </c>
      <c r="H3881" s="24" t="s">
        <v>34</v>
      </c>
      <c r="I3881" s="24" t="s">
        <v>35</v>
      </c>
      <c r="J3881" s="23" t="s">
        <v>36</v>
      </c>
      <c r="K3881" s="26">
        <v>146995.47</v>
      </c>
      <c r="L3881" s="26">
        <f t="shared" si="183"/>
        <v>146995.47</v>
      </c>
      <c r="M3881" s="26">
        <v>0</v>
      </c>
      <c r="N3881" s="26">
        <v>0</v>
      </c>
      <c r="O3881" s="26">
        <v>0</v>
      </c>
      <c r="P3881" s="26">
        <v>0</v>
      </c>
      <c r="Q3881" s="26">
        <f t="shared" si="181"/>
        <v>0</v>
      </c>
      <c r="R3881" s="27" t="str">
        <f t="shared" si="182"/>
        <v>1-30</v>
      </c>
      <c r="S3881" s="27" t="str">
        <f>+VLOOKUP(B3881,'[1]PORTFOLIO MAY16'!$B$7:$T$5083,19,0)</f>
        <v>COSTA RICA</v>
      </c>
      <c r="T3881" s="26">
        <v>0</v>
      </c>
      <c r="U3881" s="23" t="s">
        <v>37</v>
      </c>
      <c r="V3881" s="23" t="s">
        <v>37</v>
      </c>
      <c r="W3881" s="23" t="s">
        <v>37</v>
      </c>
      <c r="X3881" s="22">
        <v>167604.87</v>
      </c>
    </row>
    <row r="3882" spans="1:24" x14ac:dyDescent="0.25">
      <c r="A3882" s="22">
        <v>702</v>
      </c>
      <c r="B3882" s="23" t="s">
        <v>3927</v>
      </c>
      <c r="C3882" s="23"/>
      <c r="D3882" s="24">
        <v>317050</v>
      </c>
      <c r="E3882" s="25"/>
      <c r="F3882" s="23" t="s">
        <v>42</v>
      </c>
      <c r="G3882" s="23" t="s">
        <v>51</v>
      </c>
      <c r="H3882" s="24" t="s">
        <v>34</v>
      </c>
      <c r="I3882" s="24" t="s">
        <v>35</v>
      </c>
      <c r="J3882" s="23" t="s">
        <v>39</v>
      </c>
      <c r="K3882" s="26">
        <v>267618.52</v>
      </c>
      <c r="L3882" s="26">
        <f t="shared" si="183"/>
        <v>14421.962040020888</v>
      </c>
      <c r="M3882" s="26">
        <v>0</v>
      </c>
      <c r="N3882" s="26">
        <v>0</v>
      </c>
      <c r="O3882" s="26">
        <v>0</v>
      </c>
      <c r="P3882" s="26">
        <v>0</v>
      </c>
      <c r="Q3882" s="26">
        <f t="shared" si="181"/>
        <v>0</v>
      </c>
      <c r="R3882" s="27" t="str">
        <f t="shared" si="182"/>
        <v>1-30</v>
      </c>
      <c r="S3882" s="27" t="str">
        <f>+VLOOKUP(B3882,'[1]PORTFOLIO MAY16'!$B$7:$T$5083,19,0)</f>
        <v>MEXICO</v>
      </c>
      <c r="T3882" s="26">
        <v>0</v>
      </c>
      <c r="U3882" s="23" t="s">
        <v>37</v>
      </c>
      <c r="V3882" s="23" t="s">
        <v>37</v>
      </c>
      <c r="W3882" s="23" t="s">
        <v>37</v>
      </c>
      <c r="X3882" s="22">
        <v>317418.31</v>
      </c>
    </row>
    <row r="3883" spans="1:24" x14ac:dyDescent="0.25">
      <c r="A3883" s="22">
        <v>702</v>
      </c>
      <c r="B3883" s="23" t="s">
        <v>3928</v>
      </c>
      <c r="C3883" s="23"/>
      <c r="D3883" s="24">
        <v>314050</v>
      </c>
      <c r="E3883" s="25"/>
      <c r="F3883" s="23" t="s">
        <v>33</v>
      </c>
      <c r="G3883" s="23" t="s">
        <v>33</v>
      </c>
      <c r="H3883" s="24" t="s">
        <v>34</v>
      </c>
      <c r="I3883" s="24" t="s">
        <v>35</v>
      </c>
      <c r="J3883" s="23" t="s">
        <v>39</v>
      </c>
      <c r="K3883" s="26">
        <v>757050</v>
      </c>
      <c r="L3883" s="26">
        <f t="shared" si="183"/>
        <v>40797.424492138336</v>
      </c>
      <c r="M3883" s="26">
        <v>0</v>
      </c>
      <c r="N3883" s="26">
        <v>0</v>
      </c>
      <c r="O3883" s="26">
        <v>0</v>
      </c>
      <c r="P3883" s="26">
        <v>0</v>
      </c>
      <c r="Q3883" s="26">
        <f t="shared" si="181"/>
        <v>0</v>
      </c>
      <c r="R3883" s="27" t="str">
        <f t="shared" si="182"/>
        <v>1-30</v>
      </c>
      <c r="S3883" s="27" t="str">
        <f>+VLOOKUP(B3883,'[1]PORTFOLIO MAY16'!$B$7:$T$5083,19,0)</f>
        <v>MEXICO</v>
      </c>
      <c r="T3883" s="26">
        <v>0</v>
      </c>
      <c r="U3883" s="23" t="s">
        <v>37</v>
      </c>
      <c r="V3883" s="23" t="s">
        <v>37</v>
      </c>
      <c r="W3883" s="23" t="s">
        <v>37</v>
      </c>
      <c r="X3883" s="22">
        <v>811125</v>
      </c>
    </row>
    <row r="3884" spans="1:24" x14ac:dyDescent="0.25">
      <c r="A3884" s="22">
        <v>702</v>
      </c>
      <c r="B3884" s="23" t="s">
        <v>3929</v>
      </c>
      <c r="C3884" s="23"/>
      <c r="D3884" s="24">
        <v>312965</v>
      </c>
      <c r="E3884" s="25"/>
      <c r="F3884" s="23" t="s">
        <v>33</v>
      </c>
      <c r="G3884" s="23" t="s">
        <v>33</v>
      </c>
      <c r="H3884" s="24" t="s">
        <v>34</v>
      </c>
      <c r="I3884" s="24" t="s">
        <v>35</v>
      </c>
      <c r="J3884" s="23" t="s">
        <v>39</v>
      </c>
      <c r="K3884" s="26">
        <v>3195193.35</v>
      </c>
      <c r="L3884" s="26">
        <f t="shared" si="183"/>
        <v>172188.96959831918</v>
      </c>
      <c r="M3884" s="26">
        <v>3195193.35</v>
      </c>
      <c r="N3884" s="26">
        <v>0</v>
      </c>
      <c r="O3884" s="26">
        <v>0</v>
      </c>
      <c r="P3884" s="26">
        <v>0</v>
      </c>
      <c r="Q3884" s="26">
        <f t="shared" si="181"/>
        <v>3195193.35</v>
      </c>
      <c r="R3884" s="27" t="str">
        <f t="shared" si="182"/>
        <v>31-60</v>
      </c>
      <c r="S3884" s="27" t="str">
        <f>+VLOOKUP(B3884,'[1]PORTFOLIO MAY16'!$B$7:$T$5083,19,0)</f>
        <v>MEXICO</v>
      </c>
      <c r="T3884" s="26">
        <v>0</v>
      </c>
      <c r="U3884" s="23" t="s">
        <v>37</v>
      </c>
      <c r="V3884" s="23" t="s">
        <v>37</v>
      </c>
      <c r="W3884" s="23" t="s">
        <v>37</v>
      </c>
      <c r="X3884" s="22">
        <v>3408206.24</v>
      </c>
    </row>
    <row r="3885" spans="1:24" x14ac:dyDescent="0.25">
      <c r="A3885" s="22">
        <v>702</v>
      </c>
      <c r="B3885" s="23" t="s">
        <v>3930</v>
      </c>
      <c r="C3885" s="23"/>
      <c r="D3885" s="24">
        <v>356307</v>
      </c>
      <c r="E3885" s="25"/>
      <c r="F3885" s="23" t="s">
        <v>42</v>
      </c>
      <c r="G3885" s="23" t="s">
        <v>33</v>
      </c>
      <c r="H3885" s="24" t="s">
        <v>34</v>
      </c>
      <c r="I3885" s="24" t="s">
        <v>35</v>
      </c>
      <c r="J3885" s="23" t="s">
        <v>36</v>
      </c>
      <c r="K3885" s="26">
        <v>160202.78</v>
      </c>
      <c r="L3885" s="26">
        <f t="shared" si="183"/>
        <v>160202.78</v>
      </c>
      <c r="M3885" s="26">
        <v>0</v>
      </c>
      <c r="N3885" s="26">
        <v>0</v>
      </c>
      <c r="O3885" s="26">
        <v>0</v>
      </c>
      <c r="P3885" s="26">
        <v>0</v>
      </c>
      <c r="Q3885" s="26">
        <f t="shared" si="181"/>
        <v>0</v>
      </c>
      <c r="R3885" s="27" t="str">
        <f t="shared" si="182"/>
        <v>1-30</v>
      </c>
      <c r="S3885" s="27" t="str">
        <f>+VLOOKUP(B3885,'[1]PORTFOLIO MAY16'!$B$7:$T$5083,19,0)</f>
        <v>COSTA RICA</v>
      </c>
      <c r="T3885" s="26">
        <v>0</v>
      </c>
      <c r="U3885" s="23" t="s">
        <v>37</v>
      </c>
      <c r="V3885" s="23" t="s">
        <v>37</v>
      </c>
      <c r="W3885" s="23" t="s">
        <v>37</v>
      </c>
      <c r="X3885" s="22">
        <v>185898.23</v>
      </c>
    </row>
    <row r="3886" spans="1:24" x14ac:dyDescent="0.25">
      <c r="A3886" s="22">
        <v>702</v>
      </c>
      <c r="B3886" s="23" t="s">
        <v>3931</v>
      </c>
      <c r="C3886" s="23"/>
      <c r="D3886" s="24">
        <v>313548</v>
      </c>
      <c r="E3886" s="25"/>
      <c r="F3886" s="23" t="s">
        <v>51</v>
      </c>
      <c r="G3886" s="23" t="s">
        <v>51</v>
      </c>
      <c r="H3886" s="24" t="s">
        <v>34</v>
      </c>
      <c r="I3886" s="24" t="s">
        <v>35</v>
      </c>
      <c r="J3886" s="23" t="s">
        <v>36</v>
      </c>
      <c r="K3886" s="26">
        <v>127282.3</v>
      </c>
      <c r="L3886" s="26">
        <f t="shared" si="183"/>
        <v>127282.3</v>
      </c>
      <c r="M3886" s="26">
        <v>0</v>
      </c>
      <c r="N3886" s="26">
        <v>0</v>
      </c>
      <c r="O3886" s="26">
        <v>0</v>
      </c>
      <c r="P3886" s="26">
        <v>0</v>
      </c>
      <c r="Q3886" s="26">
        <f t="shared" si="181"/>
        <v>0</v>
      </c>
      <c r="R3886" s="27" t="str">
        <f t="shared" si="182"/>
        <v>1-30</v>
      </c>
      <c r="S3886" s="27" t="str">
        <f>+VLOOKUP(B3886,'[1]PORTFOLIO MAY16'!$B$7:$T$5083,19,0)</f>
        <v>NICARAGUA</v>
      </c>
      <c r="T3886" s="26">
        <v>0</v>
      </c>
      <c r="U3886" s="23" t="s">
        <v>37</v>
      </c>
      <c r="V3886" s="23" t="s">
        <v>37</v>
      </c>
      <c r="W3886" s="23" t="s">
        <v>37</v>
      </c>
      <c r="X3886" s="22">
        <v>132013.09</v>
      </c>
    </row>
    <row r="3887" spans="1:24" x14ac:dyDescent="0.25">
      <c r="A3887" s="22">
        <v>702</v>
      </c>
      <c r="B3887" s="23" t="s">
        <v>3932</v>
      </c>
      <c r="C3887" s="23"/>
      <c r="D3887" s="24">
        <v>356383</v>
      </c>
      <c r="E3887" s="25"/>
      <c r="F3887" s="23" t="s">
        <v>33</v>
      </c>
      <c r="G3887" s="23" t="s">
        <v>33</v>
      </c>
      <c r="H3887" s="24" t="s">
        <v>34</v>
      </c>
      <c r="I3887" s="24" t="s">
        <v>35</v>
      </c>
      <c r="J3887" s="23" t="s">
        <v>39</v>
      </c>
      <c r="K3887" s="26">
        <v>948062.55</v>
      </c>
      <c r="L3887" s="26">
        <f t="shared" si="183"/>
        <v>51091.09080965475</v>
      </c>
      <c r="M3887" s="26">
        <v>0</v>
      </c>
      <c r="N3887" s="26">
        <v>0</v>
      </c>
      <c r="O3887" s="26">
        <v>0</v>
      </c>
      <c r="P3887" s="26">
        <v>0</v>
      </c>
      <c r="Q3887" s="26">
        <f t="shared" si="181"/>
        <v>0</v>
      </c>
      <c r="R3887" s="27" t="str">
        <f t="shared" si="182"/>
        <v>1-30</v>
      </c>
      <c r="S3887" s="27" t="str">
        <f>+VLOOKUP(B3887,'[1]PORTFOLIO MAY16'!$B$7:$T$5083,19,0)</f>
        <v>MEXICO</v>
      </c>
      <c r="T3887" s="26">
        <v>0</v>
      </c>
      <c r="U3887" s="23" t="s">
        <v>37</v>
      </c>
      <c r="V3887" s="23" t="s">
        <v>37</v>
      </c>
      <c r="W3887" s="23" t="s">
        <v>37</v>
      </c>
      <c r="X3887" s="22">
        <v>1011266.72</v>
      </c>
    </row>
    <row r="3888" spans="1:24" x14ac:dyDescent="0.25">
      <c r="A3888" s="22">
        <v>702</v>
      </c>
      <c r="B3888" s="23" t="s">
        <v>3933</v>
      </c>
      <c r="C3888" s="23"/>
      <c r="D3888" s="24">
        <v>319934</v>
      </c>
      <c r="E3888" s="25"/>
      <c r="F3888" s="23" t="s">
        <v>42</v>
      </c>
      <c r="G3888" s="23" t="s">
        <v>33</v>
      </c>
      <c r="H3888" s="24" t="s">
        <v>34</v>
      </c>
      <c r="I3888" s="24" t="s">
        <v>35</v>
      </c>
      <c r="J3888" s="23" t="s">
        <v>36</v>
      </c>
      <c r="K3888" s="26">
        <v>349500</v>
      </c>
      <c r="L3888" s="26">
        <f t="shared" si="183"/>
        <v>349500</v>
      </c>
      <c r="M3888" s="26">
        <v>0</v>
      </c>
      <c r="N3888" s="26">
        <v>0</v>
      </c>
      <c r="O3888" s="26">
        <v>0</v>
      </c>
      <c r="P3888" s="26">
        <v>0</v>
      </c>
      <c r="Q3888" s="26">
        <f t="shared" si="181"/>
        <v>0</v>
      </c>
      <c r="R3888" s="27" t="str">
        <f t="shared" si="182"/>
        <v>1-30</v>
      </c>
      <c r="S3888" s="27" t="str">
        <f>+VLOOKUP(B3888,'[1]PORTFOLIO MAY16'!$B$7:$T$5083,19,0)</f>
        <v>MEXICO</v>
      </c>
      <c r="T3888" s="26">
        <v>0</v>
      </c>
      <c r="U3888" s="23" t="s">
        <v>37</v>
      </c>
      <c r="V3888" s="23" t="s">
        <v>37</v>
      </c>
      <c r="W3888" s="23" t="s">
        <v>37</v>
      </c>
      <c r="X3888" s="22">
        <v>349500</v>
      </c>
    </row>
    <row r="3889" spans="1:24" x14ac:dyDescent="0.25">
      <c r="A3889" s="22">
        <v>702</v>
      </c>
      <c r="B3889" s="23" t="s">
        <v>3934</v>
      </c>
      <c r="C3889" s="23"/>
      <c r="D3889" s="24">
        <v>335834</v>
      </c>
      <c r="E3889" s="25"/>
      <c r="F3889" s="23" t="s">
        <v>42</v>
      </c>
      <c r="G3889" s="23" t="s">
        <v>33</v>
      </c>
      <c r="H3889" s="24" t="s">
        <v>34</v>
      </c>
      <c r="I3889" s="24" t="s">
        <v>35</v>
      </c>
      <c r="J3889" s="23" t="s">
        <v>39</v>
      </c>
      <c r="K3889" s="26">
        <v>842962.55</v>
      </c>
      <c r="L3889" s="26">
        <f t="shared" si="183"/>
        <v>45427.251810746166</v>
      </c>
      <c r="M3889" s="26">
        <v>0</v>
      </c>
      <c r="N3889" s="26">
        <v>0</v>
      </c>
      <c r="O3889" s="26">
        <v>0</v>
      </c>
      <c r="P3889" s="26">
        <v>0</v>
      </c>
      <c r="Q3889" s="26">
        <f t="shared" si="181"/>
        <v>0</v>
      </c>
      <c r="R3889" s="27" t="str">
        <f t="shared" si="182"/>
        <v>1-30</v>
      </c>
      <c r="S3889" s="27" t="str">
        <f>+VLOOKUP(B3889,'[1]PORTFOLIO MAY16'!$B$7:$T$5083,19,0)</f>
        <v>MEXICO</v>
      </c>
      <c r="T3889" s="26">
        <v>0</v>
      </c>
      <c r="U3889" s="23" t="s">
        <v>37</v>
      </c>
      <c r="V3889" s="23" t="s">
        <v>37</v>
      </c>
      <c r="W3889" s="23" t="s">
        <v>37</v>
      </c>
      <c r="X3889" s="22">
        <v>842962.55</v>
      </c>
    </row>
    <row r="3890" spans="1:24" x14ac:dyDescent="0.25">
      <c r="A3890" s="22">
        <v>702</v>
      </c>
      <c r="B3890" s="23" t="s">
        <v>3935</v>
      </c>
      <c r="C3890" s="23"/>
      <c r="D3890" s="24">
        <v>318359</v>
      </c>
      <c r="E3890" s="25"/>
      <c r="F3890" s="23" t="s">
        <v>42</v>
      </c>
      <c r="G3890" s="23" t="s">
        <v>51</v>
      </c>
      <c r="H3890" s="24" t="s">
        <v>34</v>
      </c>
      <c r="I3890" s="24" t="s">
        <v>35</v>
      </c>
      <c r="J3890" s="23" t="s">
        <v>39</v>
      </c>
      <c r="K3890" s="26">
        <v>203495.52</v>
      </c>
      <c r="L3890" s="26">
        <f t="shared" si="183"/>
        <v>10966.373570686779</v>
      </c>
      <c r="M3890" s="26">
        <v>0</v>
      </c>
      <c r="N3890" s="26">
        <v>0</v>
      </c>
      <c r="O3890" s="26">
        <v>0</v>
      </c>
      <c r="P3890" s="26">
        <v>0</v>
      </c>
      <c r="Q3890" s="26">
        <f t="shared" si="181"/>
        <v>0</v>
      </c>
      <c r="R3890" s="27" t="str">
        <f t="shared" si="182"/>
        <v>1-30</v>
      </c>
      <c r="S3890" s="27" t="str">
        <f>+VLOOKUP(B3890,'[1]PORTFOLIO MAY16'!$B$7:$T$5083,19,0)</f>
        <v>MEXICO</v>
      </c>
      <c r="T3890" s="26">
        <v>0</v>
      </c>
      <c r="U3890" s="23" t="s">
        <v>37</v>
      </c>
      <c r="V3890" s="23" t="s">
        <v>37</v>
      </c>
      <c r="W3890" s="23" t="s">
        <v>37</v>
      </c>
      <c r="X3890" s="22">
        <v>208677.6</v>
      </c>
    </row>
    <row r="3891" spans="1:24" x14ac:dyDescent="0.25">
      <c r="A3891" s="22">
        <v>702</v>
      </c>
      <c r="B3891" s="23" t="s">
        <v>3936</v>
      </c>
      <c r="C3891" s="23"/>
      <c r="D3891" s="24">
        <v>318359</v>
      </c>
      <c r="E3891" s="25"/>
      <c r="F3891" s="23" t="s">
        <v>42</v>
      </c>
      <c r="G3891" s="23" t="s">
        <v>51</v>
      </c>
      <c r="H3891" s="24" t="s">
        <v>34</v>
      </c>
      <c r="I3891" s="24" t="s">
        <v>35</v>
      </c>
      <c r="J3891" s="23" t="s">
        <v>39</v>
      </c>
      <c r="K3891" s="26">
        <v>89710.16</v>
      </c>
      <c r="L3891" s="26">
        <f t="shared" si="183"/>
        <v>4834.4805214683956</v>
      </c>
      <c r="M3891" s="26">
        <v>0</v>
      </c>
      <c r="N3891" s="26">
        <v>0</v>
      </c>
      <c r="O3891" s="26">
        <v>0</v>
      </c>
      <c r="P3891" s="26">
        <v>0</v>
      </c>
      <c r="Q3891" s="26">
        <f t="shared" si="181"/>
        <v>0</v>
      </c>
      <c r="R3891" s="27" t="str">
        <f t="shared" si="182"/>
        <v>1-30</v>
      </c>
      <c r="S3891" s="27" t="str">
        <f>+VLOOKUP(B3891,'[1]PORTFOLIO MAY16'!$B$7:$T$5083,19,0)</f>
        <v>MEXICO</v>
      </c>
      <c r="T3891" s="26">
        <v>0</v>
      </c>
      <c r="U3891" s="23" t="s">
        <v>37</v>
      </c>
      <c r="V3891" s="23" t="s">
        <v>37</v>
      </c>
      <c r="W3891" s="23" t="s">
        <v>37</v>
      </c>
      <c r="X3891" s="22">
        <v>90002.64</v>
      </c>
    </row>
    <row r="3892" spans="1:24" x14ac:dyDescent="0.25">
      <c r="A3892" s="22">
        <v>702</v>
      </c>
      <c r="B3892" s="23" t="s">
        <v>3937</v>
      </c>
      <c r="C3892" s="23"/>
      <c r="D3892" s="24">
        <v>319909</v>
      </c>
      <c r="E3892" s="25"/>
      <c r="F3892" s="23" t="s">
        <v>42</v>
      </c>
      <c r="G3892" s="23" t="s">
        <v>33</v>
      </c>
      <c r="H3892" s="24" t="s">
        <v>34</v>
      </c>
      <c r="I3892" s="24" t="s">
        <v>35</v>
      </c>
      <c r="J3892" s="23" t="s">
        <v>39</v>
      </c>
      <c r="K3892" s="26">
        <v>1600443.97</v>
      </c>
      <c r="L3892" s="26">
        <f t="shared" si="183"/>
        <v>86247.925526680017</v>
      </c>
      <c r="M3892" s="26">
        <v>0</v>
      </c>
      <c r="N3892" s="26">
        <v>0</v>
      </c>
      <c r="O3892" s="26">
        <v>0</v>
      </c>
      <c r="P3892" s="26">
        <v>0</v>
      </c>
      <c r="Q3892" s="26">
        <f t="shared" si="181"/>
        <v>0</v>
      </c>
      <c r="R3892" s="27" t="str">
        <f t="shared" si="182"/>
        <v>1-30</v>
      </c>
      <c r="S3892" s="27" t="str">
        <f>+VLOOKUP(B3892,'[1]PORTFOLIO MAY16'!$B$7:$T$5083,19,0)</f>
        <v>MEXICO</v>
      </c>
      <c r="T3892" s="26">
        <v>0</v>
      </c>
      <c r="U3892" s="23" t="s">
        <v>37</v>
      </c>
      <c r="V3892" s="23" t="s">
        <v>37</v>
      </c>
      <c r="W3892" s="23" t="s">
        <v>37</v>
      </c>
      <c r="X3892" s="22">
        <v>1883895.9</v>
      </c>
    </row>
    <row r="3893" spans="1:24" x14ac:dyDescent="0.25">
      <c r="A3893" s="22">
        <v>702</v>
      </c>
      <c r="B3893" s="23" t="s">
        <v>3938</v>
      </c>
      <c r="C3893" s="23"/>
      <c r="D3893" s="24">
        <v>351438</v>
      </c>
      <c r="E3893" s="25"/>
      <c r="F3893" s="23" t="s">
        <v>33</v>
      </c>
      <c r="G3893" s="23" t="s">
        <v>33</v>
      </c>
      <c r="H3893" s="24" t="s">
        <v>34</v>
      </c>
      <c r="I3893" s="24" t="s">
        <v>35</v>
      </c>
      <c r="J3893" s="23" t="s">
        <v>39</v>
      </c>
      <c r="K3893" s="26">
        <v>1455617.97</v>
      </c>
      <c r="L3893" s="26">
        <f t="shared" si="183"/>
        <v>78443.252388183973</v>
      </c>
      <c r="M3893" s="26">
        <v>0</v>
      </c>
      <c r="N3893" s="26">
        <v>0</v>
      </c>
      <c r="O3893" s="26">
        <v>0</v>
      </c>
      <c r="P3893" s="26">
        <v>0</v>
      </c>
      <c r="Q3893" s="26">
        <f t="shared" si="181"/>
        <v>0</v>
      </c>
      <c r="R3893" s="27" t="str">
        <f t="shared" si="182"/>
        <v>1-30</v>
      </c>
      <c r="S3893" s="27" t="str">
        <f>+VLOOKUP(B3893,'[1]PORTFOLIO MAY16'!$B$7:$T$5083,19,0)</f>
        <v>MEXICO</v>
      </c>
      <c r="T3893" s="26">
        <v>0</v>
      </c>
      <c r="U3893" s="23" t="s">
        <v>37</v>
      </c>
      <c r="V3893" s="23" t="s">
        <v>37</v>
      </c>
      <c r="W3893" s="23" t="s">
        <v>37</v>
      </c>
      <c r="X3893" s="22">
        <v>1715592.76</v>
      </c>
    </row>
    <row r="3894" spans="1:24" x14ac:dyDescent="0.25">
      <c r="A3894" s="22">
        <v>702</v>
      </c>
      <c r="B3894" s="23" t="s">
        <v>3939</v>
      </c>
      <c r="C3894" s="23"/>
      <c r="D3894" s="24">
        <v>310469</v>
      </c>
      <c r="E3894" s="25"/>
      <c r="F3894" s="23" t="s">
        <v>42</v>
      </c>
      <c r="G3894" s="23" t="s">
        <v>33</v>
      </c>
      <c r="H3894" s="24" t="s">
        <v>34</v>
      </c>
      <c r="I3894" s="24" t="s">
        <v>35</v>
      </c>
      <c r="J3894" s="23" t="s">
        <v>36</v>
      </c>
      <c r="K3894" s="26">
        <v>42168.88</v>
      </c>
      <c r="L3894" s="26">
        <f t="shared" si="183"/>
        <v>42168.88</v>
      </c>
      <c r="M3894" s="26">
        <v>0</v>
      </c>
      <c r="N3894" s="26">
        <v>0</v>
      </c>
      <c r="O3894" s="26">
        <v>0</v>
      </c>
      <c r="P3894" s="26">
        <v>0</v>
      </c>
      <c r="Q3894" s="26">
        <f t="shared" si="181"/>
        <v>0</v>
      </c>
      <c r="R3894" s="27" t="str">
        <f t="shared" si="182"/>
        <v>1-30</v>
      </c>
      <c r="S3894" s="27" t="str">
        <f>+VLOOKUP(B3894,'[1]PORTFOLIO MAY16'!$B$7:$T$5083,19,0)</f>
        <v>MEXICO</v>
      </c>
      <c r="T3894" s="26">
        <v>0</v>
      </c>
      <c r="U3894" s="23" t="s">
        <v>37</v>
      </c>
      <c r="V3894" s="23" t="s">
        <v>37</v>
      </c>
      <c r="W3894" s="23" t="s">
        <v>37</v>
      </c>
      <c r="X3894" s="22">
        <v>42168.88</v>
      </c>
    </row>
    <row r="3895" spans="1:24" x14ac:dyDescent="0.25">
      <c r="A3895" s="22">
        <v>702</v>
      </c>
      <c r="B3895" s="23" t="s">
        <v>3940</v>
      </c>
      <c r="C3895" s="23"/>
      <c r="D3895" s="24">
        <v>311796</v>
      </c>
      <c r="E3895" s="25"/>
      <c r="F3895" s="23" t="s">
        <v>42</v>
      </c>
      <c r="G3895" s="23" t="s">
        <v>51</v>
      </c>
      <c r="H3895" s="24" t="s">
        <v>34</v>
      </c>
      <c r="I3895" s="24" t="s">
        <v>35</v>
      </c>
      <c r="J3895" s="23" t="s">
        <v>39</v>
      </c>
      <c r="K3895" s="26">
        <v>287848.34999999998</v>
      </c>
      <c r="L3895" s="26">
        <f t="shared" si="183"/>
        <v>15512.147578510807</v>
      </c>
      <c r="M3895" s="26">
        <v>0</v>
      </c>
      <c r="N3895" s="26">
        <v>0</v>
      </c>
      <c r="O3895" s="26">
        <v>0</v>
      </c>
      <c r="P3895" s="26">
        <v>0</v>
      </c>
      <c r="Q3895" s="26">
        <f t="shared" si="181"/>
        <v>0</v>
      </c>
      <c r="R3895" s="27" t="str">
        <f t="shared" si="182"/>
        <v>1-30</v>
      </c>
      <c r="S3895" s="27" t="str">
        <f>+VLOOKUP(B3895,'[1]PORTFOLIO MAY16'!$B$7:$T$5083,19,0)</f>
        <v>MEXICO</v>
      </c>
      <c r="T3895" s="26">
        <v>0</v>
      </c>
      <c r="U3895" s="23" t="s">
        <v>37</v>
      </c>
      <c r="V3895" s="23" t="s">
        <v>37</v>
      </c>
      <c r="W3895" s="23" t="s">
        <v>37</v>
      </c>
      <c r="X3895" s="22">
        <v>319398.8</v>
      </c>
    </row>
    <row r="3896" spans="1:24" x14ac:dyDescent="0.25">
      <c r="A3896" s="22">
        <v>702</v>
      </c>
      <c r="B3896" s="23" t="s">
        <v>3941</v>
      </c>
      <c r="C3896" s="23"/>
      <c r="D3896" s="24">
        <v>311796</v>
      </c>
      <c r="E3896" s="25"/>
      <c r="F3896" s="23" t="s">
        <v>42</v>
      </c>
      <c r="G3896" s="23" t="s">
        <v>51</v>
      </c>
      <c r="H3896" s="24" t="s">
        <v>34</v>
      </c>
      <c r="I3896" s="24" t="s">
        <v>35</v>
      </c>
      <c r="J3896" s="23" t="s">
        <v>39</v>
      </c>
      <c r="K3896" s="26">
        <v>251535.2</v>
      </c>
      <c r="L3896" s="26">
        <f t="shared" si="183"/>
        <v>13555.231925387907</v>
      </c>
      <c r="M3896" s="26">
        <v>0</v>
      </c>
      <c r="N3896" s="26">
        <v>0</v>
      </c>
      <c r="O3896" s="26">
        <v>0</v>
      </c>
      <c r="P3896" s="26">
        <v>0</v>
      </c>
      <c r="Q3896" s="26">
        <f t="shared" si="181"/>
        <v>0</v>
      </c>
      <c r="R3896" s="27" t="str">
        <f t="shared" si="182"/>
        <v>1-30</v>
      </c>
      <c r="S3896" s="27" t="str">
        <f>+VLOOKUP(B3896,'[1]PORTFOLIO MAY16'!$B$7:$T$5083,19,0)</f>
        <v>MEXICO</v>
      </c>
      <c r="T3896" s="26">
        <v>0</v>
      </c>
      <c r="U3896" s="23" t="s">
        <v>37</v>
      </c>
      <c r="V3896" s="23" t="s">
        <v>37</v>
      </c>
      <c r="W3896" s="23" t="s">
        <v>37</v>
      </c>
      <c r="X3896" s="22">
        <v>278878.5</v>
      </c>
    </row>
    <row r="3897" spans="1:24" x14ac:dyDescent="0.25">
      <c r="A3897" s="22">
        <v>702</v>
      </c>
      <c r="B3897" s="23" t="s">
        <v>3942</v>
      </c>
      <c r="C3897" s="23"/>
      <c r="D3897" s="24">
        <v>311796</v>
      </c>
      <c r="E3897" s="25"/>
      <c r="F3897" s="23" t="s">
        <v>42</v>
      </c>
      <c r="G3897" s="23" t="s">
        <v>51</v>
      </c>
      <c r="H3897" s="24" t="s">
        <v>34</v>
      </c>
      <c r="I3897" s="24" t="s">
        <v>35</v>
      </c>
      <c r="J3897" s="23" t="s">
        <v>39</v>
      </c>
      <c r="K3897" s="26">
        <v>383438.03</v>
      </c>
      <c r="L3897" s="26">
        <f t="shared" si="183"/>
        <v>20663.475432718147</v>
      </c>
      <c r="M3897" s="26">
        <v>0</v>
      </c>
      <c r="N3897" s="26">
        <v>0</v>
      </c>
      <c r="O3897" s="26">
        <v>0</v>
      </c>
      <c r="P3897" s="26">
        <v>0</v>
      </c>
      <c r="Q3897" s="26">
        <f t="shared" si="181"/>
        <v>0</v>
      </c>
      <c r="R3897" s="27" t="str">
        <f t="shared" si="182"/>
        <v>1-30</v>
      </c>
      <c r="S3897" s="27" t="str">
        <f>+VLOOKUP(B3897,'[1]PORTFOLIO MAY16'!$B$7:$T$5083,19,0)</f>
        <v>MEXICO</v>
      </c>
      <c r="T3897" s="26">
        <v>0</v>
      </c>
      <c r="U3897" s="23" t="s">
        <v>37</v>
      </c>
      <c r="V3897" s="23" t="s">
        <v>37</v>
      </c>
      <c r="W3897" s="23" t="s">
        <v>37</v>
      </c>
      <c r="X3897" s="22">
        <v>428752.15</v>
      </c>
    </row>
    <row r="3898" spans="1:24" x14ac:dyDescent="0.25">
      <c r="A3898" s="22">
        <v>702</v>
      </c>
      <c r="B3898" s="23" t="s">
        <v>3943</v>
      </c>
      <c r="C3898" s="23"/>
      <c r="D3898" s="24">
        <v>358976</v>
      </c>
      <c r="E3898" s="25"/>
      <c r="F3898" s="23" t="s">
        <v>33</v>
      </c>
      <c r="G3898" s="23" t="s">
        <v>33</v>
      </c>
      <c r="H3898" s="24" t="s">
        <v>34</v>
      </c>
      <c r="I3898" s="24" t="s">
        <v>35</v>
      </c>
      <c r="J3898" s="23" t="s">
        <v>39</v>
      </c>
      <c r="K3898" s="26">
        <v>953807.1</v>
      </c>
      <c r="L3898" s="26">
        <f t="shared" si="183"/>
        <v>51400.664609095089</v>
      </c>
      <c r="M3898" s="26">
        <v>0</v>
      </c>
      <c r="N3898" s="26">
        <v>0</v>
      </c>
      <c r="O3898" s="26">
        <v>0</v>
      </c>
      <c r="P3898" s="26">
        <v>0</v>
      </c>
      <c r="Q3898" s="26">
        <f t="shared" si="181"/>
        <v>0</v>
      </c>
      <c r="R3898" s="27" t="str">
        <f t="shared" si="182"/>
        <v>1-30</v>
      </c>
      <c r="S3898" s="27" t="str">
        <f>+VLOOKUP(B3898,'[1]PORTFOLIO MAY16'!$B$7:$T$5083,19,0)</f>
        <v>MEXICO</v>
      </c>
      <c r="T3898" s="26">
        <v>0</v>
      </c>
      <c r="U3898" s="23" t="s">
        <v>37</v>
      </c>
      <c r="V3898" s="23" t="s">
        <v>37</v>
      </c>
      <c r="W3898" s="23" t="s">
        <v>37</v>
      </c>
      <c r="X3898" s="22">
        <v>1009913.4</v>
      </c>
    </row>
    <row r="3899" spans="1:24" x14ac:dyDescent="0.25">
      <c r="A3899" s="22">
        <v>702</v>
      </c>
      <c r="B3899" s="23" t="s">
        <v>3944</v>
      </c>
      <c r="C3899" s="23"/>
      <c r="D3899" s="24">
        <v>314798</v>
      </c>
      <c r="E3899" s="25"/>
      <c r="F3899" s="23" t="s">
        <v>51</v>
      </c>
      <c r="G3899" s="23" t="s">
        <v>51</v>
      </c>
      <c r="H3899" s="24" t="s">
        <v>34</v>
      </c>
      <c r="I3899" s="24" t="s">
        <v>35</v>
      </c>
      <c r="J3899" s="23" t="s">
        <v>36</v>
      </c>
      <c r="K3899" s="26">
        <v>876049.91</v>
      </c>
      <c r="L3899" s="26">
        <f t="shared" si="183"/>
        <v>876049.91</v>
      </c>
      <c r="M3899" s="26">
        <v>0</v>
      </c>
      <c r="N3899" s="26">
        <v>0</v>
      </c>
      <c r="O3899" s="26">
        <v>0</v>
      </c>
      <c r="P3899" s="26">
        <v>0</v>
      </c>
      <c r="Q3899" s="26">
        <f t="shared" si="181"/>
        <v>0</v>
      </c>
      <c r="R3899" s="27" t="str">
        <f t="shared" si="182"/>
        <v>1-30</v>
      </c>
      <c r="S3899" s="27" t="str">
        <f>+VLOOKUP(B3899,'[1]PORTFOLIO MAY16'!$B$7:$T$5083,19,0)</f>
        <v>COSTA RICA</v>
      </c>
      <c r="T3899" s="26">
        <v>0</v>
      </c>
      <c r="U3899" s="23" t="s">
        <v>37</v>
      </c>
      <c r="V3899" s="23" t="s">
        <v>37</v>
      </c>
      <c r="W3899" s="23" t="s">
        <v>37</v>
      </c>
      <c r="X3899" s="22">
        <v>907982.4</v>
      </c>
    </row>
    <row r="3900" spans="1:24" x14ac:dyDescent="0.25">
      <c r="A3900" s="22">
        <v>702</v>
      </c>
      <c r="B3900" s="23" t="s">
        <v>3945</v>
      </c>
      <c r="C3900" s="23"/>
      <c r="D3900" s="24">
        <v>314798</v>
      </c>
      <c r="E3900" s="25"/>
      <c r="F3900" s="23" t="s">
        <v>51</v>
      </c>
      <c r="G3900" s="23" t="s">
        <v>51</v>
      </c>
      <c r="H3900" s="24" t="s">
        <v>34</v>
      </c>
      <c r="I3900" s="24" t="s">
        <v>35</v>
      </c>
      <c r="J3900" s="23" t="s">
        <v>36</v>
      </c>
      <c r="K3900" s="26">
        <v>449658.31</v>
      </c>
      <c r="L3900" s="26">
        <f t="shared" si="183"/>
        <v>449658.31</v>
      </c>
      <c r="M3900" s="26">
        <v>0</v>
      </c>
      <c r="N3900" s="26">
        <v>0</v>
      </c>
      <c r="O3900" s="26">
        <v>0</v>
      </c>
      <c r="P3900" s="26">
        <v>0</v>
      </c>
      <c r="Q3900" s="26">
        <f t="shared" si="181"/>
        <v>0</v>
      </c>
      <c r="R3900" s="27" t="str">
        <f t="shared" si="182"/>
        <v>1-30</v>
      </c>
      <c r="S3900" s="27" t="str">
        <f>+VLOOKUP(B3900,'[1]PORTFOLIO MAY16'!$B$7:$T$5083,19,0)</f>
        <v>COSTA RICA</v>
      </c>
      <c r="T3900" s="26">
        <v>0</v>
      </c>
      <c r="U3900" s="23" t="s">
        <v>37</v>
      </c>
      <c r="V3900" s="23" t="s">
        <v>37</v>
      </c>
      <c r="W3900" s="23" t="s">
        <v>37</v>
      </c>
      <c r="X3900" s="22">
        <v>466048.71</v>
      </c>
    </row>
    <row r="3901" spans="1:24" x14ac:dyDescent="0.25">
      <c r="A3901" s="22">
        <v>702</v>
      </c>
      <c r="B3901" s="23" t="s">
        <v>3946</v>
      </c>
      <c r="C3901" s="23"/>
      <c r="D3901" s="24">
        <v>317050</v>
      </c>
      <c r="E3901" s="25"/>
      <c r="F3901" s="23" t="s">
        <v>42</v>
      </c>
      <c r="G3901" s="23" t="s">
        <v>51</v>
      </c>
      <c r="H3901" s="24" t="s">
        <v>34</v>
      </c>
      <c r="I3901" s="24" t="s">
        <v>35</v>
      </c>
      <c r="J3901" s="23" t="s">
        <v>39</v>
      </c>
      <c r="K3901" s="26">
        <v>245109.93</v>
      </c>
      <c r="L3901" s="26">
        <f t="shared" si="183"/>
        <v>13208.974125154629</v>
      </c>
      <c r="M3901" s="26">
        <v>0</v>
      </c>
      <c r="N3901" s="26">
        <v>0</v>
      </c>
      <c r="O3901" s="26">
        <v>0</v>
      </c>
      <c r="P3901" s="26">
        <v>0</v>
      </c>
      <c r="Q3901" s="26">
        <f t="shared" si="181"/>
        <v>0</v>
      </c>
      <c r="R3901" s="27" t="str">
        <f t="shared" si="182"/>
        <v>1-30</v>
      </c>
      <c r="S3901" s="27" t="str">
        <f>+VLOOKUP(B3901,'[1]PORTFOLIO MAY16'!$B$7:$T$5083,19,0)</f>
        <v>MEXICO</v>
      </c>
      <c r="T3901" s="26">
        <v>0</v>
      </c>
      <c r="U3901" s="23" t="s">
        <v>37</v>
      </c>
      <c r="V3901" s="23" t="s">
        <v>37</v>
      </c>
      <c r="W3901" s="23" t="s">
        <v>37</v>
      </c>
      <c r="X3901" s="22">
        <v>281365.23</v>
      </c>
    </row>
    <row r="3902" spans="1:24" x14ac:dyDescent="0.25">
      <c r="A3902" s="22">
        <v>702</v>
      </c>
      <c r="B3902" s="23" t="s">
        <v>3947</v>
      </c>
      <c r="C3902" s="23"/>
      <c r="D3902" s="24">
        <v>309306</v>
      </c>
      <c r="E3902" s="25"/>
      <c r="F3902" s="23" t="s">
        <v>42</v>
      </c>
      <c r="G3902" s="23" t="s">
        <v>51</v>
      </c>
      <c r="H3902" s="24" t="s">
        <v>34</v>
      </c>
      <c r="I3902" s="24" t="s">
        <v>35</v>
      </c>
      <c r="J3902" s="23" t="s">
        <v>36</v>
      </c>
      <c r="K3902" s="26">
        <v>6063555.0300000003</v>
      </c>
      <c r="L3902" s="26">
        <f t="shared" si="183"/>
        <v>6063555.0300000003</v>
      </c>
      <c r="M3902" s="26">
        <v>0</v>
      </c>
      <c r="N3902" s="26">
        <v>0</v>
      </c>
      <c r="O3902" s="26">
        <v>0</v>
      </c>
      <c r="P3902" s="26">
        <v>0</v>
      </c>
      <c r="Q3902" s="26">
        <f t="shared" si="181"/>
        <v>0</v>
      </c>
      <c r="R3902" s="27" t="str">
        <f t="shared" si="182"/>
        <v>1-30</v>
      </c>
      <c r="S3902" s="27" t="str">
        <f>+VLOOKUP(B3902,'[1]PORTFOLIO MAY16'!$B$7:$T$5083,19,0)</f>
        <v>MEXICO</v>
      </c>
      <c r="T3902" s="26">
        <v>0</v>
      </c>
      <c r="U3902" s="23" t="s">
        <v>37</v>
      </c>
      <c r="V3902" s="23" t="s">
        <v>37</v>
      </c>
      <c r="W3902" s="23" t="s">
        <v>37</v>
      </c>
      <c r="X3902" s="22">
        <v>6063555.0300000003</v>
      </c>
    </row>
    <row r="3903" spans="1:24" x14ac:dyDescent="0.25">
      <c r="A3903" s="22">
        <v>702</v>
      </c>
      <c r="B3903" s="23" t="s">
        <v>3948</v>
      </c>
      <c r="C3903" s="23"/>
      <c r="D3903" s="24">
        <v>318359</v>
      </c>
      <c r="E3903" s="25"/>
      <c r="F3903" s="23" t="s">
        <v>42</v>
      </c>
      <c r="G3903" s="23" t="s">
        <v>51</v>
      </c>
      <c r="H3903" s="24" t="s">
        <v>34</v>
      </c>
      <c r="I3903" s="24" t="s">
        <v>35</v>
      </c>
      <c r="J3903" s="23" t="s">
        <v>39</v>
      </c>
      <c r="K3903" s="26">
        <v>575219.6</v>
      </c>
      <c r="L3903" s="26">
        <f t="shared" si="183"/>
        <v>30998.584238026571</v>
      </c>
      <c r="M3903" s="26">
        <v>0</v>
      </c>
      <c r="N3903" s="26">
        <v>0</v>
      </c>
      <c r="O3903" s="26">
        <v>0</v>
      </c>
      <c r="P3903" s="26">
        <v>0</v>
      </c>
      <c r="Q3903" s="26">
        <f t="shared" si="181"/>
        <v>0</v>
      </c>
      <c r="R3903" s="27" t="str">
        <f t="shared" si="182"/>
        <v>1-30</v>
      </c>
      <c r="S3903" s="27" t="str">
        <f>+VLOOKUP(B3903,'[1]PORTFOLIO MAY16'!$B$7:$T$5083,19,0)</f>
        <v>MEXICO</v>
      </c>
      <c r="T3903" s="26">
        <v>0</v>
      </c>
      <c r="U3903" s="23" t="s">
        <v>37</v>
      </c>
      <c r="V3903" s="23" t="s">
        <v>37</v>
      </c>
      <c r="W3903" s="23" t="s">
        <v>37</v>
      </c>
      <c r="X3903" s="22">
        <v>609059.85</v>
      </c>
    </row>
    <row r="3904" spans="1:24" x14ac:dyDescent="0.25">
      <c r="A3904" s="22">
        <v>702</v>
      </c>
      <c r="B3904" s="23" t="s">
        <v>3949</v>
      </c>
      <c r="C3904" s="23"/>
      <c r="D3904" s="24">
        <v>312682</v>
      </c>
      <c r="E3904" s="25"/>
      <c r="F3904" s="23" t="s">
        <v>33</v>
      </c>
      <c r="G3904" s="23" t="s">
        <v>33</v>
      </c>
      <c r="H3904" s="24" t="s">
        <v>34</v>
      </c>
      <c r="I3904" s="24" t="s">
        <v>35</v>
      </c>
      <c r="J3904" s="23" t="s">
        <v>39</v>
      </c>
      <c r="K3904" s="26">
        <v>202510.07</v>
      </c>
      <c r="L3904" s="26">
        <f t="shared" si="183"/>
        <v>10913.267670197012</v>
      </c>
      <c r="M3904" s="26">
        <v>0</v>
      </c>
      <c r="N3904" s="26">
        <v>0</v>
      </c>
      <c r="O3904" s="26">
        <v>0</v>
      </c>
      <c r="P3904" s="26">
        <v>0</v>
      </c>
      <c r="Q3904" s="26">
        <f t="shared" si="181"/>
        <v>0</v>
      </c>
      <c r="R3904" s="27" t="str">
        <f t="shared" si="182"/>
        <v>1-30</v>
      </c>
      <c r="S3904" s="27" t="str">
        <f>+VLOOKUP(B3904,'[1]PORTFOLIO MAY16'!$B$7:$T$5083,19,0)</f>
        <v>MEXICO</v>
      </c>
      <c r="T3904" s="26">
        <v>0</v>
      </c>
      <c r="U3904" s="23" t="s">
        <v>37</v>
      </c>
      <c r="V3904" s="23" t="s">
        <v>37</v>
      </c>
      <c r="W3904" s="23" t="s">
        <v>37</v>
      </c>
      <c r="X3904" s="22">
        <v>272718.03999999998</v>
      </c>
    </row>
    <row r="3905" spans="1:24" x14ac:dyDescent="0.25">
      <c r="A3905" s="22">
        <v>702</v>
      </c>
      <c r="B3905" s="23" t="s">
        <v>3950</v>
      </c>
      <c r="C3905" s="23"/>
      <c r="D3905" s="24">
        <v>313548</v>
      </c>
      <c r="E3905" s="25"/>
      <c r="F3905" s="23" t="s">
        <v>51</v>
      </c>
      <c r="G3905" s="23" t="s">
        <v>51</v>
      </c>
      <c r="H3905" s="24" t="s">
        <v>34</v>
      </c>
      <c r="I3905" s="24" t="s">
        <v>35</v>
      </c>
      <c r="J3905" s="23" t="s">
        <v>36</v>
      </c>
      <c r="K3905" s="26">
        <v>65473.78</v>
      </c>
      <c r="L3905" s="26">
        <f t="shared" si="183"/>
        <v>65473.78</v>
      </c>
      <c r="M3905" s="26">
        <v>0</v>
      </c>
      <c r="N3905" s="26">
        <v>0</v>
      </c>
      <c r="O3905" s="26">
        <v>0</v>
      </c>
      <c r="P3905" s="26">
        <v>0</v>
      </c>
      <c r="Q3905" s="26">
        <f t="shared" si="181"/>
        <v>0</v>
      </c>
      <c r="R3905" s="27" t="str">
        <f t="shared" si="182"/>
        <v>1-30</v>
      </c>
      <c r="S3905" s="27" t="str">
        <f>+VLOOKUP(B3905,'[1]PORTFOLIO MAY16'!$B$7:$T$5083,19,0)</f>
        <v>NICARAGUA</v>
      </c>
      <c r="T3905" s="26">
        <v>0</v>
      </c>
      <c r="U3905" s="23" t="s">
        <v>37</v>
      </c>
      <c r="V3905" s="23" t="s">
        <v>37</v>
      </c>
      <c r="W3905" s="23" t="s">
        <v>37</v>
      </c>
      <c r="X3905" s="22">
        <v>68248.23</v>
      </c>
    </row>
    <row r="3906" spans="1:24" x14ac:dyDescent="0.25">
      <c r="A3906" s="22">
        <v>702</v>
      </c>
      <c r="B3906" s="23" t="s">
        <v>3951</v>
      </c>
      <c r="C3906" s="23"/>
      <c r="D3906" s="24">
        <v>320302</v>
      </c>
      <c r="E3906" s="25"/>
      <c r="F3906" s="23" t="s">
        <v>33</v>
      </c>
      <c r="G3906" s="23" t="s">
        <v>33</v>
      </c>
      <c r="H3906" s="24" t="s">
        <v>34</v>
      </c>
      <c r="I3906" s="24" t="s">
        <v>35</v>
      </c>
      <c r="J3906" s="23" t="s">
        <v>39</v>
      </c>
      <c r="K3906" s="26">
        <v>1420041.69</v>
      </c>
      <c r="L3906" s="26">
        <f t="shared" si="183"/>
        <v>76526.046659353422</v>
      </c>
      <c r="M3906" s="26">
        <v>0</v>
      </c>
      <c r="N3906" s="26">
        <v>0</v>
      </c>
      <c r="O3906" s="26">
        <v>0</v>
      </c>
      <c r="P3906" s="26">
        <v>0</v>
      </c>
      <c r="Q3906" s="26">
        <f t="shared" si="181"/>
        <v>0</v>
      </c>
      <c r="R3906" s="27" t="str">
        <f t="shared" si="182"/>
        <v>1-30</v>
      </c>
      <c r="S3906" s="27" t="str">
        <f>+VLOOKUP(B3906,'[1]PORTFOLIO MAY16'!$B$7:$T$5083,19,0)</f>
        <v>MEXICO</v>
      </c>
      <c r="T3906" s="26">
        <v>0</v>
      </c>
      <c r="U3906" s="23" t="s">
        <v>37</v>
      </c>
      <c r="V3906" s="23" t="s">
        <v>37</v>
      </c>
      <c r="W3906" s="23" t="s">
        <v>37</v>
      </c>
      <c r="X3906" s="22">
        <v>1704050.02</v>
      </c>
    </row>
    <row r="3907" spans="1:24" x14ac:dyDescent="0.25">
      <c r="A3907" s="22">
        <v>702</v>
      </c>
      <c r="B3907" s="23" t="s">
        <v>3952</v>
      </c>
      <c r="C3907" s="23"/>
      <c r="D3907" s="24">
        <v>310580</v>
      </c>
      <c r="E3907" s="25"/>
      <c r="F3907" s="23" t="s">
        <v>33</v>
      </c>
      <c r="G3907" s="23" t="s">
        <v>33</v>
      </c>
      <c r="H3907" s="24" t="s">
        <v>34</v>
      </c>
      <c r="I3907" s="24" t="s">
        <v>35</v>
      </c>
      <c r="J3907" s="23" t="s">
        <v>36</v>
      </c>
      <c r="K3907" s="26">
        <v>1156489.47</v>
      </c>
      <c r="L3907" s="26">
        <f t="shared" si="183"/>
        <v>1156489.47</v>
      </c>
      <c r="M3907" s="26">
        <v>0</v>
      </c>
      <c r="N3907" s="26">
        <v>0</v>
      </c>
      <c r="O3907" s="26">
        <v>0</v>
      </c>
      <c r="P3907" s="26">
        <v>0</v>
      </c>
      <c r="Q3907" s="26">
        <f t="shared" si="181"/>
        <v>0</v>
      </c>
      <c r="R3907" s="27" t="str">
        <f t="shared" si="182"/>
        <v>1-30</v>
      </c>
      <c r="S3907" s="27" t="str">
        <f>+VLOOKUP(B3907,'[1]PORTFOLIO MAY16'!$B$7:$T$5083,19,0)</f>
        <v>MEXICO</v>
      </c>
      <c r="T3907" s="26">
        <v>0</v>
      </c>
      <c r="U3907" s="23" t="s">
        <v>37</v>
      </c>
      <c r="V3907" s="23" t="s">
        <v>37</v>
      </c>
      <c r="W3907" s="23" t="s">
        <v>37</v>
      </c>
      <c r="X3907" s="22">
        <v>1161912</v>
      </c>
    </row>
    <row r="3908" spans="1:24" x14ac:dyDescent="0.25">
      <c r="A3908" s="22">
        <v>702</v>
      </c>
      <c r="B3908" s="23" t="s">
        <v>3953</v>
      </c>
      <c r="C3908" s="23"/>
      <c r="D3908" s="24">
        <v>337988</v>
      </c>
      <c r="E3908" s="25"/>
      <c r="F3908" s="23" t="s">
        <v>42</v>
      </c>
      <c r="G3908" s="23" t="s">
        <v>33</v>
      </c>
      <c r="H3908" s="24" t="s">
        <v>34</v>
      </c>
      <c r="I3908" s="24" t="s">
        <v>35</v>
      </c>
      <c r="J3908" s="23" t="s">
        <v>36</v>
      </c>
      <c r="K3908" s="26">
        <v>184261.68</v>
      </c>
      <c r="L3908" s="26">
        <f t="shared" si="183"/>
        <v>184261.68</v>
      </c>
      <c r="M3908" s="26">
        <v>0</v>
      </c>
      <c r="N3908" s="26">
        <v>0</v>
      </c>
      <c r="O3908" s="26">
        <v>0</v>
      </c>
      <c r="P3908" s="26">
        <v>0</v>
      </c>
      <c r="Q3908" s="26">
        <f t="shared" si="181"/>
        <v>0</v>
      </c>
      <c r="R3908" s="27" t="str">
        <f t="shared" si="182"/>
        <v>1-30</v>
      </c>
      <c r="S3908" s="27" t="str">
        <f>+VLOOKUP(B3908,'[1]PORTFOLIO MAY16'!$B$7:$T$5083,19,0)</f>
        <v>ECUADOR</v>
      </c>
      <c r="T3908" s="26">
        <v>0</v>
      </c>
      <c r="U3908" s="23" t="s">
        <v>37</v>
      </c>
      <c r="V3908" s="23" t="s">
        <v>37</v>
      </c>
      <c r="W3908" s="23" t="s">
        <v>37</v>
      </c>
      <c r="X3908" s="22">
        <v>193512.24</v>
      </c>
    </row>
    <row r="3909" spans="1:24" x14ac:dyDescent="0.25">
      <c r="A3909" s="22">
        <v>702</v>
      </c>
      <c r="B3909" s="23" t="s">
        <v>3954</v>
      </c>
      <c r="C3909" s="23"/>
      <c r="D3909" s="24">
        <v>314798</v>
      </c>
      <c r="E3909" s="25"/>
      <c r="F3909" s="23" t="s">
        <v>51</v>
      </c>
      <c r="G3909" s="23" t="s">
        <v>51</v>
      </c>
      <c r="H3909" s="24" t="s">
        <v>34</v>
      </c>
      <c r="I3909" s="24" t="s">
        <v>35</v>
      </c>
      <c r="J3909" s="23" t="s">
        <v>36</v>
      </c>
      <c r="K3909" s="26">
        <v>537113.05000000005</v>
      </c>
      <c r="L3909" s="26">
        <f t="shared" si="183"/>
        <v>537113.05000000005</v>
      </c>
      <c r="M3909" s="26">
        <v>0</v>
      </c>
      <c r="N3909" s="26">
        <v>0</v>
      </c>
      <c r="O3909" s="26">
        <v>0</v>
      </c>
      <c r="P3909" s="26">
        <v>0</v>
      </c>
      <c r="Q3909" s="26">
        <f t="shared" si="181"/>
        <v>0</v>
      </c>
      <c r="R3909" s="27" t="str">
        <f t="shared" si="182"/>
        <v>1-30</v>
      </c>
      <c r="S3909" s="27" t="str">
        <f>+VLOOKUP(B3909,'[1]PORTFOLIO MAY16'!$B$7:$T$5083,19,0)</f>
        <v>COSTA RICA</v>
      </c>
      <c r="T3909" s="26">
        <v>0</v>
      </c>
      <c r="U3909" s="23" t="s">
        <v>37</v>
      </c>
      <c r="V3909" s="23" t="s">
        <v>37</v>
      </c>
      <c r="W3909" s="23" t="s">
        <v>37</v>
      </c>
      <c r="X3909" s="22">
        <v>558953.21</v>
      </c>
    </row>
    <row r="3910" spans="1:24" x14ac:dyDescent="0.25">
      <c r="A3910" s="22">
        <v>702</v>
      </c>
      <c r="B3910" s="23" t="s">
        <v>3955</v>
      </c>
      <c r="C3910" s="23"/>
      <c r="D3910" s="24">
        <v>360218</v>
      </c>
      <c r="E3910" s="25"/>
      <c r="F3910" s="23" t="s">
        <v>33</v>
      </c>
      <c r="G3910" s="23" t="s">
        <v>33</v>
      </c>
      <c r="H3910" s="24" t="s">
        <v>34</v>
      </c>
      <c r="I3910" s="24" t="s">
        <v>35</v>
      </c>
      <c r="J3910" s="23" t="s">
        <v>39</v>
      </c>
      <c r="K3910" s="26">
        <v>1037974.05</v>
      </c>
      <c r="L3910" s="26">
        <f t="shared" si="183"/>
        <v>55936.421543721051</v>
      </c>
      <c r="M3910" s="26">
        <v>0</v>
      </c>
      <c r="N3910" s="26">
        <v>0</v>
      </c>
      <c r="O3910" s="26">
        <v>0</v>
      </c>
      <c r="P3910" s="26">
        <v>0</v>
      </c>
      <c r="Q3910" s="26">
        <f t="shared" si="181"/>
        <v>0</v>
      </c>
      <c r="R3910" s="27" t="str">
        <f t="shared" si="182"/>
        <v>1-30</v>
      </c>
      <c r="S3910" s="27" t="str">
        <f>+VLOOKUP(B3910,'[1]PORTFOLIO MAY16'!$B$7:$T$5083,19,0)</f>
        <v>MEXICO</v>
      </c>
      <c r="T3910" s="26">
        <v>0</v>
      </c>
      <c r="U3910" s="23" t="s">
        <v>37</v>
      </c>
      <c r="V3910" s="23" t="s">
        <v>37</v>
      </c>
      <c r="W3910" s="23" t="s">
        <v>37</v>
      </c>
      <c r="X3910" s="22">
        <v>1079493.01</v>
      </c>
    </row>
    <row r="3911" spans="1:24" x14ac:dyDescent="0.25">
      <c r="A3911" s="22">
        <v>702</v>
      </c>
      <c r="B3911" s="23" t="s">
        <v>3956</v>
      </c>
      <c r="C3911" s="23"/>
      <c r="D3911" s="24">
        <v>338732</v>
      </c>
      <c r="E3911" s="25"/>
      <c r="F3911" s="23" t="s">
        <v>33</v>
      </c>
      <c r="G3911" s="23" t="s">
        <v>33</v>
      </c>
      <c r="H3911" s="24" t="s">
        <v>34</v>
      </c>
      <c r="I3911" s="24" t="s">
        <v>35</v>
      </c>
      <c r="J3911" s="23" t="s">
        <v>39</v>
      </c>
      <c r="K3911" s="26">
        <v>1035566.78</v>
      </c>
      <c r="L3911" s="26">
        <f t="shared" si="183"/>
        <v>55806.693763446048</v>
      </c>
      <c r="M3911" s="26">
        <v>0</v>
      </c>
      <c r="N3911" s="26">
        <v>0</v>
      </c>
      <c r="O3911" s="26">
        <v>0</v>
      </c>
      <c r="P3911" s="26">
        <v>0</v>
      </c>
      <c r="Q3911" s="26">
        <f t="shared" ref="Q3911:Q3974" si="184">+P3911+O3911+N3911+M3911</f>
        <v>0</v>
      </c>
      <c r="R3911" s="27" t="str">
        <f t="shared" ref="R3911:R3974" si="185">+IF(P3911&gt;0,"120+",IF(O3911&gt;0,"91-120",IF(N3911&gt;0,"61-90",IF(M3911&gt;0,"31-60","1-30"))))</f>
        <v>1-30</v>
      </c>
      <c r="S3911" s="27" t="str">
        <f>+VLOOKUP(B3911,'[1]PORTFOLIO MAY16'!$B$7:$T$5083,19,0)</f>
        <v>MEXICO</v>
      </c>
      <c r="T3911" s="26">
        <v>0</v>
      </c>
      <c r="U3911" s="23" t="s">
        <v>37</v>
      </c>
      <c r="V3911" s="23" t="s">
        <v>37</v>
      </c>
      <c r="W3911" s="23" t="s">
        <v>37</v>
      </c>
      <c r="X3911" s="22">
        <v>1195231.97</v>
      </c>
    </row>
    <row r="3912" spans="1:24" x14ac:dyDescent="0.25">
      <c r="A3912" s="22">
        <v>702</v>
      </c>
      <c r="B3912" s="23" t="s">
        <v>3957</v>
      </c>
      <c r="C3912" s="23"/>
      <c r="D3912" s="24">
        <v>320398</v>
      </c>
      <c r="E3912" s="25"/>
      <c r="F3912" s="23" t="s">
        <v>42</v>
      </c>
      <c r="G3912" s="23" t="s">
        <v>51</v>
      </c>
      <c r="H3912" s="24" t="s">
        <v>34</v>
      </c>
      <c r="I3912" s="24" t="s">
        <v>35</v>
      </c>
      <c r="J3912" s="23" t="s">
        <v>39</v>
      </c>
      <c r="K3912" s="26">
        <v>329339.69</v>
      </c>
      <c r="L3912" s="26">
        <f t="shared" si="183"/>
        <v>17748.115890679936</v>
      </c>
      <c r="M3912" s="26">
        <v>0</v>
      </c>
      <c r="N3912" s="26">
        <v>0</v>
      </c>
      <c r="O3912" s="26">
        <v>0</v>
      </c>
      <c r="P3912" s="26">
        <v>0</v>
      </c>
      <c r="Q3912" s="26">
        <f t="shared" si="184"/>
        <v>0</v>
      </c>
      <c r="R3912" s="27" t="str">
        <f t="shared" si="185"/>
        <v>1-30</v>
      </c>
      <c r="S3912" s="27" t="str">
        <f>+VLOOKUP(B3912,'[1]PORTFOLIO MAY16'!$B$7:$T$5083,19,0)</f>
        <v>MEXICO</v>
      </c>
      <c r="T3912" s="26">
        <v>0</v>
      </c>
      <c r="U3912" s="23" t="s">
        <v>37</v>
      </c>
      <c r="V3912" s="23" t="s">
        <v>37</v>
      </c>
      <c r="W3912" s="23" t="s">
        <v>37</v>
      </c>
      <c r="X3912" s="22">
        <v>394619.16</v>
      </c>
    </row>
    <row r="3913" spans="1:24" x14ac:dyDescent="0.25">
      <c r="A3913" s="22">
        <v>702</v>
      </c>
      <c r="B3913" s="23" t="s">
        <v>3958</v>
      </c>
      <c r="C3913" s="23"/>
      <c r="D3913" s="24">
        <v>318632</v>
      </c>
      <c r="E3913" s="25"/>
      <c r="F3913" s="23" t="s">
        <v>59</v>
      </c>
      <c r="G3913" s="23" t="s">
        <v>59</v>
      </c>
      <c r="H3913" s="24" t="s">
        <v>34</v>
      </c>
      <c r="I3913" s="24" t="s">
        <v>35</v>
      </c>
      <c r="J3913" s="23" t="s">
        <v>36</v>
      </c>
      <c r="K3913" s="26">
        <v>905623.84</v>
      </c>
      <c r="L3913" s="26">
        <f t="shared" si="183"/>
        <v>905623.84</v>
      </c>
      <c r="M3913" s="26">
        <v>0</v>
      </c>
      <c r="N3913" s="26">
        <v>0</v>
      </c>
      <c r="O3913" s="26">
        <v>0</v>
      </c>
      <c r="P3913" s="26">
        <v>0</v>
      </c>
      <c r="Q3913" s="26">
        <f t="shared" si="184"/>
        <v>0</v>
      </c>
      <c r="R3913" s="27" t="str">
        <f t="shared" si="185"/>
        <v>1-30</v>
      </c>
      <c r="S3913" s="27" t="str">
        <f>+VLOOKUP(B3913,'[1]PORTFOLIO MAY16'!$B$7:$T$5083,19,0)</f>
        <v>EL SALVADOR</v>
      </c>
      <c r="T3913" s="26">
        <v>0</v>
      </c>
      <c r="U3913" s="23" t="s">
        <v>37</v>
      </c>
      <c r="V3913" s="23" t="s">
        <v>37</v>
      </c>
      <c r="W3913" s="23" t="s">
        <v>37</v>
      </c>
      <c r="X3913" s="22">
        <v>983230.8</v>
      </c>
    </row>
    <row r="3914" spans="1:24" x14ac:dyDescent="0.25">
      <c r="A3914" s="22">
        <v>702</v>
      </c>
      <c r="B3914" s="23" t="s">
        <v>3959</v>
      </c>
      <c r="C3914" s="23"/>
      <c r="D3914" s="24">
        <v>360404</v>
      </c>
      <c r="E3914" s="25"/>
      <c r="F3914" s="23" t="s">
        <v>33</v>
      </c>
      <c r="G3914" s="23" t="s">
        <v>33</v>
      </c>
      <c r="H3914" s="24" t="s">
        <v>34</v>
      </c>
      <c r="I3914" s="24" t="s">
        <v>35</v>
      </c>
      <c r="J3914" s="23" t="s">
        <v>39</v>
      </c>
      <c r="K3914" s="26">
        <v>1737251.24</v>
      </c>
      <c r="L3914" s="26">
        <f t="shared" si="183"/>
        <v>93620.469305559323</v>
      </c>
      <c r="M3914" s="26">
        <v>0</v>
      </c>
      <c r="N3914" s="26">
        <v>0</v>
      </c>
      <c r="O3914" s="26">
        <v>0</v>
      </c>
      <c r="P3914" s="26">
        <v>0</v>
      </c>
      <c r="Q3914" s="26">
        <f t="shared" si="184"/>
        <v>0</v>
      </c>
      <c r="R3914" s="27" t="str">
        <f t="shared" si="185"/>
        <v>1-30</v>
      </c>
      <c r="S3914" s="27" t="str">
        <f>+VLOOKUP(B3914,'[1]PORTFOLIO MAY16'!$B$7:$T$5083,19,0)</f>
        <v>MEXICO</v>
      </c>
      <c r="T3914" s="26">
        <v>0</v>
      </c>
      <c r="U3914" s="23" t="s">
        <v>37</v>
      </c>
      <c r="V3914" s="23" t="s">
        <v>37</v>
      </c>
      <c r="W3914" s="23" t="s">
        <v>37</v>
      </c>
      <c r="X3914" s="22">
        <v>1833765.2</v>
      </c>
    </row>
    <row r="3915" spans="1:24" x14ac:dyDescent="0.25">
      <c r="A3915" s="22">
        <v>702</v>
      </c>
      <c r="B3915" s="23" t="s">
        <v>3960</v>
      </c>
      <c r="C3915" s="23"/>
      <c r="D3915" s="24">
        <v>318455</v>
      </c>
      <c r="E3915" s="25"/>
      <c r="F3915" s="23" t="s">
        <v>33</v>
      </c>
      <c r="G3915" s="23" t="s">
        <v>33</v>
      </c>
      <c r="H3915" s="24" t="s">
        <v>34</v>
      </c>
      <c r="I3915" s="24" t="s">
        <v>35</v>
      </c>
      <c r="J3915" s="23" t="s">
        <v>36</v>
      </c>
      <c r="K3915" s="26">
        <v>299625.02</v>
      </c>
      <c r="L3915" s="26">
        <f t="shared" si="183"/>
        <v>299625.02</v>
      </c>
      <c r="M3915" s="26">
        <v>0</v>
      </c>
      <c r="N3915" s="26">
        <v>0</v>
      </c>
      <c r="O3915" s="26">
        <v>0</v>
      </c>
      <c r="P3915" s="26">
        <v>0</v>
      </c>
      <c r="Q3915" s="26">
        <f t="shared" si="184"/>
        <v>0</v>
      </c>
      <c r="R3915" s="27" t="str">
        <f t="shared" si="185"/>
        <v>1-30</v>
      </c>
      <c r="S3915" s="27" t="str">
        <f>+VLOOKUP(B3915,'[1]PORTFOLIO MAY16'!$B$7:$T$5083,19,0)</f>
        <v>MEXICO</v>
      </c>
      <c r="T3915" s="26">
        <v>0</v>
      </c>
      <c r="U3915" s="23" t="s">
        <v>37</v>
      </c>
      <c r="V3915" s="23" t="s">
        <v>37</v>
      </c>
      <c r="W3915" s="23" t="s">
        <v>37</v>
      </c>
      <c r="X3915" s="22">
        <v>299625.02</v>
      </c>
    </row>
    <row r="3916" spans="1:24" x14ac:dyDescent="0.25">
      <c r="A3916" s="22">
        <v>702</v>
      </c>
      <c r="B3916" s="23" t="s">
        <v>3961</v>
      </c>
      <c r="C3916" s="23"/>
      <c r="D3916" s="24">
        <v>357844</v>
      </c>
      <c r="E3916" s="25"/>
      <c r="F3916" s="23" t="s">
        <v>33</v>
      </c>
      <c r="G3916" s="23" t="s">
        <v>33</v>
      </c>
      <c r="H3916" s="24" t="s">
        <v>34</v>
      </c>
      <c r="I3916" s="24" t="s">
        <v>35</v>
      </c>
      <c r="J3916" s="23" t="s">
        <v>39</v>
      </c>
      <c r="K3916" s="26">
        <v>0</v>
      </c>
      <c r="L3916" s="26">
        <f t="shared" si="183"/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f t="shared" si="184"/>
        <v>0</v>
      </c>
      <c r="R3916" s="27" t="str">
        <f t="shared" si="185"/>
        <v>1-30</v>
      </c>
      <c r="S3916" s="27" t="str">
        <f>+VLOOKUP(B3916,'[1]PORTFOLIO MAY16'!$B$7:$T$5083,19,0)</f>
        <v>MEXICO</v>
      </c>
      <c r="T3916" s="26">
        <v>0</v>
      </c>
      <c r="U3916" s="23" t="s">
        <v>37</v>
      </c>
      <c r="V3916" s="23" t="s">
        <v>37</v>
      </c>
      <c r="W3916" s="23" t="s">
        <v>37</v>
      </c>
      <c r="X3916" s="22">
        <v>0</v>
      </c>
    </row>
    <row r="3917" spans="1:24" x14ac:dyDescent="0.25">
      <c r="A3917" s="22">
        <v>702</v>
      </c>
      <c r="B3917" s="23" t="s">
        <v>3962</v>
      </c>
      <c r="C3917" s="23"/>
      <c r="D3917" s="24">
        <v>368227</v>
      </c>
      <c r="E3917" s="25"/>
      <c r="F3917" s="23" t="s">
        <v>33</v>
      </c>
      <c r="G3917" s="23" t="s">
        <v>33</v>
      </c>
      <c r="H3917" s="24" t="s">
        <v>34</v>
      </c>
      <c r="I3917" s="24" t="s">
        <v>35</v>
      </c>
      <c r="J3917" s="23" t="s">
        <v>39</v>
      </c>
      <c r="K3917" s="26">
        <v>3306844.17</v>
      </c>
      <c r="L3917" s="26">
        <f t="shared" si="183"/>
        <v>178205.83228695972</v>
      </c>
      <c r="M3917" s="26">
        <v>0</v>
      </c>
      <c r="N3917" s="26">
        <v>0</v>
      </c>
      <c r="O3917" s="26">
        <v>0</v>
      </c>
      <c r="P3917" s="26">
        <v>0</v>
      </c>
      <c r="Q3917" s="26">
        <f t="shared" si="184"/>
        <v>0</v>
      </c>
      <c r="R3917" s="27" t="str">
        <f t="shared" si="185"/>
        <v>1-30</v>
      </c>
      <c r="S3917" s="28" t="s">
        <v>160</v>
      </c>
      <c r="T3917" s="26">
        <v>0</v>
      </c>
      <c r="U3917" s="23" t="s">
        <v>37</v>
      </c>
      <c r="V3917" s="23" t="s">
        <v>37</v>
      </c>
      <c r="W3917" s="23" t="s">
        <v>37</v>
      </c>
      <c r="X3917" s="22">
        <v>3450620</v>
      </c>
    </row>
    <row r="3918" spans="1:24" x14ac:dyDescent="0.25">
      <c r="A3918" s="22">
        <v>702</v>
      </c>
      <c r="B3918" s="23" t="s">
        <v>3963</v>
      </c>
      <c r="C3918" s="23"/>
      <c r="D3918" s="24">
        <v>313143</v>
      </c>
      <c r="E3918" s="25"/>
      <c r="F3918" s="23" t="s">
        <v>33</v>
      </c>
      <c r="G3918" s="23" t="s">
        <v>33</v>
      </c>
      <c r="H3918" s="24" t="s">
        <v>34</v>
      </c>
      <c r="I3918" s="24" t="s">
        <v>35</v>
      </c>
      <c r="J3918" s="23" t="s">
        <v>39</v>
      </c>
      <c r="K3918" s="26">
        <v>133436.20000000001</v>
      </c>
      <c r="L3918" s="26">
        <f t="shared" si="183"/>
        <v>7190.8768166143182</v>
      </c>
      <c r="M3918" s="26">
        <v>0</v>
      </c>
      <c r="N3918" s="26">
        <v>0</v>
      </c>
      <c r="O3918" s="26">
        <v>0</v>
      </c>
      <c r="P3918" s="26">
        <v>0</v>
      </c>
      <c r="Q3918" s="26">
        <f t="shared" si="184"/>
        <v>0</v>
      </c>
      <c r="R3918" s="27" t="str">
        <f t="shared" si="185"/>
        <v>1-30</v>
      </c>
      <c r="S3918" s="27" t="str">
        <f>+VLOOKUP(B3918,'[1]PORTFOLIO MAY16'!$B$7:$T$5083,19,0)</f>
        <v>MEXICO</v>
      </c>
      <c r="T3918" s="26">
        <v>0</v>
      </c>
      <c r="U3918" s="23" t="s">
        <v>37</v>
      </c>
      <c r="V3918" s="23" t="s">
        <v>37</v>
      </c>
      <c r="W3918" s="23" t="s">
        <v>37</v>
      </c>
      <c r="X3918" s="22">
        <v>166795.24</v>
      </c>
    </row>
    <row r="3919" spans="1:24" x14ac:dyDescent="0.25">
      <c r="A3919" s="22">
        <v>702</v>
      </c>
      <c r="B3919" s="23" t="s">
        <v>3964</v>
      </c>
      <c r="C3919" s="23"/>
      <c r="D3919" s="24">
        <v>357445</v>
      </c>
      <c r="E3919" s="25"/>
      <c r="F3919" s="23" t="s">
        <v>33</v>
      </c>
      <c r="G3919" s="23" t="s">
        <v>33</v>
      </c>
      <c r="H3919" s="24" t="s">
        <v>34</v>
      </c>
      <c r="I3919" s="24" t="s">
        <v>35</v>
      </c>
      <c r="J3919" s="23" t="s">
        <v>39</v>
      </c>
      <c r="K3919" s="26">
        <v>1148822.8400000001</v>
      </c>
      <c r="L3919" s="26">
        <f t="shared" si="183"/>
        <v>61910.062835669931</v>
      </c>
      <c r="M3919" s="26">
        <v>0</v>
      </c>
      <c r="N3919" s="26">
        <v>0</v>
      </c>
      <c r="O3919" s="26">
        <v>0</v>
      </c>
      <c r="P3919" s="26">
        <v>0</v>
      </c>
      <c r="Q3919" s="26">
        <f t="shared" si="184"/>
        <v>0</v>
      </c>
      <c r="R3919" s="27" t="str">
        <f t="shared" si="185"/>
        <v>1-30</v>
      </c>
      <c r="S3919" s="27" t="str">
        <f>+VLOOKUP(B3919,'[1]PORTFOLIO MAY16'!$B$7:$T$5083,19,0)</f>
        <v>MEXICO</v>
      </c>
      <c r="T3919" s="26">
        <v>0</v>
      </c>
      <c r="U3919" s="23" t="s">
        <v>37</v>
      </c>
      <c r="V3919" s="23" t="s">
        <v>37</v>
      </c>
      <c r="W3919" s="23" t="s">
        <v>37</v>
      </c>
      <c r="X3919" s="22">
        <v>1201042.06</v>
      </c>
    </row>
    <row r="3920" spans="1:24" x14ac:dyDescent="0.25">
      <c r="A3920" s="22">
        <v>702</v>
      </c>
      <c r="B3920" s="23" t="s">
        <v>3965</v>
      </c>
      <c r="C3920" s="23"/>
      <c r="D3920" s="24">
        <v>319934</v>
      </c>
      <c r="E3920" s="25"/>
      <c r="F3920" s="23" t="s">
        <v>98</v>
      </c>
      <c r="G3920" s="23" t="s">
        <v>98</v>
      </c>
      <c r="H3920" s="24" t="s">
        <v>34</v>
      </c>
      <c r="I3920" s="24" t="s">
        <v>35</v>
      </c>
      <c r="J3920" s="23" t="s">
        <v>36</v>
      </c>
      <c r="K3920" s="26">
        <v>37243.65</v>
      </c>
      <c r="L3920" s="26">
        <f t="shared" si="183"/>
        <v>37243.65</v>
      </c>
      <c r="M3920" s="26">
        <v>0</v>
      </c>
      <c r="N3920" s="26">
        <v>0</v>
      </c>
      <c r="O3920" s="26">
        <v>0</v>
      </c>
      <c r="P3920" s="26">
        <v>0</v>
      </c>
      <c r="Q3920" s="26">
        <f t="shared" si="184"/>
        <v>0</v>
      </c>
      <c r="R3920" s="27" t="str">
        <f t="shared" si="185"/>
        <v>1-30</v>
      </c>
      <c r="S3920" s="27" t="str">
        <f>+VLOOKUP(B3920,'[1]PORTFOLIO MAY16'!$B$7:$T$5083,19,0)</f>
        <v>MEXICO</v>
      </c>
      <c r="T3920" s="26">
        <v>0</v>
      </c>
      <c r="U3920" s="23" t="s">
        <v>37</v>
      </c>
      <c r="V3920" s="23" t="s">
        <v>37</v>
      </c>
      <c r="W3920" s="23" t="s">
        <v>37</v>
      </c>
      <c r="X3920" s="22">
        <v>1353.74</v>
      </c>
    </row>
    <row r="3921" spans="1:24" x14ac:dyDescent="0.25">
      <c r="A3921" s="22">
        <v>702</v>
      </c>
      <c r="B3921" s="23" t="s">
        <v>3966</v>
      </c>
      <c r="C3921" s="23"/>
      <c r="D3921" s="24">
        <v>319934</v>
      </c>
      <c r="E3921" s="25"/>
      <c r="F3921" s="23" t="s">
        <v>98</v>
      </c>
      <c r="G3921" s="23" t="s">
        <v>98</v>
      </c>
      <c r="H3921" s="24" t="s">
        <v>34</v>
      </c>
      <c r="I3921" s="24" t="s">
        <v>35</v>
      </c>
      <c r="J3921" s="23" t="s">
        <v>36</v>
      </c>
      <c r="K3921" s="26">
        <v>115411.63</v>
      </c>
      <c r="L3921" s="26">
        <f t="shared" si="183"/>
        <v>115411.63</v>
      </c>
      <c r="M3921" s="26">
        <v>0</v>
      </c>
      <c r="N3921" s="26">
        <v>0</v>
      </c>
      <c r="O3921" s="26">
        <v>0</v>
      </c>
      <c r="P3921" s="26">
        <v>0</v>
      </c>
      <c r="Q3921" s="26">
        <f t="shared" si="184"/>
        <v>0</v>
      </c>
      <c r="R3921" s="27" t="str">
        <f t="shared" si="185"/>
        <v>1-30</v>
      </c>
      <c r="S3921" s="27" t="str">
        <f>+VLOOKUP(B3921,'[1]PORTFOLIO MAY16'!$B$7:$T$5083,19,0)</f>
        <v>MEXICO</v>
      </c>
      <c r="T3921" s="26">
        <v>0</v>
      </c>
      <c r="U3921" s="23" t="s">
        <v>37</v>
      </c>
      <c r="V3921" s="23" t="s">
        <v>37</v>
      </c>
      <c r="W3921" s="23" t="s">
        <v>37</v>
      </c>
      <c r="X3921" s="22">
        <v>7600.59</v>
      </c>
    </row>
    <row r="3922" spans="1:24" x14ac:dyDescent="0.25">
      <c r="A3922" s="22">
        <v>702</v>
      </c>
      <c r="B3922" s="23" t="s">
        <v>3967</v>
      </c>
      <c r="C3922" s="23"/>
      <c r="D3922" s="24">
        <v>355843</v>
      </c>
      <c r="E3922" s="25"/>
      <c r="F3922" s="23" t="s">
        <v>33</v>
      </c>
      <c r="G3922" s="23" t="s">
        <v>33</v>
      </c>
      <c r="H3922" s="24" t="s">
        <v>34</v>
      </c>
      <c r="I3922" s="24" t="s">
        <v>35</v>
      </c>
      <c r="J3922" s="23" t="s">
        <v>39</v>
      </c>
      <c r="K3922" s="26">
        <v>13793097.51</v>
      </c>
      <c r="L3922" s="26">
        <f t="shared" si="183"/>
        <v>743310.0246706641</v>
      </c>
      <c r="M3922" s="26">
        <v>0</v>
      </c>
      <c r="N3922" s="26">
        <v>0</v>
      </c>
      <c r="O3922" s="26">
        <v>0</v>
      </c>
      <c r="P3922" s="26">
        <v>0</v>
      </c>
      <c r="Q3922" s="26">
        <f t="shared" si="184"/>
        <v>0</v>
      </c>
      <c r="R3922" s="27" t="str">
        <f t="shared" si="185"/>
        <v>1-30</v>
      </c>
      <c r="S3922" s="27" t="str">
        <f>+VLOOKUP(B3922,'[1]PORTFOLIO MAY16'!$B$7:$T$5083,19,0)</f>
        <v>MEXICO</v>
      </c>
      <c r="T3922" s="26">
        <v>0</v>
      </c>
      <c r="U3922" s="23" t="s">
        <v>37</v>
      </c>
      <c r="V3922" s="23" t="s">
        <v>37</v>
      </c>
      <c r="W3922" s="23" t="s">
        <v>37</v>
      </c>
      <c r="X3922" s="22">
        <v>15826498.279999999</v>
      </c>
    </row>
    <row r="3923" spans="1:24" x14ac:dyDescent="0.25">
      <c r="A3923" s="22">
        <v>702</v>
      </c>
      <c r="B3923" s="23" t="s">
        <v>3968</v>
      </c>
      <c r="C3923" s="23"/>
      <c r="D3923" s="24">
        <v>312751</v>
      </c>
      <c r="E3923" s="25"/>
      <c r="F3923" s="23" t="s">
        <v>33</v>
      </c>
      <c r="G3923" s="23" t="s">
        <v>33</v>
      </c>
      <c r="H3923" s="24" t="s">
        <v>34</v>
      </c>
      <c r="I3923" s="24" t="s">
        <v>35</v>
      </c>
      <c r="J3923" s="23" t="s">
        <v>39</v>
      </c>
      <c r="K3923" s="26">
        <v>968872.94</v>
      </c>
      <c r="L3923" s="26">
        <f t="shared" si="183"/>
        <v>52212.562726538636</v>
      </c>
      <c r="M3923" s="26">
        <v>0</v>
      </c>
      <c r="N3923" s="26">
        <v>0</v>
      </c>
      <c r="O3923" s="26">
        <v>0</v>
      </c>
      <c r="P3923" s="26">
        <v>0</v>
      </c>
      <c r="Q3923" s="26">
        <f t="shared" si="184"/>
        <v>0</v>
      </c>
      <c r="R3923" s="27" t="str">
        <f t="shared" si="185"/>
        <v>1-30</v>
      </c>
      <c r="S3923" s="27" t="str">
        <f>+VLOOKUP(B3923,'[1]PORTFOLIO MAY16'!$B$7:$T$5083,19,0)</f>
        <v>MEXICO</v>
      </c>
      <c r="T3923" s="26">
        <v>0</v>
      </c>
      <c r="U3923" s="23" t="s">
        <v>37</v>
      </c>
      <c r="V3923" s="23" t="s">
        <v>37</v>
      </c>
      <c r="W3923" s="23" t="s">
        <v>37</v>
      </c>
      <c r="X3923" s="22">
        <v>1033464.47</v>
      </c>
    </row>
    <row r="3924" spans="1:24" x14ac:dyDescent="0.25">
      <c r="A3924" s="22">
        <v>702</v>
      </c>
      <c r="B3924" s="23" t="s">
        <v>3969</v>
      </c>
      <c r="C3924" s="23"/>
      <c r="D3924" s="24">
        <v>311796</v>
      </c>
      <c r="E3924" s="25"/>
      <c r="F3924" s="23" t="s">
        <v>42</v>
      </c>
      <c r="G3924" s="23" t="s">
        <v>51</v>
      </c>
      <c r="H3924" s="24" t="s">
        <v>34</v>
      </c>
      <c r="I3924" s="24" t="s">
        <v>35</v>
      </c>
      <c r="J3924" s="23" t="s">
        <v>39</v>
      </c>
      <c r="K3924" s="26">
        <v>251980.57</v>
      </c>
      <c r="L3924" s="26">
        <f t="shared" si="183"/>
        <v>13579.232914683282</v>
      </c>
      <c r="M3924" s="26">
        <v>0</v>
      </c>
      <c r="N3924" s="26">
        <v>0</v>
      </c>
      <c r="O3924" s="26">
        <v>0</v>
      </c>
      <c r="P3924" s="26">
        <v>0</v>
      </c>
      <c r="Q3924" s="26">
        <f t="shared" si="184"/>
        <v>0</v>
      </c>
      <c r="R3924" s="27" t="str">
        <f t="shared" si="185"/>
        <v>1-30</v>
      </c>
      <c r="S3924" s="27" t="str">
        <f>+VLOOKUP(B3924,'[1]PORTFOLIO MAY16'!$B$7:$T$5083,19,0)</f>
        <v>MEXICO</v>
      </c>
      <c r="T3924" s="26">
        <v>0</v>
      </c>
      <c r="U3924" s="23" t="s">
        <v>37</v>
      </c>
      <c r="V3924" s="23" t="s">
        <v>37</v>
      </c>
      <c r="W3924" s="23" t="s">
        <v>37</v>
      </c>
      <c r="X3924" s="22">
        <v>281030.74</v>
      </c>
    </row>
    <row r="3925" spans="1:24" x14ac:dyDescent="0.25">
      <c r="A3925" s="22">
        <v>702</v>
      </c>
      <c r="B3925" s="23" t="s">
        <v>3970</v>
      </c>
      <c r="C3925" s="23"/>
      <c r="D3925" s="24">
        <v>355821</v>
      </c>
      <c r="E3925" s="25"/>
      <c r="F3925" s="23" t="s">
        <v>33</v>
      </c>
      <c r="G3925" s="23" t="s">
        <v>33</v>
      </c>
      <c r="H3925" s="24" t="s">
        <v>34</v>
      </c>
      <c r="I3925" s="24" t="s">
        <v>35</v>
      </c>
      <c r="J3925" s="23" t="s">
        <v>39</v>
      </c>
      <c r="K3925" s="26">
        <v>836808.77</v>
      </c>
      <c r="L3925" s="26">
        <f t="shared" si="183"/>
        <v>45095.624606610072</v>
      </c>
      <c r="M3925" s="26">
        <v>0</v>
      </c>
      <c r="N3925" s="26">
        <v>0</v>
      </c>
      <c r="O3925" s="26">
        <v>0</v>
      </c>
      <c r="P3925" s="26">
        <v>0</v>
      </c>
      <c r="Q3925" s="26">
        <f t="shared" si="184"/>
        <v>0</v>
      </c>
      <c r="R3925" s="27" t="str">
        <f t="shared" si="185"/>
        <v>1-30</v>
      </c>
      <c r="S3925" s="27" t="str">
        <f>+VLOOKUP(B3925,'[1]PORTFOLIO MAY16'!$B$7:$T$5083,19,0)</f>
        <v>MEXICO</v>
      </c>
      <c r="T3925" s="26">
        <v>0</v>
      </c>
      <c r="U3925" s="23" t="s">
        <v>37</v>
      </c>
      <c r="V3925" s="23" t="s">
        <v>37</v>
      </c>
      <c r="W3925" s="23" t="s">
        <v>37</v>
      </c>
      <c r="X3925" s="22">
        <v>961295.19</v>
      </c>
    </row>
    <row r="3926" spans="1:24" x14ac:dyDescent="0.25">
      <c r="A3926" s="22">
        <v>702</v>
      </c>
      <c r="B3926" s="23" t="s">
        <v>3971</v>
      </c>
      <c r="C3926" s="23"/>
      <c r="D3926" s="24">
        <v>355843</v>
      </c>
      <c r="E3926" s="25"/>
      <c r="F3926" s="23" t="s">
        <v>33</v>
      </c>
      <c r="G3926" s="23" t="s">
        <v>33</v>
      </c>
      <c r="H3926" s="24" t="s">
        <v>34</v>
      </c>
      <c r="I3926" s="24" t="s">
        <v>35</v>
      </c>
      <c r="J3926" s="23" t="s">
        <v>39</v>
      </c>
      <c r="K3926" s="26">
        <v>4736785.3</v>
      </c>
      <c r="L3926" s="26">
        <f t="shared" si="183"/>
        <v>255265.35976781035</v>
      </c>
      <c r="M3926" s="26">
        <v>0</v>
      </c>
      <c r="N3926" s="26">
        <v>0</v>
      </c>
      <c r="O3926" s="26">
        <v>0</v>
      </c>
      <c r="P3926" s="26">
        <v>0</v>
      </c>
      <c r="Q3926" s="26">
        <f t="shared" si="184"/>
        <v>0</v>
      </c>
      <c r="R3926" s="27" t="str">
        <f t="shared" si="185"/>
        <v>1-30</v>
      </c>
      <c r="S3926" s="27" t="str">
        <f>+VLOOKUP(B3926,'[1]PORTFOLIO MAY16'!$B$7:$T$5083,19,0)</f>
        <v>MEXICO</v>
      </c>
      <c r="T3926" s="26">
        <v>0</v>
      </c>
      <c r="U3926" s="23" t="s">
        <v>37</v>
      </c>
      <c r="V3926" s="23" t="s">
        <v>37</v>
      </c>
      <c r="W3926" s="23" t="s">
        <v>37</v>
      </c>
      <c r="X3926" s="22">
        <v>5176616.28</v>
      </c>
    </row>
    <row r="3927" spans="1:24" x14ac:dyDescent="0.25">
      <c r="A3927" s="22">
        <v>702</v>
      </c>
      <c r="B3927" s="23" t="s">
        <v>3972</v>
      </c>
      <c r="C3927" s="23"/>
      <c r="D3927" s="24">
        <v>350625</v>
      </c>
      <c r="E3927" s="25"/>
      <c r="F3927" s="23" t="s">
        <v>33</v>
      </c>
      <c r="G3927" s="23" t="s">
        <v>33</v>
      </c>
      <c r="H3927" s="24" t="s">
        <v>34</v>
      </c>
      <c r="I3927" s="24" t="s">
        <v>35</v>
      </c>
      <c r="J3927" s="23" t="s">
        <v>39</v>
      </c>
      <c r="K3927" s="26">
        <v>140869.85</v>
      </c>
      <c r="L3927" s="26">
        <f t="shared" si="183"/>
        <v>7591.4762150371225</v>
      </c>
      <c r="M3927" s="26">
        <v>0</v>
      </c>
      <c r="N3927" s="26">
        <v>0</v>
      </c>
      <c r="O3927" s="26">
        <v>0</v>
      </c>
      <c r="P3927" s="26">
        <v>0</v>
      </c>
      <c r="Q3927" s="26">
        <f t="shared" si="184"/>
        <v>0</v>
      </c>
      <c r="R3927" s="27" t="str">
        <f t="shared" si="185"/>
        <v>1-30</v>
      </c>
      <c r="S3927" s="27" t="str">
        <f>+VLOOKUP(B3927,'[1]PORTFOLIO MAY16'!$B$7:$T$5083,19,0)</f>
        <v>MEXICO</v>
      </c>
      <c r="T3927" s="26">
        <v>0</v>
      </c>
      <c r="U3927" s="23" t="s">
        <v>37</v>
      </c>
      <c r="V3927" s="23" t="s">
        <v>37</v>
      </c>
      <c r="W3927" s="23" t="s">
        <v>37</v>
      </c>
      <c r="X3927" s="22">
        <v>176087.31</v>
      </c>
    </row>
    <row r="3928" spans="1:24" x14ac:dyDescent="0.25">
      <c r="A3928" s="22">
        <v>702</v>
      </c>
      <c r="B3928" s="23" t="s">
        <v>3973</v>
      </c>
      <c r="C3928" s="23"/>
      <c r="D3928" s="24">
        <v>318359</v>
      </c>
      <c r="E3928" s="25"/>
      <c r="F3928" s="23" t="s">
        <v>42</v>
      </c>
      <c r="G3928" s="23" t="s">
        <v>51</v>
      </c>
      <c r="H3928" s="24" t="s">
        <v>34</v>
      </c>
      <c r="I3928" s="24" t="s">
        <v>35</v>
      </c>
      <c r="J3928" s="23" t="s">
        <v>39</v>
      </c>
      <c r="K3928" s="26">
        <v>55511.97</v>
      </c>
      <c r="L3928" s="26">
        <f t="shared" si="183"/>
        <v>2991.5400627235299</v>
      </c>
      <c r="M3928" s="26">
        <v>0</v>
      </c>
      <c r="N3928" s="26">
        <v>0</v>
      </c>
      <c r="O3928" s="26">
        <v>0</v>
      </c>
      <c r="P3928" s="26">
        <v>0</v>
      </c>
      <c r="Q3928" s="26">
        <f t="shared" si="184"/>
        <v>0</v>
      </c>
      <c r="R3928" s="27" t="str">
        <f t="shared" si="185"/>
        <v>1-30</v>
      </c>
      <c r="S3928" s="27" t="str">
        <f>+VLOOKUP(B3928,'[1]PORTFOLIO MAY16'!$B$7:$T$5083,19,0)</f>
        <v>MEXICO</v>
      </c>
      <c r="T3928" s="26">
        <v>0</v>
      </c>
      <c r="U3928" s="23" t="s">
        <v>37</v>
      </c>
      <c r="V3928" s="23" t="s">
        <v>37</v>
      </c>
      <c r="W3928" s="23" t="s">
        <v>37</v>
      </c>
      <c r="X3928" s="22">
        <v>55874.31</v>
      </c>
    </row>
    <row r="3929" spans="1:24" x14ac:dyDescent="0.25">
      <c r="A3929" s="22">
        <v>702</v>
      </c>
      <c r="B3929" s="23" t="s">
        <v>3974</v>
      </c>
      <c r="C3929" s="23"/>
      <c r="D3929" s="24">
        <v>333976</v>
      </c>
      <c r="E3929" s="25"/>
      <c r="F3929" s="23" t="s">
        <v>42</v>
      </c>
      <c r="G3929" s="23" t="s">
        <v>33</v>
      </c>
      <c r="H3929" s="24" t="s">
        <v>34</v>
      </c>
      <c r="I3929" s="24" t="s">
        <v>35</v>
      </c>
      <c r="J3929" s="23" t="s">
        <v>39</v>
      </c>
      <c r="K3929" s="26">
        <v>6697784.6500000004</v>
      </c>
      <c r="L3929" s="26">
        <f t="shared" si="183"/>
        <v>360943.61471894616</v>
      </c>
      <c r="M3929" s="26">
        <v>0</v>
      </c>
      <c r="N3929" s="26">
        <v>0</v>
      </c>
      <c r="O3929" s="26">
        <v>0</v>
      </c>
      <c r="P3929" s="26">
        <v>0</v>
      </c>
      <c r="Q3929" s="26">
        <f t="shared" si="184"/>
        <v>0</v>
      </c>
      <c r="R3929" s="27" t="str">
        <f t="shared" si="185"/>
        <v>1-30</v>
      </c>
      <c r="S3929" s="27" t="str">
        <f>+VLOOKUP(B3929,'[1]PORTFOLIO MAY16'!$B$7:$T$5083,19,0)</f>
        <v>MEXICO</v>
      </c>
      <c r="T3929" s="26">
        <v>0</v>
      </c>
      <c r="U3929" s="23" t="s">
        <v>37</v>
      </c>
      <c r="V3929" s="23" t="s">
        <v>37</v>
      </c>
      <c r="W3929" s="23" t="s">
        <v>37</v>
      </c>
      <c r="X3929" s="22">
        <v>8358541.5999999996</v>
      </c>
    </row>
    <row r="3930" spans="1:24" x14ac:dyDescent="0.25">
      <c r="A3930" s="22">
        <v>702</v>
      </c>
      <c r="B3930" s="23" t="s">
        <v>3975</v>
      </c>
      <c r="C3930" s="23"/>
      <c r="D3930" s="24">
        <v>318359</v>
      </c>
      <c r="E3930" s="25"/>
      <c r="F3930" s="23" t="s">
        <v>42</v>
      </c>
      <c r="G3930" s="23" t="s">
        <v>51</v>
      </c>
      <c r="H3930" s="24" t="s">
        <v>34</v>
      </c>
      <c r="I3930" s="24" t="s">
        <v>35</v>
      </c>
      <c r="J3930" s="23" t="s">
        <v>39</v>
      </c>
      <c r="K3930" s="26">
        <v>3333650.91</v>
      </c>
      <c r="L3930" s="26">
        <f t="shared" si="183"/>
        <v>179650.44750528137</v>
      </c>
      <c r="M3930" s="26">
        <v>0</v>
      </c>
      <c r="N3930" s="26">
        <v>0</v>
      </c>
      <c r="O3930" s="26">
        <v>0</v>
      </c>
      <c r="P3930" s="26">
        <v>0</v>
      </c>
      <c r="Q3930" s="26">
        <f t="shared" si="184"/>
        <v>0</v>
      </c>
      <c r="R3930" s="27" t="str">
        <f t="shared" si="185"/>
        <v>1-30</v>
      </c>
      <c r="S3930" s="27" t="str">
        <f>+VLOOKUP(B3930,'[1]PORTFOLIO MAY16'!$B$7:$T$5083,19,0)</f>
        <v>MEXICO</v>
      </c>
      <c r="T3930" s="26">
        <v>0</v>
      </c>
      <c r="U3930" s="23" t="s">
        <v>37</v>
      </c>
      <c r="V3930" s="23" t="s">
        <v>37</v>
      </c>
      <c r="W3930" s="23" t="s">
        <v>37</v>
      </c>
      <c r="X3930" s="22">
        <v>3517296</v>
      </c>
    </row>
    <row r="3931" spans="1:24" x14ac:dyDescent="0.25">
      <c r="A3931" s="22">
        <v>702</v>
      </c>
      <c r="B3931" s="23" t="s">
        <v>3976</v>
      </c>
      <c r="C3931" s="23"/>
      <c r="D3931" s="24">
        <v>314798</v>
      </c>
      <c r="E3931" s="25"/>
      <c r="F3931" s="23" t="s">
        <v>51</v>
      </c>
      <c r="G3931" s="23" t="s">
        <v>51</v>
      </c>
      <c r="H3931" s="24" t="s">
        <v>34</v>
      </c>
      <c r="I3931" s="24" t="s">
        <v>35</v>
      </c>
      <c r="J3931" s="23" t="s">
        <v>36</v>
      </c>
      <c r="K3931" s="26">
        <v>140204.67000000001</v>
      </c>
      <c r="L3931" s="26">
        <f t="shared" si="183"/>
        <v>140204.67000000001</v>
      </c>
      <c r="M3931" s="26">
        <v>0</v>
      </c>
      <c r="N3931" s="26">
        <v>0</v>
      </c>
      <c r="O3931" s="26">
        <v>0</v>
      </c>
      <c r="P3931" s="26">
        <v>0</v>
      </c>
      <c r="Q3931" s="26">
        <f t="shared" si="184"/>
        <v>0</v>
      </c>
      <c r="R3931" s="27" t="str">
        <f t="shared" si="185"/>
        <v>1-30</v>
      </c>
      <c r="S3931" s="27" t="str">
        <f>+VLOOKUP(B3931,'[1]PORTFOLIO MAY16'!$B$7:$T$5083,19,0)</f>
        <v>COSTA RICA</v>
      </c>
      <c r="T3931" s="26">
        <v>0</v>
      </c>
      <c r="U3931" s="23" t="s">
        <v>37</v>
      </c>
      <c r="V3931" s="23" t="s">
        <v>37</v>
      </c>
      <c r="W3931" s="23" t="s">
        <v>37</v>
      </c>
      <c r="X3931" s="22">
        <v>145578.76</v>
      </c>
    </row>
    <row r="3932" spans="1:24" x14ac:dyDescent="0.25">
      <c r="A3932" s="22">
        <v>702</v>
      </c>
      <c r="B3932" s="23" t="s">
        <v>3977</v>
      </c>
      <c r="C3932" s="23"/>
      <c r="D3932" s="24">
        <v>314798</v>
      </c>
      <c r="E3932" s="25"/>
      <c r="F3932" s="23" t="s">
        <v>59</v>
      </c>
      <c r="G3932" s="23" t="s">
        <v>59</v>
      </c>
      <c r="H3932" s="24" t="s">
        <v>34</v>
      </c>
      <c r="I3932" s="24" t="s">
        <v>35</v>
      </c>
      <c r="J3932" s="23" t="s">
        <v>36</v>
      </c>
      <c r="K3932" s="26">
        <v>276387.92</v>
      </c>
      <c r="L3932" s="26">
        <f t="shared" si="183"/>
        <v>276387.92</v>
      </c>
      <c r="M3932" s="26">
        <v>0</v>
      </c>
      <c r="N3932" s="26">
        <v>0</v>
      </c>
      <c r="O3932" s="26">
        <v>0</v>
      </c>
      <c r="P3932" s="26">
        <v>0</v>
      </c>
      <c r="Q3932" s="26">
        <f t="shared" si="184"/>
        <v>0</v>
      </c>
      <c r="R3932" s="27" t="str">
        <f t="shared" si="185"/>
        <v>1-30</v>
      </c>
      <c r="S3932" s="27" t="str">
        <f>+VLOOKUP(B3932,'[1]PORTFOLIO MAY16'!$B$7:$T$5083,19,0)</f>
        <v>COSTA RICA</v>
      </c>
      <c r="T3932" s="26">
        <v>0</v>
      </c>
      <c r="U3932" s="23" t="s">
        <v>37</v>
      </c>
      <c r="V3932" s="23" t="s">
        <v>37</v>
      </c>
      <c r="W3932" s="23" t="s">
        <v>37</v>
      </c>
      <c r="X3932" s="22">
        <v>286716.34000000003</v>
      </c>
    </row>
    <row r="3933" spans="1:24" x14ac:dyDescent="0.25">
      <c r="A3933" s="22">
        <v>702</v>
      </c>
      <c r="B3933" s="23" t="s">
        <v>3978</v>
      </c>
      <c r="C3933" s="23"/>
      <c r="D3933" s="24">
        <v>358133</v>
      </c>
      <c r="E3933" s="25"/>
      <c r="F3933" s="23" t="s">
        <v>33</v>
      </c>
      <c r="G3933" s="23" t="s">
        <v>33</v>
      </c>
      <c r="H3933" s="24" t="s">
        <v>34</v>
      </c>
      <c r="I3933" s="24" t="s">
        <v>35</v>
      </c>
      <c r="J3933" s="23" t="s">
        <v>39</v>
      </c>
      <c r="K3933" s="26">
        <v>555890.1</v>
      </c>
      <c r="L3933" s="26">
        <f t="shared" si="183"/>
        <v>29956.917483227298</v>
      </c>
      <c r="M3933" s="26">
        <v>0</v>
      </c>
      <c r="N3933" s="26">
        <v>0</v>
      </c>
      <c r="O3933" s="26">
        <v>0</v>
      </c>
      <c r="P3933" s="26">
        <v>0</v>
      </c>
      <c r="Q3933" s="26">
        <f t="shared" si="184"/>
        <v>0</v>
      </c>
      <c r="R3933" s="27" t="str">
        <f t="shared" si="185"/>
        <v>1-30</v>
      </c>
      <c r="S3933" s="27" t="str">
        <f>+VLOOKUP(B3933,'[1]PORTFOLIO MAY16'!$B$7:$T$5083,19,0)</f>
        <v>MEXICO</v>
      </c>
      <c r="T3933" s="26">
        <v>0</v>
      </c>
      <c r="U3933" s="23" t="s">
        <v>37</v>
      </c>
      <c r="V3933" s="23" t="s">
        <v>37</v>
      </c>
      <c r="W3933" s="23" t="s">
        <v>37</v>
      </c>
      <c r="X3933" s="22">
        <v>611479.11</v>
      </c>
    </row>
    <row r="3934" spans="1:24" x14ac:dyDescent="0.25">
      <c r="A3934" s="22">
        <v>702</v>
      </c>
      <c r="B3934" s="23" t="s">
        <v>3979</v>
      </c>
      <c r="C3934" s="23"/>
      <c r="D3934" s="24">
        <v>318945</v>
      </c>
      <c r="E3934" s="25"/>
      <c r="F3934" s="23" t="s">
        <v>33</v>
      </c>
      <c r="G3934" s="23" t="s">
        <v>33</v>
      </c>
      <c r="H3934" s="24" t="s">
        <v>34</v>
      </c>
      <c r="I3934" s="24" t="s">
        <v>35</v>
      </c>
      <c r="J3934" s="23" t="s">
        <v>36</v>
      </c>
      <c r="K3934" s="26">
        <v>214447.59</v>
      </c>
      <c r="L3934" s="26">
        <f t="shared" si="183"/>
        <v>214447.59</v>
      </c>
      <c r="M3934" s="26">
        <v>0</v>
      </c>
      <c r="N3934" s="26">
        <v>0</v>
      </c>
      <c r="O3934" s="26">
        <v>0</v>
      </c>
      <c r="P3934" s="26">
        <v>0</v>
      </c>
      <c r="Q3934" s="26">
        <f t="shared" si="184"/>
        <v>0</v>
      </c>
      <c r="R3934" s="27" t="str">
        <f t="shared" si="185"/>
        <v>1-30</v>
      </c>
      <c r="S3934" s="27" t="str">
        <f>+VLOOKUP(B3934,'[1]PORTFOLIO MAY16'!$B$7:$T$5083,19,0)</f>
        <v>MEXICO</v>
      </c>
      <c r="T3934" s="26">
        <v>0</v>
      </c>
      <c r="U3934" s="23" t="s">
        <v>37</v>
      </c>
      <c r="V3934" s="23" t="s">
        <v>37</v>
      </c>
      <c r="W3934" s="23" t="s">
        <v>37</v>
      </c>
      <c r="X3934" s="22">
        <v>222824.27</v>
      </c>
    </row>
    <row r="3935" spans="1:24" x14ac:dyDescent="0.25">
      <c r="A3935" s="22">
        <v>702</v>
      </c>
      <c r="B3935" s="23" t="s">
        <v>3980</v>
      </c>
      <c r="C3935" s="23"/>
      <c r="D3935" s="24">
        <v>358338</v>
      </c>
      <c r="E3935" s="25"/>
      <c r="F3935" s="23" t="s">
        <v>33</v>
      </c>
      <c r="G3935" s="23" t="s">
        <v>33</v>
      </c>
      <c r="H3935" s="24" t="s">
        <v>34</v>
      </c>
      <c r="I3935" s="24" t="s">
        <v>35</v>
      </c>
      <c r="J3935" s="23" t="s">
        <v>39</v>
      </c>
      <c r="K3935" s="26">
        <v>885333.36</v>
      </c>
      <c r="L3935" s="26">
        <f t="shared" si="183"/>
        <v>47710.614761206161</v>
      </c>
      <c r="M3935" s="26">
        <v>0</v>
      </c>
      <c r="N3935" s="26">
        <v>0</v>
      </c>
      <c r="O3935" s="26">
        <v>0</v>
      </c>
      <c r="P3935" s="26">
        <v>0</v>
      </c>
      <c r="Q3935" s="26">
        <f t="shared" si="184"/>
        <v>0</v>
      </c>
      <c r="R3935" s="27" t="str">
        <f t="shared" si="185"/>
        <v>1-30</v>
      </c>
      <c r="S3935" s="27" t="str">
        <f>+VLOOKUP(B3935,'[1]PORTFOLIO MAY16'!$B$7:$T$5083,19,0)</f>
        <v>MEXICO</v>
      </c>
      <c r="T3935" s="26">
        <v>0</v>
      </c>
      <c r="U3935" s="23" t="s">
        <v>37</v>
      </c>
      <c r="V3935" s="23" t="s">
        <v>37</v>
      </c>
      <c r="W3935" s="23" t="s">
        <v>37</v>
      </c>
      <c r="X3935" s="22">
        <v>940666.69</v>
      </c>
    </row>
    <row r="3936" spans="1:24" x14ac:dyDescent="0.25">
      <c r="A3936" s="22">
        <v>702</v>
      </c>
      <c r="B3936" s="23" t="s">
        <v>3981</v>
      </c>
      <c r="C3936" s="23"/>
      <c r="D3936" s="24">
        <v>358305</v>
      </c>
      <c r="E3936" s="25"/>
      <c r="F3936" s="23" t="s">
        <v>42</v>
      </c>
      <c r="G3936" s="23" t="s">
        <v>33</v>
      </c>
      <c r="H3936" s="24" t="s">
        <v>34</v>
      </c>
      <c r="I3936" s="24" t="s">
        <v>35</v>
      </c>
      <c r="J3936" s="23" t="s">
        <v>36</v>
      </c>
      <c r="K3936" s="26">
        <v>44407.13</v>
      </c>
      <c r="L3936" s="26">
        <f t="shared" ref="L3936:L3999" si="186">+IF(J3936="MXN",K3936/$L$2,K3936)</f>
        <v>44407.13</v>
      </c>
      <c r="M3936" s="26">
        <v>0</v>
      </c>
      <c r="N3936" s="26">
        <v>0</v>
      </c>
      <c r="O3936" s="26">
        <v>0</v>
      </c>
      <c r="P3936" s="26">
        <v>0</v>
      </c>
      <c r="Q3936" s="26">
        <f t="shared" si="184"/>
        <v>0</v>
      </c>
      <c r="R3936" s="27" t="str">
        <f t="shared" si="185"/>
        <v>1-30</v>
      </c>
      <c r="S3936" s="27" t="str">
        <f>+VLOOKUP(B3936,'[1]PORTFOLIO MAY16'!$B$7:$T$5083,19,0)</f>
        <v>COSTA RICA</v>
      </c>
      <c r="T3936" s="26">
        <v>0</v>
      </c>
      <c r="U3936" s="23" t="s">
        <v>37</v>
      </c>
      <c r="V3936" s="23" t="s">
        <v>37</v>
      </c>
      <c r="W3936" s="23" t="s">
        <v>37</v>
      </c>
      <c r="X3936" s="22">
        <v>47953.599999999999</v>
      </c>
    </row>
    <row r="3937" spans="1:24" x14ac:dyDescent="0.25">
      <c r="A3937" s="22">
        <v>702</v>
      </c>
      <c r="B3937" s="23" t="s">
        <v>3982</v>
      </c>
      <c r="C3937" s="23"/>
      <c r="D3937" s="24">
        <v>358398</v>
      </c>
      <c r="E3937" s="25"/>
      <c r="F3937" s="23" t="s">
        <v>33</v>
      </c>
      <c r="G3937" s="23" t="s">
        <v>33</v>
      </c>
      <c r="H3937" s="24" t="s">
        <v>34</v>
      </c>
      <c r="I3937" s="24" t="s">
        <v>35</v>
      </c>
      <c r="J3937" s="23" t="s">
        <v>39</v>
      </c>
      <c r="K3937" s="26">
        <v>384705.63</v>
      </c>
      <c r="L3937" s="26">
        <f t="shared" si="186"/>
        <v>20731.786396704985</v>
      </c>
      <c r="M3937" s="26">
        <v>0</v>
      </c>
      <c r="N3937" s="26">
        <v>0</v>
      </c>
      <c r="O3937" s="26">
        <v>0</v>
      </c>
      <c r="P3937" s="26">
        <v>0</v>
      </c>
      <c r="Q3937" s="26">
        <f t="shared" si="184"/>
        <v>0</v>
      </c>
      <c r="R3937" s="27" t="str">
        <f t="shared" si="185"/>
        <v>1-30</v>
      </c>
      <c r="S3937" s="27" t="str">
        <f>+VLOOKUP(B3937,'[1]PORTFOLIO MAY16'!$B$7:$T$5083,19,0)</f>
        <v>MEXICO</v>
      </c>
      <c r="T3937" s="26">
        <v>0</v>
      </c>
      <c r="U3937" s="23" t="s">
        <v>37</v>
      </c>
      <c r="V3937" s="23" t="s">
        <v>37</v>
      </c>
      <c r="W3937" s="23" t="s">
        <v>37</v>
      </c>
      <c r="X3937" s="22">
        <v>407335.37</v>
      </c>
    </row>
    <row r="3938" spans="1:24" x14ac:dyDescent="0.25">
      <c r="A3938" s="22">
        <v>702</v>
      </c>
      <c r="B3938" s="23" t="s">
        <v>3983</v>
      </c>
      <c r="C3938" s="23"/>
      <c r="D3938" s="24">
        <v>355843</v>
      </c>
      <c r="E3938" s="25"/>
      <c r="F3938" s="23" t="s">
        <v>33</v>
      </c>
      <c r="G3938" s="23" t="s">
        <v>33</v>
      </c>
      <c r="H3938" s="24" t="s">
        <v>34</v>
      </c>
      <c r="I3938" s="24" t="s">
        <v>35</v>
      </c>
      <c r="J3938" s="23" t="s">
        <v>39</v>
      </c>
      <c r="K3938" s="26">
        <v>321403.53999999998</v>
      </c>
      <c r="L3938" s="26">
        <f t="shared" si="186"/>
        <v>17320.436767262348</v>
      </c>
      <c r="M3938" s="26">
        <v>0</v>
      </c>
      <c r="N3938" s="26">
        <v>0</v>
      </c>
      <c r="O3938" s="26">
        <v>0</v>
      </c>
      <c r="P3938" s="26">
        <v>0</v>
      </c>
      <c r="Q3938" s="26">
        <f t="shared" si="184"/>
        <v>0</v>
      </c>
      <c r="R3938" s="27" t="str">
        <f t="shared" si="185"/>
        <v>1-30</v>
      </c>
      <c r="S3938" s="27" t="str">
        <f>+VLOOKUP(B3938,'[1]PORTFOLIO MAY16'!$B$7:$T$5083,19,0)</f>
        <v>MEXICO</v>
      </c>
      <c r="T3938" s="26">
        <v>0</v>
      </c>
      <c r="U3938" s="23" t="s">
        <v>37</v>
      </c>
      <c r="V3938" s="23" t="s">
        <v>37</v>
      </c>
      <c r="W3938" s="23" t="s">
        <v>37</v>
      </c>
      <c r="X3938" s="22">
        <v>385684.25</v>
      </c>
    </row>
    <row r="3939" spans="1:24" x14ac:dyDescent="0.25">
      <c r="A3939" s="22">
        <v>702</v>
      </c>
      <c r="B3939" s="23" t="s">
        <v>3984</v>
      </c>
      <c r="C3939" s="23"/>
      <c r="D3939" s="24">
        <v>354448</v>
      </c>
      <c r="E3939" s="25"/>
      <c r="F3939" s="23" t="s">
        <v>33</v>
      </c>
      <c r="G3939" s="23" t="s">
        <v>33</v>
      </c>
      <c r="H3939" s="24" t="s">
        <v>34</v>
      </c>
      <c r="I3939" s="24" t="s">
        <v>35</v>
      </c>
      <c r="J3939" s="23" t="s">
        <v>39</v>
      </c>
      <c r="K3939" s="26">
        <v>3660602.32</v>
      </c>
      <c r="L3939" s="26">
        <f t="shared" si="186"/>
        <v>197269.85898678607</v>
      </c>
      <c r="M3939" s="26">
        <v>0</v>
      </c>
      <c r="N3939" s="26">
        <v>0</v>
      </c>
      <c r="O3939" s="26">
        <v>0</v>
      </c>
      <c r="P3939" s="26">
        <v>0</v>
      </c>
      <c r="Q3939" s="26">
        <f t="shared" si="184"/>
        <v>0</v>
      </c>
      <c r="R3939" s="27" t="str">
        <f t="shared" si="185"/>
        <v>1-30</v>
      </c>
      <c r="S3939" s="27" t="str">
        <f>+VLOOKUP(B3939,'[1]PORTFOLIO MAY16'!$B$7:$T$5083,19,0)</f>
        <v>MEXICO</v>
      </c>
      <c r="T3939" s="26">
        <v>0</v>
      </c>
      <c r="U3939" s="23" t="s">
        <v>37</v>
      </c>
      <c r="V3939" s="23" t="s">
        <v>37</v>
      </c>
      <c r="W3939" s="23" t="s">
        <v>37</v>
      </c>
      <c r="X3939" s="22">
        <v>3889389.97</v>
      </c>
    </row>
    <row r="3940" spans="1:24" x14ac:dyDescent="0.25">
      <c r="A3940" s="22">
        <v>702</v>
      </c>
      <c r="B3940" s="23" t="s">
        <v>3985</v>
      </c>
      <c r="C3940" s="23"/>
      <c r="D3940" s="24">
        <v>308390</v>
      </c>
      <c r="E3940" s="25"/>
      <c r="F3940" s="23" t="s">
        <v>42</v>
      </c>
      <c r="G3940" s="23" t="s">
        <v>33</v>
      </c>
      <c r="H3940" s="24" t="s">
        <v>34</v>
      </c>
      <c r="I3940" s="24" t="s">
        <v>35</v>
      </c>
      <c r="J3940" s="23" t="s">
        <v>36</v>
      </c>
      <c r="K3940" s="26">
        <v>54510.98</v>
      </c>
      <c r="L3940" s="26">
        <f t="shared" si="186"/>
        <v>54510.98</v>
      </c>
      <c r="M3940" s="26">
        <v>0</v>
      </c>
      <c r="N3940" s="26">
        <v>0</v>
      </c>
      <c r="O3940" s="26">
        <v>0</v>
      </c>
      <c r="P3940" s="26">
        <v>0</v>
      </c>
      <c r="Q3940" s="26">
        <f t="shared" si="184"/>
        <v>0</v>
      </c>
      <c r="R3940" s="27" t="str">
        <f t="shared" si="185"/>
        <v>1-30</v>
      </c>
      <c r="S3940" s="27" t="str">
        <f>+VLOOKUP(B3940,'[1]PORTFOLIO MAY16'!$B$7:$T$5083,19,0)</f>
        <v>GUATEMALA</v>
      </c>
      <c r="T3940" s="26">
        <v>0</v>
      </c>
      <c r="U3940" s="23" t="s">
        <v>37</v>
      </c>
      <c r="V3940" s="23" t="s">
        <v>37</v>
      </c>
      <c r="W3940" s="23" t="s">
        <v>37</v>
      </c>
      <c r="X3940" s="22">
        <v>58439.81</v>
      </c>
    </row>
    <row r="3941" spans="1:24" x14ac:dyDescent="0.25">
      <c r="A3941" s="22">
        <v>702</v>
      </c>
      <c r="B3941" s="23" t="s">
        <v>3986</v>
      </c>
      <c r="C3941" s="23"/>
      <c r="D3941" s="24">
        <v>314291</v>
      </c>
      <c r="E3941" s="25"/>
      <c r="F3941" s="23" t="s">
        <v>42</v>
      </c>
      <c r="G3941" s="23" t="s">
        <v>33</v>
      </c>
      <c r="H3941" s="24" t="s">
        <v>34</v>
      </c>
      <c r="I3941" s="24" t="s">
        <v>35</v>
      </c>
      <c r="J3941" s="23" t="s">
        <v>36</v>
      </c>
      <c r="K3941" s="26">
        <v>7328.24</v>
      </c>
      <c r="L3941" s="26">
        <f t="shared" si="186"/>
        <v>7328.24</v>
      </c>
      <c r="M3941" s="26">
        <v>0</v>
      </c>
      <c r="N3941" s="26">
        <v>0</v>
      </c>
      <c r="O3941" s="26">
        <v>0</v>
      </c>
      <c r="P3941" s="26">
        <v>0</v>
      </c>
      <c r="Q3941" s="26">
        <f t="shared" si="184"/>
        <v>0</v>
      </c>
      <c r="R3941" s="27" t="str">
        <f t="shared" si="185"/>
        <v>1-30</v>
      </c>
      <c r="S3941" s="27" t="str">
        <f>+VLOOKUP(B3941,'[1]PORTFOLIO MAY16'!$B$7:$T$5083,19,0)</f>
        <v>GUATEMALA</v>
      </c>
      <c r="T3941" s="26">
        <v>0</v>
      </c>
      <c r="U3941" s="23" t="s">
        <v>37</v>
      </c>
      <c r="V3941" s="23" t="s">
        <v>37</v>
      </c>
      <c r="W3941" s="23" t="s">
        <v>37</v>
      </c>
      <c r="X3941" s="22">
        <v>7328.24</v>
      </c>
    </row>
    <row r="3942" spans="1:24" x14ac:dyDescent="0.25">
      <c r="A3942" s="22">
        <v>702</v>
      </c>
      <c r="B3942" s="23" t="s">
        <v>3987</v>
      </c>
      <c r="C3942" s="23"/>
      <c r="D3942" s="24">
        <v>318566</v>
      </c>
      <c r="E3942" s="25"/>
      <c r="F3942" s="23" t="s">
        <v>51</v>
      </c>
      <c r="G3942" s="23" t="s">
        <v>33</v>
      </c>
      <c r="H3942" s="24" t="s">
        <v>34</v>
      </c>
      <c r="I3942" s="24" t="s">
        <v>35</v>
      </c>
      <c r="J3942" s="23" t="s">
        <v>36</v>
      </c>
      <c r="K3942" s="26">
        <v>146864.24</v>
      </c>
      <c r="L3942" s="26">
        <f t="shared" si="186"/>
        <v>146864.24</v>
      </c>
      <c r="M3942" s="26">
        <v>0</v>
      </c>
      <c r="N3942" s="26">
        <v>0</v>
      </c>
      <c r="O3942" s="26">
        <v>0</v>
      </c>
      <c r="P3942" s="26">
        <v>0</v>
      </c>
      <c r="Q3942" s="26">
        <f t="shared" si="184"/>
        <v>0</v>
      </c>
      <c r="R3942" s="27" t="str">
        <f t="shared" si="185"/>
        <v>1-30</v>
      </c>
      <c r="S3942" s="27" t="str">
        <f>+VLOOKUP(B3942,'[1]PORTFOLIO MAY16'!$B$7:$T$5083,19,0)</f>
        <v>COSTA RICA</v>
      </c>
      <c r="T3942" s="26">
        <v>0</v>
      </c>
      <c r="U3942" s="23" t="s">
        <v>37</v>
      </c>
      <c r="V3942" s="23" t="s">
        <v>37</v>
      </c>
      <c r="W3942" s="23" t="s">
        <v>37</v>
      </c>
      <c r="X3942" s="22">
        <v>158592.32000000001</v>
      </c>
    </row>
    <row r="3943" spans="1:24" x14ac:dyDescent="0.25">
      <c r="A3943" s="22">
        <v>702</v>
      </c>
      <c r="B3943" s="23" t="s">
        <v>3988</v>
      </c>
      <c r="C3943" s="23"/>
      <c r="D3943" s="24">
        <v>314662</v>
      </c>
      <c r="E3943" s="25"/>
      <c r="F3943" s="23" t="s">
        <v>51</v>
      </c>
      <c r="G3943" s="23" t="s">
        <v>33</v>
      </c>
      <c r="H3943" s="24" t="s">
        <v>34</v>
      </c>
      <c r="I3943" s="24" t="s">
        <v>233</v>
      </c>
      <c r="J3943" s="23" t="s">
        <v>36</v>
      </c>
      <c r="K3943" s="26">
        <v>65171.01</v>
      </c>
      <c r="L3943" s="26">
        <f t="shared" si="186"/>
        <v>65171.01</v>
      </c>
      <c r="M3943" s="26">
        <v>0</v>
      </c>
      <c r="N3943" s="26">
        <v>0</v>
      </c>
      <c r="O3943" s="26">
        <v>0</v>
      </c>
      <c r="P3943" s="26">
        <v>65171.01</v>
      </c>
      <c r="Q3943" s="26">
        <f t="shared" si="184"/>
        <v>65171.01</v>
      </c>
      <c r="R3943" s="27" t="str">
        <f t="shared" si="185"/>
        <v>120+</v>
      </c>
      <c r="S3943" s="27" t="str">
        <f>+VLOOKUP(B3943,'[1]PORTFOLIO MAY16'!$B$7:$T$5083,19,0)</f>
        <v>COSTA RICA</v>
      </c>
      <c r="T3943" s="26">
        <v>0</v>
      </c>
      <c r="U3943" s="23" t="s">
        <v>37</v>
      </c>
      <c r="V3943" s="23" t="s">
        <v>37</v>
      </c>
      <c r="W3943" s="23" t="s">
        <v>37</v>
      </c>
      <c r="X3943" s="22">
        <v>74488.02</v>
      </c>
    </row>
    <row r="3944" spans="1:24" x14ac:dyDescent="0.25">
      <c r="A3944" s="22">
        <v>702</v>
      </c>
      <c r="B3944" s="23" t="s">
        <v>3989</v>
      </c>
      <c r="C3944" s="23"/>
      <c r="D3944" s="24">
        <v>319155</v>
      </c>
      <c r="E3944" s="25"/>
      <c r="F3944" s="23" t="s">
        <v>51</v>
      </c>
      <c r="G3944" s="23" t="s">
        <v>33</v>
      </c>
      <c r="H3944" s="24" t="s">
        <v>34</v>
      </c>
      <c r="I3944" s="24" t="s">
        <v>35</v>
      </c>
      <c r="J3944" s="23" t="s">
        <v>36</v>
      </c>
      <c r="K3944" s="26">
        <v>52341.02</v>
      </c>
      <c r="L3944" s="26">
        <f t="shared" si="186"/>
        <v>52341.02</v>
      </c>
      <c r="M3944" s="26">
        <v>0</v>
      </c>
      <c r="N3944" s="26">
        <v>0</v>
      </c>
      <c r="O3944" s="26">
        <v>0</v>
      </c>
      <c r="P3944" s="26">
        <v>0</v>
      </c>
      <c r="Q3944" s="26">
        <f t="shared" si="184"/>
        <v>0</v>
      </c>
      <c r="R3944" s="27" t="str">
        <f t="shared" si="185"/>
        <v>1-30</v>
      </c>
      <c r="S3944" s="27" t="str">
        <f>+VLOOKUP(B3944,'[1]PORTFOLIO MAY16'!$B$7:$T$5083,19,0)</f>
        <v>COSTA RICA</v>
      </c>
      <c r="T3944" s="26">
        <v>0</v>
      </c>
      <c r="U3944" s="23" t="s">
        <v>37</v>
      </c>
      <c r="V3944" s="23" t="s">
        <v>37</v>
      </c>
      <c r="W3944" s="23" t="s">
        <v>37</v>
      </c>
      <c r="X3944" s="22">
        <v>56627.07</v>
      </c>
    </row>
    <row r="3945" spans="1:24" x14ac:dyDescent="0.25">
      <c r="A3945" s="22">
        <v>702</v>
      </c>
      <c r="B3945" s="23" t="s">
        <v>3990</v>
      </c>
      <c r="C3945" s="23"/>
      <c r="D3945" s="24">
        <v>308530</v>
      </c>
      <c r="E3945" s="25"/>
      <c r="F3945" s="23" t="s">
        <v>33</v>
      </c>
      <c r="G3945" s="23" t="s">
        <v>33</v>
      </c>
      <c r="H3945" s="24" t="s">
        <v>34</v>
      </c>
      <c r="I3945" s="24" t="s">
        <v>233</v>
      </c>
      <c r="J3945" s="23" t="s">
        <v>39</v>
      </c>
      <c r="K3945" s="26">
        <v>590766.85</v>
      </c>
      <c r="L3945" s="26">
        <f t="shared" si="186"/>
        <v>31836.425540365119</v>
      </c>
      <c r="M3945" s="26">
        <v>0</v>
      </c>
      <c r="N3945" s="26">
        <v>0</v>
      </c>
      <c r="O3945" s="26">
        <v>0</v>
      </c>
      <c r="P3945" s="26">
        <v>590766.85</v>
      </c>
      <c r="Q3945" s="26">
        <f t="shared" si="184"/>
        <v>590766.85</v>
      </c>
      <c r="R3945" s="27" t="str">
        <f t="shared" si="185"/>
        <v>120+</v>
      </c>
      <c r="S3945" s="27" t="str">
        <f>+VLOOKUP(B3945,'[1]PORTFOLIO MAY16'!$B$7:$T$5083,19,0)</f>
        <v>MEXICO</v>
      </c>
      <c r="T3945" s="26">
        <v>0</v>
      </c>
      <c r="U3945" s="23" t="s">
        <v>37</v>
      </c>
      <c r="V3945" s="23" t="s">
        <v>37</v>
      </c>
      <c r="W3945" s="23" t="s">
        <v>37</v>
      </c>
      <c r="X3945" s="22">
        <v>768710.39</v>
      </c>
    </row>
    <row r="3946" spans="1:24" x14ac:dyDescent="0.25">
      <c r="A3946" s="22">
        <v>702</v>
      </c>
      <c r="B3946" s="23" t="s">
        <v>3991</v>
      </c>
      <c r="C3946" s="23"/>
      <c r="D3946" s="24">
        <v>313975</v>
      </c>
      <c r="E3946" s="25"/>
      <c r="F3946" s="23" t="s">
        <v>51</v>
      </c>
      <c r="G3946" s="23" t="s">
        <v>33</v>
      </c>
      <c r="H3946" s="24" t="s">
        <v>34</v>
      </c>
      <c r="I3946" s="24" t="s">
        <v>35</v>
      </c>
      <c r="J3946" s="23" t="s">
        <v>36</v>
      </c>
      <c r="K3946" s="26">
        <v>7215.7</v>
      </c>
      <c r="L3946" s="26">
        <f t="shared" si="186"/>
        <v>7215.7</v>
      </c>
      <c r="M3946" s="26">
        <v>0</v>
      </c>
      <c r="N3946" s="26">
        <v>0</v>
      </c>
      <c r="O3946" s="26">
        <v>0</v>
      </c>
      <c r="P3946" s="26">
        <v>0</v>
      </c>
      <c r="Q3946" s="26">
        <f t="shared" si="184"/>
        <v>0</v>
      </c>
      <c r="R3946" s="27" t="str">
        <f t="shared" si="185"/>
        <v>1-30</v>
      </c>
      <c r="S3946" s="27" t="str">
        <f>+VLOOKUP(B3946,'[1]PORTFOLIO MAY16'!$B$7:$T$5083,19,0)</f>
        <v>COSTA RICA</v>
      </c>
      <c r="T3946" s="26">
        <v>0</v>
      </c>
      <c r="U3946" s="23" t="s">
        <v>37</v>
      </c>
      <c r="V3946" s="23" t="s">
        <v>37</v>
      </c>
      <c r="W3946" s="23" t="s">
        <v>37</v>
      </c>
      <c r="X3946" s="22">
        <v>7382.96</v>
      </c>
    </row>
    <row r="3947" spans="1:24" x14ac:dyDescent="0.25">
      <c r="A3947" s="22">
        <v>702</v>
      </c>
      <c r="B3947" s="23" t="s">
        <v>3992</v>
      </c>
      <c r="C3947" s="23"/>
      <c r="D3947" s="24">
        <v>310968</v>
      </c>
      <c r="E3947" s="25"/>
      <c r="F3947" s="23" t="s">
        <v>42</v>
      </c>
      <c r="G3947" s="23" t="s">
        <v>33</v>
      </c>
      <c r="H3947" s="24" t="s">
        <v>34</v>
      </c>
      <c r="I3947" s="24" t="s">
        <v>35</v>
      </c>
      <c r="J3947" s="23" t="s">
        <v>36</v>
      </c>
      <c r="K3947" s="26">
        <v>187312.48</v>
      </c>
      <c r="L3947" s="26">
        <f t="shared" si="186"/>
        <v>187312.48</v>
      </c>
      <c r="M3947" s="26">
        <v>0</v>
      </c>
      <c r="N3947" s="26">
        <v>0</v>
      </c>
      <c r="O3947" s="26">
        <v>0</v>
      </c>
      <c r="P3947" s="26">
        <v>0</v>
      </c>
      <c r="Q3947" s="26">
        <f t="shared" si="184"/>
        <v>0</v>
      </c>
      <c r="R3947" s="27" t="str">
        <f t="shared" si="185"/>
        <v>1-30</v>
      </c>
      <c r="S3947" s="27" t="str">
        <f>+VLOOKUP(B3947,'[1]PORTFOLIO MAY16'!$B$7:$T$5083,19,0)</f>
        <v>REPUBLICA DOMINICANA</v>
      </c>
      <c r="T3947" s="26">
        <v>0</v>
      </c>
      <c r="U3947" s="23" t="s">
        <v>37</v>
      </c>
      <c r="V3947" s="23" t="s">
        <v>37</v>
      </c>
      <c r="W3947" s="23" t="s">
        <v>37</v>
      </c>
      <c r="X3947" s="22">
        <v>201324.47</v>
      </c>
    </row>
    <row r="3948" spans="1:24" x14ac:dyDescent="0.25">
      <c r="A3948" s="22">
        <v>702</v>
      </c>
      <c r="B3948" s="23" t="s">
        <v>3993</v>
      </c>
      <c r="C3948" s="23"/>
      <c r="D3948" s="24">
        <v>309847</v>
      </c>
      <c r="E3948" s="25"/>
      <c r="F3948" s="23" t="s">
        <v>33</v>
      </c>
      <c r="G3948" s="23" t="s">
        <v>51</v>
      </c>
      <c r="H3948" s="24" t="s">
        <v>34</v>
      </c>
      <c r="I3948" s="24" t="s">
        <v>35</v>
      </c>
      <c r="J3948" s="23" t="s">
        <v>36</v>
      </c>
      <c r="K3948" s="26">
        <v>283628.45</v>
      </c>
      <c r="L3948" s="26">
        <f t="shared" si="186"/>
        <v>283628.45</v>
      </c>
      <c r="M3948" s="26">
        <v>0</v>
      </c>
      <c r="N3948" s="26">
        <v>0</v>
      </c>
      <c r="O3948" s="26">
        <v>0</v>
      </c>
      <c r="P3948" s="26">
        <v>0</v>
      </c>
      <c r="Q3948" s="26">
        <f t="shared" si="184"/>
        <v>0</v>
      </c>
      <c r="R3948" s="27" t="str">
        <f t="shared" si="185"/>
        <v>1-30</v>
      </c>
      <c r="S3948" s="27" t="str">
        <f>+VLOOKUP(B3948,'[1]PORTFOLIO MAY16'!$B$7:$T$5083,19,0)</f>
        <v>MEXICO</v>
      </c>
      <c r="T3948" s="26">
        <v>0</v>
      </c>
      <c r="U3948" s="23" t="s">
        <v>37</v>
      </c>
      <c r="V3948" s="23" t="s">
        <v>37</v>
      </c>
      <c r="W3948" s="23" t="s">
        <v>37</v>
      </c>
      <c r="X3948" s="22">
        <v>289065.77</v>
      </c>
    </row>
    <row r="3949" spans="1:24" x14ac:dyDescent="0.25">
      <c r="A3949" s="22">
        <v>702</v>
      </c>
      <c r="B3949" s="23" t="s">
        <v>3994</v>
      </c>
      <c r="C3949" s="23"/>
      <c r="D3949" s="24">
        <v>311201</v>
      </c>
      <c r="E3949" s="25"/>
      <c r="F3949" s="23" t="s">
        <v>51</v>
      </c>
      <c r="G3949" s="23" t="s">
        <v>33</v>
      </c>
      <c r="H3949" s="24" t="s">
        <v>34</v>
      </c>
      <c r="I3949" s="24" t="s">
        <v>35</v>
      </c>
      <c r="J3949" s="23" t="s">
        <v>36</v>
      </c>
      <c r="K3949" s="26">
        <v>17775.97</v>
      </c>
      <c r="L3949" s="26">
        <f t="shared" si="186"/>
        <v>17775.97</v>
      </c>
      <c r="M3949" s="26">
        <v>0</v>
      </c>
      <c r="N3949" s="26">
        <v>0</v>
      </c>
      <c r="O3949" s="26">
        <v>0</v>
      </c>
      <c r="P3949" s="26">
        <v>0</v>
      </c>
      <c r="Q3949" s="26">
        <f t="shared" si="184"/>
        <v>0</v>
      </c>
      <c r="R3949" s="27" t="str">
        <f t="shared" si="185"/>
        <v>1-30</v>
      </c>
      <c r="S3949" s="27" t="str">
        <f>+VLOOKUP(B3949,'[1]PORTFOLIO MAY16'!$B$7:$T$5083,19,0)</f>
        <v>COSTA RICA</v>
      </c>
      <c r="T3949" s="26">
        <v>0</v>
      </c>
      <c r="U3949" s="23" t="s">
        <v>37</v>
      </c>
      <c r="V3949" s="23" t="s">
        <v>37</v>
      </c>
      <c r="W3949" s="23" t="s">
        <v>37</v>
      </c>
      <c r="X3949" s="22">
        <v>18159.150000000001</v>
      </c>
    </row>
    <row r="3950" spans="1:24" x14ac:dyDescent="0.25">
      <c r="A3950" s="22">
        <v>702</v>
      </c>
      <c r="B3950" s="23" t="s">
        <v>3995</v>
      </c>
      <c r="C3950" s="23"/>
      <c r="D3950" s="24">
        <v>316502</v>
      </c>
      <c r="E3950" s="25"/>
      <c r="F3950" s="23" t="s">
        <v>33</v>
      </c>
      <c r="G3950" s="23" t="s">
        <v>33</v>
      </c>
      <c r="H3950" s="24" t="s">
        <v>34</v>
      </c>
      <c r="I3950" s="24" t="s">
        <v>35</v>
      </c>
      <c r="J3950" s="23" t="s">
        <v>39</v>
      </c>
      <c r="K3950" s="26">
        <v>1016060.58</v>
      </c>
      <c r="L3950" s="26">
        <f t="shared" si="186"/>
        <v>54755.504645648609</v>
      </c>
      <c r="M3950" s="26">
        <v>0</v>
      </c>
      <c r="N3950" s="26">
        <v>0</v>
      </c>
      <c r="O3950" s="26">
        <v>0</v>
      </c>
      <c r="P3950" s="26">
        <v>0</v>
      </c>
      <c r="Q3950" s="26">
        <f t="shared" si="184"/>
        <v>0</v>
      </c>
      <c r="R3950" s="27" t="str">
        <f t="shared" si="185"/>
        <v>1-30</v>
      </c>
      <c r="S3950" s="28" t="s">
        <v>160</v>
      </c>
      <c r="T3950" s="26">
        <v>0</v>
      </c>
      <c r="U3950" s="23" t="s">
        <v>37</v>
      </c>
      <c r="V3950" s="23" t="s">
        <v>37</v>
      </c>
      <c r="W3950" s="23" t="s">
        <v>37</v>
      </c>
      <c r="X3950" s="22">
        <v>1264381.5</v>
      </c>
    </row>
    <row r="3951" spans="1:24" x14ac:dyDescent="0.25">
      <c r="A3951" s="22">
        <v>702</v>
      </c>
      <c r="B3951" s="23" t="s">
        <v>3996</v>
      </c>
      <c r="C3951" s="23"/>
      <c r="D3951" s="24">
        <v>316191</v>
      </c>
      <c r="E3951" s="25"/>
      <c r="F3951" s="23" t="s">
        <v>33</v>
      </c>
      <c r="G3951" s="23" t="s">
        <v>33</v>
      </c>
      <c r="H3951" s="24" t="s">
        <v>34</v>
      </c>
      <c r="I3951" s="24" t="s">
        <v>233</v>
      </c>
      <c r="J3951" s="23" t="s">
        <v>39</v>
      </c>
      <c r="K3951" s="26">
        <v>1358980.43</v>
      </c>
      <c r="L3951" s="26">
        <f t="shared" si="186"/>
        <v>73235.455358587526</v>
      </c>
      <c r="M3951" s="26">
        <v>0</v>
      </c>
      <c r="N3951" s="26">
        <v>0</v>
      </c>
      <c r="O3951" s="26">
        <v>0</v>
      </c>
      <c r="P3951" s="26">
        <v>1358980.43</v>
      </c>
      <c r="Q3951" s="26">
        <f t="shared" si="184"/>
        <v>1358980.43</v>
      </c>
      <c r="R3951" s="27" t="str">
        <f t="shared" si="185"/>
        <v>120+</v>
      </c>
      <c r="S3951" s="27" t="str">
        <f>+VLOOKUP(B3951,'[1]PORTFOLIO MAY16'!$B$7:$T$5083,19,0)</f>
        <v>MEXICO</v>
      </c>
      <c r="T3951" s="26">
        <v>0</v>
      </c>
      <c r="U3951" s="23" t="s">
        <v>37</v>
      </c>
      <c r="V3951" s="23" t="s">
        <v>37</v>
      </c>
      <c r="W3951" s="23" t="s">
        <v>37</v>
      </c>
      <c r="X3951" s="22">
        <v>1499715.75</v>
      </c>
    </row>
    <row r="3952" spans="1:24" x14ac:dyDescent="0.25">
      <c r="A3952" s="22">
        <v>702</v>
      </c>
      <c r="B3952" s="23" t="s">
        <v>3997</v>
      </c>
      <c r="C3952" s="23"/>
      <c r="D3952" s="24">
        <v>320498</v>
      </c>
      <c r="E3952" s="25"/>
      <c r="F3952" s="23" t="s">
        <v>42</v>
      </c>
      <c r="G3952" s="23" t="s">
        <v>33</v>
      </c>
      <c r="H3952" s="24" t="s">
        <v>34</v>
      </c>
      <c r="I3952" s="24" t="s">
        <v>35</v>
      </c>
      <c r="J3952" s="23" t="s">
        <v>36</v>
      </c>
      <c r="K3952" s="26">
        <v>64417.35</v>
      </c>
      <c r="L3952" s="26">
        <f t="shared" si="186"/>
        <v>64417.35</v>
      </c>
      <c r="M3952" s="26">
        <v>0</v>
      </c>
      <c r="N3952" s="26">
        <v>0</v>
      </c>
      <c r="O3952" s="26">
        <v>0</v>
      </c>
      <c r="P3952" s="26">
        <v>0</v>
      </c>
      <c r="Q3952" s="26">
        <f t="shared" si="184"/>
        <v>0</v>
      </c>
      <c r="R3952" s="27" t="str">
        <f t="shared" si="185"/>
        <v>1-30</v>
      </c>
      <c r="S3952" s="27" t="str">
        <f>+VLOOKUP(B3952,'[1]PORTFOLIO MAY16'!$B$7:$T$5083,19,0)</f>
        <v>ECUADOR</v>
      </c>
      <c r="T3952" s="26">
        <v>0</v>
      </c>
      <c r="U3952" s="23" t="s">
        <v>37</v>
      </c>
      <c r="V3952" s="23" t="s">
        <v>37</v>
      </c>
      <c r="W3952" s="23" t="s">
        <v>37</v>
      </c>
      <c r="X3952" s="22">
        <v>65976.22</v>
      </c>
    </row>
    <row r="3953" spans="1:24" x14ac:dyDescent="0.25">
      <c r="A3953" s="22">
        <v>702</v>
      </c>
      <c r="B3953" s="23" t="s">
        <v>3998</v>
      </c>
      <c r="C3953" s="23"/>
      <c r="D3953" s="24">
        <v>308390</v>
      </c>
      <c r="E3953" s="25"/>
      <c r="F3953" s="23" t="s">
        <v>42</v>
      </c>
      <c r="G3953" s="23" t="s">
        <v>33</v>
      </c>
      <c r="H3953" s="24" t="s">
        <v>34</v>
      </c>
      <c r="I3953" s="24" t="s">
        <v>35</v>
      </c>
      <c r="J3953" s="23" t="s">
        <v>36</v>
      </c>
      <c r="K3953" s="26">
        <v>121411.32</v>
      </c>
      <c r="L3953" s="26">
        <f t="shared" si="186"/>
        <v>121411.32</v>
      </c>
      <c r="M3953" s="26">
        <v>0</v>
      </c>
      <c r="N3953" s="26">
        <v>0</v>
      </c>
      <c r="O3953" s="26">
        <v>0</v>
      </c>
      <c r="P3953" s="26">
        <v>0</v>
      </c>
      <c r="Q3953" s="26">
        <f t="shared" si="184"/>
        <v>0</v>
      </c>
      <c r="R3953" s="27" t="str">
        <f t="shared" si="185"/>
        <v>1-30</v>
      </c>
      <c r="S3953" s="27" t="str">
        <f>+VLOOKUP(B3953,'[1]PORTFOLIO MAY16'!$B$7:$T$5083,19,0)</f>
        <v>GUATEMALA</v>
      </c>
      <c r="T3953" s="26">
        <v>0</v>
      </c>
      <c r="U3953" s="23" t="s">
        <v>37</v>
      </c>
      <c r="V3953" s="23" t="s">
        <v>37</v>
      </c>
      <c r="W3953" s="23" t="s">
        <v>37</v>
      </c>
      <c r="X3953" s="22">
        <v>130161.35</v>
      </c>
    </row>
    <row r="3954" spans="1:24" x14ac:dyDescent="0.25">
      <c r="A3954" s="22">
        <v>702</v>
      </c>
      <c r="B3954" s="23" t="s">
        <v>3999</v>
      </c>
      <c r="C3954" s="23"/>
      <c r="D3954" s="24">
        <v>313548</v>
      </c>
      <c r="E3954" s="25"/>
      <c r="F3954" s="23" t="s">
        <v>59</v>
      </c>
      <c r="G3954" s="23" t="s">
        <v>59</v>
      </c>
      <c r="H3954" s="24" t="s">
        <v>34</v>
      </c>
      <c r="I3954" s="24" t="s">
        <v>35</v>
      </c>
      <c r="J3954" s="23" t="s">
        <v>36</v>
      </c>
      <c r="K3954" s="26">
        <v>18331.55</v>
      </c>
      <c r="L3954" s="26">
        <f t="shared" si="186"/>
        <v>18331.55</v>
      </c>
      <c r="M3954" s="26">
        <v>0</v>
      </c>
      <c r="N3954" s="26">
        <v>0</v>
      </c>
      <c r="O3954" s="26">
        <v>0</v>
      </c>
      <c r="P3954" s="26">
        <v>0</v>
      </c>
      <c r="Q3954" s="26">
        <f t="shared" si="184"/>
        <v>0</v>
      </c>
      <c r="R3954" s="27" t="str">
        <f t="shared" si="185"/>
        <v>1-30</v>
      </c>
      <c r="S3954" s="27" t="str">
        <f>+VLOOKUP(B3954,'[1]PORTFOLIO MAY16'!$B$7:$T$5083,19,0)</f>
        <v>NICARAGUA</v>
      </c>
      <c r="T3954" s="26">
        <v>0</v>
      </c>
      <c r="U3954" s="23" t="s">
        <v>37</v>
      </c>
      <c r="V3954" s="23" t="s">
        <v>37</v>
      </c>
      <c r="W3954" s="23" t="s">
        <v>37</v>
      </c>
      <c r="X3954" s="22">
        <v>18609.16</v>
      </c>
    </row>
    <row r="3955" spans="1:24" x14ac:dyDescent="0.25">
      <c r="A3955" s="22">
        <v>702</v>
      </c>
      <c r="B3955" s="23" t="s">
        <v>4000</v>
      </c>
      <c r="C3955" s="23"/>
      <c r="D3955" s="24">
        <v>316174</v>
      </c>
      <c r="E3955" s="25"/>
      <c r="F3955" s="23" t="s">
        <v>42</v>
      </c>
      <c r="G3955" s="23" t="s">
        <v>33</v>
      </c>
      <c r="H3955" s="24" t="s">
        <v>34</v>
      </c>
      <c r="I3955" s="24" t="s">
        <v>35</v>
      </c>
      <c r="J3955" s="23" t="s">
        <v>39</v>
      </c>
      <c r="K3955" s="26">
        <v>11196953.199999999</v>
      </c>
      <c r="L3955" s="26">
        <f t="shared" si="186"/>
        <v>603403.80783172406</v>
      </c>
      <c r="M3955" s="26">
        <v>0</v>
      </c>
      <c r="N3955" s="26">
        <v>0</v>
      </c>
      <c r="O3955" s="26">
        <v>0</v>
      </c>
      <c r="P3955" s="26">
        <v>0</v>
      </c>
      <c r="Q3955" s="26">
        <f t="shared" si="184"/>
        <v>0</v>
      </c>
      <c r="R3955" s="27" t="str">
        <f t="shared" si="185"/>
        <v>1-30</v>
      </c>
      <c r="S3955" s="27" t="str">
        <f>+VLOOKUP(B3955,'[1]PORTFOLIO MAY16'!$B$7:$T$5083,19,0)</f>
        <v>MEXICO</v>
      </c>
      <c r="T3955" s="26">
        <v>0</v>
      </c>
      <c r="U3955" s="23" t="s">
        <v>37</v>
      </c>
      <c r="V3955" s="23" t="s">
        <v>37</v>
      </c>
      <c r="W3955" s="23" t="s">
        <v>37</v>
      </c>
      <c r="X3955" s="22">
        <v>12899813.939999999</v>
      </c>
    </row>
    <row r="3956" spans="1:24" x14ac:dyDescent="0.25">
      <c r="A3956" s="22">
        <v>702</v>
      </c>
      <c r="B3956" s="23" t="s">
        <v>4001</v>
      </c>
      <c r="C3956" s="23"/>
      <c r="D3956" s="24">
        <v>312088</v>
      </c>
      <c r="E3956" s="25"/>
      <c r="F3956" s="23" t="s">
        <v>51</v>
      </c>
      <c r="G3956" s="23" t="s">
        <v>51</v>
      </c>
      <c r="H3956" s="24" t="s">
        <v>34</v>
      </c>
      <c r="I3956" s="24" t="s">
        <v>35</v>
      </c>
      <c r="J3956" s="23" t="s">
        <v>36</v>
      </c>
      <c r="K3956" s="26">
        <v>125188.79</v>
      </c>
      <c r="L3956" s="26">
        <f t="shared" si="186"/>
        <v>125188.79</v>
      </c>
      <c r="M3956" s="26">
        <v>0</v>
      </c>
      <c r="N3956" s="26">
        <v>0</v>
      </c>
      <c r="O3956" s="26">
        <v>0</v>
      </c>
      <c r="P3956" s="26">
        <v>0</v>
      </c>
      <c r="Q3956" s="26">
        <f t="shared" si="184"/>
        <v>0</v>
      </c>
      <c r="R3956" s="27" t="str">
        <f t="shared" si="185"/>
        <v>1-30</v>
      </c>
      <c r="S3956" s="27" t="str">
        <f>+VLOOKUP(B3956,'[1]PORTFOLIO MAY16'!$B$7:$T$5083,19,0)</f>
        <v>REPUBLICA DOMINICANA</v>
      </c>
      <c r="T3956" s="26">
        <v>0</v>
      </c>
      <c r="U3956" s="23" t="s">
        <v>37</v>
      </c>
      <c r="V3956" s="23" t="s">
        <v>37</v>
      </c>
      <c r="W3956" s="23" t="s">
        <v>37</v>
      </c>
      <c r="X3956" s="22">
        <v>131836.47</v>
      </c>
    </row>
    <row r="3957" spans="1:24" x14ac:dyDescent="0.25">
      <c r="A3957" s="22">
        <v>702</v>
      </c>
      <c r="B3957" s="23" t="s">
        <v>4002</v>
      </c>
      <c r="C3957" s="23"/>
      <c r="D3957" s="24">
        <v>324104</v>
      </c>
      <c r="E3957" s="25"/>
      <c r="F3957" s="23" t="s">
        <v>33</v>
      </c>
      <c r="G3957" s="23" t="s">
        <v>33</v>
      </c>
      <c r="H3957" s="24" t="s">
        <v>34</v>
      </c>
      <c r="I3957" s="24" t="s">
        <v>35</v>
      </c>
      <c r="J3957" s="23" t="s">
        <v>39</v>
      </c>
      <c r="K3957" s="26">
        <v>700602.7</v>
      </c>
      <c r="L3957" s="26">
        <f t="shared" si="186"/>
        <v>37755.479495724518</v>
      </c>
      <c r="M3957" s="26">
        <v>700602.7</v>
      </c>
      <c r="N3957" s="26">
        <v>0</v>
      </c>
      <c r="O3957" s="26">
        <v>0</v>
      </c>
      <c r="P3957" s="26">
        <v>0</v>
      </c>
      <c r="Q3957" s="26">
        <f t="shared" si="184"/>
        <v>700602.7</v>
      </c>
      <c r="R3957" s="27" t="str">
        <f t="shared" si="185"/>
        <v>31-60</v>
      </c>
      <c r="S3957" s="27" t="str">
        <f>+VLOOKUP(B3957,'[1]PORTFOLIO MAY16'!$B$7:$T$5083,19,0)</f>
        <v>MEXICO</v>
      </c>
      <c r="T3957" s="26">
        <v>0</v>
      </c>
      <c r="U3957" s="23" t="s">
        <v>37</v>
      </c>
      <c r="V3957" s="23" t="s">
        <v>37</v>
      </c>
      <c r="W3957" s="23" t="s">
        <v>37</v>
      </c>
      <c r="X3957" s="22">
        <v>798403.9</v>
      </c>
    </row>
    <row r="3958" spans="1:24" x14ac:dyDescent="0.25">
      <c r="A3958" s="22">
        <v>702</v>
      </c>
      <c r="B3958" s="23" t="s">
        <v>4003</v>
      </c>
      <c r="C3958" s="23"/>
      <c r="D3958" s="24">
        <v>313548</v>
      </c>
      <c r="E3958" s="25"/>
      <c r="F3958" s="23" t="s">
        <v>59</v>
      </c>
      <c r="G3958" s="23" t="s">
        <v>59</v>
      </c>
      <c r="H3958" s="24" t="s">
        <v>34</v>
      </c>
      <c r="I3958" s="24" t="s">
        <v>35</v>
      </c>
      <c r="J3958" s="23" t="s">
        <v>36</v>
      </c>
      <c r="K3958" s="26">
        <v>30509.74</v>
      </c>
      <c r="L3958" s="26">
        <f t="shared" si="186"/>
        <v>30509.74</v>
      </c>
      <c r="M3958" s="26">
        <v>0</v>
      </c>
      <c r="N3958" s="26">
        <v>0</v>
      </c>
      <c r="O3958" s="26">
        <v>0</v>
      </c>
      <c r="P3958" s="26">
        <v>0</v>
      </c>
      <c r="Q3958" s="26">
        <f t="shared" si="184"/>
        <v>0</v>
      </c>
      <c r="R3958" s="27" t="str">
        <f t="shared" si="185"/>
        <v>1-30</v>
      </c>
      <c r="S3958" s="27" t="str">
        <f>+VLOOKUP(B3958,'[1]PORTFOLIO MAY16'!$B$7:$T$5083,19,0)</f>
        <v>NICARAGUA</v>
      </c>
      <c r="T3958" s="26">
        <v>0</v>
      </c>
      <c r="U3958" s="23" t="s">
        <v>37</v>
      </c>
      <c r="V3958" s="23" t="s">
        <v>37</v>
      </c>
      <c r="W3958" s="23" t="s">
        <v>37</v>
      </c>
      <c r="X3958" s="22">
        <v>30971.79</v>
      </c>
    </row>
    <row r="3959" spans="1:24" x14ac:dyDescent="0.25">
      <c r="A3959" s="22">
        <v>702</v>
      </c>
      <c r="B3959" s="23" t="s">
        <v>4004</v>
      </c>
      <c r="C3959" s="23"/>
      <c r="D3959" s="24">
        <v>317650</v>
      </c>
      <c r="E3959" s="25"/>
      <c r="F3959" s="23" t="s">
        <v>33</v>
      </c>
      <c r="G3959" s="23" t="s">
        <v>33</v>
      </c>
      <c r="H3959" s="24" t="s">
        <v>34</v>
      </c>
      <c r="I3959" s="24" t="s">
        <v>35</v>
      </c>
      <c r="J3959" s="23" t="s">
        <v>39</v>
      </c>
      <c r="K3959" s="26">
        <v>327901.19</v>
      </c>
      <c r="L3959" s="26">
        <f t="shared" si="186"/>
        <v>17670.595125694876</v>
      </c>
      <c r="M3959" s="26">
        <v>0</v>
      </c>
      <c r="N3959" s="26">
        <v>0</v>
      </c>
      <c r="O3959" s="26">
        <v>0</v>
      </c>
      <c r="P3959" s="26">
        <v>0</v>
      </c>
      <c r="Q3959" s="26">
        <f t="shared" si="184"/>
        <v>0</v>
      </c>
      <c r="R3959" s="27" t="str">
        <f t="shared" si="185"/>
        <v>1-30</v>
      </c>
      <c r="S3959" s="27" t="str">
        <f>+VLOOKUP(B3959,'[1]PORTFOLIO MAY16'!$B$7:$T$5083,19,0)</f>
        <v>MEXICO</v>
      </c>
      <c r="T3959" s="26">
        <v>0</v>
      </c>
      <c r="U3959" s="23" t="s">
        <v>37</v>
      </c>
      <c r="V3959" s="23" t="s">
        <v>37</v>
      </c>
      <c r="W3959" s="23" t="s">
        <v>37</v>
      </c>
      <c r="X3959" s="22">
        <v>372940.05</v>
      </c>
    </row>
    <row r="3960" spans="1:24" x14ac:dyDescent="0.25">
      <c r="A3960" s="22">
        <v>702</v>
      </c>
      <c r="B3960" s="23" t="s">
        <v>4005</v>
      </c>
      <c r="C3960" s="23"/>
      <c r="D3960" s="24">
        <v>309836</v>
      </c>
      <c r="E3960" s="25"/>
      <c r="F3960" s="23" t="s">
        <v>42</v>
      </c>
      <c r="G3960" s="23" t="s">
        <v>33</v>
      </c>
      <c r="H3960" s="24" t="s">
        <v>34</v>
      </c>
      <c r="I3960" s="24" t="s">
        <v>35</v>
      </c>
      <c r="J3960" s="23" t="s">
        <v>36</v>
      </c>
      <c r="K3960" s="26">
        <v>107400.61</v>
      </c>
      <c r="L3960" s="26">
        <f t="shared" si="186"/>
        <v>107400.61</v>
      </c>
      <c r="M3960" s="26">
        <v>0</v>
      </c>
      <c r="N3960" s="26">
        <v>0</v>
      </c>
      <c r="O3960" s="26">
        <v>0</v>
      </c>
      <c r="P3960" s="26">
        <v>0</v>
      </c>
      <c r="Q3960" s="26">
        <f t="shared" si="184"/>
        <v>0</v>
      </c>
      <c r="R3960" s="27" t="str">
        <f t="shared" si="185"/>
        <v>1-30</v>
      </c>
      <c r="S3960" s="27" t="str">
        <f>+VLOOKUP(B3960,'[1]PORTFOLIO MAY16'!$B$7:$T$5083,19,0)</f>
        <v>REPUBLICA DOMINICANA</v>
      </c>
      <c r="T3960" s="26">
        <v>0</v>
      </c>
      <c r="U3960" s="23" t="s">
        <v>37</v>
      </c>
      <c r="V3960" s="23" t="s">
        <v>37</v>
      </c>
      <c r="W3960" s="23" t="s">
        <v>37</v>
      </c>
      <c r="X3960" s="22">
        <v>115040.52</v>
      </c>
    </row>
    <row r="3961" spans="1:24" x14ac:dyDescent="0.25">
      <c r="A3961" s="22">
        <v>702</v>
      </c>
      <c r="B3961" s="23" t="s">
        <v>4006</v>
      </c>
      <c r="C3961" s="23"/>
      <c r="D3961" s="24">
        <v>309836</v>
      </c>
      <c r="E3961" s="25"/>
      <c r="F3961" s="23" t="s">
        <v>42</v>
      </c>
      <c r="G3961" s="23" t="s">
        <v>33</v>
      </c>
      <c r="H3961" s="24" t="s">
        <v>34</v>
      </c>
      <c r="I3961" s="24" t="s">
        <v>35</v>
      </c>
      <c r="J3961" s="23" t="s">
        <v>36</v>
      </c>
      <c r="K3961" s="26">
        <v>107400.61</v>
      </c>
      <c r="L3961" s="26">
        <f t="shared" si="186"/>
        <v>107400.61</v>
      </c>
      <c r="M3961" s="26">
        <v>0</v>
      </c>
      <c r="N3961" s="26">
        <v>0</v>
      </c>
      <c r="O3961" s="26">
        <v>0</v>
      </c>
      <c r="P3961" s="26">
        <v>0</v>
      </c>
      <c r="Q3961" s="26">
        <f t="shared" si="184"/>
        <v>0</v>
      </c>
      <c r="R3961" s="27" t="str">
        <f t="shared" si="185"/>
        <v>1-30</v>
      </c>
      <c r="S3961" s="27" t="str">
        <f>+VLOOKUP(B3961,'[1]PORTFOLIO MAY16'!$B$7:$T$5083,19,0)</f>
        <v>REPUBLICA DOMINICANA</v>
      </c>
      <c r="T3961" s="26">
        <v>0</v>
      </c>
      <c r="U3961" s="23" t="s">
        <v>37</v>
      </c>
      <c r="V3961" s="23" t="s">
        <v>37</v>
      </c>
      <c r="W3961" s="23" t="s">
        <v>37</v>
      </c>
      <c r="X3961" s="22">
        <v>115040.52</v>
      </c>
    </row>
    <row r="3962" spans="1:24" x14ac:dyDescent="0.25">
      <c r="A3962" s="22">
        <v>702</v>
      </c>
      <c r="B3962" s="23" t="s">
        <v>4007</v>
      </c>
      <c r="C3962" s="23"/>
      <c r="D3962" s="24">
        <v>320398</v>
      </c>
      <c r="E3962" s="25"/>
      <c r="F3962" s="23" t="s">
        <v>42</v>
      </c>
      <c r="G3962" s="23" t="s">
        <v>51</v>
      </c>
      <c r="H3962" s="24" t="s">
        <v>34</v>
      </c>
      <c r="I3962" s="24" t="s">
        <v>35</v>
      </c>
      <c r="J3962" s="23" t="s">
        <v>39</v>
      </c>
      <c r="K3962" s="26">
        <v>204336.72</v>
      </c>
      <c r="L3962" s="26">
        <f t="shared" si="186"/>
        <v>11011.705838678045</v>
      </c>
      <c r="M3962" s="26">
        <v>0</v>
      </c>
      <c r="N3962" s="26">
        <v>0</v>
      </c>
      <c r="O3962" s="26">
        <v>0</v>
      </c>
      <c r="P3962" s="26">
        <v>0</v>
      </c>
      <c r="Q3962" s="26">
        <f t="shared" si="184"/>
        <v>0</v>
      </c>
      <c r="R3962" s="27" t="str">
        <f t="shared" si="185"/>
        <v>1-30</v>
      </c>
      <c r="S3962" s="27" t="str">
        <f>+VLOOKUP(B3962,'[1]PORTFOLIO MAY16'!$B$7:$T$5083,19,0)</f>
        <v>MEXICO</v>
      </c>
      <c r="T3962" s="26">
        <v>0</v>
      </c>
      <c r="U3962" s="23" t="s">
        <v>37</v>
      </c>
      <c r="V3962" s="23" t="s">
        <v>37</v>
      </c>
      <c r="W3962" s="23" t="s">
        <v>37</v>
      </c>
      <c r="X3962" s="22">
        <v>226256.78</v>
      </c>
    </row>
    <row r="3963" spans="1:24" x14ac:dyDescent="0.25">
      <c r="A3963" s="22">
        <v>702</v>
      </c>
      <c r="B3963" s="23" t="s">
        <v>4008</v>
      </c>
      <c r="C3963" s="23"/>
      <c r="D3963" s="24">
        <v>309047</v>
      </c>
      <c r="E3963" s="25"/>
      <c r="F3963" s="23" t="s">
        <v>42</v>
      </c>
      <c r="G3963" s="23" t="s">
        <v>33</v>
      </c>
      <c r="H3963" s="24" t="s">
        <v>34</v>
      </c>
      <c r="I3963" s="24" t="s">
        <v>35</v>
      </c>
      <c r="J3963" s="23" t="s">
        <v>39</v>
      </c>
      <c r="K3963" s="26">
        <v>413992.34</v>
      </c>
      <c r="L3963" s="26">
        <f t="shared" si="186"/>
        <v>22310.047198300854</v>
      </c>
      <c r="M3963" s="26">
        <v>0</v>
      </c>
      <c r="N3963" s="26">
        <v>0</v>
      </c>
      <c r="O3963" s="26">
        <v>0</v>
      </c>
      <c r="P3963" s="26">
        <v>0</v>
      </c>
      <c r="Q3963" s="26">
        <f t="shared" si="184"/>
        <v>0</v>
      </c>
      <c r="R3963" s="27" t="str">
        <f t="shared" si="185"/>
        <v>1-30</v>
      </c>
      <c r="S3963" s="27" t="str">
        <f>+VLOOKUP(B3963,'[1]PORTFOLIO MAY16'!$B$7:$T$5083,19,0)</f>
        <v>MEXICO</v>
      </c>
      <c r="T3963" s="26">
        <v>0</v>
      </c>
      <c r="U3963" s="23" t="s">
        <v>37</v>
      </c>
      <c r="V3963" s="23" t="s">
        <v>37</v>
      </c>
      <c r="W3963" s="23" t="s">
        <v>37</v>
      </c>
      <c r="X3963" s="22">
        <v>473214.12</v>
      </c>
    </row>
    <row r="3964" spans="1:24" x14ac:dyDescent="0.25">
      <c r="A3964" s="22">
        <v>702</v>
      </c>
      <c r="B3964" s="23" t="s">
        <v>4009</v>
      </c>
      <c r="C3964" s="23"/>
      <c r="D3964" s="24">
        <v>313156</v>
      </c>
      <c r="E3964" s="25"/>
      <c r="F3964" s="23" t="s">
        <v>42</v>
      </c>
      <c r="G3964" s="23" t="s">
        <v>33</v>
      </c>
      <c r="H3964" s="24" t="s">
        <v>34</v>
      </c>
      <c r="I3964" s="24" t="s">
        <v>35</v>
      </c>
      <c r="J3964" s="23" t="s">
        <v>36</v>
      </c>
      <c r="K3964" s="26">
        <v>46520.06</v>
      </c>
      <c r="L3964" s="26">
        <f t="shared" si="186"/>
        <v>46520.06</v>
      </c>
      <c r="M3964" s="26">
        <v>0</v>
      </c>
      <c r="N3964" s="26">
        <v>0</v>
      </c>
      <c r="O3964" s="26">
        <v>0</v>
      </c>
      <c r="P3964" s="26">
        <v>0</v>
      </c>
      <c r="Q3964" s="26">
        <f t="shared" si="184"/>
        <v>0</v>
      </c>
      <c r="R3964" s="27" t="str">
        <f t="shared" si="185"/>
        <v>1-30</v>
      </c>
      <c r="S3964" s="27" t="str">
        <f>+VLOOKUP(B3964,'[1]PORTFOLIO MAY16'!$B$7:$T$5083,19,0)</f>
        <v>COSTA RICA</v>
      </c>
      <c r="T3964" s="26">
        <v>0</v>
      </c>
      <c r="U3964" s="23" t="s">
        <v>37</v>
      </c>
      <c r="V3964" s="23" t="s">
        <v>37</v>
      </c>
      <c r="W3964" s="23" t="s">
        <v>37</v>
      </c>
      <c r="X3964" s="22">
        <v>47981.56</v>
      </c>
    </row>
    <row r="3965" spans="1:24" x14ac:dyDescent="0.25">
      <c r="A3965" s="22">
        <v>702</v>
      </c>
      <c r="B3965" s="23" t="s">
        <v>4010</v>
      </c>
      <c r="C3965" s="23"/>
      <c r="D3965" s="24">
        <v>313548</v>
      </c>
      <c r="E3965" s="25"/>
      <c r="F3965" s="23" t="s">
        <v>59</v>
      </c>
      <c r="G3965" s="23" t="s">
        <v>59</v>
      </c>
      <c r="H3965" s="24" t="s">
        <v>34</v>
      </c>
      <c r="I3965" s="24" t="s">
        <v>35</v>
      </c>
      <c r="J3965" s="23" t="s">
        <v>36</v>
      </c>
      <c r="K3965" s="26">
        <v>18047.21</v>
      </c>
      <c r="L3965" s="26">
        <f t="shared" si="186"/>
        <v>18047.21</v>
      </c>
      <c r="M3965" s="26">
        <v>0</v>
      </c>
      <c r="N3965" s="26">
        <v>0</v>
      </c>
      <c r="O3965" s="26">
        <v>0</v>
      </c>
      <c r="P3965" s="26">
        <v>0</v>
      </c>
      <c r="Q3965" s="26">
        <f t="shared" si="184"/>
        <v>0</v>
      </c>
      <c r="R3965" s="27" t="str">
        <f t="shared" si="185"/>
        <v>1-30</v>
      </c>
      <c r="S3965" s="27" t="str">
        <f>+VLOOKUP(B3965,'[1]PORTFOLIO MAY16'!$B$7:$T$5083,19,0)</f>
        <v>NICARAGUA</v>
      </c>
      <c r="T3965" s="26">
        <v>0</v>
      </c>
      <c r="U3965" s="23" t="s">
        <v>37</v>
      </c>
      <c r="V3965" s="23" t="s">
        <v>37</v>
      </c>
      <c r="W3965" s="23" t="s">
        <v>37</v>
      </c>
      <c r="X3965" s="22">
        <v>18258.46</v>
      </c>
    </row>
    <row r="3966" spans="1:24" x14ac:dyDescent="0.25">
      <c r="A3966" s="22">
        <v>702</v>
      </c>
      <c r="B3966" s="23" t="s">
        <v>4011</v>
      </c>
      <c r="C3966" s="23"/>
      <c r="D3966" s="24">
        <v>313548</v>
      </c>
      <c r="E3966" s="25"/>
      <c r="F3966" s="23" t="s">
        <v>59</v>
      </c>
      <c r="G3966" s="23" t="s">
        <v>59</v>
      </c>
      <c r="H3966" s="24" t="s">
        <v>34</v>
      </c>
      <c r="I3966" s="24" t="s">
        <v>35</v>
      </c>
      <c r="J3966" s="23" t="s">
        <v>36</v>
      </c>
      <c r="K3966" s="26">
        <v>17700.240000000002</v>
      </c>
      <c r="L3966" s="26">
        <f t="shared" si="186"/>
        <v>17700.240000000002</v>
      </c>
      <c r="M3966" s="26">
        <v>0</v>
      </c>
      <c r="N3966" s="26">
        <v>0</v>
      </c>
      <c r="O3966" s="26">
        <v>0</v>
      </c>
      <c r="P3966" s="26">
        <v>0</v>
      </c>
      <c r="Q3966" s="26">
        <f t="shared" si="184"/>
        <v>0</v>
      </c>
      <c r="R3966" s="27" t="str">
        <f t="shared" si="185"/>
        <v>1-30</v>
      </c>
      <c r="S3966" s="27" t="str">
        <f>+VLOOKUP(B3966,'[1]PORTFOLIO MAY16'!$B$7:$T$5083,19,0)</f>
        <v>NICARAGUA</v>
      </c>
      <c r="T3966" s="26">
        <v>0</v>
      </c>
      <c r="U3966" s="23" t="s">
        <v>37</v>
      </c>
      <c r="V3966" s="23" t="s">
        <v>37</v>
      </c>
      <c r="W3966" s="23" t="s">
        <v>37</v>
      </c>
      <c r="X3966" s="22">
        <v>17907.43</v>
      </c>
    </row>
    <row r="3967" spans="1:24" x14ac:dyDescent="0.25">
      <c r="A3967" s="22">
        <v>702</v>
      </c>
      <c r="B3967" s="23" t="s">
        <v>4012</v>
      </c>
      <c r="C3967" s="23"/>
      <c r="D3967" s="24">
        <v>317994</v>
      </c>
      <c r="E3967" s="25"/>
      <c r="F3967" s="23" t="s">
        <v>42</v>
      </c>
      <c r="G3967" s="23" t="s">
        <v>33</v>
      </c>
      <c r="H3967" s="24" t="s">
        <v>34</v>
      </c>
      <c r="I3967" s="24" t="s">
        <v>35</v>
      </c>
      <c r="J3967" s="23" t="s">
        <v>36</v>
      </c>
      <c r="K3967" s="26">
        <v>132906.26</v>
      </c>
      <c r="L3967" s="26">
        <f t="shared" si="186"/>
        <v>132906.26</v>
      </c>
      <c r="M3967" s="26">
        <v>0</v>
      </c>
      <c r="N3967" s="26">
        <v>0</v>
      </c>
      <c r="O3967" s="26">
        <v>0</v>
      </c>
      <c r="P3967" s="26">
        <v>0</v>
      </c>
      <c r="Q3967" s="26">
        <f t="shared" si="184"/>
        <v>0</v>
      </c>
      <c r="R3967" s="27" t="str">
        <f t="shared" si="185"/>
        <v>1-30</v>
      </c>
      <c r="S3967" s="27" t="str">
        <f>+VLOOKUP(B3967,'[1]PORTFOLIO MAY16'!$B$7:$T$5083,19,0)</f>
        <v>REPUBLICA DOMINICANA</v>
      </c>
      <c r="T3967" s="26">
        <v>0</v>
      </c>
      <c r="U3967" s="23" t="s">
        <v>37</v>
      </c>
      <c r="V3967" s="23" t="s">
        <v>37</v>
      </c>
      <c r="W3967" s="23" t="s">
        <v>37</v>
      </c>
      <c r="X3967" s="22">
        <v>134232.20000000001</v>
      </c>
    </row>
    <row r="3968" spans="1:24" x14ac:dyDescent="0.25">
      <c r="A3968" s="22">
        <v>702</v>
      </c>
      <c r="B3968" s="23" t="s">
        <v>4013</v>
      </c>
      <c r="C3968" s="23"/>
      <c r="D3968" s="24">
        <v>317994</v>
      </c>
      <c r="E3968" s="25"/>
      <c r="F3968" s="23" t="s">
        <v>42</v>
      </c>
      <c r="G3968" s="23" t="s">
        <v>33</v>
      </c>
      <c r="H3968" s="24" t="s">
        <v>34</v>
      </c>
      <c r="I3968" s="24" t="s">
        <v>35</v>
      </c>
      <c r="J3968" s="23" t="s">
        <v>36</v>
      </c>
      <c r="K3968" s="26">
        <v>132906.26</v>
      </c>
      <c r="L3968" s="26">
        <f t="shared" si="186"/>
        <v>132906.26</v>
      </c>
      <c r="M3968" s="26">
        <v>0</v>
      </c>
      <c r="N3968" s="26">
        <v>0</v>
      </c>
      <c r="O3968" s="26">
        <v>0</v>
      </c>
      <c r="P3968" s="26">
        <v>0</v>
      </c>
      <c r="Q3968" s="26">
        <f t="shared" si="184"/>
        <v>0</v>
      </c>
      <c r="R3968" s="27" t="str">
        <f t="shared" si="185"/>
        <v>1-30</v>
      </c>
      <c r="S3968" s="27" t="str">
        <f>+VLOOKUP(B3968,'[1]PORTFOLIO MAY16'!$B$7:$T$5083,19,0)</f>
        <v>REPUBLICA DOMINICANA</v>
      </c>
      <c r="T3968" s="26">
        <v>0</v>
      </c>
      <c r="U3968" s="23" t="s">
        <v>37</v>
      </c>
      <c r="V3968" s="23" t="s">
        <v>37</v>
      </c>
      <c r="W3968" s="23" t="s">
        <v>37</v>
      </c>
      <c r="X3968" s="22">
        <v>134232.20000000001</v>
      </c>
    </row>
    <row r="3969" spans="1:24" x14ac:dyDescent="0.25">
      <c r="A3969" s="22">
        <v>702</v>
      </c>
      <c r="B3969" s="23" t="s">
        <v>4014</v>
      </c>
      <c r="C3969" s="23"/>
      <c r="D3969" s="24">
        <v>308989</v>
      </c>
      <c r="E3969" s="25"/>
      <c r="F3969" s="23" t="s">
        <v>51</v>
      </c>
      <c r="G3969" s="23" t="s">
        <v>51</v>
      </c>
      <c r="H3969" s="24" t="s">
        <v>34</v>
      </c>
      <c r="I3969" s="24" t="s">
        <v>35</v>
      </c>
      <c r="J3969" s="23" t="s">
        <v>36</v>
      </c>
      <c r="K3969" s="26">
        <v>17565286.780000001</v>
      </c>
      <c r="L3969" s="26">
        <f t="shared" si="186"/>
        <v>17565286.780000001</v>
      </c>
      <c r="M3969" s="26">
        <v>0</v>
      </c>
      <c r="N3969" s="26">
        <v>0</v>
      </c>
      <c r="O3969" s="26">
        <v>0</v>
      </c>
      <c r="P3969" s="26">
        <v>0</v>
      </c>
      <c r="Q3969" s="26">
        <f t="shared" si="184"/>
        <v>0</v>
      </c>
      <c r="R3969" s="27" t="str">
        <f t="shared" si="185"/>
        <v>1-30</v>
      </c>
      <c r="S3969" s="27" t="str">
        <f>+VLOOKUP(B3969,'[1]PORTFOLIO MAY16'!$B$7:$T$5083,19,0)</f>
        <v>MEXICO</v>
      </c>
      <c r="T3969" s="26">
        <v>0</v>
      </c>
      <c r="U3969" s="23" t="s">
        <v>37</v>
      </c>
      <c r="V3969" s="23" t="s">
        <v>37</v>
      </c>
      <c r="W3969" s="23" t="s">
        <v>37</v>
      </c>
      <c r="X3969" s="22">
        <v>18845859.52</v>
      </c>
    </row>
    <row r="3970" spans="1:24" x14ac:dyDescent="0.25">
      <c r="A3970" s="22">
        <v>702</v>
      </c>
      <c r="B3970" s="23" t="s">
        <v>4015</v>
      </c>
      <c r="C3970" s="23"/>
      <c r="D3970" s="24">
        <v>320416</v>
      </c>
      <c r="E3970" s="25"/>
      <c r="F3970" s="23" t="s">
        <v>51</v>
      </c>
      <c r="G3970" s="23" t="s">
        <v>33</v>
      </c>
      <c r="H3970" s="24" t="s">
        <v>34</v>
      </c>
      <c r="I3970" s="24" t="s">
        <v>35</v>
      </c>
      <c r="J3970" s="23" t="s">
        <v>36</v>
      </c>
      <c r="K3970" s="26">
        <v>69256.53</v>
      </c>
      <c r="L3970" s="26">
        <f t="shared" si="186"/>
        <v>69256.53</v>
      </c>
      <c r="M3970" s="26">
        <v>0</v>
      </c>
      <c r="N3970" s="26">
        <v>0</v>
      </c>
      <c r="O3970" s="26">
        <v>0</v>
      </c>
      <c r="P3970" s="26">
        <v>0</v>
      </c>
      <c r="Q3970" s="26">
        <f t="shared" si="184"/>
        <v>0</v>
      </c>
      <c r="R3970" s="27" t="str">
        <f t="shared" si="185"/>
        <v>1-30</v>
      </c>
      <c r="S3970" s="27" t="str">
        <f>+VLOOKUP(B3970,'[1]PORTFOLIO MAY16'!$B$7:$T$5083,19,0)</f>
        <v>COSTA RICA</v>
      </c>
      <c r="T3970" s="26">
        <v>0</v>
      </c>
      <c r="U3970" s="23" t="s">
        <v>37</v>
      </c>
      <c r="V3970" s="23" t="s">
        <v>37</v>
      </c>
      <c r="W3970" s="23" t="s">
        <v>37</v>
      </c>
      <c r="X3970" s="22">
        <v>73512.289999999994</v>
      </c>
    </row>
    <row r="3971" spans="1:24" x14ac:dyDescent="0.25">
      <c r="A3971" s="22">
        <v>702</v>
      </c>
      <c r="B3971" s="23" t="s">
        <v>4016</v>
      </c>
      <c r="C3971" s="23"/>
      <c r="D3971" s="24">
        <v>308900</v>
      </c>
      <c r="E3971" s="25"/>
      <c r="F3971" s="23" t="s">
        <v>42</v>
      </c>
      <c r="G3971" s="23" t="s">
        <v>33</v>
      </c>
      <c r="H3971" s="24" t="s">
        <v>34</v>
      </c>
      <c r="I3971" s="24" t="s">
        <v>35</v>
      </c>
      <c r="J3971" s="23" t="s">
        <v>36</v>
      </c>
      <c r="K3971" s="26">
        <v>19067.21</v>
      </c>
      <c r="L3971" s="26">
        <f t="shared" si="186"/>
        <v>19067.21</v>
      </c>
      <c r="M3971" s="26">
        <v>0</v>
      </c>
      <c r="N3971" s="26">
        <v>0</v>
      </c>
      <c r="O3971" s="26">
        <v>0</v>
      </c>
      <c r="P3971" s="26">
        <v>0</v>
      </c>
      <c r="Q3971" s="26">
        <f t="shared" si="184"/>
        <v>0</v>
      </c>
      <c r="R3971" s="27" t="str">
        <f t="shared" si="185"/>
        <v>1-30</v>
      </c>
      <c r="S3971" s="27" t="str">
        <f>+VLOOKUP(B3971,'[1]PORTFOLIO MAY16'!$B$7:$T$5083,19,0)</f>
        <v>COSTA RICA</v>
      </c>
      <c r="T3971" s="26">
        <v>0</v>
      </c>
      <c r="U3971" s="23" t="s">
        <v>37</v>
      </c>
      <c r="V3971" s="23" t="s">
        <v>37</v>
      </c>
      <c r="W3971" s="23" t="s">
        <v>37</v>
      </c>
      <c r="X3971" s="22">
        <v>19548.37</v>
      </c>
    </row>
    <row r="3972" spans="1:24" x14ac:dyDescent="0.25">
      <c r="A3972" s="22">
        <v>702</v>
      </c>
      <c r="B3972" s="23" t="s">
        <v>4017</v>
      </c>
      <c r="C3972" s="23"/>
      <c r="D3972" s="24">
        <v>312065</v>
      </c>
      <c r="E3972" s="25"/>
      <c r="F3972" s="23" t="s">
        <v>51</v>
      </c>
      <c r="G3972" s="23" t="s">
        <v>33</v>
      </c>
      <c r="H3972" s="24" t="s">
        <v>34</v>
      </c>
      <c r="I3972" s="24" t="s">
        <v>35</v>
      </c>
      <c r="J3972" s="23" t="s">
        <v>36</v>
      </c>
      <c r="K3972" s="26">
        <v>28670.47</v>
      </c>
      <c r="L3972" s="26">
        <f t="shared" si="186"/>
        <v>28670.47</v>
      </c>
      <c r="M3972" s="26">
        <v>0</v>
      </c>
      <c r="N3972" s="26">
        <v>0</v>
      </c>
      <c r="O3972" s="26">
        <v>0</v>
      </c>
      <c r="P3972" s="26">
        <v>0</v>
      </c>
      <c r="Q3972" s="26">
        <f t="shared" si="184"/>
        <v>0</v>
      </c>
      <c r="R3972" s="27" t="str">
        <f t="shared" si="185"/>
        <v>1-30</v>
      </c>
      <c r="S3972" s="27" t="str">
        <f>+VLOOKUP(B3972,'[1]PORTFOLIO MAY16'!$B$7:$T$5083,19,0)</f>
        <v>GUATEMALA</v>
      </c>
      <c r="T3972" s="26">
        <v>0</v>
      </c>
      <c r="U3972" s="23" t="s">
        <v>37</v>
      </c>
      <c r="V3972" s="23" t="s">
        <v>37</v>
      </c>
      <c r="W3972" s="23" t="s">
        <v>37</v>
      </c>
      <c r="X3972" s="22">
        <v>28812.66</v>
      </c>
    </row>
    <row r="3973" spans="1:24" x14ac:dyDescent="0.25">
      <c r="A3973" s="22">
        <v>702</v>
      </c>
      <c r="B3973" s="23" t="s">
        <v>4018</v>
      </c>
      <c r="C3973" s="23"/>
      <c r="D3973" s="24">
        <v>316278</v>
      </c>
      <c r="E3973" s="25"/>
      <c r="F3973" s="23" t="s">
        <v>51</v>
      </c>
      <c r="G3973" s="23" t="s">
        <v>33</v>
      </c>
      <c r="H3973" s="24" t="s">
        <v>34</v>
      </c>
      <c r="I3973" s="24" t="s">
        <v>35</v>
      </c>
      <c r="J3973" s="23" t="s">
        <v>36</v>
      </c>
      <c r="K3973" s="26">
        <v>8387.34</v>
      </c>
      <c r="L3973" s="26">
        <f t="shared" si="186"/>
        <v>8387.34</v>
      </c>
      <c r="M3973" s="26">
        <v>0</v>
      </c>
      <c r="N3973" s="26">
        <v>0</v>
      </c>
      <c r="O3973" s="26">
        <v>0</v>
      </c>
      <c r="P3973" s="26">
        <v>0</v>
      </c>
      <c r="Q3973" s="26">
        <f t="shared" si="184"/>
        <v>0</v>
      </c>
      <c r="R3973" s="27" t="str">
        <f t="shared" si="185"/>
        <v>1-30</v>
      </c>
      <c r="S3973" s="27" t="str">
        <f>+VLOOKUP(B3973,'[1]PORTFOLIO MAY16'!$B$7:$T$5083,19,0)</f>
        <v>COSTA RICA</v>
      </c>
      <c r="T3973" s="26">
        <v>0</v>
      </c>
      <c r="U3973" s="23" t="s">
        <v>37</v>
      </c>
      <c r="V3973" s="23" t="s">
        <v>37</v>
      </c>
      <c r="W3973" s="23" t="s">
        <v>37</v>
      </c>
      <c r="X3973" s="22">
        <v>8570.74</v>
      </c>
    </row>
    <row r="3974" spans="1:24" x14ac:dyDescent="0.25">
      <c r="A3974" s="22">
        <v>702</v>
      </c>
      <c r="B3974" s="23" t="s">
        <v>4019</v>
      </c>
      <c r="C3974" s="23"/>
      <c r="D3974" s="24">
        <v>308401</v>
      </c>
      <c r="E3974" s="25"/>
      <c r="F3974" s="23" t="s">
        <v>51</v>
      </c>
      <c r="G3974" s="23" t="s">
        <v>33</v>
      </c>
      <c r="H3974" s="24" t="s">
        <v>34</v>
      </c>
      <c r="I3974" s="24" t="s">
        <v>233</v>
      </c>
      <c r="J3974" s="23" t="s">
        <v>36</v>
      </c>
      <c r="K3974" s="26">
        <v>14553.62</v>
      </c>
      <c r="L3974" s="26">
        <f t="shared" si="186"/>
        <v>14553.62</v>
      </c>
      <c r="M3974" s="26">
        <v>0</v>
      </c>
      <c r="N3974" s="26">
        <v>0</v>
      </c>
      <c r="O3974" s="26">
        <v>0</v>
      </c>
      <c r="P3974" s="26">
        <v>14553.62</v>
      </c>
      <c r="Q3974" s="26">
        <f t="shared" si="184"/>
        <v>14553.62</v>
      </c>
      <c r="R3974" s="27" t="str">
        <f t="shared" si="185"/>
        <v>120+</v>
      </c>
      <c r="S3974" s="27" t="str">
        <f>+VLOOKUP(B3974,'[1]PORTFOLIO MAY16'!$B$7:$T$5083,19,0)</f>
        <v>COSTA RICA</v>
      </c>
      <c r="T3974" s="26">
        <v>0</v>
      </c>
      <c r="U3974" s="23" t="s">
        <v>37</v>
      </c>
      <c r="V3974" s="23" t="s">
        <v>37</v>
      </c>
      <c r="W3974" s="23" t="s">
        <v>37</v>
      </c>
      <c r="X3974" s="22">
        <v>15177.44</v>
      </c>
    </row>
    <row r="3975" spans="1:24" x14ac:dyDescent="0.25">
      <c r="A3975" s="22">
        <v>702</v>
      </c>
      <c r="B3975" s="23" t="s">
        <v>4020</v>
      </c>
      <c r="C3975" s="23"/>
      <c r="D3975" s="24">
        <v>315704</v>
      </c>
      <c r="E3975" s="25"/>
      <c r="F3975" s="23" t="s">
        <v>42</v>
      </c>
      <c r="G3975" s="23" t="s">
        <v>33</v>
      </c>
      <c r="H3975" s="24" t="s">
        <v>34</v>
      </c>
      <c r="I3975" s="24" t="s">
        <v>35</v>
      </c>
      <c r="J3975" s="23" t="s">
        <v>36</v>
      </c>
      <c r="K3975" s="26">
        <v>11148.58</v>
      </c>
      <c r="L3975" s="26">
        <f t="shared" si="186"/>
        <v>11148.58</v>
      </c>
      <c r="M3975" s="26">
        <v>0</v>
      </c>
      <c r="N3975" s="26">
        <v>0</v>
      </c>
      <c r="O3975" s="26">
        <v>0</v>
      </c>
      <c r="P3975" s="26">
        <v>0</v>
      </c>
      <c r="Q3975" s="26">
        <f t="shared" ref="Q3975:Q4038" si="187">+P3975+O3975+N3975+M3975</f>
        <v>0</v>
      </c>
      <c r="R3975" s="27" t="str">
        <f t="shared" ref="R3975:R4038" si="188">+IF(P3975&gt;0,"120+",IF(O3975&gt;0,"91-120",IF(N3975&gt;0,"61-90",IF(M3975&gt;0,"31-60","1-30"))))</f>
        <v>1-30</v>
      </c>
      <c r="S3975" s="27" t="str">
        <f>+VLOOKUP(B3975,'[1]PORTFOLIO MAY16'!$B$7:$T$5083,19,0)</f>
        <v>NICARAGUA</v>
      </c>
      <c r="T3975" s="26">
        <v>0</v>
      </c>
      <c r="U3975" s="23" t="s">
        <v>37</v>
      </c>
      <c r="V3975" s="23" t="s">
        <v>37</v>
      </c>
      <c r="W3975" s="23" t="s">
        <v>37</v>
      </c>
      <c r="X3975" s="22">
        <v>11148.58</v>
      </c>
    </row>
    <row r="3976" spans="1:24" x14ac:dyDescent="0.25">
      <c r="A3976" s="22">
        <v>702</v>
      </c>
      <c r="B3976" s="23" t="s">
        <v>4021</v>
      </c>
      <c r="C3976" s="23"/>
      <c r="D3976" s="24">
        <v>318874</v>
      </c>
      <c r="E3976" s="25"/>
      <c r="F3976" s="23" t="s">
        <v>33</v>
      </c>
      <c r="G3976" s="23" t="s">
        <v>33</v>
      </c>
      <c r="H3976" s="24" t="s">
        <v>34</v>
      </c>
      <c r="I3976" s="24" t="s">
        <v>35</v>
      </c>
      <c r="J3976" s="23" t="s">
        <v>39</v>
      </c>
      <c r="K3976" s="26">
        <v>3523207.71</v>
      </c>
      <c r="L3976" s="26">
        <f t="shared" si="186"/>
        <v>189865.66345531287</v>
      </c>
      <c r="M3976" s="26">
        <v>0</v>
      </c>
      <c r="N3976" s="26">
        <v>0</v>
      </c>
      <c r="O3976" s="26">
        <v>0</v>
      </c>
      <c r="P3976" s="26">
        <v>0</v>
      </c>
      <c r="Q3976" s="26">
        <f t="shared" si="187"/>
        <v>0</v>
      </c>
      <c r="R3976" s="27" t="str">
        <f t="shared" si="188"/>
        <v>1-30</v>
      </c>
      <c r="S3976" s="27" t="str">
        <f>+VLOOKUP(B3976,'[1]PORTFOLIO MAY16'!$B$7:$T$5083,19,0)</f>
        <v>MEXICO</v>
      </c>
      <c r="T3976" s="26">
        <v>0</v>
      </c>
      <c r="U3976" s="23" t="s">
        <v>37</v>
      </c>
      <c r="V3976" s="23" t="s">
        <v>37</v>
      </c>
      <c r="W3976" s="23" t="s">
        <v>37</v>
      </c>
      <c r="X3976" s="22">
        <v>5442394.8399999999</v>
      </c>
    </row>
    <row r="3977" spans="1:24" x14ac:dyDescent="0.25">
      <c r="A3977" s="22">
        <v>702</v>
      </c>
      <c r="B3977" s="23" t="s">
        <v>4022</v>
      </c>
      <c r="C3977" s="23"/>
      <c r="D3977" s="24">
        <v>320598</v>
      </c>
      <c r="E3977" s="25"/>
      <c r="F3977" s="23" t="s">
        <v>33</v>
      </c>
      <c r="G3977" s="23" t="s">
        <v>33</v>
      </c>
      <c r="H3977" s="24" t="s">
        <v>34</v>
      </c>
      <c r="I3977" s="24" t="s">
        <v>35</v>
      </c>
      <c r="J3977" s="23" t="s">
        <v>39</v>
      </c>
      <c r="K3977" s="26">
        <v>213491.91</v>
      </c>
      <c r="L3977" s="26">
        <f t="shared" si="186"/>
        <v>11505.07902768297</v>
      </c>
      <c r="M3977" s="26">
        <v>213491.91</v>
      </c>
      <c r="N3977" s="26">
        <v>0</v>
      </c>
      <c r="O3977" s="26">
        <v>0</v>
      </c>
      <c r="P3977" s="26">
        <v>0</v>
      </c>
      <c r="Q3977" s="26">
        <f t="shared" si="187"/>
        <v>213491.91</v>
      </c>
      <c r="R3977" s="27" t="str">
        <f t="shared" si="188"/>
        <v>31-60</v>
      </c>
      <c r="S3977" s="27" t="str">
        <f>+VLOOKUP(B3977,'[1]PORTFOLIO MAY16'!$B$7:$T$5083,19,0)</f>
        <v>MEXICO</v>
      </c>
      <c r="T3977" s="26">
        <v>0</v>
      </c>
      <c r="U3977" s="23" t="s">
        <v>37</v>
      </c>
      <c r="V3977" s="23" t="s">
        <v>37</v>
      </c>
      <c r="W3977" s="23" t="s">
        <v>37</v>
      </c>
      <c r="X3977" s="22">
        <v>315028.44</v>
      </c>
    </row>
    <row r="3978" spans="1:24" x14ac:dyDescent="0.25">
      <c r="A3978" s="22">
        <v>702</v>
      </c>
      <c r="B3978" s="23" t="s">
        <v>4023</v>
      </c>
      <c r="C3978" s="23"/>
      <c r="D3978" s="24">
        <v>318173</v>
      </c>
      <c r="E3978" s="25"/>
      <c r="F3978" s="23" t="s">
        <v>33</v>
      </c>
      <c r="G3978" s="23" t="s">
        <v>33</v>
      </c>
      <c r="H3978" s="24" t="s">
        <v>34</v>
      </c>
      <c r="I3978" s="24" t="s">
        <v>35</v>
      </c>
      <c r="J3978" s="23" t="s">
        <v>36</v>
      </c>
      <c r="K3978" s="26">
        <v>158889.14000000001</v>
      </c>
      <c r="L3978" s="26">
        <f t="shared" si="186"/>
        <v>158889.14000000001</v>
      </c>
      <c r="M3978" s="26">
        <v>0</v>
      </c>
      <c r="N3978" s="26">
        <v>0</v>
      </c>
      <c r="O3978" s="26">
        <v>0</v>
      </c>
      <c r="P3978" s="26">
        <v>0</v>
      </c>
      <c r="Q3978" s="26">
        <f t="shared" si="187"/>
        <v>0</v>
      </c>
      <c r="R3978" s="27" t="str">
        <f t="shared" si="188"/>
        <v>1-30</v>
      </c>
      <c r="S3978" s="27" t="str">
        <f>+VLOOKUP(B3978,'[1]PORTFOLIO MAY16'!$B$7:$T$5083,19,0)</f>
        <v>MEXICO</v>
      </c>
      <c r="T3978" s="26">
        <v>0</v>
      </c>
      <c r="U3978" s="23" t="s">
        <v>37</v>
      </c>
      <c r="V3978" s="23" t="s">
        <v>37</v>
      </c>
      <c r="W3978" s="23" t="s">
        <v>37</v>
      </c>
      <c r="X3978" s="22">
        <v>183066.12</v>
      </c>
    </row>
    <row r="3979" spans="1:24" x14ac:dyDescent="0.25">
      <c r="A3979" s="22">
        <v>702</v>
      </c>
      <c r="B3979" s="23" t="s">
        <v>4024</v>
      </c>
      <c r="C3979" s="23"/>
      <c r="D3979" s="24">
        <v>312089</v>
      </c>
      <c r="E3979" s="25"/>
      <c r="F3979" s="23" t="s">
        <v>42</v>
      </c>
      <c r="G3979" s="23" t="s">
        <v>33</v>
      </c>
      <c r="H3979" s="24" t="s">
        <v>34</v>
      </c>
      <c r="I3979" s="24" t="s">
        <v>35</v>
      </c>
      <c r="J3979" s="23" t="s">
        <v>36</v>
      </c>
      <c r="K3979" s="26">
        <v>13491.3</v>
      </c>
      <c r="L3979" s="26">
        <f t="shared" si="186"/>
        <v>13491.3</v>
      </c>
      <c r="M3979" s="26">
        <v>0</v>
      </c>
      <c r="N3979" s="26">
        <v>0</v>
      </c>
      <c r="O3979" s="26">
        <v>0</v>
      </c>
      <c r="P3979" s="26">
        <v>0</v>
      </c>
      <c r="Q3979" s="26">
        <f t="shared" si="187"/>
        <v>0</v>
      </c>
      <c r="R3979" s="27" t="str">
        <f t="shared" si="188"/>
        <v>1-30</v>
      </c>
      <c r="S3979" s="27" t="str">
        <f>+VLOOKUP(B3979,'[1]PORTFOLIO MAY16'!$B$7:$T$5083,19,0)</f>
        <v>REPUBLICA DOMINICANA</v>
      </c>
      <c r="T3979" s="26">
        <v>0</v>
      </c>
      <c r="U3979" s="23" t="s">
        <v>37</v>
      </c>
      <c r="V3979" s="23" t="s">
        <v>37</v>
      </c>
      <c r="W3979" s="23" t="s">
        <v>37</v>
      </c>
      <c r="X3979" s="22">
        <v>13491.3</v>
      </c>
    </row>
    <row r="3980" spans="1:24" x14ac:dyDescent="0.25">
      <c r="A3980" s="22">
        <v>702</v>
      </c>
      <c r="B3980" s="23" t="s">
        <v>4025</v>
      </c>
      <c r="C3980" s="23"/>
      <c r="D3980" s="24">
        <v>320480</v>
      </c>
      <c r="E3980" s="25"/>
      <c r="F3980" s="23" t="s">
        <v>42</v>
      </c>
      <c r="G3980" s="23" t="s">
        <v>33</v>
      </c>
      <c r="H3980" s="24" t="s">
        <v>34</v>
      </c>
      <c r="I3980" s="24" t="s">
        <v>35</v>
      </c>
      <c r="J3980" s="23" t="s">
        <v>36</v>
      </c>
      <c r="K3980" s="26">
        <v>91770.02</v>
      </c>
      <c r="L3980" s="26">
        <f t="shared" si="186"/>
        <v>91770.02</v>
      </c>
      <c r="M3980" s="26">
        <v>0</v>
      </c>
      <c r="N3980" s="26">
        <v>0</v>
      </c>
      <c r="O3980" s="26">
        <v>0</v>
      </c>
      <c r="P3980" s="26">
        <v>0</v>
      </c>
      <c r="Q3980" s="26">
        <f t="shared" si="187"/>
        <v>0</v>
      </c>
      <c r="R3980" s="27" t="str">
        <f t="shared" si="188"/>
        <v>1-30</v>
      </c>
      <c r="S3980" s="27" t="str">
        <f>+VLOOKUP(B3980,'[1]PORTFOLIO MAY16'!$B$7:$T$5083,19,0)</f>
        <v>REPUBLICA DOMINICANA</v>
      </c>
      <c r="T3980" s="26">
        <v>0</v>
      </c>
      <c r="U3980" s="23" t="s">
        <v>37</v>
      </c>
      <c r="V3980" s="23" t="s">
        <v>37</v>
      </c>
      <c r="W3980" s="23" t="s">
        <v>37</v>
      </c>
      <c r="X3980" s="22">
        <v>95393.8</v>
      </c>
    </row>
    <row r="3981" spans="1:24" x14ac:dyDescent="0.25">
      <c r="A3981" s="22">
        <v>702</v>
      </c>
      <c r="B3981" s="23" t="s">
        <v>4026</v>
      </c>
      <c r="C3981" s="23"/>
      <c r="D3981" s="24">
        <v>314798</v>
      </c>
      <c r="E3981" s="25"/>
      <c r="F3981" s="23" t="s">
        <v>51</v>
      </c>
      <c r="G3981" s="23" t="s">
        <v>51</v>
      </c>
      <c r="H3981" s="24" t="s">
        <v>34</v>
      </c>
      <c r="I3981" s="24" t="s">
        <v>35</v>
      </c>
      <c r="J3981" s="23" t="s">
        <v>36</v>
      </c>
      <c r="K3981" s="26">
        <v>36933.699999999997</v>
      </c>
      <c r="L3981" s="26">
        <f t="shared" si="186"/>
        <v>36933.699999999997</v>
      </c>
      <c r="M3981" s="26">
        <v>0</v>
      </c>
      <c r="N3981" s="26">
        <v>0</v>
      </c>
      <c r="O3981" s="26">
        <v>0</v>
      </c>
      <c r="P3981" s="26">
        <v>0</v>
      </c>
      <c r="Q3981" s="26">
        <f t="shared" si="187"/>
        <v>0</v>
      </c>
      <c r="R3981" s="27" t="str">
        <f t="shared" si="188"/>
        <v>1-30</v>
      </c>
      <c r="S3981" s="27" t="str">
        <f>+VLOOKUP(B3981,'[1]PORTFOLIO MAY16'!$B$7:$T$5083,19,0)</f>
        <v>COSTA RICA</v>
      </c>
      <c r="T3981" s="26">
        <v>0</v>
      </c>
      <c r="U3981" s="23" t="s">
        <v>37</v>
      </c>
      <c r="V3981" s="23" t="s">
        <v>37</v>
      </c>
      <c r="W3981" s="23" t="s">
        <v>37</v>
      </c>
      <c r="X3981" s="22">
        <v>37321.54</v>
      </c>
    </row>
    <row r="3982" spans="1:24" x14ac:dyDescent="0.25">
      <c r="A3982" s="22">
        <v>702</v>
      </c>
      <c r="B3982" s="23" t="s">
        <v>4027</v>
      </c>
      <c r="C3982" s="23"/>
      <c r="D3982" s="24">
        <v>314376</v>
      </c>
      <c r="E3982" s="25"/>
      <c r="F3982" s="23" t="s">
        <v>42</v>
      </c>
      <c r="G3982" s="23" t="s">
        <v>33</v>
      </c>
      <c r="H3982" s="24" t="s">
        <v>34</v>
      </c>
      <c r="I3982" s="24" t="s">
        <v>35</v>
      </c>
      <c r="J3982" s="23" t="s">
        <v>36</v>
      </c>
      <c r="K3982" s="26">
        <v>152787.10999999999</v>
      </c>
      <c r="L3982" s="26">
        <f t="shared" si="186"/>
        <v>152787.10999999999</v>
      </c>
      <c r="M3982" s="26">
        <v>0</v>
      </c>
      <c r="N3982" s="26">
        <v>0</v>
      </c>
      <c r="O3982" s="26">
        <v>0</v>
      </c>
      <c r="P3982" s="26">
        <v>0</v>
      </c>
      <c r="Q3982" s="26">
        <f t="shared" si="187"/>
        <v>0</v>
      </c>
      <c r="R3982" s="27" t="str">
        <f t="shared" si="188"/>
        <v>1-30</v>
      </c>
      <c r="S3982" s="27" t="str">
        <f>+VLOOKUP(B3982,'[1]PORTFOLIO MAY16'!$B$7:$T$5083,19,0)</f>
        <v>COSTA RICA</v>
      </c>
      <c r="T3982" s="26">
        <v>0</v>
      </c>
      <c r="U3982" s="23" t="s">
        <v>37</v>
      </c>
      <c r="V3982" s="23" t="s">
        <v>37</v>
      </c>
      <c r="W3982" s="23" t="s">
        <v>37</v>
      </c>
      <c r="X3982" s="22">
        <v>158804.13</v>
      </c>
    </row>
    <row r="3983" spans="1:24" x14ac:dyDescent="0.25">
      <c r="A3983" s="22">
        <v>702</v>
      </c>
      <c r="B3983" s="23" t="s">
        <v>4028</v>
      </c>
      <c r="C3983" s="23"/>
      <c r="D3983" s="24">
        <v>318071</v>
      </c>
      <c r="E3983" s="25"/>
      <c r="F3983" s="23" t="s">
        <v>33</v>
      </c>
      <c r="G3983" s="23" t="s">
        <v>33</v>
      </c>
      <c r="H3983" s="24" t="s">
        <v>34</v>
      </c>
      <c r="I3983" s="24" t="s">
        <v>35</v>
      </c>
      <c r="J3983" s="23" t="s">
        <v>39</v>
      </c>
      <c r="K3983" s="26">
        <v>1310882.92</v>
      </c>
      <c r="L3983" s="26">
        <f t="shared" si="186"/>
        <v>70643.480545186991</v>
      </c>
      <c r="M3983" s="26">
        <v>0</v>
      </c>
      <c r="N3983" s="26">
        <v>0</v>
      </c>
      <c r="O3983" s="26">
        <v>0</v>
      </c>
      <c r="P3983" s="26">
        <v>0</v>
      </c>
      <c r="Q3983" s="26">
        <f t="shared" si="187"/>
        <v>0</v>
      </c>
      <c r="R3983" s="27" t="str">
        <f t="shared" si="188"/>
        <v>1-30</v>
      </c>
      <c r="S3983" s="27" t="str">
        <f>+VLOOKUP(B3983,'[1]PORTFOLIO MAY16'!$B$7:$T$5083,19,0)</f>
        <v>MEXICO</v>
      </c>
      <c r="T3983" s="26">
        <v>0</v>
      </c>
      <c r="U3983" s="23" t="s">
        <v>37</v>
      </c>
      <c r="V3983" s="23" t="s">
        <v>37</v>
      </c>
      <c r="W3983" s="23" t="s">
        <v>37</v>
      </c>
      <c r="X3983" s="22">
        <v>1569756.82</v>
      </c>
    </row>
    <row r="3984" spans="1:24" x14ac:dyDescent="0.25">
      <c r="A3984" s="22">
        <v>702</v>
      </c>
      <c r="B3984" s="23" t="s">
        <v>4029</v>
      </c>
      <c r="C3984" s="23"/>
      <c r="D3984" s="24">
        <v>320498</v>
      </c>
      <c r="E3984" s="25"/>
      <c r="F3984" s="23" t="s">
        <v>42</v>
      </c>
      <c r="G3984" s="23" t="s">
        <v>33</v>
      </c>
      <c r="H3984" s="24" t="s">
        <v>34</v>
      </c>
      <c r="I3984" s="24" t="s">
        <v>35</v>
      </c>
      <c r="J3984" s="23" t="s">
        <v>36</v>
      </c>
      <c r="K3984" s="26">
        <v>44374.74</v>
      </c>
      <c r="L3984" s="26">
        <f t="shared" si="186"/>
        <v>44374.74</v>
      </c>
      <c r="M3984" s="26">
        <v>0</v>
      </c>
      <c r="N3984" s="26">
        <v>0</v>
      </c>
      <c r="O3984" s="26">
        <v>0</v>
      </c>
      <c r="P3984" s="26">
        <v>0</v>
      </c>
      <c r="Q3984" s="26">
        <f t="shared" si="187"/>
        <v>0</v>
      </c>
      <c r="R3984" s="27" t="str">
        <f t="shared" si="188"/>
        <v>1-30</v>
      </c>
      <c r="S3984" s="27" t="str">
        <f>+VLOOKUP(B3984,'[1]PORTFOLIO MAY16'!$B$7:$T$5083,19,0)</f>
        <v>ECUADOR</v>
      </c>
      <c r="T3984" s="26">
        <v>0</v>
      </c>
      <c r="U3984" s="23" t="s">
        <v>37</v>
      </c>
      <c r="V3984" s="23" t="s">
        <v>37</v>
      </c>
      <c r="W3984" s="23" t="s">
        <v>37</v>
      </c>
      <c r="X3984" s="22">
        <v>45115.11</v>
      </c>
    </row>
    <row r="3985" spans="1:24" x14ac:dyDescent="0.25">
      <c r="A3985" s="22">
        <v>702</v>
      </c>
      <c r="B3985" s="23" t="s">
        <v>4030</v>
      </c>
      <c r="C3985" s="23"/>
      <c r="D3985" s="24">
        <v>309785</v>
      </c>
      <c r="E3985" s="25"/>
      <c r="F3985" s="23" t="s">
        <v>42</v>
      </c>
      <c r="G3985" s="23" t="s">
        <v>33</v>
      </c>
      <c r="H3985" s="24" t="s">
        <v>34</v>
      </c>
      <c r="I3985" s="24" t="s">
        <v>35</v>
      </c>
      <c r="J3985" s="23" t="s">
        <v>36</v>
      </c>
      <c r="K3985" s="26">
        <v>111950.71</v>
      </c>
      <c r="L3985" s="26">
        <f t="shared" si="186"/>
        <v>111950.71</v>
      </c>
      <c r="M3985" s="26">
        <v>0</v>
      </c>
      <c r="N3985" s="26">
        <v>0</v>
      </c>
      <c r="O3985" s="26">
        <v>0</v>
      </c>
      <c r="P3985" s="26">
        <v>0</v>
      </c>
      <c r="Q3985" s="26">
        <f t="shared" si="187"/>
        <v>0</v>
      </c>
      <c r="R3985" s="27" t="str">
        <f t="shared" si="188"/>
        <v>1-30</v>
      </c>
      <c r="S3985" s="27" t="str">
        <f>+VLOOKUP(B3985,'[1]PORTFOLIO MAY16'!$B$7:$T$5083,19,0)</f>
        <v>REPUBLICA DOMINICANA</v>
      </c>
      <c r="T3985" s="26">
        <v>0</v>
      </c>
      <c r="U3985" s="23" t="s">
        <v>37</v>
      </c>
      <c r="V3985" s="23" t="s">
        <v>37</v>
      </c>
      <c r="W3985" s="23" t="s">
        <v>37</v>
      </c>
      <c r="X3985" s="22">
        <v>121844.36</v>
      </c>
    </row>
    <row r="3986" spans="1:24" x14ac:dyDescent="0.25">
      <c r="A3986" s="22">
        <v>702</v>
      </c>
      <c r="B3986" s="23" t="s">
        <v>4031</v>
      </c>
      <c r="C3986" s="23"/>
      <c r="D3986" s="24">
        <v>312065</v>
      </c>
      <c r="E3986" s="25"/>
      <c r="F3986" s="23" t="s">
        <v>51</v>
      </c>
      <c r="G3986" s="23" t="s">
        <v>33</v>
      </c>
      <c r="H3986" s="24" t="s">
        <v>34</v>
      </c>
      <c r="I3986" s="24" t="s">
        <v>35</v>
      </c>
      <c r="J3986" s="23" t="s">
        <v>36</v>
      </c>
      <c r="K3986" s="26">
        <v>28670.47</v>
      </c>
      <c r="L3986" s="26">
        <f t="shared" si="186"/>
        <v>28670.47</v>
      </c>
      <c r="M3986" s="26">
        <v>0</v>
      </c>
      <c r="N3986" s="26">
        <v>0</v>
      </c>
      <c r="O3986" s="26">
        <v>0</v>
      </c>
      <c r="P3986" s="26">
        <v>0</v>
      </c>
      <c r="Q3986" s="26">
        <f t="shared" si="187"/>
        <v>0</v>
      </c>
      <c r="R3986" s="27" t="str">
        <f t="shared" si="188"/>
        <v>1-30</v>
      </c>
      <c r="S3986" s="27" t="str">
        <f>+VLOOKUP(B3986,'[1]PORTFOLIO MAY16'!$B$7:$T$5083,19,0)</f>
        <v>GUATEMALA</v>
      </c>
      <c r="T3986" s="26">
        <v>0</v>
      </c>
      <c r="U3986" s="23" t="s">
        <v>37</v>
      </c>
      <c r="V3986" s="23" t="s">
        <v>37</v>
      </c>
      <c r="W3986" s="23" t="s">
        <v>37</v>
      </c>
      <c r="X3986" s="22">
        <v>28812.66</v>
      </c>
    </row>
    <row r="3987" spans="1:24" x14ac:dyDescent="0.25">
      <c r="A3987" s="22">
        <v>702</v>
      </c>
      <c r="B3987" s="23" t="s">
        <v>4032</v>
      </c>
      <c r="C3987" s="23"/>
      <c r="D3987" s="24">
        <v>332377</v>
      </c>
      <c r="E3987" s="25"/>
      <c r="F3987" s="23" t="s">
        <v>33</v>
      </c>
      <c r="G3987" s="23" t="s">
        <v>33</v>
      </c>
      <c r="H3987" s="24" t="s">
        <v>34</v>
      </c>
      <c r="I3987" s="24" t="s">
        <v>35</v>
      </c>
      <c r="J3987" s="23" t="s">
        <v>39</v>
      </c>
      <c r="K3987" s="26">
        <v>1223459.01</v>
      </c>
      <c r="L3987" s="26">
        <f t="shared" si="186"/>
        <v>65932.206036194868</v>
      </c>
      <c r="M3987" s="26">
        <v>1223459.01</v>
      </c>
      <c r="N3987" s="26">
        <v>0</v>
      </c>
      <c r="O3987" s="26">
        <v>0</v>
      </c>
      <c r="P3987" s="26">
        <v>0</v>
      </c>
      <c r="Q3987" s="26">
        <f t="shared" si="187"/>
        <v>1223459.01</v>
      </c>
      <c r="R3987" s="27" t="str">
        <f t="shared" si="188"/>
        <v>31-60</v>
      </c>
      <c r="S3987" s="27" t="str">
        <f>+VLOOKUP(B3987,'[1]PORTFOLIO MAY16'!$B$7:$T$5083,19,0)</f>
        <v>MEXICO</v>
      </c>
      <c r="T3987" s="26">
        <v>0</v>
      </c>
      <c r="U3987" s="23" t="s">
        <v>37</v>
      </c>
      <c r="V3987" s="23" t="s">
        <v>37</v>
      </c>
      <c r="W3987" s="23" t="s">
        <v>37</v>
      </c>
      <c r="X3987" s="22">
        <v>1834257.41</v>
      </c>
    </row>
    <row r="3988" spans="1:24" x14ac:dyDescent="0.25">
      <c r="A3988" s="22">
        <v>702</v>
      </c>
      <c r="B3988" s="23" t="s">
        <v>4033</v>
      </c>
      <c r="C3988" s="23"/>
      <c r="D3988" s="24">
        <v>325126</v>
      </c>
      <c r="E3988" s="25"/>
      <c r="F3988" s="23" t="s">
        <v>33</v>
      </c>
      <c r="G3988" s="23" t="s">
        <v>33</v>
      </c>
      <c r="H3988" s="24" t="s">
        <v>34</v>
      </c>
      <c r="I3988" s="24" t="s">
        <v>35</v>
      </c>
      <c r="J3988" s="23" t="s">
        <v>39</v>
      </c>
      <c r="K3988" s="26">
        <v>-22598.98</v>
      </c>
      <c r="L3988" s="26">
        <v>1458.1658588190112</v>
      </c>
      <c r="M3988" s="26">
        <v>27058.19</v>
      </c>
      <c r="N3988" s="26">
        <v>0</v>
      </c>
      <c r="O3988" s="26">
        <v>0</v>
      </c>
      <c r="P3988" s="26">
        <v>0</v>
      </c>
      <c r="Q3988" s="26">
        <f t="shared" si="187"/>
        <v>27058.19</v>
      </c>
      <c r="R3988" s="27" t="str">
        <f t="shared" si="188"/>
        <v>31-60</v>
      </c>
      <c r="S3988" s="27" t="str">
        <f>+VLOOKUP(B3988,'[1]PORTFOLIO MAY16'!$B$7:$T$5083,19,0)</f>
        <v>MEXICO</v>
      </c>
      <c r="T3988" s="26">
        <v>0</v>
      </c>
      <c r="U3988" s="23" t="s">
        <v>37</v>
      </c>
      <c r="V3988" s="23" t="s">
        <v>37</v>
      </c>
      <c r="W3988" s="23" t="s">
        <v>37</v>
      </c>
      <c r="X3988" s="22">
        <v>23326.02</v>
      </c>
    </row>
    <row r="3989" spans="1:24" x14ac:dyDescent="0.25">
      <c r="A3989" s="22">
        <v>702</v>
      </c>
      <c r="B3989" s="23" t="s">
        <v>4034</v>
      </c>
      <c r="C3989" s="23"/>
      <c r="D3989" s="24">
        <v>312318</v>
      </c>
      <c r="E3989" s="25"/>
      <c r="F3989" s="23" t="s">
        <v>42</v>
      </c>
      <c r="G3989" s="23" t="s">
        <v>33</v>
      </c>
      <c r="H3989" s="24" t="s">
        <v>34</v>
      </c>
      <c r="I3989" s="24" t="s">
        <v>35</v>
      </c>
      <c r="J3989" s="23" t="s">
        <v>36</v>
      </c>
      <c r="K3989" s="26">
        <v>23542.63</v>
      </c>
      <c r="L3989" s="26">
        <f t="shared" si="186"/>
        <v>23542.63</v>
      </c>
      <c r="M3989" s="26">
        <v>0</v>
      </c>
      <c r="N3989" s="26">
        <v>0</v>
      </c>
      <c r="O3989" s="26">
        <v>0</v>
      </c>
      <c r="P3989" s="26">
        <v>0</v>
      </c>
      <c r="Q3989" s="26">
        <f t="shared" si="187"/>
        <v>0</v>
      </c>
      <c r="R3989" s="27" t="str">
        <f t="shared" si="188"/>
        <v>1-30</v>
      </c>
      <c r="S3989" s="27" t="str">
        <f>+VLOOKUP(B3989,'[1]PORTFOLIO MAY16'!$B$7:$T$5083,19,0)</f>
        <v>GUATEMALA</v>
      </c>
      <c r="T3989" s="26">
        <v>0</v>
      </c>
      <c r="U3989" s="23" t="s">
        <v>37</v>
      </c>
      <c r="V3989" s="23" t="s">
        <v>37</v>
      </c>
      <c r="W3989" s="23" t="s">
        <v>37</v>
      </c>
      <c r="X3989" s="22">
        <v>24244.560000000001</v>
      </c>
    </row>
    <row r="3990" spans="1:24" x14ac:dyDescent="0.25">
      <c r="A3990" s="22">
        <v>702</v>
      </c>
      <c r="B3990" s="23" t="s">
        <v>4035</v>
      </c>
      <c r="C3990" s="23"/>
      <c r="D3990" s="24">
        <v>312318</v>
      </c>
      <c r="E3990" s="25"/>
      <c r="F3990" s="23" t="s">
        <v>42</v>
      </c>
      <c r="G3990" s="23" t="s">
        <v>33</v>
      </c>
      <c r="H3990" s="24" t="s">
        <v>34</v>
      </c>
      <c r="I3990" s="24" t="s">
        <v>35</v>
      </c>
      <c r="J3990" s="23" t="s">
        <v>36</v>
      </c>
      <c r="K3990" s="26">
        <v>23542.63</v>
      </c>
      <c r="L3990" s="26">
        <f t="shared" si="186"/>
        <v>23542.63</v>
      </c>
      <c r="M3990" s="26">
        <v>0</v>
      </c>
      <c r="N3990" s="26">
        <v>0</v>
      </c>
      <c r="O3990" s="26">
        <v>0</v>
      </c>
      <c r="P3990" s="26">
        <v>0</v>
      </c>
      <c r="Q3990" s="26">
        <f t="shared" si="187"/>
        <v>0</v>
      </c>
      <c r="R3990" s="27" t="str">
        <f t="shared" si="188"/>
        <v>1-30</v>
      </c>
      <c r="S3990" s="27" t="str">
        <f>+VLOOKUP(B3990,'[1]PORTFOLIO MAY16'!$B$7:$T$5083,19,0)</f>
        <v>GUATEMALA</v>
      </c>
      <c r="T3990" s="26">
        <v>0</v>
      </c>
      <c r="U3990" s="23" t="s">
        <v>37</v>
      </c>
      <c r="V3990" s="23" t="s">
        <v>37</v>
      </c>
      <c r="W3990" s="23" t="s">
        <v>37</v>
      </c>
      <c r="X3990" s="22">
        <v>24244.560000000001</v>
      </c>
    </row>
    <row r="3991" spans="1:24" x14ac:dyDescent="0.25">
      <c r="A3991" s="22">
        <v>702</v>
      </c>
      <c r="B3991" s="23" t="s">
        <v>4036</v>
      </c>
      <c r="C3991" s="23"/>
      <c r="D3991" s="24">
        <v>314376</v>
      </c>
      <c r="E3991" s="25"/>
      <c r="F3991" s="23" t="s">
        <v>42</v>
      </c>
      <c r="G3991" s="23" t="s">
        <v>33</v>
      </c>
      <c r="H3991" s="24" t="s">
        <v>34</v>
      </c>
      <c r="I3991" s="24" t="s">
        <v>35</v>
      </c>
      <c r="J3991" s="23" t="s">
        <v>36</v>
      </c>
      <c r="K3991" s="26">
        <v>19997.41</v>
      </c>
      <c r="L3991" s="26">
        <f t="shared" si="186"/>
        <v>19997.41</v>
      </c>
      <c r="M3991" s="26">
        <v>0</v>
      </c>
      <c r="N3991" s="26">
        <v>0</v>
      </c>
      <c r="O3991" s="26">
        <v>0</v>
      </c>
      <c r="P3991" s="26">
        <v>0</v>
      </c>
      <c r="Q3991" s="26">
        <f t="shared" si="187"/>
        <v>0</v>
      </c>
      <c r="R3991" s="27" t="str">
        <f t="shared" si="188"/>
        <v>1-30</v>
      </c>
      <c r="S3991" s="27" t="str">
        <f>+VLOOKUP(B3991,'[1]PORTFOLIO MAY16'!$B$7:$T$5083,19,0)</f>
        <v>COSTA RICA</v>
      </c>
      <c r="T3991" s="26">
        <v>0</v>
      </c>
      <c r="U3991" s="23" t="s">
        <v>37</v>
      </c>
      <c r="V3991" s="23" t="s">
        <v>37</v>
      </c>
      <c r="W3991" s="23" t="s">
        <v>37</v>
      </c>
      <c r="X3991" s="22">
        <v>20759.36</v>
      </c>
    </row>
    <row r="3992" spans="1:24" x14ac:dyDescent="0.25">
      <c r="A3992" s="22">
        <v>702</v>
      </c>
      <c r="B3992" s="23" t="s">
        <v>4037</v>
      </c>
      <c r="C3992" s="23"/>
      <c r="D3992" s="24">
        <v>317800</v>
      </c>
      <c r="E3992" s="25"/>
      <c r="F3992" s="23" t="s">
        <v>33</v>
      </c>
      <c r="G3992" s="23" t="s">
        <v>33</v>
      </c>
      <c r="H3992" s="24" t="s">
        <v>34</v>
      </c>
      <c r="I3992" s="24" t="s">
        <v>35</v>
      </c>
      <c r="J3992" s="23" t="s">
        <v>39</v>
      </c>
      <c r="K3992" s="26">
        <v>154863.93</v>
      </c>
      <c r="L3992" s="26">
        <f t="shared" si="186"/>
        <v>8345.6171860917984</v>
      </c>
      <c r="M3992" s="26">
        <v>0</v>
      </c>
      <c r="N3992" s="26">
        <v>0</v>
      </c>
      <c r="O3992" s="26">
        <v>0</v>
      </c>
      <c r="P3992" s="26">
        <v>0</v>
      </c>
      <c r="Q3992" s="26">
        <f t="shared" si="187"/>
        <v>0</v>
      </c>
      <c r="R3992" s="27" t="str">
        <f t="shared" si="188"/>
        <v>1-30</v>
      </c>
      <c r="S3992" s="27" t="str">
        <f>+VLOOKUP(B3992,'[1]PORTFOLIO MAY16'!$B$7:$T$5083,19,0)</f>
        <v>MEXICO</v>
      </c>
      <c r="T3992" s="26">
        <v>0</v>
      </c>
      <c r="U3992" s="23" t="s">
        <v>37</v>
      </c>
      <c r="V3992" s="23" t="s">
        <v>37</v>
      </c>
      <c r="W3992" s="23" t="s">
        <v>37</v>
      </c>
      <c r="X3992" s="22">
        <v>154863.93</v>
      </c>
    </row>
    <row r="3993" spans="1:24" x14ac:dyDescent="0.25">
      <c r="A3993" s="22">
        <v>702</v>
      </c>
      <c r="B3993" s="23" t="s">
        <v>4038</v>
      </c>
      <c r="C3993" s="23"/>
      <c r="D3993" s="24">
        <v>313548</v>
      </c>
      <c r="E3993" s="25"/>
      <c r="F3993" s="23" t="s">
        <v>51</v>
      </c>
      <c r="G3993" s="23" t="s">
        <v>51</v>
      </c>
      <c r="H3993" s="24" t="s">
        <v>34</v>
      </c>
      <c r="I3993" s="24" t="s">
        <v>35</v>
      </c>
      <c r="J3993" s="23" t="s">
        <v>36</v>
      </c>
      <c r="K3993" s="26">
        <v>26717.18</v>
      </c>
      <c r="L3993" s="26">
        <f t="shared" si="186"/>
        <v>26717.18</v>
      </c>
      <c r="M3993" s="26">
        <v>0</v>
      </c>
      <c r="N3993" s="26">
        <v>0</v>
      </c>
      <c r="O3993" s="26">
        <v>0</v>
      </c>
      <c r="P3993" s="26">
        <v>0</v>
      </c>
      <c r="Q3993" s="26">
        <f t="shared" si="187"/>
        <v>0</v>
      </c>
      <c r="R3993" s="27" t="str">
        <f t="shared" si="188"/>
        <v>1-30</v>
      </c>
      <c r="S3993" s="27" t="str">
        <f>+VLOOKUP(B3993,'[1]PORTFOLIO MAY16'!$B$7:$T$5083,19,0)</f>
        <v>NICARAGUA</v>
      </c>
      <c r="T3993" s="26">
        <v>0</v>
      </c>
      <c r="U3993" s="23" t="s">
        <v>37</v>
      </c>
      <c r="V3993" s="23" t="s">
        <v>37</v>
      </c>
      <c r="W3993" s="23" t="s">
        <v>37</v>
      </c>
      <c r="X3993" s="22">
        <v>27184.639999999999</v>
      </c>
    </row>
    <row r="3994" spans="1:24" x14ac:dyDescent="0.25">
      <c r="A3994" s="22">
        <v>702</v>
      </c>
      <c r="B3994" s="23" t="s">
        <v>4039</v>
      </c>
      <c r="C3994" s="23"/>
      <c r="D3994" s="24">
        <v>316078</v>
      </c>
      <c r="E3994" s="25"/>
      <c r="F3994" s="23" t="s">
        <v>33</v>
      </c>
      <c r="G3994" s="23" t="s">
        <v>33</v>
      </c>
      <c r="H3994" s="24" t="s">
        <v>34</v>
      </c>
      <c r="I3994" s="24" t="s">
        <v>35</v>
      </c>
      <c r="J3994" s="23" t="s">
        <v>39</v>
      </c>
      <c r="K3994" s="26">
        <v>277510.53999999998</v>
      </c>
      <c r="L3994" s="26">
        <f t="shared" si="186"/>
        <v>14955.042997718161</v>
      </c>
      <c r="M3994" s="26">
        <v>0</v>
      </c>
      <c r="N3994" s="26">
        <v>0</v>
      </c>
      <c r="O3994" s="26">
        <v>0</v>
      </c>
      <c r="P3994" s="26">
        <v>0</v>
      </c>
      <c r="Q3994" s="26">
        <f t="shared" si="187"/>
        <v>0</v>
      </c>
      <c r="R3994" s="27" t="str">
        <f t="shared" si="188"/>
        <v>1-30</v>
      </c>
      <c r="S3994" s="27" t="str">
        <f>+VLOOKUP(B3994,'[1]PORTFOLIO MAY16'!$B$7:$T$5083,19,0)</f>
        <v>MEXICO</v>
      </c>
      <c r="T3994" s="26">
        <v>0</v>
      </c>
      <c r="U3994" s="23" t="s">
        <v>37</v>
      </c>
      <c r="V3994" s="23" t="s">
        <v>37</v>
      </c>
      <c r="W3994" s="23" t="s">
        <v>37</v>
      </c>
      <c r="X3994" s="22">
        <v>277510.53999999998</v>
      </c>
    </row>
    <row r="3995" spans="1:24" x14ac:dyDescent="0.25">
      <c r="A3995" s="22">
        <v>702</v>
      </c>
      <c r="B3995" s="23" t="s">
        <v>4040</v>
      </c>
      <c r="C3995" s="23"/>
      <c r="D3995" s="24">
        <v>330178</v>
      </c>
      <c r="E3995" s="25"/>
      <c r="F3995" s="23" t="s">
        <v>33</v>
      </c>
      <c r="G3995" s="23" t="s">
        <v>33</v>
      </c>
      <c r="H3995" s="24" t="s">
        <v>34</v>
      </c>
      <c r="I3995" s="24" t="s">
        <v>35</v>
      </c>
      <c r="J3995" s="23" t="s">
        <v>39</v>
      </c>
      <c r="K3995" s="26">
        <v>741311.33</v>
      </c>
      <c r="L3995" s="26">
        <f t="shared" si="186"/>
        <v>39949.26756600177</v>
      </c>
      <c r="M3995" s="26">
        <v>0</v>
      </c>
      <c r="N3995" s="26">
        <v>0</v>
      </c>
      <c r="O3995" s="26">
        <v>0</v>
      </c>
      <c r="P3995" s="26">
        <v>0</v>
      </c>
      <c r="Q3995" s="26">
        <f t="shared" si="187"/>
        <v>0</v>
      </c>
      <c r="R3995" s="27" t="str">
        <f t="shared" si="188"/>
        <v>1-30</v>
      </c>
      <c r="S3995" s="27" t="str">
        <f>+VLOOKUP(B3995,'[1]PORTFOLIO MAY16'!$B$7:$T$5083,19,0)</f>
        <v>MEXICO</v>
      </c>
      <c r="T3995" s="26">
        <v>0</v>
      </c>
      <c r="U3995" s="23" t="s">
        <v>37</v>
      </c>
      <c r="V3995" s="23" t="s">
        <v>37</v>
      </c>
      <c r="W3995" s="23" t="s">
        <v>37</v>
      </c>
      <c r="X3995" s="22">
        <v>839654.06</v>
      </c>
    </row>
    <row r="3996" spans="1:24" x14ac:dyDescent="0.25">
      <c r="A3996" s="22">
        <v>702</v>
      </c>
      <c r="B3996" s="23" t="s">
        <v>4041</v>
      </c>
      <c r="C3996" s="23"/>
      <c r="D3996" s="24">
        <v>313166</v>
      </c>
      <c r="E3996" s="25"/>
      <c r="F3996" s="23" t="s">
        <v>33</v>
      </c>
      <c r="G3996" s="23" t="s">
        <v>33</v>
      </c>
      <c r="H3996" s="24" t="s">
        <v>34</v>
      </c>
      <c r="I3996" s="24" t="s">
        <v>35</v>
      </c>
      <c r="J3996" s="23" t="s">
        <v>39</v>
      </c>
      <c r="K3996" s="26">
        <v>160868.79999999999</v>
      </c>
      <c r="L3996" s="26">
        <f t="shared" si="186"/>
        <v>8669.2196303294404</v>
      </c>
      <c r="M3996" s="26">
        <v>0</v>
      </c>
      <c r="N3996" s="26">
        <v>0</v>
      </c>
      <c r="O3996" s="26">
        <v>0</v>
      </c>
      <c r="P3996" s="26">
        <v>0</v>
      </c>
      <c r="Q3996" s="26">
        <f t="shared" si="187"/>
        <v>0</v>
      </c>
      <c r="R3996" s="27" t="str">
        <f t="shared" si="188"/>
        <v>1-30</v>
      </c>
      <c r="S3996" s="27" t="str">
        <f>+VLOOKUP(B3996,'[1]PORTFOLIO MAY16'!$B$7:$T$5083,19,0)</f>
        <v>MEXICO</v>
      </c>
      <c r="T3996" s="26">
        <v>0</v>
      </c>
      <c r="U3996" s="23" t="s">
        <v>37</v>
      </c>
      <c r="V3996" s="23" t="s">
        <v>37</v>
      </c>
      <c r="W3996" s="23" t="s">
        <v>37</v>
      </c>
      <c r="X3996" s="22">
        <v>160868.79999999999</v>
      </c>
    </row>
    <row r="3997" spans="1:24" x14ac:dyDescent="0.25">
      <c r="A3997" s="22">
        <v>702</v>
      </c>
      <c r="B3997" s="23" t="s">
        <v>4042</v>
      </c>
      <c r="C3997" s="23"/>
      <c r="D3997" s="24">
        <v>320398</v>
      </c>
      <c r="E3997" s="25"/>
      <c r="F3997" s="23" t="s">
        <v>42</v>
      </c>
      <c r="G3997" s="23" t="s">
        <v>51</v>
      </c>
      <c r="H3997" s="24" t="s">
        <v>34</v>
      </c>
      <c r="I3997" s="24" t="s">
        <v>35</v>
      </c>
      <c r="J3997" s="23" t="s">
        <v>39</v>
      </c>
      <c r="K3997" s="26">
        <v>1377526.28</v>
      </c>
      <c r="L3997" s="26">
        <f t="shared" si="186"/>
        <v>74234.891214894931</v>
      </c>
      <c r="M3997" s="26">
        <v>0</v>
      </c>
      <c r="N3997" s="26">
        <v>0</v>
      </c>
      <c r="O3997" s="26">
        <v>0</v>
      </c>
      <c r="P3997" s="26">
        <v>0</v>
      </c>
      <c r="Q3997" s="26">
        <f t="shared" si="187"/>
        <v>0</v>
      </c>
      <c r="R3997" s="27" t="str">
        <f t="shared" si="188"/>
        <v>1-30</v>
      </c>
      <c r="S3997" s="27" t="str">
        <f>+VLOOKUP(B3997,'[1]PORTFOLIO MAY16'!$B$7:$T$5083,19,0)</f>
        <v>MEXICO</v>
      </c>
      <c r="T3997" s="26">
        <v>0</v>
      </c>
      <c r="U3997" s="23" t="s">
        <v>37</v>
      </c>
      <c r="V3997" s="23" t="s">
        <v>37</v>
      </c>
      <c r="W3997" s="23" t="s">
        <v>37</v>
      </c>
      <c r="X3997" s="22">
        <v>1377526.35</v>
      </c>
    </row>
    <row r="3998" spans="1:24" x14ac:dyDescent="0.25">
      <c r="A3998" s="22">
        <v>702</v>
      </c>
      <c r="B3998" s="23" t="s">
        <v>4043</v>
      </c>
      <c r="C3998" s="23"/>
      <c r="D3998" s="24">
        <v>312679</v>
      </c>
      <c r="E3998" s="25"/>
      <c r="F3998" s="23" t="s">
        <v>33</v>
      </c>
      <c r="G3998" s="23" t="s">
        <v>33</v>
      </c>
      <c r="H3998" s="24" t="s">
        <v>34</v>
      </c>
      <c r="I3998" s="24" t="s">
        <v>35</v>
      </c>
      <c r="J3998" s="23" t="s">
        <v>39</v>
      </c>
      <c r="K3998" s="26">
        <v>52127.06</v>
      </c>
      <c r="L3998" s="26">
        <f t="shared" si="186"/>
        <v>2809.1272628586808</v>
      </c>
      <c r="M3998" s="26">
        <v>0</v>
      </c>
      <c r="N3998" s="26">
        <v>0</v>
      </c>
      <c r="O3998" s="26">
        <v>0</v>
      </c>
      <c r="P3998" s="26">
        <v>0</v>
      </c>
      <c r="Q3998" s="26">
        <f t="shared" si="187"/>
        <v>0</v>
      </c>
      <c r="R3998" s="27" t="str">
        <f t="shared" si="188"/>
        <v>1-30</v>
      </c>
      <c r="S3998" s="27" t="str">
        <f>+VLOOKUP(B3998,'[1]PORTFOLIO MAY16'!$B$7:$T$5083,19,0)</f>
        <v>MEXICO</v>
      </c>
      <c r="T3998" s="26">
        <v>0</v>
      </c>
      <c r="U3998" s="23" t="s">
        <v>37</v>
      </c>
      <c r="V3998" s="23" t="s">
        <v>37</v>
      </c>
      <c r="W3998" s="23" t="s">
        <v>37</v>
      </c>
      <c r="X3998" s="22">
        <v>104254.11</v>
      </c>
    </row>
    <row r="3999" spans="1:24" x14ac:dyDescent="0.25">
      <c r="A3999" s="22">
        <v>702</v>
      </c>
      <c r="B3999" s="23" t="s">
        <v>4044</v>
      </c>
      <c r="C3999" s="23"/>
      <c r="D3999" s="24">
        <v>316735</v>
      </c>
      <c r="E3999" s="25"/>
      <c r="F3999" s="23" t="s">
        <v>33</v>
      </c>
      <c r="G3999" s="23" t="s">
        <v>33</v>
      </c>
      <c r="H3999" s="24" t="s">
        <v>34</v>
      </c>
      <c r="I3999" s="24" t="s">
        <v>35</v>
      </c>
      <c r="J3999" s="23" t="s">
        <v>39</v>
      </c>
      <c r="K3999" s="26">
        <v>165870.71</v>
      </c>
      <c r="L3999" s="26">
        <f t="shared" si="186"/>
        <v>8938.7725601774982</v>
      </c>
      <c r="M3999" s="26">
        <v>0</v>
      </c>
      <c r="N3999" s="26">
        <v>0</v>
      </c>
      <c r="O3999" s="26">
        <v>165870.71</v>
      </c>
      <c r="P3999" s="26">
        <v>0</v>
      </c>
      <c r="Q3999" s="26">
        <f t="shared" si="187"/>
        <v>165870.71</v>
      </c>
      <c r="R3999" s="27" t="str">
        <f t="shared" si="188"/>
        <v>91-120</v>
      </c>
      <c r="S3999" s="27" t="str">
        <f>+VLOOKUP(B3999,'[1]PORTFOLIO MAY16'!$B$7:$T$5083,19,0)</f>
        <v>MEXICO</v>
      </c>
      <c r="T3999" s="26">
        <v>0</v>
      </c>
      <c r="U3999" s="23" t="s">
        <v>37</v>
      </c>
      <c r="V3999" s="23" t="s">
        <v>37</v>
      </c>
      <c r="W3999" s="23" t="s">
        <v>37</v>
      </c>
      <c r="X3999" s="22">
        <v>225005.77</v>
      </c>
    </row>
    <row r="4000" spans="1:24" x14ac:dyDescent="0.25">
      <c r="A4000" s="22">
        <v>702</v>
      </c>
      <c r="B4000" s="23" t="s">
        <v>4045</v>
      </c>
      <c r="C4000" s="23"/>
      <c r="D4000" s="24">
        <v>320482</v>
      </c>
      <c r="E4000" s="25"/>
      <c r="F4000" s="23" t="s">
        <v>42</v>
      </c>
      <c r="G4000" s="23" t="s">
        <v>33</v>
      </c>
      <c r="H4000" s="24" t="s">
        <v>34</v>
      </c>
      <c r="I4000" s="24" t="s">
        <v>35</v>
      </c>
      <c r="J4000" s="23" t="s">
        <v>36</v>
      </c>
      <c r="K4000" s="26">
        <v>43864.34</v>
      </c>
      <c r="L4000" s="26">
        <f t="shared" ref="L4000:L4063" si="189">+IF(J4000="MXN",K4000/$L$2,K4000)</f>
        <v>43864.34</v>
      </c>
      <c r="M4000" s="26">
        <v>0</v>
      </c>
      <c r="N4000" s="26">
        <v>0</v>
      </c>
      <c r="O4000" s="26">
        <v>0</v>
      </c>
      <c r="P4000" s="26">
        <v>0</v>
      </c>
      <c r="Q4000" s="26">
        <f t="shared" si="187"/>
        <v>0</v>
      </c>
      <c r="R4000" s="27" t="str">
        <f t="shared" si="188"/>
        <v>1-30</v>
      </c>
      <c r="S4000" s="27" t="str">
        <f>+VLOOKUP(B4000,'[1]PORTFOLIO MAY16'!$B$7:$T$5083,19,0)</f>
        <v>REPUBLICA DOMINICANA</v>
      </c>
      <c r="T4000" s="26">
        <v>0</v>
      </c>
      <c r="U4000" s="23" t="s">
        <v>37</v>
      </c>
      <c r="V4000" s="23" t="s">
        <v>37</v>
      </c>
      <c r="W4000" s="23" t="s">
        <v>37</v>
      </c>
      <c r="X4000" s="22">
        <v>45056.959999999999</v>
      </c>
    </row>
    <row r="4001" spans="1:24" x14ac:dyDescent="0.25">
      <c r="A4001" s="22">
        <v>702</v>
      </c>
      <c r="B4001" s="23" t="s">
        <v>4046</v>
      </c>
      <c r="C4001" s="23"/>
      <c r="D4001" s="24">
        <v>332775</v>
      </c>
      <c r="E4001" s="25"/>
      <c r="F4001" s="23" t="s">
        <v>33</v>
      </c>
      <c r="G4001" s="23" t="s">
        <v>33</v>
      </c>
      <c r="H4001" s="24" t="s">
        <v>34</v>
      </c>
      <c r="I4001" s="24" t="s">
        <v>35</v>
      </c>
      <c r="J4001" s="23" t="s">
        <v>39</v>
      </c>
      <c r="K4001" s="26">
        <v>242582.61</v>
      </c>
      <c r="L4001" s="26">
        <f t="shared" si="189"/>
        <v>13072.776850380875</v>
      </c>
      <c r="M4001" s="26">
        <v>0</v>
      </c>
      <c r="N4001" s="26">
        <v>0</v>
      </c>
      <c r="O4001" s="26">
        <v>0</v>
      </c>
      <c r="P4001" s="26">
        <v>0</v>
      </c>
      <c r="Q4001" s="26">
        <f t="shared" si="187"/>
        <v>0</v>
      </c>
      <c r="R4001" s="27" t="str">
        <f t="shared" si="188"/>
        <v>1-30</v>
      </c>
      <c r="S4001" s="27" t="str">
        <f>+VLOOKUP(B4001,'[1]PORTFOLIO MAY16'!$B$7:$T$5083,19,0)</f>
        <v>MEXICO</v>
      </c>
      <c r="T4001" s="26">
        <v>0</v>
      </c>
      <c r="U4001" s="23" t="s">
        <v>37</v>
      </c>
      <c r="V4001" s="23" t="s">
        <v>37</v>
      </c>
      <c r="W4001" s="23" t="s">
        <v>37</v>
      </c>
      <c r="X4001" s="22">
        <v>274114.26</v>
      </c>
    </row>
    <row r="4002" spans="1:24" x14ac:dyDescent="0.25">
      <c r="A4002" s="22">
        <v>702</v>
      </c>
      <c r="B4002" s="23" t="s">
        <v>4047</v>
      </c>
      <c r="C4002" s="23"/>
      <c r="D4002" s="24">
        <v>328128</v>
      </c>
      <c r="E4002" s="25"/>
      <c r="F4002" s="23" t="s">
        <v>33</v>
      </c>
      <c r="G4002" s="23" t="s">
        <v>33</v>
      </c>
      <c r="H4002" s="24" t="s">
        <v>34</v>
      </c>
      <c r="I4002" s="24" t="s">
        <v>35</v>
      </c>
      <c r="J4002" s="23" t="s">
        <v>36</v>
      </c>
      <c r="K4002" s="26">
        <v>542017.80000000005</v>
      </c>
      <c r="L4002" s="26">
        <f t="shared" si="189"/>
        <v>542017.80000000005</v>
      </c>
      <c r="M4002" s="26">
        <v>0</v>
      </c>
      <c r="N4002" s="26">
        <v>0</v>
      </c>
      <c r="O4002" s="26">
        <v>0</v>
      </c>
      <c r="P4002" s="26">
        <v>542017.80000000005</v>
      </c>
      <c r="Q4002" s="26">
        <f t="shared" si="187"/>
        <v>542017.80000000005</v>
      </c>
      <c r="R4002" s="27" t="str">
        <f t="shared" si="188"/>
        <v>120+</v>
      </c>
      <c r="S4002" s="27" t="str">
        <f>+VLOOKUP(B4002,'[1]PORTFOLIO MAY16'!$B$7:$T$5083,19,0)</f>
        <v>MEXICO</v>
      </c>
      <c r="T4002" s="26">
        <v>0</v>
      </c>
      <c r="U4002" s="23" t="s">
        <v>37</v>
      </c>
      <c r="V4002" s="23" t="s">
        <v>37</v>
      </c>
      <c r="W4002" s="23" t="s">
        <v>37</v>
      </c>
      <c r="X4002" s="22">
        <v>544546.99</v>
      </c>
    </row>
    <row r="4003" spans="1:24" x14ac:dyDescent="0.25">
      <c r="A4003" s="22">
        <v>702</v>
      </c>
      <c r="B4003" s="23" t="s">
        <v>4048</v>
      </c>
      <c r="C4003" s="23"/>
      <c r="D4003" s="24">
        <v>318632</v>
      </c>
      <c r="E4003" s="25"/>
      <c r="F4003" s="23" t="s">
        <v>59</v>
      </c>
      <c r="G4003" s="23" t="s">
        <v>59</v>
      </c>
      <c r="H4003" s="24" t="s">
        <v>34</v>
      </c>
      <c r="I4003" s="24" t="s">
        <v>35</v>
      </c>
      <c r="J4003" s="23" t="s">
        <v>36</v>
      </c>
      <c r="K4003" s="26">
        <v>145162.32</v>
      </c>
      <c r="L4003" s="26">
        <f t="shared" si="189"/>
        <v>145162.32</v>
      </c>
      <c r="M4003" s="26">
        <v>0</v>
      </c>
      <c r="N4003" s="26">
        <v>0</v>
      </c>
      <c r="O4003" s="26">
        <v>0</v>
      </c>
      <c r="P4003" s="26">
        <v>0</v>
      </c>
      <c r="Q4003" s="26">
        <f t="shared" si="187"/>
        <v>0</v>
      </c>
      <c r="R4003" s="27" t="str">
        <f t="shared" si="188"/>
        <v>1-30</v>
      </c>
      <c r="S4003" s="27" t="str">
        <f>+VLOOKUP(B4003,'[1]PORTFOLIO MAY16'!$B$7:$T$5083,19,0)</f>
        <v>EL SALVADOR</v>
      </c>
      <c r="T4003" s="26">
        <v>0</v>
      </c>
      <c r="U4003" s="23" t="s">
        <v>37</v>
      </c>
      <c r="V4003" s="23" t="s">
        <v>37</v>
      </c>
      <c r="W4003" s="23" t="s">
        <v>37</v>
      </c>
      <c r="X4003" s="22">
        <v>152863.09</v>
      </c>
    </row>
    <row r="4004" spans="1:24" x14ac:dyDescent="0.25">
      <c r="A4004" s="22">
        <v>702</v>
      </c>
      <c r="B4004" s="23" t="s">
        <v>4049</v>
      </c>
      <c r="C4004" s="23"/>
      <c r="D4004" s="24">
        <v>308390</v>
      </c>
      <c r="E4004" s="25"/>
      <c r="F4004" s="23" t="s">
        <v>42</v>
      </c>
      <c r="G4004" s="23" t="s">
        <v>33</v>
      </c>
      <c r="H4004" s="24" t="s">
        <v>34</v>
      </c>
      <c r="I4004" s="24" t="s">
        <v>35</v>
      </c>
      <c r="J4004" s="23" t="s">
        <v>36</v>
      </c>
      <c r="K4004" s="26">
        <v>170330.63</v>
      </c>
      <c r="L4004" s="26">
        <f t="shared" si="189"/>
        <v>170330.63</v>
      </c>
      <c r="M4004" s="26">
        <v>0</v>
      </c>
      <c r="N4004" s="26">
        <v>0</v>
      </c>
      <c r="O4004" s="26">
        <v>0</v>
      </c>
      <c r="P4004" s="26">
        <v>0</v>
      </c>
      <c r="Q4004" s="26">
        <f t="shared" si="187"/>
        <v>0</v>
      </c>
      <c r="R4004" s="27" t="str">
        <f t="shared" si="188"/>
        <v>1-30</v>
      </c>
      <c r="S4004" s="27" t="str">
        <f>+VLOOKUP(B4004,'[1]PORTFOLIO MAY16'!$B$7:$T$5083,19,0)</f>
        <v>GUATEMALA</v>
      </c>
      <c r="T4004" s="26">
        <v>0</v>
      </c>
      <c r="U4004" s="23" t="s">
        <v>37</v>
      </c>
      <c r="V4004" s="23" t="s">
        <v>37</v>
      </c>
      <c r="W4004" s="23" t="s">
        <v>37</v>
      </c>
      <c r="X4004" s="22">
        <v>183723</v>
      </c>
    </row>
    <row r="4005" spans="1:24" x14ac:dyDescent="0.25">
      <c r="A4005" s="22">
        <v>702</v>
      </c>
      <c r="B4005" s="23" t="s">
        <v>4050</v>
      </c>
      <c r="C4005" s="23"/>
      <c r="D4005" s="24">
        <v>312659</v>
      </c>
      <c r="E4005" s="25"/>
      <c r="F4005" s="23" t="s">
        <v>42</v>
      </c>
      <c r="G4005" s="23" t="s">
        <v>33</v>
      </c>
      <c r="H4005" s="24" t="s">
        <v>34</v>
      </c>
      <c r="I4005" s="24" t="s">
        <v>35</v>
      </c>
      <c r="J4005" s="23" t="s">
        <v>39</v>
      </c>
      <c r="K4005" s="26">
        <v>3987142.42</v>
      </c>
      <c r="L4005" s="26">
        <f t="shared" si="189"/>
        <v>214867.10497239509</v>
      </c>
      <c r="M4005" s="26">
        <v>0</v>
      </c>
      <c r="N4005" s="26">
        <v>0</v>
      </c>
      <c r="O4005" s="26">
        <v>0</v>
      </c>
      <c r="P4005" s="26">
        <v>3987142.42</v>
      </c>
      <c r="Q4005" s="26">
        <f t="shared" si="187"/>
        <v>3987142.42</v>
      </c>
      <c r="R4005" s="27" t="str">
        <f t="shared" si="188"/>
        <v>120+</v>
      </c>
      <c r="S4005" s="27" t="str">
        <f>+VLOOKUP(B4005,'[1]PORTFOLIO MAY16'!$B$7:$T$5083,19,0)</f>
        <v>MEXICO</v>
      </c>
      <c r="T4005" s="26">
        <v>0</v>
      </c>
      <c r="U4005" s="23" t="s">
        <v>37</v>
      </c>
      <c r="V4005" s="23" t="s">
        <v>37</v>
      </c>
      <c r="W4005" s="23" t="s">
        <v>37</v>
      </c>
      <c r="X4005" s="22">
        <v>5160365.59</v>
      </c>
    </row>
    <row r="4006" spans="1:24" x14ac:dyDescent="0.25">
      <c r="A4006" s="22">
        <v>702</v>
      </c>
      <c r="B4006" s="23" t="s">
        <v>4051</v>
      </c>
      <c r="C4006" s="23"/>
      <c r="D4006" s="24">
        <v>314798</v>
      </c>
      <c r="E4006" s="25"/>
      <c r="F4006" s="23" t="s">
        <v>51</v>
      </c>
      <c r="G4006" s="23" t="s">
        <v>51</v>
      </c>
      <c r="H4006" s="24" t="s">
        <v>34</v>
      </c>
      <c r="I4006" s="24" t="s">
        <v>35</v>
      </c>
      <c r="J4006" s="23" t="s">
        <v>36</v>
      </c>
      <c r="K4006" s="26">
        <v>37475.35</v>
      </c>
      <c r="L4006" s="26">
        <f t="shared" si="189"/>
        <v>37475.35</v>
      </c>
      <c r="M4006" s="26">
        <v>0</v>
      </c>
      <c r="N4006" s="26">
        <v>0</v>
      </c>
      <c r="O4006" s="26">
        <v>0</v>
      </c>
      <c r="P4006" s="26">
        <v>0</v>
      </c>
      <c r="Q4006" s="26">
        <f t="shared" si="187"/>
        <v>0</v>
      </c>
      <c r="R4006" s="27" t="str">
        <f t="shared" si="188"/>
        <v>1-30</v>
      </c>
      <c r="S4006" s="27" t="str">
        <f>+VLOOKUP(B4006,'[1]PORTFOLIO MAY16'!$B$7:$T$5083,19,0)</f>
        <v>COSTA RICA</v>
      </c>
      <c r="T4006" s="26">
        <v>0</v>
      </c>
      <c r="U4006" s="23" t="s">
        <v>37</v>
      </c>
      <c r="V4006" s="23" t="s">
        <v>37</v>
      </c>
      <c r="W4006" s="23" t="s">
        <v>37</v>
      </c>
      <c r="X4006" s="22">
        <v>37450.910000000003</v>
      </c>
    </row>
    <row r="4007" spans="1:24" x14ac:dyDescent="0.25">
      <c r="A4007" s="22">
        <v>702</v>
      </c>
      <c r="B4007" s="23" t="s">
        <v>4052</v>
      </c>
      <c r="C4007" s="23"/>
      <c r="D4007" s="24">
        <v>318359</v>
      </c>
      <c r="E4007" s="25"/>
      <c r="F4007" s="23" t="s">
        <v>42</v>
      </c>
      <c r="G4007" s="23" t="s">
        <v>51</v>
      </c>
      <c r="H4007" s="24" t="s">
        <v>34</v>
      </c>
      <c r="I4007" s="24" t="s">
        <v>35</v>
      </c>
      <c r="J4007" s="23" t="s">
        <v>39</v>
      </c>
      <c r="K4007" s="26">
        <v>1363889.63</v>
      </c>
      <c r="L4007" s="26">
        <f t="shared" si="189"/>
        <v>73500.012146536537</v>
      </c>
      <c r="M4007" s="26">
        <v>0</v>
      </c>
      <c r="N4007" s="26">
        <v>0</v>
      </c>
      <c r="O4007" s="26">
        <v>0</v>
      </c>
      <c r="P4007" s="26">
        <v>0</v>
      </c>
      <c r="Q4007" s="26">
        <f t="shared" si="187"/>
        <v>0</v>
      </c>
      <c r="R4007" s="27" t="str">
        <f t="shared" si="188"/>
        <v>1-30</v>
      </c>
      <c r="S4007" s="27" t="str">
        <f>+VLOOKUP(B4007,'[1]PORTFOLIO MAY16'!$B$7:$T$5083,19,0)</f>
        <v>MEXICO</v>
      </c>
      <c r="T4007" s="26">
        <v>0</v>
      </c>
      <c r="U4007" s="23" t="s">
        <v>37</v>
      </c>
      <c r="V4007" s="23" t="s">
        <v>37</v>
      </c>
      <c r="W4007" s="23" t="s">
        <v>37</v>
      </c>
      <c r="X4007" s="22">
        <v>1430387</v>
      </c>
    </row>
    <row r="4008" spans="1:24" x14ac:dyDescent="0.25">
      <c r="A4008" s="22">
        <v>702</v>
      </c>
      <c r="B4008" s="23" t="s">
        <v>4053</v>
      </c>
      <c r="C4008" s="23"/>
      <c r="D4008" s="24">
        <v>308390</v>
      </c>
      <c r="E4008" s="25"/>
      <c r="F4008" s="23" t="s">
        <v>42</v>
      </c>
      <c r="G4008" s="23" t="s">
        <v>33</v>
      </c>
      <c r="H4008" s="24" t="s">
        <v>34</v>
      </c>
      <c r="I4008" s="24" t="s">
        <v>35</v>
      </c>
      <c r="J4008" s="23" t="s">
        <v>36</v>
      </c>
      <c r="K4008" s="26">
        <v>170330.59</v>
      </c>
      <c r="L4008" s="26">
        <f t="shared" si="189"/>
        <v>170330.59</v>
      </c>
      <c r="M4008" s="26">
        <v>0</v>
      </c>
      <c r="N4008" s="26">
        <v>0</v>
      </c>
      <c r="O4008" s="26">
        <v>0</v>
      </c>
      <c r="P4008" s="26">
        <v>0</v>
      </c>
      <c r="Q4008" s="26">
        <f t="shared" si="187"/>
        <v>0</v>
      </c>
      <c r="R4008" s="27" t="str">
        <f t="shared" si="188"/>
        <v>1-30</v>
      </c>
      <c r="S4008" s="27" t="str">
        <f>+VLOOKUP(B4008,'[1]PORTFOLIO MAY16'!$B$7:$T$5083,19,0)</f>
        <v>GUATEMALA</v>
      </c>
      <c r="T4008" s="26">
        <v>0</v>
      </c>
      <c r="U4008" s="23" t="s">
        <v>37</v>
      </c>
      <c r="V4008" s="23" t="s">
        <v>37</v>
      </c>
      <c r="W4008" s="23" t="s">
        <v>37</v>
      </c>
      <c r="X4008" s="22">
        <v>183723</v>
      </c>
    </row>
    <row r="4009" spans="1:24" x14ac:dyDescent="0.25">
      <c r="A4009" s="22">
        <v>702</v>
      </c>
      <c r="B4009" s="23" t="s">
        <v>4054</v>
      </c>
      <c r="C4009" s="23"/>
      <c r="D4009" s="24">
        <v>308390</v>
      </c>
      <c r="E4009" s="25"/>
      <c r="F4009" s="23" t="s">
        <v>42</v>
      </c>
      <c r="G4009" s="23" t="s">
        <v>33</v>
      </c>
      <c r="H4009" s="24" t="s">
        <v>34</v>
      </c>
      <c r="I4009" s="24" t="s">
        <v>35</v>
      </c>
      <c r="J4009" s="23" t="s">
        <v>36</v>
      </c>
      <c r="K4009" s="26">
        <v>63654.42</v>
      </c>
      <c r="L4009" s="26">
        <f t="shared" si="189"/>
        <v>63654.42</v>
      </c>
      <c r="M4009" s="26">
        <v>0</v>
      </c>
      <c r="N4009" s="26">
        <v>0</v>
      </c>
      <c r="O4009" s="26">
        <v>0</v>
      </c>
      <c r="P4009" s="26">
        <v>0</v>
      </c>
      <c r="Q4009" s="26">
        <f t="shared" si="187"/>
        <v>0</v>
      </c>
      <c r="R4009" s="27" t="str">
        <f t="shared" si="188"/>
        <v>1-30</v>
      </c>
      <c r="S4009" s="27" t="str">
        <f>+VLOOKUP(B4009,'[1]PORTFOLIO MAY16'!$B$7:$T$5083,19,0)</f>
        <v>GUATEMALA</v>
      </c>
      <c r="T4009" s="26">
        <v>0</v>
      </c>
      <c r="U4009" s="23" t="s">
        <v>37</v>
      </c>
      <c r="V4009" s="23" t="s">
        <v>37</v>
      </c>
      <c r="W4009" s="23" t="s">
        <v>37</v>
      </c>
      <c r="X4009" s="22">
        <v>68389.08</v>
      </c>
    </row>
    <row r="4010" spans="1:24" x14ac:dyDescent="0.25">
      <c r="A4010" s="22">
        <v>702</v>
      </c>
      <c r="B4010" s="23" t="s">
        <v>4055</v>
      </c>
      <c r="C4010" s="23"/>
      <c r="D4010" s="24">
        <v>315382</v>
      </c>
      <c r="E4010" s="25"/>
      <c r="F4010" s="23" t="s">
        <v>42</v>
      </c>
      <c r="G4010" s="23" t="s">
        <v>33</v>
      </c>
      <c r="H4010" s="24" t="s">
        <v>34</v>
      </c>
      <c r="I4010" s="24" t="s">
        <v>35</v>
      </c>
      <c r="J4010" s="23" t="s">
        <v>36</v>
      </c>
      <c r="K4010" s="26">
        <v>0</v>
      </c>
      <c r="L4010" s="26">
        <f t="shared" si="189"/>
        <v>0</v>
      </c>
      <c r="M4010" s="26">
        <v>0</v>
      </c>
      <c r="N4010" s="26">
        <v>0</v>
      </c>
      <c r="O4010" s="26">
        <v>0</v>
      </c>
      <c r="P4010" s="26">
        <v>0</v>
      </c>
      <c r="Q4010" s="26">
        <f t="shared" si="187"/>
        <v>0</v>
      </c>
      <c r="R4010" s="27" t="str">
        <f t="shared" si="188"/>
        <v>1-30</v>
      </c>
      <c r="S4010" s="27" t="str">
        <f>+VLOOKUP(B4010,'[1]PORTFOLIO MAY16'!$B$7:$T$5083,19,0)</f>
        <v>GUATEMALA</v>
      </c>
      <c r="T4010" s="26">
        <v>0</v>
      </c>
      <c r="U4010" s="23" t="s">
        <v>37</v>
      </c>
      <c r="V4010" s="23" t="s">
        <v>37</v>
      </c>
      <c r="W4010" s="23" t="s">
        <v>37</v>
      </c>
      <c r="X4010" s="22">
        <v>0</v>
      </c>
    </row>
    <row r="4011" spans="1:24" x14ac:dyDescent="0.25">
      <c r="A4011" s="22">
        <v>702</v>
      </c>
      <c r="B4011" s="23" t="s">
        <v>4056</v>
      </c>
      <c r="C4011" s="23"/>
      <c r="D4011" s="24">
        <v>320416</v>
      </c>
      <c r="E4011" s="25"/>
      <c r="F4011" s="23" t="s">
        <v>42</v>
      </c>
      <c r="G4011" s="23" t="s">
        <v>33</v>
      </c>
      <c r="H4011" s="24" t="s">
        <v>34</v>
      </c>
      <c r="I4011" s="24" t="s">
        <v>35</v>
      </c>
      <c r="J4011" s="23" t="s">
        <v>36</v>
      </c>
      <c r="K4011" s="26">
        <v>98924.22</v>
      </c>
      <c r="L4011" s="26">
        <f t="shared" si="189"/>
        <v>98924.22</v>
      </c>
      <c r="M4011" s="26">
        <v>0</v>
      </c>
      <c r="N4011" s="26">
        <v>0</v>
      </c>
      <c r="O4011" s="26">
        <v>0</v>
      </c>
      <c r="P4011" s="26">
        <v>0</v>
      </c>
      <c r="Q4011" s="26">
        <f t="shared" si="187"/>
        <v>0</v>
      </c>
      <c r="R4011" s="27" t="str">
        <f t="shared" si="188"/>
        <v>1-30</v>
      </c>
      <c r="S4011" s="27" t="str">
        <f>+VLOOKUP(B4011,'[1]PORTFOLIO MAY16'!$B$7:$T$5083,19,0)</f>
        <v>COSTA RICA</v>
      </c>
      <c r="T4011" s="26">
        <v>0</v>
      </c>
      <c r="U4011" s="23" t="s">
        <v>37</v>
      </c>
      <c r="V4011" s="23" t="s">
        <v>37</v>
      </c>
      <c r="W4011" s="23" t="s">
        <v>37</v>
      </c>
      <c r="X4011" s="22">
        <v>107006.76</v>
      </c>
    </row>
    <row r="4012" spans="1:24" x14ac:dyDescent="0.25">
      <c r="A4012" s="22">
        <v>702</v>
      </c>
      <c r="B4012" s="23" t="s">
        <v>4057</v>
      </c>
      <c r="C4012" s="23"/>
      <c r="D4012" s="24">
        <v>308900</v>
      </c>
      <c r="E4012" s="25"/>
      <c r="F4012" s="23" t="s">
        <v>42</v>
      </c>
      <c r="G4012" s="23" t="s">
        <v>33</v>
      </c>
      <c r="H4012" s="24" t="s">
        <v>34</v>
      </c>
      <c r="I4012" s="24" t="s">
        <v>35</v>
      </c>
      <c r="J4012" s="23" t="s">
        <v>36</v>
      </c>
      <c r="K4012" s="26">
        <v>104204.05</v>
      </c>
      <c r="L4012" s="26">
        <f t="shared" si="189"/>
        <v>104204.05</v>
      </c>
      <c r="M4012" s="26">
        <v>0</v>
      </c>
      <c r="N4012" s="26">
        <v>0</v>
      </c>
      <c r="O4012" s="26">
        <v>0</v>
      </c>
      <c r="P4012" s="26">
        <v>0</v>
      </c>
      <c r="Q4012" s="26">
        <f t="shared" si="187"/>
        <v>0</v>
      </c>
      <c r="R4012" s="27" t="str">
        <f t="shared" si="188"/>
        <v>1-30</v>
      </c>
      <c r="S4012" s="27" t="str">
        <f>+VLOOKUP(B4012,'[1]PORTFOLIO MAY16'!$B$7:$T$5083,19,0)</f>
        <v>COSTA RICA</v>
      </c>
      <c r="T4012" s="26">
        <v>0</v>
      </c>
      <c r="U4012" s="23" t="s">
        <v>37</v>
      </c>
      <c r="V4012" s="23" t="s">
        <v>37</v>
      </c>
      <c r="W4012" s="23" t="s">
        <v>37</v>
      </c>
      <c r="X4012" s="22">
        <v>107386.49</v>
      </c>
    </row>
    <row r="4013" spans="1:24" x14ac:dyDescent="0.25">
      <c r="A4013" s="22">
        <v>702</v>
      </c>
      <c r="B4013" s="23" t="s">
        <v>4058</v>
      </c>
      <c r="C4013" s="23"/>
      <c r="D4013" s="24">
        <v>308390</v>
      </c>
      <c r="E4013" s="25"/>
      <c r="F4013" s="23" t="s">
        <v>42</v>
      </c>
      <c r="G4013" s="23" t="s">
        <v>33</v>
      </c>
      <c r="H4013" s="24" t="s">
        <v>34</v>
      </c>
      <c r="I4013" s="24" t="s">
        <v>35</v>
      </c>
      <c r="J4013" s="23" t="s">
        <v>36</v>
      </c>
      <c r="K4013" s="26">
        <v>153869.9</v>
      </c>
      <c r="L4013" s="26">
        <f t="shared" si="189"/>
        <v>153869.9</v>
      </c>
      <c r="M4013" s="26">
        <v>0</v>
      </c>
      <c r="N4013" s="26">
        <v>0</v>
      </c>
      <c r="O4013" s="26">
        <v>0</v>
      </c>
      <c r="P4013" s="26">
        <v>0</v>
      </c>
      <c r="Q4013" s="26">
        <f t="shared" si="187"/>
        <v>0</v>
      </c>
      <c r="R4013" s="27" t="str">
        <f t="shared" si="188"/>
        <v>1-30</v>
      </c>
      <c r="S4013" s="27" t="str">
        <f>+VLOOKUP(B4013,'[1]PORTFOLIO MAY16'!$B$7:$T$5083,19,0)</f>
        <v>GUATEMALA</v>
      </c>
      <c r="T4013" s="26">
        <v>0</v>
      </c>
      <c r="U4013" s="23" t="s">
        <v>37</v>
      </c>
      <c r="V4013" s="23" t="s">
        <v>37</v>
      </c>
      <c r="W4013" s="23" t="s">
        <v>37</v>
      </c>
      <c r="X4013" s="22">
        <v>164597.28</v>
      </c>
    </row>
    <row r="4014" spans="1:24" x14ac:dyDescent="0.25">
      <c r="A4014" s="22">
        <v>702</v>
      </c>
      <c r="B4014" s="23" t="s">
        <v>4059</v>
      </c>
      <c r="C4014" s="23"/>
      <c r="D4014" s="24">
        <v>308390</v>
      </c>
      <c r="E4014" s="25"/>
      <c r="F4014" s="23" t="s">
        <v>42</v>
      </c>
      <c r="G4014" s="23" t="s">
        <v>33</v>
      </c>
      <c r="H4014" s="24" t="s">
        <v>34</v>
      </c>
      <c r="I4014" s="24" t="s">
        <v>35</v>
      </c>
      <c r="J4014" s="23" t="s">
        <v>36</v>
      </c>
      <c r="K4014" s="26">
        <v>131385.39000000001</v>
      </c>
      <c r="L4014" s="26">
        <f t="shared" si="189"/>
        <v>131385.39000000001</v>
      </c>
      <c r="M4014" s="26">
        <v>0</v>
      </c>
      <c r="N4014" s="26">
        <v>0</v>
      </c>
      <c r="O4014" s="26">
        <v>0</v>
      </c>
      <c r="P4014" s="26">
        <v>0</v>
      </c>
      <c r="Q4014" s="26">
        <f t="shared" si="187"/>
        <v>0</v>
      </c>
      <c r="R4014" s="27" t="str">
        <f t="shared" si="188"/>
        <v>1-30</v>
      </c>
      <c r="S4014" s="27" t="str">
        <f>+VLOOKUP(B4014,'[1]PORTFOLIO MAY16'!$B$7:$T$5083,19,0)</f>
        <v>GUATEMALA</v>
      </c>
      <c r="T4014" s="26">
        <v>0</v>
      </c>
      <c r="U4014" s="23" t="s">
        <v>37</v>
      </c>
      <c r="V4014" s="23" t="s">
        <v>37</v>
      </c>
      <c r="W4014" s="23" t="s">
        <v>37</v>
      </c>
      <c r="X4014" s="22">
        <v>140545.20000000001</v>
      </c>
    </row>
    <row r="4015" spans="1:24" x14ac:dyDescent="0.25">
      <c r="A4015" s="22">
        <v>702</v>
      </c>
      <c r="B4015" s="23" t="s">
        <v>4060</v>
      </c>
      <c r="C4015" s="23"/>
      <c r="D4015" s="24">
        <v>309047</v>
      </c>
      <c r="E4015" s="25"/>
      <c r="F4015" s="23" t="s">
        <v>42</v>
      </c>
      <c r="G4015" s="23" t="s">
        <v>33</v>
      </c>
      <c r="H4015" s="24" t="s">
        <v>34</v>
      </c>
      <c r="I4015" s="24" t="s">
        <v>35</v>
      </c>
      <c r="J4015" s="23" t="s">
        <v>39</v>
      </c>
      <c r="K4015" s="26">
        <v>256980.25</v>
      </c>
      <c r="L4015" s="26">
        <f t="shared" si="189"/>
        <v>13848.665669831362</v>
      </c>
      <c r="M4015" s="26">
        <v>0</v>
      </c>
      <c r="N4015" s="26">
        <v>0</v>
      </c>
      <c r="O4015" s="26">
        <v>0</v>
      </c>
      <c r="P4015" s="26">
        <v>0</v>
      </c>
      <c r="Q4015" s="26">
        <f t="shared" si="187"/>
        <v>0</v>
      </c>
      <c r="R4015" s="27" t="str">
        <f t="shared" si="188"/>
        <v>1-30</v>
      </c>
      <c r="S4015" s="27" t="str">
        <f>+VLOOKUP(B4015,'[1]PORTFOLIO MAY16'!$B$7:$T$5083,19,0)</f>
        <v>MEXICO</v>
      </c>
      <c r="T4015" s="26">
        <v>0</v>
      </c>
      <c r="U4015" s="23" t="s">
        <v>37</v>
      </c>
      <c r="V4015" s="23" t="s">
        <v>37</v>
      </c>
      <c r="W4015" s="23" t="s">
        <v>37</v>
      </c>
      <c r="X4015" s="22">
        <v>297258.40000000002</v>
      </c>
    </row>
    <row r="4016" spans="1:24" x14ac:dyDescent="0.25">
      <c r="A4016" s="22">
        <v>702</v>
      </c>
      <c r="B4016" s="23" t="s">
        <v>4061</v>
      </c>
      <c r="C4016" s="23"/>
      <c r="D4016" s="24">
        <v>312420</v>
      </c>
      <c r="E4016" s="25"/>
      <c r="F4016" s="23" t="s">
        <v>33</v>
      </c>
      <c r="G4016" s="23" t="s">
        <v>33</v>
      </c>
      <c r="H4016" s="24" t="s">
        <v>34</v>
      </c>
      <c r="I4016" s="24" t="s">
        <v>35</v>
      </c>
      <c r="J4016" s="23" t="s">
        <v>39</v>
      </c>
      <c r="K4016" s="26">
        <v>-0.02</v>
      </c>
      <c r="L4016" s="26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f t="shared" si="187"/>
        <v>0</v>
      </c>
      <c r="R4016" s="27" t="str">
        <f t="shared" si="188"/>
        <v>1-30</v>
      </c>
      <c r="S4016" s="27" t="str">
        <f>+VLOOKUP(B4016,'[1]PORTFOLIO MAY16'!$B$7:$T$5083,19,0)</f>
        <v>MEXICO</v>
      </c>
      <c r="T4016" s="26">
        <v>0</v>
      </c>
      <c r="U4016" s="23" t="s">
        <v>37</v>
      </c>
      <c r="V4016" s="23" t="s">
        <v>37</v>
      </c>
      <c r="W4016" s="23" t="s">
        <v>37</v>
      </c>
      <c r="X4016" s="22">
        <v>39841.410000000003</v>
      </c>
    </row>
    <row r="4017" spans="1:24" x14ac:dyDescent="0.25">
      <c r="A4017" s="22">
        <v>702</v>
      </c>
      <c r="B4017" s="23" t="s">
        <v>4062</v>
      </c>
      <c r="C4017" s="23"/>
      <c r="D4017" s="24">
        <v>313548</v>
      </c>
      <c r="E4017" s="25"/>
      <c r="F4017" s="23" t="s">
        <v>51</v>
      </c>
      <c r="G4017" s="23" t="s">
        <v>51</v>
      </c>
      <c r="H4017" s="24" t="s">
        <v>34</v>
      </c>
      <c r="I4017" s="24" t="s">
        <v>35</v>
      </c>
      <c r="J4017" s="23" t="s">
        <v>36</v>
      </c>
      <c r="K4017" s="26">
        <v>17941.05</v>
      </c>
      <c r="L4017" s="26">
        <f t="shared" si="189"/>
        <v>17941.05</v>
      </c>
      <c r="M4017" s="26">
        <v>0</v>
      </c>
      <c r="N4017" s="26">
        <v>0</v>
      </c>
      <c r="O4017" s="26">
        <v>0</v>
      </c>
      <c r="P4017" s="26">
        <v>0</v>
      </c>
      <c r="Q4017" s="26">
        <f t="shared" si="187"/>
        <v>0</v>
      </c>
      <c r="R4017" s="27" t="str">
        <f t="shared" si="188"/>
        <v>1-30</v>
      </c>
      <c r="S4017" s="27" t="str">
        <f>+VLOOKUP(B4017,'[1]PORTFOLIO MAY16'!$B$7:$T$5083,19,0)</f>
        <v>NICARAGUA</v>
      </c>
      <c r="T4017" s="26">
        <v>0</v>
      </c>
      <c r="U4017" s="23" t="s">
        <v>37</v>
      </c>
      <c r="V4017" s="23" t="s">
        <v>37</v>
      </c>
      <c r="W4017" s="23" t="s">
        <v>37</v>
      </c>
      <c r="X4017" s="22">
        <v>18233.13</v>
      </c>
    </row>
    <row r="4018" spans="1:24" x14ac:dyDescent="0.25">
      <c r="A4018" s="22">
        <v>702</v>
      </c>
      <c r="B4018" s="23" t="s">
        <v>4063</v>
      </c>
      <c r="C4018" s="23"/>
      <c r="D4018" s="24">
        <v>316242</v>
      </c>
      <c r="E4018" s="25"/>
      <c r="F4018" s="23" t="s">
        <v>51</v>
      </c>
      <c r="G4018" s="23" t="s">
        <v>33</v>
      </c>
      <c r="H4018" s="24" t="s">
        <v>34</v>
      </c>
      <c r="I4018" s="24" t="s">
        <v>35</v>
      </c>
      <c r="J4018" s="23" t="s">
        <v>36</v>
      </c>
      <c r="K4018" s="26">
        <v>143152.88</v>
      </c>
      <c r="L4018" s="26">
        <f t="shared" si="189"/>
        <v>143152.88</v>
      </c>
      <c r="M4018" s="26">
        <v>0</v>
      </c>
      <c r="N4018" s="26">
        <v>0</v>
      </c>
      <c r="O4018" s="26">
        <v>143152.88</v>
      </c>
      <c r="P4018" s="26">
        <v>0</v>
      </c>
      <c r="Q4018" s="26">
        <f t="shared" si="187"/>
        <v>143152.88</v>
      </c>
      <c r="R4018" s="27" t="str">
        <f t="shared" si="188"/>
        <v>91-120</v>
      </c>
      <c r="S4018" s="27" t="str">
        <f>+VLOOKUP(B4018,'[1]PORTFOLIO MAY16'!$B$7:$T$5083,19,0)</f>
        <v>COSTA RICA</v>
      </c>
      <c r="T4018" s="26">
        <v>0</v>
      </c>
      <c r="U4018" s="23" t="s">
        <v>37</v>
      </c>
      <c r="V4018" s="23" t="s">
        <v>37</v>
      </c>
      <c r="W4018" s="23" t="s">
        <v>37</v>
      </c>
      <c r="X4018" s="22">
        <v>160221.35999999999</v>
      </c>
    </row>
    <row r="4019" spans="1:24" x14ac:dyDescent="0.25">
      <c r="A4019" s="22">
        <v>702</v>
      </c>
      <c r="B4019" s="23" t="s">
        <v>4064</v>
      </c>
      <c r="C4019" s="23"/>
      <c r="D4019" s="24">
        <v>320482</v>
      </c>
      <c r="E4019" s="25"/>
      <c r="F4019" s="23" t="s">
        <v>42</v>
      </c>
      <c r="G4019" s="23" t="s">
        <v>33</v>
      </c>
      <c r="H4019" s="24" t="s">
        <v>34</v>
      </c>
      <c r="I4019" s="24" t="s">
        <v>35</v>
      </c>
      <c r="J4019" s="23" t="s">
        <v>36</v>
      </c>
      <c r="K4019" s="26">
        <v>9333.2800000000007</v>
      </c>
      <c r="L4019" s="26">
        <f t="shared" si="189"/>
        <v>9333.2800000000007</v>
      </c>
      <c r="M4019" s="26">
        <v>0</v>
      </c>
      <c r="N4019" s="26">
        <v>0</v>
      </c>
      <c r="O4019" s="26">
        <v>0</v>
      </c>
      <c r="P4019" s="26">
        <v>0</v>
      </c>
      <c r="Q4019" s="26">
        <f t="shared" si="187"/>
        <v>0</v>
      </c>
      <c r="R4019" s="27" t="str">
        <f t="shared" si="188"/>
        <v>1-30</v>
      </c>
      <c r="S4019" s="27" t="str">
        <f>+VLOOKUP(B4019,'[1]PORTFOLIO MAY16'!$B$7:$T$5083,19,0)</f>
        <v>REPUBLICA DOMINICANA</v>
      </c>
      <c r="T4019" s="26">
        <v>0</v>
      </c>
      <c r="U4019" s="23" t="s">
        <v>37</v>
      </c>
      <c r="V4019" s="23" t="s">
        <v>37</v>
      </c>
      <c r="W4019" s="23" t="s">
        <v>37</v>
      </c>
      <c r="X4019" s="22">
        <v>9489.06</v>
      </c>
    </row>
    <row r="4020" spans="1:24" x14ac:dyDescent="0.25">
      <c r="A4020" s="22">
        <v>702</v>
      </c>
      <c r="B4020" s="23" t="s">
        <v>4065</v>
      </c>
      <c r="C4020" s="23"/>
      <c r="D4020" s="24">
        <v>320398</v>
      </c>
      <c r="E4020" s="25"/>
      <c r="F4020" s="23" t="s">
        <v>42</v>
      </c>
      <c r="G4020" s="23" t="s">
        <v>51</v>
      </c>
      <c r="H4020" s="24" t="s">
        <v>34</v>
      </c>
      <c r="I4020" s="24" t="s">
        <v>35</v>
      </c>
      <c r="J4020" s="23" t="s">
        <v>39</v>
      </c>
      <c r="K4020" s="26">
        <v>226396.37</v>
      </c>
      <c r="L4020" s="26">
        <f t="shared" si="189"/>
        <v>12200.500376948963</v>
      </c>
      <c r="M4020" s="26">
        <v>0</v>
      </c>
      <c r="N4020" s="26">
        <v>0</v>
      </c>
      <c r="O4020" s="26">
        <v>0</v>
      </c>
      <c r="P4020" s="26">
        <v>0</v>
      </c>
      <c r="Q4020" s="26">
        <f t="shared" si="187"/>
        <v>0</v>
      </c>
      <c r="R4020" s="27" t="str">
        <f t="shared" si="188"/>
        <v>1-30</v>
      </c>
      <c r="S4020" s="27" t="str">
        <f>+VLOOKUP(B4020,'[1]PORTFOLIO MAY16'!$B$7:$T$5083,19,0)</f>
        <v>MEXICO</v>
      </c>
      <c r="T4020" s="26">
        <v>0</v>
      </c>
      <c r="U4020" s="23" t="s">
        <v>37</v>
      </c>
      <c r="V4020" s="23" t="s">
        <v>37</v>
      </c>
      <c r="W4020" s="23" t="s">
        <v>37</v>
      </c>
      <c r="X4020" s="22">
        <v>249157.45</v>
      </c>
    </row>
    <row r="4021" spans="1:24" x14ac:dyDescent="0.25">
      <c r="A4021" s="22">
        <v>702</v>
      </c>
      <c r="B4021" s="23" t="s">
        <v>4066</v>
      </c>
      <c r="C4021" s="23"/>
      <c r="D4021" s="24">
        <v>320029</v>
      </c>
      <c r="E4021" s="25"/>
      <c r="F4021" s="23" t="s">
        <v>33</v>
      </c>
      <c r="G4021" s="23" t="s">
        <v>33</v>
      </c>
      <c r="H4021" s="24" t="s">
        <v>34</v>
      </c>
      <c r="I4021" s="24" t="s">
        <v>35</v>
      </c>
      <c r="J4021" s="23" t="s">
        <v>39</v>
      </c>
      <c r="K4021" s="26">
        <v>606666.15</v>
      </c>
      <c r="L4021" s="26">
        <f t="shared" si="189"/>
        <v>32693.238817200014</v>
      </c>
      <c r="M4021" s="26">
        <v>0</v>
      </c>
      <c r="N4021" s="26">
        <v>0</v>
      </c>
      <c r="O4021" s="26">
        <v>0</v>
      </c>
      <c r="P4021" s="26">
        <v>606666.15</v>
      </c>
      <c r="Q4021" s="26">
        <f t="shared" si="187"/>
        <v>606666.15</v>
      </c>
      <c r="R4021" s="27" t="str">
        <f t="shared" si="188"/>
        <v>120+</v>
      </c>
      <c r="S4021" s="27" t="str">
        <f>+VLOOKUP(B4021,'[1]PORTFOLIO MAY16'!$B$7:$T$5083,19,0)</f>
        <v>MEXICO</v>
      </c>
      <c r="T4021" s="26">
        <v>0</v>
      </c>
      <c r="U4021" s="23" t="s">
        <v>37</v>
      </c>
      <c r="V4021" s="23" t="s">
        <v>37</v>
      </c>
      <c r="W4021" s="23" t="s">
        <v>37</v>
      </c>
      <c r="X4021" s="22">
        <v>697708.8</v>
      </c>
    </row>
    <row r="4022" spans="1:24" x14ac:dyDescent="0.25">
      <c r="A4022" s="22">
        <v>702</v>
      </c>
      <c r="B4022" s="23" t="s">
        <v>4067</v>
      </c>
      <c r="C4022" s="23"/>
      <c r="D4022" s="24">
        <v>312512</v>
      </c>
      <c r="E4022" s="25"/>
      <c r="F4022" s="23" t="s">
        <v>33</v>
      </c>
      <c r="G4022" s="23" t="s">
        <v>33</v>
      </c>
      <c r="H4022" s="24" t="s">
        <v>34</v>
      </c>
      <c r="I4022" s="24" t="s">
        <v>35</v>
      </c>
      <c r="J4022" s="23" t="s">
        <v>39</v>
      </c>
      <c r="K4022" s="26">
        <v>1372661.72</v>
      </c>
      <c r="L4022" s="26">
        <f t="shared" si="189"/>
        <v>73972.740076545451</v>
      </c>
      <c r="M4022" s="26">
        <v>0</v>
      </c>
      <c r="N4022" s="26">
        <v>0</v>
      </c>
      <c r="O4022" s="26">
        <v>0</v>
      </c>
      <c r="P4022" s="26">
        <v>0</v>
      </c>
      <c r="Q4022" s="26">
        <f t="shared" si="187"/>
        <v>0</v>
      </c>
      <c r="R4022" s="27" t="str">
        <f t="shared" si="188"/>
        <v>1-30</v>
      </c>
      <c r="S4022" s="27" t="str">
        <f>+VLOOKUP(B4022,'[1]PORTFOLIO MAY16'!$B$7:$T$5083,19,0)</f>
        <v>MEXICO</v>
      </c>
      <c r="T4022" s="26">
        <v>0</v>
      </c>
      <c r="U4022" s="23" t="s">
        <v>37</v>
      </c>
      <c r="V4022" s="23" t="s">
        <v>37</v>
      </c>
      <c r="W4022" s="23" t="s">
        <v>37</v>
      </c>
      <c r="X4022" s="22">
        <v>1590652.08</v>
      </c>
    </row>
    <row r="4023" spans="1:24" x14ac:dyDescent="0.25">
      <c r="A4023" s="22">
        <v>702</v>
      </c>
      <c r="B4023" s="23" t="s">
        <v>4068</v>
      </c>
      <c r="C4023" s="23"/>
      <c r="D4023" s="24">
        <v>317516</v>
      </c>
      <c r="E4023" s="25"/>
      <c r="F4023" s="23" t="s">
        <v>33</v>
      </c>
      <c r="G4023" s="23" t="s">
        <v>33</v>
      </c>
      <c r="H4023" s="24" t="s">
        <v>34</v>
      </c>
      <c r="I4023" s="24" t="s">
        <v>35</v>
      </c>
      <c r="J4023" s="23" t="s">
        <v>39</v>
      </c>
      <c r="K4023" s="26">
        <v>-57680.43</v>
      </c>
      <c r="L4023" s="26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f t="shared" si="187"/>
        <v>0</v>
      </c>
      <c r="R4023" s="27" t="str">
        <f t="shared" si="188"/>
        <v>1-30</v>
      </c>
      <c r="S4023" s="27" t="str">
        <f>+VLOOKUP(B4023,'[1]PORTFOLIO MAY16'!$B$7:$T$5083,19,0)</f>
        <v>MEXICO</v>
      </c>
      <c r="T4023" s="26">
        <v>0</v>
      </c>
      <c r="U4023" s="23" t="s">
        <v>37</v>
      </c>
      <c r="V4023" s="23" t="s">
        <v>37</v>
      </c>
      <c r="W4023" s="23" t="s">
        <v>37</v>
      </c>
      <c r="X4023" s="22">
        <v>-0.09</v>
      </c>
    </row>
    <row r="4024" spans="1:24" x14ac:dyDescent="0.25">
      <c r="A4024" s="22">
        <v>702</v>
      </c>
      <c r="B4024" s="23" t="s">
        <v>4069</v>
      </c>
      <c r="C4024" s="23"/>
      <c r="D4024" s="24">
        <v>318173</v>
      </c>
      <c r="E4024" s="25"/>
      <c r="F4024" s="23" t="s">
        <v>33</v>
      </c>
      <c r="G4024" s="23" t="s">
        <v>33</v>
      </c>
      <c r="H4024" s="24" t="s">
        <v>34</v>
      </c>
      <c r="I4024" s="24" t="s">
        <v>35</v>
      </c>
      <c r="J4024" s="23" t="s">
        <v>36</v>
      </c>
      <c r="K4024" s="26">
        <v>67386.75</v>
      </c>
      <c r="L4024" s="26">
        <f t="shared" si="189"/>
        <v>67386.75</v>
      </c>
      <c r="M4024" s="26">
        <v>0</v>
      </c>
      <c r="N4024" s="26">
        <v>0</v>
      </c>
      <c r="O4024" s="26">
        <v>0</v>
      </c>
      <c r="P4024" s="26">
        <v>0</v>
      </c>
      <c r="Q4024" s="26">
        <f t="shared" si="187"/>
        <v>0</v>
      </c>
      <c r="R4024" s="27" t="str">
        <f t="shared" si="188"/>
        <v>1-30</v>
      </c>
      <c r="S4024" s="27" t="str">
        <f>+VLOOKUP(B4024,'[1]PORTFOLIO MAY16'!$B$7:$T$5083,19,0)</f>
        <v>MEXICO</v>
      </c>
      <c r="T4024" s="26">
        <v>0</v>
      </c>
      <c r="U4024" s="23" t="s">
        <v>37</v>
      </c>
      <c r="V4024" s="23" t="s">
        <v>37</v>
      </c>
      <c r="W4024" s="23" t="s">
        <v>37</v>
      </c>
      <c r="X4024" s="22">
        <v>76317.119999999995</v>
      </c>
    </row>
    <row r="4025" spans="1:24" x14ac:dyDescent="0.25">
      <c r="A4025" s="22">
        <v>702</v>
      </c>
      <c r="B4025" s="23" t="s">
        <v>4070</v>
      </c>
      <c r="C4025" s="23"/>
      <c r="D4025" s="24">
        <v>329807</v>
      </c>
      <c r="E4025" s="25"/>
      <c r="F4025" s="23" t="s">
        <v>33</v>
      </c>
      <c r="G4025" s="23" t="s">
        <v>33</v>
      </c>
      <c r="H4025" s="24" t="s">
        <v>34</v>
      </c>
      <c r="I4025" s="24" t="s">
        <v>35</v>
      </c>
      <c r="J4025" s="23" t="s">
        <v>39</v>
      </c>
      <c r="K4025" s="26">
        <v>90724.03</v>
      </c>
      <c r="L4025" s="26">
        <f t="shared" si="189"/>
        <v>4889.1179757578666</v>
      </c>
      <c r="M4025" s="26">
        <v>0</v>
      </c>
      <c r="N4025" s="26">
        <v>0</v>
      </c>
      <c r="O4025" s="26">
        <v>0</v>
      </c>
      <c r="P4025" s="26">
        <v>90724.03</v>
      </c>
      <c r="Q4025" s="26">
        <f t="shared" si="187"/>
        <v>90724.03</v>
      </c>
      <c r="R4025" s="27" t="str">
        <f t="shared" si="188"/>
        <v>120+</v>
      </c>
      <c r="S4025" s="27" t="str">
        <f>+VLOOKUP(B4025,'[1]PORTFOLIO MAY16'!$B$7:$T$5083,19,0)</f>
        <v>MEXICO</v>
      </c>
      <c r="T4025" s="26">
        <v>0</v>
      </c>
      <c r="U4025" s="23" t="s">
        <v>37</v>
      </c>
      <c r="V4025" s="23" t="s">
        <v>37</v>
      </c>
      <c r="W4025" s="23" t="s">
        <v>37</v>
      </c>
      <c r="X4025" s="22">
        <v>90864.91</v>
      </c>
    </row>
    <row r="4026" spans="1:24" x14ac:dyDescent="0.25">
      <c r="A4026" s="22">
        <v>702</v>
      </c>
      <c r="B4026" s="23" t="s">
        <v>4071</v>
      </c>
      <c r="C4026" s="23"/>
      <c r="D4026" s="24">
        <v>309287</v>
      </c>
      <c r="E4026" s="25"/>
      <c r="F4026" s="23" t="s">
        <v>51</v>
      </c>
      <c r="G4026" s="23" t="s">
        <v>33</v>
      </c>
      <c r="H4026" s="24" t="s">
        <v>34</v>
      </c>
      <c r="I4026" s="24" t="s">
        <v>35</v>
      </c>
      <c r="J4026" s="23" t="s">
        <v>36</v>
      </c>
      <c r="K4026" s="26">
        <v>172947.08</v>
      </c>
      <c r="L4026" s="26">
        <f t="shared" si="189"/>
        <v>172947.08</v>
      </c>
      <c r="M4026" s="26">
        <v>0</v>
      </c>
      <c r="N4026" s="26">
        <v>0</v>
      </c>
      <c r="O4026" s="26">
        <v>0</v>
      </c>
      <c r="P4026" s="26">
        <v>0</v>
      </c>
      <c r="Q4026" s="26">
        <f t="shared" si="187"/>
        <v>0</v>
      </c>
      <c r="R4026" s="27" t="str">
        <f t="shared" si="188"/>
        <v>1-30</v>
      </c>
      <c r="S4026" s="27" t="str">
        <f>+VLOOKUP(B4026,'[1]PORTFOLIO MAY16'!$B$7:$T$5083,19,0)</f>
        <v>GUATEMALA</v>
      </c>
      <c r="T4026" s="26">
        <v>0</v>
      </c>
      <c r="U4026" s="23" t="s">
        <v>37</v>
      </c>
      <c r="V4026" s="23" t="s">
        <v>37</v>
      </c>
      <c r="W4026" s="23" t="s">
        <v>37</v>
      </c>
      <c r="X4026" s="22">
        <v>189087.55</v>
      </c>
    </row>
    <row r="4027" spans="1:24" x14ac:dyDescent="0.25">
      <c r="A4027" s="22">
        <v>702</v>
      </c>
      <c r="B4027" s="23" t="s">
        <v>4072</v>
      </c>
      <c r="C4027" s="23"/>
      <c r="D4027" s="24">
        <v>313548</v>
      </c>
      <c r="E4027" s="25"/>
      <c r="F4027" s="23" t="s">
        <v>59</v>
      </c>
      <c r="G4027" s="23" t="s">
        <v>59</v>
      </c>
      <c r="H4027" s="24" t="s">
        <v>34</v>
      </c>
      <c r="I4027" s="24" t="s">
        <v>35</v>
      </c>
      <c r="J4027" s="23" t="s">
        <v>36</v>
      </c>
      <c r="K4027" s="26">
        <v>59646.74</v>
      </c>
      <c r="L4027" s="26">
        <f t="shared" si="189"/>
        <v>59646.74</v>
      </c>
      <c r="M4027" s="26">
        <v>0</v>
      </c>
      <c r="N4027" s="26">
        <v>0</v>
      </c>
      <c r="O4027" s="26">
        <v>0</v>
      </c>
      <c r="P4027" s="26">
        <v>0</v>
      </c>
      <c r="Q4027" s="26">
        <f t="shared" si="187"/>
        <v>0</v>
      </c>
      <c r="R4027" s="27" t="str">
        <f t="shared" si="188"/>
        <v>1-30</v>
      </c>
      <c r="S4027" s="27" t="str">
        <f>+VLOOKUP(B4027,'[1]PORTFOLIO MAY16'!$B$7:$T$5083,19,0)</f>
        <v>NICARAGUA</v>
      </c>
      <c r="T4027" s="26">
        <v>0</v>
      </c>
      <c r="U4027" s="23" t="s">
        <v>37</v>
      </c>
      <c r="V4027" s="23" t="s">
        <v>37</v>
      </c>
      <c r="W4027" s="23" t="s">
        <v>37</v>
      </c>
      <c r="X4027" s="22">
        <v>60825.19</v>
      </c>
    </row>
    <row r="4028" spans="1:24" x14ac:dyDescent="0.25">
      <c r="A4028" s="22">
        <v>702</v>
      </c>
      <c r="B4028" s="23" t="s">
        <v>4073</v>
      </c>
      <c r="C4028" s="23"/>
      <c r="D4028" s="24">
        <v>309348</v>
      </c>
      <c r="E4028" s="25"/>
      <c r="F4028" s="23" t="s">
        <v>42</v>
      </c>
      <c r="G4028" s="23" t="s">
        <v>33</v>
      </c>
      <c r="H4028" s="24" t="s">
        <v>34</v>
      </c>
      <c r="I4028" s="24" t="s">
        <v>233</v>
      </c>
      <c r="J4028" s="23" t="s">
        <v>36</v>
      </c>
      <c r="K4028" s="26">
        <v>215945.13</v>
      </c>
      <c r="L4028" s="26">
        <f t="shared" si="189"/>
        <v>215945.13</v>
      </c>
      <c r="M4028" s="26">
        <v>0</v>
      </c>
      <c r="N4028" s="26">
        <v>0</v>
      </c>
      <c r="O4028" s="26">
        <v>0</v>
      </c>
      <c r="P4028" s="26">
        <v>215945.13</v>
      </c>
      <c r="Q4028" s="26">
        <f t="shared" si="187"/>
        <v>215945.13</v>
      </c>
      <c r="R4028" s="27" t="str">
        <f t="shared" si="188"/>
        <v>120+</v>
      </c>
      <c r="S4028" s="27" t="str">
        <f>+VLOOKUP(B4028,'[1]PORTFOLIO MAY16'!$B$7:$T$5083,19,0)</f>
        <v>COSTA RICA</v>
      </c>
      <c r="T4028" s="26">
        <v>0</v>
      </c>
      <c r="U4028" s="23" t="s">
        <v>37</v>
      </c>
      <c r="V4028" s="23" t="s">
        <v>37</v>
      </c>
      <c r="W4028" s="23" t="s">
        <v>37</v>
      </c>
      <c r="X4028" s="22">
        <v>249148.2</v>
      </c>
    </row>
    <row r="4029" spans="1:24" x14ac:dyDescent="0.25">
      <c r="A4029" s="22">
        <v>702</v>
      </c>
      <c r="B4029" s="23" t="s">
        <v>4074</v>
      </c>
      <c r="C4029" s="23"/>
      <c r="D4029" s="24">
        <v>316851</v>
      </c>
      <c r="E4029" s="25"/>
      <c r="F4029" s="23" t="s">
        <v>42</v>
      </c>
      <c r="G4029" s="23" t="s">
        <v>33</v>
      </c>
      <c r="H4029" s="24" t="s">
        <v>34</v>
      </c>
      <c r="I4029" s="24" t="s">
        <v>35</v>
      </c>
      <c r="J4029" s="23" t="s">
        <v>39</v>
      </c>
      <c r="K4029" s="26">
        <v>1848773.07</v>
      </c>
      <c r="L4029" s="26">
        <f t="shared" si="189"/>
        <v>99630.380723101218</v>
      </c>
      <c r="M4029" s="26">
        <v>0</v>
      </c>
      <c r="N4029" s="26">
        <v>0</v>
      </c>
      <c r="O4029" s="26">
        <v>0</v>
      </c>
      <c r="P4029" s="26">
        <v>0</v>
      </c>
      <c r="Q4029" s="26">
        <f t="shared" si="187"/>
        <v>0</v>
      </c>
      <c r="R4029" s="27" t="str">
        <f t="shared" si="188"/>
        <v>1-30</v>
      </c>
      <c r="S4029" s="27" t="str">
        <f>+VLOOKUP(B4029,'[1]PORTFOLIO MAY16'!$B$7:$T$5083,19,0)</f>
        <v>MEXICO</v>
      </c>
      <c r="T4029" s="26">
        <v>0</v>
      </c>
      <c r="U4029" s="23" t="s">
        <v>37</v>
      </c>
      <c r="V4029" s="23" t="s">
        <v>37</v>
      </c>
      <c r="W4029" s="23" t="s">
        <v>37</v>
      </c>
      <c r="X4029" s="22">
        <v>2112927.96</v>
      </c>
    </row>
    <row r="4030" spans="1:24" x14ac:dyDescent="0.25">
      <c r="A4030" s="22">
        <v>702</v>
      </c>
      <c r="B4030" s="23" t="s">
        <v>4075</v>
      </c>
      <c r="C4030" s="23"/>
      <c r="D4030" s="24">
        <v>311337</v>
      </c>
      <c r="E4030" s="25"/>
      <c r="F4030" s="23" t="s">
        <v>51</v>
      </c>
      <c r="G4030" s="23" t="s">
        <v>51</v>
      </c>
      <c r="H4030" s="24" t="s">
        <v>34</v>
      </c>
      <c r="I4030" s="24" t="s">
        <v>35</v>
      </c>
      <c r="J4030" s="23" t="s">
        <v>36</v>
      </c>
      <c r="K4030" s="26">
        <v>13811642.279999999</v>
      </c>
      <c r="L4030" s="26">
        <f t="shared" si="189"/>
        <v>13811642.279999999</v>
      </c>
      <c r="M4030" s="26">
        <v>0</v>
      </c>
      <c r="N4030" s="26">
        <v>0</v>
      </c>
      <c r="O4030" s="26">
        <v>0</v>
      </c>
      <c r="P4030" s="26">
        <v>0</v>
      </c>
      <c r="Q4030" s="26">
        <f t="shared" si="187"/>
        <v>0</v>
      </c>
      <c r="R4030" s="27" t="str">
        <f t="shared" si="188"/>
        <v>1-30</v>
      </c>
      <c r="S4030" s="27" t="str">
        <f>+VLOOKUP(B4030,'[1]PORTFOLIO MAY16'!$B$7:$T$5083,19,0)</f>
        <v>SURINAME</v>
      </c>
      <c r="T4030" s="26">
        <v>0</v>
      </c>
      <c r="U4030" s="23" t="s">
        <v>37</v>
      </c>
      <c r="V4030" s="23" t="s">
        <v>37</v>
      </c>
      <c r="W4030" s="23" t="s">
        <v>37</v>
      </c>
      <c r="X4030" s="22">
        <v>17616329.59</v>
      </c>
    </row>
    <row r="4031" spans="1:24" x14ac:dyDescent="0.25">
      <c r="A4031" s="22">
        <v>702</v>
      </c>
      <c r="B4031" s="23" t="s">
        <v>4076</v>
      </c>
      <c r="C4031" s="23"/>
      <c r="D4031" s="24">
        <v>315545</v>
      </c>
      <c r="E4031" s="25"/>
      <c r="F4031" s="23" t="s">
        <v>33</v>
      </c>
      <c r="G4031" s="23" t="s">
        <v>33</v>
      </c>
      <c r="H4031" s="24" t="s">
        <v>34</v>
      </c>
      <c r="I4031" s="24" t="s">
        <v>35</v>
      </c>
      <c r="J4031" s="23" t="s">
        <v>36</v>
      </c>
      <c r="K4031" s="26">
        <v>84970.63</v>
      </c>
      <c r="L4031" s="26">
        <f t="shared" si="189"/>
        <v>84970.63</v>
      </c>
      <c r="M4031" s="26">
        <v>0</v>
      </c>
      <c r="N4031" s="26">
        <v>0</v>
      </c>
      <c r="O4031" s="26">
        <v>0</v>
      </c>
      <c r="P4031" s="26">
        <v>0</v>
      </c>
      <c r="Q4031" s="26">
        <f t="shared" si="187"/>
        <v>0</v>
      </c>
      <c r="R4031" s="27" t="str">
        <f t="shared" si="188"/>
        <v>1-30</v>
      </c>
      <c r="S4031" s="27" t="str">
        <f>+VLOOKUP(B4031,'[1]PORTFOLIO MAY16'!$B$7:$T$5083,19,0)</f>
        <v>MEXICO</v>
      </c>
      <c r="T4031" s="26">
        <v>0</v>
      </c>
      <c r="U4031" s="23" t="s">
        <v>37</v>
      </c>
      <c r="V4031" s="23" t="s">
        <v>37</v>
      </c>
      <c r="W4031" s="23" t="s">
        <v>37</v>
      </c>
      <c r="X4031" s="22">
        <v>94559.4</v>
      </c>
    </row>
    <row r="4032" spans="1:24" x14ac:dyDescent="0.25">
      <c r="A4032" s="22">
        <v>702</v>
      </c>
      <c r="B4032" s="23" t="s">
        <v>4077</v>
      </c>
      <c r="C4032" s="23"/>
      <c r="D4032" s="24">
        <v>313520</v>
      </c>
      <c r="E4032" s="25"/>
      <c r="F4032" s="23" t="s">
        <v>42</v>
      </c>
      <c r="G4032" s="23" t="s">
        <v>33</v>
      </c>
      <c r="H4032" s="24" t="s">
        <v>34</v>
      </c>
      <c r="I4032" s="24" t="s">
        <v>35</v>
      </c>
      <c r="J4032" s="23" t="s">
        <v>36</v>
      </c>
      <c r="K4032" s="26">
        <v>99893.89</v>
      </c>
      <c r="L4032" s="26">
        <f t="shared" si="189"/>
        <v>99893.89</v>
      </c>
      <c r="M4032" s="26">
        <v>0</v>
      </c>
      <c r="N4032" s="26">
        <v>0</v>
      </c>
      <c r="O4032" s="26">
        <v>0</v>
      </c>
      <c r="P4032" s="26">
        <v>0</v>
      </c>
      <c r="Q4032" s="26">
        <f t="shared" si="187"/>
        <v>0</v>
      </c>
      <c r="R4032" s="27" t="str">
        <f t="shared" si="188"/>
        <v>1-30</v>
      </c>
      <c r="S4032" s="27" t="str">
        <f>+VLOOKUP(B4032,'[1]PORTFOLIO MAY16'!$B$7:$T$5083,19,0)</f>
        <v>COSTA RICA</v>
      </c>
      <c r="T4032" s="26">
        <v>0</v>
      </c>
      <c r="U4032" s="23" t="s">
        <v>37</v>
      </c>
      <c r="V4032" s="23" t="s">
        <v>37</v>
      </c>
      <c r="W4032" s="23" t="s">
        <v>37</v>
      </c>
      <c r="X4032" s="22">
        <v>110161.44</v>
      </c>
    </row>
    <row r="4033" spans="1:24" x14ac:dyDescent="0.25">
      <c r="A4033" s="22">
        <v>702</v>
      </c>
      <c r="B4033" s="23" t="s">
        <v>4078</v>
      </c>
      <c r="C4033" s="23"/>
      <c r="D4033" s="24">
        <v>331009</v>
      </c>
      <c r="E4033" s="25"/>
      <c r="F4033" s="23" t="s">
        <v>51</v>
      </c>
      <c r="G4033" s="23" t="s">
        <v>33</v>
      </c>
      <c r="H4033" s="24" t="s">
        <v>34</v>
      </c>
      <c r="I4033" s="24" t="s">
        <v>35</v>
      </c>
      <c r="J4033" s="23" t="s">
        <v>36</v>
      </c>
      <c r="K4033" s="26">
        <v>91910.94</v>
      </c>
      <c r="L4033" s="26">
        <f t="shared" si="189"/>
        <v>91910.94</v>
      </c>
      <c r="M4033" s="26">
        <v>0</v>
      </c>
      <c r="N4033" s="26">
        <v>0</v>
      </c>
      <c r="O4033" s="26">
        <v>0</v>
      </c>
      <c r="P4033" s="26">
        <v>0</v>
      </c>
      <c r="Q4033" s="26">
        <f t="shared" si="187"/>
        <v>0</v>
      </c>
      <c r="R4033" s="27" t="str">
        <f t="shared" si="188"/>
        <v>1-30</v>
      </c>
      <c r="S4033" s="27" t="str">
        <f>+VLOOKUP(B4033,'[1]PORTFOLIO MAY16'!$B$7:$T$5083,19,0)</f>
        <v>GUATEMALA</v>
      </c>
      <c r="T4033" s="26">
        <v>0</v>
      </c>
      <c r="U4033" s="23" t="s">
        <v>37</v>
      </c>
      <c r="V4033" s="23" t="s">
        <v>37</v>
      </c>
      <c r="W4033" s="23" t="s">
        <v>37</v>
      </c>
      <c r="X4033" s="22">
        <v>100183.36</v>
      </c>
    </row>
    <row r="4034" spans="1:24" x14ac:dyDescent="0.25">
      <c r="A4034" s="22">
        <v>702</v>
      </c>
      <c r="B4034" s="23" t="s">
        <v>4079</v>
      </c>
      <c r="C4034" s="23"/>
      <c r="D4034" s="24">
        <v>326589</v>
      </c>
      <c r="E4034" s="25"/>
      <c r="F4034" s="23" t="s">
        <v>33</v>
      </c>
      <c r="G4034" s="23" t="s">
        <v>33</v>
      </c>
      <c r="H4034" s="24" t="s">
        <v>34</v>
      </c>
      <c r="I4034" s="24" t="s">
        <v>35</v>
      </c>
      <c r="J4034" s="23" t="s">
        <v>39</v>
      </c>
      <c r="K4034" s="26">
        <v>789479.28</v>
      </c>
      <c r="L4034" s="26">
        <f t="shared" si="189"/>
        <v>42545.038391001573</v>
      </c>
      <c r="M4034" s="26">
        <v>0</v>
      </c>
      <c r="N4034" s="26">
        <v>0</v>
      </c>
      <c r="O4034" s="26">
        <v>0</v>
      </c>
      <c r="P4034" s="26">
        <v>0</v>
      </c>
      <c r="Q4034" s="26">
        <f t="shared" si="187"/>
        <v>0</v>
      </c>
      <c r="R4034" s="27" t="str">
        <f t="shared" si="188"/>
        <v>1-30</v>
      </c>
      <c r="S4034" s="27" t="str">
        <f>+VLOOKUP(B4034,'[1]PORTFOLIO MAY16'!$B$7:$T$5083,19,0)</f>
        <v>MEXICO</v>
      </c>
      <c r="T4034" s="26">
        <v>0</v>
      </c>
      <c r="U4034" s="23" t="s">
        <v>37</v>
      </c>
      <c r="V4034" s="23" t="s">
        <v>37</v>
      </c>
      <c r="W4034" s="23" t="s">
        <v>37</v>
      </c>
      <c r="X4034" s="22">
        <v>899416.2</v>
      </c>
    </row>
    <row r="4035" spans="1:24" x14ac:dyDescent="0.25">
      <c r="A4035" s="22">
        <v>702</v>
      </c>
      <c r="B4035" s="23" t="s">
        <v>4080</v>
      </c>
      <c r="C4035" s="23"/>
      <c r="D4035" s="24">
        <v>315297</v>
      </c>
      <c r="E4035" s="25"/>
      <c r="F4035" s="23" t="s">
        <v>51</v>
      </c>
      <c r="G4035" s="23" t="s">
        <v>33</v>
      </c>
      <c r="H4035" s="24" t="s">
        <v>34</v>
      </c>
      <c r="I4035" s="24" t="s">
        <v>35</v>
      </c>
      <c r="J4035" s="23" t="s">
        <v>36</v>
      </c>
      <c r="K4035" s="26">
        <v>10059.780000000001</v>
      </c>
      <c r="L4035" s="26">
        <f t="shared" si="189"/>
        <v>10059.780000000001</v>
      </c>
      <c r="M4035" s="26">
        <v>0</v>
      </c>
      <c r="N4035" s="26">
        <v>0</v>
      </c>
      <c r="O4035" s="26">
        <v>0</v>
      </c>
      <c r="P4035" s="26">
        <v>0</v>
      </c>
      <c r="Q4035" s="26">
        <f t="shared" si="187"/>
        <v>0</v>
      </c>
      <c r="R4035" s="27" t="str">
        <f t="shared" si="188"/>
        <v>1-30</v>
      </c>
      <c r="S4035" s="27" t="str">
        <f>+VLOOKUP(B4035,'[1]PORTFOLIO MAY16'!$B$7:$T$5083,19,0)</f>
        <v>COSTA RICA</v>
      </c>
      <c r="T4035" s="26">
        <v>0</v>
      </c>
      <c r="U4035" s="23" t="s">
        <v>37</v>
      </c>
      <c r="V4035" s="23" t="s">
        <v>37</v>
      </c>
      <c r="W4035" s="23" t="s">
        <v>37</v>
      </c>
      <c r="X4035" s="22">
        <v>10511.19</v>
      </c>
    </row>
    <row r="4036" spans="1:24" x14ac:dyDescent="0.25">
      <c r="A4036" s="22">
        <v>702</v>
      </c>
      <c r="B4036" s="23" t="s">
        <v>4081</v>
      </c>
      <c r="C4036" s="23"/>
      <c r="D4036" s="24">
        <v>319423</v>
      </c>
      <c r="E4036" s="25"/>
      <c r="F4036" s="23" t="s">
        <v>42</v>
      </c>
      <c r="G4036" s="23" t="s">
        <v>33</v>
      </c>
      <c r="H4036" s="24" t="s">
        <v>34</v>
      </c>
      <c r="I4036" s="24" t="s">
        <v>35</v>
      </c>
      <c r="J4036" s="23" t="s">
        <v>39</v>
      </c>
      <c r="K4036" s="26">
        <v>1657672.29</v>
      </c>
      <c r="L4036" s="26">
        <f t="shared" si="189"/>
        <v>89331.959690885735</v>
      </c>
      <c r="M4036" s="26">
        <v>0</v>
      </c>
      <c r="N4036" s="26">
        <v>0</v>
      </c>
      <c r="O4036" s="26">
        <v>0</v>
      </c>
      <c r="P4036" s="26">
        <v>0</v>
      </c>
      <c r="Q4036" s="26">
        <f t="shared" si="187"/>
        <v>0</v>
      </c>
      <c r="R4036" s="27" t="str">
        <f t="shared" si="188"/>
        <v>1-30</v>
      </c>
      <c r="S4036" s="27" t="str">
        <f>+VLOOKUP(B4036,'[1]PORTFOLIO MAY16'!$B$7:$T$5083,19,0)</f>
        <v>MEXICO</v>
      </c>
      <c r="T4036" s="26">
        <v>0</v>
      </c>
      <c r="U4036" s="23" t="s">
        <v>37</v>
      </c>
      <c r="V4036" s="23" t="s">
        <v>37</v>
      </c>
      <c r="W4036" s="23" t="s">
        <v>37</v>
      </c>
      <c r="X4036" s="22">
        <v>1671161.23</v>
      </c>
    </row>
    <row r="4037" spans="1:24" x14ac:dyDescent="0.25">
      <c r="A4037" s="22">
        <v>702</v>
      </c>
      <c r="B4037" s="23" t="s">
        <v>4082</v>
      </c>
      <c r="C4037" s="23"/>
      <c r="D4037" s="24">
        <v>314093</v>
      </c>
      <c r="E4037" s="25"/>
      <c r="F4037" s="23" t="s">
        <v>42</v>
      </c>
      <c r="G4037" s="23" t="s">
        <v>33</v>
      </c>
      <c r="H4037" s="24" t="s">
        <v>34</v>
      </c>
      <c r="I4037" s="24" t="s">
        <v>35</v>
      </c>
      <c r="J4037" s="23" t="s">
        <v>39</v>
      </c>
      <c r="K4037" s="26">
        <v>1032017.72</v>
      </c>
      <c r="L4037" s="26">
        <f t="shared" si="189"/>
        <v>55615.434920082902</v>
      </c>
      <c r="M4037" s="26">
        <v>0</v>
      </c>
      <c r="N4037" s="26">
        <v>0</v>
      </c>
      <c r="O4037" s="26">
        <v>0</v>
      </c>
      <c r="P4037" s="26">
        <v>1032017.72</v>
      </c>
      <c r="Q4037" s="26">
        <f t="shared" si="187"/>
        <v>1032017.72</v>
      </c>
      <c r="R4037" s="27" t="str">
        <f t="shared" si="188"/>
        <v>120+</v>
      </c>
      <c r="S4037" s="27" t="str">
        <f>+VLOOKUP(B4037,'[1]PORTFOLIO MAY16'!$B$7:$T$5083,19,0)</f>
        <v>MEXICO</v>
      </c>
      <c r="T4037" s="26">
        <v>0</v>
      </c>
      <c r="U4037" s="23" t="s">
        <v>37</v>
      </c>
      <c r="V4037" s="23" t="s">
        <v>37</v>
      </c>
      <c r="W4037" s="23" t="s">
        <v>37</v>
      </c>
      <c r="X4037" s="22">
        <v>1152023.6000000001</v>
      </c>
    </row>
    <row r="4038" spans="1:24" x14ac:dyDescent="0.25">
      <c r="A4038" s="22">
        <v>702</v>
      </c>
      <c r="B4038" s="23" t="s">
        <v>4083</v>
      </c>
      <c r="C4038" s="23"/>
      <c r="D4038" s="24">
        <v>314093</v>
      </c>
      <c r="E4038" s="25"/>
      <c r="F4038" s="23" t="s">
        <v>42</v>
      </c>
      <c r="G4038" s="23" t="s">
        <v>33</v>
      </c>
      <c r="H4038" s="24" t="s">
        <v>34</v>
      </c>
      <c r="I4038" s="24" t="s">
        <v>35</v>
      </c>
      <c r="J4038" s="23" t="s">
        <v>39</v>
      </c>
      <c r="K4038" s="26">
        <v>1393760.65</v>
      </c>
      <c r="L4038" s="26">
        <f t="shared" si="189"/>
        <v>75109.761414026347</v>
      </c>
      <c r="M4038" s="26">
        <v>0</v>
      </c>
      <c r="N4038" s="26">
        <v>0</v>
      </c>
      <c r="O4038" s="26">
        <v>0</v>
      </c>
      <c r="P4038" s="26">
        <v>1393760.65</v>
      </c>
      <c r="Q4038" s="26">
        <f t="shared" si="187"/>
        <v>1393760.65</v>
      </c>
      <c r="R4038" s="27" t="str">
        <f t="shared" si="188"/>
        <v>120+</v>
      </c>
      <c r="S4038" s="27" t="str">
        <f>+VLOOKUP(B4038,'[1]PORTFOLIO MAY16'!$B$7:$T$5083,19,0)</f>
        <v>MEXICO</v>
      </c>
      <c r="T4038" s="26">
        <v>0</v>
      </c>
      <c r="U4038" s="23" t="s">
        <v>37</v>
      </c>
      <c r="V4038" s="23" t="s">
        <v>37</v>
      </c>
      <c r="W4038" s="23" t="s">
        <v>37</v>
      </c>
      <c r="X4038" s="22">
        <v>1560286.96</v>
      </c>
    </row>
    <row r="4039" spans="1:24" x14ac:dyDescent="0.25">
      <c r="A4039" s="22">
        <v>702</v>
      </c>
      <c r="B4039" s="23" t="s">
        <v>4084</v>
      </c>
      <c r="C4039" s="23"/>
      <c r="D4039" s="24">
        <v>320022</v>
      </c>
      <c r="E4039" s="25"/>
      <c r="F4039" s="23" t="s">
        <v>42</v>
      </c>
      <c r="G4039" s="23" t="s">
        <v>33</v>
      </c>
      <c r="H4039" s="24" t="s">
        <v>34</v>
      </c>
      <c r="I4039" s="24" t="s">
        <v>35</v>
      </c>
      <c r="J4039" s="23" t="s">
        <v>36</v>
      </c>
      <c r="K4039" s="26">
        <v>17857.830000000002</v>
      </c>
      <c r="L4039" s="26">
        <f t="shared" si="189"/>
        <v>17857.830000000002</v>
      </c>
      <c r="M4039" s="26">
        <v>0</v>
      </c>
      <c r="N4039" s="26">
        <v>0</v>
      </c>
      <c r="O4039" s="26">
        <v>0</v>
      </c>
      <c r="P4039" s="26">
        <v>17857.830000000002</v>
      </c>
      <c r="Q4039" s="26">
        <f t="shared" ref="Q4039:Q4102" si="190">+P4039+O4039+N4039+M4039</f>
        <v>17857.830000000002</v>
      </c>
      <c r="R4039" s="27" t="str">
        <f t="shared" ref="R4039:R4102" si="191">+IF(P4039&gt;0,"120+",IF(O4039&gt;0,"91-120",IF(N4039&gt;0,"61-90",IF(M4039&gt;0,"31-60","1-30"))))</f>
        <v>120+</v>
      </c>
      <c r="S4039" s="27" t="str">
        <f>+VLOOKUP(B4039,'[1]PORTFOLIO MAY16'!$B$7:$T$5083,19,0)</f>
        <v>REPUBLICA DOMINICANA</v>
      </c>
      <c r="T4039" s="26">
        <v>17857.830000000002</v>
      </c>
      <c r="U4039" s="23" t="s">
        <v>37</v>
      </c>
      <c r="V4039" s="23" t="s">
        <v>37</v>
      </c>
      <c r="W4039" s="23" t="s">
        <v>37</v>
      </c>
      <c r="X4039" s="22">
        <v>17857.830000000002</v>
      </c>
    </row>
    <row r="4040" spans="1:24" x14ac:dyDescent="0.25">
      <c r="A4040" s="22">
        <v>702</v>
      </c>
      <c r="B4040" s="23" t="s">
        <v>4085</v>
      </c>
      <c r="C4040" s="23"/>
      <c r="D4040" s="24">
        <v>320022</v>
      </c>
      <c r="E4040" s="25"/>
      <c r="F4040" s="23" t="s">
        <v>42</v>
      </c>
      <c r="G4040" s="23" t="s">
        <v>33</v>
      </c>
      <c r="H4040" s="24" t="s">
        <v>34</v>
      </c>
      <c r="I4040" s="24" t="s">
        <v>35</v>
      </c>
      <c r="J4040" s="23" t="s">
        <v>36</v>
      </c>
      <c r="K4040" s="26">
        <v>17857.830000000002</v>
      </c>
      <c r="L4040" s="26">
        <f t="shared" si="189"/>
        <v>17857.830000000002</v>
      </c>
      <c r="M4040" s="26">
        <v>0</v>
      </c>
      <c r="N4040" s="26">
        <v>0</v>
      </c>
      <c r="O4040" s="26">
        <v>0</v>
      </c>
      <c r="P4040" s="26">
        <v>17857.830000000002</v>
      </c>
      <c r="Q4040" s="26">
        <f t="shared" si="190"/>
        <v>17857.830000000002</v>
      </c>
      <c r="R4040" s="27" t="str">
        <f t="shared" si="191"/>
        <v>120+</v>
      </c>
      <c r="S4040" s="27" t="str">
        <f>+VLOOKUP(B4040,'[1]PORTFOLIO MAY16'!$B$7:$T$5083,19,0)</f>
        <v>REPUBLICA DOMINICANA</v>
      </c>
      <c r="T4040" s="26">
        <v>17857.830000000002</v>
      </c>
      <c r="U4040" s="23" t="s">
        <v>37</v>
      </c>
      <c r="V4040" s="23" t="s">
        <v>37</v>
      </c>
      <c r="W4040" s="23" t="s">
        <v>37</v>
      </c>
      <c r="X4040" s="22">
        <v>17857.830000000002</v>
      </c>
    </row>
    <row r="4041" spans="1:24" x14ac:dyDescent="0.25">
      <c r="A4041" s="22">
        <v>702</v>
      </c>
      <c r="B4041" s="23" t="s">
        <v>4086</v>
      </c>
      <c r="C4041" s="23"/>
      <c r="D4041" s="24">
        <v>320022</v>
      </c>
      <c r="E4041" s="25"/>
      <c r="F4041" s="23" t="s">
        <v>42</v>
      </c>
      <c r="G4041" s="23" t="s">
        <v>33</v>
      </c>
      <c r="H4041" s="24" t="s">
        <v>34</v>
      </c>
      <c r="I4041" s="24" t="s">
        <v>35</v>
      </c>
      <c r="J4041" s="23" t="s">
        <v>36</v>
      </c>
      <c r="K4041" s="26">
        <v>50683.58</v>
      </c>
      <c r="L4041" s="26">
        <f t="shared" si="189"/>
        <v>50683.58</v>
      </c>
      <c r="M4041" s="26">
        <v>0</v>
      </c>
      <c r="N4041" s="26">
        <v>0</v>
      </c>
      <c r="O4041" s="26">
        <v>0</v>
      </c>
      <c r="P4041" s="26">
        <v>50683.58</v>
      </c>
      <c r="Q4041" s="26">
        <f t="shared" si="190"/>
        <v>50683.58</v>
      </c>
      <c r="R4041" s="27" t="str">
        <f t="shared" si="191"/>
        <v>120+</v>
      </c>
      <c r="S4041" s="27" t="str">
        <f>+VLOOKUP(B4041,'[1]PORTFOLIO MAY16'!$B$7:$T$5083,19,0)</f>
        <v>REPUBLICA DOMINICANA</v>
      </c>
      <c r="T4041" s="26">
        <v>50683.58</v>
      </c>
      <c r="U4041" s="23" t="s">
        <v>37</v>
      </c>
      <c r="V4041" s="23" t="s">
        <v>37</v>
      </c>
      <c r="W4041" s="23" t="s">
        <v>37</v>
      </c>
      <c r="X4041" s="22">
        <v>50683.58</v>
      </c>
    </row>
    <row r="4042" spans="1:24" x14ac:dyDescent="0.25">
      <c r="A4042" s="22">
        <v>702</v>
      </c>
      <c r="B4042" s="23" t="s">
        <v>4087</v>
      </c>
      <c r="C4042" s="23"/>
      <c r="D4042" s="24">
        <v>316358</v>
      </c>
      <c r="E4042" s="25"/>
      <c r="F4042" s="23" t="s">
        <v>42</v>
      </c>
      <c r="G4042" s="23" t="s">
        <v>51</v>
      </c>
      <c r="H4042" s="24" t="s">
        <v>34</v>
      </c>
      <c r="I4042" s="24" t="s">
        <v>35</v>
      </c>
      <c r="J4042" s="23" t="s">
        <v>36</v>
      </c>
      <c r="K4042" s="26">
        <v>679564.43</v>
      </c>
      <c r="L4042" s="26">
        <f t="shared" si="189"/>
        <v>679564.43</v>
      </c>
      <c r="M4042" s="26">
        <v>0</v>
      </c>
      <c r="N4042" s="26">
        <v>0</v>
      </c>
      <c r="O4042" s="26">
        <v>0</v>
      </c>
      <c r="P4042" s="26">
        <v>0</v>
      </c>
      <c r="Q4042" s="26">
        <f t="shared" si="190"/>
        <v>0</v>
      </c>
      <c r="R4042" s="27" t="str">
        <f t="shared" si="191"/>
        <v>1-30</v>
      </c>
      <c r="S4042" s="27" t="str">
        <f>+VLOOKUP(B4042,'[1]PORTFOLIO MAY16'!$B$7:$T$5083,19,0)</f>
        <v>HONDURAS</v>
      </c>
      <c r="T4042" s="26">
        <v>0</v>
      </c>
      <c r="U4042" s="23" t="s">
        <v>37</v>
      </c>
      <c r="V4042" s="23" t="s">
        <v>37</v>
      </c>
      <c r="W4042" s="23" t="s">
        <v>37</v>
      </c>
      <c r="X4042" s="22">
        <v>698087.88</v>
      </c>
    </row>
    <row r="4043" spans="1:24" x14ac:dyDescent="0.25">
      <c r="A4043" s="22">
        <v>702</v>
      </c>
      <c r="B4043" s="23" t="s">
        <v>4088</v>
      </c>
      <c r="C4043" s="23"/>
      <c r="D4043" s="24">
        <v>316358</v>
      </c>
      <c r="E4043" s="25"/>
      <c r="F4043" s="23" t="s">
        <v>42</v>
      </c>
      <c r="G4043" s="23" t="s">
        <v>51</v>
      </c>
      <c r="H4043" s="24" t="s">
        <v>34</v>
      </c>
      <c r="I4043" s="24" t="s">
        <v>35</v>
      </c>
      <c r="J4043" s="23" t="s">
        <v>36</v>
      </c>
      <c r="K4043" s="26">
        <v>3832722.18</v>
      </c>
      <c r="L4043" s="26">
        <f t="shared" si="189"/>
        <v>3832722.18</v>
      </c>
      <c r="M4043" s="26">
        <v>0</v>
      </c>
      <c r="N4043" s="26">
        <v>0</v>
      </c>
      <c r="O4043" s="26">
        <v>0</v>
      </c>
      <c r="P4043" s="26">
        <v>0</v>
      </c>
      <c r="Q4043" s="26">
        <f t="shared" si="190"/>
        <v>0</v>
      </c>
      <c r="R4043" s="27" t="str">
        <f t="shared" si="191"/>
        <v>1-30</v>
      </c>
      <c r="S4043" s="27" t="str">
        <f>+VLOOKUP(B4043,'[1]PORTFOLIO MAY16'!$B$7:$T$5083,19,0)</f>
        <v>HONDURAS</v>
      </c>
      <c r="T4043" s="26">
        <v>0</v>
      </c>
      <c r="U4043" s="23" t="s">
        <v>37</v>
      </c>
      <c r="V4043" s="23" t="s">
        <v>37</v>
      </c>
      <c r="W4043" s="23" t="s">
        <v>37</v>
      </c>
      <c r="X4043" s="22">
        <v>5799959.7300000004</v>
      </c>
    </row>
    <row r="4044" spans="1:24" x14ac:dyDescent="0.25">
      <c r="A4044" s="22">
        <v>702</v>
      </c>
      <c r="B4044" s="23" t="s">
        <v>4089</v>
      </c>
      <c r="C4044" s="23"/>
      <c r="D4044" s="24">
        <v>320022</v>
      </c>
      <c r="E4044" s="25"/>
      <c r="F4044" s="23" t="s">
        <v>42</v>
      </c>
      <c r="G4044" s="23" t="s">
        <v>33</v>
      </c>
      <c r="H4044" s="24" t="s">
        <v>34</v>
      </c>
      <c r="I4044" s="24" t="s">
        <v>35</v>
      </c>
      <c r="J4044" s="23" t="s">
        <v>36</v>
      </c>
      <c r="K4044" s="26">
        <v>20368.400000000001</v>
      </c>
      <c r="L4044" s="26">
        <f t="shared" si="189"/>
        <v>20368.400000000001</v>
      </c>
      <c r="M4044" s="26">
        <v>0</v>
      </c>
      <c r="N4044" s="26">
        <v>0</v>
      </c>
      <c r="O4044" s="26">
        <v>0</v>
      </c>
      <c r="P4044" s="26">
        <v>20368.400000000001</v>
      </c>
      <c r="Q4044" s="26">
        <f t="shared" si="190"/>
        <v>20368.400000000001</v>
      </c>
      <c r="R4044" s="27" t="str">
        <f t="shared" si="191"/>
        <v>120+</v>
      </c>
      <c r="S4044" s="27" t="str">
        <f>+VLOOKUP(B4044,'[1]PORTFOLIO MAY16'!$B$7:$T$5083,19,0)</f>
        <v>REPUBLICA DOMINICANA</v>
      </c>
      <c r="T4044" s="26">
        <v>0</v>
      </c>
      <c r="U4044" s="23" t="s">
        <v>37</v>
      </c>
      <c r="V4044" s="23" t="s">
        <v>37</v>
      </c>
      <c r="W4044" s="23" t="s">
        <v>37</v>
      </c>
      <c r="X4044" s="22">
        <v>31945.52</v>
      </c>
    </row>
    <row r="4045" spans="1:24" x14ac:dyDescent="0.25">
      <c r="A4045" s="22">
        <v>702</v>
      </c>
      <c r="B4045" s="23" t="s">
        <v>4090</v>
      </c>
      <c r="C4045" s="23"/>
      <c r="D4045" s="24">
        <v>310580</v>
      </c>
      <c r="E4045" s="25"/>
      <c r="F4045" s="23" t="s">
        <v>42</v>
      </c>
      <c r="G4045" s="23" t="s">
        <v>33</v>
      </c>
      <c r="H4045" s="24" t="s">
        <v>34</v>
      </c>
      <c r="I4045" s="24" t="s">
        <v>35</v>
      </c>
      <c r="J4045" s="23" t="s">
        <v>36</v>
      </c>
      <c r="K4045" s="26">
        <v>2866719</v>
      </c>
      <c r="L4045" s="26">
        <f t="shared" si="189"/>
        <v>2866719</v>
      </c>
      <c r="M4045" s="26">
        <v>0</v>
      </c>
      <c r="N4045" s="26">
        <v>0</v>
      </c>
      <c r="O4045" s="26">
        <v>0</v>
      </c>
      <c r="P4045" s="26">
        <v>0</v>
      </c>
      <c r="Q4045" s="26">
        <f t="shared" si="190"/>
        <v>0</v>
      </c>
      <c r="R4045" s="27" t="str">
        <f t="shared" si="191"/>
        <v>1-30</v>
      </c>
      <c r="S4045" s="28" t="s">
        <v>160</v>
      </c>
      <c r="T4045" s="26">
        <v>0</v>
      </c>
      <c r="U4045" s="23" t="s">
        <v>37</v>
      </c>
      <c r="V4045" s="23" t="s">
        <v>37</v>
      </c>
      <c r="W4045" s="23" t="s">
        <v>37</v>
      </c>
      <c r="X4045" s="22">
        <v>2866719.03</v>
      </c>
    </row>
    <row r="4046" spans="1:24" x14ac:dyDescent="0.25">
      <c r="A4046" s="22">
        <v>702</v>
      </c>
      <c r="B4046" s="23" t="s">
        <v>4091</v>
      </c>
      <c r="C4046" s="23"/>
      <c r="D4046" s="24">
        <v>317994</v>
      </c>
      <c r="E4046" s="25"/>
      <c r="F4046" s="23" t="s">
        <v>42</v>
      </c>
      <c r="G4046" s="23" t="s">
        <v>33</v>
      </c>
      <c r="H4046" s="24" t="s">
        <v>34</v>
      </c>
      <c r="I4046" s="24" t="s">
        <v>35</v>
      </c>
      <c r="J4046" s="23" t="s">
        <v>36</v>
      </c>
      <c r="K4046" s="26">
        <v>38370.29</v>
      </c>
      <c r="L4046" s="26">
        <f t="shared" si="189"/>
        <v>38370.29</v>
      </c>
      <c r="M4046" s="26">
        <v>0</v>
      </c>
      <c r="N4046" s="26">
        <v>0</v>
      </c>
      <c r="O4046" s="26">
        <v>0</v>
      </c>
      <c r="P4046" s="26">
        <v>0</v>
      </c>
      <c r="Q4046" s="26">
        <f t="shared" si="190"/>
        <v>0</v>
      </c>
      <c r="R4046" s="27" t="str">
        <f t="shared" si="191"/>
        <v>1-30</v>
      </c>
      <c r="S4046" s="27" t="str">
        <f>+VLOOKUP(B4046,'[1]PORTFOLIO MAY16'!$B$7:$T$5083,19,0)</f>
        <v>REPUBLICA DOMINICANA</v>
      </c>
      <c r="T4046" s="26">
        <v>0</v>
      </c>
      <c r="U4046" s="23" t="s">
        <v>37</v>
      </c>
      <c r="V4046" s="23" t="s">
        <v>37</v>
      </c>
      <c r="W4046" s="23" t="s">
        <v>37</v>
      </c>
      <c r="X4046" s="22">
        <v>38927.699999999997</v>
      </c>
    </row>
    <row r="4047" spans="1:24" x14ac:dyDescent="0.25">
      <c r="A4047" s="22">
        <v>702</v>
      </c>
      <c r="B4047" s="23" t="s">
        <v>4092</v>
      </c>
      <c r="C4047" s="23"/>
      <c r="D4047" s="24">
        <v>313548</v>
      </c>
      <c r="E4047" s="25"/>
      <c r="F4047" s="23" t="s">
        <v>51</v>
      </c>
      <c r="G4047" s="23" t="s">
        <v>51</v>
      </c>
      <c r="H4047" s="24" t="s">
        <v>34</v>
      </c>
      <c r="I4047" s="24" t="s">
        <v>35</v>
      </c>
      <c r="J4047" s="23" t="s">
        <v>36</v>
      </c>
      <c r="K4047" s="26">
        <v>118962.07</v>
      </c>
      <c r="L4047" s="26">
        <f t="shared" si="189"/>
        <v>118962.07</v>
      </c>
      <c r="M4047" s="26">
        <v>0</v>
      </c>
      <c r="N4047" s="26">
        <v>0</v>
      </c>
      <c r="O4047" s="26">
        <v>0</v>
      </c>
      <c r="P4047" s="26">
        <v>0</v>
      </c>
      <c r="Q4047" s="26">
        <f t="shared" si="190"/>
        <v>0</v>
      </c>
      <c r="R4047" s="27" t="str">
        <f t="shared" si="191"/>
        <v>1-30</v>
      </c>
      <c r="S4047" s="28" t="s">
        <v>626</v>
      </c>
      <c r="T4047" s="26">
        <v>0</v>
      </c>
      <c r="U4047" s="23" t="s">
        <v>37</v>
      </c>
      <c r="V4047" s="23" t="s">
        <v>37</v>
      </c>
      <c r="W4047" s="23" t="s">
        <v>37</v>
      </c>
      <c r="X4047" s="22">
        <v>126765.62</v>
      </c>
    </row>
    <row r="4048" spans="1:24" x14ac:dyDescent="0.25">
      <c r="A4048" s="22">
        <v>702</v>
      </c>
      <c r="B4048" s="23" t="s">
        <v>4093</v>
      </c>
      <c r="C4048" s="23"/>
      <c r="D4048" s="24">
        <v>314353</v>
      </c>
      <c r="E4048" s="25"/>
      <c r="F4048" s="23" t="s">
        <v>42</v>
      </c>
      <c r="G4048" s="23" t="s">
        <v>33</v>
      </c>
      <c r="H4048" s="24" t="s">
        <v>34</v>
      </c>
      <c r="I4048" s="24" t="s">
        <v>35</v>
      </c>
      <c r="J4048" s="23" t="s">
        <v>36</v>
      </c>
      <c r="K4048" s="26">
        <v>12862.01</v>
      </c>
      <c r="L4048" s="26">
        <f t="shared" si="189"/>
        <v>12862.01</v>
      </c>
      <c r="M4048" s="26">
        <v>0</v>
      </c>
      <c r="N4048" s="26">
        <v>0</v>
      </c>
      <c r="O4048" s="26">
        <v>0</v>
      </c>
      <c r="P4048" s="26">
        <v>0</v>
      </c>
      <c r="Q4048" s="26">
        <f t="shared" si="190"/>
        <v>0</v>
      </c>
      <c r="R4048" s="27" t="str">
        <f t="shared" si="191"/>
        <v>1-30</v>
      </c>
      <c r="S4048" s="27" t="str">
        <f>+VLOOKUP(B4048,'[1]PORTFOLIO MAY16'!$B$7:$T$5083,19,0)</f>
        <v>GUATEMALA</v>
      </c>
      <c r="T4048" s="26">
        <v>0</v>
      </c>
      <c r="U4048" s="23" t="s">
        <v>37</v>
      </c>
      <c r="V4048" s="23" t="s">
        <v>37</v>
      </c>
      <c r="W4048" s="23" t="s">
        <v>37</v>
      </c>
      <c r="X4048" s="22">
        <v>12891.42</v>
      </c>
    </row>
    <row r="4049" spans="1:24" x14ac:dyDescent="0.25">
      <c r="A4049" s="22">
        <v>702</v>
      </c>
      <c r="B4049" s="23" t="s">
        <v>4094</v>
      </c>
      <c r="C4049" s="23"/>
      <c r="D4049" s="24">
        <v>316241</v>
      </c>
      <c r="E4049" s="25"/>
      <c r="F4049" s="23" t="s">
        <v>51</v>
      </c>
      <c r="G4049" s="23" t="s">
        <v>33</v>
      </c>
      <c r="H4049" s="24" t="s">
        <v>34</v>
      </c>
      <c r="I4049" s="24" t="s">
        <v>35</v>
      </c>
      <c r="J4049" s="23" t="s">
        <v>36</v>
      </c>
      <c r="K4049" s="26">
        <v>33165.919999999998</v>
      </c>
      <c r="L4049" s="26">
        <f t="shared" si="189"/>
        <v>33165.919999999998</v>
      </c>
      <c r="M4049" s="26">
        <v>0</v>
      </c>
      <c r="N4049" s="26">
        <v>0</v>
      </c>
      <c r="O4049" s="26">
        <v>0</v>
      </c>
      <c r="P4049" s="26">
        <v>0</v>
      </c>
      <c r="Q4049" s="26">
        <f t="shared" si="190"/>
        <v>0</v>
      </c>
      <c r="R4049" s="27" t="str">
        <f t="shared" si="191"/>
        <v>1-30</v>
      </c>
      <c r="S4049" s="27" t="str">
        <f>+VLOOKUP(B4049,'[1]PORTFOLIO MAY16'!$B$7:$T$5083,19,0)</f>
        <v>COSTA RICA</v>
      </c>
      <c r="T4049" s="26">
        <v>0</v>
      </c>
      <c r="U4049" s="23" t="s">
        <v>37</v>
      </c>
      <c r="V4049" s="23" t="s">
        <v>37</v>
      </c>
      <c r="W4049" s="23" t="s">
        <v>37</v>
      </c>
      <c r="X4049" s="22">
        <v>34922.15</v>
      </c>
    </row>
    <row r="4050" spans="1:24" x14ac:dyDescent="0.25">
      <c r="A4050" s="22">
        <v>702</v>
      </c>
      <c r="B4050" s="23" t="s">
        <v>4095</v>
      </c>
      <c r="C4050" s="23"/>
      <c r="D4050" s="24">
        <v>313205</v>
      </c>
      <c r="E4050" s="25"/>
      <c r="F4050" s="23" t="s">
        <v>51</v>
      </c>
      <c r="G4050" s="23" t="s">
        <v>33</v>
      </c>
      <c r="H4050" s="24" t="s">
        <v>34</v>
      </c>
      <c r="I4050" s="24" t="s">
        <v>35</v>
      </c>
      <c r="J4050" s="23" t="s">
        <v>36</v>
      </c>
      <c r="K4050" s="26">
        <v>45340.67</v>
      </c>
      <c r="L4050" s="26">
        <f t="shared" si="189"/>
        <v>45340.67</v>
      </c>
      <c r="M4050" s="26">
        <v>0</v>
      </c>
      <c r="N4050" s="26">
        <v>0</v>
      </c>
      <c r="O4050" s="26">
        <v>0</v>
      </c>
      <c r="P4050" s="26">
        <v>0</v>
      </c>
      <c r="Q4050" s="26">
        <f t="shared" si="190"/>
        <v>0</v>
      </c>
      <c r="R4050" s="27" t="str">
        <f t="shared" si="191"/>
        <v>1-30</v>
      </c>
      <c r="S4050" s="27" t="str">
        <f>+VLOOKUP(B4050,'[1]PORTFOLIO MAY16'!$B$7:$T$5083,19,0)</f>
        <v>COSTA RICA</v>
      </c>
      <c r="T4050" s="26">
        <v>0</v>
      </c>
      <c r="U4050" s="23" t="s">
        <v>37</v>
      </c>
      <c r="V4050" s="23" t="s">
        <v>37</v>
      </c>
      <c r="W4050" s="23" t="s">
        <v>37</v>
      </c>
      <c r="X4050" s="22">
        <v>48131.64</v>
      </c>
    </row>
    <row r="4051" spans="1:24" x14ac:dyDescent="0.25">
      <c r="A4051" s="22">
        <v>702</v>
      </c>
      <c r="B4051" s="23" t="s">
        <v>4096</v>
      </c>
      <c r="C4051" s="23"/>
      <c r="D4051" s="24">
        <v>312351</v>
      </c>
      <c r="E4051" s="25"/>
      <c r="F4051" s="23" t="s">
        <v>42</v>
      </c>
      <c r="G4051" s="23" t="s">
        <v>33</v>
      </c>
      <c r="H4051" s="24" t="s">
        <v>34</v>
      </c>
      <c r="I4051" s="24" t="s">
        <v>35</v>
      </c>
      <c r="J4051" s="23" t="s">
        <v>36</v>
      </c>
      <c r="K4051" s="26">
        <v>76386.03</v>
      </c>
      <c r="L4051" s="26">
        <f t="shared" si="189"/>
        <v>76386.03</v>
      </c>
      <c r="M4051" s="26">
        <v>0</v>
      </c>
      <c r="N4051" s="26">
        <v>0</v>
      </c>
      <c r="O4051" s="26">
        <v>0</v>
      </c>
      <c r="P4051" s="26">
        <v>0</v>
      </c>
      <c r="Q4051" s="26">
        <f t="shared" si="190"/>
        <v>0</v>
      </c>
      <c r="R4051" s="27" t="str">
        <f t="shared" si="191"/>
        <v>1-30</v>
      </c>
      <c r="S4051" s="27" t="str">
        <f>+VLOOKUP(B4051,'[1]PORTFOLIO MAY16'!$B$7:$T$5083,19,0)</f>
        <v>EL SALVADOR</v>
      </c>
      <c r="T4051" s="26">
        <v>0</v>
      </c>
      <c r="U4051" s="23" t="s">
        <v>37</v>
      </c>
      <c r="V4051" s="23" t="s">
        <v>37</v>
      </c>
      <c r="W4051" s="23" t="s">
        <v>37</v>
      </c>
      <c r="X4051" s="22">
        <v>81346.83</v>
      </c>
    </row>
    <row r="4052" spans="1:24" x14ac:dyDescent="0.25">
      <c r="A4052" s="22">
        <v>702</v>
      </c>
      <c r="B4052" s="23" t="s">
        <v>4097</v>
      </c>
      <c r="C4052" s="23"/>
      <c r="D4052" s="24">
        <v>309847</v>
      </c>
      <c r="E4052" s="25"/>
      <c r="F4052" s="23" t="s">
        <v>51</v>
      </c>
      <c r="G4052" s="23" t="s">
        <v>51</v>
      </c>
      <c r="H4052" s="24" t="s">
        <v>34</v>
      </c>
      <c r="I4052" s="24" t="s">
        <v>35</v>
      </c>
      <c r="J4052" s="23" t="s">
        <v>36</v>
      </c>
      <c r="K4052" s="26">
        <v>2089176.45</v>
      </c>
      <c r="L4052" s="26">
        <f t="shared" si="189"/>
        <v>2089176.45</v>
      </c>
      <c r="M4052" s="26">
        <v>0</v>
      </c>
      <c r="N4052" s="26">
        <v>0</v>
      </c>
      <c r="O4052" s="26">
        <v>0</v>
      </c>
      <c r="P4052" s="26">
        <v>0</v>
      </c>
      <c r="Q4052" s="26">
        <f t="shared" si="190"/>
        <v>0</v>
      </c>
      <c r="R4052" s="27" t="str">
        <f t="shared" si="191"/>
        <v>1-30</v>
      </c>
      <c r="S4052" s="27" t="str">
        <f>+VLOOKUP(B4052,'[1]PORTFOLIO MAY16'!$B$7:$T$5083,19,0)</f>
        <v>MEXICO</v>
      </c>
      <c r="T4052" s="26">
        <v>0</v>
      </c>
      <c r="U4052" s="23" t="s">
        <v>37</v>
      </c>
      <c r="V4052" s="23" t="s">
        <v>37</v>
      </c>
      <c r="W4052" s="23" t="s">
        <v>37</v>
      </c>
      <c r="X4052" s="22">
        <v>2376000.54</v>
      </c>
    </row>
    <row r="4053" spans="1:24" x14ac:dyDescent="0.25">
      <c r="A4053" s="22">
        <v>702</v>
      </c>
      <c r="B4053" s="23" t="s">
        <v>4098</v>
      </c>
      <c r="C4053" s="23"/>
      <c r="D4053" s="24">
        <v>309152</v>
      </c>
      <c r="E4053" s="25"/>
      <c r="F4053" s="23" t="s">
        <v>33</v>
      </c>
      <c r="G4053" s="23" t="s">
        <v>33</v>
      </c>
      <c r="H4053" s="24" t="s">
        <v>34</v>
      </c>
      <c r="I4053" s="24" t="s">
        <v>35</v>
      </c>
      <c r="J4053" s="23" t="s">
        <v>39</v>
      </c>
      <c r="K4053" s="26">
        <v>107452.98</v>
      </c>
      <c r="L4053" s="26">
        <f t="shared" si="189"/>
        <v>5790.6410910841432</v>
      </c>
      <c r="M4053" s="26">
        <v>0</v>
      </c>
      <c r="N4053" s="26">
        <v>0</v>
      </c>
      <c r="O4053" s="26">
        <v>0</v>
      </c>
      <c r="P4053" s="26">
        <v>0</v>
      </c>
      <c r="Q4053" s="26">
        <f t="shared" si="190"/>
        <v>0</v>
      </c>
      <c r="R4053" s="27" t="str">
        <f t="shared" si="191"/>
        <v>1-30</v>
      </c>
      <c r="S4053" s="27" t="str">
        <f>+VLOOKUP(B4053,'[1]PORTFOLIO MAY16'!$B$7:$T$5083,19,0)</f>
        <v>MEXICO</v>
      </c>
      <c r="T4053" s="26">
        <v>0</v>
      </c>
      <c r="U4053" s="23" t="s">
        <v>37</v>
      </c>
      <c r="V4053" s="23" t="s">
        <v>37</v>
      </c>
      <c r="W4053" s="23" t="s">
        <v>37</v>
      </c>
      <c r="X4053" s="22">
        <v>162944.22</v>
      </c>
    </row>
    <row r="4054" spans="1:24" x14ac:dyDescent="0.25">
      <c r="A4054" s="22">
        <v>702</v>
      </c>
      <c r="B4054" s="23" t="s">
        <v>4099</v>
      </c>
      <c r="C4054" s="23"/>
      <c r="D4054" s="24">
        <v>314293</v>
      </c>
      <c r="E4054" s="25"/>
      <c r="F4054" s="23" t="s">
        <v>42</v>
      </c>
      <c r="G4054" s="23" t="s">
        <v>33</v>
      </c>
      <c r="H4054" s="24" t="s">
        <v>34</v>
      </c>
      <c r="I4054" s="24" t="s">
        <v>35</v>
      </c>
      <c r="J4054" s="23" t="s">
        <v>36</v>
      </c>
      <c r="K4054" s="26">
        <v>107724.82</v>
      </c>
      <c r="L4054" s="26">
        <f t="shared" si="189"/>
        <v>107724.82</v>
      </c>
      <c r="M4054" s="26">
        <v>0</v>
      </c>
      <c r="N4054" s="26">
        <v>0</v>
      </c>
      <c r="O4054" s="26">
        <v>0</v>
      </c>
      <c r="P4054" s="26">
        <v>0</v>
      </c>
      <c r="Q4054" s="26">
        <f t="shared" si="190"/>
        <v>0</v>
      </c>
      <c r="R4054" s="27" t="str">
        <f t="shared" si="191"/>
        <v>1-30</v>
      </c>
      <c r="S4054" s="27" t="str">
        <f>+VLOOKUP(B4054,'[1]PORTFOLIO MAY16'!$B$7:$T$5083,19,0)</f>
        <v>REPUBLICA DOMINICANA</v>
      </c>
      <c r="T4054" s="26">
        <v>0</v>
      </c>
      <c r="U4054" s="23" t="s">
        <v>37</v>
      </c>
      <c r="V4054" s="23" t="s">
        <v>37</v>
      </c>
      <c r="W4054" s="23" t="s">
        <v>37</v>
      </c>
      <c r="X4054" s="22">
        <v>114911.05</v>
      </c>
    </row>
    <row r="4055" spans="1:24" x14ac:dyDescent="0.25">
      <c r="A4055" s="22">
        <v>702</v>
      </c>
      <c r="B4055" s="23" t="s">
        <v>4100</v>
      </c>
      <c r="C4055" s="23"/>
      <c r="D4055" s="24">
        <v>309384</v>
      </c>
      <c r="E4055" s="25"/>
      <c r="F4055" s="23" t="s">
        <v>33</v>
      </c>
      <c r="G4055" s="23" t="s">
        <v>33</v>
      </c>
      <c r="H4055" s="24" t="s">
        <v>34</v>
      </c>
      <c r="I4055" s="24" t="s">
        <v>233</v>
      </c>
      <c r="J4055" s="23" t="s">
        <v>39</v>
      </c>
      <c r="K4055" s="26">
        <v>-221687.08</v>
      </c>
      <c r="L4055" s="26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f t="shared" si="190"/>
        <v>0</v>
      </c>
      <c r="R4055" s="27" t="str">
        <f t="shared" si="191"/>
        <v>1-30</v>
      </c>
      <c r="S4055" s="27" t="str">
        <f>+VLOOKUP(B4055,'[1]PORTFOLIO MAY16'!$B$7:$T$5083,19,0)</f>
        <v>MEXICO</v>
      </c>
      <c r="T4055" s="26">
        <v>0</v>
      </c>
      <c r="U4055" s="23" t="s">
        <v>37</v>
      </c>
      <c r="V4055" s="23" t="s">
        <v>37</v>
      </c>
      <c r="W4055" s="23" t="s">
        <v>37</v>
      </c>
      <c r="X4055" s="22">
        <v>0</v>
      </c>
    </row>
    <row r="4056" spans="1:24" x14ac:dyDescent="0.25">
      <c r="A4056" s="22">
        <v>702</v>
      </c>
      <c r="B4056" s="23" t="s">
        <v>4101</v>
      </c>
      <c r="C4056" s="23"/>
      <c r="D4056" s="24">
        <v>315821</v>
      </c>
      <c r="E4056" s="25"/>
      <c r="F4056" s="23" t="s">
        <v>51</v>
      </c>
      <c r="G4056" s="23" t="s">
        <v>33</v>
      </c>
      <c r="H4056" s="24" t="s">
        <v>34</v>
      </c>
      <c r="I4056" s="24" t="s">
        <v>233</v>
      </c>
      <c r="J4056" s="23" t="s">
        <v>36</v>
      </c>
      <c r="K4056" s="26">
        <v>0</v>
      </c>
      <c r="L4056" s="26">
        <f t="shared" si="189"/>
        <v>0</v>
      </c>
      <c r="M4056" s="26">
        <v>0</v>
      </c>
      <c r="N4056" s="26">
        <v>0</v>
      </c>
      <c r="O4056" s="26">
        <v>0</v>
      </c>
      <c r="P4056" s="26">
        <v>0</v>
      </c>
      <c r="Q4056" s="26">
        <f t="shared" si="190"/>
        <v>0</v>
      </c>
      <c r="R4056" s="27" t="str">
        <f t="shared" si="191"/>
        <v>1-30</v>
      </c>
      <c r="S4056" s="27" t="str">
        <f>+VLOOKUP(B4056,'[1]PORTFOLIO MAY16'!$B$7:$T$5083,19,0)</f>
        <v>NICARAGUA</v>
      </c>
      <c r="T4056" s="26">
        <v>0</v>
      </c>
      <c r="U4056" s="23" t="s">
        <v>37</v>
      </c>
      <c r="V4056" s="23" t="s">
        <v>37</v>
      </c>
      <c r="W4056" s="23" t="s">
        <v>37</v>
      </c>
      <c r="X4056" s="22">
        <v>0</v>
      </c>
    </row>
    <row r="4057" spans="1:24" x14ac:dyDescent="0.25">
      <c r="A4057" s="22">
        <v>702</v>
      </c>
      <c r="B4057" s="23" t="s">
        <v>4102</v>
      </c>
      <c r="C4057" s="23"/>
      <c r="D4057" s="24">
        <v>318566</v>
      </c>
      <c r="E4057" s="25"/>
      <c r="F4057" s="23" t="s">
        <v>51</v>
      </c>
      <c r="G4057" s="23" t="s">
        <v>33</v>
      </c>
      <c r="H4057" s="24" t="s">
        <v>34</v>
      </c>
      <c r="I4057" s="24" t="s">
        <v>35</v>
      </c>
      <c r="J4057" s="23" t="s">
        <v>36</v>
      </c>
      <c r="K4057" s="26">
        <v>54300.29</v>
      </c>
      <c r="L4057" s="26">
        <f t="shared" si="189"/>
        <v>54300.29</v>
      </c>
      <c r="M4057" s="26">
        <v>0</v>
      </c>
      <c r="N4057" s="26">
        <v>0</v>
      </c>
      <c r="O4057" s="26">
        <v>0</v>
      </c>
      <c r="P4057" s="26">
        <v>0</v>
      </c>
      <c r="Q4057" s="26">
        <f t="shared" si="190"/>
        <v>0</v>
      </c>
      <c r="R4057" s="27" t="str">
        <f t="shared" si="191"/>
        <v>1-30</v>
      </c>
      <c r="S4057" s="27" t="str">
        <f>+VLOOKUP(B4057,'[1]PORTFOLIO MAY16'!$B$7:$T$5083,19,0)</f>
        <v>COSTA RICA</v>
      </c>
      <c r="T4057" s="26">
        <v>0</v>
      </c>
      <c r="U4057" s="23" t="s">
        <v>37</v>
      </c>
      <c r="V4057" s="23" t="s">
        <v>37</v>
      </c>
      <c r="W4057" s="23" t="s">
        <v>37</v>
      </c>
      <c r="X4057" s="22">
        <v>56182.58</v>
      </c>
    </row>
    <row r="4058" spans="1:24" x14ac:dyDescent="0.25">
      <c r="A4058" s="22">
        <v>702</v>
      </c>
      <c r="B4058" s="23" t="s">
        <v>4103</v>
      </c>
      <c r="C4058" s="23"/>
      <c r="D4058" s="24">
        <v>318566</v>
      </c>
      <c r="E4058" s="25"/>
      <c r="F4058" s="23" t="s">
        <v>51</v>
      </c>
      <c r="G4058" s="23" t="s">
        <v>33</v>
      </c>
      <c r="H4058" s="24" t="s">
        <v>34</v>
      </c>
      <c r="I4058" s="24" t="s">
        <v>35</v>
      </c>
      <c r="J4058" s="23" t="s">
        <v>36</v>
      </c>
      <c r="K4058" s="26">
        <v>73878.69</v>
      </c>
      <c r="L4058" s="26">
        <f t="shared" si="189"/>
        <v>73878.69</v>
      </c>
      <c r="M4058" s="26">
        <v>0</v>
      </c>
      <c r="N4058" s="26">
        <v>0</v>
      </c>
      <c r="O4058" s="26">
        <v>0</v>
      </c>
      <c r="P4058" s="26">
        <v>0</v>
      </c>
      <c r="Q4058" s="26">
        <f t="shared" si="190"/>
        <v>0</v>
      </c>
      <c r="R4058" s="27" t="str">
        <f t="shared" si="191"/>
        <v>1-30</v>
      </c>
      <c r="S4058" s="27" t="str">
        <f>+VLOOKUP(B4058,'[1]PORTFOLIO MAY16'!$B$7:$T$5083,19,0)</f>
        <v>COSTA RICA</v>
      </c>
      <c r="T4058" s="26">
        <v>0</v>
      </c>
      <c r="U4058" s="23" t="s">
        <v>37</v>
      </c>
      <c r="V4058" s="23" t="s">
        <v>37</v>
      </c>
      <c r="W4058" s="23" t="s">
        <v>37</v>
      </c>
      <c r="X4058" s="22">
        <v>75066.37</v>
      </c>
    </row>
    <row r="4059" spans="1:24" x14ac:dyDescent="0.25">
      <c r="A4059" s="22">
        <v>702</v>
      </c>
      <c r="B4059" s="23" t="s">
        <v>4104</v>
      </c>
      <c r="C4059" s="23"/>
      <c r="D4059" s="24">
        <v>313548</v>
      </c>
      <c r="E4059" s="25"/>
      <c r="F4059" s="23" t="s">
        <v>59</v>
      </c>
      <c r="G4059" s="23" t="s">
        <v>59</v>
      </c>
      <c r="H4059" s="24" t="s">
        <v>34</v>
      </c>
      <c r="I4059" s="24" t="s">
        <v>35</v>
      </c>
      <c r="J4059" s="23" t="s">
        <v>36</v>
      </c>
      <c r="K4059" s="26">
        <v>230185.85</v>
      </c>
      <c r="L4059" s="26">
        <f t="shared" si="189"/>
        <v>230185.85</v>
      </c>
      <c r="M4059" s="26">
        <v>0</v>
      </c>
      <c r="N4059" s="26">
        <v>0</v>
      </c>
      <c r="O4059" s="26">
        <v>0</v>
      </c>
      <c r="P4059" s="26">
        <v>0</v>
      </c>
      <c r="Q4059" s="26">
        <f t="shared" si="190"/>
        <v>0</v>
      </c>
      <c r="R4059" s="27" t="str">
        <f t="shared" si="191"/>
        <v>1-30</v>
      </c>
      <c r="S4059" s="28" t="s">
        <v>626</v>
      </c>
      <c r="T4059" s="26">
        <v>0</v>
      </c>
      <c r="U4059" s="23" t="s">
        <v>37</v>
      </c>
      <c r="V4059" s="23" t="s">
        <v>37</v>
      </c>
      <c r="W4059" s="23" t="s">
        <v>37</v>
      </c>
      <c r="X4059" s="22">
        <v>245319.16</v>
      </c>
    </row>
    <row r="4060" spans="1:24" x14ac:dyDescent="0.25">
      <c r="A4060" s="22">
        <v>702</v>
      </c>
      <c r="B4060" s="23" t="s">
        <v>4105</v>
      </c>
      <c r="C4060" s="23"/>
      <c r="D4060" s="24">
        <v>316391</v>
      </c>
      <c r="E4060" s="25"/>
      <c r="F4060" s="23" t="s">
        <v>33</v>
      </c>
      <c r="G4060" s="23" t="s">
        <v>33</v>
      </c>
      <c r="H4060" s="24" t="s">
        <v>34</v>
      </c>
      <c r="I4060" s="24" t="s">
        <v>35</v>
      </c>
      <c r="J4060" s="23" t="s">
        <v>36</v>
      </c>
      <c r="K4060" s="26">
        <v>5877122.0899999999</v>
      </c>
      <c r="L4060" s="26">
        <f t="shared" si="189"/>
        <v>5877122.0899999999</v>
      </c>
      <c r="M4060" s="26">
        <v>0</v>
      </c>
      <c r="N4060" s="26">
        <v>0</v>
      </c>
      <c r="O4060" s="26">
        <v>0</v>
      </c>
      <c r="P4060" s="26">
        <v>0</v>
      </c>
      <c r="Q4060" s="26">
        <f t="shared" si="190"/>
        <v>0</v>
      </c>
      <c r="R4060" s="27" t="str">
        <f t="shared" si="191"/>
        <v>1-30</v>
      </c>
      <c r="S4060" s="27" t="str">
        <f>+VLOOKUP(B4060,'[1]PORTFOLIO MAY16'!$B$7:$T$5083,19,0)</f>
        <v>MEXICO</v>
      </c>
      <c r="T4060" s="26">
        <v>0</v>
      </c>
      <c r="U4060" s="23" t="s">
        <v>37</v>
      </c>
      <c r="V4060" s="23" t="s">
        <v>37</v>
      </c>
      <c r="W4060" s="23" t="s">
        <v>37</v>
      </c>
      <c r="X4060" s="22">
        <v>6782778</v>
      </c>
    </row>
    <row r="4061" spans="1:24" x14ac:dyDescent="0.25">
      <c r="A4061" s="22">
        <v>702</v>
      </c>
      <c r="B4061" s="23" t="s">
        <v>4106</v>
      </c>
      <c r="C4061" s="23"/>
      <c r="D4061" s="24">
        <v>311796</v>
      </c>
      <c r="E4061" s="25"/>
      <c r="F4061" s="23" t="s">
        <v>42</v>
      </c>
      <c r="G4061" s="23" t="s">
        <v>51</v>
      </c>
      <c r="H4061" s="24" t="s">
        <v>34</v>
      </c>
      <c r="I4061" s="24" t="s">
        <v>35</v>
      </c>
      <c r="J4061" s="23" t="s">
        <v>39</v>
      </c>
      <c r="K4061" s="26">
        <v>325705.36</v>
      </c>
      <c r="L4061" s="26">
        <f t="shared" si="189"/>
        <v>17552.261847017679</v>
      </c>
      <c r="M4061" s="26">
        <v>0</v>
      </c>
      <c r="N4061" s="26">
        <v>0</v>
      </c>
      <c r="O4061" s="26">
        <v>0</v>
      </c>
      <c r="P4061" s="26">
        <v>0</v>
      </c>
      <c r="Q4061" s="26">
        <f t="shared" si="190"/>
        <v>0</v>
      </c>
      <c r="R4061" s="27" t="str">
        <f t="shared" si="191"/>
        <v>1-30</v>
      </c>
      <c r="S4061" s="28" t="s">
        <v>160</v>
      </c>
      <c r="T4061" s="26">
        <v>0</v>
      </c>
      <c r="U4061" s="23" t="s">
        <v>37</v>
      </c>
      <c r="V4061" s="23" t="s">
        <v>37</v>
      </c>
      <c r="W4061" s="23" t="s">
        <v>37</v>
      </c>
      <c r="X4061" s="22">
        <v>363993.65</v>
      </c>
    </row>
    <row r="4062" spans="1:24" x14ac:dyDescent="0.25">
      <c r="A4062" s="22">
        <v>702</v>
      </c>
      <c r="B4062" s="23" t="s">
        <v>4107</v>
      </c>
      <c r="C4062" s="23"/>
      <c r="D4062" s="24">
        <v>368363</v>
      </c>
      <c r="E4062" s="25"/>
      <c r="F4062" s="23" t="s">
        <v>33</v>
      </c>
      <c r="G4062" s="23" t="s">
        <v>33</v>
      </c>
      <c r="H4062" s="24" t="s">
        <v>34</v>
      </c>
      <c r="I4062" s="24" t="s">
        <v>35</v>
      </c>
      <c r="J4062" s="23" t="s">
        <v>39</v>
      </c>
      <c r="K4062" s="26">
        <v>5033775.87</v>
      </c>
      <c r="L4062" s="26">
        <f t="shared" si="189"/>
        <v>271270.18158202624</v>
      </c>
      <c r="M4062" s="26">
        <v>0</v>
      </c>
      <c r="N4062" s="26">
        <v>0</v>
      </c>
      <c r="O4062" s="26">
        <v>0</v>
      </c>
      <c r="P4062" s="26">
        <v>0</v>
      </c>
      <c r="Q4062" s="26">
        <f t="shared" si="190"/>
        <v>0</v>
      </c>
      <c r="R4062" s="27" t="str">
        <f t="shared" si="191"/>
        <v>1-30</v>
      </c>
      <c r="S4062" s="28" t="s">
        <v>160</v>
      </c>
      <c r="T4062" s="26">
        <v>0</v>
      </c>
      <c r="U4062" s="23" t="s">
        <v>37</v>
      </c>
      <c r="V4062" s="23" t="s">
        <v>37</v>
      </c>
      <c r="W4062" s="23" t="s">
        <v>37</v>
      </c>
      <c r="X4062" s="22">
        <v>5252635.6900000004</v>
      </c>
    </row>
    <row r="4063" spans="1:24" x14ac:dyDescent="0.25">
      <c r="A4063" s="22">
        <v>702</v>
      </c>
      <c r="B4063" s="23" t="s">
        <v>4108</v>
      </c>
      <c r="C4063" s="23"/>
      <c r="D4063" s="24">
        <v>368459</v>
      </c>
      <c r="E4063" s="25"/>
      <c r="F4063" s="23" t="s">
        <v>33</v>
      </c>
      <c r="G4063" s="23" t="s">
        <v>33</v>
      </c>
      <c r="H4063" s="24" t="s">
        <v>34</v>
      </c>
      <c r="I4063" s="24" t="s">
        <v>35</v>
      </c>
      <c r="J4063" s="23" t="s">
        <v>39</v>
      </c>
      <c r="K4063" s="26">
        <v>1235722.92</v>
      </c>
      <c r="L4063" s="26">
        <f t="shared" si="189"/>
        <v>66593.108145967504</v>
      </c>
      <c r="M4063" s="26">
        <v>0</v>
      </c>
      <c r="N4063" s="26">
        <v>0</v>
      </c>
      <c r="O4063" s="26">
        <v>0</v>
      </c>
      <c r="P4063" s="26">
        <v>0</v>
      </c>
      <c r="Q4063" s="26">
        <f t="shared" si="190"/>
        <v>0</v>
      </c>
      <c r="R4063" s="27" t="str">
        <f t="shared" si="191"/>
        <v>1-30</v>
      </c>
      <c r="S4063" s="28" t="s">
        <v>160</v>
      </c>
      <c r="T4063" s="26">
        <v>0</v>
      </c>
      <c r="U4063" s="23" t="s">
        <v>37</v>
      </c>
      <c r="V4063" s="23" t="s">
        <v>37</v>
      </c>
      <c r="W4063" s="23" t="s">
        <v>37</v>
      </c>
      <c r="X4063" s="22">
        <v>1289450</v>
      </c>
    </row>
    <row r="4064" spans="1:24" x14ac:dyDescent="0.25">
      <c r="A4064" s="22">
        <v>702</v>
      </c>
      <c r="B4064" s="23" t="s">
        <v>4109</v>
      </c>
      <c r="C4064" s="23"/>
      <c r="D4064" s="24">
        <v>318684</v>
      </c>
      <c r="E4064" s="25"/>
      <c r="F4064" s="23" t="s">
        <v>42</v>
      </c>
      <c r="G4064" s="23" t="s">
        <v>33</v>
      </c>
      <c r="H4064" s="24" t="s">
        <v>34</v>
      </c>
      <c r="I4064" s="24" t="s">
        <v>35</v>
      </c>
      <c r="J4064" s="23" t="s">
        <v>39</v>
      </c>
      <c r="K4064" s="26">
        <v>1565557.71</v>
      </c>
      <c r="L4064" s="26">
        <f t="shared" ref="L4064:L4127" si="192">+IF(J4064="MXN",K4064/$L$2,K4064)</f>
        <v>84367.904975642305</v>
      </c>
      <c r="M4064" s="26">
        <v>0</v>
      </c>
      <c r="N4064" s="26">
        <v>0</v>
      </c>
      <c r="O4064" s="26">
        <v>0</v>
      </c>
      <c r="P4064" s="26">
        <v>0</v>
      </c>
      <c r="Q4064" s="26">
        <f t="shared" si="190"/>
        <v>0</v>
      </c>
      <c r="R4064" s="27" t="str">
        <f t="shared" si="191"/>
        <v>1-30</v>
      </c>
      <c r="S4064" s="28" t="s">
        <v>160</v>
      </c>
      <c r="T4064" s="26">
        <v>0</v>
      </c>
      <c r="U4064" s="23" t="s">
        <v>37</v>
      </c>
      <c r="V4064" s="23" t="s">
        <v>37</v>
      </c>
      <c r="W4064" s="23" t="s">
        <v>37</v>
      </c>
      <c r="X4064" s="22">
        <v>1565557.71</v>
      </c>
    </row>
    <row r="4065" spans="1:24" x14ac:dyDescent="0.25">
      <c r="A4065" s="22">
        <v>702</v>
      </c>
      <c r="B4065" s="23" t="s">
        <v>4110</v>
      </c>
      <c r="C4065" s="23"/>
      <c r="D4065" s="24">
        <v>364088</v>
      </c>
      <c r="E4065" s="25"/>
      <c r="F4065" s="23" t="s">
        <v>98</v>
      </c>
      <c r="G4065" s="23" t="s">
        <v>98</v>
      </c>
      <c r="H4065" s="24" t="s">
        <v>34</v>
      </c>
      <c r="I4065" s="24" t="s">
        <v>35</v>
      </c>
      <c r="J4065" s="23" t="s">
        <v>36</v>
      </c>
      <c r="K4065" s="26">
        <v>1470700.63</v>
      </c>
      <c r="L4065" s="26">
        <f t="shared" si="192"/>
        <v>1470700.63</v>
      </c>
      <c r="M4065" s="26">
        <v>0</v>
      </c>
      <c r="N4065" s="26">
        <v>0</v>
      </c>
      <c r="O4065" s="26">
        <v>0</v>
      </c>
      <c r="P4065" s="26">
        <v>0</v>
      </c>
      <c r="Q4065" s="26">
        <f t="shared" si="190"/>
        <v>0</v>
      </c>
      <c r="R4065" s="27" t="str">
        <f t="shared" si="191"/>
        <v>1-30</v>
      </c>
      <c r="S4065" s="28" t="s">
        <v>160</v>
      </c>
      <c r="T4065" s="26">
        <v>0</v>
      </c>
      <c r="U4065" s="23" t="s">
        <v>37</v>
      </c>
      <c r="V4065" s="23" t="s">
        <v>37</v>
      </c>
      <c r="W4065" s="23" t="s">
        <v>37</v>
      </c>
      <c r="X4065" s="22">
        <v>754878.86</v>
      </c>
    </row>
    <row r="4066" spans="1:24" x14ac:dyDescent="0.25">
      <c r="A4066" s="22">
        <v>702</v>
      </c>
      <c r="B4066" s="23" t="s">
        <v>4111</v>
      </c>
      <c r="C4066" s="23"/>
      <c r="D4066" s="24">
        <v>314544</v>
      </c>
      <c r="E4066" s="25"/>
      <c r="F4066" s="23" t="s">
        <v>33</v>
      </c>
      <c r="G4066" s="23" t="s">
        <v>33</v>
      </c>
      <c r="H4066" s="24" t="s">
        <v>34</v>
      </c>
      <c r="I4066" s="24" t="s">
        <v>35</v>
      </c>
      <c r="J4066" s="23" t="s">
        <v>39</v>
      </c>
      <c r="K4066" s="26">
        <v>5053485.5</v>
      </c>
      <c r="L4066" s="26">
        <f t="shared" si="192"/>
        <v>272332.33354252152</v>
      </c>
      <c r="M4066" s="26">
        <v>0</v>
      </c>
      <c r="N4066" s="26">
        <v>0</v>
      </c>
      <c r="O4066" s="26">
        <v>0</v>
      </c>
      <c r="P4066" s="26">
        <v>0</v>
      </c>
      <c r="Q4066" s="26">
        <f t="shared" si="190"/>
        <v>0</v>
      </c>
      <c r="R4066" s="27" t="str">
        <f t="shared" si="191"/>
        <v>1-30</v>
      </c>
      <c r="S4066" s="28" t="s">
        <v>160</v>
      </c>
      <c r="T4066" s="26">
        <v>0</v>
      </c>
      <c r="U4066" s="23" t="s">
        <v>37</v>
      </c>
      <c r="V4066" s="23" t="s">
        <v>37</v>
      </c>
      <c r="W4066" s="23" t="s">
        <v>37</v>
      </c>
      <c r="X4066" s="22">
        <v>5499069.3899999997</v>
      </c>
    </row>
    <row r="4067" spans="1:24" x14ac:dyDescent="0.25">
      <c r="A4067" s="22">
        <v>702</v>
      </c>
      <c r="B4067" s="23" t="s">
        <v>4112</v>
      </c>
      <c r="C4067" s="23"/>
      <c r="D4067" s="24">
        <v>314376</v>
      </c>
      <c r="E4067" s="25"/>
      <c r="F4067" s="23" t="s">
        <v>42</v>
      </c>
      <c r="G4067" s="23" t="s">
        <v>33</v>
      </c>
      <c r="H4067" s="24" t="s">
        <v>34</v>
      </c>
      <c r="I4067" s="24" t="s">
        <v>35</v>
      </c>
      <c r="J4067" s="23" t="s">
        <v>36</v>
      </c>
      <c r="K4067" s="26">
        <v>33819.199999999997</v>
      </c>
      <c r="L4067" s="26">
        <f t="shared" si="192"/>
        <v>33819.199999999997</v>
      </c>
      <c r="M4067" s="26">
        <v>0</v>
      </c>
      <c r="N4067" s="26">
        <v>0</v>
      </c>
      <c r="O4067" s="26">
        <v>0</v>
      </c>
      <c r="P4067" s="26">
        <v>0</v>
      </c>
      <c r="Q4067" s="26">
        <f t="shared" si="190"/>
        <v>0</v>
      </c>
      <c r="R4067" s="27" t="str">
        <f t="shared" si="191"/>
        <v>1-30</v>
      </c>
      <c r="S4067" s="28" t="s">
        <v>158</v>
      </c>
      <c r="T4067" s="26">
        <v>0</v>
      </c>
      <c r="U4067" s="23" t="s">
        <v>37</v>
      </c>
      <c r="V4067" s="23" t="s">
        <v>37</v>
      </c>
      <c r="W4067" s="23" t="s">
        <v>37</v>
      </c>
      <c r="X4067" s="22">
        <v>33819.199999999997</v>
      </c>
    </row>
    <row r="4068" spans="1:24" x14ac:dyDescent="0.25">
      <c r="A4068" s="22">
        <v>702</v>
      </c>
      <c r="B4068" s="23" t="s">
        <v>4113</v>
      </c>
      <c r="C4068" s="23"/>
      <c r="D4068" s="24">
        <v>312218</v>
      </c>
      <c r="E4068" s="25"/>
      <c r="F4068" s="23" t="s">
        <v>42</v>
      </c>
      <c r="G4068" s="23" t="s">
        <v>33</v>
      </c>
      <c r="H4068" s="24" t="s">
        <v>34</v>
      </c>
      <c r="I4068" s="24" t="s">
        <v>35</v>
      </c>
      <c r="J4068" s="23" t="s">
        <v>39</v>
      </c>
      <c r="K4068" s="26">
        <v>2680012.25</v>
      </c>
      <c r="L4068" s="26">
        <f t="shared" si="192"/>
        <v>144425.86012466913</v>
      </c>
      <c r="M4068" s="26">
        <v>0</v>
      </c>
      <c r="N4068" s="26">
        <v>0</v>
      </c>
      <c r="O4068" s="26">
        <v>0</v>
      </c>
      <c r="P4068" s="26">
        <v>0</v>
      </c>
      <c r="Q4068" s="26">
        <f t="shared" si="190"/>
        <v>0</v>
      </c>
      <c r="R4068" s="27" t="str">
        <f t="shared" si="191"/>
        <v>1-30</v>
      </c>
      <c r="S4068" s="28" t="s">
        <v>160</v>
      </c>
      <c r="T4068" s="26">
        <v>0</v>
      </c>
      <c r="U4068" s="23" t="s">
        <v>37</v>
      </c>
      <c r="V4068" s="23" t="s">
        <v>37</v>
      </c>
      <c r="W4068" s="23" t="s">
        <v>37</v>
      </c>
      <c r="X4068" s="22">
        <v>2680012.25</v>
      </c>
    </row>
    <row r="4069" spans="1:24" x14ac:dyDescent="0.25">
      <c r="A4069" s="22">
        <v>702</v>
      </c>
      <c r="B4069" s="23" t="s">
        <v>4114</v>
      </c>
      <c r="C4069" s="23"/>
      <c r="D4069" s="24">
        <v>309777</v>
      </c>
      <c r="E4069" s="25"/>
      <c r="F4069" s="23" t="s">
        <v>33</v>
      </c>
      <c r="G4069" s="23" t="s">
        <v>33</v>
      </c>
      <c r="H4069" s="24" t="s">
        <v>34</v>
      </c>
      <c r="I4069" s="24" t="s">
        <v>35</v>
      </c>
      <c r="J4069" s="23" t="s">
        <v>39</v>
      </c>
      <c r="K4069" s="26">
        <v>8616111.7100000009</v>
      </c>
      <c r="L4069" s="26">
        <f t="shared" si="192"/>
        <v>464322.2599624251</v>
      </c>
      <c r="M4069" s="26">
        <v>0</v>
      </c>
      <c r="N4069" s="26">
        <v>0</v>
      </c>
      <c r="O4069" s="26">
        <v>0</v>
      </c>
      <c r="P4069" s="26">
        <v>0</v>
      </c>
      <c r="Q4069" s="26">
        <f t="shared" si="190"/>
        <v>0</v>
      </c>
      <c r="R4069" s="27" t="str">
        <f t="shared" si="191"/>
        <v>1-30</v>
      </c>
      <c r="S4069" s="28" t="s">
        <v>160</v>
      </c>
      <c r="T4069" s="26">
        <v>0</v>
      </c>
      <c r="U4069" s="23" t="s">
        <v>37</v>
      </c>
      <c r="V4069" s="23" t="s">
        <v>37</v>
      </c>
      <c r="W4069" s="23" t="s">
        <v>37</v>
      </c>
      <c r="X4069" s="22">
        <v>8990725.2599999998</v>
      </c>
    </row>
    <row r="4070" spans="1:24" x14ac:dyDescent="0.25">
      <c r="A4070" s="22">
        <v>702</v>
      </c>
      <c r="B4070" s="23" t="s">
        <v>4115</v>
      </c>
      <c r="C4070" s="23"/>
      <c r="D4070" s="24">
        <v>313548</v>
      </c>
      <c r="E4070" s="25"/>
      <c r="F4070" s="23" t="s">
        <v>51</v>
      </c>
      <c r="G4070" s="23" t="s">
        <v>51</v>
      </c>
      <c r="H4070" s="24" t="s">
        <v>34</v>
      </c>
      <c r="I4070" s="24" t="s">
        <v>35</v>
      </c>
      <c r="J4070" s="23" t="s">
        <v>36</v>
      </c>
      <c r="K4070" s="26">
        <v>11604.37</v>
      </c>
      <c r="L4070" s="26">
        <f t="shared" si="192"/>
        <v>11604.37</v>
      </c>
      <c r="M4070" s="26">
        <v>0</v>
      </c>
      <c r="N4070" s="26">
        <v>0</v>
      </c>
      <c r="O4070" s="26">
        <v>0</v>
      </c>
      <c r="P4070" s="26">
        <v>0</v>
      </c>
      <c r="Q4070" s="26">
        <f t="shared" si="190"/>
        <v>0</v>
      </c>
      <c r="R4070" s="27" t="str">
        <f t="shared" si="191"/>
        <v>1-30</v>
      </c>
      <c r="S4070" s="28" t="s">
        <v>626</v>
      </c>
      <c r="T4070" s="26">
        <v>0</v>
      </c>
      <c r="U4070" s="23" t="s">
        <v>37</v>
      </c>
      <c r="V4070" s="23" t="s">
        <v>37</v>
      </c>
      <c r="W4070" s="23" t="s">
        <v>37</v>
      </c>
      <c r="X4070" s="22">
        <v>12367.29</v>
      </c>
    </row>
    <row r="4071" spans="1:24" x14ac:dyDescent="0.25">
      <c r="A4071" s="22">
        <v>702</v>
      </c>
      <c r="B4071" s="23" t="s">
        <v>4116</v>
      </c>
      <c r="C4071" s="23"/>
      <c r="D4071" s="24">
        <v>315112</v>
      </c>
      <c r="E4071" s="25"/>
      <c r="F4071" s="23" t="s">
        <v>33</v>
      </c>
      <c r="G4071" s="23" t="s">
        <v>33</v>
      </c>
      <c r="H4071" s="24" t="s">
        <v>34</v>
      </c>
      <c r="I4071" s="24" t="s">
        <v>233</v>
      </c>
      <c r="J4071" s="23" t="s">
        <v>36</v>
      </c>
      <c r="K4071" s="26">
        <v>499177.54</v>
      </c>
      <c r="L4071" s="26">
        <f t="shared" si="192"/>
        <v>499177.54</v>
      </c>
      <c r="M4071" s="26">
        <v>0</v>
      </c>
      <c r="N4071" s="26">
        <v>0</v>
      </c>
      <c r="O4071" s="26">
        <v>0</v>
      </c>
      <c r="P4071" s="26">
        <v>499177.54</v>
      </c>
      <c r="Q4071" s="26">
        <f t="shared" si="190"/>
        <v>499177.54</v>
      </c>
      <c r="R4071" s="27" t="str">
        <f t="shared" si="191"/>
        <v>120+</v>
      </c>
      <c r="S4071" s="27" t="str">
        <f>+VLOOKUP(B4071,'[1]PORTFOLIO MAY16'!$B$7:$T$5083,19,0)</f>
        <v>MEXICO</v>
      </c>
      <c r="T4071" s="26">
        <v>0</v>
      </c>
      <c r="U4071" s="23" t="s">
        <v>37</v>
      </c>
      <c r="V4071" s="23" t="s">
        <v>37</v>
      </c>
      <c r="W4071" s="23" t="s">
        <v>37</v>
      </c>
      <c r="X4071" s="22">
        <v>544934.64</v>
      </c>
    </row>
    <row r="4072" spans="1:24" x14ac:dyDescent="0.25">
      <c r="A4072" s="22">
        <v>702</v>
      </c>
      <c r="B4072" s="23" t="s">
        <v>4117</v>
      </c>
      <c r="C4072" s="23"/>
      <c r="D4072" s="24">
        <v>362300</v>
      </c>
      <c r="E4072" s="25"/>
      <c r="F4072" s="23" t="s">
        <v>42</v>
      </c>
      <c r="G4072" s="23" t="s">
        <v>33</v>
      </c>
      <c r="H4072" s="24" t="s">
        <v>34</v>
      </c>
      <c r="I4072" s="24" t="s">
        <v>35</v>
      </c>
      <c r="J4072" s="23" t="s">
        <v>36</v>
      </c>
      <c r="K4072" s="26">
        <v>65050.54</v>
      </c>
      <c r="L4072" s="26">
        <f t="shared" si="192"/>
        <v>65050.54</v>
      </c>
      <c r="M4072" s="26">
        <v>0</v>
      </c>
      <c r="N4072" s="26">
        <v>0</v>
      </c>
      <c r="O4072" s="26">
        <v>0</v>
      </c>
      <c r="P4072" s="26">
        <v>0</v>
      </c>
      <c r="Q4072" s="26">
        <f t="shared" si="190"/>
        <v>0</v>
      </c>
      <c r="R4072" s="27" t="str">
        <f t="shared" si="191"/>
        <v>1-30</v>
      </c>
      <c r="S4072" s="28" t="s">
        <v>158</v>
      </c>
      <c r="T4072" s="26">
        <v>0</v>
      </c>
      <c r="U4072" s="23" t="s">
        <v>37</v>
      </c>
      <c r="V4072" s="23" t="s">
        <v>37</v>
      </c>
      <c r="W4072" s="23" t="s">
        <v>37</v>
      </c>
      <c r="X4072" s="22">
        <v>72665.72</v>
      </c>
    </row>
    <row r="4073" spans="1:24" x14ac:dyDescent="0.25">
      <c r="A4073" s="22">
        <v>702</v>
      </c>
      <c r="B4073" s="23" t="s">
        <v>4118</v>
      </c>
      <c r="C4073" s="23"/>
      <c r="D4073" s="24">
        <v>311796</v>
      </c>
      <c r="E4073" s="25"/>
      <c r="F4073" s="23" t="s">
        <v>42</v>
      </c>
      <c r="G4073" s="23" t="s">
        <v>51</v>
      </c>
      <c r="H4073" s="24" t="s">
        <v>34</v>
      </c>
      <c r="I4073" s="24" t="s">
        <v>35</v>
      </c>
      <c r="J4073" s="23" t="s">
        <v>39</v>
      </c>
      <c r="K4073" s="26">
        <v>425931.16</v>
      </c>
      <c r="L4073" s="26">
        <f t="shared" si="192"/>
        <v>22953.430207976871</v>
      </c>
      <c r="M4073" s="26">
        <v>0</v>
      </c>
      <c r="N4073" s="26">
        <v>0</v>
      </c>
      <c r="O4073" s="26">
        <v>0</v>
      </c>
      <c r="P4073" s="26">
        <v>0</v>
      </c>
      <c r="Q4073" s="26">
        <f t="shared" si="190"/>
        <v>0</v>
      </c>
      <c r="R4073" s="27" t="str">
        <f t="shared" si="191"/>
        <v>1-30</v>
      </c>
      <c r="S4073" s="28" t="s">
        <v>160</v>
      </c>
      <c r="T4073" s="26">
        <v>0</v>
      </c>
      <c r="U4073" s="23" t="s">
        <v>37</v>
      </c>
      <c r="V4073" s="23" t="s">
        <v>37</v>
      </c>
      <c r="W4073" s="23" t="s">
        <v>37</v>
      </c>
      <c r="X4073" s="22">
        <v>473982.57</v>
      </c>
    </row>
    <row r="4074" spans="1:24" x14ac:dyDescent="0.25">
      <c r="A4074" s="22">
        <v>702</v>
      </c>
      <c r="B4074" s="23" t="s">
        <v>4119</v>
      </c>
      <c r="C4074" s="23"/>
      <c r="D4074" s="24">
        <v>368990</v>
      </c>
      <c r="E4074" s="25"/>
      <c r="F4074" s="23" t="s">
        <v>33</v>
      </c>
      <c r="G4074" s="23" t="s">
        <v>33</v>
      </c>
      <c r="H4074" s="24" t="s">
        <v>34</v>
      </c>
      <c r="I4074" s="24" t="s">
        <v>35</v>
      </c>
      <c r="J4074" s="23" t="s">
        <v>39</v>
      </c>
      <c r="K4074" s="26">
        <v>1758063.51</v>
      </c>
      <c r="L4074" s="26">
        <f t="shared" si="192"/>
        <v>94742.04253564321</v>
      </c>
      <c r="M4074" s="26">
        <v>0</v>
      </c>
      <c r="N4074" s="26">
        <v>0</v>
      </c>
      <c r="O4074" s="26">
        <v>0</v>
      </c>
      <c r="P4074" s="26">
        <v>0</v>
      </c>
      <c r="Q4074" s="26">
        <f t="shared" si="190"/>
        <v>0</v>
      </c>
      <c r="R4074" s="27" t="str">
        <f t="shared" si="191"/>
        <v>1-30</v>
      </c>
      <c r="S4074" s="28" t="s">
        <v>160</v>
      </c>
      <c r="T4074" s="26">
        <v>0</v>
      </c>
      <c r="U4074" s="23" t="s">
        <v>37</v>
      </c>
      <c r="V4074" s="23" t="s">
        <v>37</v>
      </c>
      <c r="W4074" s="23" t="s">
        <v>37</v>
      </c>
      <c r="X4074" s="22">
        <v>1834501.05</v>
      </c>
    </row>
    <row r="4075" spans="1:24" x14ac:dyDescent="0.25">
      <c r="A4075" s="22">
        <v>702</v>
      </c>
      <c r="B4075" s="23" t="s">
        <v>4120</v>
      </c>
      <c r="C4075" s="23"/>
      <c r="D4075" s="24">
        <v>312088</v>
      </c>
      <c r="E4075" s="25"/>
      <c r="F4075" s="23" t="s">
        <v>51</v>
      </c>
      <c r="G4075" s="23" t="s">
        <v>51</v>
      </c>
      <c r="H4075" s="24" t="s">
        <v>34</v>
      </c>
      <c r="I4075" s="24" t="s">
        <v>35</v>
      </c>
      <c r="J4075" s="23" t="s">
        <v>36</v>
      </c>
      <c r="K4075" s="26">
        <v>379820.4</v>
      </c>
      <c r="L4075" s="26">
        <f t="shared" si="192"/>
        <v>379820.4</v>
      </c>
      <c r="M4075" s="26">
        <v>0</v>
      </c>
      <c r="N4075" s="26">
        <v>0</v>
      </c>
      <c r="O4075" s="26">
        <v>0</v>
      </c>
      <c r="P4075" s="26">
        <v>0</v>
      </c>
      <c r="Q4075" s="26">
        <f t="shared" si="190"/>
        <v>0</v>
      </c>
      <c r="R4075" s="27" t="str">
        <f t="shared" si="191"/>
        <v>1-30</v>
      </c>
      <c r="S4075" s="28" t="s">
        <v>2509</v>
      </c>
      <c r="T4075" s="26">
        <v>0</v>
      </c>
      <c r="U4075" s="23" t="s">
        <v>37</v>
      </c>
      <c r="V4075" s="23" t="s">
        <v>37</v>
      </c>
      <c r="W4075" s="23" t="s">
        <v>37</v>
      </c>
      <c r="X4075" s="22">
        <v>418736.07</v>
      </c>
    </row>
    <row r="4076" spans="1:24" x14ac:dyDescent="0.25">
      <c r="A4076" s="22">
        <v>702</v>
      </c>
      <c r="B4076" s="23" t="s">
        <v>4121</v>
      </c>
      <c r="C4076" s="23"/>
      <c r="D4076" s="24">
        <v>313548</v>
      </c>
      <c r="E4076" s="25"/>
      <c r="F4076" s="23" t="s">
        <v>59</v>
      </c>
      <c r="G4076" s="23" t="s">
        <v>59</v>
      </c>
      <c r="H4076" s="24" t="s">
        <v>34</v>
      </c>
      <c r="I4076" s="24" t="s">
        <v>35</v>
      </c>
      <c r="J4076" s="23" t="s">
        <v>36</v>
      </c>
      <c r="K4076" s="26">
        <v>63026.49</v>
      </c>
      <c r="L4076" s="26">
        <f t="shared" si="192"/>
        <v>63026.49</v>
      </c>
      <c r="M4076" s="26">
        <v>0</v>
      </c>
      <c r="N4076" s="26">
        <v>0</v>
      </c>
      <c r="O4076" s="26">
        <v>0</v>
      </c>
      <c r="P4076" s="26">
        <v>0</v>
      </c>
      <c r="Q4076" s="26">
        <f t="shared" si="190"/>
        <v>0</v>
      </c>
      <c r="R4076" s="27" t="str">
        <f t="shared" si="191"/>
        <v>1-30</v>
      </c>
      <c r="S4076" s="28" t="s">
        <v>626</v>
      </c>
      <c r="T4076" s="26">
        <v>0</v>
      </c>
      <c r="U4076" s="23" t="s">
        <v>37</v>
      </c>
      <c r="V4076" s="23" t="s">
        <v>37</v>
      </c>
      <c r="W4076" s="23" t="s">
        <v>37</v>
      </c>
      <c r="X4076" s="22">
        <v>67170.09</v>
      </c>
    </row>
    <row r="4077" spans="1:24" x14ac:dyDescent="0.25">
      <c r="A4077" s="22">
        <v>702</v>
      </c>
      <c r="B4077" s="23" t="s">
        <v>4122</v>
      </c>
      <c r="C4077" s="23"/>
      <c r="D4077" s="24">
        <v>317033</v>
      </c>
      <c r="E4077" s="25"/>
      <c r="F4077" s="23" t="s">
        <v>59</v>
      </c>
      <c r="G4077" s="23" t="s">
        <v>59</v>
      </c>
      <c r="H4077" s="24" t="s">
        <v>34</v>
      </c>
      <c r="I4077" s="24" t="s">
        <v>35</v>
      </c>
      <c r="J4077" s="23" t="s">
        <v>36</v>
      </c>
      <c r="K4077" s="26">
        <v>1067267.3600000001</v>
      </c>
      <c r="L4077" s="26">
        <f t="shared" si="192"/>
        <v>1067267.3600000001</v>
      </c>
      <c r="M4077" s="26">
        <v>0</v>
      </c>
      <c r="N4077" s="26">
        <v>0</v>
      </c>
      <c r="O4077" s="26">
        <v>0</v>
      </c>
      <c r="P4077" s="26">
        <v>0</v>
      </c>
      <c r="Q4077" s="26">
        <f t="shared" si="190"/>
        <v>0</v>
      </c>
      <c r="R4077" s="27" t="str">
        <f t="shared" si="191"/>
        <v>1-30</v>
      </c>
      <c r="S4077" s="28" t="s">
        <v>1426</v>
      </c>
      <c r="T4077" s="26">
        <v>0</v>
      </c>
      <c r="U4077" s="23" t="s">
        <v>37</v>
      </c>
      <c r="V4077" s="23" t="s">
        <v>37</v>
      </c>
      <c r="W4077" s="23" t="s">
        <v>37</v>
      </c>
      <c r="X4077" s="22">
        <v>1174596.3400000001</v>
      </c>
    </row>
    <row r="4078" spans="1:24" x14ac:dyDescent="0.25">
      <c r="A4078" s="22">
        <v>702</v>
      </c>
      <c r="B4078" s="23" t="s">
        <v>4123</v>
      </c>
      <c r="C4078" s="23"/>
      <c r="D4078" s="24">
        <v>313548</v>
      </c>
      <c r="E4078" s="25"/>
      <c r="F4078" s="23" t="s">
        <v>51</v>
      </c>
      <c r="G4078" s="23" t="s">
        <v>51</v>
      </c>
      <c r="H4078" s="24" t="s">
        <v>34</v>
      </c>
      <c r="I4078" s="24" t="s">
        <v>35</v>
      </c>
      <c r="J4078" s="23" t="s">
        <v>36</v>
      </c>
      <c r="K4078" s="26">
        <v>66367.210000000006</v>
      </c>
      <c r="L4078" s="26">
        <f t="shared" si="192"/>
        <v>66367.210000000006</v>
      </c>
      <c r="M4078" s="26">
        <v>0</v>
      </c>
      <c r="N4078" s="26">
        <v>0</v>
      </c>
      <c r="O4078" s="26">
        <v>0</v>
      </c>
      <c r="P4078" s="26">
        <v>0</v>
      </c>
      <c r="Q4078" s="26">
        <f t="shared" si="190"/>
        <v>0</v>
      </c>
      <c r="R4078" s="27" t="str">
        <f t="shared" si="191"/>
        <v>1-30</v>
      </c>
      <c r="S4078" s="28" t="s">
        <v>626</v>
      </c>
      <c r="T4078" s="26">
        <v>0</v>
      </c>
      <c r="U4078" s="23" t="s">
        <v>37</v>
      </c>
      <c r="V4078" s="23" t="s">
        <v>37</v>
      </c>
      <c r="W4078" s="23" t="s">
        <v>37</v>
      </c>
      <c r="X4078" s="22">
        <v>70730.45</v>
      </c>
    </row>
    <row r="4079" spans="1:24" x14ac:dyDescent="0.25">
      <c r="A4079" s="22">
        <v>702</v>
      </c>
      <c r="B4079" s="23" t="s">
        <v>4124</v>
      </c>
      <c r="C4079" s="23"/>
      <c r="D4079" s="24">
        <v>313548</v>
      </c>
      <c r="E4079" s="25"/>
      <c r="F4079" s="23" t="s">
        <v>51</v>
      </c>
      <c r="G4079" s="23" t="s">
        <v>51</v>
      </c>
      <c r="H4079" s="24" t="s">
        <v>34</v>
      </c>
      <c r="I4079" s="24" t="s">
        <v>35</v>
      </c>
      <c r="J4079" s="23" t="s">
        <v>36</v>
      </c>
      <c r="K4079" s="26">
        <v>118962.07</v>
      </c>
      <c r="L4079" s="26">
        <f t="shared" si="192"/>
        <v>118962.07</v>
      </c>
      <c r="M4079" s="26">
        <v>0</v>
      </c>
      <c r="N4079" s="26">
        <v>0</v>
      </c>
      <c r="O4079" s="26">
        <v>0</v>
      </c>
      <c r="P4079" s="26">
        <v>0</v>
      </c>
      <c r="Q4079" s="26">
        <f t="shared" si="190"/>
        <v>0</v>
      </c>
      <c r="R4079" s="27" t="str">
        <f t="shared" si="191"/>
        <v>1-30</v>
      </c>
      <c r="S4079" s="28" t="s">
        <v>626</v>
      </c>
      <c r="T4079" s="26">
        <v>0</v>
      </c>
      <c r="U4079" s="23" t="s">
        <v>37</v>
      </c>
      <c r="V4079" s="23" t="s">
        <v>37</v>
      </c>
      <c r="W4079" s="23" t="s">
        <v>37</v>
      </c>
      <c r="X4079" s="22">
        <v>126765.62</v>
      </c>
    </row>
    <row r="4080" spans="1:24" x14ac:dyDescent="0.25">
      <c r="A4080" s="22">
        <v>702</v>
      </c>
      <c r="B4080" s="23" t="s">
        <v>4125</v>
      </c>
      <c r="C4080" s="23"/>
      <c r="D4080" s="24">
        <v>313548</v>
      </c>
      <c r="E4080" s="25"/>
      <c r="F4080" s="23" t="s">
        <v>51</v>
      </c>
      <c r="G4080" s="23" t="s">
        <v>51</v>
      </c>
      <c r="H4080" s="24" t="s">
        <v>34</v>
      </c>
      <c r="I4080" s="24" t="s">
        <v>35</v>
      </c>
      <c r="J4080" s="23" t="s">
        <v>36</v>
      </c>
      <c r="K4080" s="26">
        <v>118962.07</v>
      </c>
      <c r="L4080" s="26">
        <f t="shared" si="192"/>
        <v>118962.07</v>
      </c>
      <c r="M4080" s="26">
        <v>0</v>
      </c>
      <c r="N4080" s="26">
        <v>0</v>
      </c>
      <c r="O4080" s="26">
        <v>0</v>
      </c>
      <c r="P4080" s="26">
        <v>0</v>
      </c>
      <c r="Q4080" s="26">
        <f t="shared" si="190"/>
        <v>0</v>
      </c>
      <c r="R4080" s="27" t="str">
        <f t="shared" si="191"/>
        <v>1-30</v>
      </c>
      <c r="S4080" s="28" t="s">
        <v>626</v>
      </c>
      <c r="T4080" s="26">
        <v>0</v>
      </c>
      <c r="U4080" s="23" t="s">
        <v>37</v>
      </c>
      <c r="V4080" s="23" t="s">
        <v>37</v>
      </c>
      <c r="W4080" s="23" t="s">
        <v>37</v>
      </c>
      <c r="X4080" s="22">
        <v>126765.62</v>
      </c>
    </row>
    <row r="4081" spans="1:24" x14ac:dyDescent="0.25">
      <c r="A4081" s="22">
        <v>702</v>
      </c>
      <c r="B4081" s="23" t="s">
        <v>4126</v>
      </c>
      <c r="C4081" s="23"/>
      <c r="D4081" s="24">
        <v>313548</v>
      </c>
      <c r="E4081" s="25"/>
      <c r="F4081" s="23" t="s">
        <v>51</v>
      </c>
      <c r="G4081" s="23" t="s">
        <v>51</v>
      </c>
      <c r="H4081" s="24" t="s">
        <v>34</v>
      </c>
      <c r="I4081" s="24" t="s">
        <v>35</v>
      </c>
      <c r="J4081" s="23" t="s">
        <v>36</v>
      </c>
      <c r="K4081" s="26">
        <v>118962.07</v>
      </c>
      <c r="L4081" s="26">
        <f t="shared" si="192"/>
        <v>118962.07</v>
      </c>
      <c r="M4081" s="26">
        <v>0</v>
      </c>
      <c r="N4081" s="26">
        <v>0</v>
      </c>
      <c r="O4081" s="26">
        <v>0</v>
      </c>
      <c r="P4081" s="26">
        <v>0</v>
      </c>
      <c r="Q4081" s="26">
        <f t="shared" si="190"/>
        <v>0</v>
      </c>
      <c r="R4081" s="27" t="str">
        <f t="shared" si="191"/>
        <v>1-30</v>
      </c>
      <c r="S4081" s="28" t="s">
        <v>626</v>
      </c>
      <c r="T4081" s="26">
        <v>0</v>
      </c>
      <c r="U4081" s="23" t="s">
        <v>37</v>
      </c>
      <c r="V4081" s="23" t="s">
        <v>37</v>
      </c>
      <c r="W4081" s="23" t="s">
        <v>37</v>
      </c>
      <c r="X4081" s="22">
        <v>126765.62</v>
      </c>
    </row>
    <row r="4082" spans="1:24" x14ac:dyDescent="0.25">
      <c r="A4082" s="22">
        <v>702</v>
      </c>
      <c r="B4082" s="23" t="s">
        <v>4127</v>
      </c>
      <c r="C4082" s="23"/>
      <c r="D4082" s="24">
        <v>314798</v>
      </c>
      <c r="E4082" s="25"/>
      <c r="F4082" s="23" t="s">
        <v>59</v>
      </c>
      <c r="G4082" s="23" t="s">
        <v>59</v>
      </c>
      <c r="H4082" s="24" t="s">
        <v>34</v>
      </c>
      <c r="I4082" s="24" t="s">
        <v>35</v>
      </c>
      <c r="J4082" s="23" t="s">
        <v>36</v>
      </c>
      <c r="K4082" s="26">
        <v>709488.19</v>
      </c>
      <c r="L4082" s="26">
        <f t="shared" si="192"/>
        <v>709488.19</v>
      </c>
      <c r="M4082" s="26">
        <v>0</v>
      </c>
      <c r="N4082" s="26">
        <v>0</v>
      </c>
      <c r="O4082" s="26">
        <v>0</v>
      </c>
      <c r="P4082" s="26">
        <v>0</v>
      </c>
      <c r="Q4082" s="26">
        <f t="shared" si="190"/>
        <v>0</v>
      </c>
      <c r="R4082" s="27" t="str">
        <f t="shared" si="191"/>
        <v>1-30</v>
      </c>
      <c r="S4082" s="28" t="s">
        <v>158</v>
      </c>
      <c r="T4082" s="26">
        <v>0</v>
      </c>
      <c r="U4082" s="23" t="s">
        <v>37</v>
      </c>
      <c r="V4082" s="23" t="s">
        <v>37</v>
      </c>
      <c r="W4082" s="23" t="s">
        <v>37</v>
      </c>
      <c r="X4082" s="22">
        <v>750520.85</v>
      </c>
    </row>
    <row r="4083" spans="1:24" x14ac:dyDescent="0.25">
      <c r="A4083" s="22">
        <v>702</v>
      </c>
      <c r="B4083" s="23" t="s">
        <v>4128</v>
      </c>
      <c r="C4083" s="23"/>
      <c r="D4083" s="24">
        <v>311081</v>
      </c>
      <c r="E4083" s="25"/>
      <c r="F4083" s="23" t="s">
        <v>33</v>
      </c>
      <c r="G4083" s="23" t="s">
        <v>33</v>
      </c>
      <c r="H4083" s="24" t="s">
        <v>34</v>
      </c>
      <c r="I4083" s="24" t="s">
        <v>35</v>
      </c>
      <c r="J4083" s="23" t="s">
        <v>39</v>
      </c>
      <c r="K4083" s="26">
        <v>201105.77</v>
      </c>
      <c r="L4083" s="26">
        <f t="shared" si="192"/>
        <v>10837.589943211595</v>
      </c>
      <c r="M4083" s="26">
        <v>0</v>
      </c>
      <c r="N4083" s="26">
        <v>0</v>
      </c>
      <c r="O4083" s="26">
        <v>0</v>
      </c>
      <c r="P4083" s="26">
        <v>0</v>
      </c>
      <c r="Q4083" s="26">
        <f t="shared" si="190"/>
        <v>0</v>
      </c>
      <c r="R4083" s="27" t="str">
        <f t="shared" si="191"/>
        <v>1-30</v>
      </c>
      <c r="S4083" s="27" t="str">
        <f>+VLOOKUP(B4083,'[1]PORTFOLIO MAY16'!$B$7:$T$5083,19,0)</f>
        <v>MEXICO</v>
      </c>
      <c r="T4083" s="26">
        <v>0</v>
      </c>
      <c r="U4083" s="23" t="s">
        <v>37</v>
      </c>
      <c r="V4083" s="23" t="s">
        <v>37</v>
      </c>
      <c r="W4083" s="23" t="s">
        <v>37</v>
      </c>
      <c r="X4083" s="22">
        <v>255321.72</v>
      </c>
    </row>
    <row r="4084" spans="1:24" x14ac:dyDescent="0.25">
      <c r="A4084" s="22">
        <v>702</v>
      </c>
      <c r="B4084" s="23" t="s">
        <v>4129</v>
      </c>
      <c r="C4084" s="23"/>
      <c r="D4084" s="24">
        <v>319423</v>
      </c>
      <c r="E4084" s="25"/>
      <c r="F4084" s="23" t="s">
        <v>42</v>
      </c>
      <c r="G4084" s="23" t="s">
        <v>33</v>
      </c>
      <c r="H4084" s="24" t="s">
        <v>34</v>
      </c>
      <c r="I4084" s="24" t="s">
        <v>35</v>
      </c>
      <c r="J4084" s="23" t="s">
        <v>39</v>
      </c>
      <c r="K4084" s="26">
        <v>4248517.71</v>
      </c>
      <c r="L4084" s="26">
        <f t="shared" si="192"/>
        <v>228952.61934778083</v>
      </c>
      <c r="M4084" s="26">
        <v>0</v>
      </c>
      <c r="N4084" s="26">
        <v>0</v>
      </c>
      <c r="O4084" s="26">
        <v>0</v>
      </c>
      <c r="P4084" s="26">
        <v>0</v>
      </c>
      <c r="Q4084" s="26">
        <f t="shared" si="190"/>
        <v>0</v>
      </c>
      <c r="R4084" s="27" t="str">
        <f t="shared" si="191"/>
        <v>1-30</v>
      </c>
      <c r="S4084" s="27" t="str">
        <f>+VLOOKUP(B4084,'[1]PORTFOLIO MAY16'!$B$7:$T$5083,19,0)</f>
        <v>MEXICO</v>
      </c>
      <c r="T4084" s="26">
        <v>0</v>
      </c>
      <c r="U4084" s="23" t="s">
        <v>37</v>
      </c>
      <c r="V4084" s="23" t="s">
        <v>37</v>
      </c>
      <c r="W4084" s="23" t="s">
        <v>37</v>
      </c>
      <c r="X4084" s="22">
        <v>4283112.6100000003</v>
      </c>
    </row>
    <row r="4085" spans="1:24" x14ac:dyDescent="0.25">
      <c r="A4085" s="22">
        <v>702</v>
      </c>
      <c r="B4085" s="23" t="s">
        <v>4130</v>
      </c>
      <c r="C4085" s="23"/>
      <c r="D4085" s="24">
        <v>316291</v>
      </c>
      <c r="E4085" s="25"/>
      <c r="F4085" s="23" t="s">
        <v>33</v>
      </c>
      <c r="G4085" s="23" t="s">
        <v>33</v>
      </c>
      <c r="H4085" s="24" t="s">
        <v>34</v>
      </c>
      <c r="I4085" s="24" t="s">
        <v>35</v>
      </c>
      <c r="J4085" s="23" t="s">
        <v>36</v>
      </c>
      <c r="K4085" s="26">
        <v>36393.17</v>
      </c>
      <c r="L4085" s="26">
        <f t="shared" si="192"/>
        <v>36393.17</v>
      </c>
      <c r="M4085" s="26">
        <v>0</v>
      </c>
      <c r="N4085" s="26">
        <v>0</v>
      </c>
      <c r="O4085" s="26">
        <v>0</v>
      </c>
      <c r="P4085" s="26">
        <v>0</v>
      </c>
      <c r="Q4085" s="26">
        <f t="shared" si="190"/>
        <v>0</v>
      </c>
      <c r="R4085" s="27" t="str">
        <f t="shared" si="191"/>
        <v>1-30</v>
      </c>
      <c r="S4085" s="27" t="str">
        <f>+VLOOKUP(B4085,'[1]PORTFOLIO MAY16'!$B$7:$T$5083,19,0)</f>
        <v>MEXICO</v>
      </c>
      <c r="T4085" s="26">
        <v>0</v>
      </c>
      <c r="U4085" s="23" t="s">
        <v>37</v>
      </c>
      <c r="V4085" s="23" t="s">
        <v>37</v>
      </c>
      <c r="W4085" s="23" t="s">
        <v>37</v>
      </c>
      <c r="X4085" s="22">
        <v>40484.78</v>
      </c>
    </row>
    <row r="4086" spans="1:24" x14ac:dyDescent="0.25">
      <c r="A4086" s="22">
        <v>702</v>
      </c>
      <c r="B4086" s="23" t="s">
        <v>4131</v>
      </c>
      <c r="C4086" s="23"/>
      <c r="D4086" s="24">
        <v>317806</v>
      </c>
      <c r="E4086" s="25"/>
      <c r="F4086" s="23" t="s">
        <v>42</v>
      </c>
      <c r="G4086" s="23" t="s">
        <v>33</v>
      </c>
      <c r="H4086" s="24" t="s">
        <v>34</v>
      </c>
      <c r="I4086" s="24" t="s">
        <v>35</v>
      </c>
      <c r="J4086" s="23" t="s">
        <v>36</v>
      </c>
      <c r="K4086" s="26">
        <v>98621.07</v>
      </c>
      <c r="L4086" s="26">
        <f t="shared" si="192"/>
        <v>98621.07</v>
      </c>
      <c r="M4086" s="26">
        <v>0</v>
      </c>
      <c r="N4086" s="26">
        <v>0</v>
      </c>
      <c r="O4086" s="26">
        <v>0</v>
      </c>
      <c r="P4086" s="26">
        <v>0</v>
      </c>
      <c r="Q4086" s="26">
        <f t="shared" si="190"/>
        <v>0</v>
      </c>
      <c r="R4086" s="27" t="str">
        <f t="shared" si="191"/>
        <v>1-30</v>
      </c>
      <c r="S4086" s="27" t="str">
        <f>+VLOOKUP(B4086,'[1]PORTFOLIO MAY16'!$B$7:$T$5083,19,0)</f>
        <v>MEXICO</v>
      </c>
      <c r="T4086" s="26">
        <v>0</v>
      </c>
      <c r="U4086" s="23" t="s">
        <v>37</v>
      </c>
      <c r="V4086" s="23" t="s">
        <v>37</v>
      </c>
      <c r="W4086" s="23" t="s">
        <v>37</v>
      </c>
      <c r="X4086" s="22">
        <v>113876.35</v>
      </c>
    </row>
    <row r="4087" spans="1:24" x14ac:dyDescent="0.25">
      <c r="A4087" s="22">
        <v>702</v>
      </c>
      <c r="B4087" s="23" t="s">
        <v>4132</v>
      </c>
      <c r="C4087" s="23"/>
      <c r="D4087" s="24">
        <v>315047</v>
      </c>
      <c r="E4087" s="25"/>
      <c r="F4087" s="23" t="s">
        <v>98</v>
      </c>
      <c r="G4087" s="23" t="s">
        <v>98</v>
      </c>
      <c r="H4087" s="24" t="s">
        <v>34</v>
      </c>
      <c r="I4087" s="24" t="s">
        <v>233</v>
      </c>
      <c r="J4087" s="23" t="s">
        <v>39</v>
      </c>
      <c r="K4087" s="26">
        <v>7280091.6600000001</v>
      </c>
      <c r="L4087" s="26">
        <f t="shared" si="192"/>
        <v>392324.13948179915</v>
      </c>
      <c r="M4087" s="26">
        <v>0</v>
      </c>
      <c r="N4087" s="26">
        <v>0</v>
      </c>
      <c r="O4087" s="26">
        <v>0</v>
      </c>
      <c r="P4087" s="26">
        <v>7280091.6600000001</v>
      </c>
      <c r="Q4087" s="26">
        <f t="shared" si="190"/>
        <v>7280091.6600000001</v>
      </c>
      <c r="R4087" s="27" t="str">
        <f t="shared" si="191"/>
        <v>120+</v>
      </c>
      <c r="S4087" s="27" t="str">
        <f>+VLOOKUP(B4087,'[1]PORTFOLIO MAY16'!$B$7:$T$5083,19,0)</f>
        <v>MEXICO</v>
      </c>
      <c r="T4087" s="26">
        <v>0</v>
      </c>
      <c r="U4087" s="23" t="s">
        <v>37</v>
      </c>
      <c r="V4087" s="23" t="s">
        <v>37</v>
      </c>
      <c r="W4087" s="23" t="s">
        <v>37</v>
      </c>
      <c r="X4087" s="22">
        <v>9271498.9900000002</v>
      </c>
    </row>
    <row r="4088" spans="1:24" x14ac:dyDescent="0.25">
      <c r="A4088" s="22">
        <v>702</v>
      </c>
      <c r="B4088" s="23" t="s">
        <v>4133</v>
      </c>
      <c r="C4088" s="23"/>
      <c r="D4088" s="24">
        <v>315047</v>
      </c>
      <c r="E4088" s="25"/>
      <c r="F4088" s="23" t="s">
        <v>98</v>
      </c>
      <c r="G4088" s="23" t="s">
        <v>98</v>
      </c>
      <c r="H4088" s="24" t="s">
        <v>34</v>
      </c>
      <c r="I4088" s="24" t="s">
        <v>233</v>
      </c>
      <c r="J4088" s="23" t="s">
        <v>39</v>
      </c>
      <c r="K4088" s="26">
        <v>2011576.7</v>
      </c>
      <c r="L4088" s="26">
        <f t="shared" si="192"/>
        <v>108403.86834211057</v>
      </c>
      <c r="M4088" s="26">
        <v>0</v>
      </c>
      <c r="N4088" s="26">
        <v>0</v>
      </c>
      <c r="O4088" s="26">
        <v>0</v>
      </c>
      <c r="P4088" s="26">
        <v>2011576.7</v>
      </c>
      <c r="Q4088" s="26">
        <f t="shared" si="190"/>
        <v>2011576.7</v>
      </c>
      <c r="R4088" s="27" t="str">
        <f t="shared" si="191"/>
        <v>120+</v>
      </c>
      <c r="S4088" s="27" t="str">
        <f>+VLOOKUP(B4088,'[1]PORTFOLIO MAY16'!$B$7:$T$5083,19,0)</f>
        <v>MEXICO</v>
      </c>
      <c r="T4088" s="26">
        <v>0</v>
      </c>
      <c r="U4088" s="23" t="s">
        <v>37</v>
      </c>
      <c r="V4088" s="23" t="s">
        <v>37</v>
      </c>
      <c r="W4088" s="23" t="s">
        <v>37</v>
      </c>
      <c r="X4088" s="22">
        <v>3005171.61</v>
      </c>
    </row>
    <row r="4089" spans="1:24" x14ac:dyDescent="0.25">
      <c r="A4089" s="22">
        <v>702</v>
      </c>
      <c r="B4089" s="23" t="s">
        <v>4134</v>
      </c>
      <c r="C4089" s="23"/>
      <c r="D4089" s="24">
        <v>320023</v>
      </c>
      <c r="E4089" s="25"/>
      <c r="F4089" s="23" t="s">
        <v>33</v>
      </c>
      <c r="G4089" s="23" t="s">
        <v>33</v>
      </c>
      <c r="H4089" s="24" t="s">
        <v>34</v>
      </c>
      <c r="I4089" s="24" t="s">
        <v>233</v>
      </c>
      <c r="J4089" s="23" t="s">
        <v>36</v>
      </c>
      <c r="K4089" s="26">
        <v>456041.22</v>
      </c>
      <c r="L4089" s="26">
        <f t="shared" si="192"/>
        <v>456041.22</v>
      </c>
      <c r="M4089" s="26">
        <v>0</v>
      </c>
      <c r="N4089" s="26">
        <v>0</v>
      </c>
      <c r="O4089" s="26">
        <v>0</v>
      </c>
      <c r="P4089" s="26">
        <v>456041.22</v>
      </c>
      <c r="Q4089" s="26">
        <f t="shared" si="190"/>
        <v>456041.22</v>
      </c>
      <c r="R4089" s="27" t="str">
        <f t="shared" si="191"/>
        <v>120+</v>
      </c>
      <c r="S4089" s="27" t="str">
        <f>+VLOOKUP(B4089,'[1]PORTFOLIO MAY16'!$B$7:$T$5083,19,0)</f>
        <v>MEXICO</v>
      </c>
      <c r="T4089" s="26">
        <v>0</v>
      </c>
      <c r="U4089" s="23" t="s">
        <v>37</v>
      </c>
      <c r="V4089" s="23" t="s">
        <v>37</v>
      </c>
      <c r="W4089" s="23" t="s">
        <v>37</v>
      </c>
      <c r="X4089" s="22">
        <v>519951.46</v>
      </c>
    </row>
    <row r="4090" spans="1:24" x14ac:dyDescent="0.25">
      <c r="A4090" s="22">
        <v>702</v>
      </c>
      <c r="B4090" s="23" t="s">
        <v>4135</v>
      </c>
      <c r="C4090" s="23"/>
      <c r="D4090" s="24">
        <v>310968</v>
      </c>
      <c r="E4090" s="25"/>
      <c r="F4090" s="23" t="s">
        <v>42</v>
      </c>
      <c r="G4090" s="23" t="s">
        <v>33</v>
      </c>
      <c r="H4090" s="24" t="s">
        <v>34</v>
      </c>
      <c r="I4090" s="24" t="s">
        <v>35</v>
      </c>
      <c r="J4090" s="23" t="s">
        <v>36</v>
      </c>
      <c r="K4090" s="26">
        <v>155922.54</v>
      </c>
      <c r="L4090" s="26">
        <f t="shared" si="192"/>
        <v>155922.54</v>
      </c>
      <c r="M4090" s="26">
        <v>0</v>
      </c>
      <c r="N4090" s="26">
        <v>0</v>
      </c>
      <c r="O4090" s="26">
        <v>0</v>
      </c>
      <c r="P4090" s="26">
        <v>0</v>
      </c>
      <c r="Q4090" s="26">
        <f t="shared" si="190"/>
        <v>0</v>
      </c>
      <c r="R4090" s="27" t="str">
        <f t="shared" si="191"/>
        <v>1-30</v>
      </c>
      <c r="S4090" s="27" t="str">
        <f>+VLOOKUP(B4090,'[1]PORTFOLIO MAY16'!$B$7:$T$5083,19,0)</f>
        <v>REPUBLICA DOMINICANA</v>
      </c>
      <c r="T4090" s="26">
        <v>0</v>
      </c>
      <c r="U4090" s="23" t="s">
        <v>37</v>
      </c>
      <c r="V4090" s="23" t="s">
        <v>37</v>
      </c>
      <c r="W4090" s="23" t="s">
        <v>37</v>
      </c>
      <c r="X4090" s="22">
        <v>160941.67000000001</v>
      </c>
    </row>
    <row r="4091" spans="1:24" x14ac:dyDescent="0.25">
      <c r="A4091" s="22">
        <v>702</v>
      </c>
      <c r="B4091" s="23" t="s">
        <v>4136</v>
      </c>
      <c r="C4091" s="23"/>
      <c r="D4091" s="24">
        <v>309152</v>
      </c>
      <c r="E4091" s="25"/>
      <c r="F4091" s="23" t="s">
        <v>33</v>
      </c>
      <c r="G4091" s="23" t="s">
        <v>33</v>
      </c>
      <c r="H4091" s="24" t="s">
        <v>34</v>
      </c>
      <c r="I4091" s="24" t="s">
        <v>35</v>
      </c>
      <c r="J4091" s="23" t="s">
        <v>39</v>
      </c>
      <c r="K4091" s="26">
        <v>-49118.87</v>
      </c>
      <c r="L4091" s="26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f t="shared" si="190"/>
        <v>0</v>
      </c>
      <c r="R4091" s="27" t="str">
        <f t="shared" si="191"/>
        <v>1-30</v>
      </c>
      <c r="S4091" s="27" t="str">
        <f>+VLOOKUP(B4091,'[1]PORTFOLIO MAY16'!$B$7:$T$5083,19,0)</f>
        <v>MEXICO</v>
      </c>
      <c r="T4091" s="26">
        <v>0</v>
      </c>
      <c r="U4091" s="23" t="s">
        <v>37</v>
      </c>
      <c r="V4091" s="23" t="s">
        <v>37</v>
      </c>
      <c r="W4091" s="23" t="s">
        <v>37</v>
      </c>
      <c r="X4091" s="22">
        <v>0</v>
      </c>
    </row>
    <row r="4092" spans="1:24" x14ac:dyDescent="0.25">
      <c r="A4092" s="22">
        <v>702</v>
      </c>
      <c r="B4092" s="23" t="s">
        <v>4137</v>
      </c>
      <c r="C4092" s="23"/>
      <c r="D4092" s="24">
        <v>310871</v>
      </c>
      <c r="E4092" s="25"/>
      <c r="F4092" s="23" t="s">
        <v>42</v>
      </c>
      <c r="G4092" s="23" t="s">
        <v>33</v>
      </c>
      <c r="H4092" s="24" t="s">
        <v>34</v>
      </c>
      <c r="I4092" s="24" t="s">
        <v>35</v>
      </c>
      <c r="J4092" s="23" t="s">
        <v>36</v>
      </c>
      <c r="K4092" s="26">
        <v>313814.28999999998</v>
      </c>
      <c r="L4092" s="26">
        <f t="shared" si="192"/>
        <v>313814.28999999998</v>
      </c>
      <c r="M4092" s="26">
        <v>0</v>
      </c>
      <c r="N4092" s="26">
        <v>0</v>
      </c>
      <c r="O4092" s="26">
        <v>313814.28999999998</v>
      </c>
      <c r="P4092" s="26">
        <v>0</v>
      </c>
      <c r="Q4092" s="26">
        <f t="shared" si="190"/>
        <v>313814.28999999998</v>
      </c>
      <c r="R4092" s="27" t="str">
        <f t="shared" si="191"/>
        <v>91-120</v>
      </c>
      <c r="S4092" s="27" t="str">
        <f>+VLOOKUP(B4092,'[1]PORTFOLIO MAY16'!$B$7:$T$5083,19,0)</f>
        <v>NICARAGUA</v>
      </c>
      <c r="T4092" s="26">
        <v>0</v>
      </c>
      <c r="U4092" s="23" t="s">
        <v>37</v>
      </c>
      <c r="V4092" s="23" t="s">
        <v>37</v>
      </c>
      <c r="W4092" s="23" t="s">
        <v>37</v>
      </c>
      <c r="X4092" s="22">
        <v>330157.2</v>
      </c>
    </row>
    <row r="4093" spans="1:24" x14ac:dyDescent="0.25">
      <c r="A4093" s="22">
        <v>702</v>
      </c>
      <c r="B4093" s="23" t="s">
        <v>4138</v>
      </c>
      <c r="C4093" s="23"/>
      <c r="D4093" s="24">
        <v>318634</v>
      </c>
      <c r="E4093" s="25"/>
      <c r="F4093" s="23" t="s">
        <v>33</v>
      </c>
      <c r="G4093" s="23" t="s">
        <v>33</v>
      </c>
      <c r="H4093" s="24" t="s">
        <v>34</v>
      </c>
      <c r="I4093" s="24" t="s">
        <v>35</v>
      </c>
      <c r="J4093" s="23" t="s">
        <v>39</v>
      </c>
      <c r="K4093" s="26">
        <v>3952109.48</v>
      </c>
      <c r="L4093" s="26">
        <f t="shared" si="192"/>
        <v>212979.1798361589</v>
      </c>
      <c r="M4093" s="26">
        <v>0</v>
      </c>
      <c r="N4093" s="26">
        <v>0</v>
      </c>
      <c r="O4093" s="26">
        <v>3952109.48</v>
      </c>
      <c r="P4093" s="26">
        <v>0</v>
      </c>
      <c r="Q4093" s="26">
        <f t="shared" si="190"/>
        <v>3952109.48</v>
      </c>
      <c r="R4093" s="27" t="str">
        <f t="shared" si="191"/>
        <v>91-120</v>
      </c>
      <c r="S4093" s="27" t="str">
        <f>+VLOOKUP(B4093,'[1]PORTFOLIO MAY16'!$B$7:$T$5083,19,0)</f>
        <v>MEXICO</v>
      </c>
      <c r="T4093" s="26">
        <v>0</v>
      </c>
      <c r="U4093" s="23" t="s">
        <v>37</v>
      </c>
      <c r="V4093" s="23" t="s">
        <v>37</v>
      </c>
      <c r="W4093" s="23" t="s">
        <v>37</v>
      </c>
      <c r="X4093" s="22">
        <v>5153388.7300000004</v>
      </c>
    </row>
    <row r="4094" spans="1:24" x14ac:dyDescent="0.25">
      <c r="A4094" s="22">
        <v>702</v>
      </c>
      <c r="B4094" s="23" t="s">
        <v>4139</v>
      </c>
      <c r="C4094" s="23"/>
      <c r="D4094" s="24">
        <v>311000</v>
      </c>
      <c r="E4094" s="25"/>
      <c r="F4094" s="23" t="s">
        <v>33</v>
      </c>
      <c r="G4094" s="23" t="s">
        <v>33</v>
      </c>
      <c r="H4094" s="24" t="s">
        <v>34</v>
      </c>
      <c r="I4094" s="24" t="s">
        <v>35</v>
      </c>
      <c r="J4094" s="23" t="s">
        <v>39</v>
      </c>
      <c r="K4094" s="26">
        <v>837592.58</v>
      </c>
      <c r="L4094" s="26">
        <f t="shared" si="192"/>
        <v>45137.864127501925</v>
      </c>
      <c r="M4094" s="26">
        <v>0</v>
      </c>
      <c r="N4094" s="26">
        <v>0</v>
      </c>
      <c r="O4094" s="26">
        <v>837592.58</v>
      </c>
      <c r="P4094" s="26">
        <v>0</v>
      </c>
      <c r="Q4094" s="26">
        <f t="shared" si="190"/>
        <v>837592.58</v>
      </c>
      <c r="R4094" s="27" t="str">
        <f t="shared" si="191"/>
        <v>91-120</v>
      </c>
      <c r="S4094" s="27" t="str">
        <f>+VLOOKUP(B4094,'[1]PORTFOLIO MAY16'!$B$7:$T$5083,19,0)</f>
        <v>MEXICO</v>
      </c>
      <c r="T4094" s="26">
        <v>0</v>
      </c>
      <c r="U4094" s="23" t="s">
        <v>37</v>
      </c>
      <c r="V4094" s="23" t="s">
        <v>37</v>
      </c>
      <c r="W4094" s="23" t="s">
        <v>37</v>
      </c>
      <c r="X4094" s="22">
        <v>1122901.92</v>
      </c>
    </row>
    <row r="4095" spans="1:24" x14ac:dyDescent="0.25">
      <c r="A4095" s="22">
        <v>702</v>
      </c>
      <c r="B4095" s="23" t="s">
        <v>4140</v>
      </c>
      <c r="C4095" s="23"/>
      <c r="D4095" s="24">
        <v>314376</v>
      </c>
      <c r="E4095" s="25"/>
      <c r="F4095" s="23" t="s">
        <v>42</v>
      </c>
      <c r="G4095" s="23" t="s">
        <v>33</v>
      </c>
      <c r="H4095" s="24" t="s">
        <v>34</v>
      </c>
      <c r="I4095" s="24" t="s">
        <v>35</v>
      </c>
      <c r="J4095" s="23" t="s">
        <v>36</v>
      </c>
      <c r="K4095" s="26">
        <v>118876.87</v>
      </c>
      <c r="L4095" s="26">
        <f t="shared" si="192"/>
        <v>118876.87</v>
      </c>
      <c r="M4095" s="26">
        <v>0</v>
      </c>
      <c r="N4095" s="26">
        <v>0</v>
      </c>
      <c r="O4095" s="26">
        <v>0</v>
      </c>
      <c r="P4095" s="26">
        <v>0</v>
      </c>
      <c r="Q4095" s="26">
        <f t="shared" si="190"/>
        <v>0</v>
      </c>
      <c r="R4095" s="27" t="str">
        <f t="shared" si="191"/>
        <v>1-30</v>
      </c>
      <c r="S4095" s="27" t="str">
        <f>+VLOOKUP(B4095,'[1]PORTFOLIO MAY16'!$B$7:$T$5083,19,0)</f>
        <v>COSTA RICA</v>
      </c>
      <c r="T4095" s="26">
        <v>0</v>
      </c>
      <c r="U4095" s="23" t="s">
        <v>37</v>
      </c>
      <c r="V4095" s="23" t="s">
        <v>37</v>
      </c>
      <c r="W4095" s="23" t="s">
        <v>37</v>
      </c>
      <c r="X4095" s="22">
        <v>123560.43</v>
      </c>
    </row>
    <row r="4096" spans="1:24" x14ac:dyDescent="0.25">
      <c r="A4096" s="22">
        <v>702</v>
      </c>
      <c r="B4096" s="23" t="s">
        <v>4141</v>
      </c>
      <c r="C4096" s="23"/>
      <c r="D4096" s="24">
        <v>315704</v>
      </c>
      <c r="E4096" s="25"/>
      <c r="F4096" s="23" t="s">
        <v>42</v>
      </c>
      <c r="G4096" s="23" t="s">
        <v>33</v>
      </c>
      <c r="H4096" s="24" t="s">
        <v>34</v>
      </c>
      <c r="I4096" s="24" t="s">
        <v>35</v>
      </c>
      <c r="J4096" s="23" t="s">
        <v>36</v>
      </c>
      <c r="K4096" s="26">
        <v>29155.37</v>
      </c>
      <c r="L4096" s="26">
        <f t="shared" si="192"/>
        <v>29155.37</v>
      </c>
      <c r="M4096" s="26">
        <v>0</v>
      </c>
      <c r="N4096" s="26">
        <v>0</v>
      </c>
      <c r="O4096" s="26">
        <v>0</v>
      </c>
      <c r="P4096" s="26">
        <v>0</v>
      </c>
      <c r="Q4096" s="26">
        <f t="shared" si="190"/>
        <v>0</v>
      </c>
      <c r="R4096" s="27" t="str">
        <f t="shared" si="191"/>
        <v>1-30</v>
      </c>
      <c r="S4096" s="27" t="str">
        <f>+VLOOKUP(B4096,'[1]PORTFOLIO MAY16'!$B$7:$T$5083,19,0)</f>
        <v>NICARAGUA</v>
      </c>
      <c r="T4096" s="26">
        <v>0</v>
      </c>
      <c r="U4096" s="23" t="s">
        <v>37</v>
      </c>
      <c r="V4096" s="23" t="s">
        <v>37</v>
      </c>
      <c r="W4096" s="23" t="s">
        <v>37</v>
      </c>
      <c r="X4096" s="22">
        <v>29465.439999999999</v>
      </c>
    </row>
    <row r="4097" spans="1:24" x14ac:dyDescent="0.25">
      <c r="A4097" s="22">
        <v>702</v>
      </c>
      <c r="B4097" s="23" t="s">
        <v>4142</v>
      </c>
      <c r="C4097" s="23"/>
      <c r="D4097" s="24">
        <v>314376</v>
      </c>
      <c r="E4097" s="25"/>
      <c r="F4097" s="23" t="s">
        <v>42</v>
      </c>
      <c r="G4097" s="23" t="s">
        <v>33</v>
      </c>
      <c r="H4097" s="24" t="s">
        <v>34</v>
      </c>
      <c r="I4097" s="24" t="s">
        <v>35</v>
      </c>
      <c r="J4097" s="23" t="s">
        <v>36</v>
      </c>
      <c r="K4097" s="26">
        <v>257717.11</v>
      </c>
      <c r="L4097" s="26">
        <f t="shared" si="192"/>
        <v>257717.11</v>
      </c>
      <c r="M4097" s="26">
        <v>0</v>
      </c>
      <c r="N4097" s="26">
        <v>0</v>
      </c>
      <c r="O4097" s="26">
        <v>0</v>
      </c>
      <c r="P4097" s="26">
        <v>0</v>
      </c>
      <c r="Q4097" s="26">
        <f t="shared" si="190"/>
        <v>0</v>
      </c>
      <c r="R4097" s="27" t="str">
        <f t="shared" si="191"/>
        <v>1-30</v>
      </c>
      <c r="S4097" s="27" t="str">
        <f>+VLOOKUP(B4097,'[1]PORTFOLIO MAY16'!$B$7:$T$5083,19,0)</f>
        <v>COSTA RICA</v>
      </c>
      <c r="T4097" s="26">
        <v>0</v>
      </c>
      <c r="U4097" s="23" t="s">
        <v>37</v>
      </c>
      <c r="V4097" s="23" t="s">
        <v>37</v>
      </c>
      <c r="W4097" s="23" t="s">
        <v>37</v>
      </c>
      <c r="X4097" s="22">
        <v>270827.40999999997</v>
      </c>
    </row>
    <row r="4098" spans="1:24" x14ac:dyDescent="0.25">
      <c r="A4098" s="22">
        <v>702</v>
      </c>
      <c r="B4098" s="23" t="s">
        <v>4143</v>
      </c>
      <c r="C4098" s="23"/>
      <c r="D4098" s="24">
        <v>320455</v>
      </c>
      <c r="E4098" s="25"/>
      <c r="F4098" s="23" t="s">
        <v>51</v>
      </c>
      <c r="G4098" s="23" t="s">
        <v>33</v>
      </c>
      <c r="H4098" s="24" t="s">
        <v>34</v>
      </c>
      <c r="I4098" s="24" t="s">
        <v>35</v>
      </c>
      <c r="J4098" s="23" t="s">
        <v>36</v>
      </c>
      <c r="K4098" s="26">
        <v>26934.18</v>
      </c>
      <c r="L4098" s="26">
        <f t="shared" si="192"/>
        <v>26934.18</v>
      </c>
      <c r="M4098" s="26">
        <v>0</v>
      </c>
      <c r="N4098" s="26">
        <v>0</v>
      </c>
      <c r="O4098" s="26">
        <v>0</v>
      </c>
      <c r="P4098" s="26">
        <v>0</v>
      </c>
      <c r="Q4098" s="26">
        <f t="shared" si="190"/>
        <v>0</v>
      </c>
      <c r="R4098" s="27" t="str">
        <f t="shared" si="191"/>
        <v>1-30</v>
      </c>
      <c r="S4098" s="27" t="str">
        <f>+VLOOKUP(B4098,'[1]PORTFOLIO MAY16'!$B$7:$T$5083,19,0)</f>
        <v>COSTA RICA</v>
      </c>
      <c r="T4098" s="26">
        <v>0</v>
      </c>
      <c r="U4098" s="23" t="s">
        <v>37</v>
      </c>
      <c r="V4098" s="23" t="s">
        <v>37</v>
      </c>
      <c r="W4098" s="23" t="s">
        <v>37</v>
      </c>
      <c r="X4098" s="22">
        <v>27309.040000000001</v>
      </c>
    </row>
    <row r="4099" spans="1:24" x14ac:dyDescent="0.25">
      <c r="A4099" s="22">
        <v>702</v>
      </c>
      <c r="B4099" s="23" t="s">
        <v>4144</v>
      </c>
      <c r="C4099" s="23"/>
      <c r="D4099" s="24">
        <v>320428</v>
      </c>
      <c r="E4099" s="25"/>
      <c r="F4099" s="23" t="s">
        <v>51</v>
      </c>
      <c r="G4099" s="23" t="s">
        <v>33</v>
      </c>
      <c r="H4099" s="24" t="s">
        <v>34</v>
      </c>
      <c r="I4099" s="24" t="s">
        <v>35</v>
      </c>
      <c r="J4099" s="23" t="s">
        <v>36</v>
      </c>
      <c r="K4099" s="26">
        <v>6666.87</v>
      </c>
      <c r="L4099" s="26">
        <f t="shared" si="192"/>
        <v>6666.87</v>
      </c>
      <c r="M4099" s="26">
        <v>0</v>
      </c>
      <c r="N4099" s="26">
        <v>0</v>
      </c>
      <c r="O4099" s="26">
        <v>0</v>
      </c>
      <c r="P4099" s="26">
        <v>0</v>
      </c>
      <c r="Q4099" s="26">
        <f t="shared" si="190"/>
        <v>0</v>
      </c>
      <c r="R4099" s="27" t="str">
        <f t="shared" si="191"/>
        <v>1-30</v>
      </c>
      <c r="S4099" s="27" t="str">
        <f>+VLOOKUP(B4099,'[1]PORTFOLIO MAY16'!$B$7:$T$5083,19,0)</f>
        <v>COSTA RICA</v>
      </c>
      <c r="T4099" s="26">
        <v>0</v>
      </c>
      <c r="U4099" s="23" t="s">
        <v>37</v>
      </c>
      <c r="V4099" s="23" t="s">
        <v>37</v>
      </c>
      <c r="W4099" s="23" t="s">
        <v>37</v>
      </c>
      <c r="X4099" s="22">
        <v>6845.92</v>
      </c>
    </row>
    <row r="4100" spans="1:24" x14ac:dyDescent="0.25">
      <c r="A4100" s="22">
        <v>702</v>
      </c>
      <c r="B4100" s="23" t="s">
        <v>4145</v>
      </c>
      <c r="C4100" s="23"/>
      <c r="D4100" s="24">
        <v>309785</v>
      </c>
      <c r="E4100" s="25"/>
      <c r="F4100" s="23" t="s">
        <v>42</v>
      </c>
      <c r="G4100" s="23" t="s">
        <v>33</v>
      </c>
      <c r="H4100" s="24" t="s">
        <v>34</v>
      </c>
      <c r="I4100" s="24" t="s">
        <v>35</v>
      </c>
      <c r="J4100" s="23" t="s">
        <v>36</v>
      </c>
      <c r="K4100" s="26">
        <v>55284.480000000003</v>
      </c>
      <c r="L4100" s="26">
        <f t="shared" si="192"/>
        <v>55284.480000000003</v>
      </c>
      <c r="M4100" s="26">
        <v>0</v>
      </c>
      <c r="N4100" s="26">
        <v>0</v>
      </c>
      <c r="O4100" s="26">
        <v>0</v>
      </c>
      <c r="P4100" s="26">
        <v>0</v>
      </c>
      <c r="Q4100" s="26">
        <f t="shared" si="190"/>
        <v>0</v>
      </c>
      <c r="R4100" s="27" t="str">
        <f t="shared" si="191"/>
        <v>1-30</v>
      </c>
      <c r="S4100" s="27" t="str">
        <f>+VLOOKUP(B4100,'[1]PORTFOLIO MAY16'!$B$7:$T$5083,19,0)</f>
        <v>REPUBLICA DOMINICANA</v>
      </c>
      <c r="T4100" s="26">
        <v>0</v>
      </c>
      <c r="U4100" s="23" t="s">
        <v>37</v>
      </c>
      <c r="V4100" s="23" t="s">
        <v>37</v>
      </c>
      <c r="W4100" s="23" t="s">
        <v>37</v>
      </c>
      <c r="X4100" s="22">
        <v>57238.28</v>
      </c>
    </row>
    <row r="4101" spans="1:24" x14ac:dyDescent="0.25">
      <c r="A4101" s="22">
        <v>702</v>
      </c>
      <c r="B4101" s="23" t="s">
        <v>4146</v>
      </c>
      <c r="C4101" s="23"/>
      <c r="D4101" s="24">
        <v>316923</v>
      </c>
      <c r="E4101" s="25"/>
      <c r="F4101" s="23" t="s">
        <v>42</v>
      </c>
      <c r="G4101" s="23" t="s">
        <v>33</v>
      </c>
      <c r="H4101" s="24" t="s">
        <v>34</v>
      </c>
      <c r="I4101" s="24" t="s">
        <v>35</v>
      </c>
      <c r="J4101" s="23" t="s">
        <v>36</v>
      </c>
      <c r="K4101" s="26">
        <v>12735.76</v>
      </c>
      <c r="L4101" s="26">
        <f t="shared" si="192"/>
        <v>12735.76</v>
      </c>
      <c r="M4101" s="26">
        <v>0</v>
      </c>
      <c r="N4101" s="26">
        <v>0</v>
      </c>
      <c r="O4101" s="26">
        <v>0</v>
      </c>
      <c r="P4101" s="26">
        <v>0</v>
      </c>
      <c r="Q4101" s="26">
        <f t="shared" si="190"/>
        <v>0</v>
      </c>
      <c r="R4101" s="27" t="str">
        <f t="shared" si="191"/>
        <v>1-30</v>
      </c>
      <c r="S4101" s="27" t="str">
        <f>+VLOOKUP(B4101,'[1]PORTFOLIO MAY16'!$B$7:$T$5083,19,0)</f>
        <v>NICARAGUA</v>
      </c>
      <c r="T4101" s="26">
        <v>0</v>
      </c>
      <c r="U4101" s="23" t="s">
        <v>37</v>
      </c>
      <c r="V4101" s="23" t="s">
        <v>37</v>
      </c>
      <c r="W4101" s="23" t="s">
        <v>37</v>
      </c>
      <c r="X4101" s="22">
        <v>13193.38</v>
      </c>
    </row>
    <row r="4102" spans="1:24" x14ac:dyDescent="0.25">
      <c r="A4102" s="22">
        <v>702</v>
      </c>
      <c r="B4102" s="23" t="s">
        <v>4147</v>
      </c>
      <c r="C4102" s="23"/>
      <c r="D4102" s="24">
        <v>309062</v>
      </c>
      <c r="E4102" s="25"/>
      <c r="F4102" s="23" t="s">
        <v>42</v>
      </c>
      <c r="G4102" s="23" t="s">
        <v>33</v>
      </c>
      <c r="H4102" s="24" t="s">
        <v>34</v>
      </c>
      <c r="I4102" s="24" t="s">
        <v>35</v>
      </c>
      <c r="J4102" s="23" t="s">
        <v>36</v>
      </c>
      <c r="K4102" s="26">
        <v>52655.37</v>
      </c>
      <c r="L4102" s="26">
        <f t="shared" si="192"/>
        <v>52655.37</v>
      </c>
      <c r="M4102" s="26">
        <v>0</v>
      </c>
      <c r="N4102" s="26">
        <v>0</v>
      </c>
      <c r="O4102" s="26">
        <v>0</v>
      </c>
      <c r="P4102" s="26">
        <v>0</v>
      </c>
      <c r="Q4102" s="26">
        <f t="shared" si="190"/>
        <v>0</v>
      </c>
      <c r="R4102" s="27" t="str">
        <f t="shared" si="191"/>
        <v>1-30</v>
      </c>
      <c r="S4102" s="27" t="str">
        <f>+VLOOKUP(B4102,'[1]PORTFOLIO MAY16'!$B$7:$T$5083,19,0)</f>
        <v>EL SALVADOR</v>
      </c>
      <c r="T4102" s="26">
        <v>0</v>
      </c>
      <c r="U4102" s="23" t="s">
        <v>37</v>
      </c>
      <c r="V4102" s="23" t="s">
        <v>37</v>
      </c>
      <c r="W4102" s="23" t="s">
        <v>37</v>
      </c>
      <c r="X4102" s="22">
        <v>56099.17</v>
      </c>
    </row>
    <row r="4103" spans="1:24" x14ac:dyDescent="0.25">
      <c r="A4103" s="22">
        <v>702</v>
      </c>
      <c r="B4103" s="23" t="s">
        <v>4148</v>
      </c>
      <c r="C4103" s="23"/>
      <c r="D4103" s="24">
        <v>308900</v>
      </c>
      <c r="E4103" s="25"/>
      <c r="F4103" s="23" t="s">
        <v>42</v>
      </c>
      <c r="G4103" s="23" t="s">
        <v>33</v>
      </c>
      <c r="H4103" s="24" t="s">
        <v>34</v>
      </c>
      <c r="I4103" s="24" t="s">
        <v>35</v>
      </c>
      <c r="J4103" s="23" t="s">
        <v>36</v>
      </c>
      <c r="K4103" s="26">
        <v>86698.84</v>
      </c>
      <c r="L4103" s="26">
        <f t="shared" si="192"/>
        <v>86698.84</v>
      </c>
      <c r="M4103" s="26">
        <v>0</v>
      </c>
      <c r="N4103" s="26">
        <v>0</v>
      </c>
      <c r="O4103" s="26">
        <v>0</v>
      </c>
      <c r="P4103" s="26">
        <v>0</v>
      </c>
      <c r="Q4103" s="26">
        <f t="shared" ref="Q4103:Q4166" si="193">+P4103+O4103+N4103+M4103</f>
        <v>0</v>
      </c>
      <c r="R4103" s="27" t="str">
        <f t="shared" ref="R4103:R4166" si="194">+IF(P4103&gt;0,"120+",IF(O4103&gt;0,"91-120",IF(N4103&gt;0,"61-90",IF(M4103&gt;0,"31-60","1-30"))))</f>
        <v>1-30</v>
      </c>
      <c r="S4103" s="27" t="str">
        <f>+VLOOKUP(B4103,'[1]PORTFOLIO MAY16'!$B$7:$T$5083,19,0)</f>
        <v>COSTA RICA</v>
      </c>
      <c r="T4103" s="26">
        <v>0</v>
      </c>
      <c r="U4103" s="23" t="s">
        <v>37</v>
      </c>
      <c r="V4103" s="23" t="s">
        <v>37</v>
      </c>
      <c r="W4103" s="23" t="s">
        <v>37</v>
      </c>
      <c r="X4103" s="22">
        <v>89488.74</v>
      </c>
    </row>
    <row r="4104" spans="1:24" x14ac:dyDescent="0.25">
      <c r="A4104" s="22">
        <v>702</v>
      </c>
      <c r="B4104" s="23" t="s">
        <v>4149</v>
      </c>
      <c r="C4104" s="23"/>
      <c r="D4104" s="24">
        <v>310063</v>
      </c>
      <c r="E4104" s="25"/>
      <c r="F4104" s="23" t="s">
        <v>33</v>
      </c>
      <c r="G4104" s="23" t="s">
        <v>33</v>
      </c>
      <c r="H4104" s="24" t="s">
        <v>34</v>
      </c>
      <c r="I4104" s="24" t="s">
        <v>233</v>
      </c>
      <c r="J4104" s="23" t="s">
        <v>39</v>
      </c>
      <c r="K4104" s="26">
        <v>83717.11</v>
      </c>
      <c r="L4104" s="26">
        <f t="shared" si="192"/>
        <v>4511.5150570306305</v>
      </c>
      <c r="M4104" s="26">
        <v>0</v>
      </c>
      <c r="N4104" s="26">
        <v>0</v>
      </c>
      <c r="O4104" s="26">
        <v>0</v>
      </c>
      <c r="P4104" s="26">
        <v>83717.11</v>
      </c>
      <c r="Q4104" s="26">
        <f t="shared" si="193"/>
        <v>83717.11</v>
      </c>
      <c r="R4104" s="27" t="str">
        <f t="shared" si="194"/>
        <v>120+</v>
      </c>
      <c r="S4104" s="27" t="str">
        <f>+VLOOKUP(B4104,'[1]PORTFOLIO MAY16'!$B$7:$T$5083,19,0)</f>
        <v>MEXICO</v>
      </c>
      <c r="T4104" s="26">
        <v>83717.11</v>
      </c>
      <c r="U4104" s="23" t="s">
        <v>37</v>
      </c>
      <c r="V4104" s="23" t="s">
        <v>37</v>
      </c>
      <c r="W4104" s="23" t="s">
        <v>37</v>
      </c>
      <c r="X4104" s="22">
        <v>126449.21</v>
      </c>
    </row>
    <row r="4105" spans="1:24" x14ac:dyDescent="0.25">
      <c r="A4105" s="22">
        <v>702</v>
      </c>
      <c r="B4105" s="23" t="s">
        <v>4150</v>
      </c>
      <c r="C4105" s="23"/>
      <c r="D4105" s="24">
        <v>314798</v>
      </c>
      <c r="E4105" s="25"/>
      <c r="F4105" s="23" t="s">
        <v>51</v>
      </c>
      <c r="G4105" s="23" t="s">
        <v>51</v>
      </c>
      <c r="H4105" s="24" t="s">
        <v>34</v>
      </c>
      <c r="I4105" s="24" t="s">
        <v>35</v>
      </c>
      <c r="J4105" s="23" t="s">
        <v>36</v>
      </c>
      <c r="K4105" s="26">
        <v>104516</v>
      </c>
      <c r="L4105" s="26">
        <f t="shared" si="192"/>
        <v>104516</v>
      </c>
      <c r="M4105" s="26">
        <v>0</v>
      </c>
      <c r="N4105" s="26">
        <v>0</v>
      </c>
      <c r="O4105" s="26">
        <v>0</v>
      </c>
      <c r="P4105" s="26">
        <v>0</v>
      </c>
      <c r="Q4105" s="26">
        <f t="shared" si="193"/>
        <v>0</v>
      </c>
      <c r="R4105" s="27" t="str">
        <f t="shared" si="194"/>
        <v>1-30</v>
      </c>
      <c r="S4105" s="28" t="s">
        <v>158</v>
      </c>
      <c r="T4105" s="26">
        <v>0</v>
      </c>
      <c r="U4105" s="23" t="s">
        <v>37</v>
      </c>
      <c r="V4105" s="23" t="s">
        <v>37</v>
      </c>
      <c r="W4105" s="23" t="s">
        <v>37</v>
      </c>
      <c r="X4105" s="22">
        <v>110558.07</v>
      </c>
    </row>
    <row r="4106" spans="1:24" x14ac:dyDescent="0.25">
      <c r="A4106" s="22">
        <v>702</v>
      </c>
      <c r="B4106" s="23" t="s">
        <v>4151</v>
      </c>
      <c r="C4106" s="23"/>
      <c r="D4106" s="24">
        <v>319273</v>
      </c>
      <c r="E4106" s="25"/>
      <c r="F4106" s="23" t="s">
        <v>33</v>
      </c>
      <c r="G4106" s="23" t="s">
        <v>33</v>
      </c>
      <c r="H4106" s="24" t="s">
        <v>34</v>
      </c>
      <c r="I4106" s="24" t="s">
        <v>35</v>
      </c>
      <c r="J4106" s="23" t="s">
        <v>39</v>
      </c>
      <c r="K4106" s="26">
        <v>60039.99</v>
      </c>
      <c r="L4106" s="26">
        <f t="shared" si="192"/>
        <v>3235.5550604765081</v>
      </c>
      <c r="M4106" s="26">
        <v>0</v>
      </c>
      <c r="N4106" s="26">
        <v>0</v>
      </c>
      <c r="O4106" s="26">
        <v>0</v>
      </c>
      <c r="P4106" s="26">
        <v>0</v>
      </c>
      <c r="Q4106" s="26">
        <f t="shared" si="193"/>
        <v>0</v>
      </c>
      <c r="R4106" s="27" t="str">
        <f t="shared" si="194"/>
        <v>1-30</v>
      </c>
      <c r="S4106" s="27" t="str">
        <f>+VLOOKUP(B4106,'[1]PORTFOLIO MAY16'!$B$7:$T$5083,19,0)</f>
        <v>MEXICO</v>
      </c>
      <c r="T4106" s="26">
        <v>0</v>
      </c>
      <c r="U4106" s="23" t="s">
        <v>37</v>
      </c>
      <c r="V4106" s="23" t="s">
        <v>37</v>
      </c>
      <c r="W4106" s="23" t="s">
        <v>37</v>
      </c>
      <c r="X4106" s="22">
        <v>90387.09</v>
      </c>
    </row>
    <row r="4107" spans="1:24" x14ac:dyDescent="0.25">
      <c r="A4107" s="22">
        <v>702</v>
      </c>
      <c r="B4107" s="23" t="s">
        <v>4152</v>
      </c>
      <c r="C4107" s="23"/>
      <c r="D4107" s="24">
        <v>318874</v>
      </c>
      <c r="E4107" s="25"/>
      <c r="F4107" s="23" t="s">
        <v>33</v>
      </c>
      <c r="G4107" s="23" t="s">
        <v>33</v>
      </c>
      <c r="H4107" s="24" t="s">
        <v>34</v>
      </c>
      <c r="I4107" s="24" t="s">
        <v>35</v>
      </c>
      <c r="J4107" s="23" t="s">
        <v>36</v>
      </c>
      <c r="K4107" s="26">
        <v>481051.05</v>
      </c>
      <c r="L4107" s="26">
        <f t="shared" si="192"/>
        <v>481051.05</v>
      </c>
      <c r="M4107" s="26">
        <v>0</v>
      </c>
      <c r="N4107" s="26">
        <v>0</v>
      </c>
      <c r="O4107" s="26">
        <v>0</v>
      </c>
      <c r="P4107" s="26">
        <v>0</v>
      </c>
      <c r="Q4107" s="26">
        <f t="shared" si="193"/>
        <v>0</v>
      </c>
      <c r="R4107" s="27" t="str">
        <f t="shared" si="194"/>
        <v>1-30</v>
      </c>
      <c r="S4107" s="27" t="str">
        <f>+VLOOKUP(B4107,'[1]PORTFOLIO MAY16'!$B$7:$T$5083,19,0)</f>
        <v>MEXICO</v>
      </c>
      <c r="T4107" s="26">
        <v>0</v>
      </c>
      <c r="U4107" s="23" t="s">
        <v>37</v>
      </c>
      <c r="V4107" s="23" t="s">
        <v>37</v>
      </c>
      <c r="W4107" s="23" t="s">
        <v>37</v>
      </c>
      <c r="X4107" s="22">
        <v>633836.64</v>
      </c>
    </row>
    <row r="4108" spans="1:24" x14ac:dyDescent="0.25">
      <c r="A4108" s="22">
        <v>702</v>
      </c>
      <c r="B4108" s="23" t="s">
        <v>4153</v>
      </c>
      <c r="C4108" s="23"/>
      <c r="D4108" s="24">
        <v>320022</v>
      </c>
      <c r="E4108" s="25"/>
      <c r="F4108" s="23" t="s">
        <v>42</v>
      </c>
      <c r="G4108" s="23" t="s">
        <v>33</v>
      </c>
      <c r="H4108" s="24" t="s">
        <v>34</v>
      </c>
      <c r="I4108" s="24" t="s">
        <v>35</v>
      </c>
      <c r="J4108" s="23" t="s">
        <v>36</v>
      </c>
      <c r="K4108" s="26">
        <v>19587.64</v>
      </c>
      <c r="L4108" s="26">
        <f t="shared" si="192"/>
        <v>19587.64</v>
      </c>
      <c r="M4108" s="26">
        <v>0</v>
      </c>
      <c r="N4108" s="26">
        <v>0</v>
      </c>
      <c r="O4108" s="26">
        <v>0</v>
      </c>
      <c r="P4108" s="26">
        <v>19587.64</v>
      </c>
      <c r="Q4108" s="26">
        <f t="shared" si="193"/>
        <v>19587.64</v>
      </c>
      <c r="R4108" s="27" t="str">
        <f t="shared" si="194"/>
        <v>120+</v>
      </c>
      <c r="S4108" s="27" t="str">
        <f>+VLOOKUP(B4108,'[1]PORTFOLIO MAY16'!$B$7:$T$5083,19,0)</f>
        <v>REPUBLICA DOMINICANA</v>
      </c>
      <c r="T4108" s="26">
        <v>0</v>
      </c>
      <c r="U4108" s="23" t="s">
        <v>37</v>
      </c>
      <c r="V4108" s="23" t="s">
        <v>37</v>
      </c>
      <c r="W4108" s="23" t="s">
        <v>37</v>
      </c>
      <c r="X4108" s="22">
        <v>46961.34</v>
      </c>
    </row>
    <row r="4109" spans="1:24" x14ac:dyDescent="0.25">
      <c r="A4109" s="22">
        <v>702</v>
      </c>
      <c r="B4109" s="23" t="s">
        <v>4154</v>
      </c>
      <c r="C4109" s="23"/>
      <c r="D4109" s="24">
        <v>310691</v>
      </c>
      <c r="E4109" s="25"/>
      <c r="F4109" s="23" t="s">
        <v>33</v>
      </c>
      <c r="G4109" s="23" t="s">
        <v>33</v>
      </c>
      <c r="H4109" s="24" t="s">
        <v>34</v>
      </c>
      <c r="I4109" s="24" t="s">
        <v>233</v>
      </c>
      <c r="J4109" s="23" t="s">
        <v>39</v>
      </c>
      <c r="K4109" s="26">
        <v>403765.3</v>
      </c>
      <c r="L4109" s="26">
        <f t="shared" si="192"/>
        <v>21758.912012807057</v>
      </c>
      <c r="M4109" s="26">
        <v>0</v>
      </c>
      <c r="N4109" s="26">
        <v>0</v>
      </c>
      <c r="O4109" s="26">
        <v>0</v>
      </c>
      <c r="P4109" s="26">
        <v>403765.3</v>
      </c>
      <c r="Q4109" s="26">
        <f t="shared" si="193"/>
        <v>403765.3</v>
      </c>
      <c r="R4109" s="27" t="str">
        <f t="shared" si="194"/>
        <v>120+</v>
      </c>
      <c r="S4109" s="27" t="str">
        <f>+VLOOKUP(B4109,'[1]PORTFOLIO MAY16'!$B$7:$T$5083,19,0)</f>
        <v>MEXICO</v>
      </c>
      <c r="T4109" s="26">
        <v>403765.3</v>
      </c>
      <c r="U4109" s="23" t="s">
        <v>37</v>
      </c>
      <c r="V4109" s="23" t="s">
        <v>37</v>
      </c>
      <c r="W4109" s="23" t="s">
        <v>37</v>
      </c>
      <c r="X4109" s="22">
        <v>482255.68</v>
      </c>
    </row>
    <row r="4110" spans="1:24" x14ac:dyDescent="0.25">
      <c r="A4110" s="22">
        <v>702</v>
      </c>
      <c r="B4110" s="23" t="s">
        <v>4155</v>
      </c>
      <c r="C4110" s="23"/>
      <c r="D4110" s="24">
        <v>318403</v>
      </c>
      <c r="E4110" s="25"/>
      <c r="F4110" s="23" t="s">
        <v>33</v>
      </c>
      <c r="G4110" s="23" t="s">
        <v>33</v>
      </c>
      <c r="H4110" s="24" t="s">
        <v>34</v>
      </c>
      <c r="I4110" s="24" t="s">
        <v>35</v>
      </c>
      <c r="J4110" s="23" t="s">
        <v>39</v>
      </c>
      <c r="K4110" s="26">
        <v>0.01</v>
      </c>
      <c r="L4110" s="26">
        <f t="shared" si="192"/>
        <v>5.3889999989615396E-4</v>
      </c>
      <c r="M4110" s="26">
        <v>0</v>
      </c>
      <c r="N4110" s="26">
        <v>0</v>
      </c>
      <c r="O4110" s="26">
        <v>0</v>
      </c>
      <c r="P4110" s="26">
        <v>0</v>
      </c>
      <c r="Q4110" s="26">
        <f t="shared" si="193"/>
        <v>0</v>
      </c>
      <c r="R4110" s="27" t="str">
        <f t="shared" si="194"/>
        <v>1-30</v>
      </c>
      <c r="S4110" s="27" t="str">
        <f>+VLOOKUP(B4110,'[1]PORTFOLIO MAY16'!$B$7:$T$5083,19,0)</f>
        <v>MEXICO</v>
      </c>
      <c r="T4110" s="26">
        <v>0</v>
      </c>
      <c r="U4110" s="23" t="s">
        <v>37</v>
      </c>
      <c r="V4110" s="23" t="s">
        <v>37</v>
      </c>
      <c r="W4110" s="23" t="s">
        <v>37</v>
      </c>
      <c r="X4110" s="22">
        <v>39052.07</v>
      </c>
    </row>
    <row r="4111" spans="1:24" x14ac:dyDescent="0.25">
      <c r="A4111" s="22">
        <v>702</v>
      </c>
      <c r="B4111" s="23" t="s">
        <v>4156</v>
      </c>
      <c r="C4111" s="23"/>
      <c r="D4111" s="24">
        <v>315701</v>
      </c>
      <c r="E4111" s="25"/>
      <c r="F4111" s="23" t="s">
        <v>33</v>
      </c>
      <c r="G4111" s="23" t="s">
        <v>33</v>
      </c>
      <c r="H4111" s="24" t="s">
        <v>34</v>
      </c>
      <c r="I4111" s="24" t="s">
        <v>35</v>
      </c>
      <c r="J4111" s="23" t="s">
        <v>36</v>
      </c>
      <c r="K4111" s="26">
        <v>98741.62</v>
      </c>
      <c r="L4111" s="26">
        <f t="shared" si="192"/>
        <v>98741.62</v>
      </c>
      <c r="M4111" s="26">
        <v>0</v>
      </c>
      <c r="N4111" s="26">
        <v>0</v>
      </c>
      <c r="O4111" s="26">
        <v>0</v>
      </c>
      <c r="P4111" s="26">
        <v>0</v>
      </c>
      <c r="Q4111" s="26">
        <f t="shared" si="193"/>
        <v>0</v>
      </c>
      <c r="R4111" s="27" t="str">
        <f t="shared" si="194"/>
        <v>1-30</v>
      </c>
      <c r="S4111" s="27" t="str">
        <f>+VLOOKUP(B4111,'[1]PORTFOLIO MAY16'!$B$7:$T$5083,19,0)</f>
        <v>MEXICO</v>
      </c>
      <c r="T4111" s="26">
        <v>0</v>
      </c>
      <c r="U4111" s="23" t="s">
        <v>37</v>
      </c>
      <c r="V4111" s="23" t="s">
        <v>37</v>
      </c>
      <c r="W4111" s="23" t="s">
        <v>37</v>
      </c>
      <c r="X4111" s="22">
        <v>124908.98</v>
      </c>
    </row>
    <row r="4112" spans="1:24" x14ac:dyDescent="0.25">
      <c r="A4112" s="22">
        <v>702</v>
      </c>
      <c r="B4112" s="23" t="s">
        <v>4157</v>
      </c>
      <c r="C4112" s="23"/>
      <c r="D4112" s="24">
        <v>315545</v>
      </c>
      <c r="E4112" s="25"/>
      <c r="F4112" s="23" t="s">
        <v>33</v>
      </c>
      <c r="G4112" s="23" t="s">
        <v>33</v>
      </c>
      <c r="H4112" s="24" t="s">
        <v>34</v>
      </c>
      <c r="I4112" s="24" t="s">
        <v>35</v>
      </c>
      <c r="J4112" s="23" t="s">
        <v>39</v>
      </c>
      <c r="K4112" s="26">
        <v>-0.02</v>
      </c>
      <c r="L4112" s="26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f t="shared" si="193"/>
        <v>0</v>
      </c>
      <c r="R4112" s="27" t="str">
        <f t="shared" si="194"/>
        <v>1-30</v>
      </c>
      <c r="S4112" s="27" t="str">
        <f>+VLOOKUP(B4112,'[1]PORTFOLIO MAY16'!$B$7:$T$5083,19,0)</f>
        <v>MEXICO</v>
      </c>
      <c r="T4112" s="26">
        <v>0</v>
      </c>
      <c r="U4112" s="23" t="s">
        <v>37</v>
      </c>
      <c r="V4112" s="23" t="s">
        <v>37</v>
      </c>
      <c r="W4112" s="23" t="s">
        <v>37</v>
      </c>
      <c r="X4112" s="22">
        <v>33656.82</v>
      </c>
    </row>
    <row r="4113" spans="1:24" x14ac:dyDescent="0.25">
      <c r="A4113" s="22">
        <v>702</v>
      </c>
      <c r="B4113" s="23" t="s">
        <v>4158</v>
      </c>
      <c r="C4113" s="23"/>
      <c r="D4113" s="24">
        <v>310152</v>
      </c>
      <c r="E4113" s="25"/>
      <c r="F4113" s="23" t="s">
        <v>33</v>
      </c>
      <c r="G4113" s="23" t="s">
        <v>33</v>
      </c>
      <c r="H4113" s="24" t="s">
        <v>34</v>
      </c>
      <c r="I4113" s="24" t="s">
        <v>35</v>
      </c>
      <c r="J4113" s="23" t="s">
        <v>39</v>
      </c>
      <c r="K4113" s="26">
        <v>52663.46</v>
      </c>
      <c r="L4113" s="26">
        <f t="shared" si="192"/>
        <v>2838.0338588531108</v>
      </c>
      <c r="M4113" s="26">
        <v>0</v>
      </c>
      <c r="N4113" s="26">
        <v>0</v>
      </c>
      <c r="O4113" s="26">
        <v>0</v>
      </c>
      <c r="P4113" s="26">
        <v>0</v>
      </c>
      <c r="Q4113" s="26">
        <f t="shared" si="193"/>
        <v>0</v>
      </c>
      <c r="R4113" s="27" t="str">
        <f t="shared" si="194"/>
        <v>1-30</v>
      </c>
      <c r="S4113" s="27" t="str">
        <f>+VLOOKUP(B4113,'[1]PORTFOLIO MAY16'!$B$7:$T$5083,19,0)</f>
        <v>MEXICO</v>
      </c>
      <c r="T4113" s="26">
        <v>0</v>
      </c>
      <c r="U4113" s="23" t="s">
        <v>37</v>
      </c>
      <c r="V4113" s="23" t="s">
        <v>37</v>
      </c>
      <c r="W4113" s="23" t="s">
        <v>37</v>
      </c>
      <c r="X4113" s="22">
        <v>79445.08</v>
      </c>
    </row>
    <row r="4114" spans="1:24" x14ac:dyDescent="0.25">
      <c r="A4114" s="22">
        <v>702</v>
      </c>
      <c r="B4114" s="23" t="s">
        <v>4159</v>
      </c>
      <c r="C4114" s="23"/>
      <c r="D4114" s="24">
        <v>318173</v>
      </c>
      <c r="E4114" s="25"/>
      <c r="F4114" s="23" t="s">
        <v>33</v>
      </c>
      <c r="G4114" s="23" t="s">
        <v>33</v>
      </c>
      <c r="H4114" s="24" t="s">
        <v>34</v>
      </c>
      <c r="I4114" s="24" t="s">
        <v>35</v>
      </c>
      <c r="J4114" s="23" t="s">
        <v>36</v>
      </c>
      <c r="K4114" s="26">
        <v>32374.71</v>
      </c>
      <c r="L4114" s="26">
        <f t="shared" si="192"/>
        <v>32374.71</v>
      </c>
      <c r="M4114" s="26">
        <v>0</v>
      </c>
      <c r="N4114" s="26">
        <v>0</v>
      </c>
      <c r="O4114" s="26">
        <v>0</v>
      </c>
      <c r="P4114" s="26">
        <v>0</v>
      </c>
      <c r="Q4114" s="26">
        <f t="shared" si="193"/>
        <v>0</v>
      </c>
      <c r="R4114" s="27" t="str">
        <f t="shared" si="194"/>
        <v>1-30</v>
      </c>
      <c r="S4114" s="27" t="str">
        <f>+VLOOKUP(B4114,'[1]PORTFOLIO MAY16'!$B$7:$T$5083,19,0)</f>
        <v>MEXICO</v>
      </c>
      <c r="T4114" s="26">
        <v>0</v>
      </c>
      <c r="U4114" s="23" t="s">
        <v>37</v>
      </c>
      <c r="V4114" s="23" t="s">
        <v>37</v>
      </c>
      <c r="W4114" s="23" t="s">
        <v>37</v>
      </c>
      <c r="X4114" s="22">
        <v>36457.93</v>
      </c>
    </row>
    <row r="4115" spans="1:24" x14ac:dyDescent="0.25">
      <c r="A4115" s="22">
        <v>702</v>
      </c>
      <c r="B4115" s="23" t="s">
        <v>4160</v>
      </c>
      <c r="C4115" s="23"/>
      <c r="D4115" s="24">
        <v>317847</v>
      </c>
      <c r="E4115" s="25"/>
      <c r="F4115" s="23" t="s">
        <v>33</v>
      </c>
      <c r="G4115" s="23" t="s">
        <v>33</v>
      </c>
      <c r="H4115" s="24" t="s">
        <v>34</v>
      </c>
      <c r="I4115" s="24" t="s">
        <v>35</v>
      </c>
      <c r="J4115" s="23" t="s">
        <v>36</v>
      </c>
      <c r="K4115" s="26">
        <v>-0.08</v>
      </c>
      <c r="L4115" s="26">
        <v>0</v>
      </c>
      <c r="M4115" s="26">
        <v>0</v>
      </c>
      <c r="N4115" s="26">
        <v>0</v>
      </c>
      <c r="O4115" s="26">
        <v>0</v>
      </c>
      <c r="P4115" s="26">
        <v>0</v>
      </c>
      <c r="Q4115" s="26">
        <f t="shared" si="193"/>
        <v>0</v>
      </c>
      <c r="R4115" s="27" t="str">
        <f t="shared" si="194"/>
        <v>1-30</v>
      </c>
      <c r="S4115" s="27" t="str">
        <f>+VLOOKUP(B4115,'[1]PORTFOLIO MAY16'!$B$7:$T$5083,19,0)</f>
        <v>MEXICO</v>
      </c>
      <c r="T4115" s="26">
        <v>0</v>
      </c>
      <c r="U4115" s="23" t="s">
        <v>37</v>
      </c>
      <c r="V4115" s="23" t="s">
        <v>37</v>
      </c>
      <c r="W4115" s="23" t="s">
        <v>37</v>
      </c>
      <c r="X4115" s="22">
        <v>18343.740000000002</v>
      </c>
    </row>
    <row r="4116" spans="1:24" x14ac:dyDescent="0.25">
      <c r="A4116" s="22">
        <v>702</v>
      </c>
      <c r="B4116" s="23" t="s">
        <v>4161</v>
      </c>
      <c r="C4116" s="23"/>
      <c r="D4116" s="24">
        <v>311951</v>
      </c>
      <c r="E4116" s="25"/>
      <c r="F4116" s="23" t="s">
        <v>33</v>
      </c>
      <c r="G4116" s="23" t="s">
        <v>33</v>
      </c>
      <c r="H4116" s="24" t="s">
        <v>34</v>
      </c>
      <c r="I4116" s="24" t="s">
        <v>35</v>
      </c>
      <c r="J4116" s="23" t="s">
        <v>39</v>
      </c>
      <c r="K4116" s="26">
        <v>62125.49</v>
      </c>
      <c r="L4116" s="26">
        <f t="shared" si="192"/>
        <v>3347.9426554548513</v>
      </c>
      <c r="M4116" s="26">
        <v>0</v>
      </c>
      <c r="N4116" s="26">
        <v>0</v>
      </c>
      <c r="O4116" s="26">
        <v>0</v>
      </c>
      <c r="P4116" s="26">
        <v>0</v>
      </c>
      <c r="Q4116" s="26">
        <f t="shared" si="193"/>
        <v>0</v>
      </c>
      <c r="R4116" s="27" t="str">
        <f t="shared" si="194"/>
        <v>1-30</v>
      </c>
      <c r="S4116" s="27" t="str">
        <f>+VLOOKUP(B4116,'[1]PORTFOLIO MAY16'!$B$7:$T$5083,19,0)</f>
        <v>MEXICO</v>
      </c>
      <c r="T4116" s="26">
        <v>0</v>
      </c>
      <c r="U4116" s="23" t="s">
        <v>37</v>
      </c>
      <c r="V4116" s="23" t="s">
        <v>37</v>
      </c>
      <c r="W4116" s="23" t="s">
        <v>37</v>
      </c>
      <c r="X4116" s="22">
        <v>125208.72</v>
      </c>
    </row>
    <row r="4117" spans="1:24" x14ac:dyDescent="0.25">
      <c r="A4117" s="22">
        <v>702</v>
      </c>
      <c r="B4117" s="23" t="s">
        <v>4162</v>
      </c>
      <c r="C4117" s="23"/>
      <c r="D4117" s="24">
        <v>313137</v>
      </c>
      <c r="E4117" s="25"/>
      <c r="F4117" s="23" t="s">
        <v>33</v>
      </c>
      <c r="G4117" s="23" t="s">
        <v>33</v>
      </c>
      <c r="H4117" s="24" t="s">
        <v>34</v>
      </c>
      <c r="I4117" s="24" t="s">
        <v>35</v>
      </c>
      <c r="J4117" s="23" t="s">
        <v>36</v>
      </c>
      <c r="K4117" s="26">
        <v>-31064.79</v>
      </c>
      <c r="L4117" s="26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f t="shared" si="193"/>
        <v>0</v>
      </c>
      <c r="R4117" s="27" t="str">
        <f t="shared" si="194"/>
        <v>1-30</v>
      </c>
      <c r="S4117" s="27" t="str">
        <f>+VLOOKUP(B4117,'[1]PORTFOLIO MAY16'!$B$7:$T$5083,19,0)</f>
        <v>MEXICO</v>
      </c>
      <c r="T4117" s="26">
        <v>0</v>
      </c>
      <c r="U4117" s="23" t="s">
        <v>37</v>
      </c>
      <c r="V4117" s="23" t="s">
        <v>37</v>
      </c>
      <c r="W4117" s="23" t="s">
        <v>37</v>
      </c>
      <c r="X4117" s="22">
        <v>0</v>
      </c>
    </row>
    <row r="4118" spans="1:24" x14ac:dyDescent="0.25">
      <c r="A4118" s="22">
        <v>702</v>
      </c>
      <c r="B4118" s="23" t="s">
        <v>4163</v>
      </c>
      <c r="C4118" s="23"/>
      <c r="D4118" s="24">
        <v>312088</v>
      </c>
      <c r="E4118" s="25"/>
      <c r="F4118" s="23" t="s">
        <v>51</v>
      </c>
      <c r="G4118" s="23" t="s">
        <v>51</v>
      </c>
      <c r="H4118" s="24" t="s">
        <v>34</v>
      </c>
      <c r="I4118" s="24" t="s">
        <v>35</v>
      </c>
      <c r="J4118" s="23" t="s">
        <v>36</v>
      </c>
      <c r="K4118" s="26">
        <v>277698.84000000003</v>
      </c>
      <c r="L4118" s="26">
        <f t="shared" si="192"/>
        <v>277698.84000000003</v>
      </c>
      <c r="M4118" s="26">
        <v>0</v>
      </c>
      <c r="N4118" s="26">
        <v>0</v>
      </c>
      <c r="O4118" s="26">
        <v>0</v>
      </c>
      <c r="P4118" s="26">
        <v>0</v>
      </c>
      <c r="Q4118" s="26">
        <f t="shared" si="193"/>
        <v>0</v>
      </c>
      <c r="R4118" s="27" t="str">
        <f t="shared" si="194"/>
        <v>1-30</v>
      </c>
      <c r="S4118" s="27" t="str">
        <f>+VLOOKUP(B4118,'[1]PORTFOLIO MAY16'!$B$7:$T$5083,19,0)</f>
        <v>REPUBLICA DOMINICANA</v>
      </c>
      <c r="T4118" s="26">
        <v>0</v>
      </c>
      <c r="U4118" s="23" t="s">
        <v>37</v>
      </c>
      <c r="V4118" s="23" t="s">
        <v>37</v>
      </c>
      <c r="W4118" s="23" t="s">
        <v>37</v>
      </c>
      <c r="X4118" s="22">
        <v>291981.28000000003</v>
      </c>
    </row>
    <row r="4119" spans="1:24" x14ac:dyDescent="0.25">
      <c r="A4119" s="22">
        <v>702</v>
      </c>
      <c r="B4119" s="23" t="s">
        <v>4164</v>
      </c>
      <c r="C4119" s="23"/>
      <c r="D4119" s="24">
        <v>308900</v>
      </c>
      <c r="E4119" s="25"/>
      <c r="F4119" s="23" t="s">
        <v>42</v>
      </c>
      <c r="G4119" s="23" t="s">
        <v>33</v>
      </c>
      <c r="H4119" s="24" t="s">
        <v>34</v>
      </c>
      <c r="I4119" s="24" t="s">
        <v>35</v>
      </c>
      <c r="J4119" s="23" t="s">
        <v>36</v>
      </c>
      <c r="K4119" s="26">
        <v>86698.84</v>
      </c>
      <c r="L4119" s="26">
        <f t="shared" si="192"/>
        <v>86698.84</v>
      </c>
      <c r="M4119" s="26">
        <v>0</v>
      </c>
      <c r="N4119" s="26">
        <v>0</v>
      </c>
      <c r="O4119" s="26">
        <v>0</v>
      </c>
      <c r="P4119" s="26">
        <v>0</v>
      </c>
      <c r="Q4119" s="26">
        <f t="shared" si="193"/>
        <v>0</v>
      </c>
      <c r="R4119" s="27" t="str">
        <f t="shared" si="194"/>
        <v>1-30</v>
      </c>
      <c r="S4119" s="27" t="str">
        <f>+VLOOKUP(B4119,'[1]PORTFOLIO MAY16'!$B$7:$T$5083,19,0)</f>
        <v>COSTA RICA</v>
      </c>
      <c r="T4119" s="26">
        <v>0</v>
      </c>
      <c r="U4119" s="23" t="s">
        <v>37</v>
      </c>
      <c r="V4119" s="23" t="s">
        <v>37</v>
      </c>
      <c r="W4119" s="23" t="s">
        <v>37</v>
      </c>
      <c r="X4119" s="22">
        <v>89488.74</v>
      </c>
    </row>
    <row r="4120" spans="1:24" x14ac:dyDescent="0.25">
      <c r="A4120" s="22">
        <v>702</v>
      </c>
      <c r="B4120" s="23" t="s">
        <v>4165</v>
      </c>
      <c r="C4120" s="23"/>
      <c r="D4120" s="24">
        <v>316814</v>
      </c>
      <c r="E4120" s="25"/>
      <c r="F4120" s="23" t="s">
        <v>33</v>
      </c>
      <c r="G4120" s="23" t="s">
        <v>33</v>
      </c>
      <c r="H4120" s="24" t="s">
        <v>34</v>
      </c>
      <c r="I4120" s="24" t="s">
        <v>233</v>
      </c>
      <c r="J4120" s="23" t="s">
        <v>39</v>
      </c>
      <c r="K4120" s="26">
        <v>634061.36</v>
      </c>
      <c r="L4120" s="26">
        <f t="shared" si="192"/>
        <v>34169.566683815523</v>
      </c>
      <c r="M4120" s="26">
        <v>0</v>
      </c>
      <c r="N4120" s="26">
        <v>0</v>
      </c>
      <c r="O4120" s="26">
        <v>0</v>
      </c>
      <c r="P4120" s="26">
        <v>634061.36</v>
      </c>
      <c r="Q4120" s="26">
        <f t="shared" si="193"/>
        <v>634061.36</v>
      </c>
      <c r="R4120" s="27" t="str">
        <f t="shared" si="194"/>
        <v>120+</v>
      </c>
      <c r="S4120" s="27" t="str">
        <f>+VLOOKUP(B4120,'[1]PORTFOLIO MAY16'!$B$7:$T$5083,19,0)</f>
        <v>MEXICO</v>
      </c>
      <c r="T4120" s="26">
        <v>0</v>
      </c>
      <c r="U4120" s="23" t="s">
        <v>37</v>
      </c>
      <c r="V4120" s="23" t="s">
        <v>37</v>
      </c>
      <c r="W4120" s="23" t="s">
        <v>37</v>
      </c>
      <c r="X4120" s="22">
        <v>836839.59</v>
      </c>
    </row>
    <row r="4121" spans="1:24" x14ac:dyDescent="0.25">
      <c r="A4121" s="22">
        <v>702</v>
      </c>
      <c r="B4121" s="23" t="s">
        <v>4166</v>
      </c>
      <c r="C4121" s="23"/>
      <c r="D4121" s="24">
        <v>312351</v>
      </c>
      <c r="E4121" s="25"/>
      <c r="F4121" s="23" t="s">
        <v>42</v>
      </c>
      <c r="G4121" s="23" t="s">
        <v>33</v>
      </c>
      <c r="H4121" s="24" t="s">
        <v>34</v>
      </c>
      <c r="I4121" s="24" t="s">
        <v>35</v>
      </c>
      <c r="J4121" s="23" t="s">
        <v>36</v>
      </c>
      <c r="K4121" s="26">
        <v>151888.10999999999</v>
      </c>
      <c r="L4121" s="26">
        <f t="shared" si="192"/>
        <v>151888.10999999999</v>
      </c>
      <c r="M4121" s="26">
        <v>0</v>
      </c>
      <c r="N4121" s="26">
        <v>0</v>
      </c>
      <c r="O4121" s="26">
        <v>0</v>
      </c>
      <c r="P4121" s="26">
        <v>0</v>
      </c>
      <c r="Q4121" s="26">
        <f t="shared" si="193"/>
        <v>0</v>
      </c>
      <c r="R4121" s="27" t="str">
        <f t="shared" si="194"/>
        <v>1-30</v>
      </c>
      <c r="S4121" s="27" t="str">
        <f>+VLOOKUP(B4121,'[1]PORTFOLIO MAY16'!$B$7:$T$5083,19,0)</f>
        <v>EL SALVADOR</v>
      </c>
      <c r="T4121" s="26">
        <v>0</v>
      </c>
      <c r="U4121" s="23" t="s">
        <v>37</v>
      </c>
      <c r="V4121" s="23" t="s">
        <v>37</v>
      </c>
      <c r="W4121" s="23" t="s">
        <v>37</v>
      </c>
      <c r="X4121" s="22">
        <v>165768.79</v>
      </c>
    </row>
    <row r="4122" spans="1:24" x14ac:dyDescent="0.25">
      <c r="A4122" s="22">
        <v>702</v>
      </c>
      <c r="B4122" s="23" t="s">
        <v>4167</v>
      </c>
      <c r="C4122" s="23"/>
      <c r="D4122" s="24">
        <v>320398</v>
      </c>
      <c r="E4122" s="25"/>
      <c r="F4122" s="23" t="s">
        <v>42</v>
      </c>
      <c r="G4122" s="23" t="s">
        <v>51</v>
      </c>
      <c r="H4122" s="24" t="s">
        <v>34</v>
      </c>
      <c r="I4122" s="24" t="s">
        <v>35</v>
      </c>
      <c r="J4122" s="23" t="s">
        <v>39</v>
      </c>
      <c r="K4122" s="26">
        <v>286174.40000000002</v>
      </c>
      <c r="L4122" s="26">
        <f t="shared" si="192"/>
        <v>15421.938413028192</v>
      </c>
      <c r="M4122" s="26">
        <v>0</v>
      </c>
      <c r="N4122" s="26">
        <v>0</v>
      </c>
      <c r="O4122" s="26">
        <v>0</v>
      </c>
      <c r="P4122" s="26">
        <v>0</v>
      </c>
      <c r="Q4122" s="26">
        <f t="shared" si="193"/>
        <v>0</v>
      </c>
      <c r="R4122" s="27" t="str">
        <f t="shared" si="194"/>
        <v>1-30</v>
      </c>
      <c r="S4122" s="27" t="str">
        <f>+VLOOKUP(B4122,'[1]PORTFOLIO MAY16'!$B$7:$T$5083,19,0)</f>
        <v>MEXICO</v>
      </c>
      <c r="T4122" s="26">
        <v>0</v>
      </c>
      <c r="U4122" s="23" t="s">
        <v>37</v>
      </c>
      <c r="V4122" s="23" t="s">
        <v>37</v>
      </c>
      <c r="W4122" s="23" t="s">
        <v>37</v>
      </c>
      <c r="X4122" s="22">
        <v>311011.62</v>
      </c>
    </row>
    <row r="4123" spans="1:24" x14ac:dyDescent="0.25">
      <c r="A4123" s="22">
        <v>702</v>
      </c>
      <c r="B4123" s="23" t="s">
        <v>4168</v>
      </c>
      <c r="C4123" s="23"/>
      <c r="D4123" s="24">
        <v>320398</v>
      </c>
      <c r="E4123" s="25"/>
      <c r="F4123" s="23" t="s">
        <v>42</v>
      </c>
      <c r="G4123" s="23" t="s">
        <v>51</v>
      </c>
      <c r="H4123" s="24" t="s">
        <v>34</v>
      </c>
      <c r="I4123" s="24" t="s">
        <v>35</v>
      </c>
      <c r="J4123" s="23" t="s">
        <v>39</v>
      </c>
      <c r="K4123" s="26">
        <v>265439.96999999997</v>
      </c>
      <c r="L4123" s="26">
        <f t="shared" si="192"/>
        <v>14304.559980543509</v>
      </c>
      <c r="M4123" s="26">
        <v>0</v>
      </c>
      <c r="N4123" s="26">
        <v>0</v>
      </c>
      <c r="O4123" s="26">
        <v>0</v>
      </c>
      <c r="P4123" s="26">
        <v>0</v>
      </c>
      <c r="Q4123" s="26">
        <f t="shared" si="193"/>
        <v>0</v>
      </c>
      <c r="R4123" s="27" t="str">
        <f t="shared" si="194"/>
        <v>1-30</v>
      </c>
      <c r="S4123" s="27" t="str">
        <f>+VLOOKUP(B4123,'[1]PORTFOLIO MAY16'!$B$7:$T$5083,19,0)</f>
        <v>MEXICO</v>
      </c>
      <c r="T4123" s="26">
        <v>0</v>
      </c>
      <c r="U4123" s="23" t="s">
        <v>37</v>
      </c>
      <c r="V4123" s="23" t="s">
        <v>37</v>
      </c>
      <c r="W4123" s="23" t="s">
        <v>37</v>
      </c>
      <c r="X4123" s="22">
        <v>289357.45</v>
      </c>
    </row>
    <row r="4124" spans="1:24" x14ac:dyDescent="0.25">
      <c r="A4124" s="22">
        <v>702</v>
      </c>
      <c r="B4124" s="23" t="s">
        <v>4169</v>
      </c>
      <c r="C4124" s="23"/>
      <c r="D4124" s="24">
        <v>312682</v>
      </c>
      <c r="E4124" s="25"/>
      <c r="F4124" s="23" t="s">
        <v>42</v>
      </c>
      <c r="G4124" s="23" t="s">
        <v>33</v>
      </c>
      <c r="H4124" s="24" t="s">
        <v>34</v>
      </c>
      <c r="I4124" s="24" t="s">
        <v>35</v>
      </c>
      <c r="J4124" s="23" t="s">
        <v>39</v>
      </c>
      <c r="K4124" s="26">
        <v>6621220.4400000004</v>
      </c>
      <c r="L4124" s="26">
        <f t="shared" si="192"/>
        <v>356817.56944284128</v>
      </c>
      <c r="M4124" s="26">
        <v>0</v>
      </c>
      <c r="N4124" s="26">
        <v>0</v>
      </c>
      <c r="O4124" s="26">
        <v>0</v>
      </c>
      <c r="P4124" s="26">
        <v>0</v>
      </c>
      <c r="Q4124" s="26">
        <f t="shared" si="193"/>
        <v>0</v>
      </c>
      <c r="R4124" s="27" t="str">
        <f t="shared" si="194"/>
        <v>1-30</v>
      </c>
      <c r="S4124" s="27" t="str">
        <f>+VLOOKUP(B4124,'[1]PORTFOLIO MAY16'!$B$7:$T$5083,19,0)</f>
        <v>MEXICO</v>
      </c>
      <c r="T4124" s="26">
        <v>0</v>
      </c>
      <c r="U4124" s="23" t="s">
        <v>37</v>
      </c>
      <c r="V4124" s="23" t="s">
        <v>37</v>
      </c>
      <c r="W4124" s="23" t="s">
        <v>37</v>
      </c>
      <c r="X4124" s="22">
        <v>7258657.5999999996</v>
      </c>
    </row>
    <row r="4125" spans="1:24" x14ac:dyDescent="0.25">
      <c r="A4125" s="22">
        <v>702</v>
      </c>
      <c r="B4125" s="23" t="s">
        <v>4170</v>
      </c>
      <c r="C4125" s="23"/>
      <c r="D4125" s="24">
        <v>312097</v>
      </c>
      <c r="E4125" s="25"/>
      <c r="F4125" s="23" t="s">
        <v>33</v>
      </c>
      <c r="G4125" s="23" t="s">
        <v>33</v>
      </c>
      <c r="H4125" s="24" t="s">
        <v>34</v>
      </c>
      <c r="I4125" s="24" t="s">
        <v>35</v>
      </c>
      <c r="J4125" s="23" t="s">
        <v>36</v>
      </c>
      <c r="K4125" s="26">
        <v>-29649.919999999998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f t="shared" si="193"/>
        <v>0</v>
      </c>
      <c r="R4125" s="27" t="str">
        <f t="shared" si="194"/>
        <v>1-30</v>
      </c>
      <c r="S4125" s="27" t="str">
        <f>+VLOOKUP(B4125,'[1]PORTFOLIO MAY16'!$B$7:$T$5083,19,0)</f>
        <v>MEXICO</v>
      </c>
      <c r="T4125" s="26">
        <v>0</v>
      </c>
      <c r="U4125" s="23" t="s">
        <v>37</v>
      </c>
      <c r="V4125" s="23" t="s">
        <v>37</v>
      </c>
      <c r="W4125" s="23" t="s">
        <v>37</v>
      </c>
      <c r="X4125" s="22">
        <v>0</v>
      </c>
    </row>
    <row r="4126" spans="1:24" x14ac:dyDescent="0.25">
      <c r="A4126" s="22">
        <v>702</v>
      </c>
      <c r="B4126" s="23" t="s">
        <v>4171</v>
      </c>
      <c r="C4126" s="23"/>
      <c r="D4126" s="24">
        <v>320022</v>
      </c>
      <c r="E4126" s="25"/>
      <c r="F4126" s="23" t="s">
        <v>42</v>
      </c>
      <c r="G4126" s="23" t="s">
        <v>33</v>
      </c>
      <c r="H4126" s="24" t="s">
        <v>34</v>
      </c>
      <c r="I4126" s="24" t="s">
        <v>35</v>
      </c>
      <c r="J4126" s="23" t="s">
        <v>36</v>
      </c>
      <c r="K4126" s="26">
        <v>13909.36</v>
      </c>
      <c r="L4126" s="26">
        <f t="shared" si="192"/>
        <v>13909.36</v>
      </c>
      <c r="M4126" s="26">
        <v>0</v>
      </c>
      <c r="N4126" s="26">
        <v>0</v>
      </c>
      <c r="O4126" s="26">
        <v>0</v>
      </c>
      <c r="P4126" s="26">
        <v>13909.36</v>
      </c>
      <c r="Q4126" s="26">
        <f t="shared" si="193"/>
        <v>13909.36</v>
      </c>
      <c r="R4126" s="27" t="str">
        <f t="shared" si="194"/>
        <v>120+</v>
      </c>
      <c r="S4126" s="27" t="str">
        <f>+VLOOKUP(B4126,'[1]PORTFOLIO MAY16'!$B$7:$T$5083,19,0)</f>
        <v>REPUBLICA DOMINICANA</v>
      </c>
      <c r="T4126" s="26">
        <v>0</v>
      </c>
      <c r="U4126" s="23" t="s">
        <v>37</v>
      </c>
      <c r="V4126" s="23" t="s">
        <v>37</v>
      </c>
      <c r="W4126" s="23" t="s">
        <v>37</v>
      </c>
      <c r="X4126" s="22">
        <v>21806.2</v>
      </c>
    </row>
    <row r="4127" spans="1:24" x14ac:dyDescent="0.25">
      <c r="A4127" s="22">
        <v>702</v>
      </c>
      <c r="B4127" s="23" t="s">
        <v>4172</v>
      </c>
      <c r="C4127" s="23"/>
      <c r="D4127" s="24">
        <v>310691</v>
      </c>
      <c r="E4127" s="25"/>
      <c r="F4127" s="23" t="s">
        <v>33</v>
      </c>
      <c r="G4127" s="23" t="s">
        <v>33</v>
      </c>
      <c r="H4127" s="24" t="s">
        <v>34</v>
      </c>
      <c r="I4127" s="24" t="s">
        <v>233</v>
      </c>
      <c r="J4127" s="23" t="s">
        <v>39</v>
      </c>
      <c r="K4127" s="26">
        <v>290361.71999999997</v>
      </c>
      <c r="L4127" s="26">
        <f t="shared" si="192"/>
        <v>15647.593087784706</v>
      </c>
      <c r="M4127" s="26">
        <v>0</v>
      </c>
      <c r="N4127" s="26">
        <v>0</v>
      </c>
      <c r="O4127" s="26">
        <v>0</v>
      </c>
      <c r="P4127" s="26">
        <v>290361.71999999997</v>
      </c>
      <c r="Q4127" s="26">
        <f t="shared" si="193"/>
        <v>290361.71999999997</v>
      </c>
      <c r="R4127" s="27" t="str">
        <f t="shared" si="194"/>
        <v>120+</v>
      </c>
      <c r="S4127" s="27" t="str">
        <f>+VLOOKUP(B4127,'[1]PORTFOLIO MAY16'!$B$7:$T$5083,19,0)</f>
        <v>MEXICO</v>
      </c>
      <c r="T4127" s="26">
        <v>0</v>
      </c>
      <c r="U4127" s="23" t="s">
        <v>37</v>
      </c>
      <c r="V4127" s="23" t="s">
        <v>37</v>
      </c>
      <c r="W4127" s="23" t="s">
        <v>37</v>
      </c>
      <c r="X4127" s="22">
        <v>343765.95</v>
      </c>
    </row>
    <row r="4128" spans="1:24" x14ac:dyDescent="0.25">
      <c r="A4128" s="22">
        <v>702</v>
      </c>
      <c r="B4128" s="23" t="s">
        <v>4173</v>
      </c>
      <c r="C4128" s="23"/>
      <c r="D4128" s="24">
        <v>310229</v>
      </c>
      <c r="E4128" s="25"/>
      <c r="F4128" s="23" t="s">
        <v>33</v>
      </c>
      <c r="G4128" s="23" t="s">
        <v>33</v>
      </c>
      <c r="H4128" s="24" t="s">
        <v>34</v>
      </c>
      <c r="I4128" s="24" t="s">
        <v>35</v>
      </c>
      <c r="J4128" s="23" t="s">
        <v>39</v>
      </c>
      <c r="K4128" s="26">
        <v>66880.850000000006</v>
      </c>
      <c r="L4128" s="26">
        <f t="shared" ref="L4128:L4191" si="195">+IF(J4128="MXN",K4128/$L$2,K4128)</f>
        <v>3604.2090058054691</v>
      </c>
      <c r="M4128" s="26">
        <v>0</v>
      </c>
      <c r="N4128" s="26">
        <v>0</v>
      </c>
      <c r="O4128" s="26">
        <v>0</v>
      </c>
      <c r="P4128" s="26">
        <v>0</v>
      </c>
      <c r="Q4128" s="26">
        <f t="shared" si="193"/>
        <v>0</v>
      </c>
      <c r="R4128" s="27" t="str">
        <f t="shared" si="194"/>
        <v>1-30</v>
      </c>
      <c r="S4128" s="27" t="str">
        <f>+VLOOKUP(B4128,'[1]PORTFOLIO MAY16'!$B$7:$T$5083,19,0)</f>
        <v>MEXICO</v>
      </c>
      <c r="T4128" s="26">
        <v>0</v>
      </c>
      <c r="U4128" s="23" t="s">
        <v>37</v>
      </c>
      <c r="V4128" s="23" t="s">
        <v>37</v>
      </c>
      <c r="W4128" s="23" t="s">
        <v>37</v>
      </c>
      <c r="X4128" s="22">
        <v>85787.79</v>
      </c>
    </row>
    <row r="4129" spans="1:24" x14ac:dyDescent="0.25">
      <c r="A4129" s="22">
        <v>702</v>
      </c>
      <c r="B4129" s="23" t="s">
        <v>4174</v>
      </c>
      <c r="C4129" s="23"/>
      <c r="D4129" s="24">
        <v>320248</v>
      </c>
      <c r="E4129" s="25"/>
      <c r="F4129" s="23" t="s">
        <v>33</v>
      </c>
      <c r="G4129" s="23" t="s">
        <v>33</v>
      </c>
      <c r="H4129" s="24" t="s">
        <v>34</v>
      </c>
      <c r="I4129" s="24" t="s">
        <v>35</v>
      </c>
      <c r="J4129" s="23" t="s">
        <v>36</v>
      </c>
      <c r="K4129" s="26">
        <v>23899.49</v>
      </c>
      <c r="L4129" s="26">
        <f t="shared" si="195"/>
        <v>23899.49</v>
      </c>
      <c r="M4129" s="26">
        <v>0</v>
      </c>
      <c r="N4129" s="26">
        <v>0</v>
      </c>
      <c r="O4129" s="26">
        <v>0</v>
      </c>
      <c r="P4129" s="26">
        <v>23899.49</v>
      </c>
      <c r="Q4129" s="26">
        <f t="shared" si="193"/>
        <v>23899.49</v>
      </c>
      <c r="R4129" s="27" t="str">
        <f t="shared" si="194"/>
        <v>120+</v>
      </c>
      <c r="S4129" s="27" t="str">
        <f>+VLOOKUP(B4129,'[1]PORTFOLIO MAY16'!$B$7:$T$5083,19,0)</f>
        <v>MEXICO</v>
      </c>
      <c r="T4129" s="26">
        <v>0</v>
      </c>
      <c r="U4129" s="23" t="s">
        <v>37</v>
      </c>
      <c r="V4129" s="23" t="s">
        <v>37</v>
      </c>
      <c r="W4129" s="23" t="s">
        <v>37</v>
      </c>
      <c r="X4129" s="22">
        <v>28191.88</v>
      </c>
    </row>
    <row r="4130" spans="1:24" x14ac:dyDescent="0.25">
      <c r="A4130" s="22">
        <v>702</v>
      </c>
      <c r="B4130" s="23" t="s">
        <v>4175</v>
      </c>
      <c r="C4130" s="23"/>
      <c r="D4130" s="24">
        <v>320560</v>
      </c>
      <c r="E4130" s="25"/>
      <c r="F4130" s="23" t="s">
        <v>33</v>
      </c>
      <c r="G4130" s="23" t="s">
        <v>33</v>
      </c>
      <c r="H4130" s="24" t="s">
        <v>34</v>
      </c>
      <c r="I4130" s="24" t="s">
        <v>35</v>
      </c>
      <c r="J4130" s="23" t="s">
        <v>39</v>
      </c>
      <c r="K4130" s="26">
        <v>206835.82</v>
      </c>
      <c r="L4130" s="26">
        <f t="shared" si="195"/>
        <v>11146.382337652092</v>
      </c>
      <c r="M4130" s="26">
        <v>206835.82</v>
      </c>
      <c r="N4130" s="26">
        <v>0</v>
      </c>
      <c r="O4130" s="26">
        <v>0</v>
      </c>
      <c r="P4130" s="26">
        <v>0</v>
      </c>
      <c r="Q4130" s="26">
        <f t="shared" si="193"/>
        <v>206835.82</v>
      </c>
      <c r="R4130" s="27" t="str">
        <f t="shared" si="194"/>
        <v>31-60</v>
      </c>
      <c r="S4130" s="27" t="str">
        <f>+VLOOKUP(B4130,'[1]PORTFOLIO MAY16'!$B$7:$T$5083,19,0)</f>
        <v>MEXICO</v>
      </c>
      <c r="T4130" s="26">
        <v>0</v>
      </c>
      <c r="U4130" s="23" t="s">
        <v>37</v>
      </c>
      <c r="V4130" s="23" t="s">
        <v>37</v>
      </c>
      <c r="W4130" s="23" t="s">
        <v>37</v>
      </c>
      <c r="X4130" s="22">
        <v>296590.28000000003</v>
      </c>
    </row>
    <row r="4131" spans="1:24" x14ac:dyDescent="0.25">
      <c r="A4131" s="22">
        <v>702</v>
      </c>
      <c r="B4131" s="23" t="s">
        <v>4176</v>
      </c>
      <c r="C4131" s="23"/>
      <c r="D4131" s="24">
        <v>310063</v>
      </c>
      <c r="E4131" s="25"/>
      <c r="F4131" s="23" t="s">
        <v>33</v>
      </c>
      <c r="G4131" s="23" t="s">
        <v>33</v>
      </c>
      <c r="H4131" s="24" t="s">
        <v>34</v>
      </c>
      <c r="I4131" s="24" t="s">
        <v>233</v>
      </c>
      <c r="J4131" s="23" t="s">
        <v>39</v>
      </c>
      <c r="K4131" s="26">
        <v>86415.91</v>
      </c>
      <c r="L4131" s="26">
        <f t="shared" si="195"/>
        <v>4656.953389002605</v>
      </c>
      <c r="M4131" s="26">
        <v>0</v>
      </c>
      <c r="N4131" s="26">
        <v>0</v>
      </c>
      <c r="O4131" s="26">
        <v>0</v>
      </c>
      <c r="P4131" s="26">
        <v>86415.91</v>
      </c>
      <c r="Q4131" s="26">
        <f t="shared" si="193"/>
        <v>86415.91</v>
      </c>
      <c r="R4131" s="27" t="str">
        <f t="shared" si="194"/>
        <v>120+</v>
      </c>
      <c r="S4131" s="27" t="str">
        <f>+VLOOKUP(B4131,'[1]PORTFOLIO MAY16'!$B$7:$T$5083,19,0)</f>
        <v>MEXICO</v>
      </c>
      <c r="T4131" s="26">
        <v>0</v>
      </c>
      <c r="U4131" s="23" t="s">
        <v>37</v>
      </c>
      <c r="V4131" s="23" t="s">
        <v>37</v>
      </c>
      <c r="W4131" s="23" t="s">
        <v>37</v>
      </c>
      <c r="X4131" s="22">
        <v>118046.73</v>
      </c>
    </row>
    <row r="4132" spans="1:24" x14ac:dyDescent="0.25">
      <c r="A4132" s="22">
        <v>702</v>
      </c>
      <c r="B4132" s="23" t="s">
        <v>4177</v>
      </c>
      <c r="C4132" s="23"/>
      <c r="D4132" s="24">
        <v>309047</v>
      </c>
      <c r="E4132" s="25"/>
      <c r="F4132" s="23" t="s">
        <v>42</v>
      </c>
      <c r="G4132" s="23" t="s">
        <v>33</v>
      </c>
      <c r="H4132" s="24" t="s">
        <v>34</v>
      </c>
      <c r="I4132" s="24" t="s">
        <v>35</v>
      </c>
      <c r="J4132" s="23" t="s">
        <v>39</v>
      </c>
      <c r="K4132" s="26">
        <v>249656.99</v>
      </c>
      <c r="L4132" s="26">
        <f t="shared" si="195"/>
        <v>13454.01518850741</v>
      </c>
      <c r="M4132" s="26">
        <v>0</v>
      </c>
      <c r="N4132" s="26">
        <v>0</v>
      </c>
      <c r="O4132" s="26">
        <v>0</v>
      </c>
      <c r="P4132" s="26">
        <v>0</v>
      </c>
      <c r="Q4132" s="26">
        <f t="shared" si="193"/>
        <v>0</v>
      </c>
      <c r="R4132" s="27" t="str">
        <f t="shared" si="194"/>
        <v>1-30</v>
      </c>
      <c r="S4132" s="27" t="str">
        <f>+VLOOKUP(B4132,'[1]PORTFOLIO MAY16'!$B$7:$T$5083,19,0)</f>
        <v>MEXICO</v>
      </c>
      <c r="T4132" s="26">
        <v>0</v>
      </c>
      <c r="U4132" s="23" t="s">
        <v>37</v>
      </c>
      <c r="V4132" s="23" t="s">
        <v>37</v>
      </c>
      <c r="W4132" s="23" t="s">
        <v>37</v>
      </c>
      <c r="X4132" s="22">
        <v>291737.56</v>
      </c>
    </row>
    <row r="4133" spans="1:24" x14ac:dyDescent="0.25">
      <c r="A4133" s="22">
        <v>702</v>
      </c>
      <c r="B4133" s="23" t="s">
        <v>4178</v>
      </c>
      <c r="C4133" s="23"/>
      <c r="D4133" s="24">
        <v>315951</v>
      </c>
      <c r="E4133" s="25"/>
      <c r="F4133" s="23" t="s">
        <v>42</v>
      </c>
      <c r="G4133" s="23" t="s">
        <v>33</v>
      </c>
      <c r="H4133" s="24" t="s">
        <v>34</v>
      </c>
      <c r="I4133" s="24" t="s">
        <v>35</v>
      </c>
      <c r="J4133" s="23" t="s">
        <v>36</v>
      </c>
      <c r="K4133" s="26">
        <v>58863.26</v>
      </c>
      <c r="L4133" s="26">
        <f t="shared" si="195"/>
        <v>58863.26</v>
      </c>
      <c r="M4133" s="26">
        <v>0</v>
      </c>
      <c r="N4133" s="26">
        <v>0</v>
      </c>
      <c r="O4133" s="26">
        <v>0</v>
      </c>
      <c r="P4133" s="26">
        <v>0</v>
      </c>
      <c r="Q4133" s="26">
        <f t="shared" si="193"/>
        <v>0</v>
      </c>
      <c r="R4133" s="27" t="str">
        <f t="shared" si="194"/>
        <v>1-30</v>
      </c>
      <c r="S4133" s="27" t="str">
        <f>+VLOOKUP(B4133,'[1]PORTFOLIO MAY16'!$B$7:$T$5083,19,0)</f>
        <v>REPUBLICA DOMINICANA</v>
      </c>
      <c r="T4133" s="26">
        <v>0</v>
      </c>
      <c r="U4133" s="23" t="s">
        <v>37</v>
      </c>
      <c r="V4133" s="23" t="s">
        <v>37</v>
      </c>
      <c r="W4133" s="23" t="s">
        <v>37</v>
      </c>
      <c r="X4133" s="22">
        <v>62760.99</v>
      </c>
    </row>
    <row r="4134" spans="1:24" x14ac:dyDescent="0.25">
      <c r="A4134" s="22">
        <v>702</v>
      </c>
      <c r="B4134" s="23" t="s">
        <v>4179</v>
      </c>
      <c r="C4134" s="23"/>
      <c r="D4134" s="24">
        <v>308900</v>
      </c>
      <c r="E4134" s="25"/>
      <c r="F4134" s="23" t="s">
        <v>42</v>
      </c>
      <c r="G4134" s="23" t="s">
        <v>33</v>
      </c>
      <c r="H4134" s="24" t="s">
        <v>34</v>
      </c>
      <c r="I4134" s="24" t="s">
        <v>35</v>
      </c>
      <c r="J4134" s="23" t="s">
        <v>36</v>
      </c>
      <c r="K4134" s="26">
        <v>19067.21</v>
      </c>
      <c r="L4134" s="26">
        <f t="shared" si="195"/>
        <v>19067.21</v>
      </c>
      <c r="M4134" s="26">
        <v>0</v>
      </c>
      <c r="N4134" s="26">
        <v>0</v>
      </c>
      <c r="O4134" s="26">
        <v>0</v>
      </c>
      <c r="P4134" s="26">
        <v>0</v>
      </c>
      <c r="Q4134" s="26">
        <f t="shared" si="193"/>
        <v>0</v>
      </c>
      <c r="R4134" s="27" t="str">
        <f t="shared" si="194"/>
        <v>1-30</v>
      </c>
      <c r="S4134" s="27" t="str">
        <f>+VLOOKUP(B4134,'[1]PORTFOLIO MAY16'!$B$7:$T$5083,19,0)</f>
        <v>COSTA RICA</v>
      </c>
      <c r="T4134" s="26">
        <v>0</v>
      </c>
      <c r="U4134" s="23" t="s">
        <v>37</v>
      </c>
      <c r="V4134" s="23" t="s">
        <v>37</v>
      </c>
      <c r="W4134" s="23" t="s">
        <v>37</v>
      </c>
      <c r="X4134" s="22">
        <v>19548.37</v>
      </c>
    </row>
    <row r="4135" spans="1:24" x14ac:dyDescent="0.25">
      <c r="A4135" s="22">
        <v>702</v>
      </c>
      <c r="B4135" s="23" t="s">
        <v>4180</v>
      </c>
      <c r="C4135" s="23"/>
      <c r="D4135" s="24">
        <v>309141</v>
      </c>
      <c r="E4135" s="25"/>
      <c r="F4135" s="23" t="s">
        <v>51</v>
      </c>
      <c r="G4135" s="23" t="s">
        <v>33</v>
      </c>
      <c r="H4135" s="24" t="s">
        <v>34</v>
      </c>
      <c r="I4135" s="24" t="s">
        <v>35</v>
      </c>
      <c r="J4135" s="23" t="s">
        <v>36</v>
      </c>
      <c r="K4135" s="26">
        <v>41183.519999999997</v>
      </c>
      <c r="L4135" s="26">
        <f t="shared" si="195"/>
        <v>41183.519999999997</v>
      </c>
      <c r="M4135" s="26">
        <v>0</v>
      </c>
      <c r="N4135" s="26">
        <v>0</v>
      </c>
      <c r="O4135" s="26">
        <v>0</v>
      </c>
      <c r="P4135" s="26">
        <v>41183.519999999997</v>
      </c>
      <c r="Q4135" s="26">
        <f t="shared" si="193"/>
        <v>41183.519999999997</v>
      </c>
      <c r="R4135" s="27" t="str">
        <f t="shared" si="194"/>
        <v>120+</v>
      </c>
      <c r="S4135" s="27" t="str">
        <f>+VLOOKUP(B4135,'[1]PORTFOLIO MAY16'!$B$7:$T$5083,19,0)</f>
        <v>GUATEMALA</v>
      </c>
      <c r="T4135" s="26">
        <v>0</v>
      </c>
      <c r="U4135" s="23" t="s">
        <v>37</v>
      </c>
      <c r="V4135" s="23" t="s">
        <v>37</v>
      </c>
      <c r="W4135" s="23" t="s">
        <v>37</v>
      </c>
      <c r="X4135" s="22">
        <v>41904.449999999997</v>
      </c>
    </row>
    <row r="4136" spans="1:24" x14ac:dyDescent="0.25">
      <c r="A4136" s="22">
        <v>702</v>
      </c>
      <c r="B4136" s="23" t="s">
        <v>4181</v>
      </c>
      <c r="C4136" s="23"/>
      <c r="D4136" s="24">
        <v>309141</v>
      </c>
      <c r="E4136" s="25"/>
      <c r="F4136" s="23" t="s">
        <v>51</v>
      </c>
      <c r="G4136" s="23" t="s">
        <v>33</v>
      </c>
      <c r="H4136" s="24" t="s">
        <v>34</v>
      </c>
      <c r="I4136" s="24" t="s">
        <v>35</v>
      </c>
      <c r="J4136" s="23" t="s">
        <v>36</v>
      </c>
      <c r="K4136" s="26">
        <v>25866.7</v>
      </c>
      <c r="L4136" s="26">
        <f t="shared" si="195"/>
        <v>25866.7</v>
      </c>
      <c r="M4136" s="26">
        <v>25866.7</v>
      </c>
      <c r="N4136" s="26">
        <v>0</v>
      </c>
      <c r="O4136" s="26">
        <v>0</v>
      </c>
      <c r="P4136" s="26">
        <v>0</v>
      </c>
      <c r="Q4136" s="26">
        <f t="shared" si="193"/>
        <v>25866.7</v>
      </c>
      <c r="R4136" s="27" t="str">
        <f t="shared" si="194"/>
        <v>31-60</v>
      </c>
      <c r="S4136" s="27" t="str">
        <f>+VLOOKUP(B4136,'[1]PORTFOLIO MAY16'!$B$7:$T$5083,19,0)</f>
        <v>GUATEMALA</v>
      </c>
      <c r="T4136" s="26">
        <v>0</v>
      </c>
      <c r="U4136" s="23" t="s">
        <v>37</v>
      </c>
      <c r="V4136" s="23" t="s">
        <v>37</v>
      </c>
      <c r="W4136" s="23" t="s">
        <v>37</v>
      </c>
      <c r="X4136" s="22">
        <v>26545.64</v>
      </c>
    </row>
    <row r="4137" spans="1:24" x14ac:dyDescent="0.25">
      <c r="A4137" s="22">
        <v>702</v>
      </c>
      <c r="B4137" s="23" t="s">
        <v>4182</v>
      </c>
      <c r="C4137" s="23"/>
      <c r="D4137" s="24">
        <v>316526</v>
      </c>
      <c r="E4137" s="25"/>
      <c r="F4137" s="23" t="s">
        <v>42</v>
      </c>
      <c r="G4137" s="23" t="s">
        <v>33</v>
      </c>
      <c r="H4137" s="24" t="s">
        <v>34</v>
      </c>
      <c r="I4137" s="24" t="s">
        <v>35</v>
      </c>
      <c r="J4137" s="23" t="s">
        <v>36</v>
      </c>
      <c r="K4137" s="26">
        <v>127289.53</v>
      </c>
      <c r="L4137" s="26">
        <f t="shared" si="195"/>
        <v>127289.53</v>
      </c>
      <c r="M4137" s="26">
        <v>0</v>
      </c>
      <c r="N4137" s="26">
        <v>0</v>
      </c>
      <c r="O4137" s="26">
        <v>0</v>
      </c>
      <c r="P4137" s="26">
        <v>0</v>
      </c>
      <c r="Q4137" s="26">
        <f t="shared" si="193"/>
        <v>0</v>
      </c>
      <c r="R4137" s="27" t="str">
        <f t="shared" si="194"/>
        <v>1-30</v>
      </c>
      <c r="S4137" s="27" t="str">
        <f>+VLOOKUP(B4137,'[1]PORTFOLIO MAY16'!$B$7:$T$5083,19,0)</f>
        <v>ECUADOR</v>
      </c>
      <c r="T4137" s="26">
        <v>0</v>
      </c>
      <c r="U4137" s="23" t="s">
        <v>37</v>
      </c>
      <c r="V4137" s="23" t="s">
        <v>37</v>
      </c>
      <c r="W4137" s="23" t="s">
        <v>37</v>
      </c>
      <c r="X4137" s="22">
        <v>136780.84</v>
      </c>
    </row>
    <row r="4138" spans="1:24" x14ac:dyDescent="0.25">
      <c r="A4138" s="22">
        <v>702</v>
      </c>
      <c r="B4138" s="23" t="s">
        <v>4183</v>
      </c>
      <c r="C4138" s="23"/>
      <c r="D4138" s="24">
        <v>308247</v>
      </c>
      <c r="E4138" s="25"/>
      <c r="F4138" s="23" t="s">
        <v>51</v>
      </c>
      <c r="G4138" s="23" t="s">
        <v>33</v>
      </c>
      <c r="H4138" s="24" t="s">
        <v>34</v>
      </c>
      <c r="I4138" s="24" t="s">
        <v>35</v>
      </c>
      <c r="J4138" s="23" t="s">
        <v>36</v>
      </c>
      <c r="K4138" s="26">
        <v>104771.1</v>
      </c>
      <c r="L4138" s="26">
        <f t="shared" si="195"/>
        <v>104771.1</v>
      </c>
      <c r="M4138" s="26">
        <v>0</v>
      </c>
      <c r="N4138" s="26">
        <v>0</v>
      </c>
      <c r="O4138" s="26">
        <v>0</v>
      </c>
      <c r="P4138" s="26">
        <v>104771.1</v>
      </c>
      <c r="Q4138" s="26">
        <f t="shared" si="193"/>
        <v>104771.1</v>
      </c>
      <c r="R4138" s="27" t="str">
        <f t="shared" si="194"/>
        <v>120+</v>
      </c>
      <c r="S4138" s="27" t="str">
        <f>+VLOOKUP(B4138,'[1]PORTFOLIO MAY16'!$B$7:$T$5083,19,0)</f>
        <v>GUATEMALA</v>
      </c>
      <c r="T4138" s="26">
        <v>0</v>
      </c>
      <c r="U4138" s="23" t="s">
        <v>37</v>
      </c>
      <c r="V4138" s="23" t="s">
        <v>37</v>
      </c>
      <c r="W4138" s="23" t="s">
        <v>37</v>
      </c>
      <c r="X4138" s="22">
        <v>112866.29</v>
      </c>
    </row>
    <row r="4139" spans="1:24" x14ac:dyDescent="0.25">
      <c r="A4139" s="22">
        <v>702</v>
      </c>
      <c r="B4139" s="23" t="s">
        <v>4184</v>
      </c>
      <c r="C4139" s="23"/>
      <c r="D4139" s="24">
        <v>314395</v>
      </c>
      <c r="E4139" s="25"/>
      <c r="F4139" s="23" t="s">
        <v>42</v>
      </c>
      <c r="G4139" s="23" t="s">
        <v>33</v>
      </c>
      <c r="H4139" s="24" t="s">
        <v>34</v>
      </c>
      <c r="I4139" s="24" t="s">
        <v>35</v>
      </c>
      <c r="J4139" s="23" t="s">
        <v>36</v>
      </c>
      <c r="K4139" s="26">
        <v>100787.68</v>
      </c>
      <c r="L4139" s="26">
        <f t="shared" si="195"/>
        <v>100787.68</v>
      </c>
      <c r="M4139" s="26">
        <v>0</v>
      </c>
      <c r="N4139" s="26">
        <v>0</v>
      </c>
      <c r="O4139" s="26">
        <v>0</v>
      </c>
      <c r="P4139" s="26">
        <v>0</v>
      </c>
      <c r="Q4139" s="26">
        <f t="shared" si="193"/>
        <v>0</v>
      </c>
      <c r="R4139" s="27" t="str">
        <f t="shared" si="194"/>
        <v>1-30</v>
      </c>
      <c r="S4139" s="27" t="str">
        <f>+VLOOKUP(B4139,'[1]PORTFOLIO MAY16'!$B$7:$T$5083,19,0)</f>
        <v>REPUBLICA DOMINICANA</v>
      </c>
      <c r="T4139" s="26">
        <v>0</v>
      </c>
      <c r="U4139" s="23" t="s">
        <v>37</v>
      </c>
      <c r="V4139" s="23" t="s">
        <v>37</v>
      </c>
      <c r="W4139" s="23" t="s">
        <v>37</v>
      </c>
      <c r="X4139" s="22">
        <v>107582.11</v>
      </c>
    </row>
    <row r="4140" spans="1:24" x14ac:dyDescent="0.25">
      <c r="A4140" s="22">
        <v>702</v>
      </c>
      <c r="B4140" s="23" t="s">
        <v>4185</v>
      </c>
      <c r="C4140" s="23"/>
      <c r="D4140" s="24">
        <v>309141</v>
      </c>
      <c r="E4140" s="25"/>
      <c r="F4140" s="23" t="s">
        <v>42</v>
      </c>
      <c r="G4140" s="23" t="s">
        <v>33</v>
      </c>
      <c r="H4140" s="24" t="s">
        <v>34</v>
      </c>
      <c r="I4140" s="24" t="s">
        <v>35</v>
      </c>
      <c r="J4140" s="23" t="s">
        <v>36</v>
      </c>
      <c r="K4140" s="26">
        <v>0</v>
      </c>
      <c r="L4140" s="26">
        <f t="shared" si="195"/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f t="shared" si="193"/>
        <v>0</v>
      </c>
      <c r="R4140" s="27" t="str">
        <f t="shared" si="194"/>
        <v>1-30</v>
      </c>
      <c r="S4140" s="27" t="str">
        <f>+VLOOKUP(B4140,'[1]PORTFOLIO MAY16'!$B$7:$T$5083,19,0)</f>
        <v>GUATEMALA</v>
      </c>
      <c r="T4140" s="26">
        <v>0</v>
      </c>
      <c r="U4140" s="23" t="s">
        <v>37</v>
      </c>
      <c r="V4140" s="23" t="s">
        <v>37</v>
      </c>
      <c r="W4140" s="23" t="s">
        <v>37</v>
      </c>
      <c r="X4140" s="22">
        <v>0</v>
      </c>
    </row>
    <row r="4141" spans="1:24" x14ac:dyDescent="0.25">
      <c r="A4141" s="22">
        <v>702</v>
      </c>
      <c r="B4141" s="23" t="s">
        <v>4186</v>
      </c>
      <c r="C4141" s="23"/>
      <c r="D4141" s="24">
        <v>312659</v>
      </c>
      <c r="E4141" s="25"/>
      <c r="F4141" s="23" t="s">
        <v>33</v>
      </c>
      <c r="G4141" s="23" t="s">
        <v>33</v>
      </c>
      <c r="H4141" s="24" t="s">
        <v>34</v>
      </c>
      <c r="I4141" s="24" t="s">
        <v>35</v>
      </c>
      <c r="J4141" s="23" t="s">
        <v>39</v>
      </c>
      <c r="K4141" s="26">
        <v>499217.78</v>
      </c>
      <c r="L4141" s="26">
        <f t="shared" si="195"/>
        <v>26902.846159015822</v>
      </c>
      <c r="M4141" s="26">
        <v>0</v>
      </c>
      <c r="N4141" s="26">
        <v>0</v>
      </c>
      <c r="O4141" s="26">
        <v>0</v>
      </c>
      <c r="P4141" s="26">
        <v>499217.78</v>
      </c>
      <c r="Q4141" s="26">
        <f t="shared" si="193"/>
        <v>499217.78</v>
      </c>
      <c r="R4141" s="27" t="str">
        <f t="shared" si="194"/>
        <v>120+</v>
      </c>
      <c r="S4141" s="27" t="str">
        <f>+VLOOKUP(B4141,'[1]PORTFOLIO MAY16'!$B$7:$T$5083,19,0)</f>
        <v>MEXICO</v>
      </c>
      <c r="T4141" s="26">
        <v>0</v>
      </c>
      <c r="U4141" s="23" t="s">
        <v>37</v>
      </c>
      <c r="V4141" s="23" t="s">
        <v>37</v>
      </c>
      <c r="W4141" s="23" t="s">
        <v>37</v>
      </c>
      <c r="X4141" s="22">
        <v>553818.81999999995</v>
      </c>
    </row>
    <row r="4142" spans="1:24" x14ac:dyDescent="0.25">
      <c r="A4142" s="22">
        <v>702</v>
      </c>
      <c r="B4142" s="23" t="s">
        <v>4187</v>
      </c>
      <c r="C4142" s="23"/>
      <c r="D4142" s="24">
        <v>314376</v>
      </c>
      <c r="E4142" s="25"/>
      <c r="F4142" s="23" t="s">
        <v>42</v>
      </c>
      <c r="G4142" s="23" t="s">
        <v>33</v>
      </c>
      <c r="H4142" s="24" t="s">
        <v>34</v>
      </c>
      <c r="I4142" s="24" t="s">
        <v>35</v>
      </c>
      <c r="J4142" s="23" t="s">
        <v>36</v>
      </c>
      <c r="K4142" s="26">
        <v>140924.88</v>
      </c>
      <c r="L4142" s="26">
        <f t="shared" si="195"/>
        <v>140924.88</v>
      </c>
      <c r="M4142" s="26">
        <v>0</v>
      </c>
      <c r="N4142" s="26">
        <v>0</v>
      </c>
      <c r="O4142" s="26">
        <v>0</v>
      </c>
      <c r="P4142" s="26">
        <v>0</v>
      </c>
      <c r="Q4142" s="26">
        <f t="shared" si="193"/>
        <v>0</v>
      </c>
      <c r="R4142" s="27" t="str">
        <f t="shared" si="194"/>
        <v>1-30</v>
      </c>
      <c r="S4142" s="27" t="str">
        <f>+VLOOKUP(B4142,'[1]PORTFOLIO MAY16'!$B$7:$T$5083,19,0)</f>
        <v>COSTA RICA</v>
      </c>
      <c r="T4142" s="26">
        <v>0</v>
      </c>
      <c r="U4142" s="23" t="s">
        <v>37</v>
      </c>
      <c r="V4142" s="23" t="s">
        <v>37</v>
      </c>
      <c r="W4142" s="23" t="s">
        <v>37</v>
      </c>
      <c r="X4142" s="22">
        <v>146477.04999999999</v>
      </c>
    </row>
    <row r="4143" spans="1:24" x14ac:dyDescent="0.25">
      <c r="A4143" s="22">
        <v>702</v>
      </c>
      <c r="B4143" s="23" t="s">
        <v>4188</v>
      </c>
      <c r="C4143" s="23"/>
      <c r="D4143" s="24">
        <v>313548</v>
      </c>
      <c r="E4143" s="25"/>
      <c r="F4143" s="23" t="s">
        <v>59</v>
      </c>
      <c r="G4143" s="23" t="s">
        <v>59</v>
      </c>
      <c r="H4143" s="24" t="s">
        <v>34</v>
      </c>
      <c r="I4143" s="24" t="s">
        <v>35</v>
      </c>
      <c r="J4143" s="23" t="s">
        <v>36</v>
      </c>
      <c r="K4143" s="26">
        <v>52113.56</v>
      </c>
      <c r="L4143" s="26">
        <f t="shared" si="195"/>
        <v>52113.56</v>
      </c>
      <c r="M4143" s="26">
        <v>0</v>
      </c>
      <c r="N4143" s="26">
        <v>0</v>
      </c>
      <c r="O4143" s="26">
        <v>0</v>
      </c>
      <c r="P4143" s="26">
        <v>0</v>
      </c>
      <c r="Q4143" s="26">
        <f t="shared" si="193"/>
        <v>0</v>
      </c>
      <c r="R4143" s="27" t="str">
        <f t="shared" si="194"/>
        <v>1-30</v>
      </c>
      <c r="S4143" s="27" t="str">
        <f>+VLOOKUP(B4143,'[1]PORTFOLIO MAY16'!$B$7:$T$5083,19,0)</f>
        <v>NICARAGUA</v>
      </c>
      <c r="T4143" s="26">
        <v>0</v>
      </c>
      <c r="U4143" s="23" t="s">
        <v>37</v>
      </c>
      <c r="V4143" s="23" t="s">
        <v>37</v>
      </c>
      <c r="W4143" s="23" t="s">
        <v>37</v>
      </c>
      <c r="X4143" s="22">
        <v>52723.55</v>
      </c>
    </row>
    <row r="4144" spans="1:24" x14ac:dyDescent="0.25">
      <c r="A4144" s="22">
        <v>702</v>
      </c>
      <c r="B4144" s="23" t="s">
        <v>4189</v>
      </c>
      <c r="C4144" s="23"/>
      <c r="D4144" s="24">
        <v>310517</v>
      </c>
      <c r="E4144" s="25"/>
      <c r="F4144" s="23" t="s">
        <v>42</v>
      </c>
      <c r="G4144" s="23" t="s">
        <v>33</v>
      </c>
      <c r="H4144" s="24" t="s">
        <v>34</v>
      </c>
      <c r="I4144" s="24" t="s">
        <v>35</v>
      </c>
      <c r="J4144" s="23" t="s">
        <v>36</v>
      </c>
      <c r="K4144" s="26">
        <v>196511.78</v>
      </c>
      <c r="L4144" s="26">
        <f t="shared" si="195"/>
        <v>196511.78</v>
      </c>
      <c r="M4144" s="26">
        <v>0</v>
      </c>
      <c r="N4144" s="26">
        <v>0</v>
      </c>
      <c r="O4144" s="26">
        <v>0</v>
      </c>
      <c r="P4144" s="26">
        <v>0</v>
      </c>
      <c r="Q4144" s="26">
        <f t="shared" si="193"/>
        <v>0</v>
      </c>
      <c r="R4144" s="27" t="str">
        <f t="shared" si="194"/>
        <v>1-30</v>
      </c>
      <c r="S4144" s="27" t="str">
        <f>+VLOOKUP(B4144,'[1]PORTFOLIO MAY16'!$B$7:$T$5083,19,0)</f>
        <v>REPUBLICA DOMINICANA</v>
      </c>
      <c r="T4144" s="26">
        <v>0</v>
      </c>
      <c r="U4144" s="23" t="s">
        <v>37</v>
      </c>
      <c r="V4144" s="23" t="s">
        <v>37</v>
      </c>
      <c r="W4144" s="23" t="s">
        <v>37</v>
      </c>
      <c r="X4144" s="22">
        <v>209524.45</v>
      </c>
    </row>
    <row r="4145" spans="1:24" x14ac:dyDescent="0.25">
      <c r="A4145" s="22">
        <v>702</v>
      </c>
      <c r="B4145" s="23" t="s">
        <v>4190</v>
      </c>
      <c r="C4145" s="23"/>
      <c r="D4145" s="24">
        <v>317847</v>
      </c>
      <c r="E4145" s="25"/>
      <c r="F4145" s="23" t="s">
        <v>33</v>
      </c>
      <c r="G4145" s="23" t="s">
        <v>33</v>
      </c>
      <c r="H4145" s="24" t="s">
        <v>34</v>
      </c>
      <c r="I4145" s="24" t="s">
        <v>35</v>
      </c>
      <c r="J4145" s="23" t="s">
        <v>36</v>
      </c>
      <c r="K4145" s="26">
        <v>122203.31</v>
      </c>
      <c r="L4145" s="26">
        <f t="shared" si="195"/>
        <v>122203.31</v>
      </c>
      <c r="M4145" s="26">
        <v>0</v>
      </c>
      <c r="N4145" s="26">
        <v>0</v>
      </c>
      <c r="O4145" s="26">
        <v>0</v>
      </c>
      <c r="P4145" s="26">
        <v>0</v>
      </c>
      <c r="Q4145" s="26">
        <f t="shared" si="193"/>
        <v>0</v>
      </c>
      <c r="R4145" s="27" t="str">
        <f t="shared" si="194"/>
        <v>1-30</v>
      </c>
      <c r="S4145" s="27" t="str">
        <f>+VLOOKUP(B4145,'[1]PORTFOLIO MAY16'!$B$7:$T$5083,19,0)</f>
        <v>MEXICO</v>
      </c>
      <c r="T4145" s="26">
        <v>0</v>
      </c>
      <c r="U4145" s="23" t="s">
        <v>37</v>
      </c>
      <c r="V4145" s="23" t="s">
        <v>37</v>
      </c>
      <c r="W4145" s="23" t="s">
        <v>37</v>
      </c>
      <c r="X4145" s="22">
        <v>141060.96</v>
      </c>
    </row>
    <row r="4146" spans="1:24" x14ac:dyDescent="0.25">
      <c r="A4146" s="22">
        <v>702</v>
      </c>
      <c r="B4146" s="23" t="s">
        <v>4191</v>
      </c>
      <c r="C4146" s="23"/>
      <c r="D4146" s="24">
        <v>311550</v>
      </c>
      <c r="E4146" s="25"/>
      <c r="F4146" s="23" t="s">
        <v>33</v>
      </c>
      <c r="G4146" s="23" t="s">
        <v>33</v>
      </c>
      <c r="H4146" s="24" t="s">
        <v>34</v>
      </c>
      <c r="I4146" s="24" t="s">
        <v>35</v>
      </c>
      <c r="J4146" s="23" t="s">
        <v>39</v>
      </c>
      <c r="K4146" s="26">
        <v>36600.82</v>
      </c>
      <c r="L4146" s="26">
        <f t="shared" si="195"/>
        <v>1972.4181894199148</v>
      </c>
      <c r="M4146" s="26">
        <v>0</v>
      </c>
      <c r="N4146" s="26">
        <v>0</v>
      </c>
      <c r="O4146" s="26">
        <v>0</v>
      </c>
      <c r="P4146" s="26">
        <v>0</v>
      </c>
      <c r="Q4146" s="26">
        <f t="shared" si="193"/>
        <v>0</v>
      </c>
      <c r="R4146" s="27" t="str">
        <f t="shared" si="194"/>
        <v>1-30</v>
      </c>
      <c r="S4146" s="27" t="str">
        <f>+VLOOKUP(B4146,'[1]PORTFOLIO MAY16'!$B$7:$T$5083,19,0)</f>
        <v>MEXICO</v>
      </c>
      <c r="T4146" s="26">
        <v>0</v>
      </c>
      <c r="U4146" s="23" t="s">
        <v>37</v>
      </c>
      <c r="V4146" s="23" t="s">
        <v>37</v>
      </c>
      <c r="W4146" s="23" t="s">
        <v>37</v>
      </c>
      <c r="X4146" s="22">
        <v>49616.1</v>
      </c>
    </row>
    <row r="4147" spans="1:24" x14ac:dyDescent="0.25">
      <c r="A4147" s="22">
        <v>702</v>
      </c>
      <c r="B4147" s="23" t="s">
        <v>4192</v>
      </c>
      <c r="C4147" s="23"/>
      <c r="D4147" s="24">
        <v>316204</v>
      </c>
      <c r="E4147" s="25"/>
      <c r="F4147" s="23" t="s">
        <v>98</v>
      </c>
      <c r="G4147" s="23" t="s">
        <v>98</v>
      </c>
      <c r="H4147" s="24" t="s">
        <v>34</v>
      </c>
      <c r="I4147" s="24" t="s">
        <v>35</v>
      </c>
      <c r="J4147" s="23" t="s">
        <v>36</v>
      </c>
      <c r="K4147" s="26">
        <v>181237.21</v>
      </c>
      <c r="L4147" s="26">
        <f t="shared" si="195"/>
        <v>181237.21</v>
      </c>
      <c r="M4147" s="26">
        <v>0</v>
      </c>
      <c r="N4147" s="26">
        <v>0</v>
      </c>
      <c r="O4147" s="26">
        <v>0</v>
      </c>
      <c r="P4147" s="26">
        <v>0</v>
      </c>
      <c r="Q4147" s="26">
        <f t="shared" si="193"/>
        <v>0</v>
      </c>
      <c r="R4147" s="27" t="str">
        <f t="shared" si="194"/>
        <v>1-30</v>
      </c>
      <c r="S4147" s="27" t="str">
        <f>+VLOOKUP(B4147,'[1]PORTFOLIO MAY16'!$B$7:$T$5083,19,0)</f>
        <v>MEXICO</v>
      </c>
      <c r="T4147" s="26">
        <v>0</v>
      </c>
      <c r="U4147" s="23" t="s">
        <v>37</v>
      </c>
      <c r="V4147" s="23" t="s">
        <v>37</v>
      </c>
      <c r="W4147" s="23" t="s">
        <v>37</v>
      </c>
      <c r="X4147" s="22">
        <v>25615.200000000001</v>
      </c>
    </row>
    <row r="4148" spans="1:24" x14ac:dyDescent="0.25">
      <c r="A4148" s="22">
        <v>702</v>
      </c>
      <c r="B4148" s="23" t="s">
        <v>4193</v>
      </c>
      <c r="C4148" s="23"/>
      <c r="D4148" s="24">
        <v>318942</v>
      </c>
      <c r="E4148" s="25"/>
      <c r="F4148" s="23" t="s">
        <v>33</v>
      </c>
      <c r="G4148" s="23" t="s">
        <v>33</v>
      </c>
      <c r="H4148" s="24" t="s">
        <v>34</v>
      </c>
      <c r="I4148" s="24" t="s">
        <v>233</v>
      </c>
      <c r="J4148" s="23" t="s">
        <v>39</v>
      </c>
      <c r="K4148" s="26">
        <v>3489548.79</v>
      </c>
      <c r="L4148" s="26">
        <f t="shared" si="195"/>
        <v>188051.78425686242</v>
      </c>
      <c r="M4148" s="26">
        <v>0</v>
      </c>
      <c r="N4148" s="26">
        <v>0</v>
      </c>
      <c r="O4148" s="26">
        <v>0</v>
      </c>
      <c r="P4148" s="26">
        <v>3489548.79</v>
      </c>
      <c r="Q4148" s="26">
        <f t="shared" si="193"/>
        <v>3489548.79</v>
      </c>
      <c r="R4148" s="27" t="str">
        <f t="shared" si="194"/>
        <v>120+</v>
      </c>
      <c r="S4148" s="27" t="str">
        <f>+VLOOKUP(B4148,'[1]PORTFOLIO MAY16'!$B$7:$T$5083,19,0)</f>
        <v>MEXICO</v>
      </c>
      <c r="T4148" s="26">
        <v>0</v>
      </c>
      <c r="U4148" s="23" t="s">
        <v>37</v>
      </c>
      <c r="V4148" s="23" t="s">
        <v>37</v>
      </c>
      <c r="W4148" s="23" t="s">
        <v>37</v>
      </c>
      <c r="X4148" s="22">
        <v>4213746.54</v>
      </c>
    </row>
    <row r="4149" spans="1:24" x14ac:dyDescent="0.25">
      <c r="A4149" s="22">
        <v>702</v>
      </c>
      <c r="B4149" s="23" t="s">
        <v>4194</v>
      </c>
      <c r="C4149" s="23"/>
      <c r="D4149" s="24">
        <v>316291</v>
      </c>
      <c r="E4149" s="25"/>
      <c r="F4149" s="23" t="s">
        <v>33</v>
      </c>
      <c r="G4149" s="23" t="s">
        <v>33</v>
      </c>
      <c r="H4149" s="24" t="s">
        <v>34</v>
      </c>
      <c r="I4149" s="24" t="s">
        <v>35</v>
      </c>
      <c r="J4149" s="23" t="s">
        <v>36</v>
      </c>
      <c r="K4149" s="26">
        <v>484.87</v>
      </c>
      <c r="L4149" s="26">
        <f t="shared" si="195"/>
        <v>484.87</v>
      </c>
      <c r="M4149" s="26">
        <v>0</v>
      </c>
      <c r="N4149" s="26">
        <v>0</v>
      </c>
      <c r="O4149" s="26">
        <v>0</v>
      </c>
      <c r="P4149" s="26">
        <v>0</v>
      </c>
      <c r="Q4149" s="26">
        <f t="shared" si="193"/>
        <v>0</v>
      </c>
      <c r="R4149" s="27" t="str">
        <f t="shared" si="194"/>
        <v>1-30</v>
      </c>
      <c r="S4149" s="27" t="str">
        <f>+VLOOKUP(B4149,'[1]PORTFOLIO MAY16'!$B$7:$T$5083,19,0)</f>
        <v>MEXICO</v>
      </c>
      <c r="T4149" s="26">
        <v>0</v>
      </c>
      <c r="U4149" s="23" t="s">
        <v>37</v>
      </c>
      <c r="V4149" s="23" t="s">
        <v>37</v>
      </c>
      <c r="W4149" s="23" t="s">
        <v>37</v>
      </c>
      <c r="X4149" s="22">
        <v>973.96</v>
      </c>
    </row>
    <row r="4150" spans="1:24" x14ac:dyDescent="0.25">
      <c r="A4150" s="22">
        <v>702</v>
      </c>
      <c r="B4150" s="23" t="s">
        <v>4195</v>
      </c>
      <c r="C4150" s="23"/>
      <c r="D4150" s="24">
        <v>312275</v>
      </c>
      <c r="E4150" s="25"/>
      <c r="F4150" s="23" t="s">
        <v>33</v>
      </c>
      <c r="G4150" s="23" t="s">
        <v>33</v>
      </c>
      <c r="H4150" s="24" t="s">
        <v>34</v>
      </c>
      <c r="I4150" s="24" t="s">
        <v>233</v>
      </c>
      <c r="J4150" s="23" t="s">
        <v>39</v>
      </c>
      <c r="K4150" s="26">
        <v>1688605.42</v>
      </c>
      <c r="L4150" s="26">
        <f t="shared" si="195"/>
        <v>90998.9460662645</v>
      </c>
      <c r="M4150" s="26">
        <v>0</v>
      </c>
      <c r="N4150" s="26">
        <v>0</v>
      </c>
      <c r="O4150" s="26">
        <v>0</v>
      </c>
      <c r="P4150" s="26">
        <v>1688605.42</v>
      </c>
      <c r="Q4150" s="26">
        <f t="shared" si="193"/>
        <v>1688605.42</v>
      </c>
      <c r="R4150" s="27" t="str">
        <f t="shared" si="194"/>
        <v>120+</v>
      </c>
      <c r="S4150" s="27" t="str">
        <f>+VLOOKUP(B4150,'[1]PORTFOLIO MAY16'!$B$7:$T$5083,19,0)</f>
        <v>MEXICO</v>
      </c>
      <c r="T4150" s="26">
        <v>0</v>
      </c>
      <c r="U4150" s="23" t="s">
        <v>37</v>
      </c>
      <c r="V4150" s="23" t="s">
        <v>37</v>
      </c>
      <c r="W4150" s="23" t="s">
        <v>37</v>
      </c>
      <c r="X4150" s="22">
        <v>2204345.36</v>
      </c>
    </row>
    <row r="4151" spans="1:24" x14ac:dyDescent="0.25">
      <c r="A4151" s="22">
        <v>702</v>
      </c>
      <c r="B4151" s="23" t="s">
        <v>4196</v>
      </c>
      <c r="C4151" s="23"/>
      <c r="D4151" s="24">
        <v>309151</v>
      </c>
      <c r="E4151" s="25"/>
      <c r="F4151" s="23" t="s">
        <v>42</v>
      </c>
      <c r="G4151" s="23" t="s">
        <v>33</v>
      </c>
      <c r="H4151" s="24" t="s">
        <v>34</v>
      </c>
      <c r="I4151" s="24" t="s">
        <v>233</v>
      </c>
      <c r="J4151" s="23" t="s">
        <v>39</v>
      </c>
      <c r="K4151" s="26">
        <v>758236.19</v>
      </c>
      <c r="L4151" s="26">
        <f t="shared" si="195"/>
        <v>40861.348271226016</v>
      </c>
      <c r="M4151" s="26">
        <v>0</v>
      </c>
      <c r="N4151" s="26">
        <v>0</v>
      </c>
      <c r="O4151" s="26">
        <v>0</v>
      </c>
      <c r="P4151" s="26">
        <v>758236.19</v>
      </c>
      <c r="Q4151" s="26">
        <f t="shared" si="193"/>
        <v>758236.19</v>
      </c>
      <c r="R4151" s="27" t="str">
        <f t="shared" si="194"/>
        <v>120+</v>
      </c>
      <c r="S4151" s="27" t="str">
        <f>+VLOOKUP(B4151,'[1]PORTFOLIO MAY16'!$B$7:$T$5083,19,0)</f>
        <v>MEXICO</v>
      </c>
      <c r="T4151" s="26">
        <v>0</v>
      </c>
      <c r="U4151" s="23" t="s">
        <v>37</v>
      </c>
      <c r="V4151" s="23" t="s">
        <v>37</v>
      </c>
      <c r="W4151" s="23" t="s">
        <v>37</v>
      </c>
      <c r="X4151" s="22">
        <v>848262.67</v>
      </c>
    </row>
    <row r="4152" spans="1:24" x14ac:dyDescent="0.25">
      <c r="A4152" s="22">
        <v>702</v>
      </c>
      <c r="B4152" s="23" t="s">
        <v>4197</v>
      </c>
      <c r="C4152" s="23"/>
      <c r="D4152" s="24">
        <v>317650</v>
      </c>
      <c r="E4152" s="25"/>
      <c r="F4152" s="23" t="s">
        <v>33</v>
      </c>
      <c r="G4152" s="23" t="s">
        <v>33</v>
      </c>
      <c r="H4152" s="24" t="s">
        <v>34</v>
      </c>
      <c r="I4152" s="24" t="s">
        <v>35</v>
      </c>
      <c r="J4152" s="23" t="s">
        <v>39</v>
      </c>
      <c r="K4152" s="26">
        <v>385234.68</v>
      </c>
      <c r="L4152" s="26">
        <f t="shared" si="195"/>
        <v>20760.29690119949</v>
      </c>
      <c r="M4152" s="26">
        <v>0</v>
      </c>
      <c r="N4152" s="26">
        <v>0</v>
      </c>
      <c r="O4152" s="26">
        <v>0</v>
      </c>
      <c r="P4152" s="26">
        <v>0</v>
      </c>
      <c r="Q4152" s="26">
        <f t="shared" si="193"/>
        <v>0</v>
      </c>
      <c r="R4152" s="27" t="str">
        <f t="shared" si="194"/>
        <v>1-30</v>
      </c>
      <c r="S4152" s="27" t="str">
        <f>+VLOOKUP(B4152,'[1]PORTFOLIO MAY16'!$B$7:$T$5083,19,0)</f>
        <v>MEXICO</v>
      </c>
      <c r="T4152" s="26">
        <v>0</v>
      </c>
      <c r="U4152" s="23" t="s">
        <v>37</v>
      </c>
      <c r="V4152" s="23" t="s">
        <v>37</v>
      </c>
      <c r="W4152" s="23" t="s">
        <v>37</v>
      </c>
      <c r="X4152" s="22">
        <v>445707.84</v>
      </c>
    </row>
    <row r="4153" spans="1:24" x14ac:dyDescent="0.25">
      <c r="A4153" s="22">
        <v>702</v>
      </c>
      <c r="B4153" s="23" t="s">
        <v>4198</v>
      </c>
      <c r="C4153" s="23"/>
      <c r="D4153" s="24">
        <v>313250</v>
      </c>
      <c r="E4153" s="25"/>
      <c r="F4153" s="23" t="s">
        <v>51</v>
      </c>
      <c r="G4153" s="23" t="s">
        <v>33</v>
      </c>
      <c r="H4153" s="24" t="s">
        <v>34</v>
      </c>
      <c r="I4153" s="24" t="s">
        <v>35</v>
      </c>
      <c r="J4153" s="23" t="s">
        <v>36</v>
      </c>
      <c r="K4153" s="26">
        <v>0</v>
      </c>
      <c r="L4153" s="26">
        <f t="shared" si="195"/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f t="shared" si="193"/>
        <v>0</v>
      </c>
      <c r="R4153" s="27" t="str">
        <f t="shared" si="194"/>
        <v>1-30</v>
      </c>
      <c r="S4153" s="27" t="str">
        <f>+VLOOKUP(B4153,'[1]PORTFOLIO MAY16'!$B$7:$T$5083,19,0)</f>
        <v>COSTA RICA</v>
      </c>
      <c r="T4153" s="26">
        <v>0</v>
      </c>
      <c r="U4153" s="23" t="s">
        <v>37</v>
      </c>
      <c r="V4153" s="23" t="s">
        <v>37</v>
      </c>
      <c r="W4153" s="23" t="s">
        <v>37</v>
      </c>
      <c r="X4153" s="22">
        <v>0</v>
      </c>
    </row>
    <row r="4154" spans="1:24" x14ac:dyDescent="0.25">
      <c r="A4154" s="22">
        <v>702</v>
      </c>
      <c r="B4154" s="23" t="s">
        <v>4199</v>
      </c>
      <c r="C4154" s="23"/>
      <c r="D4154" s="24">
        <v>313250</v>
      </c>
      <c r="E4154" s="25"/>
      <c r="F4154" s="23" t="s">
        <v>51</v>
      </c>
      <c r="G4154" s="23" t="s">
        <v>33</v>
      </c>
      <c r="H4154" s="24" t="s">
        <v>34</v>
      </c>
      <c r="I4154" s="24" t="s">
        <v>35</v>
      </c>
      <c r="J4154" s="23" t="s">
        <v>36</v>
      </c>
      <c r="K4154" s="26">
        <v>0</v>
      </c>
      <c r="L4154" s="26">
        <f t="shared" si="195"/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f t="shared" si="193"/>
        <v>0</v>
      </c>
      <c r="R4154" s="27" t="str">
        <f t="shared" si="194"/>
        <v>1-30</v>
      </c>
      <c r="S4154" s="27" t="str">
        <f>+VLOOKUP(B4154,'[1]PORTFOLIO MAY16'!$B$7:$T$5083,19,0)</f>
        <v>COSTA RICA</v>
      </c>
      <c r="T4154" s="26">
        <v>0</v>
      </c>
      <c r="U4154" s="23" t="s">
        <v>37</v>
      </c>
      <c r="V4154" s="23" t="s">
        <v>37</v>
      </c>
      <c r="W4154" s="23" t="s">
        <v>37</v>
      </c>
      <c r="X4154" s="22">
        <v>0</v>
      </c>
    </row>
    <row r="4155" spans="1:24" x14ac:dyDescent="0.25">
      <c r="A4155" s="22">
        <v>702</v>
      </c>
      <c r="B4155" s="23" t="s">
        <v>4200</v>
      </c>
      <c r="C4155" s="23"/>
      <c r="D4155" s="24">
        <v>318916</v>
      </c>
      <c r="E4155" s="25"/>
      <c r="F4155" s="23" t="s">
        <v>33</v>
      </c>
      <c r="G4155" s="23" t="s">
        <v>33</v>
      </c>
      <c r="H4155" s="24" t="s">
        <v>34</v>
      </c>
      <c r="I4155" s="24" t="s">
        <v>35</v>
      </c>
      <c r="J4155" s="23" t="s">
        <v>39</v>
      </c>
      <c r="K4155" s="26">
        <v>768667.28</v>
      </c>
      <c r="L4155" s="26">
        <f t="shared" si="195"/>
        <v>41423.479711217697</v>
      </c>
      <c r="M4155" s="26">
        <v>0</v>
      </c>
      <c r="N4155" s="26">
        <v>0</v>
      </c>
      <c r="O4155" s="26">
        <v>0</v>
      </c>
      <c r="P4155" s="26">
        <v>0</v>
      </c>
      <c r="Q4155" s="26">
        <f t="shared" si="193"/>
        <v>0</v>
      </c>
      <c r="R4155" s="27" t="str">
        <f t="shared" si="194"/>
        <v>1-30</v>
      </c>
      <c r="S4155" s="27" t="str">
        <f>+VLOOKUP(B4155,'[1]PORTFOLIO MAY16'!$B$7:$T$5083,19,0)</f>
        <v>MEXICO</v>
      </c>
      <c r="T4155" s="26">
        <v>0</v>
      </c>
      <c r="U4155" s="23" t="s">
        <v>37</v>
      </c>
      <c r="V4155" s="23" t="s">
        <v>37</v>
      </c>
      <c r="W4155" s="23" t="s">
        <v>37</v>
      </c>
      <c r="X4155" s="22">
        <v>881127.94</v>
      </c>
    </row>
    <row r="4156" spans="1:24" x14ac:dyDescent="0.25">
      <c r="A4156" s="22">
        <v>702</v>
      </c>
      <c r="B4156" s="23" t="s">
        <v>4201</v>
      </c>
      <c r="C4156" s="23"/>
      <c r="D4156" s="24">
        <v>313547</v>
      </c>
      <c r="E4156" s="25"/>
      <c r="F4156" s="23" t="s">
        <v>42</v>
      </c>
      <c r="G4156" s="23" t="s">
        <v>33</v>
      </c>
      <c r="H4156" s="24" t="s">
        <v>34</v>
      </c>
      <c r="I4156" s="24" t="s">
        <v>35</v>
      </c>
      <c r="J4156" s="23" t="s">
        <v>36</v>
      </c>
      <c r="K4156" s="26">
        <v>2836543.28</v>
      </c>
      <c r="L4156" s="26">
        <f t="shared" si="195"/>
        <v>2836543.28</v>
      </c>
      <c r="M4156" s="26">
        <v>0</v>
      </c>
      <c r="N4156" s="26">
        <v>0</v>
      </c>
      <c r="O4156" s="26">
        <v>0</v>
      </c>
      <c r="P4156" s="26">
        <v>0</v>
      </c>
      <c r="Q4156" s="26">
        <f t="shared" si="193"/>
        <v>0</v>
      </c>
      <c r="R4156" s="27" t="str">
        <f t="shared" si="194"/>
        <v>1-30</v>
      </c>
      <c r="S4156" s="27" t="str">
        <f>+VLOOKUP(B4156,'[1]PORTFOLIO MAY16'!$B$7:$T$5083,19,0)</f>
        <v>ECUADOR</v>
      </c>
      <c r="T4156" s="26">
        <v>0</v>
      </c>
      <c r="U4156" s="23" t="s">
        <v>37</v>
      </c>
      <c r="V4156" s="23" t="s">
        <v>37</v>
      </c>
      <c r="W4156" s="23" t="s">
        <v>37</v>
      </c>
      <c r="X4156" s="22">
        <v>3099554.01</v>
      </c>
    </row>
    <row r="4157" spans="1:24" x14ac:dyDescent="0.25">
      <c r="A4157" s="22">
        <v>702</v>
      </c>
      <c r="B4157" s="23" t="s">
        <v>4202</v>
      </c>
      <c r="C4157" s="23"/>
      <c r="D4157" s="24">
        <v>319895</v>
      </c>
      <c r="E4157" s="25"/>
      <c r="F4157" s="23" t="s">
        <v>33</v>
      </c>
      <c r="G4157" s="23" t="s">
        <v>33</v>
      </c>
      <c r="H4157" s="24" t="s">
        <v>34</v>
      </c>
      <c r="I4157" s="24" t="s">
        <v>35</v>
      </c>
      <c r="J4157" s="23" t="s">
        <v>39</v>
      </c>
      <c r="K4157" s="26">
        <v>126741.7</v>
      </c>
      <c r="L4157" s="26">
        <f t="shared" si="195"/>
        <v>6830.1102116838374</v>
      </c>
      <c r="M4157" s="26">
        <v>0</v>
      </c>
      <c r="N4157" s="26">
        <v>0</v>
      </c>
      <c r="O4157" s="26">
        <v>0</v>
      </c>
      <c r="P4157" s="26">
        <v>0</v>
      </c>
      <c r="Q4157" s="26">
        <f t="shared" si="193"/>
        <v>0</v>
      </c>
      <c r="R4157" s="27" t="str">
        <f t="shared" si="194"/>
        <v>1-30</v>
      </c>
      <c r="S4157" s="27" t="str">
        <f>+VLOOKUP(B4157,'[1]PORTFOLIO MAY16'!$B$7:$T$5083,19,0)</f>
        <v>MEXICO</v>
      </c>
      <c r="T4157" s="26">
        <v>0</v>
      </c>
      <c r="U4157" s="23" t="s">
        <v>37</v>
      </c>
      <c r="V4157" s="23" t="s">
        <v>37</v>
      </c>
      <c r="W4157" s="23" t="s">
        <v>37</v>
      </c>
      <c r="X4157" s="22">
        <v>155720.64000000001</v>
      </c>
    </row>
    <row r="4158" spans="1:24" x14ac:dyDescent="0.25">
      <c r="A4158" s="22">
        <v>702</v>
      </c>
      <c r="B4158" s="23" t="s">
        <v>4203</v>
      </c>
      <c r="C4158" s="23"/>
      <c r="D4158" s="24">
        <v>312089</v>
      </c>
      <c r="E4158" s="25"/>
      <c r="F4158" s="23" t="s">
        <v>42</v>
      </c>
      <c r="G4158" s="23" t="s">
        <v>33</v>
      </c>
      <c r="H4158" s="24" t="s">
        <v>34</v>
      </c>
      <c r="I4158" s="24" t="s">
        <v>35</v>
      </c>
      <c r="J4158" s="23" t="s">
        <v>36</v>
      </c>
      <c r="K4158" s="26">
        <v>12707.86</v>
      </c>
      <c r="L4158" s="26">
        <f t="shared" si="195"/>
        <v>12707.86</v>
      </c>
      <c r="M4158" s="26">
        <v>0</v>
      </c>
      <c r="N4158" s="26">
        <v>0</v>
      </c>
      <c r="O4158" s="26">
        <v>0</v>
      </c>
      <c r="P4158" s="26">
        <v>0</v>
      </c>
      <c r="Q4158" s="26">
        <f t="shared" si="193"/>
        <v>0</v>
      </c>
      <c r="R4158" s="27" t="str">
        <f t="shared" si="194"/>
        <v>1-30</v>
      </c>
      <c r="S4158" s="27" t="str">
        <f>+VLOOKUP(B4158,'[1]PORTFOLIO MAY16'!$B$7:$T$5083,19,0)</f>
        <v>REPUBLICA DOMINICANA</v>
      </c>
      <c r="T4158" s="26">
        <v>0</v>
      </c>
      <c r="U4158" s="23" t="s">
        <v>37</v>
      </c>
      <c r="V4158" s="23" t="s">
        <v>37</v>
      </c>
      <c r="W4158" s="23" t="s">
        <v>37</v>
      </c>
      <c r="X4158" s="22">
        <v>12765.89</v>
      </c>
    </row>
    <row r="4159" spans="1:24" x14ac:dyDescent="0.25">
      <c r="A4159" s="22">
        <v>702</v>
      </c>
      <c r="B4159" s="23" t="s">
        <v>4204</v>
      </c>
      <c r="C4159" s="23"/>
      <c r="D4159" s="24">
        <v>315112</v>
      </c>
      <c r="E4159" s="25"/>
      <c r="F4159" s="23" t="s">
        <v>33</v>
      </c>
      <c r="G4159" s="23" t="s">
        <v>33</v>
      </c>
      <c r="H4159" s="24" t="s">
        <v>34</v>
      </c>
      <c r="I4159" s="24" t="s">
        <v>233</v>
      </c>
      <c r="J4159" s="23" t="s">
        <v>36</v>
      </c>
      <c r="K4159" s="26">
        <v>1104016.8799999999</v>
      </c>
      <c r="L4159" s="26">
        <f t="shared" si="195"/>
        <v>1104016.8799999999</v>
      </c>
      <c r="M4159" s="26">
        <v>0</v>
      </c>
      <c r="N4159" s="26">
        <v>0</v>
      </c>
      <c r="O4159" s="26">
        <v>0</v>
      </c>
      <c r="P4159" s="26">
        <v>1104016.8799999999</v>
      </c>
      <c r="Q4159" s="26">
        <f t="shared" si="193"/>
        <v>1104016.8799999999</v>
      </c>
      <c r="R4159" s="27" t="str">
        <f t="shared" si="194"/>
        <v>120+</v>
      </c>
      <c r="S4159" s="27" t="str">
        <f>+VLOOKUP(B4159,'[1]PORTFOLIO MAY16'!$B$7:$T$5083,19,0)</f>
        <v>MEXICO</v>
      </c>
      <c r="T4159" s="26">
        <v>0</v>
      </c>
      <c r="U4159" s="23" t="s">
        <v>37</v>
      </c>
      <c r="V4159" s="23" t="s">
        <v>37</v>
      </c>
      <c r="W4159" s="23" t="s">
        <v>37</v>
      </c>
      <c r="X4159" s="22">
        <v>1196378.45</v>
      </c>
    </row>
    <row r="4160" spans="1:24" x14ac:dyDescent="0.25">
      <c r="A4160" s="22">
        <v>702</v>
      </c>
      <c r="B4160" s="23" t="s">
        <v>4205</v>
      </c>
      <c r="C4160" s="23"/>
      <c r="D4160" s="24">
        <v>318099</v>
      </c>
      <c r="E4160" s="25"/>
      <c r="F4160" s="23" t="s">
        <v>33</v>
      </c>
      <c r="G4160" s="23" t="s">
        <v>33</v>
      </c>
      <c r="H4160" s="24" t="s">
        <v>34</v>
      </c>
      <c r="I4160" s="24" t="s">
        <v>35</v>
      </c>
      <c r="J4160" s="23" t="s">
        <v>36</v>
      </c>
      <c r="K4160" s="26">
        <v>24111.52</v>
      </c>
      <c r="L4160" s="26">
        <f t="shared" si="195"/>
        <v>24111.52</v>
      </c>
      <c r="M4160" s="26">
        <v>0</v>
      </c>
      <c r="N4160" s="26">
        <v>0</v>
      </c>
      <c r="O4160" s="26">
        <v>0</v>
      </c>
      <c r="P4160" s="26">
        <v>0</v>
      </c>
      <c r="Q4160" s="26">
        <f t="shared" si="193"/>
        <v>0</v>
      </c>
      <c r="R4160" s="27" t="str">
        <f t="shared" si="194"/>
        <v>1-30</v>
      </c>
      <c r="S4160" s="27" t="str">
        <f>+VLOOKUP(B4160,'[1]PORTFOLIO MAY16'!$B$7:$T$5083,19,0)</f>
        <v>MEXICO</v>
      </c>
      <c r="T4160" s="26">
        <v>0</v>
      </c>
      <c r="U4160" s="23" t="s">
        <v>37</v>
      </c>
      <c r="V4160" s="23" t="s">
        <v>37</v>
      </c>
      <c r="W4160" s="23" t="s">
        <v>37</v>
      </c>
      <c r="X4160" s="22">
        <v>30517.02</v>
      </c>
    </row>
    <row r="4161" spans="1:24" x14ac:dyDescent="0.25">
      <c r="A4161" s="22">
        <v>702</v>
      </c>
      <c r="B4161" s="23" t="s">
        <v>4206</v>
      </c>
      <c r="C4161" s="23"/>
      <c r="D4161" s="24">
        <v>318777</v>
      </c>
      <c r="E4161" s="25"/>
      <c r="F4161" s="23" t="s">
        <v>33</v>
      </c>
      <c r="G4161" s="23" t="s">
        <v>33</v>
      </c>
      <c r="H4161" s="24" t="s">
        <v>34</v>
      </c>
      <c r="I4161" s="24" t="s">
        <v>233</v>
      </c>
      <c r="J4161" s="23" t="s">
        <v>39</v>
      </c>
      <c r="K4161" s="26">
        <v>16905195.09</v>
      </c>
      <c r="L4161" s="26">
        <f t="shared" si="195"/>
        <v>911020.96322454617</v>
      </c>
      <c r="M4161" s="26">
        <v>0</v>
      </c>
      <c r="N4161" s="26">
        <v>0</v>
      </c>
      <c r="O4161" s="26">
        <v>0</v>
      </c>
      <c r="P4161" s="26">
        <v>16905195.09</v>
      </c>
      <c r="Q4161" s="26">
        <f t="shared" si="193"/>
        <v>16905195.09</v>
      </c>
      <c r="R4161" s="27" t="str">
        <f t="shared" si="194"/>
        <v>120+</v>
      </c>
      <c r="S4161" s="27" t="str">
        <f>+VLOOKUP(B4161,'[1]PORTFOLIO MAY16'!$B$7:$T$5083,19,0)</f>
        <v>MEXICO</v>
      </c>
      <c r="T4161" s="26">
        <v>0</v>
      </c>
      <c r="U4161" s="23" t="s">
        <v>37</v>
      </c>
      <c r="V4161" s="23" t="s">
        <v>37</v>
      </c>
      <c r="W4161" s="23" t="s">
        <v>37</v>
      </c>
      <c r="X4161" s="22">
        <v>19723264.75</v>
      </c>
    </row>
    <row r="4162" spans="1:24" x14ac:dyDescent="0.25">
      <c r="A4162" s="22">
        <v>702</v>
      </c>
      <c r="B4162" s="23" t="s">
        <v>4207</v>
      </c>
      <c r="C4162" s="23"/>
      <c r="D4162" s="24">
        <v>312491</v>
      </c>
      <c r="E4162" s="25"/>
      <c r="F4162" s="23" t="s">
        <v>33</v>
      </c>
      <c r="G4162" s="23" t="s">
        <v>33</v>
      </c>
      <c r="H4162" s="24" t="s">
        <v>34</v>
      </c>
      <c r="I4162" s="24" t="s">
        <v>35</v>
      </c>
      <c r="J4162" s="23" t="s">
        <v>39</v>
      </c>
      <c r="K4162" s="26">
        <v>371508.94</v>
      </c>
      <c r="L4162" s="26">
        <f t="shared" si="195"/>
        <v>20020.616772742025</v>
      </c>
      <c r="M4162" s="26">
        <v>0</v>
      </c>
      <c r="N4162" s="26">
        <v>0</v>
      </c>
      <c r="O4162" s="26">
        <v>0</v>
      </c>
      <c r="P4162" s="26">
        <v>0</v>
      </c>
      <c r="Q4162" s="26">
        <f t="shared" si="193"/>
        <v>0</v>
      </c>
      <c r="R4162" s="27" t="str">
        <f t="shared" si="194"/>
        <v>1-30</v>
      </c>
      <c r="S4162" s="27" t="str">
        <f>+VLOOKUP(B4162,'[1]PORTFOLIO MAY16'!$B$7:$T$5083,19,0)</f>
        <v>MEXICO</v>
      </c>
      <c r="T4162" s="26">
        <v>0</v>
      </c>
      <c r="U4162" s="23" t="s">
        <v>37</v>
      </c>
      <c r="V4162" s="23" t="s">
        <v>37</v>
      </c>
      <c r="W4162" s="23" t="s">
        <v>37</v>
      </c>
      <c r="X4162" s="22">
        <v>495345.28</v>
      </c>
    </row>
    <row r="4163" spans="1:24" x14ac:dyDescent="0.25">
      <c r="A4163" s="22">
        <v>702</v>
      </c>
      <c r="B4163" s="23" t="s">
        <v>4208</v>
      </c>
      <c r="C4163" s="23"/>
      <c r="D4163" s="24">
        <v>316904</v>
      </c>
      <c r="E4163" s="25"/>
      <c r="F4163" s="23" t="s">
        <v>33</v>
      </c>
      <c r="G4163" s="23" t="s">
        <v>33</v>
      </c>
      <c r="H4163" s="24" t="s">
        <v>34</v>
      </c>
      <c r="I4163" s="24" t="s">
        <v>233</v>
      </c>
      <c r="J4163" s="23" t="s">
        <v>39</v>
      </c>
      <c r="K4163" s="26">
        <v>-23812.03</v>
      </c>
      <c r="L4163" s="26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f t="shared" si="193"/>
        <v>0</v>
      </c>
      <c r="R4163" s="27" t="str">
        <f t="shared" si="194"/>
        <v>1-30</v>
      </c>
      <c r="S4163" s="27" t="str">
        <f>+VLOOKUP(B4163,'[1]PORTFOLIO MAY16'!$B$7:$T$5083,19,0)</f>
        <v>MEXICO</v>
      </c>
      <c r="T4163" s="26">
        <v>0</v>
      </c>
      <c r="U4163" s="23" t="s">
        <v>37</v>
      </c>
      <c r="V4163" s="23" t="s">
        <v>37</v>
      </c>
      <c r="W4163" s="23" t="s">
        <v>37</v>
      </c>
      <c r="X4163" s="22">
        <v>0</v>
      </c>
    </row>
    <row r="4164" spans="1:24" x14ac:dyDescent="0.25">
      <c r="A4164" s="22">
        <v>702</v>
      </c>
      <c r="B4164" s="23" t="s">
        <v>4209</v>
      </c>
      <c r="C4164" s="23"/>
      <c r="D4164" s="24">
        <v>317077</v>
      </c>
      <c r="E4164" s="25"/>
      <c r="F4164" s="23" t="s">
        <v>42</v>
      </c>
      <c r="G4164" s="23" t="s">
        <v>33</v>
      </c>
      <c r="H4164" s="24" t="s">
        <v>34</v>
      </c>
      <c r="I4164" s="24" t="s">
        <v>35</v>
      </c>
      <c r="J4164" s="23" t="s">
        <v>36</v>
      </c>
      <c r="K4164" s="26">
        <v>11963.65</v>
      </c>
      <c r="L4164" s="26">
        <f t="shared" si="195"/>
        <v>11963.65</v>
      </c>
      <c r="M4164" s="26">
        <v>0</v>
      </c>
      <c r="N4164" s="26">
        <v>0</v>
      </c>
      <c r="O4164" s="26">
        <v>0</v>
      </c>
      <c r="P4164" s="26">
        <v>0</v>
      </c>
      <c r="Q4164" s="26">
        <f t="shared" si="193"/>
        <v>0</v>
      </c>
      <c r="R4164" s="27" t="str">
        <f t="shared" si="194"/>
        <v>1-30</v>
      </c>
      <c r="S4164" s="27" t="str">
        <f>+VLOOKUP(B4164,'[1]PORTFOLIO MAY16'!$B$7:$T$5083,19,0)</f>
        <v>EL SALVADOR</v>
      </c>
      <c r="T4164" s="26">
        <v>0</v>
      </c>
      <c r="U4164" s="23" t="s">
        <v>37</v>
      </c>
      <c r="V4164" s="23" t="s">
        <v>37</v>
      </c>
      <c r="W4164" s="23" t="s">
        <v>37</v>
      </c>
      <c r="X4164" s="22">
        <v>12788.33</v>
      </c>
    </row>
    <row r="4165" spans="1:24" x14ac:dyDescent="0.25">
      <c r="A4165" s="22">
        <v>702</v>
      </c>
      <c r="B4165" s="23" t="s">
        <v>4210</v>
      </c>
      <c r="C4165" s="23"/>
      <c r="D4165" s="24">
        <v>313002</v>
      </c>
      <c r="E4165" s="25"/>
      <c r="F4165" s="23" t="s">
        <v>42</v>
      </c>
      <c r="G4165" s="23" t="s">
        <v>51</v>
      </c>
      <c r="H4165" s="24" t="s">
        <v>34</v>
      </c>
      <c r="I4165" s="24" t="s">
        <v>35</v>
      </c>
      <c r="J4165" s="23" t="s">
        <v>36</v>
      </c>
      <c r="K4165" s="26">
        <v>669857.09</v>
      </c>
      <c r="L4165" s="26">
        <f t="shared" si="195"/>
        <v>669857.09</v>
      </c>
      <c r="M4165" s="26">
        <v>0</v>
      </c>
      <c r="N4165" s="26">
        <v>0</v>
      </c>
      <c r="O4165" s="26">
        <v>0</v>
      </c>
      <c r="P4165" s="26">
        <v>0</v>
      </c>
      <c r="Q4165" s="26">
        <f t="shared" si="193"/>
        <v>0</v>
      </c>
      <c r="R4165" s="27" t="str">
        <f t="shared" si="194"/>
        <v>1-30</v>
      </c>
      <c r="S4165" s="27" t="str">
        <f>+VLOOKUP(B4165,'[1]PORTFOLIO MAY16'!$B$7:$T$5083,19,0)</f>
        <v>HONDURAS</v>
      </c>
      <c r="T4165" s="26">
        <v>0</v>
      </c>
      <c r="U4165" s="23" t="s">
        <v>37</v>
      </c>
      <c r="V4165" s="23" t="s">
        <v>37</v>
      </c>
      <c r="W4165" s="23" t="s">
        <v>37</v>
      </c>
      <c r="X4165" s="22">
        <v>703262.7</v>
      </c>
    </row>
    <row r="4166" spans="1:24" x14ac:dyDescent="0.25">
      <c r="A4166" s="22">
        <v>702</v>
      </c>
      <c r="B4166" s="23" t="s">
        <v>4211</v>
      </c>
      <c r="C4166" s="23"/>
      <c r="D4166" s="24">
        <v>320023</v>
      </c>
      <c r="E4166" s="25"/>
      <c r="F4166" s="23" t="s">
        <v>33</v>
      </c>
      <c r="G4166" s="23" t="s">
        <v>33</v>
      </c>
      <c r="H4166" s="24" t="s">
        <v>34</v>
      </c>
      <c r="I4166" s="24" t="s">
        <v>233</v>
      </c>
      <c r="J4166" s="23" t="s">
        <v>36</v>
      </c>
      <c r="K4166" s="26">
        <v>692024.36</v>
      </c>
      <c r="L4166" s="26">
        <f t="shared" si="195"/>
        <v>692024.36</v>
      </c>
      <c r="M4166" s="26">
        <v>0</v>
      </c>
      <c r="N4166" s="26">
        <v>0</v>
      </c>
      <c r="O4166" s="26">
        <v>0</v>
      </c>
      <c r="P4166" s="26">
        <v>692024.36</v>
      </c>
      <c r="Q4166" s="26">
        <f t="shared" si="193"/>
        <v>692024.36</v>
      </c>
      <c r="R4166" s="27" t="str">
        <f t="shared" si="194"/>
        <v>120+</v>
      </c>
      <c r="S4166" s="27" t="str">
        <f>+VLOOKUP(B4166,'[1]PORTFOLIO MAY16'!$B$7:$T$5083,19,0)</f>
        <v>MEXICO</v>
      </c>
      <c r="T4166" s="26">
        <v>0</v>
      </c>
      <c r="U4166" s="23" t="s">
        <v>37</v>
      </c>
      <c r="V4166" s="23" t="s">
        <v>37</v>
      </c>
      <c r="W4166" s="23" t="s">
        <v>37</v>
      </c>
      <c r="X4166" s="22">
        <v>784573.83</v>
      </c>
    </row>
    <row r="4167" spans="1:24" x14ac:dyDescent="0.25">
      <c r="A4167" s="22">
        <v>702</v>
      </c>
      <c r="B4167" s="23" t="s">
        <v>4212</v>
      </c>
      <c r="C4167" s="23"/>
      <c r="D4167" s="24">
        <v>316339</v>
      </c>
      <c r="E4167" s="25"/>
      <c r="F4167" s="23" t="s">
        <v>42</v>
      </c>
      <c r="G4167" s="23" t="s">
        <v>51</v>
      </c>
      <c r="H4167" s="24" t="s">
        <v>34</v>
      </c>
      <c r="I4167" s="24" t="s">
        <v>35</v>
      </c>
      <c r="J4167" s="23" t="s">
        <v>36</v>
      </c>
      <c r="K4167" s="26">
        <v>12982.46</v>
      </c>
      <c r="L4167" s="26">
        <f t="shared" si="195"/>
        <v>12982.46</v>
      </c>
      <c r="M4167" s="26">
        <v>0</v>
      </c>
      <c r="N4167" s="26">
        <v>0</v>
      </c>
      <c r="O4167" s="26">
        <v>0</v>
      </c>
      <c r="P4167" s="26">
        <v>0</v>
      </c>
      <c r="Q4167" s="26">
        <f t="shared" ref="Q4167:Q4230" si="196">+P4167+O4167+N4167+M4167</f>
        <v>0</v>
      </c>
      <c r="R4167" s="27" t="str">
        <f t="shared" ref="R4167:R4230" si="197">+IF(P4167&gt;0,"120+",IF(O4167&gt;0,"91-120",IF(N4167&gt;0,"61-90",IF(M4167&gt;0,"31-60","1-30"))))</f>
        <v>1-30</v>
      </c>
      <c r="S4167" s="27" t="str">
        <f>+VLOOKUP(B4167,'[1]PORTFOLIO MAY16'!$B$7:$T$5083,19,0)</f>
        <v>GUATEMALA</v>
      </c>
      <c r="T4167" s="26">
        <v>0</v>
      </c>
      <c r="U4167" s="23" t="s">
        <v>37</v>
      </c>
      <c r="V4167" s="23" t="s">
        <v>37</v>
      </c>
      <c r="W4167" s="23" t="s">
        <v>37</v>
      </c>
      <c r="X4167" s="22">
        <v>13047.06</v>
      </c>
    </row>
    <row r="4168" spans="1:24" x14ac:dyDescent="0.25">
      <c r="A4168" s="22">
        <v>702</v>
      </c>
      <c r="B4168" s="23" t="s">
        <v>4213</v>
      </c>
      <c r="C4168" s="23"/>
      <c r="D4168" s="24">
        <v>311297</v>
      </c>
      <c r="E4168" s="25"/>
      <c r="F4168" s="23" t="s">
        <v>51</v>
      </c>
      <c r="G4168" s="23" t="s">
        <v>33</v>
      </c>
      <c r="H4168" s="24" t="s">
        <v>34</v>
      </c>
      <c r="I4168" s="24" t="s">
        <v>35</v>
      </c>
      <c r="J4168" s="23" t="s">
        <v>36</v>
      </c>
      <c r="K4168" s="26">
        <v>18277.400000000001</v>
      </c>
      <c r="L4168" s="26">
        <f t="shared" si="195"/>
        <v>18277.400000000001</v>
      </c>
      <c r="M4168" s="26">
        <v>0</v>
      </c>
      <c r="N4168" s="26">
        <v>0</v>
      </c>
      <c r="O4168" s="26">
        <v>0</v>
      </c>
      <c r="P4168" s="26">
        <v>0</v>
      </c>
      <c r="Q4168" s="26">
        <f t="shared" si="196"/>
        <v>0</v>
      </c>
      <c r="R4168" s="27" t="str">
        <f t="shared" si="197"/>
        <v>1-30</v>
      </c>
      <c r="S4168" s="27" t="str">
        <f>+VLOOKUP(B4168,'[1]PORTFOLIO MAY16'!$B$7:$T$5083,19,0)</f>
        <v>COSTA RICA</v>
      </c>
      <c r="T4168" s="26">
        <v>0</v>
      </c>
      <c r="U4168" s="23" t="s">
        <v>37</v>
      </c>
      <c r="V4168" s="23" t="s">
        <v>37</v>
      </c>
      <c r="W4168" s="23" t="s">
        <v>37</v>
      </c>
      <c r="X4168" s="22">
        <v>19004.689999999999</v>
      </c>
    </row>
    <row r="4169" spans="1:24" x14ac:dyDescent="0.25">
      <c r="A4169" s="22">
        <v>702</v>
      </c>
      <c r="B4169" s="23" t="s">
        <v>4214</v>
      </c>
      <c r="C4169" s="23"/>
      <c r="D4169" s="24">
        <v>317007</v>
      </c>
      <c r="E4169" s="25"/>
      <c r="F4169" s="23" t="s">
        <v>51</v>
      </c>
      <c r="G4169" s="23" t="s">
        <v>33</v>
      </c>
      <c r="H4169" s="24" t="s">
        <v>34</v>
      </c>
      <c r="I4169" s="24" t="s">
        <v>35</v>
      </c>
      <c r="J4169" s="23" t="s">
        <v>36</v>
      </c>
      <c r="K4169" s="26">
        <v>22453.42</v>
      </c>
      <c r="L4169" s="26">
        <f t="shared" si="195"/>
        <v>22453.42</v>
      </c>
      <c r="M4169" s="26">
        <v>0</v>
      </c>
      <c r="N4169" s="26">
        <v>0</v>
      </c>
      <c r="O4169" s="26">
        <v>0</v>
      </c>
      <c r="P4169" s="26">
        <v>0</v>
      </c>
      <c r="Q4169" s="26">
        <f t="shared" si="196"/>
        <v>0</v>
      </c>
      <c r="R4169" s="27" t="str">
        <f t="shared" si="197"/>
        <v>1-30</v>
      </c>
      <c r="S4169" s="27" t="str">
        <f>+VLOOKUP(B4169,'[1]PORTFOLIO MAY16'!$B$7:$T$5083,19,0)</f>
        <v>COSTA RICA</v>
      </c>
      <c r="T4169" s="26">
        <v>0</v>
      </c>
      <c r="U4169" s="23" t="s">
        <v>37</v>
      </c>
      <c r="V4169" s="23" t="s">
        <v>37</v>
      </c>
      <c r="W4169" s="23" t="s">
        <v>37</v>
      </c>
      <c r="X4169" s="22">
        <v>22901.96</v>
      </c>
    </row>
    <row r="4170" spans="1:24" x14ac:dyDescent="0.25">
      <c r="A4170" s="22">
        <v>702</v>
      </c>
      <c r="B4170" s="23" t="s">
        <v>4215</v>
      </c>
      <c r="C4170" s="23"/>
      <c r="D4170" s="24">
        <v>316339</v>
      </c>
      <c r="E4170" s="25"/>
      <c r="F4170" s="23" t="s">
        <v>42</v>
      </c>
      <c r="G4170" s="23" t="s">
        <v>51</v>
      </c>
      <c r="H4170" s="24" t="s">
        <v>34</v>
      </c>
      <c r="I4170" s="24" t="s">
        <v>35</v>
      </c>
      <c r="J4170" s="23" t="s">
        <v>36</v>
      </c>
      <c r="K4170" s="26">
        <v>4030.6</v>
      </c>
      <c r="L4170" s="26">
        <f t="shared" si="195"/>
        <v>4030.6</v>
      </c>
      <c r="M4170" s="26">
        <v>0</v>
      </c>
      <c r="N4170" s="26">
        <v>0</v>
      </c>
      <c r="O4170" s="26">
        <v>0</v>
      </c>
      <c r="P4170" s="26">
        <v>0</v>
      </c>
      <c r="Q4170" s="26">
        <f t="shared" si="196"/>
        <v>0</v>
      </c>
      <c r="R4170" s="27" t="str">
        <f t="shared" si="197"/>
        <v>1-30</v>
      </c>
      <c r="S4170" s="27" t="str">
        <f>+VLOOKUP(B4170,'[1]PORTFOLIO MAY16'!$B$7:$T$5083,19,0)</f>
        <v>GUATEMALA</v>
      </c>
      <c r="T4170" s="26">
        <v>0</v>
      </c>
      <c r="U4170" s="23" t="s">
        <v>37</v>
      </c>
      <c r="V4170" s="23" t="s">
        <v>37</v>
      </c>
      <c r="W4170" s="23" t="s">
        <v>37</v>
      </c>
      <c r="X4170" s="22">
        <v>4060.61</v>
      </c>
    </row>
    <row r="4171" spans="1:24" x14ac:dyDescent="0.25">
      <c r="A4171" s="22">
        <v>702</v>
      </c>
      <c r="B4171" s="23" t="s">
        <v>4216</v>
      </c>
      <c r="C4171" s="23"/>
      <c r="D4171" s="24">
        <v>308900</v>
      </c>
      <c r="E4171" s="25"/>
      <c r="F4171" s="23" t="s">
        <v>42</v>
      </c>
      <c r="G4171" s="23" t="s">
        <v>33</v>
      </c>
      <c r="H4171" s="24" t="s">
        <v>34</v>
      </c>
      <c r="I4171" s="24" t="s">
        <v>35</v>
      </c>
      <c r="J4171" s="23" t="s">
        <v>36</v>
      </c>
      <c r="K4171" s="26">
        <v>104204.05</v>
      </c>
      <c r="L4171" s="26">
        <f t="shared" si="195"/>
        <v>104204.05</v>
      </c>
      <c r="M4171" s="26">
        <v>0</v>
      </c>
      <c r="N4171" s="26">
        <v>0</v>
      </c>
      <c r="O4171" s="26">
        <v>0</v>
      </c>
      <c r="P4171" s="26">
        <v>0</v>
      </c>
      <c r="Q4171" s="26">
        <f t="shared" si="196"/>
        <v>0</v>
      </c>
      <c r="R4171" s="27" t="str">
        <f t="shared" si="197"/>
        <v>1-30</v>
      </c>
      <c r="S4171" s="27" t="str">
        <f>+VLOOKUP(B4171,'[1]PORTFOLIO MAY16'!$B$7:$T$5083,19,0)</f>
        <v>COSTA RICA</v>
      </c>
      <c r="T4171" s="26">
        <v>0</v>
      </c>
      <c r="U4171" s="23" t="s">
        <v>37</v>
      </c>
      <c r="V4171" s="23" t="s">
        <v>37</v>
      </c>
      <c r="W4171" s="23" t="s">
        <v>37</v>
      </c>
      <c r="X4171" s="22">
        <v>107386.49</v>
      </c>
    </row>
    <row r="4172" spans="1:24" x14ac:dyDescent="0.25">
      <c r="A4172" s="22">
        <v>702</v>
      </c>
      <c r="B4172" s="23" t="s">
        <v>4217</v>
      </c>
      <c r="C4172" s="23"/>
      <c r="D4172" s="24">
        <v>318359</v>
      </c>
      <c r="E4172" s="25"/>
      <c r="F4172" s="23" t="s">
        <v>42</v>
      </c>
      <c r="G4172" s="23" t="s">
        <v>51</v>
      </c>
      <c r="H4172" s="24" t="s">
        <v>34</v>
      </c>
      <c r="I4172" s="24" t="s">
        <v>35</v>
      </c>
      <c r="J4172" s="23" t="s">
        <v>39</v>
      </c>
      <c r="K4172" s="26">
        <v>551385.67000000004</v>
      </c>
      <c r="L4172" s="26">
        <f t="shared" si="195"/>
        <v>29714.173750574078</v>
      </c>
      <c r="M4172" s="26">
        <v>0</v>
      </c>
      <c r="N4172" s="26">
        <v>0</v>
      </c>
      <c r="O4172" s="26">
        <v>0</v>
      </c>
      <c r="P4172" s="26">
        <v>0</v>
      </c>
      <c r="Q4172" s="26">
        <f t="shared" si="196"/>
        <v>0</v>
      </c>
      <c r="R4172" s="27" t="str">
        <f t="shared" si="197"/>
        <v>1-30</v>
      </c>
      <c r="S4172" s="27" t="str">
        <f>+VLOOKUP(B4172,'[1]PORTFOLIO MAY16'!$B$7:$T$5083,19,0)</f>
        <v>MEXICO</v>
      </c>
      <c r="T4172" s="26">
        <v>0</v>
      </c>
      <c r="U4172" s="23" t="s">
        <v>37</v>
      </c>
      <c r="V4172" s="23" t="s">
        <v>37</v>
      </c>
      <c r="W4172" s="23" t="s">
        <v>37</v>
      </c>
      <c r="X4172" s="22">
        <v>582117.49</v>
      </c>
    </row>
    <row r="4173" spans="1:24" x14ac:dyDescent="0.25">
      <c r="A4173" s="22">
        <v>702</v>
      </c>
      <c r="B4173" s="23" t="s">
        <v>4218</v>
      </c>
      <c r="C4173" s="23"/>
      <c r="D4173" s="24">
        <v>318099</v>
      </c>
      <c r="E4173" s="25"/>
      <c r="F4173" s="23" t="s">
        <v>33</v>
      </c>
      <c r="G4173" s="23" t="s">
        <v>33</v>
      </c>
      <c r="H4173" s="24" t="s">
        <v>34</v>
      </c>
      <c r="I4173" s="24" t="s">
        <v>35</v>
      </c>
      <c r="J4173" s="23" t="s">
        <v>36</v>
      </c>
      <c r="K4173" s="26">
        <v>15928.45</v>
      </c>
      <c r="L4173" s="26">
        <f t="shared" si="195"/>
        <v>15928.45</v>
      </c>
      <c r="M4173" s="26">
        <v>0</v>
      </c>
      <c r="N4173" s="26">
        <v>0</v>
      </c>
      <c r="O4173" s="26">
        <v>0</v>
      </c>
      <c r="P4173" s="26">
        <v>0</v>
      </c>
      <c r="Q4173" s="26">
        <f t="shared" si="196"/>
        <v>0</v>
      </c>
      <c r="R4173" s="27" t="str">
        <f t="shared" si="197"/>
        <v>1-30</v>
      </c>
      <c r="S4173" s="27" t="str">
        <f>+VLOOKUP(B4173,'[1]PORTFOLIO MAY16'!$B$7:$T$5083,19,0)</f>
        <v>MEXICO</v>
      </c>
      <c r="T4173" s="26">
        <v>0</v>
      </c>
      <c r="U4173" s="23" t="s">
        <v>37</v>
      </c>
      <c r="V4173" s="23" t="s">
        <v>37</v>
      </c>
      <c r="W4173" s="23" t="s">
        <v>37</v>
      </c>
      <c r="X4173" s="22">
        <v>21450.63</v>
      </c>
    </row>
    <row r="4174" spans="1:24" x14ac:dyDescent="0.25">
      <c r="A4174" s="22">
        <v>702</v>
      </c>
      <c r="B4174" s="23" t="s">
        <v>4219</v>
      </c>
      <c r="C4174" s="23"/>
      <c r="D4174" s="24">
        <v>317650</v>
      </c>
      <c r="E4174" s="25"/>
      <c r="F4174" s="23" t="s">
        <v>33</v>
      </c>
      <c r="G4174" s="23" t="s">
        <v>33</v>
      </c>
      <c r="H4174" s="24" t="s">
        <v>34</v>
      </c>
      <c r="I4174" s="24" t="s">
        <v>35</v>
      </c>
      <c r="J4174" s="23" t="s">
        <v>39</v>
      </c>
      <c r="K4174" s="26">
        <v>325154.74</v>
      </c>
      <c r="L4174" s="26">
        <f t="shared" si="195"/>
        <v>17522.588935223397</v>
      </c>
      <c r="M4174" s="26">
        <v>0</v>
      </c>
      <c r="N4174" s="26">
        <v>0</v>
      </c>
      <c r="O4174" s="26">
        <v>0</v>
      </c>
      <c r="P4174" s="26">
        <v>0</v>
      </c>
      <c r="Q4174" s="26">
        <f t="shared" si="196"/>
        <v>0</v>
      </c>
      <c r="R4174" s="27" t="str">
        <f t="shared" si="197"/>
        <v>1-30</v>
      </c>
      <c r="S4174" s="27" t="str">
        <f>+VLOOKUP(B4174,'[1]PORTFOLIO MAY16'!$B$7:$T$5083,19,0)</f>
        <v>MEXICO</v>
      </c>
      <c r="T4174" s="26">
        <v>0</v>
      </c>
      <c r="U4174" s="23" t="s">
        <v>37</v>
      </c>
      <c r="V4174" s="23" t="s">
        <v>37</v>
      </c>
      <c r="W4174" s="23" t="s">
        <v>37</v>
      </c>
      <c r="X4174" s="22">
        <v>370419.16</v>
      </c>
    </row>
    <row r="4175" spans="1:24" x14ac:dyDescent="0.25">
      <c r="A4175" s="22">
        <v>702</v>
      </c>
      <c r="B4175" s="23" t="s">
        <v>4220</v>
      </c>
      <c r="C4175" s="23"/>
      <c r="D4175" s="24">
        <v>313970</v>
      </c>
      <c r="E4175" s="25"/>
      <c r="F4175" s="23" t="s">
        <v>42</v>
      </c>
      <c r="G4175" s="23" t="s">
        <v>33</v>
      </c>
      <c r="H4175" s="24" t="s">
        <v>34</v>
      </c>
      <c r="I4175" s="24" t="s">
        <v>35</v>
      </c>
      <c r="J4175" s="23" t="s">
        <v>36</v>
      </c>
      <c r="K4175" s="26">
        <v>25022.46</v>
      </c>
      <c r="L4175" s="26">
        <f t="shared" si="195"/>
        <v>25022.46</v>
      </c>
      <c r="M4175" s="26">
        <v>0</v>
      </c>
      <c r="N4175" s="26">
        <v>0</v>
      </c>
      <c r="O4175" s="26">
        <v>0</v>
      </c>
      <c r="P4175" s="26">
        <v>0</v>
      </c>
      <c r="Q4175" s="26">
        <f t="shared" si="196"/>
        <v>0</v>
      </c>
      <c r="R4175" s="27" t="str">
        <f t="shared" si="197"/>
        <v>1-30</v>
      </c>
      <c r="S4175" s="27" t="str">
        <f>+VLOOKUP(B4175,'[1]PORTFOLIO MAY16'!$B$7:$T$5083,19,0)</f>
        <v>COSTA RICA</v>
      </c>
      <c r="T4175" s="26">
        <v>0</v>
      </c>
      <c r="U4175" s="23" t="s">
        <v>37</v>
      </c>
      <c r="V4175" s="23" t="s">
        <v>37</v>
      </c>
      <c r="W4175" s="23" t="s">
        <v>37</v>
      </c>
      <c r="X4175" s="22">
        <v>25482.720000000001</v>
      </c>
    </row>
    <row r="4176" spans="1:24" x14ac:dyDescent="0.25">
      <c r="A4176" s="22">
        <v>702</v>
      </c>
      <c r="B4176" s="23" t="s">
        <v>4221</v>
      </c>
      <c r="C4176" s="23"/>
      <c r="D4176" s="24">
        <v>320073</v>
      </c>
      <c r="E4176" s="25"/>
      <c r="F4176" s="23" t="s">
        <v>33</v>
      </c>
      <c r="G4176" s="23" t="s">
        <v>33</v>
      </c>
      <c r="H4176" s="24" t="s">
        <v>34</v>
      </c>
      <c r="I4176" s="24" t="s">
        <v>35</v>
      </c>
      <c r="J4176" s="23" t="s">
        <v>39</v>
      </c>
      <c r="K4176" s="26">
        <v>1583128.77</v>
      </c>
      <c r="L4176" s="26">
        <f t="shared" si="195"/>
        <v>85314.809398859827</v>
      </c>
      <c r="M4176" s="26">
        <v>0</v>
      </c>
      <c r="N4176" s="26">
        <v>0</v>
      </c>
      <c r="O4176" s="26">
        <v>0</v>
      </c>
      <c r="P4176" s="26">
        <v>0</v>
      </c>
      <c r="Q4176" s="26">
        <f t="shared" si="196"/>
        <v>0</v>
      </c>
      <c r="R4176" s="27" t="str">
        <f t="shared" si="197"/>
        <v>1-30</v>
      </c>
      <c r="S4176" s="27" t="str">
        <f>+VLOOKUP(B4176,'[1]PORTFOLIO MAY16'!$B$7:$T$5083,19,0)</f>
        <v>MEXICO</v>
      </c>
      <c r="T4176" s="26">
        <v>0</v>
      </c>
      <c r="U4176" s="23" t="s">
        <v>37</v>
      </c>
      <c r="V4176" s="23" t="s">
        <v>37</v>
      </c>
      <c r="W4176" s="23" t="s">
        <v>37</v>
      </c>
      <c r="X4176" s="22">
        <v>1822983</v>
      </c>
    </row>
    <row r="4177" spans="1:24" x14ac:dyDescent="0.25">
      <c r="A4177" s="22">
        <v>702</v>
      </c>
      <c r="B4177" s="23" t="s">
        <v>4222</v>
      </c>
      <c r="C4177" s="23"/>
      <c r="D4177" s="24">
        <v>319806</v>
      </c>
      <c r="E4177" s="25"/>
      <c r="F4177" s="23" t="s">
        <v>33</v>
      </c>
      <c r="G4177" s="23" t="s">
        <v>33</v>
      </c>
      <c r="H4177" s="24" t="s">
        <v>34</v>
      </c>
      <c r="I4177" s="24" t="s">
        <v>35</v>
      </c>
      <c r="J4177" s="23" t="s">
        <v>39</v>
      </c>
      <c r="K4177" s="26">
        <v>231475.33</v>
      </c>
      <c r="L4177" s="26">
        <f t="shared" si="195"/>
        <v>12474.205531296218</v>
      </c>
      <c r="M4177" s="26">
        <v>231475.33</v>
      </c>
      <c r="N4177" s="26">
        <v>0</v>
      </c>
      <c r="O4177" s="26">
        <v>0</v>
      </c>
      <c r="P4177" s="26">
        <v>0</v>
      </c>
      <c r="Q4177" s="26">
        <f t="shared" si="196"/>
        <v>231475.33</v>
      </c>
      <c r="R4177" s="27" t="str">
        <f t="shared" si="197"/>
        <v>31-60</v>
      </c>
      <c r="S4177" s="27" t="str">
        <f>+VLOOKUP(B4177,'[1]PORTFOLIO MAY16'!$B$7:$T$5083,19,0)</f>
        <v>MEXICO</v>
      </c>
      <c r="T4177" s="26">
        <v>0</v>
      </c>
      <c r="U4177" s="23" t="s">
        <v>37</v>
      </c>
      <c r="V4177" s="23" t="s">
        <v>37</v>
      </c>
      <c r="W4177" s="23" t="s">
        <v>37</v>
      </c>
      <c r="X4177" s="22">
        <v>264767.76</v>
      </c>
    </row>
    <row r="4178" spans="1:24" x14ac:dyDescent="0.25">
      <c r="A4178" s="22">
        <v>702</v>
      </c>
      <c r="B4178" s="23" t="s">
        <v>4223</v>
      </c>
      <c r="C4178" s="23"/>
      <c r="D4178" s="24">
        <v>312836</v>
      </c>
      <c r="E4178" s="25"/>
      <c r="F4178" s="23" t="s">
        <v>42</v>
      </c>
      <c r="G4178" s="23" t="s">
        <v>33</v>
      </c>
      <c r="H4178" s="24" t="s">
        <v>34</v>
      </c>
      <c r="I4178" s="24" t="s">
        <v>35</v>
      </c>
      <c r="J4178" s="23" t="s">
        <v>36</v>
      </c>
      <c r="K4178" s="26">
        <v>67765.23</v>
      </c>
      <c r="L4178" s="26">
        <f t="shared" si="195"/>
        <v>67765.23</v>
      </c>
      <c r="M4178" s="26">
        <v>0</v>
      </c>
      <c r="N4178" s="26">
        <v>0</v>
      </c>
      <c r="O4178" s="26">
        <v>0</v>
      </c>
      <c r="P4178" s="26">
        <v>0</v>
      </c>
      <c r="Q4178" s="26">
        <f t="shared" si="196"/>
        <v>0</v>
      </c>
      <c r="R4178" s="27" t="str">
        <f t="shared" si="197"/>
        <v>1-30</v>
      </c>
      <c r="S4178" s="27" t="str">
        <f>+VLOOKUP(B4178,'[1]PORTFOLIO MAY16'!$B$7:$T$5083,19,0)</f>
        <v>ECUADOR</v>
      </c>
      <c r="T4178" s="26">
        <v>0</v>
      </c>
      <c r="U4178" s="23" t="s">
        <v>37</v>
      </c>
      <c r="V4178" s="23" t="s">
        <v>37</v>
      </c>
      <c r="W4178" s="23" t="s">
        <v>37</v>
      </c>
      <c r="X4178" s="22">
        <v>74469.179999999993</v>
      </c>
    </row>
    <row r="4179" spans="1:24" x14ac:dyDescent="0.25">
      <c r="A4179" s="22">
        <v>702</v>
      </c>
      <c r="B4179" s="23" t="s">
        <v>4224</v>
      </c>
      <c r="C4179" s="23"/>
      <c r="D4179" s="24">
        <v>309118</v>
      </c>
      <c r="E4179" s="25"/>
      <c r="F4179" s="23" t="s">
        <v>42</v>
      </c>
      <c r="G4179" s="23" t="s">
        <v>33</v>
      </c>
      <c r="H4179" s="24" t="s">
        <v>34</v>
      </c>
      <c r="I4179" s="24" t="s">
        <v>35</v>
      </c>
      <c r="J4179" s="23" t="s">
        <v>36</v>
      </c>
      <c r="K4179" s="26">
        <v>51768.42</v>
      </c>
      <c r="L4179" s="26">
        <f t="shared" si="195"/>
        <v>51768.42</v>
      </c>
      <c r="M4179" s="26">
        <v>0</v>
      </c>
      <c r="N4179" s="26">
        <v>0</v>
      </c>
      <c r="O4179" s="26">
        <v>0</v>
      </c>
      <c r="P4179" s="26">
        <v>0</v>
      </c>
      <c r="Q4179" s="26">
        <f t="shared" si="196"/>
        <v>0</v>
      </c>
      <c r="R4179" s="27" t="str">
        <f t="shared" si="197"/>
        <v>1-30</v>
      </c>
      <c r="S4179" s="27" t="str">
        <f>+VLOOKUP(B4179,'[1]PORTFOLIO MAY16'!$B$7:$T$5083,19,0)</f>
        <v>REPUBLICA DOMINICANA</v>
      </c>
      <c r="T4179" s="26">
        <v>0</v>
      </c>
      <c r="U4179" s="23" t="s">
        <v>37</v>
      </c>
      <c r="V4179" s="23" t="s">
        <v>37</v>
      </c>
      <c r="W4179" s="23" t="s">
        <v>37</v>
      </c>
      <c r="X4179" s="22">
        <v>54379.26</v>
      </c>
    </row>
    <row r="4180" spans="1:24" x14ac:dyDescent="0.25">
      <c r="A4180" s="22">
        <v>702</v>
      </c>
      <c r="B4180" s="23" t="s">
        <v>4225</v>
      </c>
      <c r="C4180" s="23"/>
      <c r="D4180" s="24">
        <v>308390</v>
      </c>
      <c r="E4180" s="25"/>
      <c r="F4180" s="23" t="s">
        <v>42</v>
      </c>
      <c r="G4180" s="23" t="s">
        <v>33</v>
      </c>
      <c r="H4180" s="24" t="s">
        <v>34</v>
      </c>
      <c r="I4180" s="24" t="s">
        <v>35</v>
      </c>
      <c r="J4180" s="23" t="s">
        <v>36</v>
      </c>
      <c r="K4180" s="26">
        <v>121414.23</v>
      </c>
      <c r="L4180" s="26">
        <f t="shared" si="195"/>
        <v>121414.23</v>
      </c>
      <c r="M4180" s="26">
        <v>0</v>
      </c>
      <c r="N4180" s="26">
        <v>0</v>
      </c>
      <c r="O4180" s="26">
        <v>0</v>
      </c>
      <c r="P4180" s="26">
        <v>0</v>
      </c>
      <c r="Q4180" s="26">
        <f t="shared" si="196"/>
        <v>0</v>
      </c>
      <c r="R4180" s="27" t="str">
        <f t="shared" si="197"/>
        <v>1-30</v>
      </c>
      <c r="S4180" s="27" t="str">
        <f>+VLOOKUP(B4180,'[1]PORTFOLIO MAY16'!$B$7:$T$5083,19,0)</f>
        <v>GUATEMALA</v>
      </c>
      <c r="T4180" s="26">
        <v>0</v>
      </c>
      <c r="U4180" s="23" t="s">
        <v>37</v>
      </c>
      <c r="V4180" s="23" t="s">
        <v>37</v>
      </c>
      <c r="W4180" s="23" t="s">
        <v>37</v>
      </c>
      <c r="X4180" s="22">
        <v>130161.35</v>
      </c>
    </row>
    <row r="4181" spans="1:24" x14ac:dyDescent="0.25">
      <c r="A4181" s="22">
        <v>702</v>
      </c>
      <c r="B4181" s="23" t="s">
        <v>4226</v>
      </c>
      <c r="C4181" s="23"/>
      <c r="D4181" s="24">
        <v>311050</v>
      </c>
      <c r="E4181" s="25"/>
      <c r="F4181" s="23" t="s">
        <v>42</v>
      </c>
      <c r="G4181" s="23" t="s">
        <v>33</v>
      </c>
      <c r="H4181" s="24" t="s">
        <v>34</v>
      </c>
      <c r="I4181" s="24" t="s">
        <v>35</v>
      </c>
      <c r="J4181" s="23" t="s">
        <v>36</v>
      </c>
      <c r="K4181" s="26">
        <v>18678.3</v>
      </c>
      <c r="L4181" s="26">
        <f t="shared" si="195"/>
        <v>18678.3</v>
      </c>
      <c r="M4181" s="26">
        <v>0</v>
      </c>
      <c r="N4181" s="26">
        <v>0</v>
      </c>
      <c r="O4181" s="26">
        <v>0</v>
      </c>
      <c r="P4181" s="26">
        <v>0</v>
      </c>
      <c r="Q4181" s="26">
        <f t="shared" si="196"/>
        <v>0</v>
      </c>
      <c r="R4181" s="27" t="str">
        <f t="shared" si="197"/>
        <v>1-30</v>
      </c>
      <c r="S4181" s="27" t="str">
        <f>+VLOOKUP(B4181,'[1]PORTFOLIO MAY16'!$B$7:$T$5083,19,0)</f>
        <v>REPUBLICA DOMINICANA</v>
      </c>
      <c r="T4181" s="26">
        <v>0</v>
      </c>
      <c r="U4181" s="23" t="s">
        <v>37</v>
      </c>
      <c r="V4181" s="23" t="s">
        <v>37</v>
      </c>
      <c r="W4181" s="23" t="s">
        <v>37</v>
      </c>
      <c r="X4181" s="22">
        <v>19243.98</v>
      </c>
    </row>
    <row r="4182" spans="1:24" x14ac:dyDescent="0.25">
      <c r="A4182" s="22">
        <v>702</v>
      </c>
      <c r="B4182" s="23" t="s">
        <v>4227</v>
      </c>
      <c r="C4182" s="23"/>
      <c r="D4182" s="24">
        <v>308390</v>
      </c>
      <c r="E4182" s="25"/>
      <c r="F4182" s="23" t="s">
        <v>42</v>
      </c>
      <c r="G4182" s="23" t="s">
        <v>33</v>
      </c>
      <c r="H4182" s="24" t="s">
        <v>34</v>
      </c>
      <c r="I4182" s="24" t="s">
        <v>35</v>
      </c>
      <c r="J4182" s="23" t="s">
        <v>36</v>
      </c>
      <c r="K4182" s="26">
        <v>158577.38</v>
      </c>
      <c r="L4182" s="26">
        <f t="shared" si="195"/>
        <v>158577.38</v>
      </c>
      <c r="M4182" s="26">
        <v>0</v>
      </c>
      <c r="N4182" s="26">
        <v>0</v>
      </c>
      <c r="O4182" s="26">
        <v>0</v>
      </c>
      <c r="P4182" s="26">
        <v>0</v>
      </c>
      <c r="Q4182" s="26">
        <f t="shared" si="196"/>
        <v>0</v>
      </c>
      <c r="R4182" s="27" t="str">
        <f t="shared" si="197"/>
        <v>1-30</v>
      </c>
      <c r="S4182" s="27" t="str">
        <f>+VLOOKUP(B4182,'[1]PORTFOLIO MAY16'!$B$7:$T$5083,19,0)</f>
        <v>GUATEMALA</v>
      </c>
      <c r="T4182" s="26">
        <v>0</v>
      </c>
      <c r="U4182" s="23" t="s">
        <v>37</v>
      </c>
      <c r="V4182" s="23" t="s">
        <v>37</v>
      </c>
      <c r="W4182" s="23" t="s">
        <v>37</v>
      </c>
      <c r="X4182" s="22">
        <v>170006.65</v>
      </c>
    </row>
    <row r="4183" spans="1:24" x14ac:dyDescent="0.25">
      <c r="A4183" s="22">
        <v>702</v>
      </c>
      <c r="B4183" s="23" t="s">
        <v>4228</v>
      </c>
      <c r="C4183" s="23"/>
      <c r="D4183" s="24">
        <v>308390</v>
      </c>
      <c r="E4183" s="25"/>
      <c r="F4183" s="23" t="s">
        <v>42</v>
      </c>
      <c r="G4183" s="23" t="s">
        <v>33</v>
      </c>
      <c r="H4183" s="24" t="s">
        <v>34</v>
      </c>
      <c r="I4183" s="24" t="s">
        <v>35</v>
      </c>
      <c r="J4183" s="23" t="s">
        <v>36</v>
      </c>
      <c r="K4183" s="26">
        <v>158577.38</v>
      </c>
      <c r="L4183" s="26">
        <f t="shared" si="195"/>
        <v>158577.38</v>
      </c>
      <c r="M4183" s="26">
        <v>0</v>
      </c>
      <c r="N4183" s="26">
        <v>0</v>
      </c>
      <c r="O4183" s="26">
        <v>0</v>
      </c>
      <c r="P4183" s="26">
        <v>0</v>
      </c>
      <c r="Q4183" s="26">
        <f t="shared" si="196"/>
        <v>0</v>
      </c>
      <c r="R4183" s="27" t="str">
        <f t="shared" si="197"/>
        <v>1-30</v>
      </c>
      <c r="S4183" s="27" t="str">
        <f>+VLOOKUP(B4183,'[1]PORTFOLIO MAY16'!$B$7:$T$5083,19,0)</f>
        <v>GUATEMALA</v>
      </c>
      <c r="T4183" s="26">
        <v>0</v>
      </c>
      <c r="U4183" s="23" t="s">
        <v>37</v>
      </c>
      <c r="V4183" s="23" t="s">
        <v>37</v>
      </c>
      <c r="W4183" s="23" t="s">
        <v>37</v>
      </c>
      <c r="X4183" s="22">
        <v>170006.65</v>
      </c>
    </row>
    <row r="4184" spans="1:24" x14ac:dyDescent="0.25">
      <c r="A4184" s="22">
        <v>702</v>
      </c>
      <c r="B4184" s="23" t="s">
        <v>4229</v>
      </c>
      <c r="C4184" s="23"/>
      <c r="D4184" s="24">
        <v>308390</v>
      </c>
      <c r="E4184" s="25"/>
      <c r="F4184" s="23" t="s">
        <v>42</v>
      </c>
      <c r="G4184" s="23" t="s">
        <v>33</v>
      </c>
      <c r="H4184" s="24" t="s">
        <v>34</v>
      </c>
      <c r="I4184" s="24" t="s">
        <v>35</v>
      </c>
      <c r="J4184" s="23" t="s">
        <v>36</v>
      </c>
      <c r="K4184" s="26">
        <v>62660.13</v>
      </c>
      <c r="L4184" s="26">
        <f t="shared" si="195"/>
        <v>62660.13</v>
      </c>
      <c r="M4184" s="26">
        <v>0</v>
      </c>
      <c r="N4184" s="26">
        <v>0</v>
      </c>
      <c r="O4184" s="26">
        <v>0</v>
      </c>
      <c r="P4184" s="26">
        <v>0</v>
      </c>
      <c r="Q4184" s="26">
        <f t="shared" si="196"/>
        <v>0</v>
      </c>
      <c r="R4184" s="27" t="str">
        <f t="shared" si="197"/>
        <v>1-30</v>
      </c>
      <c r="S4184" s="27" t="str">
        <f>+VLOOKUP(B4184,'[1]PORTFOLIO MAY16'!$B$7:$T$5083,19,0)</f>
        <v>GUATEMALA</v>
      </c>
      <c r="T4184" s="26">
        <v>0</v>
      </c>
      <c r="U4184" s="23" t="s">
        <v>37</v>
      </c>
      <c r="V4184" s="23" t="s">
        <v>37</v>
      </c>
      <c r="W4184" s="23" t="s">
        <v>37</v>
      </c>
      <c r="X4184" s="22">
        <v>64097.55</v>
      </c>
    </row>
    <row r="4185" spans="1:24" x14ac:dyDescent="0.25">
      <c r="A4185" s="22">
        <v>702</v>
      </c>
      <c r="B4185" s="23" t="s">
        <v>4230</v>
      </c>
      <c r="C4185" s="23"/>
      <c r="D4185" s="24">
        <v>317650</v>
      </c>
      <c r="E4185" s="25"/>
      <c r="F4185" s="23" t="s">
        <v>33</v>
      </c>
      <c r="G4185" s="23" t="s">
        <v>33</v>
      </c>
      <c r="H4185" s="24" t="s">
        <v>34</v>
      </c>
      <c r="I4185" s="24" t="s">
        <v>35</v>
      </c>
      <c r="J4185" s="23" t="s">
        <v>39</v>
      </c>
      <c r="K4185" s="26">
        <v>141051.98000000001</v>
      </c>
      <c r="L4185" s="26">
        <f t="shared" si="195"/>
        <v>7601.2912007352315</v>
      </c>
      <c r="M4185" s="26">
        <v>0</v>
      </c>
      <c r="N4185" s="26">
        <v>0</v>
      </c>
      <c r="O4185" s="26">
        <v>0</v>
      </c>
      <c r="P4185" s="26">
        <v>0</v>
      </c>
      <c r="Q4185" s="26">
        <f t="shared" si="196"/>
        <v>0</v>
      </c>
      <c r="R4185" s="27" t="str">
        <f t="shared" si="197"/>
        <v>1-30</v>
      </c>
      <c r="S4185" s="27" t="str">
        <f>+VLOOKUP(B4185,'[1]PORTFOLIO MAY16'!$B$7:$T$5083,19,0)</f>
        <v>MEXICO</v>
      </c>
      <c r="T4185" s="26">
        <v>0</v>
      </c>
      <c r="U4185" s="23" t="s">
        <v>37</v>
      </c>
      <c r="V4185" s="23" t="s">
        <v>37</v>
      </c>
      <c r="W4185" s="23" t="s">
        <v>37</v>
      </c>
      <c r="X4185" s="22">
        <v>178801.15</v>
      </c>
    </row>
    <row r="4186" spans="1:24" x14ac:dyDescent="0.25">
      <c r="A4186" s="22">
        <v>702</v>
      </c>
      <c r="B4186" s="23" t="s">
        <v>4231</v>
      </c>
      <c r="C4186" s="23"/>
      <c r="D4186" s="24">
        <v>324887</v>
      </c>
      <c r="E4186" s="25"/>
      <c r="F4186" s="23" t="s">
        <v>33</v>
      </c>
      <c r="G4186" s="23" t="s">
        <v>33</v>
      </c>
      <c r="H4186" s="24" t="s">
        <v>34</v>
      </c>
      <c r="I4186" s="24" t="s">
        <v>35</v>
      </c>
      <c r="J4186" s="23" t="s">
        <v>39</v>
      </c>
      <c r="K4186" s="26">
        <v>418047.67</v>
      </c>
      <c r="L4186" s="26">
        <f t="shared" si="195"/>
        <v>22528.58893195874</v>
      </c>
      <c r="M4186" s="26">
        <v>0</v>
      </c>
      <c r="N4186" s="26">
        <v>0</v>
      </c>
      <c r="O4186" s="26">
        <v>0</v>
      </c>
      <c r="P4186" s="26">
        <v>0</v>
      </c>
      <c r="Q4186" s="26">
        <f t="shared" si="196"/>
        <v>0</v>
      </c>
      <c r="R4186" s="27" t="str">
        <f t="shared" si="197"/>
        <v>1-30</v>
      </c>
      <c r="S4186" s="27" t="str">
        <f>+VLOOKUP(B4186,'[1]PORTFOLIO MAY16'!$B$7:$T$5083,19,0)</f>
        <v>MEXICO</v>
      </c>
      <c r="T4186" s="26">
        <v>0</v>
      </c>
      <c r="U4186" s="23" t="s">
        <v>37</v>
      </c>
      <c r="V4186" s="23" t="s">
        <v>37</v>
      </c>
      <c r="W4186" s="23" t="s">
        <v>37</v>
      </c>
      <c r="X4186" s="22">
        <v>469355.3</v>
      </c>
    </row>
    <row r="4187" spans="1:24" x14ac:dyDescent="0.25">
      <c r="A4187" s="22">
        <v>702</v>
      </c>
      <c r="B4187" s="23" t="s">
        <v>4232</v>
      </c>
      <c r="C4187" s="23"/>
      <c r="D4187" s="24">
        <v>312407</v>
      </c>
      <c r="E4187" s="25"/>
      <c r="F4187" s="23" t="s">
        <v>42</v>
      </c>
      <c r="G4187" s="23" t="s">
        <v>33</v>
      </c>
      <c r="H4187" s="24" t="s">
        <v>34</v>
      </c>
      <c r="I4187" s="24" t="s">
        <v>35</v>
      </c>
      <c r="J4187" s="23" t="s">
        <v>36</v>
      </c>
      <c r="K4187" s="26">
        <v>7660.64</v>
      </c>
      <c r="L4187" s="26">
        <f t="shared" si="195"/>
        <v>7660.64</v>
      </c>
      <c r="M4187" s="26">
        <v>0</v>
      </c>
      <c r="N4187" s="26">
        <v>0</v>
      </c>
      <c r="O4187" s="26">
        <v>0</v>
      </c>
      <c r="P4187" s="26">
        <v>0</v>
      </c>
      <c r="Q4187" s="26">
        <f t="shared" si="196"/>
        <v>0</v>
      </c>
      <c r="R4187" s="27" t="str">
        <f t="shared" si="197"/>
        <v>1-30</v>
      </c>
      <c r="S4187" s="27" t="str">
        <f>+VLOOKUP(B4187,'[1]PORTFOLIO MAY16'!$B$7:$T$5083,19,0)</f>
        <v>COSTA RICA</v>
      </c>
      <c r="T4187" s="26">
        <v>0</v>
      </c>
      <c r="U4187" s="23" t="s">
        <v>37</v>
      </c>
      <c r="V4187" s="23" t="s">
        <v>37</v>
      </c>
      <c r="W4187" s="23" t="s">
        <v>37</v>
      </c>
      <c r="X4187" s="22">
        <v>7932.66</v>
      </c>
    </row>
    <row r="4188" spans="1:24" x14ac:dyDescent="0.25">
      <c r="A4188" s="22">
        <v>702</v>
      </c>
      <c r="B4188" s="23" t="s">
        <v>4233</v>
      </c>
      <c r="C4188" s="23"/>
      <c r="D4188" s="24">
        <v>311337</v>
      </c>
      <c r="E4188" s="25"/>
      <c r="F4188" s="23" t="s">
        <v>59</v>
      </c>
      <c r="G4188" s="23" t="s">
        <v>59</v>
      </c>
      <c r="H4188" s="24" t="s">
        <v>34</v>
      </c>
      <c r="I4188" s="24" t="s">
        <v>35</v>
      </c>
      <c r="J4188" s="23" t="s">
        <v>36</v>
      </c>
      <c r="K4188" s="26">
        <v>1112877.99</v>
      </c>
      <c r="L4188" s="26">
        <f t="shared" si="195"/>
        <v>1112877.99</v>
      </c>
      <c r="M4188" s="26">
        <v>0</v>
      </c>
      <c r="N4188" s="26">
        <v>0</v>
      </c>
      <c r="O4188" s="26">
        <v>0</v>
      </c>
      <c r="P4188" s="26">
        <v>0</v>
      </c>
      <c r="Q4188" s="26">
        <f t="shared" si="196"/>
        <v>0</v>
      </c>
      <c r="R4188" s="27" t="str">
        <f t="shared" si="197"/>
        <v>1-30</v>
      </c>
      <c r="S4188" s="27" t="str">
        <f>+VLOOKUP(B4188,'[1]PORTFOLIO MAY16'!$B$7:$T$5083,19,0)</f>
        <v>SURINAME</v>
      </c>
      <c r="T4188" s="26">
        <v>0</v>
      </c>
      <c r="U4188" s="23" t="s">
        <v>37</v>
      </c>
      <c r="V4188" s="23" t="s">
        <v>37</v>
      </c>
      <c r="W4188" s="23" t="s">
        <v>37</v>
      </c>
      <c r="X4188" s="22">
        <v>1173236.05</v>
      </c>
    </row>
    <row r="4189" spans="1:24" x14ac:dyDescent="0.25">
      <c r="A4189" s="22">
        <v>702</v>
      </c>
      <c r="B4189" s="23" t="s">
        <v>4234</v>
      </c>
      <c r="C4189" s="23"/>
      <c r="D4189" s="24">
        <v>316812</v>
      </c>
      <c r="E4189" s="25"/>
      <c r="F4189" s="23" t="s">
        <v>33</v>
      </c>
      <c r="G4189" s="23" t="s">
        <v>33</v>
      </c>
      <c r="H4189" s="24" t="s">
        <v>34</v>
      </c>
      <c r="I4189" s="24" t="s">
        <v>233</v>
      </c>
      <c r="J4189" s="23" t="s">
        <v>39</v>
      </c>
      <c r="K4189" s="26">
        <v>6139275.8399999999</v>
      </c>
      <c r="L4189" s="26">
        <f t="shared" si="195"/>
        <v>330845.57495384605</v>
      </c>
      <c r="M4189" s="26">
        <v>0</v>
      </c>
      <c r="N4189" s="26">
        <v>0</v>
      </c>
      <c r="O4189" s="26">
        <v>0</v>
      </c>
      <c r="P4189" s="26">
        <v>6139275.8399999999</v>
      </c>
      <c r="Q4189" s="26">
        <f t="shared" si="196"/>
        <v>6139275.8399999999</v>
      </c>
      <c r="R4189" s="27" t="str">
        <f t="shared" si="197"/>
        <v>120+</v>
      </c>
      <c r="S4189" s="27" t="str">
        <f>+VLOOKUP(B4189,'[1]PORTFOLIO MAY16'!$B$7:$T$5083,19,0)</f>
        <v>MEXICO</v>
      </c>
      <c r="T4189" s="26">
        <v>0</v>
      </c>
      <c r="U4189" s="23" t="s">
        <v>37</v>
      </c>
      <c r="V4189" s="23" t="s">
        <v>37</v>
      </c>
      <c r="W4189" s="23" t="s">
        <v>37</v>
      </c>
      <c r="X4189" s="22">
        <v>8145177.4100000001</v>
      </c>
    </row>
    <row r="4190" spans="1:24" x14ac:dyDescent="0.25">
      <c r="A4190" s="22">
        <v>702</v>
      </c>
      <c r="B4190" s="23" t="s">
        <v>4235</v>
      </c>
      <c r="C4190" s="23"/>
      <c r="D4190" s="24">
        <v>311337</v>
      </c>
      <c r="E4190" s="25"/>
      <c r="F4190" s="23" t="s">
        <v>42</v>
      </c>
      <c r="G4190" s="23" t="s">
        <v>51</v>
      </c>
      <c r="H4190" s="24" t="s">
        <v>34</v>
      </c>
      <c r="I4190" s="24" t="s">
        <v>35</v>
      </c>
      <c r="J4190" s="23" t="s">
        <v>36</v>
      </c>
      <c r="K4190" s="26">
        <v>146421.21</v>
      </c>
      <c r="L4190" s="26">
        <f t="shared" si="195"/>
        <v>146421.21</v>
      </c>
      <c r="M4190" s="26">
        <v>0</v>
      </c>
      <c r="N4190" s="26">
        <v>0</v>
      </c>
      <c r="O4190" s="26">
        <v>0</v>
      </c>
      <c r="P4190" s="26">
        <v>0</v>
      </c>
      <c r="Q4190" s="26">
        <f t="shared" si="196"/>
        <v>0</v>
      </c>
      <c r="R4190" s="27" t="str">
        <f t="shared" si="197"/>
        <v>1-30</v>
      </c>
      <c r="S4190" s="27" t="str">
        <f>+VLOOKUP(B4190,'[1]PORTFOLIO MAY16'!$B$7:$T$5083,19,0)</f>
        <v>SURINAME</v>
      </c>
      <c r="T4190" s="26">
        <v>0</v>
      </c>
      <c r="U4190" s="23" t="s">
        <v>37</v>
      </c>
      <c r="V4190" s="23" t="s">
        <v>37</v>
      </c>
      <c r="W4190" s="23" t="s">
        <v>37</v>
      </c>
      <c r="X4190" s="22">
        <v>154406.28</v>
      </c>
    </row>
    <row r="4191" spans="1:24" x14ac:dyDescent="0.25">
      <c r="A4191" s="22">
        <v>702</v>
      </c>
      <c r="B4191" s="23" t="s">
        <v>4236</v>
      </c>
      <c r="C4191" s="23"/>
      <c r="D4191" s="24">
        <v>314798</v>
      </c>
      <c r="E4191" s="25"/>
      <c r="F4191" s="23" t="s">
        <v>51</v>
      </c>
      <c r="G4191" s="23" t="s">
        <v>51</v>
      </c>
      <c r="H4191" s="24" t="s">
        <v>34</v>
      </c>
      <c r="I4191" s="24" t="s">
        <v>35</v>
      </c>
      <c r="J4191" s="23" t="s">
        <v>36</v>
      </c>
      <c r="K4191" s="26">
        <v>21006.2</v>
      </c>
      <c r="L4191" s="26">
        <f t="shared" si="195"/>
        <v>21006.2</v>
      </c>
      <c r="M4191" s="26">
        <v>0</v>
      </c>
      <c r="N4191" s="26">
        <v>0</v>
      </c>
      <c r="O4191" s="26">
        <v>0</v>
      </c>
      <c r="P4191" s="26">
        <v>0</v>
      </c>
      <c r="Q4191" s="26">
        <f t="shared" si="196"/>
        <v>0</v>
      </c>
      <c r="R4191" s="27" t="str">
        <f t="shared" si="197"/>
        <v>1-30</v>
      </c>
      <c r="S4191" s="27" t="str">
        <f>+VLOOKUP(B4191,'[1]PORTFOLIO MAY16'!$B$7:$T$5083,19,0)</f>
        <v>COSTA RICA</v>
      </c>
      <c r="T4191" s="26">
        <v>0</v>
      </c>
      <c r="U4191" s="23" t="s">
        <v>37</v>
      </c>
      <c r="V4191" s="23" t="s">
        <v>37</v>
      </c>
      <c r="W4191" s="23" t="s">
        <v>37</v>
      </c>
      <c r="X4191" s="22">
        <v>21349.06</v>
      </c>
    </row>
    <row r="4192" spans="1:24" x14ac:dyDescent="0.25">
      <c r="A4192" s="22">
        <v>702</v>
      </c>
      <c r="B4192" s="23" t="s">
        <v>4237</v>
      </c>
      <c r="C4192" s="23"/>
      <c r="D4192" s="24">
        <v>315799</v>
      </c>
      <c r="E4192" s="25"/>
      <c r="F4192" s="23" t="s">
        <v>33</v>
      </c>
      <c r="G4192" s="23" t="s">
        <v>33</v>
      </c>
      <c r="H4192" s="24" t="s">
        <v>34</v>
      </c>
      <c r="I4192" s="24" t="s">
        <v>35</v>
      </c>
      <c r="J4192" s="23" t="s">
        <v>39</v>
      </c>
      <c r="K4192" s="26">
        <v>730574.73</v>
      </c>
      <c r="L4192" s="26">
        <f t="shared" ref="L4192:L4255" si="198">+IF(J4192="MXN",K4192/$L$2,K4192)</f>
        <v>39370.67219211327</v>
      </c>
      <c r="M4192" s="26">
        <v>0</v>
      </c>
      <c r="N4192" s="26">
        <v>0</v>
      </c>
      <c r="O4192" s="26">
        <v>0</v>
      </c>
      <c r="P4192" s="26">
        <v>0</v>
      </c>
      <c r="Q4192" s="26">
        <f t="shared" si="196"/>
        <v>0</v>
      </c>
      <c r="R4192" s="27" t="str">
        <f t="shared" si="197"/>
        <v>1-30</v>
      </c>
      <c r="S4192" s="27" t="str">
        <f>+VLOOKUP(B4192,'[1]PORTFOLIO MAY16'!$B$7:$T$5083,19,0)</f>
        <v>MEXICO</v>
      </c>
      <c r="T4192" s="26">
        <v>0</v>
      </c>
      <c r="U4192" s="23" t="s">
        <v>37</v>
      </c>
      <c r="V4192" s="23" t="s">
        <v>37</v>
      </c>
      <c r="W4192" s="23" t="s">
        <v>37</v>
      </c>
      <c r="X4192" s="22">
        <v>836203.28</v>
      </c>
    </row>
    <row r="4193" spans="1:24" x14ac:dyDescent="0.25">
      <c r="A4193" s="22">
        <v>702</v>
      </c>
      <c r="B4193" s="23" t="s">
        <v>4238</v>
      </c>
      <c r="C4193" s="23"/>
      <c r="D4193" s="24">
        <v>308390</v>
      </c>
      <c r="E4193" s="25"/>
      <c r="F4193" s="23" t="s">
        <v>42</v>
      </c>
      <c r="G4193" s="23" t="s">
        <v>33</v>
      </c>
      <c r="H4193" s="24" t="s">
        <v>34</v>
      </c>
      <c r="I4193" s="24" t="s">
        <v>35</v>
      </c>
      <c r="J4193" s="23" t="s">
        <v>36</v>
      </c>
      <c r="K4193" s="26">
        <v>131385.39000000001</v>
      </c>
      <c r="L4193" s="26">
        <f t="shared" si="198"/>
        <v>131385.39000000001</v>
      </c>
      <c r="M4193" s="26">
        <v>0</v>
      </c>
      <c r="N4193" s="26">
        <v>0</v>
      </c>
      <c r="O4193" s="26">
        <v>0</v>
      </c>
      <c r="P4193" s="26">
        <v>0</v>
      </c>
      <c r="Q4193" s="26">
        <f t="shared" si="196"/>
        <v>0</v>
      </c>
      <c r="R4193" s="27" t="str">
        <f t="shared" si="197"/>
        <v>1-30</v>
      </c>
      <c r="S4193" s="27" t="str">
        <f>+VLOOKUP(B4193,'[1]PORTFOLIO MAY16'!$B$7:$T$5083,19,0)</f>
        <v>GUATEMALA</v>
      </c>
      <c r="T4193" s="26">
        <v>0</v>
      </c>
      <c r="U4193" s="23" t="s">
        <v>37</v>
      </c>
      <c r="V4193" s="23" t="s">
        <v>37</v>
      </c>
      <c r="W4193" s="23" t="s">
        <v>37</v>
      </c>
      <c r="X4193" s="22">
        <v>140545.20000000001</v>
      </c>
    </row>
    <row r="4194" spans="1:24" x14ac:dyDescent="0.25">
      <c r="A4194" s="22">
        <v>702</v>
      </c>
      <c r="B4194" s="23" t="s">
        <v>4239</v>
      </c>
      <c r="C4194" s="23"/>
      <c r="D4194" s="24">
        <v>308390</v>
      </c>
      <c r="E4194" s="25"/>
      <c r="F4194" s="23" t="s">
        <v>42</v>
      </c>
      <c r="G4194" s="23" t="s">
        <v>33</v>
      </c>
      <c r="H4194" s="24" t="s">
        <v>34</v>
      </c>
      <c r="I4194" s="24" t="s">
        <v>35</v>
      </c>
      <c r="J4194" s="23" t="s">
        <v>36</v>
      </c>
      <c r="K4194" s="26">
        <v>131385.39000000001</v>
      </c>
      <c r="L4194" s="26">
        <f t="shared" si="198"/>
        <v>131385.39000000001</v>
      </c>
      <c r="M4194" s="26">
        <v>0</v>
      </c>
      <c r="N4194" s="26">
        <v>0</v>
      </c>
      <c r="O4194" s="26">
        <v>0</v>
      </c>
      <c r="P4194" s="26">
        <v>0</v>
      </c>
      <c r="Q4194" s="26">
        <f t="shared" si="196"/>
        <v>0</v>
      </c>
      <c r="R4194" s="27" t="str">
        <f t="shared" si="197"/>
        <v>1-30</v>
      </c>
      <c r="S4194" s="27" t="str">
        <f>+VLOOKUP(B4194,'[1]PORTFOLIO MAY16'!$B$7:$T$5083,19,0)</f>
        <v>GUATEMALA</v>
      </c>
      <c r="T4194" s="26">
        <v>0</v>
      </c>
      <c r="U4194" s="23" t="s">
        <v>37</v>
      </c>
      <c r="V4194" s="23" t="s">
        <v>37</v>
      </c>
      <c r="W4194" s="23" t="s">
        <v>37</v>
      </c>
      <c r="X4194" s="22">
        <v>140545.20000000001</v>
      </c>
    </row>
    <row r="4195" spans="1:24" x14ac:dyDescent="0.25">
      <c r="A4195" s="22">
        <v>702</v>
      </c>
      <c r="B4195" s="23" t="s">
        <v>4240</v>
      </c>
      <c r="C4195" s="23"/>
      <c r="D4195" s="24">
        <v>308390</v>
      </c>
      <c r="E4195" s="25"/>
      <c r="F4195" s="23" t="s">
        <v>42</v>
      </c>
      <c r="G4195" s="23" t="s">
        <v>33</v>
      </c>
      <c r="H4195" s="24" t="s">
        <v>34</v>
      </c>
      <c r="I4195" s="24" t="s">
        <v>35</v>
      </c>
      <c r="J4195" s="23" t="s">
        <v>36</v>
      </c>
      <c r="K4195" s="26">
        <v>131385.35999999999</v>
      </c>
      <c r="L4195" s="26">
        <f t="shared" si="198"/>
        <v>131385.35999999999</v>
      </c>
      <c r="M4195" s="26">
        <v>0</v>
      </c>
      <c r="N4195" s="26">
        <v>0</v>
      </c>
      <c r="O4195" s="26">
        <v>0</v>
      </c>
      <c r="P4195" s="26">
        <v>0</v>
      </c>
      <c r="Q4195" s="26">
        <f t="shared" si="196"/>
        <v>0</v>
      </c>
      <c r="R4195" s="27" t="str">
        <f t="shared" si="197"/>
        <v>1-30</v>
      </c>
      <c r="S4195" s="27" t="str">
        <f>+VLOOKUP(B4195,'[1]PORTFOLIO MAY16'!$B$7:$T$5083,19,0)</f>
        <v>GUATEMALA</v>
      </c>
      <c r="T4195" s="26">
        <v>0</v>
      </c>
      <c r="U4195" s="23" t="s">
        <v>37</v>
      </c>
      <c r="V4195" s="23" t="s">
        <v>37</v>
      </c>
      <c r="W4195" s="23" t="s">
        <v>37</v>
      </c>
      <c r="X4195" s="22">
        <v>140545.20000000001</v>
      </c>
    </row>
    <row r="4196" spans="1:24" x14ac:dyDescent="0.25">
      <c r="A4196" s="22">
        <v>702</v>
      </c>
      <c r="B4196" s="23" t="s">
        <v>4241</v>
      </c>
      <c r="C4196" s="23"/>
      <c r="D4196" s="24">
        <v>312351</v>
      </c>
      <c r="E4196" s="25"/>
      <c r="F4196" s="23" t="s">
        <v>42</v>
      </c>
      <c r="G4196" s="23" t="s">
        <v>33</v>
      </c>
      <c r="H4196" s="24" t="s">
        <v>34</v>
      </c>
      <c r="I4196" s="24" t="s">
        <v>35</v>
      </c>
      <c r="J4196" s="23" t="s">
        <v>36</v>
      </c>
      <c r="K4196" s="26">
        <v>55188.24</v>
      </c>
      <c r="L4196" s="26">
        <f t="shared" si="198"/>
        <v>55188.24</v>
      </c>
      <c r="M4196" s="26">
        <v>0</v>
      </c>
      <c r="N4196" s="26">
        <v>0</v>
      </c>
      <c r="O4196" s="26">
        <v>0</v>
      </c>
      <c r="P4196" s="26">
        <v>0</v>
      </c>
      <c r="Q4196" s="26">
        <f t="shared" si="196"/>
        <v>0</v>
      </c>
      <c r="R4196" s="27" t="str">
        <f t="shared" si="197"/>
        <v>1-30</v>
      </c>
      <c r="S4196" s="27" t="str">
        <f>+VLOOKUP(B4196,'[1]PORTFOLIO MAY16'!$B$7:$T$5083,19,0)</f>
        <v>EL SALVADOR</v>
      </c>
      <c r="T4196" s="26">
        <v>0</v>
      </c>
      <c r="U4196" s="23" t="s">
        <v>37</v>
      </c>
      <c r="V4196" s="23" t="s">
        <v>37</v>
      </c>
      <c r="W4196" s="23" t="s">
        <v>37</v>
      </c>
      <c r="X4196" s="22">
        <v>61473.72</v>
      </c>
    </row>
    <row r="4197" spans="1:24" x14ac:dyDescent="0.25">
      <c r="A4197" s="22">
        <v>702</v>
      </c>
      <c r="B4197" s="23" t="s">
        <v>4242</v>
      </c>
      <c r="C4197" s="23"/>
      <c r="D4197" s="24">
        <v>314798</v>
      </c>
      <c r="E4197" s="25"/>
      <c r="F4197" s="23" t="s">
        <v>51</v>
      </c>
      <c r="G4197" s="23" t="s">
        <v>51</v>
      </c>
      <c r="H4197" s="24" t="s">
        <v>34</v>
      </c>
      <c r="I4197" s="24" t="s">
        <v>35</v>
      </c>
      <c r="J4197" s="23" t="s">
        <v>36</v>
      </c>
      <c r="K4197" s="26">
        <v>34132.86</v>
      </c>
      <c r="L4197" s="26">
        <f t="shared" si="198"/>
        <v>34132.86</v>
      </c>
      <c r="M4197" s="26">
        <v>0</v>
      </c>
      <c r="N4197" s="26">
        <v>0</v>
      </c>
      <c r="O4197" s="26">
        <v>0</v>
      </c>
      <c r="P4197" s="26">
        <v>0</v>
      </c>
      <c r="Q4197" s="26">
        <f t="shared" si="196"/>
        <v>0</v>
      </c>
      <c r="R4197" s="27" t="str">
        <f t="shared" si="197"/>
        <v>1-30</v>
      </c>
      <c r="S4197" s="27" t="str">
        <f>+VLOOKUP(B4197,'[1]PORTFOLIO MAY16'!$B$7:$T$5083,19,0)</f>
        <v>COSTA RICA</v>
      </c>
      <c r="T4197" s="26">
        <v>0</v>
      </c>
      <c r="U4197" s="23" t="s">
        <v>37</v>
      </c>
      <c r="V4197" s="23" t="s">
        <v>37</v>
      </c>
      <c r="W4197" s="23" t="s">
        <v>37</v>
      </c>
      <c r="X4197" s="22">
        <v>34688.559999999998</v>
      </c>
    </row>
    <row r="4198" spans="1:24" x14ac:dyDescent="0.25">
      <c r="A4198" s="22">
        <v>702</v>
      </c>
      <c r="B4198" s="23" t="s">
        <v>4243</v>
      </c>
      <c r="C4198" s="23"/>
      <c r="D4198" s="24">
        <v>313548</v>
      </c>
      <c r="E4198" s="25"/>
      <c r="F4198" s="23" t="s">
        <v>59</v>
      </c>
      <c r="G4198" s="23" t="s">
        <v>59</v>
      </c>
      <c r="H4198" s="24" t="s">
        <v>34</v>
      </c>
      <c r="I4198" s="24" t="s">
        <v>35</v>
      </c>
      <c r="J4198" s="23" t="s">
        <v>36</v>
      </c>
      <c r="K4198" s="26">
        <v>60572.84</v>
      </c>
      <c r="L4198" s="26">
        <f t="shared" si="198"/>
        <v>60572.84</v>
      </c>
      <c r="M4198" s="26">
        <v>0</v>
      </c>
      <c r="N4198" s="26">
        <v>0</v>
      </c>
      <c r="O4198" s="26">
        <v>0</v>
      </c>
      <c r="P4198" s="26">
        <v>0</v>
      </c>
      <c r="Q4198" s="26">
        <f t="shared" si="196"/>
        <v>0</v>
      </c>
      <c r="R4198" s="27" t="str">
        <f t="shared" si="197"/>
        <v>1-30</v>
      </c>
      <c r="S4198" s="27" t="str">
        <f>+VLOOKUP(B4198,'[1]PORTFOLIO MAY16'!$B$7:$T$5083,19,0)</f>
        <v>NICARAGUA</v>
      </c>
      <c r="T4198" s="26">
        <v>0</v>
      </c>
      <c r="U4198" s="23" t="s">
        <v>37</v>
      </c>
      <c r="V4198" s="23" t="s">
        <v>37</v>
      </c>
      <c r="W4198" s="23" t="s">
        <v>37</v>
      </c>
      <c r="X4198" s="22">
        <v>61559.040000000001</v>
      </c>
    </row>
    <row r="4199" spans="1:24" x14ac:dyDescent="0.25">
      <c r="A4199" s="22">
        <v>702</v>
      </c>
      <c r="B4199" s="23" t="s">
        <v>4244</v>
      </c>
      <c r="C4199" s="23"/>
      <c r="D4199" s="24">
        <v>313548</v>
      </c>
      <c r="E4199" s="25"/>
      <c r="F4199" s="23" t="s">
        <v>59</v>
      </c>
      <c r="G4199" s="23" t="s">
        <v>59</v>
      </c>
      <c r="H4199" s="24" t="s">
        <v>34</v>
      </c>
      <c r="I4199" s="24" t="s">
        <v>35</v>
      </c>
      <c r="J4199" s="23" t="s">
        <v>36</v>
      </c>
      <c r="K4199" s="26">
        <v>62505.9</v>
      </c>
      <c r="L4199" s="26">
        <f t="shared" si="198"/>
        <v>62505.9</v>
      </c>
      <c r="M4199" s="26">
        <v>0</v>
      </c>
      <c r="N4199" s="26">
        <v>0</v>
      </c>
      <c r="O4199" s="26">
        <v>0</v>
      </c>
      <c r="P4199" s="26">
        <v>0</v>
      </c>
      <c r="Q4199" s="26">
        <f t="shared" si="196"/>
        <v>0</v>
      </c>
      <c r="R4199" s="27" t="str">
        <f t="shared" si="197"/>
        <v>1-30</v>
      </c>
      <c r="S4199" s="27" t="str">
        <f>+VLOOKUP(B4199,'[1]PORTFOLIO MAY16'!$B$7:$T$5083,19,0)</f>
        <v>NICARAGUA</v>
      </c>
      <c r="T4199" s="26">
        <v>0</v>
      </c>
      <c r="U4199" s="23" t="s">
        <v>37</v>
      </c>
      <c r="V4199" s="23" t="s">
        <v>37</v>
      </c>
      <c r="W4199" s="23" t="s">
        <v>37</v>
      </c>
      <c r="X4199" s="22">
        <v>63523.55</v>
      </c>
    </row>
    <row r="4200" spans="1:24" x14ac:dyDescent="0.25">
      <c r="A4200" s="22">
        <v>702</v>
      </c>
      <c r="B4200" s="23" t="s">
        <v>4245</v>
      </c>
      <c r="C4200" s="23"/>
      <c r="D4200" s="24">
        <v>318874</v>
      </c>
      <c r="E4200" s="25"/>
      <c r="F4200" s="23" t="s">
        <v>33</v>
      </c>
      <c r="G4200" s="23" t="s">
        <v>33</v>
      </c>
      <c r="H4200" s="24" t="s">
        <v>34</v>
      </c>
      <c r="I4200" s="24" t="s">
        <v>35</v>
      </c>
      <c r="J4200" s="23" t="s">
        <v>36</v>
      </c>
      <c r="K4200" s="26">
        <v>373966.51</v>
      </c>
      <c r="L4200" s="26">
        <f t="shared" si="198"/>
        <v>373966.51</v>
      </c>
      <c r="M4200" s="26">
        <v>0</v>
      </c>
      <c r="N4200" s="26">
        <v>0</v>
      </c>
      <c r="O4200" s="26">
        <v>0</v>
      </c>
      <c r="P4200" s="26">
        <v>0</v>
      </c>
      <c r="Q4200" s="26">
        <f t="shared" si="196"/>
        <v>0</v>
      </c>
      <c r="R4200" s="27" t="str">
        <f t="shared" si="197"/>
        <v>1-30</v>
      </c>
      <c r="S4200" s="27" t="str">
        <f>+VLOOKUP(B4200,'[1]PORTFOLIO MAY16'!$B$7:$T$5083,19,0)</f>
        <v>MEXICO</v>
      </c>
      <c r="T4200" s="26">
        <v>0</v>
      </c>
      <c r="U4200" s="23" t="s">
        <v>37</v>
      </c>
      <c r="V4200" s="23" t="s">
        <v>37</v>
      </c>
      <c r="W4200" s="23" t="s">
        <v>37</v>
      </c>
      <c r="X4200" s="22">
        <v>431031</v>
      </c>
    </row>
    <row r="4201" spans="1:24" x14ac:dyDescent="0.25">
      <c r="A4201" s="22">
        <v>702</v>
      </c>
      <c r="B4201" s="23" t="s">
        <v>4246</v>
      </c>
      <c r="C4201" s="23"/>
      <c r="D4201" s="24">
        <v>324104</v>
      </c>
      <c r="E4201" s="25"/>
      <c r="F4201" s="23" t="s">
        <v>33</v>
      </c>
      <c r="G4201" s="23" t="s">
        <v>33</v>
      </c>
      <c r="H4201" s="24" t="s">
        <v>34</v>
      </c>
      <c r="I4201" s="24" t="s">
        <v>35</v>
      </c>
      <c r="J4201" s="23" t="s">
        <v>39</v>
      </c>
      <c r="K4201" s="26">
        <v>410402.8</v>
      </c>
      <c r="L4201" s="26">
        <f t="shared" si="198"/>
        <v>22116.606887738129</v>
      </c>
      <c r="M4201" s="26">
        <v>410402.8</v>
      </c>
      <c r="N4201" s="26">
        <v>0</v>
      </c>
      <c r="O4201" s="26">
        <v>0</v>
      </c>
      <c r="P4201" s="26">
        <v>0</v>
      </c>
      <c r="Q4201" s="26">
        <f t="shared" si="196"/>
        <v>410402.8</v>
      </c>
      <c r="R4201" s="27" t="str">
        <f t="shared" si="197"/>
        <v>31-60</v>
      </c>
      <c r="S4201" s="27" t="str">
        <f>+VLOOKUP(B4201,'[1]PORTFOLIO MAY16'!$B$7:$T$5083,19,0)</f>
        <v>MEXICO</v>
      </c>
      <c r="T4201" s="26">
        <v>0</v>
      </c>
      <c r="U4201" s="23" t="s">
        <v>37</v>
      </c>
      <c r="V4201" s="23" t="s">
        <v>37</v>
      </c>
      <c r="W4201" s="23" t="s">
        <v>37</v>
      </c>
      <c r="X4201" s="22">
        <v>463498.62</v>
      </c>
    </row>
    <row r="4202" spans="1:24" x14ac:dyDescent="0.25">
      <c r="A4202" s="22">
        <v>702</v>
      </c>
      <c r="B4202" s="23" t="s">
        <v>4247</v>
      </c>
      <c r="C4202" s="23"/>
      <c r="D4202" s="24">
        <v>310517</v>
      </c>
      <c r="E4202" s="25"/>
      <c r="F4202" s="23" t="s">
        <v>42</v>
      </c>
      <c r="G4202" s="23" t="s">
        <v>33</v>
      </c>
      <c r="H4202" s="24" t="s">
        <v>34</v>
      </c>
      <c r="I4202" s="24" t="s">
        <v>35</v>
      </c>
      <c r="J4202" s="23" t="s">
        <v>36</v>
      </c>
      <c r="K4202" s="26">
        <v>87720.74</v>
      </c>
      <c r="L4202" s="26">
        <f t="shared" si="198"/>
        <v>87720.74</v>
      </c>
      <c r="M4202" s="26">
        <v>0</v>
      </c>
      <c r="N4202" s="26">
        <v>0</v>
      </c>
      <c r="O4202" s="26">
        <v>0</v>
      </c>
      <c r="P4202" s="26">
        <v>0</v>
      </c>
      <c r="Q4202" s="26">
        <f t="shared" si="196"/>
        <v>0</v>
      </c>
      <c r="R4202" s="27" t="str">
        <f t="shared" si="197"/>
        <v>1-30</v>
      </c>
      <c r="S4202" s="27" t="str">
        <f>+VLOOKUP(B4202,'[1]PORTFOLIO MAY16'!$B$7:$T$5083,19,0)</f>
        <v>REPUBLICA DOMINICANA</v>
      </c>
      <c r="T4202" s="26">
        <v>0</v>
      </c>
      <c r="U4202" s="23" t="s">
        <v>37</v>
      </c>
      <c r="V4202" s="23" t="s">
        <v>37</v>
      </c>
      <c r="W4202" s="23" t="s">
        <v>37</v>
      </c>
      <c r="X4202" s="22">
        <v>93260.54</v>
      </c>
    </row>
    <row r="4203" spans="1:24" x14ac:dyDescent="0.25">
      <c r="A4203" s="22">
        <v>702</v>
      </c>
      <c r="B4203" s="23" t="s">
        <v>4248</v>
      </c>
      <c r="C4203" s="23"/>
      <c r="D4203" s="24">
        <v>313780</v>
      </c>
      <c r="E4203" s="25"/>
      <c r="F4203" s="23" t="s">
        <v>33</v>
      </c>
      <c r="G4203" s="23" t="s">
        <v>33</v>
      </c>
      <c r="H4203" s="24" t="s">
        <v>34</v>
      </c>
      <c r="I4203" s="24" t="s">
        <v>35</v>
      </c>
      <c r="J4203" s="23" t="s">
        <v>39</v>
      </c>
      <c r="K4203" s="26">
        <v>112683.81</v>
      </c>
      <c r="L4203" s="26">
        <f t="shared" si="198"/>
        <v>6072.530519729823</v>
      </c>
      <c r="M4203" s="26">
        <v>0</v>
      </c>
      <c r="N4203" s="26">
        <v>0</v>
      </c>
      <c r="O4203" s="26">
        <v>0</v>
      </c>
      <c r="P4203" s="26">
        <v>0</v>
      </c>
      <c r="Q4203" s="26">
        <f t="shared" si="196"/>
        <v>0</v>
      </c>
      <c r="R4203" s="27" t="str">
        <f t="shared" si="197"/>
        <v>1-30</v>
      </c>
      <c r="S4203" s="27" t="str">
        <f>+VLOOKUP(B4203,'[1]PORTFOLIO MAY16'!$B$7:$T$5083,19,0)</f>
        <v>MEXICO</v>
      </c>
      <c r="T4203" s="26">
        <v>0</v>
      </c>
      <c r="U4203" s="23" t="s">
        <v>37</v>
      </c>
      <c r="V4203" s="23" t="s">
        <v>37</v>
      </c>
      <c r="W4203" s="23" t="s">
        <v>37</v>
      </c>
      <c r="X4203" s="22">
        <v>153384.89000000001</v>
      </c>
    </row>
    <row r="4204" spans="1:24" x14ac:dyDescent="0.25">
      <c r="A4204" s="22">
        <v>702</v>
      </c>
      <c r="B4204" s="23" t="s">
        <v>4249</v>
      </c>
      <c r="C4204" s="23"/>
      <c r="D4204" s="24">
        <v>311081</v>
      </c>
      <c r="E4204" s="25"/>
      <c r="F4204" s="23" t="s">
        <v>33</v>
      </c>
      <c r="G4204" s="23" t="s">
        <v>33</v>
      </c>
      <c r="H4204" s="24" t="s">
        <v>34</v>
      </c>
      <c r="I4204" s="24" t="s">
        <v>35</v>
      </c>
      <c r="J4204" s="23" t="s">
        <v>39</v>
      </c>
      <c r="K4204" s="26">
        <v>-73470.850000000006</v>
      </c>
      <c r="L4204" s="26">
        <v>0</v>
      </c>
      <c r="M4204" s="26">
        <v>0</v>
      </c>
      <c r="N4204" s="26">
        <v>0</v>
      </c>
      <c r="O4204" s="26">
        <v>0</v>
      </c>
      <c r="P4204" s="26">
        <v>0</v>
      </c>
      <c r="Q4204" s="26">
        <f t="shared" si="196"/>
        <v>0</v>
      </c>
      <c r="R4204" s="27" t="str">
        <f t="shared" si="197"/>
        <v>1-30</v>
      </c>
      <c r="S4204" s="27" t="str">
        <f>+VLOOKUP(B4204,'[1]PORTFOLIO MAY16'!$B$7:$T$5083,19,0)</f>
        <v>MEXICO</v>
      </c>
      <c r="T4204" s="26">
        <v>0</v>
      </c>
      <c r="U4204" s="23" t="s">
        <v>37</v>
      </c>
      <c r="V4204" s="23" t="s">
        <v>37</v>
      </c>
      <c r="W4204" s="23" t="s">
        <v>37</v>
      </c>
      <c r="X4204" s="22">
        <v>0</v>
      </c>
    </row>
    <row r="4205" spans="1:24" x14ac:dyDescent="0.25">
      <c r="A4205" s="22">
        <v>702</v>
      </c>
      <c r="B4205" s="23" t="s">
        <v>4250</v>
      </c>
      <c r="C4205" s="23"/>
      <c r="D4205" s="24">
        <v>308393</v>
      </c>
      <c r="E4205" s="25"/>
      <c r="F4205" s="23" t="s">
        <v>51</v>
      </c>
      <c r="G4205" s="23" t="s">
        <v>33</v>
      </c>
      <c r="H4205" s="24" t="s">
        <v>34</v>
      </c>
      <c r="I4205" s="24" t="s">
        <v>35</v>
      </c>
      <c r="J4205" s="23" t="s">
        <v>36</v>
      </c>
      <c r="K4205" s="26">
        <v>44209.21</v>
      </c>
      <c r="L4205" s="26">
        <f t="shared" si="198"/>
        <v>44209.21</v>
      </c>
      <c r="M4205" s="26">
        <v>0</v>
      </c>
      <c r="N4205" s="26">
        <v>0</v>
      </c>
      <c r="O4205" s="26">
        <v>0</v>
      </c>
      <c r="P4205" s="26">
        <v>44209.21</v>
      </c>
      <c r="Q4205" s="26">
        <f t="shared" si="196"/>
        <v>44209.21</v>
      </c>
      <c r="R4205" s="27" t="str">
        <f t="shared" si="197"/>
        <v>120+</v>
      </c>
      <c r="S4205" s="27" t="str">
        <f>+VLOOKUP(B4205,'[1]PORTFOLIO MAY16'!$B$7:$T$5083,19,0)</f>
        <v>GUATEMALA</v>
      </c>
      <c r="T4205" s="26">
        <v>44209.21</v>
      </c>
      <c r="U4205" s="23" t="s">
        <v>37</v>
      </c>
      <c r="V4205" s="23" t="s">
        <v>37</v>
      </c>
      <c r="W4205" s="23" t="s">
        <v>37</v>
      </c>
      <c r="X4205" s="22">
        <v>53252.93</v>
      </c>
    </row>
    <row r="4206" spans="1:24" x14ac:dyDescent="0.25">
      <c r="A4206" s="22">
        <v>702</v>
      </c>
      <c r="B4206" s="23" t="s">
        <v>4251</v>
      </c>
      <c r="C4206" s="23"/>
      <c r="D4206" s="24">
        <v>308393</v>
      </c>
      <c r="E4206" s="25"/>
      <c r="F4206" s="23" t="s">
        <v>51</v>
      </c>
      <c r="G4206" s="23" t="s">
        <v>33</v>
      </c>
      <c r="H4206" s="24" t="s">
        <v>34</v>
      </c>
      <c r="I4206" s="24" t="s">
        <v>35</v>
      </c>
      <c r="J4206" s="23" t="s">
        <v>36</v>
      </c>
      <c r="K4206" s="26">
        <v>86028.75</v>
      </c>
      <c r="L4206" s="26">
        <f t="shared" si="198"/>
        <v>86028.75</v>
      </c>
      <c r="M4206" s="26">
        <v>0</v>
      </c>
      <c r="N4206" s="26">
        <v>0</v>
      </c>
      <c r="O4206" s="26">
        <v>0</v>
      </c>
      <c r="P4206" s="26">
        <v>86028.75</v>
      </c>
      <c r="Q4206" s="26">
        <f t="shared" si="196"/>
        <v>86028.75</v>
      </c>
      <c r="R4206" s="27" t="str">
        <f t="shared" si="197"/>
        <v>120+</v>
      </c>
      <c r="S4206" s="27" t="str">
        <f>+VLOOKUP(B4206,'[1]PORTFOLIO MAY16'!$B$7:$T$5083,19,0)</f>
        <v>GUATEMALA</v>
      </c>
      <c r="T4206" s="26">
        <v>86028.75</v>
      </c>
      <c r="U4206" s="23" t="s">
        <v>37</v>
      </c>
      <c r="V4206" s="23" t="s">
        <v>37</v>
      </c>
      <c r="W4206" s="23" t="s">
        <v>37</v>
      </c>
      <c r="X4206" s="22">
        <v>103627.34</v>
      </c>
    </row>
    <row r="4207" spans="1:24" x14ac:dyDescent="0.25">
      <c r="A4207" s="22">
        <v>702</v>
      </c>
      <c r="B4207" s="23" t="s">
        <v>4252</v>
      </c>
      <c r="C4207" s="23"/>
      <c r="D4207" s="24">
        <v>312199</v>
      </c>
      <c r="E4207" s="25"/>
      <c r="F4207" s="23" t="s">
        <v>42</v>
      </c>
      <c r="G4207" s="23" t="s">
        <v>33</v>
      </c>
      <c r="H4207" s="24" t="s">
        <v>34</v>
      </c>
      <c r="I4207" s="24" t="s">
        <v>35</v>
      </c>
      <c r="J4207" s="23" t="s">
        <v>36</v>
      </c>
      <c r="K4207" s="26">
        <v>4469.6099999999997</v>
      </c>
      <c r="L4207" s="26">
        <f t="shared" si="198"/>
        <v>4469.6099999999997</v>
      </c>
      <c r="M4207" s="26">
        <v>0</v>
      </c>
      <c r="N4207" s="26">
        <v>0</v>
      </c>
      <c r="O4207" s="26">
        <v>0</v>
      </c>
      <c r="P4207" s="26">
        <v>0</v>
      </c>
      <c r="Q4207" s="26">
        <f t="shared" si="196"/>
        <v>0</v>
      </c>
      <c r="R4207" s="27" t="str">
        <f t="shared" si="197"/>
        <v>1-30</v>
      </c>
      <c r="S4207" s="27" t="str">
        <f>+VLOOKUP(B4207,'[1]PORTFOLIO MAY16'!$B$7:$T$5083,19,0)</f>
        <v>EL SALVADOR</v>
      </c>
      <c r="T4207" s="26">
        <v>0</v>
      </c>
      <c r="U4207" s="23" t="s">
        <v>37</v>
      </c>
      <c r="V4207" s="23" t="s">
        <v>37</v>
      </c>
      <c r="W4207" s="23" t="s">
        <v>37</v>
      </c>
      <c r="X4207" s="22">
        <v>4469.6099999999997</v>
      </c>
    </row>
    <row r="4208" spans="1:24" x14ac:dyDescent="0.25">
      <c r="A4208" s="22">
        <v>702</v>
      </c>
      <c r="B4208" s="23" t="s">
        <v>4253</v>
      </c>
      <c r="C4208" s="23"/>
      <c r="D4208" s="24">
        <v>319887</v>
      </c>
      <c r="E4208" s="25"/>
      <c r="F4208" s="23" t="s">
        <v>33</v>
      </c>
      <c r="G4208" s="23" t="s">
        <v>33</v>
      </c>
      <c r="H4208" s="24" t="s">
        <v>34</v>
      </c>
      <c r="I4208" s="24" t="s">
        <v>233</v>
      </c>
      <c r="J4208" s="23" t="s">
        <v>39</v>
      </c>
      <c r="K4208" s="26">
        <v>70223.27</v>
      </c>
      <c r="L4208" s="26">
        <f t="shared" si="198"/>
        <v>3784.3320195707593</v>
      </c>
      <c r="M4208" s="26">
        <v>0</v>
      </c>
      <c r="N4208" s="26">
        <v>0</v>
      </c>
      <c r="O4208" s="26">
        <v>0</v>
      </c>
      <c r="P4208" s="26">
        <v>70223.27</v>
      </c>
      <c r="Q4208" s="26">
        <f t="shared" si="196"/>
        <v>70223.27</v>
      </c>
      <c r="R4208" s="27" t="str">
        <f t="shared" si="197"/>
        <v>120+</v>
      </c>
      <c r="S4208" s="27" t="str">
        <f>+VLOOKUP(B4208,'[1]PORTFOLIO MAY16'!$B$7:$T$5083,19,0)</f>
        <v>MEXICO</v>
      </c>
      <c r="T4208" s="26">
        <v>0</v>
      </c>
      <c r="U4208" s="23" t="s">
        <v>37</v>
      </c>
      <c r="V4208" s="23" t="s">
        <v>37</v>
      </c>
      <c r="W4208" s="23" t="s">
        <v>37</v>
      </c>
      <c r="X4208" s="22">
        <v>146143.06</v>
      </c>
    </row>
    <row r="4209" spans="1:24" x14ac:dyDescent="0.25">
      <c r="A4209" s="22">
        <v>702</v>
      </c>
      <c r="B4209" s="23" t="s">
        <v>4254</v>
      </c>
      <c r="C4209" s="23"/>
      <c r="D4209" s="24">
        <v>308393</v>
      </c>
      <c r="E4209" s="25"/>
      <c r="F4209" s="23" t="s">
        <v>51</v>
      </c>
      <c r="G4209" s="23" t="s">
        <v>33</v>
      </c>
      <c r="H4209" s="24" t="s">
        <v>34</v>
      </c>
      <c r="I4209" s="24" t="s">
        <v>35</v>
      </c>
      <c r="J4209" s="23" t="s">
        <v>36</v>
      </c>
      <c r="K4209" s="26">
        <v>42130.87</v>
      </c>
      <c r="L4209" s="26">
        <f t="shared" si="198"/>
        <v>42130.87</v>
      </c>
      <c r="M4209" s="26">
        <v>0</v>
      </c>
      <c r="N4209" s="26">
        <v>0</v>
      </c>
      <c r="O4209" s="26">
        <v>0</v>
      </c>
      <c r="P4209" s="26">
        <v>42130.87</v>
      </c>
      <c r="Q4209" s="26">
        <f t="shared" si="196"/>
        <v>42130.87</v>
      </c>
      <c r="R4209" s="27" t="str">
        <f t="shared" si="197"/>
        <v>120+</v>
      </c>
      <c r="S4209" s="27" t="str">
        <f>+VLOOKUP(B4209,'[1]PORTFOLIO MAY16'!$B$7:$T$5083,19,0)</f>
        <v>GUATEMALA</v>
      </c>
      <c r="T4209" s="26">
        <v>42130.87</v>
      </c>
      <c r="U4209" s="23" t="s">
        <v>37</v>
      </c>
      <c r="V4209" s="23" t="s">
        <v>37</v>
      </c>
      <c r="W4209" s="23" t="s">
        <v>37</v>
      </c>
      <c r="X4209" s="22">
        <v>51318.13</v>
      </c>
    </row>
    <row r="4210" spans="1:24" x14ac:dyDescent="0.25">
      <c r="A4210" s="22">
        <v>702</v>
      </c>
      <c r="B4210" s="23" t="s">
        <v>4255</v>
      </c>
      <c r="C4210" s="23"/>
      <c r="D4210" s="24">
        <v>313548</v>
      </c>
      <c r="E4210" s="25"/>
      <c r="F4210" s="23" t="s">
        <v>51</v>
      </c>
      <c r="G4210" s="23" t="s">
        <v>51</v>
      </c>
      <c r="H4210" s="24" t="s">
        <v>34</v>
      </c>
      <c r="I4210" s="24" t="s">
        <v>35</v>
      </c>
      <c r="J4210" s="23" t="s">
        <v>36</v>
      </c>
      <c r="K4210" s="26">
        <v>20197.59</v>
      </c>
      <c r="L4210" s="26">
        <f t="shared" si="198"/>
        <v>20197.59</v>
      </c>
      <c r="M4210" s="26">
        <v>0</v>
      </c>
      <c r="N4210" s="26">
        <v>0</v>
      </c>
      <c r="O4210" s="26">
        <v>0</v>
      </c>
      <c r="P4210" s="26">
        <v>0</v>
      </c>
      <c r="Q4210" s="26">
        <f t="shared" si="196"/>
        <v>0</v>
      </c>
      <c r="R4210" s="27" t="str">
        <f t="shared" si="197"/>
        <v>1-30</v>
      </c>
      <c r="S4210" s="27" t="str">
        <f>+VLOOKUP(B4210,'[1]PORTFOLIO MAY16'!$B$7:$T$5083,19,0)</f>
        <v>NICARAGUA</v>
      </c>
      <c r="T4210" s="26">
        <v>0</v>
      </c>
      <c r="U4210" s="23" t="s">
        <v>37</v>
      </c>
      <c r="V4210" s="23" t="s">
        <v>37</v>
      </c>
      <c r="W4210" s="23" t="s">
        <v>37</v>
      </c>
      <c r="X4210" s="22">
        <v>20340.830000000002</v>
      </c>
    </row>
    <row r="4211" spans="1:24" x14ac:dyDescent="0.25">
      <c r="A4211" s="22">
        <v>702</v>
      </c>
      <c r="B4211" s="23" t="s">
        <v>4256</v>
      </c>
      <c r="C4211" s="23"/>
      <c r="D4211" s="24">
        <v>319457</v>
      </c>
      <c r="E4211" s="25"/>
      <c r="F4211" s="23" t="s">
        <v>51</v>
      </c>
      <c r="G4211" s="23" t="s">
        <v>33</v>
      </c>
      <c r="H4211" s="24" t="s">
        <v>34</v>
      </c>
      <c r="I4211" s="24" t="s">
        <v>35</v>
      </c>
      <c r="J4211" s="23" t="s">
        <v>36</v>
      </c>
      <c r="K4211" s="26">
        <v>27394.6</v>
      </c>
      <c r="L4211" s="26">
        <f t="shared" si="198"/>
        <v>27394.6</v>
      </c>
      <c r="M4211" s="26">
        <v>0</v>
      </c>
      <c r="N4211" s="26">
        <v>0</v>
      </c>
      <c r="O4211" s="26">
        <v>0</v>
      </c>
      <c r="P4211" s="26">
        <v>0</v>
      </c>
      <c r="Q4211" s="26">
        <f t="shared" si="196"/>
        <v>0</v>
      </c>
      <c r="R4211" s="27" t="str">
        <f t="shared" si="197"/>
        <v>1-30</v>
      </c>
      <c r="S4211" s="27" t="str">
        <f>+VLOOKUP(B4211,'[1]PORTFOLIO MAY16'!$B$7:$T$5083,19,0)</f>
        <v>COSTA RICA</v>
      </c>
      <c r="T4211" s="26">
        <v>0</v>
      </c>
      <c r="U4211" s="23" t="s">
        <v>37</v>
      </c>
      <c r="V4211" s="23" t="s">
        <v>37</v>
      </c>
      <c r="W4211" s="23" t="s">
        <v>37</v>
      </c>
      <c r="X4211" s="22">
        <v>28913.97</v>
      </c>
    </row>
    <row r="4212" spans="1:24" x14ac:dyDescent="0.25">
      <c r="A4212" s="22">
        <v>702</v>
      </c>
      <c r="B4212" s="23" t="s">
        <v>4257</v>
      </c>
      <c r="C4212" s="23"/>
      <c r="D4212" s="24">
        <v>308390</v>
      </c>
      <c r="E4212" s="25"/>
      <c r="F4212" s="23" t="s">
        <v>42</v>
      </c>
      <c r="G4212" s="23" t="s">
        <v>33</v>
      </c>
      <c r="H4212" s="24" t="s">
        <v>34</v>
      </c>
      <c r="I4212" s="24" t="s">
        <v>35</v>
      </c>
      <c r="J4212" s="23" t="s">
        <v>36</v>
      </c>
      <c r="K4212" s="26">
        <v>141728.51</v>
      </c>
      <c r="L4212" s="26">
        <f t="shared" si="198"/>
        <v>141728.51</v>
      </c>
      <c r="M4212" s="26">
        <v>0</v>
      </c>
      <c r="N4212" s="26">
        <v>0</v>
      </c>
      <c r="O4212" s="26">
        <v>0</v>
      </c>
      <c r="P4212" s="26">
        <v>0</v>
      </c>
      <c r="Q4212" s="26">
        <f t="shared" si="196"/>
        <v>0</v>
      </c>
      <c r="R4212" s="27" t="str">
        <f t="shared" si="197"/>
        <v>1-30</v>
      </c>
      <c r="S4212" s="27" t="str">
        <f>+VLOOKUP(B4212,'[1]PORTFOLIO MAY16'!$B$7:$T$5083,19,0)</f>
        <v>GUATEMALA</v>
      </c>
      <c r="T4212" s="26">
        <v>0</v>
      </c>
      <c r="U4212" s="23" t="s">
        <v>37</v>
      </c>
      <c r="V4212" s="23" t="s">
        <v>37</v>
      </c>
      <c r="W4212" s="23" t="s">
        <v>37</v>
      </c>
      <c r="X4212" s="22">
        <v>151943.44</v>
      </c>
    </row>
    <row r="4213" spans="1:24" x14ac:dyDescent="0.25">
      <c r="A4213" s="22">
        <v>702</v>
      </c>
      <c r="B4213" s="23" t="s">
        <v>4258</v>
      </c>
      <c r="C4213" s="23"/>
      <c r="D4213" s="24">
        <v>314376</v>
      </c>
      <c r="E4213" s="25"/>
      <c r="F4213" s="23" t="s">
        <v>42</v>
      </c>
      <c r="G4213" s="23" t="s">
        <v>33</v>
      </c>
      <c r="H4213" s="24" t="s">
        <v>34</v>
      </c>
      <c r="I4213" s="24" t="s">
        <v>35</v>
      </c>
      <c r="J4213" s="23" t="s">
        <v>36</v>
      </c>
      <c r="K4213" s="26">
        <v>231037.06</v>
      </c>
      <c r="L4213" s="26">
        <f t="shared" si="198"/>
        <v>231037.06</v>
      </c>
      <c r="M4213" s="26">
        <v>0</v>
      </c>
      <c r="N4213" s="26">
        <v>0</v>
      </c>
      <c r="O4213" s="26">
        <v>0</v>
      </c>
      <c r="P4213" s="26">
        <v>0</v>
      </c>
      <c r="Q4213" s="26">
        <f t="shared" si="196"/>
        <v>0</v>
      </c>
      <c r="R4213" s="27" t="str">
        <f t="shared" si="197"/>
        <v>1-30</v>
      </c>
      <c r="S4213" s="27" t="str">
        <f>+VLOOKUP(B4213,'[1]PORTFOLIO MAY16'!$B$7:$T$5083,19,0)</f>
        <v>COSTA RICA</v>
      </c>
      <c r="T4213" s="26">
        <v>0</v>
      </c>
      <c r="U4213" s="23" t="s">
        <v>37</v>
      </c>
      <c r="V4213" s="23" t="s">
        <v>37</v>
      </c>
      <c r="W4213" s="23" t="s">
        <v>37</v>
      </c>
      <c r="X4213" s="22">
        <v>234430.67</v>
      </c>
    </row>
    <row r="4214" spans="1:24" x14ac:dyDescent="0.25">
      <c r="A4214" s="22">
        <v>702</v>
      </c>
      <c r="B4214" s="23" t="s">
        <v>4259</v>
      </c>
      <c r="C4214" s="23"/>
      <c r="D4214" s="24">
        <v>311337</v>
      </c>
      <c r="E4214" s="25"/>
      <c r="F4214" s="23" t="s">
        <v>42</v>
      </c>
      <c r="G4214" s="23" t="s">
        <v>51</v>
      </c>
      <c r="H4214" s="24" t="s">
        <v>34</v>
      </c>
      <c r="I4214" s="24" t="s">
        <v>35</v>
      </c>
      <c r="J4214" s="23" t="s">
        <v>36</v>
      </c>
      <c r="K4214" s="26">
        <v>164826.51999999999</v>
      </c>
      <c r="L4214" s="26">
        <f t="shared" si="198"/>
        <v>164826.51999999999</v>
      </c>
      <c r="M4214" s="26">
        <v>0</v>
      </c>
      <c r="N4214" s="26">
        <v>0</v>
      </c>
      <c r="O4214" s="26">
        <v>0</v>
      </c>
      <c r="P4214" s="26">
        <v>0</v>
      </c>
      <c r="Q4214" s="26">
        <f t="shared" si="196"/>
        <v>0</v>
      </c>
      <c r="R4214" s="27" t="str">
        <f t="shared" si="197"/>
        <v>1-30</v>
      </c>
      <c r="S4214" s="27" t="str">
        <f>+VLOOKUP(B4214,'[1]PORTFOLIO MAY16'!$B$7:$T$5083,19,0)</f>
        <v>SURINAME</v>
      </c>
      <c r="T4214" s="26">
        <v>0</v>
      </c>
      <c r="U4214" s="23" t="s">
        <v>37</v>
      </c>
      <c r="V4214" s="23" t="s">
        <v>37</v>
      </c>
      <c r="W4214" s="23" t="s">
        <v>37</v>
      </c>
      <c r="X4214" s="22">
        <v>172528.76</v>
      </c>
    </row>
    <row r="4215" spans="1:24" x14ac:dyDescent="0.25">
      <c r="A4215" s="22">
        <v>702</v>
      </c>
      <c r="B4215" s="23" t="s">
        <v>4260</v>
      </c>
      <c r="C4215" s="23"/>
      <c r="D4215" s="24">
        <v>318631</v>
      </c>
      <c r="E4215" s="25"/>
      <c r="F4215" s="23" t="s">
        <v>42</v>
      </c>
      <c r="G4215" s="23" t="s">
        <v>33</v>
      </c>
      <c r="H4215" s="24" t="s">
        <v>34</v>
      </c>
      <c r="I4215" s="24" t="s">
        <v>35</v>
      </c>
      <c r="J4215" s="23" t="s">
        <v>36</v>
      </c>
      <c r="K4215" s="26">
        <v>13475.04</v>
      </c>
      <c r="L4215" s="26">
        <f t="shared" si="198"/>
        <v>13475.04</v>
      </c>
      <c r="M4215" s="26">
        <v>0</v>
      </c>
      <c r="N4215" s="26">
        <v>0</v>
      </c>
      <c r="O4215" s="26">
        <v>0</v>
      </c>
      <c r="P4215" s="26">
        <v>0</v>
      </c>
      <c r="Q4215" s="26">
        <f t="shared" si="196"/>
        <v>0</v>
      </c>
      <c r="R4215" s="27" t="str">
        <f t="shared" si="197"/>
        <v>1-30</v>
      </c>
      <c r="S4215" s="27" t="str">
        <f>+VLOOKUP(B4215,'[1]PORTFOLIO MAY16'!$B$7:$T$5083,19,0)</f>
        <v>EL SALVADOR</v>
      </c>
      <c r="T4215" s="26">
        <v>0</v>
      </c>
      <c r="U4215" s="23" t="s">
        <v>37</v>
      </c>
      <c r="V4215" s="23" t="s">
        <v>37</v>
      </c>
      <c r="W4215" s="23" t="s">
        <v>37</v>
      </c>
      <c r="X4215" s="22">
        <v>14041.41</v>
      </c>
    </row>
    <row r="4216" spans="1:24" x14ac:dyDescent="0.25">
      <c r="A4216" s="22">
        <v>702</v>
      </c>
      <c r="B4216" s="23" t="s">
        <v>4261</v>
      </c>
      <c r="C4216" s="23"/>
      <c r="D4216" s="24">
        <v>313547</v>
      </c>
      <c r="E4216" s="25"/>
      <c r="F4216" s="23" t="s">
        <v>42</v>
      </c>
      <c r="G4216" s="23" t="s">
        <v>33</v>
      </c>
      <c r="H4216" s="24" t="s">
        <v>34</v>
      </c>
      <c r="I4216" s="24" t="s">
        <v>35</v>
      </c>
      <c r="J4216" s="23" t="s">
        <v>36</v>
      </c>
      <c r="K4216" s="26">
        <v>131462.54999999999</v>
      </c>
      <c r="L4216" s="26">
        <f t="shared" si="198"/>
        <v>131462.54999999999</v>
      </c>
      <c r="M4216" s="26">
        <v>0</v>
      </c>
      <c r="N4216" s="26">
        <v>0</v>
      </c>
      <c r="O4216" s="26">
        <v>0</v>
      </c>
      <c r="P4216" s="26">
        <v>0</v>
      </c>
      <c r="Q4216" s="26">
        <f t="shared" si="196"/>
        <v>0</v>
      </c>
      <c r="R4216" s="27" t="str">
        <f t="shared" si="197"/>
        <v>1-30</v>
      </c>
      <c r="S4216" s="27" t="str">
        <f>+VLOOKUP(B4216,'[1]PORTFOLIO MAY16'!$B$7:$T$5083,19,0)</f>
        <v>ECUADOR</v>
      </c>
      <c r="T4216" s="26">
        <v>0</v>
      </c>
      <c r="U4216" s="23" t="s">
        <v>37</v>
      </c>
      <c r="V4216" s="23" t="s">
        <v>37</v>
      </c>
      <c r="W4216" s="23" t="s">
        <v>37</v>
      </c>
      <c r="X4216" s="22">
        <v>141665.87</v>
      </c>
    </row>
    <row r="4217" spans="1:24" x14ac:dyDescent="0.25">
      <c r="A4217" s="22">
        <v>702</v>
      </c>
      <c r="B4217" s="23" t="s">
        <v>4262</v>
      </c>
      <c r="C4217" s="23"/>
      <c r="D4217" s="24">
        <v>316242</v>
      </c>
      <c r="E4217" s="25"/>
      <c r="F4217" s="23" t="s">
        <v>51</v>
      </c>
      <c r="G4217" s="23" t="s">
        <v>33</v>
      </c>
      <c r="H4217" s="24" t="s">
        <v>34</v>
      </c>
      <c r="I4217" s="24" t="s">
        <v>35</v>
      </c>
      <c r="J4217" s="23" t="s">
        <v>36</v>
      </c>
      <c r="K4217" s="26">
        <v>60180</v>
      </c>
      <c r="L4217" s="26">
        <f t="shared" si="198"/>
        <v>60180</v>
      </c>
      <c r="M4217" s="26">
        <v>0</v>
      </c>
      <c r="N4217" s="26">
        <v>0</v>
      </c>
      <c r="O4217" s="26">
        <v>60180</v>
      </c>
      <c r="P4217" s="26">
        <v>0</v>
      </c>
      <c r="Q4217" s="26">
        <f t="shared" si="196"/>
        <v>60180</v>
      </c>
      <c r="R4217" s="27" t="str">
        <f t="shared" si="197"/>
        <v>91-120</v>
      </c>
      <c r="S4217" s="27" t="str">
        <f>+VLOOKUP(B4217,'[1]PORTFOLIO MAY16'!$B$7:$T$5083,19,0)</f>
        <v>COSTA RICA</v>
      </c>
      <c r="T4217" s="26">
        <v>0</v>
      </c>
      <c r="U4217" s="23" t="s">
        <v>37</v>
      </c>
      <c r="V4217" s="23" t="s">
        <v>37</v>
      </c>
      <c r="W4217" s="23" t="s">
        <v>37</v>
      </c>
      <c r="X4217" s="22">
        <v>66852.350000000006</v>
      </c>
    </row>
    <row r="4218" spans="1:24" x14ac:dyDescent="0.25">
      <c r="A4218" s="22">
        <v>702</v>
      </c>
      <c r="B4218" s="23" t="s">
        <v>4263</v>
      </c>
      <c r="C4218" s="23"/>
      <c r="D4218" s="24">
        <v>309287</v>
      </c>
      <c r="E4218" s="25"/>
      <c r="F4218" s="23" t="s">
        <v>51</v>
      </c>
      <c r="G4218" s="23" t="s">
        <v>33</v>
      </c>
      <c r="H4218" s="24" t="s">
        <v>34</v>
      </c>
      <c r="I4218" s="24" t="s">
        <v>35</v>
      </c>
      <c r="J4218" s="23" t="s">
        <v>36</v>
      </c>
      <c r="K4218" s="26">
        <v>80198.929999999993</v>
      </c>
      <c r="L4218" s="26">
        <f t="shared" si="198"/>
        <v>80198.929999999993</v>
      </c>
      <c r="M4218" s="26">
        <v>0</v>
      </c>
      <c r="N4218" s="26">
        <v>0</v>
      </c>
      <c r="O4218" s="26">
        <v>0</v>
      </c>
      <c r="P4218" s="26">
        <v>0</v>
      </c>
      <c r="Q4218" s="26">
        <f t="shared" si="196"/>
        <v>0</v>
      </c>
      <c r="R4218" s="27" t="str">
        <f t="shared" si="197"/>
        <v>1-30</v>
      </c>
      <c r="S4218" s="27" t="str">
        <f>+VLOOKUP(B4218,'[1]PORTFOLIO MAY16'!$B$7:$T$5083,19,0)</f>
        <v>GUATEMALA</v>
      </c>
      <c r="T4218" s="26">
        <v>0</v>
      </c>
      <c r="U4218" s="23" t="s">
        <v>37</v>
      </c>
      <c r="V4218" s="23" t="s">
        <v>37</v>
      </c>
      <c r="W4218" s="23" t="s">
        <v>37</v>
      </c>
      <c r="X4218" s="22">
        <v>86376.72</v>
      </c>
    </row>
    <row r="4219" spans="1:24" x14ac:dyDescent="0.25">
      <c r="A4219" s="22">
        <v>702</v>
      </c>
      <c r="B4219" s="23" t="s">
        <v>4264</v>
      </c>
      <c r="C4219" s="23"/>
      <c r="D4219" s="24">
        <v>309349</v>
      </c>
      <c r="E4219" s="25"/>
      <c r="F4219" s="23" t="s">
        <v>51</v>
      </c>
      <c r="G4219" s="23" t="s">
        <v>33</v>
      </c>
      <c r="H4219" s="24" t="s">
        <v>34</v>
      </c>
      <c r="I4219" s="24" t="s">
        <v>35</v>
      </c>
      <c r="J4219" s="23" t="s">
        <v>36</v>
      </c>
      <c r="K4219" s="26">
        <v>58014.73</v>
      </c>
      <c r="L4219" s="26">
        <f t="shared" si="198"/>
        <v>58014.73</v>
      </c>
      <c r="M4219" s="26">
        <v>0</v>
      </c>
      <c r="N4219" s="26">
        <v>0</v>
      </c>
      <c r="O4219" s="26">
        <v>0</v>
      </c>
      <c r="P4219" s="26">
        <v>0</v>
      </c>
      <c r="Q4219" s="26">
        <f t="shared" si="196"/>
        <v>0</v>
      </c>
      <c r="R4219" s="27" t="str">
        <f t="shared" si="197"/>
        <v>1-30</v>
      </c>
      <c r="S4219" s="27" t="str">
        <f>+VLOOKUP(B4219,'[1]PORTFOLIO MAY16'!$B$7:$T$5083,19,0)</f>
        <v>COSTA RICA</v>
      </c>
      <c r="T4219" s="26">
        <v>0</v>
      </c>
      <c r="U4219" s="23" t="s">
        <v>37</v>
      </c>
      <c r="V4219" s="23" t="s">
        <v>37</v>
      </c>
      <c r="W4219" s="23" t="s">
        <v>37</v>
      </c>
      <c r="X4219" s="22">
        <v>63013.07</v>
      </c>
    </row>
    <row r="4220" spans="1:24" x14ac:dyDescent="0.25">
      <c r="A4220" s="22">
        <v>702</v>
      </c>
      <c r="B4220" s="23" t="s">
        <v>4265</v>
      </c>
      <c r="C4220" s="23"/>
      <c r="D4220" s="24">
        <v>314887</v>
      </c>
      <c r="E4220" s="25"/>
      <c r="F4220" s="23" t="s">
        <v>51</v>
      </c>
      <c r="G4220" s="23" t="s">
        <v>33</v>
      </c>
      <c r="H4220" s="24" t="s">
        <v>34</v>
      </c>
      <c r="I4220" s="24" t="s">
        <v>35</v>
      </c>
      <c r="J4220" s="23" t="s">
        <v>36</v>
      </c>
      <c r="K4220" s="26">
        <v>0</v>
      </c>
      <c r="L4220" s="26">
        <f t="shared" si="198"/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f t="shared" si="196"/>
        <v>0</v>
      </c>
      <c r="R4220" s="27" t="str">
        <f t="shared" si="197"/>
        <v>1-30</v>
      </c>
      <c r="S4220" s="27" t="str">
        <f>+VLOOKUP(B4220,'[1]PORTFOLIO MAY16'!$B$7:$T$5083,19,0)</f>
        <v>GUATEMALA</v>
      </c>
      <c r="T4220" s="26">
        <v>0</v>
      </c>
      <c r="U4220" s="23" t="s">
        <v>37</v>
      </c>
      <c r="V4220" s="23" t="s">
        <v>37</v>
      </c>
      <c r="W4220" s="23" t="s">
        <v>37</v>
      </c>
      <c r="X4220" s="22">
        <v>0</v>
      </c>
    </row>
    <row r="4221" spans="1:24" x14ac:dyDescent="0.25">
      <c r="A4221" s="22">
        <v>702</v>
      </c>
      <c r="B4221" s="23" t="s">
        <v>4266</v>
      </c>
      <c r="C4221" s="23"/>
      <c r="D4221" s="24">
        <v>318321</v>
      </c>
      <c r="E4221" s="25"/>
      <c r="F4221" s="23" t="s">
        <v>42</v>
      </c>
      <c r="G4221" s="23" t="s">
        <v>33</v>
      </c>
      <c r="H4221" s="24" t="s">
        <v>34</v>
      </c>
      <c r="I4221" s="24" t="s">
        <v>35</v>
      </c>
      <c r="J4221" s="23" t="s">
        <v>36</v>
      </c>
      <c r="K4221" s="26">
        <v>22078.58</v>
      </c>
      <c r="L4221" s="26">
        <f t="shared" si="198"/>
        <v>22078.58</v>
      </c>
      <c r="M4221" s="26">
        <v>0</v>
      </c>
      <c r="N4221" s="26">
        <v>0</v>
      </c>
      <c r="O4221" s="26">
        <v>0</v>
      </c>
      <c r="P4221" s="26">
        <v>0</v>
      </c>
      <c r="Q4221" s="26">
        <f t="shared" si="196"/>
        <v>0</v>
      </c>
      <c r="R4221" s="27" t="str">
        <f t="shared" si="197"/>
        <v>1-30</v>
      </c>
      <c r="S4221" s="27" t="str">
        <f>+VLOOKUP(B4221,'[1]PORTFOLIO MAY16'!$B$7:$T$5083,19,0)</f>
        <v>COSTA RICA</v>
      </c>
      <c r="T4221" s="26">
        <v>0</v>
      </c>
      <c r="U4221" s="23" t="s">
        <v>37</v>
      </c>
      <c r="V4221" s="23" t="s">
        <v>37</v>
      </c>
      <c r="W4221" s="23" t="s">
        <v>37</v>
      </c>
      <c r="X4221" s="22">
        <v>22497.119999999999</v>
      </c>
    </row>
    <row r="4222" spans="1:24" x14ac:dyDescent="0.25">
      <c r="A4222" s="22">
        <v>702</v>
      </c>
      <c r="B4222" s="23" t="s">
        <v>4267</v>
      </c>
      <c r="C4222" s="23"/>
      <c r="D4222" s="24">
        <v>312351</v>
      </c>
      <c r="E4222" s="25"/>
      <c r="F4222" s="23" t="s">
        <v>42</v>
      </c>
      <c r="G4222" s="23" t="s">
        <v>33</v>
      </c>
      <c r="H4222" s="24" t="s">
        <v>34</v>
      </c>
      <c r="I4222" s="24" t="s">
        <v>35</v>
      </c>
      <c r="J4222" s="23" t="s">
        <v>36</v>
      </c>
      <c r="K4222" s="26">
        <v>126001.24</v>
      </c>
      <c r="L4222" s="26">
        <f t="shared" si="198"/>
        <v>126001.24</v>
      </c>
      <c r="M4222" s="26">
        <v>0</v>
      </c>
      <c r="N4222" s="26">
        <v>0</v>
      </c>
      <c r="O4222" s="26">
        <v>0</v>
      </c>
      <c r="P4222" s="26">
        <v>0</v>
      </c>
      <c r="Q4222" s="26">
        <f t="shared" si="196"/>
        <v>0</v>
      </c>
      <c r="R4222" s="27" t="str">
        <f t="shared" si="197"/>
        <v>1-30</v>
      </c>
      <c r="S4222" s="27" t="str">
        <f>+VLOOKUP(B4222,'[1]PORTFOLIO MAY16'!$B$7:$T$5083,19,0)</f>
        <v>EL SALVADOR</v>
      </c>
      <c r="T4222" s="26">
        <v>0</v>
      </c>
      <c r="U4222" s="23" t="s">
        <v>37</v>
      </c>
      <c r="V4222" s="23" t="s">
        <v>37</v>
      </c>
      <c r="W4222" s="23" t="s">
        <v>37</v>
      </c>
      <c r="X4222" s="22">
        <v>139827.07999999999</v>
      </c>
    </row>
    <row r="4223" spans="1:24" x14ac:dyDescent="0.25">
      <c r="A4223" s="22">
        <v>702</v>
      </c>
      <c r="B4223" s="23" t="s">
        <v>4268</v>
      </c>
      <c r="C4223" s="23"/>
      <c r="D4223" s="24">
        <v>311411</v>
      </c>
      <c r="E4223" s="25"/>
      <c r="F4223" s="23" t="s">
        <v>42</v>
      </c>
      <c r="G4223" s="23" t="s">
        <v>33</v>
      </c>
      <c r="H4223" s="24" t="s">
        <v>34</v>
      </c>
      <c r="I4223" s="24" t="s">
        <v>35</v>
      </c>
      <c r="J4223" s="23" t="s">
        <v>36</v>
      </c>
      <c r="K4223" s="26">
        <v>44855.22</v>
      </c>
      <c r="L4223" s="26">
        <f t="shared" si="198"/>
        <v>44855.22</v>
      </c>
      <c r="M4223" s="26">
        <v>0</v>
      </c>
      <c r="N4223" s="26">
        <v>0</v>
      </c>
      <c r="O4223" s="26">
        <v>0</v>
      </c>
      <c r="P4223" s="26">
        <v>0</v>
      </c>
      <c r="Q4223" s="26">
        <f t="shared" si="196"/>
        <v>0</v>
      </c>
      <c r="R4223" s="27" t="str">
        <f t="shared" si="197"/>
        <v>1-30</v>
      </c>
      <c r="S4223" s="27" t="str">
        <f>+VLOOKUP(B4223,'[1]PORTFOLIO MAY16'!$B$7:$T$5083,19,0)</f>
        <v>REPUBLICA DOMINICANA</v>
      </c>
      <c r="T4223" s="26">
        <v>0</v>
      </c>
      <c r="U4223" s="23" t="s">
        <v>37</v>
      </c>
      <c r="V4223" s="23" t="s">
        <v>37</v>
      </c>
      <c r="W4223" s="23" t="s">
        <v>37</v>
      </c>
      <c r="X4223" s="22">
        <v>49303.9</v>
      </c>
    </row>
    <row r="4224" spans="1:24" x14ac:dyDescent="0.25">
      <c r="A4224" s="22">
        <v>702</v>
      </c>
      <c r="B4224" s="23" t="s">
        <v>4269</v>
      </c>
      <c r="C4224" s="23"/>
      <c r="D4224" s="24">
        <v>320209</v>
      </c>
      <c r="E4224" s="25"/>
      <c r="F4224" s="23" t="s">
        <v>33</v>
      </c>
      <c r="G4224" s="23" t="s">
        <v>33</v>
      </c>
      <c r="H4224" s="24" t="s">
        <v>34</v>
      </c>
      <c r="I4224" s="24" t="s">
        <v>35</v>
      </c>
      <c r="J4224" s="23" t="s">
        <v>39</v>
      </c>
      <c r="K4224" s="26">
        <v>228743.79</v>
      </c>
      <c r="L4224" s="26">
        <f t="shared" si="198"/>
        <v>12327.002840724586</v>
      </c>
      <c r="M4224" s="26">
        <v>0</v>
      </c>
      <c r="N4224" s="26">
        <v>0</v>
      </c>
      <c r="O4224" s="26">
        <v>0</v>
      </c>
      <c r="P4224" s="26">
        <v>0</v>
      </c>
      <c r="Q4224" s="26">
        <f t="shared" si="196"/>
        <v>0</v>
      </c>
      <c r="R4224" s="27" t="str">
        <f t="shared" si="197"/>
        <v>1-30</v>
      </c>
      <c r="S4224" s="27" t="str">
        <f>+VLOOKUP(B4224,'[1]PORTFOLIO MAY16'!$B$7:$T$5083,19,0)</f>
        <v>MEXICO</v>
      </c>
      <c r="T4224" s="26">
        <v>0</v>
      </c>
      <c r="U4224" s="23" t="s">
        <v>37</v>
      </c>
      <c r="V4224" s="23" t="s">
        <v>37</v>
      </c>
      <c r="W4224" s="23" t="s">
        <v>37</v>
      </c>
      <c r="X4224" s="22">
        <v>261397.18</v>
      </c>
    </row>
    <row r="4225" spans="1:24" x14ac:dyDescent="0.25">
      <c r="A4225" s="22">
        <v>702</v>
      </c>
      <c r="B4225" s="23" t="s">
        <v>4270</v>
      </c>
      <c r="C4225" s="23"/>
      <c r="D4225" s="24">
        <v>319858</v>
      </c>
      <c r="E4225" s="25"/>
      <c r="F4225" s="23" t="s">
        <v>33</v>
      </c>
      <c r="G4225" s="23" t="s">
        <v>33</v>
      </c>
      <c r="H4225" s="24" t="s">
        <v>34</v>
      </c>
      <c r="I4225" s="24" t="s">
        <v>233</v>
      </c>
      <c r="J4225" s="23" t="s">
        <v>39</v>
      </c>
      <c r="K4225" s="26">
        <v>5255.67</v>
      </c>
      <c r="L4225" s="26">
        <f t="shared" si="198"/>
        <v>283.22805624542195</v>
      </c>
      <c r="M4225" s="26">
        <v>0</v>
      </c>
      <c r="N4225" s="26">
        <v>0</v>
      </c>
      <c r="O4225" s="26">
        <v>0</v>
      </c>
      <c r="P4225" s="26">
        <v>5255.67</v>
      </c>
      <c r="Q4225" s="26">
        <f t="shared" si="196"/>
        <v>5255.67</v>
      </c>
      <c r="R4225" s="27" t="str">
        <f t="shared" si="197"/>
        <v>120+</v>
      </c>
      <c r="S4225" s="27" t="str">
        <f>+VLOOKUP(B4225,'[1]PORTFOLIO MAY16'!$B$7:$T$5083,19,0)</f>
        <v>MEXICO</v>
      </c>
      <c r="T4225" s="26">
        <v>0</v>
      </c>
      <c r="U4225" s="23" t="s">
        <v>37</v>
      </c>
      <c r="V4225" s="23" t="s">
        <v>37</v>
      </c>
      <c r="W4225" s="23" t="s">
        <v>37</v>
      </c>
      <c r="X4225" s="22">
        <v>175699.76</v>
      </c>
    </row>
    <row r="4226" spans="1:24" x14ac:dyDescent="0.25">
      <c r="A4226" s="22">
        <v>702</v>
      </c>
      <c r="B4226" s="23" t="s">
        <v>4271</v>
      </c>
      <c r="C4226" s="23"/>
      <c r="D4226" s="24">
        <v>316241</v>
      </c>
      <c r="E4226" s="25"/>
      <c r="F4226" s="23" t="s">
        <v>42</v>
      </c>
      <c r="G4226" s="23" t="s">
        <v>33</v>
      </c>
      <c r="H4226" s="24" t="s">
        <v>34</v>
      </c>
      <c r="I4226" s="24" t="s">
        <v>35</v>
      </c>
      <c r="J4226" s="23" t="s">
        <v>36</v>
      </c>
      <c r="K4226" s="26">
        <v>139160.63</v>
      </c>
      <c r="L4226" s="26">
        <f t="shared" si="198"/>
        <v>139160.63</v>
      </c>
      <c r="M4226" s="26">
        <v>0</v>
      </c>
      <c r="N4226" s="26">
        <v>0</v>
      </c>
      <c r="O4226" s="26">
        <v>0</v>
      </c>
      <c r="P4226" s="26">
        <v>0</v>
      </c>
      <c r="Q4226" s="26">
        <f t="shared" si="196"/>
        <v>0</v>
      </c>
      <c r="R4226" s="27" t="str">
        <f t="shared" si="197"/>
        <v>1-30</v>
      </c>
      <c r="S4226" s="27" t="str">
        <f>+VLOOKUP(B4226,'[1]PORTFOLIO MAY16'!$B$7:$T$5083,19,0)</f>
        <v>COSTA RICA</v>
      </c>
      <c r="T4226" s="26">
        <v>0</v>
      </c>
      <c r="U4226" s="23" t="s">
        <v>37</v>
      </c>
      <c r="V4226" s="23" t="s">
        <v>37</v>
      </c>
      <c r="W4226" s="23" t="s">
        <v>37</v>
      </c>
      <c r="X4226" s="22">
        <v>157408.17000000001</v>
      </c>
    </row>
    <row r="4227" spans="1:24" x14ac:dyDescent="0.25">
      <c r="A4227" s="22">
        <v>702</v>
      </c>
      <c r="B4227" s="23" t="s">
        <v>4272</v>
      </c>
      <c r="C4227" s="23"/>
      <c r="D4227" s="24">
        <v>314798</v>
      </c>
      <c r="E4227" s="25"/>
      <c r="F4227" s="23" t="s">
        <v>51</v>
      </c>
      <c r="G4227" s="23" t="s">
        <v>51</v>
      </c>
      <c r="H4227" s="24" t="s">
        <v>34</v>
      </c>
      <c r="I4227" s="24" t="s">
        <v>35</v>
      </c>
      <c r="J4227" s="23" t="s">
        <v>36</v>
      </c>
      <c r="K4227" s="26">
        <v>208029.85</v>
      </c>
      <c r="L4227" s="26">
        <f t="shared" si="198"/>
        <v>208029.85</v>
      </c>
      <c r="M4227" s="26">
        <v>0</v>
      </c>
      <c r="N4227" s="26">
        <v>0</v>
      </c>
      <c r="O4227" s="26">
        <v>0</v>
      </c>
      <c r="P4227" s="26">
        <v>0</v>
      </c>
      <c r="Q4227" s="26">
        <f t="shared" si="196"/>
        <v>0</v>
      </c>
      <c r="R4227" s="27" t="str">
        <f t="shared" si="197"/>
        <v>1-30</v>
      </c>
      <c r="S4227" s="27" t="str">
        <f>+VLOOKUP(B4227,'[1]PORTFOLIO MAY16'!$B$7:$T$5083,19,0)</f>
        <v>COSTA RICA</v>
      </c>
      <c r="T4227" s="26">
        <v>0</v>
      </c>
      <c r="U4227" s="23" t="s">
        <v>37</v>
      </c>
      <c r="V4227" s="23" t="s">
        <v>37</v>
      </c>
      <c r="W4227" s="23" t="s">
        <v>37</v>
      </c>
      <c r="X4227" s="22">
        <v>219298.41</v>
      </c>
    </row>
    <row r="4228" spans="1:24" x14ac:dyDescent="0.25">
      <c r="A4228" s="22">
        <v>702</v>
      </c>
      <c r="B4228" s="23" t="s">
        <v>4273</v>
      </c>
      <c r="C4228" s="23"/>
      <c r="D4228" s="24">
        <v>367671</v>
      </c>
      <c r="E4228" s="25"/>
      <c r="F4228" s="23" t="s">
        <v>42</v>
      </c>
      <c r="G4228" s="23" t="s">
        <v>33</v>
      </c>
      <c r="H4228" s="24" t="s">
        <v>34</v>
      </c>
      <c r="I4228" s="24" t="s">
        <v>35</v>
      </c>
      <c r="J4228" s="23" t="s">
        <v>36</v>
      </c>
      <c r="K4228" s="26">
        <v>30217.25</v>
      </c>
      <c r="L4228" s="26">
        <f t="shared" si="198"/>
        <v>30217.25</v>
      </c>
      <c r="M4228" s="26">
        <v>0</v>
      </c>
      <c r="N4228" s="26">
        <v>0</v>
      </c>
      <c r="O4228" s="26">
        <v>0</v>
      </c>
      <c r="P4228" s="26">
        <v>0</v>
      </c>
      <c r="Q4228" s="26">
        <f t="shared" si="196"/>
        <v>0</v>
      </c>
      <c r="R4228" s="27" t="str">
        <f t="shared" si="197"/>
        <v>1-30</v>
      </c>
      <c r="S4228" s="27" t="str">
        <f>+VLOOKUP(B4228,'[1]PORTFOLIO MAY16'!$B$7:$T$5083,19,0)</f>
        <v>COSTA RICA</v>
      </c>
      <c r="T4228" s="26">
        <v>0</v>
      </c>
      <c r="U4228" s="23" t="s">
        <v>37</v>
      </c>
      <c r="V4228" s="23" t="s">
        <v>37</v>
      </c>
      <c r="W4228" s="23" t="s">
        <v>37</v>
      </c>
      <c r="X4228" s="22">
        <v>32969.01</v>
      </c>
    </row>
    <row r="4229" spans="1:24" x14ac:dyDescent="0.25">
      <c r="A4229" s="22">
        <v>702</v>
      </c>
      <c r="B4229" s="23" t="s">
        <v>4274</v>
      </c>
      <c r="C4229" s="23"/>
      <c r="D4229" s="24">
        <v>362090</v>
      </c>
      <c r="E4229" s="25"/>
      <c r="F4229" s="23" t="s">
        <v>33</v>
      </c>
      <c r="G4229" s="23" t="s">
        <v>33</v>
      </c>
      <c r="H4229" s="24" t="s">
        <v>34</v>
      </c>
      <c r="I4229" s="24" t="s">
        <v>35</v>
      </c>
      <c r="J4229" s="23" t="s">
        <v>39</v>
      </c>
      <c r="K4229" s="26">
        <v>2697492.71</v>
      </c>
      <c r="L4229" s="26">
        <f t="shared" si="198"/>
        <v>145367.88211388761</v>
      </c>
      <c r="M4229" s="26">
        <v>0</v>
      </c>
      <c r="N4229" s="26">
        <v>0</v>
      </c>
      <c r="O4229" s="26">
        <v>0</v>
      </c>
      <c r="P4229" s="26">
        <v>0</v>
      </c>
      <c r="Q4229" s="26">
        <f t="shared" si="196"/>
        <v>0</v>
      </c>
      <c r="R4229" s="27" t="str">
        <f t="shared" si="197"/>
        <v>1-30</v>
      </c>
      <c r="S4229" s="27" t="str">
        <f>+VLOOKUP(B4229,'[1]PORTFOLIO MAY16'!$B$7:$T$5083,19,0)</f>
        <v>MEXICO</v>
      </c>
      <c r="T4229" s="26">
        <v>0</v>
      </c>
      <c r="U4229" s="23" t="s">
        <v>37</v>
      </c>
      <c r="V4229" s="23" t="s">
        <v>37</v>
      </c>
      <c r="W4229" s="23" t="s">
        <v>37</v>
      </c>
      <c r="X4229" s="22">
        <v>2814775</v>
      </c>
    </row>
    <row r="4230" spans="1:24" x14ac:dyDescent="0.25">
      <c r="A4230" s="22">
        <v>702</v>
      </c>
      <c r="B4230" s="23" t="s">
        <v>4275</v>
      </c>
      <c r="C4230" s="23"/>
      <c r="D4230" s="24">
        <v>313548</v>
      </c>
      <c r="E4230" s="25"/>
      <c r="F4230" s="23" t="s">
        <v>51</v>
      </c>
      <c r="G4230" s="23" t="s">
        <v>51</v>
      </c>
      <c r="H4230" s="24" t="s">
        <v>34</v>
      </c>
      <c r="I4230" s="24" t="s">
        <v>35</v>
      </c>
      <c r="J4230" s="23" t="s">
        <v>36</v>
      </c>
      <c r="K4230" s="26">
        <v>27487.200000000001</v>
      </c>
      <c r="L4230" s="26">
        <f t="shared" si="198"/>
        <v>27487.200000000001</v>
      </c>
      <c r="M4230" s="26">
        <v>0</v>
      </c>
      <c r="N4230" s="26">
        <v>0</v>
      </c>
      <c r="O4230" s="26">
        <v>0</v>
      </c>
      <c r="P4230" s="26">
        <v>0</v>
      </c>
      <c r="Q4230" s="26">
        <f t="shared" si="196"/>
        <v>0</v>
      </c>
      <c r="R4230" s="27" t="str">
        <f t="shared" si="197"/>
        <v>1-30</v>
      </c>
      <c r="S4230" s="27" t="str">
        <f>+VLOOKUP(B4230,'[1]PORTFOLIO MAY16'!$B$7:$T$5083,19,0)</f>
        <v>NICARAGUA</v>
      </c>
      <c r="T4230" s="26">
        <v>0</v>
      </c>
      <c r="U4230" s="23" t="s">
        <v>37</v>
      </c>
      <c r="V4230" s="23" t="s">
        <v>37</v>
      </c>
      <c r="W4230" s="23" t="s">
        <v>37</v>
      </c>
      <c r="X4230" s="22">
        <v>29085.14</v>
      </c>
    </row>
    <row r="4231" spans="1:24" x14ac:dyDescent="0.25">
      <c r="A4231" s="22">
        <v>702</v>
      </c>
      <c r="B4231" s="23" t="s">
        <v>4276</v>
      </c>
      <c r="C4231" s="23"/>
      <c r="D4231" s="24">
        <v>319909</v>
      </c>
      <c r="E4231" s="25"/>
      <c r="F4231" s="23" t="s">
        <v>42</v>
      </c>
      <c r="G4231" s="23" t="s">
        <v>33</v>
      </c>
      <c r="H4231" s="24" t="s">
        <v>34</v>
      </c>
      <c r="I4231" s="24" t="s">
        <v>35</v>
      </c>
      <c r="J4231" s="23" t="s">
        <v>39</v>
      </c>
      <c r="K4231" s="26">
        <v>2226119.67</v>
      </c>
      <c r="L4231" s="26">
        <f t="shared" si="198"/>
        <v>119965.58899318262</v>
      </c>
      <c r="M4231" s="26">
        <v>0</v>
      </c>
      <c r="N4231" s="26">
        <v>0</v>
      </c>
      <c r="O4231" s="26">
        <v>0</v>
      </c>
      <c r="P4231" s="26">
        <v>0</v>
      </c>
      <c r="Q4231" s="26">
        <f t="shared" ref="Q4231:Q4294" si="199">+P4231+O4231+N4231+M4231</f>
        <v>0</v>
      </c>
      <c r="R4231" s="27" t="str">
        <f t="shared" ref="R4231:R4294" si="200">+IF(P4231&gt;0,"120+",IF(O4231&gt;0,"91-120",IF(N4231&gt;0,"61-90",IF(M4231&gt;0,"31-60","1-30"))))</f>
        <v>1-30</v>
      </c>
      <c r="S4231" s="27" t="str">
        <f>+VLOOKUP(B4231,'[1]PORTFOLIO MAY16'!$B$7:$T$5083,19,0)</f>
        <v>MEXICO</v>
      </c>
      <c r="T4231" s="26">
        <v>0</v>
      </c>
      <c r="U4231" s="23" t="s">
        <v>37</v>
      </c>
      <c r="V4231" s="23" t="s">
        <v>37</v>
      </c>
      <c r="W4231" s="23" t="s">
        <v>37</v>
      </c>
      <c r="X4231" s="22">
        <v>2912074.63</v>
      </c>
    </row>
    <row r="4232" spans="1:24" x14ac:dyDescent="0.25">
      <c r="A4232" s="22">
        <v>702</v>
      </c>
      <c r="B4232" s="23" t="s">
        <v>4277</v>
      </c>
      <c r="C4232" s="23"/>
      <c r="D4232" s="24">
        <v>313548</v>
      </c>
      <c r="E4232" s="25"/>
      <c r="F4232" s="23" t="s">
        <v>51</v>
      </c>
      <c r="G4232" s="23" t="s">
        <v>51</v>
      </c>
      <c r="H4232" s="24" t="s">
        <v>34</v>
      </c>
      <c r="I4232" s="24" t="s">
        <v>35</v>
      </c>
      <c r="J4232" s="23" t="s">
        <v>36</v>
      </c>
      <c r="K4232" s="26">
        <v>27487.21</v>
      </c>
      <c r="L4232" s="26">
        <f t="shared" si="198"/>
        <v>27487.21</v>
      </c>
      <c r="M4232" s="26">
        <v>0</v>
      </c>
      <c r="N4232" s="26">
        <v>0</v>
      </c>
      <c r="O4232" s="26">
        <v>0</v>
      </c>
      <c r="P4232" s="26">
        <v>0</v>
      </c>
      <c r="Q4232" s="26">
        <f t="shared" si="199"/>
        <v>0</v>
      </c>
      <c r="R4232" s="27" t="str">
        <f t="shared" si="200"/>
        <v>1-30</v>
      </c>
      <c r="S4232" s="27" t="str">
        <f>+VLOOKUP(B4232,'[1]PORTFOLIO MAY16'!$B$7:$T$5083,19,0)</f>
        <v>NICARAGUA</v>
      </c>
      <c r="T4232" s="26">
        <v>0</v>
      </c>
      <c r="U4232" s="23" t="s">
        <v>37</v>
      </c>
      <c r="V4232" s="23" t="s">
        <v>37</v>
      </c>
      <c r="W4232" s="23" t="s">
        <v>37</v>
      </c>
      <c r="X4232" s="22">
        <v>29085.15</v>
      </c>
    </row>
    <row r="4233" spans="1:24" x14ac:dyDescent="0.25">
      <c r="A4233" s="22">
        <v>702</v>
      </c>
      <c r="B4233" s="23" t="s">
        <v>4278</v>
      </c>
      <c r="C4233" s="23"/>
      <c r="D4233" s="24">
        <v>313548</v>
      </c>
      <c r="E4233" s="25"/>
      <c r="F4233" s="23" t="s">
        <v>51</v>
      </c>
      <c r="G4233" s="23" t="s">
        <v>51</v>
      </c>
      <c r="H4233" s="24" t="s">
        <v>34</v>
      </c>
      <c r="I4233" s="24" t="s">
        <v>35</v>
      </c>
      <c r="J4233" s="23" t="s">
        <v>36</v>
      </c>
      <c r="K4233" s="26">
        <v>27475.7</v>
      </c>
      <c r="L4233" s="26">
        <f t="shared" si="198"/>
        <v>27475.7</v>
      </c>
      <c r="M4233" s="26">
        <v>0</v>
      </c>
      <c r="N4233" s="26">
        <v>0</v>
      </c>
      <c r="O4233" s="26">
        <v>0</v>
      </c>
      <c r="P4233" s="26">
        <v>0</v>
      </c>
      <c r="Q4233" s="26">
        <f t="shared" si="199"/>
        <v>0</v>
      </c>
      <c r="R4233" s="27" t="str">
        <f t="shared" si="200"/>
        <v>1-30</v>
      </c>
      <c r="S4233" s="27" t="str">
        <f>+VLOOKUP(B4233,'[1]PORTFOLIO MAY16'!$B$7:$T$5083,19,0)</f>
        <v>NICARAGUA</v>
      </c>
      <c r="T4233" s="26">
        <v>0</v>
      </c>
      <c r="U4233" s="23" t="s">
        <v>37</v>
      </c>
      <c r="V4233" s="23" t="s">
        <v>37</v>
      </c>
      <c r="W4233" s="23" t="s">
        <v>37</v>
      </c>
      <c r="X4233" s="22">
        <v>29072.98</v>
      </c>
    </row>
    <row r="4234" spans="1:24" x14ac:dyDescent="0.25">
      <c r="A4234" s="22">
        <v>702</v>
      </c>
      <c r="B4234" s="23" t="s">
        <v>4279</v>
      </c>
      <c r="C4234" s="23"/>
      <c r="D4234" s="24">
        <v>309526</v>
      </c>
      <c r="E4234" s="25"/>
      <c r="F4234" s="23" t="s">
        <v>33</v>
      </c>
      <c r="G4234" s="23" t="s">
        <v>33</v>
      </c>
      <c r="H4234" s="24" t="s">
        <v>34</v>
      </c>
      <c r="I4234" s="24" t="s">
        <v>35</v>
      </c>
      <c r="J4234" s="23" t="s">
        <v>39</v>
      </c>
      <c r="K4234" s="26">
        <v>4467969.6500000004</v>
      </c>
      <c r="L4234" s="26">
        <f t="shared" si="198"/>
        <v>240778.88439210193</v>
      </c>
      <c r="M4234" s="26">
        <v>0</v>
      </c>
      <c r="N4234" s="26">
        <v>0</v>
      </c>
      <c r="O4234" s="26">
        <v>0</v>
      </c>
      <c r="P4234" s="26">
        <v>0</v>
      </c>
      <c r="Q4234" s="26">
        <f t="shared" si="199"/>
        <v>0</v>
      </c>
      <c r="R4234" s="27" t="str">
        <f t="shared" si="200"/>
        <v>1-30</v>
      </c>
      <c r="S4234" s="27" t="str">
        <f>+VLOOKUP(B4234,'[1]PORTFOLIO MAY16'!$B$7:$T$5083,19,0)</f>
        <v>MEXICO</v>
      </c>
      <c r="T4234" s="26">
        <v>0</v>
      </c>
      <c r="U4234" s="23" t="s">
        <v>37</v>
      </c>
      <c r="V4234" s="23" t="s">
        <v>37</v>
      </c>
      <c r="W4234" s="23" t="s">
        <v>37</v>
      </c>
      <c r="X4234" s="22">
        <v>4662229.2</v>
      </c>
    </row>
    <row r="4235" spans="1:24" x14ac:dyDescent="0.25">
      <c r="A4235" s="22">
        <v>702</v>
      </c>
      <c r="B4235" s="23" t="s">
        <v>4280</v>
      </c>
      <c r="C4235" s="23"/>
      <c r="D4235" s="24">
        <v>318998</v>
      </c>
      <c r="E4235" s="25"/>
      <c r="F4235" s="23" t="s">
        <v>33</v>
      </c>
      <c r="G4235" s="23" t="s">
        <v>33</v>
      </c>
      <c r="H4235" s="24" t="s">
        <v>34</v>
      </c>
      <c r="I4235" s="24" t="s">
        <v>35</v>
      </c>
      <c r="J4235" s="23" t="s">
        <v>39</v>
      </c>
      <c r="K4235" s="26">
        <v>3933237.41</v>
      </c>
      <c r="L4235" s="26">
        <f t="shared" si="198"/>
        <v>211962.16398405487</v>
      </c>
      <c r="M4235" s="26">
        <v>0</v>
      </c>
      <c r="N4235" s="26">
        <v>0</v>
      </c>
      <c r="O4235" s="26">
        <v>0</v>
      </c>
      <c r="P4235" s="26">
        <v>0</v>
      </c>
      <c r="Q4235" s="26">
        <f t="shared" si="199"/>
        <v>0</v>
      </c>
      <c r="R4235" s="27" t="str">
        <f t="shared" si="200"/>
        <v>1-30</v>
      </c>
      <c r="S4235" s="27" t="str">
        <f>+VLOOKUP(B4235,'[1]PORTFOLIO MAY16'!$B$7:$T$5083,19,0)</f>
        <v>MEXICO</v>
      </c>
      <c r="T4235" s="26">
        <v>0</v>
      </c>
      <c r="U4235" s="23" t="s">
        <v>37</v>
      </c>
      <c r="V4235" s="23" t="s">
        <v>37</v>
      </c>
      <c r="W4235" s="23" t="s">
        <v>37</v>
      </c>
      <c r="X4235" s="22">
        <v>4478678.13</v>
      </c>
    </row>
    <row r="4236" spans="1:24" x14ac:dyDescent="0.25">
      <c r="A4236" s="22">
        <v>702</v>
      </c>
      <c r="B4236" s="23" t="s">
        <v>4281</v>
      </c>
      <c r="C4236" s="23"/>
      <c r="D4236" s="24">
        <v>309458</v>
      </c>
      <c r="E4236" s="25"/>
      <c r="F4236" s="23" t="s">
        <v>33</v>
      </c>
      <c r="G4236" s="23" t="s">
        <v>33</v>
      </c>
      <c r="H4236" s="24" t="s">
        <v>34</v>
      </c>
      <c r="I4236" s="24" t="s">
        <v>35</v>
      </c>
      <c r="J4236" s="23" t="s">
        <v>39</v>
      </c>
      <c r="K4236" s="26">
        <v>1429371.07</v>
      </c>
      <c r="L4236" s="26">
        <f t="shared" si="198"/>
        <v>77028.806947456542</v>
      </c>
      <c r="M4236" s="26">
        <v>0</v>
      </c>
      <c r="N4236" s="26">
        <v>0</v>
      </c>
      <c r="O4236" s="26">
        <v>0</v>
      </c>
      <c r="P4236" s="26">
        <v>0</v>
      </c>
      <c r="Q4236" s="26">
        <f t="shared" si="199"/>
        <v>0</v>
      </c>
      <c r="R4236" s="27" t="str">
        <f t="shared" si="200"/>
        <v>1-30</v>
      </c>
      <c r="S4236" s="27" t="str">
        <f>+VLOOKUP(B4236,'[1]PORTFOLIO MAY16'!$B$7:$T$5083,19,0)</f>
        <v>MEXICO</v>
      </c>
      <c r="T4236" s="26">
        <v>0</v>
      </c>
      <c r="U4236" s="23" t="s">
        <v>37</v>
      </c>
      <c r="V4236" s="23" t="s">
        <v>37</v>
      </c>
      <c r="W4236" s="23" t="s">
        <v>37</v>
      </c>
      <c r="X4236" s="22">
        <v>3019183.94</v>
      </c>
    </row>
    <row r="4237" spans="1:24" x14ac:dyDescent="0.25">
      <c r="A4237" s="22">
        <v>702</v>
      </c>
      <c r="B4237" s="23" t="s">
        <v>4282</v>
      </c>
      <c r="C4237" s="23"/>
      <c r="D4237" s="24">
        <v>316241</v>
      </c>
      <c r="E4237" s="25"/>
      <c r="F4237" s="23" t="s">
        <v>42</v>
      </c>
      <c r="G4237" s="23" t="s">
        <v>33</v>
      </c>
      <c r="H4237" s="24" t="s">
        <v>34</v>
      </c>
      <c r="I4237" s="24" t="s">
        <v>35</v>
      </c>
      <c r="J4237" s="23" t="s">
        <v>36</v>
      </c>
      <c r="K4237" s="26">
        <v>159777.03</v>
      </c>
      <c r="L4237" s="26">
        <f t="shared" si="198"/>
        <v>159777.03</v>
      </c>
      <c r="M4237" s="26">
        <v>0</v>
      </c>
      <c r="N4237" s="26">
        <v>0</v>
      </c>
      <c r="O4237" s="26">
        <v>0</v>
      </c>
      <c r="P4237" s="26">
        <v>0</v>
      </c>
      <c r="Q4237" s="26">
        <f t="shared" si="199"/>
        <v>0</v>
      </c>
      <c r="R4237" s="27" t="str">
        <f t="shared" si="200"/>
        <v>1-30</v>
      </c>
      <c r="S4237" s="27" t="str">
        <f>+VLOOKUP(B4237,'[1]PORTFOLIO MAY16'!$B$7:$T$5083,19,0)</f>
        <v>COSTA RICA</v>
      </c>
      <c r="T4237" s="26">
        <v>0</v>
      </c>
      <c r="U4237" s="23" t="s">
        <v>37</v>
      </c>
      <c r="V4237" s="23" t="s">
        <v>37</v>
      </c>
      <c r="W4237" s="23" t="s">
        <v>37</v>
      </c>
      <c r="X4237" s="22">
        <v>180728.04</v>
      </c>
    </row>
    <row r="4238" spans="1:24" x14ac:dyDescent="0.25">
      <c r="A4238" s="22">
        <v>702</v>
      </c>
      <c r="B4238" s="23" t="s">
        <v>4283</v>
      </c>
      <c r="C4238" s="23"/>
      <c r="D4238" s="24">
        <v>312407</v>
      </c>
      <c r="E4238" s="25"/>
      <c r="F4238" s="23" t="s">
        <v>42</v>
      </c>
      <c r="G4238" s="23" t="s">
        <v>33</v>
      </c>
      <c r="H4238" s="24" t="s">
        <v>34</v>
      </c>
      <c r="I4238" s="24" t="s">
        <v>35</v>
      </c>
      <c r="J4238" s="23" t="s">
        <v>36</v>
      </c>
      <c r="K4238" s="26">
        <v>36482.07</v>
      </c>
      <c r="L4238" s="26">
        <f t="shared" si="198"/>
        <v>36482.07</v>
      </c>
      <c r="M4238" s="26">
        <v>0</v>
      </c>
      <c r="N4238" s="26">
        <v>0</v>
      </c>
      <c r="O4238" s="26">
        <v>0</v>
      </c>
      <c r="P4238" s="26">
        <v>0</v>
      </c>
      <c r="Q4238" s="26">
        <f t="shared" si="199"/>
        <v>0</v>
      </c>
      <c r="R4238" s="27" t="str">
        <f t="shared" si="200"/>
        <v>1-30</v>
      </c>
      <c r="S4238" s="27" t="str">
        <f>+VLOOKUP(B4238,'[1]PORTFOLIO MAY16'!$B$7:$T$5083,19,0)</f>
        <v>COSTA RICA</v>
      </c>
      <c r="T4238" s="26">
        <v>0</v>
      </c>
      <c r="U4238" s="23" t="s">
        <v>37</v>
      </c>
      <c r="V4238" s="23" t="s">
        <v>37</v>
      </c>
      <c r="W4238" s="23" t="s">
        <v>37</v>
      </c>
      <c r="X4238" s="22">
        <v>40288.199999999997</v>
      </c>
    </row>
    <row r="4239" spans="1:24" x14ac:dyDescent="0.25">
      <c r="A4239" s="22">
        <v>702</v>
      </c>
      <c r="B4239" s="23" t="s">
        <v>4284</v>
      </c>
      <c r="C4239" s="23"/>
      <c r="D4239" s="24">
        <v>366927</v>
      </c>
      <c r="E4239" s="25"/>
      <c r="F4239" s="23" t="s">
        <v>33</v>
      </c>
      <c r="G4239" s="23" t="s">
        <v>33</v>
      </c>
      <c r="H4239" s="24" t="s">
        <v>34</v>
      </c>
      <c r="I4239" s="24" t="s">
        <v>35</v>
      </c>
      <c r="J4239" s="23" t="s">
        <v>39</v>
      </c>
      <c r="K4239" s="26">
        <v>1339913.6000000001</v>
      </c>
      <c r="L4239" s="26">
        <f t="shared" si="198"/>
        <v>72207.943890085531</v>
      </c>
      <c r="M4239" s="26">
        <v>0</v>
      </c>
      <c r="N4239" s="26">
        <v>0</v>
      </c>
      <c r="O4239" s="26">
        <v>0</v>
      </c>
      <c r="P4239" s="26">
        <v>0</v>
      </c>
      <c r="Q4239" s="26">
        <f t="shared" si="199"/>
        <v>0</v>
      </c>
      <c r="R4239" s="27" t="str">
        <f t="shared" si="200"/>
        <v>1-30</v>
      </c>
      <c r="S4239" s="27" t="str">
        <f>+VLOOKUP(B4239,'[1]PORTFOLIO MAY16'!$B$7:$T$5083,19,0)</f>
        <v>MEXICO</v>
      </c>
      <c r="T4239" s="26">
        <v>0</v>
      </c>
      <c r="U4239" s="23" t="s">
        <v>37</v>
      </c>
      <c r="V4239" s="23" t="s">
        <v>37</v>
      </c>
      <c r="W4239" s="23" t="s">
        <v>37</v>
      </c>
      <c r="X4239" s="22">
        <v>1398170.71</v>
      </c>
    </row>
    <row r="4240" spans="1:24" x14ac:dyDescent="0.25">
      <c r="A4240" s="22">
        <v>702</v>
      </c>
      <c r="B4240" s="23" t="s">
        <v>4285</v>
      </c>
      <c r="C4240" s="23"/>
      <c r="D4240" s="24">
        <v>313166</v>
      </c>
      <c r="E4240" s="25"/>
      <c r="F4240" s="23" t="s">
        <v>33</v>
      </c>
      <c r="G4240" s="23" t="s">
        <v>33</v>
      </c>
      <c r="H4240" s="24" t="s">
        <v>34</v>
      </c>
      <c r="I4240" s="24" t="s">
        <v>35</v>
      </c>
      <c r="J4240" s="23" t="s">
        <v>39</v>
      </c>
      <c r="K4240" s="26">
        <v>3061436.33</v>
      </c>
      <c r="L4240" s="26">
        <f t="shared" si="198"/>
        <v>164980.8037919082</v>
      </c>
      <c r="M4240" s="26">
        <v>0</v>
      </c>
      <c r="N4240" s="26">
        <v>0</v>
      </c>
      <c r="O4240" s="26">
        <v>0</v>
      </c>
      <c r="P4240" s="26">
        <v>0</v>
      </c>
      <c r="Q4240" s="26">
        <f t="shared" si="199"/>
        <v>0</v>
      </c>
      <c r="R4240" s="27" t="str">
        <f t="shared" si="200"/>
        <v>1-30</v>
      </c>
      <c r="S4240" s="28" t="s">
        <v>160</v>
      </c>
      <c r="T4240" s="26">
        <v>0</v>
      </c>
      <c r="U4240" s="23" t="s">
        <v>37</v>
      </c>
      <c r="V4240" s="23" t="s">
        <v>37</v>
      </c>
      <c r="W4240" s="23" t="s">
        <v>37</v>
      </c>
      <c r="X4240" s="22">
        <v>3194542.26</v>
      </c>
    </row>
    <row r="4241" spans="1:24" x14ac:dyDescent="0.25">
      <c r="A4241" s="22">
        <v>702</v>
      </c>
      <c r="B4241" s="23" t="s">
        <v>4286</v>
      </c>
      <c r="C4241" s="23"/>
      <c r="D4241" s="24">
        <v>359090</v>
      </c>
      <c r="E4241" s="25"/>
      <c r="F4241" s="23" t="s">
        <v>42</v>
      </c>
      <c r="G4241" s="23" t="s">
        <v>33</v>
      </c>
      <c r="H4241" s="24" t="s">
        <v>34</v>
      </c>
      <c r="I4241" s="24" t="s">
        <v>35</v>
      </c>
      <c r="J4241" s="23" t="s">
        <v>36</v>
      </c>
      <c r="K4241" s="26">
        <v>70084.649999999994</v>
      </c>
      <c r="L4241" s="26">
        <f t="shared" si="198"/>
        <v>70084.649999999994</v>
      </c>
      <c r="M4241" s="26">
        <v>0</v>
      </c>
      <c r="N4241" s="26">
        <v>0</v>
      </c>
      <c r="O4241" s="26">
        <v>0</v>
      </c>
      <c r="P4241" s="26">
        <v>0</v>
      </c>
      <c r="Q4241" s="26">
        <f t="shared" si="199"/>
        <v>0</v>
      </c>
      <c r="R4241" s="27" t="str">
        <f t="shared" si="200"/>
        <v>1-30</v>
      </c>
      <c r="S4241" s="28" t="s">
        <v>158</v>
      </c>
      <c r="T4241" s="26">
        <v>0</v>
      </c>
      <c r="U4241" s="23" t="s">
        <v>37</v>
      </c>
      <c r="V4241" s="23" t="s">
        <v>37</v>
      </c>
      <c r="W4241" s="23" t="s">
        <v>37</v>
      </c>
      <c r="X4241" s="22">
        <v>83223.7</v>
      </c>
    </row>
    <row r="4242" spans="1:24" x14ac:dyDescent="0.25">
      <c r="A4242" s="22">
        <v>702</v>
      </c>
      <c r="B4242" s="23" t="s">
        <v>4287</v>
      </c>
      <c r="C4242" s="23"/>
      <c r="D4242" s="24">
        <v>318566</v>
      </c>
      <c r="E4242" s="25"/>
      <c r="F4242" s="23" t="s">
        <v>42</v>
      </c>
      <c r="G4242" s="23" t="s">
        <v>33</v>
      </c>
      <c r="H4242" s="24" t="s">
        <v>34</v>
      </c>
      <c r="I4242" s="24" t="s">
        <v>35</v>
      </c>
      <c r="J4242" s="23" t="s">
        <v>36</v>
      </c>
      <c r="K4242" s="26">
        <v>123125.27</v>
      </c>
      <c r="L4242" s="26">
        <f t="shared" si="198"/>
        <v>123125.27</v>
      </c>
      <c r="M4242" s="26">
        <v>0</v>
      </c>
      <c r="N4242" s="26">
        <v>0</v>
      </c>
      <c r="O4242" s="26">
        <v>0</v>
      </c>
      <c r="P4242" s="26">
        <v>0</v>
      </c>
      <c r="Q4242" s="26">
        <f t="shared" si="199"/>
        <v>0</v>
      </c>
      <c r="R4242" s="27" t="str">
        <f t="shared" si="200"/>
        <v>1-30</v>
      </c>
      <c r="S4242" s="28" t="s">
        <v>158</v>
      </c>
      <c r="T4242" s="26">
        <v>0</v>
      </c>
      <c r="U4242" s="23" t="s">
        <v>37</v>
      </c>
      <c r="V4242" s="23" t="s">
        <v>37</v>
      </c>
      <c r="W4242" s="23" t="s">
        <v>37</v>
      </c>
      <c r="X4242" s="22">
        <v>136764.31</v>
      </c>
    </row>
    <row r="4243" spans="1:24" x14ac:dyDescent="0.25">
      <c r="A4243" s="22">
        <v>702</v>
      </c>
      <c r="B4243" s="23" t="s">
        <v>4288</v>
      </c>
      <c r="C4243" s="23"/>
      <c r="D4243" s="24">
        <v>308681</v>
      </c>
      <c r="E4243" s="25"/>
      <c r="F4243" s="23" t="s">
        <v>42</v>
      </c>
      <c r="G4243" s="23" t="s">
        <v>33</v>
      </c>
      <c r="H4243" s="24" t="s">
        <v>34</v>
      </c>
      <c r="I4243" s="24" t="s">
        <v>35</v>
      </c>
      <c r="J4243" s="23" t="s">
        <v>39</v>
      </c>
      <c r="K4243" s="26">
        <v>302482.05</v>
      </c>
      <c r="L4243" s="26">
        <f t="shared" si="198"/>
        <v>16300.757671358842</v>
      </c>
      <c r="M4243" s="26">
        <v>0</v>
      </c>
      <c r="N4243" s="26">
        <v>0</v>
      </c>
      <c r="O4243" s="26">
        <v>0</v>
      </c>
      <c r="P4243" s="26">
        <v>0</v>
      </c>
      <c r="Q4243" s="26">
        <f t="shared" si="199"/>
        <v>0</v>
      </c>
      <c r="R4243" s="27" t="str">
        <f t="shared" si="200"/>
        <v>1-30</v>
      </c>
      <c r="S4243" s="28" t="s">
        <v>160</v>
      </c>
      <c r="T4243" s="26">
        <v>0</v>
      </c>
      <c r="U4243" s="23" t="s">
        <v>37</v>
      </c>
      <c r="V4243" s="23" t="s">
        <v>37</v>
      </c>
      <c r="W4243" s="23" t="s">
        <v>37</v>
      </c>
      <c r="X4243" s="22">
        <v>358231.74</v>
      </c>
    </row>
    <row r="4244" spans="1:24" x14ac:dyDescent="0.25">
      <c r="A4244" s="22">
        <v>702</v>
      </c>
      <c r="B4244" s="23" t="s">
        <v>4289</v>
      </c>
      <c r="C4244" s="23"/>
      <c r="D4244" s="24">
        <v>368471</v>
      </c>
      <c r="E4244" s="25"/>
      <c r="F4244" s="23" t="s">
        <v>33</v>
      </c>
      <c r="G4244" s="23" t="s">
        <v>33</v>
      </c>
      <c r="H4244" s="24" t="s">
        <v>34</v>
      </c>
      <c r="I4244" s="24" t="s">
        <v>35</v>
      </c>
      <c r="J4244" s="23" t="s">
        <v>39</v>
      </c>
      <c r="K4244" s="26">
        <v>1078997.08</v>
      </c>
      <c r="L4244" s="26">
        <f t="shared" si="198"/>
        <v>58147.152629995042</v>
      </c>
      <c r="M4244" s="26">
        <v>0</v>
      </c>
      <c r="N4244" s="26">
        <v>0</v>
      </c>
      <c r="O4244" s="26">
        <v>0</v>
      </c>
      <c r="P4244" s="26">
        <v>0</v>
      </c>
      <c r="Q4244" s="26">
        <f t="shared" si="199"/>
        <v>0</v>
      </c>
      <c r="R4244" s="27" t="str">
        <f t="shared" si="200"/>
        <v>1-30</v>
      </c>
      <c r="S4244" s="28" t="s">
        <v>160</v>
      </c>
      <c r="T4244" s="26">
        <v>0</v>
      </c>
      <c r="U4244" s="23" t="s">
        <v>37</v>
      </c>
      <c r="V4244" s="23" t="s">
        <v>37</v>
      </c>
      <c r="W4244" s="23" t="s">
        <v>37</v>
      </c>
      <c r="X4244" s="22">
        <v>1125910</v>
      </c>
    </row>
    <row r="4245" spans="1:24" x14ac:dyDescent="0.25">
      <c r="A4245" s="22">
        <v>702</v>
      </c>
      <c r="B4245" s="23" t="s">
        <v>4290</v>
      </c>
      <c r="C4245" s="23"/>
      <c r="D4245" s="24">
        <v>368588</v>
      </c>
      <c r="E4245" s="25"/>
      <c r="F4245" s="23" t="s">
        <v>42</v>
      </c>
      <c r="G4245" s="23" t="s">
        <v>33</v>
      </c>
      <c r="H4245" s="24" t="s">
        <v>34</v>
      </c>
      <c r="I4245" s="24" t="s">
        <v>35</v>
      </c>
      <c r="J4245" s="23" t="s">
        <v>36</v>
      </c>
      <c r="K4245" s="26">
        <v>40351.660000000003</v>
      </c>
      <c r="L4245" s="26">
        <f t="shared" si="198"/>
        <v>40351.660000000003</v>
      </c>
      <c r="M4245" s="26">
        <v>0</v>
      </c>
      <c r="N4245" s="26">
        <v>0</v>
      </c>
      <c r="O4245" s="26">
        <v>0</v>
      </c>
      <c r="P4245" s="26">
        <v>0</v>
      </c>
      <c r="Q4245" s="26">
        <f t="shared" si="199"/>
        <v>0</v>
      </c>
      <c r="R4245" s="27" t="str">
        <f t="shared" si="200"/>
        <v>1-30</v>
      </c>
      <c r="S4245" s="28" t="s">
        <v>626</v>
      </c>
      <c r="T4245" s="26">
        <v>0</v>
      </c>
      <c r="U4245" s="23" t="s">
        <v>37</v>
      </c>
      <c r="V4245" s="23" t="s">
        <v>37</v>
      </c>
      <c r="W4245" s="23" t="s">
        <v>37</v>
      </c>
      <c r="X4245" s="22">
        <v>44311.23</v>
      </c>
    </row>
    <row r="4246" spans="1:24" x14ac:dyDescent="0.25">
      <c r="A4246" s="22">
        <v>702</v>
      </c>
      <c r="B4246" s="23" t="s">
        <v>4291</v>
      </c>
      <c r="C4246" s="23"/>
      <c r="D4246" s="24">
        <v>316391</v>
      </c>
      <c r="E4246" s="25"/>
      <c r="F4246" s="23" t="s">
        <v>42</v>
      </c>
      <c r="G4246" s="23" t="s">
        <v>33</v>
      </c>
      <c r="H4246" s="24" t="s">
        <v>34</v>
      </c>
      <c r="I4246" s="24" t="s">
        <v>35</v>
      </c>
      <c r="J4246" s="23" t="s">
        <v>36</v>
      </c>
      <c r="K4246" s="26">
        <v>2122608.75</v>
      </c>
      <c r="L4246" s="26">
        <f t="shared" si="198"/>
        <v>2122608.75</v>
      </c>
      <c r="M4246" s="26">
        <v>0</v>
      </c>
      <c r="N4246" s="26">
        <v>0</v>
      </c>
      <c r="O4246" s="26">
        <v>0</v>
      </c>
      <c r="P4246" s="26">
        <v>0</v>
      </c>
      <c r="Q4246" s="26">
        <f t="shared" si="199"/>
        <v>0</v>
      </c>
      <c r="R4246" s="27" t="str">
        <f t="shared" si="200"/>
        <v>1-30</v>
      </c>
      <c r="S4246" s="27" t="str">
        <f>+VLOOKUP(B4246,'[1]PORTFOLIO MAY16'!$B$7:$T$5083,19,0)</f>
        <v>MEXICO</v>
      </c>
      <c r="T4246" s="26">
        <v>0</v>
      </c>
      <c r="U4246" s="23" t="s">
        <v>37</v>
      </c>
      <c r="V4246" s="23" t="s">
        <v>37</v>
      </c>
      <c r="W4246" s="23" t="s">
        <v>37</v>
      </c>
      <c r="X4246" s="22">
        <v>2224045.96</v>
      </c>
    </row>
    <row r="4247" spans="1:24" x14ac:dyDescent="0.25">
      <c r="A4247" s="22">
        <v>702</v>
      </c>
      <c r="B4247" s="23" t="s">
        <v>4292</v>
      </c>
      <c r="C4247" s="23"/>
      <c r="D4247" s="24">
        <v>313548</v>
      </c>
      <c r="E4247" s="25"/>
      <c r="F4247" s="23" t="s">
        <v>51</v>
      </c>
      <c r="G4247" s="23" t="s">
        <v>51</v>
      </c>
      <c r="H4247" s="24" t="s">
        <v>34</v>
      </c>
      <c r="I4247" s="24" t="s">
        <v>35</v>
      </c>
      <c r="J4247" s="23" t="s">
        <v>36</v>
      </c>
      <c r="K4247" s="26">
        <v>12245.57</v>
      </c>
      <c r="L4247" s="26">
        <f t="shared" si="198"/>
        <v>12245.57</v>
      </c>
      <c r="M4247" s="26">
        <v>0</v>
      </c>
      <c r="N4247" s="26">
        <v>0</v>
      </c>
      <c r="O4247" s="26">
        <v>0</v>
      </c>
      <c r="P4247" s="26">
        <v>0</v>
      </c>
      <c r="Q4247" s="26">
        <f t="shared" si="199"/>
        <v>0</v>
      </c>
      <c r="R4247" s="27" t="str">
        <f t="shared" si="200"/>
        <v>1-30</v>
      </c>
      <c r="S4247" s="28" t="s">
        <v>626</v>
      </c>
      <c r="T4247" s="26">
        <v>0</v>
      </c>
      <c r="U4247" s="23" t="s">
        <v>37</v>
      </c>
      <c r="V4247" s="23" t="s">
        <v>37</v>
      </c>
      <c r="W4247" s="23" t="s">
        <v>37</v>
      </c>
      <c r="X4247" s="22">
        <v>13050.64</v>
      </c>
    </row>
    <row r="4248" spans="1:24" x14ac:dyDescent="0.25">
      <c r="A4248" s="22">
        <v>702</v>
      </c>
      <c r="B4248" s="23" t="s">
        <v>4293</v>
      </c>
      <c r="C4248" s="23"/>
      <c r="D4248" s="24">
        <v>314750</v>
      </c>
      <c r="E4248" s="25"/>
      <c r="F4248" s="23" t="s">
        <v>51</v>
      </c>
      <c r="G4248" s="23" t="s">
        <v>51</v>
      </c>
      <c r="H4248" s="24" t="s">
        <v>34</v>
      </c>
      <c r="I4248" s="24" t="s">
        <v>35</v>
      </c>
      <c r="J4248" s="23" t="s">
        <v>36</v>
      </c>
      <c r="K4248" s="26">
        <v>58351.13</v>
      </c>
      <c r="L4248" s="26">
        <f t="shared" si="198"/>
        <v>58351.13</v>
      </c>
      <c r="M4248" s="26">
        <v>0</v>
      </c>
      <c r="N4248" s="26">
        <v>0</v>
      </c>
      <c r="O4248" s="26">
        <v>0</v>
      </c>
      <c r="P4248" s="26">
        <v>0</v>
      </c>
      <c r="Q4248" s="26">
        <f t="shared" si="199"/>
        <v>0</v>
      </c>
      <c r="R4248" s="27" t="str">
        <f t="shared" si="200"/>
        <v>1-30</v>
      </c>
      <c r="S4248" s="27" t="str">
        <f>+VLOOKUP(B4248,'[1]PORTFOLIO MAY16'!$B$7:$T$5083,19,0)</f>
        <v>COSTA RICA</v>
      </c>
      <c r="T4248" s="26">
        <v>0</v>
      </c>
      <c r="U4248" s="23" t="s">
        <v>37</v>
      </c>
      <c r="V4248" s="23" t="s">
        <v>37</v>
      </c>
      <c r="W4248" s="23" t="s">
        <v>37</v>
      </c>
      <c r="X4248" s="22">
        <v>61811.77</v>
      </c>
    </row>
    <row r="4249" spans="1:24" x14ac:dyDescent="0.25">
      <c r="A4249" s="22">
        <v>702</v>
      </c>
      <c r="B4249" s="23" t="s">
        <v>4294</v>
      </c>
      <c r="C4249" s="23"/>
      <c r="D4249" s="24">
        <v>366967</v>
      </c>
      <c r="E4249" s="25"/>
      <c r="F4249" s="23" t="s">
        <v>42</v>
      </c>
      <c r="G4249" s="23" t="s">
        <v>33</v>
      </c>
      <c r="H4249" s="24" t="s">
        <v>34</v>
      </c>
      <c r="I4249" s="24" t="s">
        <v>35</v>
      </c>
      <c r="J4249" s="23" t="s">
        <v>36</v>
      </c>
      <c r="K4249" s="26">
        <v>159690.81</v>
      </c>
      <c r="L4249" s="26">
        <f t="shared" si="198"/>
        <v>159690.81</v>
      </c>
      <c r="M4249" s="26">
        <v>0</v>
      </c>
      <c r="N4249" s="26">
        <v>0</v>
      </c>
      <c r="O4249" s="26">
        <v>0</v>
      </c>
      <c r="P4249" s="26">
        <v>0</v>
      </c>
      <c r="Q4249" s="26">
        <f t="shared" si="199"/>
        <v>0</v>
      </c>
      <c r="R4249" s="27" t="str">
        <f t="shared" si="200"/>
        <v>1-30</v>
      </c>
      <c r="S4249" s="27" t="str">
        <f>+VLOOKUP(B4249,'[1]PORTFOLIO MAY16'!$B$7:$T$5083,19,0)</f>
        <v>GUATEMALA</v>
      </c>
      <c r="T4249" s="26">
        <v>0</v>
      </c>
      <c r="U4249" s="23" t="s">
        <v>37</v>
      </c>
      <c r="V4249" s="23" t="s">
        <v>37</v>
      </c>
      <c r="W4249" s="23" t="s">
        <v>37</v>
      </c>
      <c r="X4249" s="22">
        <v>187814.49</v>
      </c>
    </row>
    <row r="4250" spans="1:24" x14ac:dyDescent="0.25">
      <c r="A4250" s="22">
        <v>702</v>
      </c>
      <c r="B4250" s="23" t="s">
        <v>4295</v>
      </c>
      <c r="C4250" s="23"/>
      <c r="D4250" s="24">
        <v>313199</v>
      </c>
      <c r="E4250" s="25"/>
      <c r="F4250" s="23" t="s">
        <v>51</v>
      </c>
      <c r="G4250" s="23" t="s">
        <v>33</v>
      </c>
      <c r="H4250" s="24" t="s">
        <v>34</v>
      </c>
      <c r="I4250" s="24" t="s">
        <v>35</v>
      </c>
      <c r="J4250" s="23" t="s">
        <v>36</v>
      </c>
      <c r="K4250" s="26">
        <v>46050.07</v>
      </c>
      <c r="L4250" s="26">
        <f t="shared" si="198"/>
        <v>46050.07</v>
      </c>
      <c r="M4250" s="26">
        <v>0</v>
      </c>
      <c r="N4250" s="26">
        <v>0</v>
      </c>
      <c r="O4250" s="26">
        <v>0</v>
      </c>
      <c r="P4250" s="26">
        <v>0</v>
      </c>
      <c r="Q4250" s="26">
        <f t="shared" si="199"/>
        <v>0</v>
      </c>
      <c r="R4250" s="27" t="str">
        <f t="shared" si="200"/>
        <v>1-30</v>
      </c>
      <c r="S4250" s="27" t="str">
        <f>+VLOOKUP(B4250,'[1]PORTFOLIO MAY16'!$B$7:$T$5083,19,0)</f>
        <v>COSTA RICA</v>
      </c>
      <c r="T4250" s="26">
        <v>0</v>
      </c>
      <c r="U4250" s="23" t="s">
        <v>37</v>
      </c>
      <c r="V4250" s="23" t="s">
        <v>37</v>
      </c>
      <c r="W4250" s="23" t="s">
        <v>37</v>
      </c>
      <c r="X4250" s="22">
        <v>51889.43</v>
      </c>
    </row>
    <row r="4251" spans="1:24" x14ac:dyDescent="0.25">
      <c r="A4251" s="22">
        <v>702</v>
      </c>
      <c r="B4251" s="23" t="s">
        <v>4296</v>
      </c>
      <c r="C4251" s="23"/>
      <c r="D4251" s="24">
        <v>313199</v>
      </c>
      <c r="E4251" s="25"/>
      <c r="F4251" s="23" t="s">
        <v>51</v>
      </c>
      <c r="G4251" s="23" t="s">
        <v>33</v>
      </c>
      <c r="H4251" s="24" t="s">
        <v>34</v>
      </c>
      <c r="I4251" s="24" t="s">
        <v>35</v>
      </c>
      <c r="J4251" s="23" t="s">
        <v>36</v>
      </c>
      <c r="K4251" s="26">
        <v>175885.7</v>
      </c>
      <c r="L4251" s="26">
        <f t="shared" si="198"/>
        <v>175885.7</v>
      </c>
      <c r="M4251" s="26">
        <v>0</v>
      </c>
      <c r="N4251" s="26">
        <v>0</v>
      </c>
      <c r="O4251" s="26">
        <v>0</v>
      </c>
      <c r="P4251" s="26">
        <v>0</v>
      </c>
      <c r="Q4251" s="26">
        <f t="shared" si="199"/>
        <v>0</v>
      </c>
      <c r="R4251" s="27" t="str">
        <f t="shared" si="200"/>
        <v>1-30</v>
      </c>
      <c r="S4251" s="27" t="str">
        <f>+VLOOKUP(B4251,'[1]PORTFOLIO MAY16'!$B$7:$T$5083,19,0)</f>
        <v>COSTA RICA</v>
      </c>
      <c r="T4251" s="26">
        <v>0</v>
      </c>
      <c r="U4251" s="23" t="s">
        <v>37</v>
      </c>
      <c r="V4251" s="23" t="s">
        <v>37</v>
      </c>
      <c r="W4251" s="23" t="s">
        <v>37</v>
      </c>
      <c r="X4251" s="22">
        <v>198188.81</v>
      </c>
    </row>
    <row r="4252" spans="1:24" x14ac:dyDescent="0.25">
      <c r="A4252" s="22">
        <v>702</v>
      </c>
      <c r="B4252" s="23" t="s">
        <v>4297</v>
      </c>
      <c r="C4252" s="23"/>
      <c r="D4252" s="24">
        <v>366570</v>
      </c>
      <c r="E4252" s="25"/>
      <c r="F4252" s="23" t="s">
        <v>42</v>
      </c>
      <c r="G4252" s="23" t="s">
        <v>33</v>
      </c>
      <c r="H4252" s="24" t="s">
        <v>34</v>
      </c>
      <c r="I4252" s="24" t="s">
        <v>35</v>
      </c>
      <c r="J4252" s="23" t="s">
        <v>36</v>
      </c>
      <c r="K4252" s="26">
        <v>204052.2</v>
      </c>
      <c r="L4252" s="26">
        <f t="shared" si="198"/>
        <v>204052.2</v>
      </c>
      <c r="M4252" s="26">
        <v>0</v>
      </c>
      <c r="N4252" s="26">
        <v>0</v>
      </c>
      <c r="O4252" s="26">
        <v>0</v>
      </c>
      <c r="P4252" s="26">
        <v>0</v>
      </c>
      <c r="Q4252" s="26">
        <f t="shared" si="199"/>
        <v>0</v>
      </c>
      <c r="R4252" s="27" t="str">
        <f t="shared" si="200"/>
        <v>1-30</v>
      </c>
      <c r="S4252" s="27" t="str">
        <f>+VLOOKUP(B4252,'[1]PORTFOLIO MAY16'!$B$7:$T$5083,19,0)</f>
        <v>HONDURAS</v>
      </c>
      <c r="T4252" s="26">
        <v>0</v>
      </c>
      <c r="U4252" s="23" t="s">
        <v>37</v>
      </c>
      <c r="V4252" s="23" t="s">
        <v>37</v>
      </c>
      <c r="W4252" s="23" t="s">
        <v>37</v>
      </c>
      <c r="X4252" s="22">
        <v>230780.3</v>
      </c>
    </row>
    <row r="4253" spans="1:24" x14ac:dyDescent="0.25">
      <c r="A4253" s="22">
        <v>702</v>
      </c>
      <c r="B4253" s="23" t="s">
        <v>4298</v>
      </c>
      <c r="C4253" s="23"/>
      <c r="D4253" s="24">
        <v>309513</v>
      </c>
      <c r="E4253" s="25"/>
      <c r="F4253" s="23" t="s">
        <v>33</v>
      </c>
      <c r="G4253" s="23" t="s">
        <v>33</v>
      </c>
      <c r="H4253" s="24" t="s">
        <v>34</v>
      </c>
      <c r="I4253" s="24" t="s">
        <v>35</v>
      </c>
      <c r="J4253" s="23" t="s">
        <v>39</v>
      </c>
      <c r="K4253" s="26">
        <v>17850223.780000001</v>
      </c>
      <c r="L4253" s="26">
        <f t="shared" si="198"/>
        <v>961948.55931883247</v>
      </c>
      <c r="M4253" s="26">
        <v>0</v>
      </c>
      <c r="N4253" s="26">
        <v>0</v>
      </c>
      <c r="O4253" s="26">
        <v>0</v>
      </c>
      <c r="P4253" s="26">
        <v>0</v>
      </c>
      <c r="Q4253" s="26">
        <f t="shared" si="199"/>
        <v>0</v>
      </c>
      <c r="R4253" s="27" t="str">
        <f t="shared" si="200"/>
        <v>1-30</v>
      </c>
      <c r="S4253" s="27" t="str">
        <f>+VLOOKUP(B4253,'[1]PORTFOLIO MAY16'!$B$7:$T$5083,19,0)</f>
        <v>MEXICO</v>
      </c>
      <c r="T4253" s="26">
        <v>0</v>
      </c>
      <c r="U4253" s="23" t="s">
        <v>37</v>
      </c>
      <c r="V4253" s="23" t="s">
        <v>37</v>
      </c>
      <c r="W4253" s="23" t="s">
        <v>37</v>
      </c>
      <c r="X4253" s="22">
        <v>19507667.620000001</v>
      </c>
    </row>
    <row r="4254" spans="1:24" x14ac:dyDescent="0.25">
      <c r="A4254" s="22">
        <v>702</v>
      </c>
      <c r="B4254" s="23" t="s">
        <v>4299</v>
      </c>
      <c r="C4254" s="23"/>
      <c r="D4254" s="24">
        <v>308518</v>
      </c>
      <c r="E4254" s="25"/>
      <c r="F4254" s="23" t="s">
        <v>42</v>
      </c>
      <c r="G4254" s="23" t="s">
        <v>33</v>
      </c>
      <c r="H4254" s="24" t="s">
        <v>34</v>
      </c>
      <c r="I4254" s="24" t="s">
        <v>35</v>
      </c>
      <c r="J4254" s="23" t="s">
        <v>36</v>
      </c>
      <c r="K4254" s="26">
        <v>119426.57</v>
      </c>
      <c r="L4254" s="26">
        <f t="shared" si="198"/>
        <v>119426.57</v>
      </c>
      <c r="M4254" s="26">
        <v>0</v>
      </c>
      <c r="N4254" s="26">
        <v>0</v>
      </c>
      <c r="O4254" s="26">
        <v>0</v>
      </c>
      <c r="P4254" s="26">
        <v>0</v>
      </c>
      <c r="Q4254" s="26">
        <f t="shared" si="199"/>
        <v>0</v>
      </c>
      <c r="R4254" s="27" t="str">
        <f t="shared" si="200"/>
        <v>1-30</v>
      </c>
      <c r="S4254" s="27" t="str">
        <f>+VLOOKUP(B4254,'[1]PORTFOLIO MAY16'!$B$7:$T$5083,19,0)</f>
        <v>MEXICO</v>
      </c>
      <c r="T4254" s="26">
        <v>0</v>
      </c>
      <c r="U4254" s="23" t="s">
        <v>37</v>
      </c>
      <c r="V4254" s="23" t="s">
        <v>37</v>
      </c>
      <c r="W4254" s="23" t="s">
        <v>37</v>
      </c>
      <c r="X4254" s="22">
        <v>119426.57</v>
      </c>
    </row>
    <row r="4255" spans="1:24" x14ac:dyDescent="0.25">
      <c r="A4255" s="22">
        <v>702</v>
      </c>
      <c r="B4255" s="23" t="s">
        <v>4300</v>
      </c>
      <c r="C4255" s="23"/>
      <c r="D4255" s="24">
        <v>354552</v>
      </c>
      <c r="E4255" s="25"/>
      <c r="F4255" s="23" t="s">
        <v>42</v>
      </c>
      <c r="G4255" s="23" t="s">
        <v>33</v>
      </c>
      <c r="H4255" s="24" t="s">
        <v>34</v>
      </c>
      <c r="I4255" s="24" t="s">
        <v>35</v>
      </c>
      <c r="J4255" s="23" t="s">
        <v>36</v>
      </c>
      <c r="K4255" s="26">
        <v>112855.75</v>
      </c>
      <c r="L4255" s="26">
        <f t="shared" si="198"/>
        <v>112855.75</v>
      </c>
      <c r="M4255" s="26">
        <v>0</v>
      </c>
      <c r="N4255" s="26">
        <v>0</v>
      </c>
      <c r="O4255" s="26">
        <v>0</v>
      </c>
      <c r="P4255" s="26">
        <v>0</v>
      </c>
      <c r="Q4255" s="26">
        <f t="shared" si="199"/>
        <v>0</v>
      </c>
      <c r="R4255" s="27" t="str">
        <f t="shared" si="200"/>
        <v>1-30</v>
      </c>
      <c r="S4255" s="27" t="str">
        <f>+VLOOKUP(B4255,'[1]PORTFOLIO MAY16'!$B$7:$T$5083,19,0)</f>
        <v>COSTA RICA</v>
      </c>
      <c r="T4255" s="26">
        <v>0</v>
      </c>
      <c r="U4255" s="23" t="s">
        <v>37</v>
      </c>
      <c r="V4255" s="23" t="s">
        <v>37</v>
      </c>
      <c r="W4255" s="23" t="s">
        <v>37</v>
      </c>
      <c r="X4255" s="22">
        <v>123941.23</v>
      </c>
    </row>
    <row r="4256" spans="1:24" x14ac:dyDescent="0.25">
      <c r="A4256" s="22">
        <v>702</v>
      </c>
      <c r="B4256" s="23" t="s">
        <v>4301</v>
      </c>
      <c r="C4256" s="23"/>
      <c r="D4256" s="24">
        <v>318601</v>
      </c>
      <c r="E4256" s="25"/>
      <c r="F4256" s="23" t="s">
        <v>42</v>
      </c>
      <c r="G4256" s="23" t="s">
        <v>33</v>
      </c>
      <c r="H4256" s="24" t="s">
        <v>34</v>
      </c>
      <c r="I4256" s="24" t="s">
        <v>35</v>
      </c>
      <c r="J4256" s="23" t="s">
        <v>36</v>
      </c>
      <c r="K4256" s="26">
        <v>59234.8</v>
      </c>
      <c r="L4256" s="26">
        <f t="shared" ref="L4256:L4319" si="201">+IF(J4256="MXN",K4256/$L$2,K4256)</f>
        <v>59234.8</v>
      </c>
      <c r="M4256" s="26">
        <v>0</v>
      </c>
      <c r="N4256" s="26">
        <v>0</v>
      </c>
      <c r="O4256" s="26">
        <v>0</v>
      </c>
      <c r="P4256" s="26">
        <v>0</v>
      </c>
      <c r="Q4256" s="26">
        <f t="shared" si="199"/>
        <v>0</v>
      </c>
      <c r="R4256" s="27" t="str">
        <f t="shared" si="200"/>
        <v>1-30</v>
      </c>
      <c r="S4256" s="27" t="str">
        <f>+VLOOKUP(B4256,'[1]PORTFOLIO MAY16'!$B$7:$T$5083,19,0)</f>
        <v>MEXICO</v>
      </c>
      <c r="T4256" s="26">
        <v>0</v>
      </c>
      <c r="U4256" s="23" t="s">
        <v>37</v>
      </c>
      <c r="V4256" s="23" t="s">
        <v>37</v>
      </c>
      <c r="W4256" s="23" t="s">
        <v>37</v>
      </c>
      <c r="X4256" s="22">
        <v>65006.7</v>
      </c>
    </row>
    <row r="4257" spans="1:24" x14ac:dyDescent="0.25">
      <c r="A4257" s="22">
        <v>702</v>
      </c>
      <c r="B4257" s="23" t="s">
        <v>4302</v>
      </c>
      <c r="C4257" s="23"/>
      <c r="D4257" s="24">
        <v>310312</v>
      </c>
      <c r="E4257" s="25"/>
      <c r="F4257" s="23" t="s">
        <v>33</v>
      </c>
      <c r="G4257" s="23" t="s">
        <v>33</v>
      </c>
      <c r="H4257" s="24" t="s">
        <v>34</v>
      </c>
      <c r="I4257" s="24" t="s">
        <v>35</v>
      </c>
      <c r="J4257" s="23" t="s">
        <v>36</v>
      </c>
      <c r="K4257" s="26">
        <v>161111.53</v>
      </c>
      <c r="L4257" s="26">
        <f t="shared" si="201"/>
        <v>161111.53</v>
      </c>
      <c r="M4257" s="26">
        <v>0</v>
      </c>
      <c r="N4257" s="26">
        <v>0</v>
      </c>
      <c r="O4257" s="26">
        <v>0</v>
      </c>
      <c r="P4257" s="26">
        <v>0</v>
      </c>
      <c r="Q4257" s="26">
        <f t="shared" si="199"/>
        <v>0</v>
      </c>
      <c r="R4257" s="27" t="str">
        <f t="shared" si="200"/>
        <v>1-30</v>
      </c>
      <c r="S4257" s="27" t="str">
        <f>+VLOOKUP(B4257,'[1]PORTFOLIO MAY16'!$B$7:$T$5083,19,0)</f>
        <v>MEXICO</v>
      </c>
      <c r="T4257" s="26">
        <v>0</v>
      </c>
      <c r="U4257" s="23" t="s">
        <v>37</v>
      </c>
      <c r="V4257" s="23" t="s">
        <v>37</v>
      </c>
      <c r="W4257" s="23" t="s">
        <v>37</v>
      </c>
      <c r="X4257" s="22">
        <v>178354.23</v>
      </c>
    </row>
    <row r="4258" spans="1:24" x14ac:dyDescent="0.25">
      <c r="A4258" s="22">
        <v>702</v>
      </c>
      <c r="B4258" s="23" t="s">
        <v>4303</v>
      </c>
      <c r="C4258" s="23"/>
      <c r="D4258" s="24">
        <v>311801</v>
      </c>
      <c r="E4258" s="25"/>
      <c r="F4258" s="23" t="s">
        <v>33</v>
      </c>
      <c r="G4258" s="23" t="s">
        <v>33</v>
      </c>
      <c r="H4258" s="24" t="s">
        <v>34</v>
      </c>
      <c r="I4258" s="24" t="s">
        <v>35</v>
      </c>
      <c r="J4258" s="23" t="s">
        <v>36</v>
      </c>
      <c r="K4258" s="26">
        <v>153333.32999999999</v>
      </c>
      <c r="L4258" s="26">
        <f t="shared" si="201"/>
        <v>153333.32999999999</v>
      </c>
      <c r="M4258" s="26">
        <v>0</v>
      </c>
      <c r="N4258" s="26">
        <v>0</v>
      </c>
      <c r="O4258" s="26">
        <v>0</v>
      </c>
      <c r="P4258" s="26">
        <v>0</v>
      </c>
      <c r="Q4258" s="26">
        <f t="shared" si="199"/>
        <v>0</v>
      </c>
      <c r="R4258" s="27" t="str">
        <f t="shared" si="200"/>
        <v>1-30</v>
      </c>
      <c r="S4258" s="27" t="str">
        <f>+VLOOKUP(B4258,'[1]PORTFOLIO MAY16'!$B$7:$T$5083,19,0)</f>
        <v>MEXICO</v>
      </c>
      <c r="T4258" s="26">
        <v>0</v>
      </c>
      <c r="U4258" s="23" t="s">
        <v>37</v>
      </c>
      <c r="V4258" s="23" t="s">
        <v>37</v>
      </c>
      <c r="W4258" s="23" t="s">
        <v>37</v>
      </c>
      <c r="X4258" s="22">
        <v>160000</v>
      </c>
    </row>
    <row r="4259" spans="1:24" x14ac:dyDescent="0.25">
      <c r="A4259" s="22">
        <v>702</v>
      </c>
      <c r="B4259" s="23" t="s">
        <v>4304</v>
      </c>
      <c r="C4259" s="23"/>
      <c r="D4259" s="24">
        <v>318421</v>
      </c>
      <c r="E4259" s="25"/>
      <c r="F4259" s="23" t="s">
        <v>42</v>
      </c>
      <c r="G4259" s="23" t="s">
        <v>33</v>
      </c>
      <c r="H4259" s="24" t="s">
        <v>34</v>
      </c>
      <c r="I4259" s="24" t="s">
        <v>35</v>
      </c>
      <c r="J4259" s="23" t="s">
        <v>36</v>
      </c>
      <c r="K4259" s="26">
        <v>70421.91</v>
      </c>
      <c r="L4259" s="26">
        <f t="shared" si="201"/>
        <v>70421.91</v>
      </c>
      <c r="M4259" s="26">
        <v>0</v>
      </c>
      <c r="N4259" s="26">
        <v>0</v>
      </c>
      <c r="O4259" s="26">
        <v>0</v>
      </c>
      <c r="P4259" s="26">
        <v>0</v>
      </c>
      <c r="Q4259" s="26">
        <f t="shared" si="199"/>
        <v>0</v>
      </c>
      <c r="R4259" s="27" t="str">
        <f t="shared" si="200"/>
        <v>1-30</v>
      </c>
      <c r="S4259" s="27" t="str">
        <f>+VLOOKUP(B4259,'[1]PORTFOLIO MAY16'!$B$7:$T$5083,19,0)</f>
        <v>COSTA RICA</v>
      </c>
      <c r="T4259" s="26">
        <v>0</v>
      </c>
      <c r="U4259" s="23" t="s">
        <v>37</v>
      </c>
      <c r="V4259" s="23" t="s">
        <v>37</v>
      </c>
      <c r="W4259" s="23" t="s">
        <v>37</v>
      </c>
      <c r="X4259" s="22">
        <v>82185.17</v>
      </c>
    </row>
    <row r="4260" spans="1:24" x14ac:dyDescent="0.25">
      <c r="A4260" s="22">
        <v>702</v>
      </c>
      <c r="B4260" s="23" t="s">
        <v>4305</v>
      </c>
      <c r="C4260" s="23"/>
      <c r="D4260" s="24">
        <v>317077</v>
      </c>
      <c r="E4260" s="25"/>
      <c r="F4260" s="23" t="s">
        <v>42</v>
      </c>
      <c r="G4260" s="23" t="s">
        <v>33</v>
      </c>
      <c r="H4260" s="24" t="s">
        <v>34</v>
      </c>
      <c r="I4260" s="24" t="s">
        <v>35</v>
      </c>
      <c r="J4260" s="23" t="s">
        <v>36</v>
      </c>
      <c r="K4260" s="26">
        <v>133739.19</v>
      </c>
      <c r="L4260" s="26">
        <f t="shared" si="201"/>
        <v>133739.19</v>
      </c>
      <c r="M4260" s="26">
        <v>0</v>
      </c>
      <c r="N4260" s="26">
        <v>0</v>
      </c>
      <c r="O4260" s="26">
        <v>0</v>
      </c>
      <c r="P4260" s="26">
        <v>0</v>
      </c>
      <c r="Q4260" s="26">
        <f t="shared" si="199"/>
        <v>0</v>
      </c>
      <c r="R4260" s="27" t="str">
        <f t="shared" si="200"/>
        <v>1-30</v>
      </c>
      <c r="S4260" s="27" t="str">
        <f>+VLOOKUP(B4260,'[1]PORTFOLIO MAY16'!$B$7:$T$5083,19,0)</f>
        <v>EL SALVADOR</v>
      </c>
      <c r="T4260" s="26">
        <v>0</v>
      </c>
      <c r="U4260" s="23" t="s">
        <v>37</v>
      </c>
      <c r="V4260" s="23" t="s">
        <v>37</v>
      </c>
      <c r="W4260" s="23" t="s">
        <v>37</v>
      </c>
      <c r="X4260" s="22">
        <v>159834.54999999999</v>
      </c>
    </row>
    <row r="4261" spans="1:24" x14ac:dyDescent="0.25">
      <c r="A4261" s="22">
        <v>702</v>
      </c>
      <c r="B4261" s="23" t="s">
        <v>4306</v>
      </c>
      <c r="C4261" s="23"/>
      <c r="D4261" s="24">
        <v>313548</v>
      </c>
      <c r="E4261" s="25"/>
      <c r="F4261" s="23" t="s">
        <v>59</v>
      </c>
      <c r="G4261" s="23" t="s">
        <v>59</v>
      </c>
      <c r="H4261" s="24" t="s">
        <v>34</v>
      </c>
      <c r="I4261" s="24" t="s">
        <v>35</v>
      </c>
      <c r="J4261" s="23" t="s">
        <v>36</v>
      </c>
      <c r="K4261" s="26">
        <v>545944.06999999995</v>
      </c>
      <c r="L4261" s="26">
        <f t="shared" si="201"/>
        <v>545944.06999999995</v>
      </c>
      <c r="M4261" s="26">
        <v>0</v>
      </c>
      <c r="N4261" s="26">
        <v>0</v>
      </c>
      <c r="O4261" s="26">
        <v>0</v>
      </c>
      <c r="P4261" s="26">
        <v>0</v>
      </c>
      <c r="Q4261" s="26">
        <f t="shared" si="199"/>
        <v>0</v>
      </c>
      <c r="R4261" s="27" t="str">
        <f t="shared" si="200"/>
        <v>1-30</v>
      </c>
      <c r="S4261" s="27" t="str">
        <f>+VLOOKUP(B4261,'[1]PORTFOLIO MAY16'!$B$7:$T$5083,19,0)</f>
        <v>NICARAGUA</v>
      </c>
      <c r="T4261" s="26">
        <v>0</v>
      </c>
      <c r="U4261" s="23" t="s">
        <v>37</v>
      </c>
      <c r="V4261" s="23" t="s">
        <v>37</v>
      </c>
      <c r="W4261" s="23" t="s">
        <v>37</v>
      </c>
      <c r="X4261" s="22">
        <v>579587.71</v>
      </c>
    </row>
    <row r="4262" spans="1:24" x14ac:dyDescent="0.25">
      <c r="A4262" s="22">
        <v>702</v>
      </c>
      <c r="B4262" s="23" t="s">
        <v>4307</v>
      </c>
      <c r="C4262" s="23"/>
      <c r="D4262" s="24">
        <v>314798</v>
      </c>
      <c r="E4262" s="25"/>
      <c r="F4262" s="23" t="s">
        <v>59</v>
      </c>
      <c r="G4262" s="23" t="s">
        <v>59</v>
      </c>
      <c r="H4262" s="24" t="s">
        <v>34</v>
      </c>
      <c r="I4262" s="24" t="s">
        <v>35</v>
      </c>
      <c r="J4262" s="23" t="s">
        <v>36</v>
      </c>
      <c r="K4262" s="26">
        <v>247938.52</v>
      </c>
      <c r="L4262" s="26">
        <f t="shared" si="201"/>
        <v>247938.52</v>
      </c>
      <c r="M4262" s="26">
        <v>0</v>
      </c>
      <c r="N4262" s="26">
        <v>0</v>
      </c>
      <c r="O4262" s="26">
        <v>0</v>
      </c>
      <c r="P4262" s="26">
        <v>0</v>
      </c>
      <c r="Q4262" s="26">
        <f t="shared" si="199"/>
        <v>0</v>
      </c>
      <c r="R4262" s="27" t="str">
        <f t="shared" si="200"/>
        <v>1-30</v>
      </c>
      <c r="S4262" s="27" t="str">
        <f>+VLOOKUP(B4262,'[1]PORTFOLIO MAY16'!$B$7:$T$5083,19,0)</f>
        <v>COSTA RICA</v>
      </c>
      <c r="T4262" s="26">
        <v>0</v>
      </c>
      <c r="U4262" s="23" t="s">
        <v>37</v>
      </c>
      <c r="V4262" s="23" t="s">
        <v>37</v>
      </c>
      <c r="W4262" s="23" t="s">
        <v>37</v>
      </c>
      <c r="X4262" s="22">
        <v>261395.35</v>
      </c>
    </row>
    <row r="4263" spans="1:24" x14ac:dyDescent="0.25">
      <c r="A4263" s="22">
        <v>702</v>
      </c>
      <c r="B4263" s="23" t="s">
        <v>4308</v>
      </c>
      <c r="C4263" s="23"/>
      <c r="D4263" s="24">
        <v>317406</v>
      </c>
      <c r="E4263" s="25"/>
      <c r="F4263" s="23" t="s">
        <v>33</v>
      </c>
      <c r="G4263" s="23" t="s">
        <v>33</v>
      </c>
      <c r="H4263" s="24" t="s">
        <v>34</v>
      </c>
      <c r="I4263" s="24" t="s">
        <v>35</v>
      </c>
      <c r="J4263" s="23" t="s">
        <v>39</v>
      </c>
      <c r="K4263" s="26">
        <v>2577775.52</v>
      </c>
      <c r="L4263" s="26">
        <f t="shared" si="201"/>
        <v>138916.32274603081</v>
      </c>
      <c r="M4263" s="26">
        <v>0</v>
      </c>
      <c r="N4263" s="26">
        <v>0</v>
      </c>
      <c r="O4263" s="26">
        <v>0</v>
      </c>
      <c r="P4263" s="26">
        <v>0</v>
      </c>
      <c r="Q4263" s="26">
        <f t="shared" si="199"/>
        <v>0</v>
      </c>
      <c r="R4263" s="27" t="str">
        <f t="shared" si="200"/>
        <v>1-30</v>
      </c>
      <c r="S4263" s="27" t="str">
        <f>+VLOOKUP(B4263,'[1]PORTFOLIO MAY16'!$B$7:$T$5083,19,0)</f>
        <v>MEXICO</v>
      </c>
      <c r="T4263" s="26">
        <v>0</v>
      </c>
      <c r="U4263" s="23" t="s">
        <v>37</v>
      </c>
      <c r="V4263" s="23" t="s">
        <v>37</v>
      </c>
      <c r="W4263" s="23" t="s">
        <v>37</v>
      </c>
      <c r="X4263" s="22">
        <v>2729409.38</v>
      </c>
    </row>
    <row r="4264" spans="1:24" x14ac:dyDescent="0.25">
      <c r="A4264" s="22">
        <v>702</v>
      </c>
      <c r="B4264" s="23" t="s">
        <v>4309</v>
      </c>
      <c r="C4264" s="23"/>
      <c r="D4264" s="24">
        <v>350308</v>
      </c>
      <c r="E4264" s="25"/>
      <c r="F4264" s="23" t="s">
        <v>42</v>
      </c>
      <c r="G4264" s="23" t="s">
        <v>33</v>
      </c>
      <c r="H4264" s="24" t="s">
        <v>34</v>
      </c>
      <c r="I4264" s="24" t="s">
        <v>35</v>
      </c>
      <c r="J4264" s="23" t="s">
        <v>36</v>
      </c>
      <c r="K4264" s="26">
        <v>89267.22</v>
      </c>
      <c r="L4264" s="26">
        <f t="shared" si="201"/>
        <v>89267.22</v>
      </c>
      <c r="M4264" s="26">
        <v>0</v>
      </c>
      <c r="N4264" s="26">
        <v>0</v>
      </c>
      <c r="O4264" s="26">
        <v>0</v>
      </c>
      <c r="P4264" s="26">
        <v>0</v>
      </c>
      <c r="Q4264" s="26">
        <f t="shared" si="199"/>
        <v>0</v>
      </c>
      <c r="R4264" s="27" t="str">
        <f t="shared" si="200"/>
        <v>1-30</v>
      </c>
      <c r="S4264" s="27" t="str">
        <f>+VLOOKUP(B4264,'[1]PORTFOLIO MAY16'!$B$7:$T$5083,19,0)</f>
        <v>COSTA RICA</v>
      </c>
      <c r="T4264" s="26">
        <v>0</v>
      </c>
      <c r="U4264" s="23" t="s">
        <v>37</v>
      </c>
      <c r="V4264" s="23" t="s">
        <v>37</v>
      </c>
      <c r="W4264" s="23" t="s">
        <v>37</v>
      </c>
      <c r="X4264" s="22">
        <v>100766.36</v>
      </c>
    </row>
    <row r="4265" spans="1:24" x14ac:dyDescent="0.25">
      <c r="A4265" s="22">
        <v>702</v>
      </c>
      <c r="B4265" s="23" t="s">
        <v>4310</v>
      </c>
      <c r="C4265" s="23"/>
      <c r="D4265" s="24">
        <v>310580</v>
      </c>
      <c r="E4265" s="25"/>
      <c r="F4265" s="23" t="s">
        <v>33</v>
      </c>
      <c r="G4265" s="23" t="s">
        <v>33</v>
      </c>
      <c r="H4265" s="24" t="s">
        <v>34</v>
      </c>
      <c r="I4265" s="24" t="s">
        <v>35</v>
      </c>
      <c r="J4265" s="23" t="s">
        <v>36</v>
      </c>
      <c r="K4265" s="26">
        <v>3324052.61</v>
      </c>
      <c r="L4265" s="26">
        <f t="shared" si="201"/>
        <v>3324052.61</v>
      </c>
      <c r="M4265" s="26">
        <v>0</v>
      </c>
      <c r="N4265" s="26">
        <v>0</v>
      </c>
      <c r="O4265" s="26">
        <v>0</v>
      </c>
      <c r="P4265" s="26">
        <v>0</v>
      </c>
      <c r="Q4265" s="26">
        <f t="shared" si="199"/>
        <v>0</v>
      </c>
      <c r="R4265" s="27" t="str">
        <f t="shared" si="200"/>
        <v>1-30</v>
      </c>
      <c r="S4265" s="27" t="str">
        <f>+VLOOKUP(B4265,'[1]PORTFOLIO MAY16'!$B$7:$T$5083,19,0)</f>
        <v>MEXICO</v>
      </c>
      <c r="T4265" s="26">
        <v>0</v>
      </c>
      <c r="U4265" s="23" t="s">
        <v>37</v>
      </c>
      <c r="V4265" s="23" t="s">
        <v>37</v>
      </c>
      <c r="W4265" s="23" t="s">
        <v>37</v>
      </c>
      <c r="X4265" s="22">
        <v>3423342.94</v>
      </c>
    </row>
    <row r="4266" spans="1:24" x14ac:dyDescent="0.25">
      <c r="A4266" s="22">
        <v>702</v>
      </c>
      <c r="B4266" s="23" t="s">
        <v>4311</v>
      </c>
      <c r="C4266" s="23"/>
      <c r="D4266" s="24">
        <v>366308</v>
      </c>
      <c r="E4266" s="25"/>
      <c r="F4266" s="23" t="s">
        <v>33</v>
      </c>
      <c r="G4266" s="23" t="s">
        <v>33</v>
      </c>
      <c r="H4266" s="24" t="s">
        <v>34</v>
      </c>
      <c r="I4266" s="24" t="s">
        <v>35</v>
      </c>
      <c r="J4266" s="23" t="s">
        <v>39</v>
      </c>
      <c r="K4266" s="26">
        <v>1443548.13</v>
      </c>
      <c r="L4266" s="26">
        <f t="shared" si="201"/>
        <v>77792.808710709316</v>
      </c>
      <c r="M4266" s="26">
        <v>0</v>
      </c>
      <c r="N4266" s="26">
        <v>0</v>
      </c>
      <c r="O4266" s="26">
        <v>0</v>
      </c>
      <c r="P4266" s="26">
        <v>0</v>
      </c>
      <c r="Q4266" s="26">
        <f t="shared" si="199"/>
        <v>0</v>
      </c>
      <c r="R4266" s="27" t="str">
        <f t="shared" si="200"/>
        <v>1-30</v>
      </c>
      <c r="S4266" s="27" t="str">
        <f>+VLOOKUP(B4266,'[1]PORTFOLIO MAY16'!$B$7:$T$5083,19,0)</f>
        <v>MEXICO</v>
      </c>
      <c r="T4266" s="26">
        <v>0</v>
      </c>
      <c r="U4266" s="23" t="s">
        <v>37</v>
      </c>
      <c r="V4266" s="23" t="s">
        <v>37</v>
      </c>
      <c r="W4266" s="23" t="s">
        <v>37</v>
      </c>
      <c r="X4266" s="22">
        <v>1493325.65</v>
      </c>
    </row>
    <row r="4267" spans="1:24" x14ac:dyDescent="0.25">
      <c r="A4267" s="22">
        <v>702</v>
      </c>
      <c r="B4267" s="23" t="s">
        <v>4312</v>
      </c>
      <c r="C4267" s="23"/>
      <c r="D4267" s="24">
        <v>316522</v>
      </c>
      <c r="E4267" s="25"/>
      <c r="F4267" s="23" t="s">
        <v>33</v>
      </c>
      <c r="G4267" s="23" t="s">
        <v>33</v>
      </c>
      <c r="H4267" s="24" t="s">
        <v>34</v>
      </c>
      <c r="I4267" s="24" t="s">
        <v>35</v>
      </c>
      <c r="J4267" s="23" t="s">
        <v>39</v>
      </c>
      <c r="K4267" s="26">
        <v>2249074.1800000002</v>
      </c>
      <c r="L4267" s="26">
        <f t="shared" si="201"/>
        <v>121202.60753684425</v>
      </c>
      <c r="M4267" s="26">
        <v>0</v>
      </c>
      <c r="N4267" s="26">
        <v>0</v>
      </c>
      <c r="O4267" s="26">
        <v>0</v>
      </c>
      <c r="P4267" s="26">
        <v>0</v>
      </c>
      <c r="Q4267" s="26">
        <f t="shared" si="199"/>
        <v>0</v>
      </c>
      <c r="R4267" s="27" t="str">
        <f t="shared" si="200"/>
        <v>1-30</v>
      </c>
      <c r="S4267" s="27" t="str">
        <f>+VLOOKUP(B4267,'[1]PORTFOLIO MAY16'!$B$7:$T$5083,19,0)</f>
        <v>MEXICO</v>
      </c>
      <c r="T4267" s="26">
        <v>0</v>
      </c>
      <c r="U4267" s="23" t="s">
        <v>37</v>
      </c>
      <c r="V4267" s="23" t="s">
        <v>37</v>
      </c>
      <c r="W4267" s="23" t="s">
        <v>37</v>
      </c>
      <c r="X4267" s="22">
        <v>2909336.1</v>
      </c>
    </row>
    <row r="4268" spans="1:24" x14ac:dyDescent="0.25">
      <c r="A4268" s="22">
        <v>702</v>
      </c>
      <c r="B4268" s="23" t="s">
        <v>4313</v>
      </c>
      <c r="C4268" s="23"/>
      <c r="D4268" s="24">
        <v>316522</v>
      </c>
      <c r="E4268" s="25"/>
      <c r="F4268" s="23" t="s">
        <v>33</v>
      </c>
      <c r="G4268" s="23" t="s">
        <v>33</v>
      </c>
      <c r="H4268" s="24" t="s">
        <v>34</v>
      </c>
      <c r="I4268" s="24" t="s">
        <v>35</v>
      </c>
      <c r="J4268" s="23" t="s">
        <v>39</v>
      </c>
      <c r="K4268" s="26">
        <v>1204263.1299999999</v>
      </c>
      <c r="L4268" s="26">
        <f t="shared" si="201"/>
        <v>64897.740063194193</v>
      </c>
      <c r="M4268" s="26">
        <v>0</v>
      </c>
      <c r="N4268" s="26">
        <v>0</v>
      </c>
      <c r="O4268" s="26">
        <v>0</v>
      </c>
      <c r="P4268" s="26">
        <v>0</v>
      </c>
      <c r="Q4268" s="26">
        <f t="shared" si="199"/>
        <v>0</v>
      </c>
      <c r="R4268" s="27" t="str">
        <f t="shared" si="200"/>
        <v>1-30</v>
      </c>
      <c r="S4268" s="27" t="str">
        <f>+VLOOKUP(B4268,'[1]PORTFOLIO MAY16'!$B$7:$T$5083,19,0)</f>
        <v>MEXICO</v>
      </c>
      <c r="T4268" s="26">
        <v>0</v>
      </c>
      <c r="U4268" s="23" t="s">
        <v>37</v>
      </c>
      <c r="V4268" s="23" t="s">
        <v>37</v>
      </c>
      <c r="W4268" s="23" t="s">
        <v>37</v>
      </c>
      <c r="X4268" s="22">
        <v>1820290.32</v>
      </c>
    </row>
    <row r="4269" spans="1:24" x14ac:dyDescent="0.25">
      <c r="A4269" s="22">
        <v>702</v>
      </c>
      <c r="B4269" s="23" t="s">
        <v>4314</v>
      </c>
      <c r="C4269" s="23"/>
      <c r="D4269" s="24">
        <v>313548</v>
      </c>
      <c r="E4269" s="25"/>
      <c r="F4269" s="23" t="s">
        <v>51</v>
      </c>
      <c r="G4269" s="23" t="s">
        <v>51</v>
      </c>
      <c r="H4269" s="24" t="s">
        <v>34</v>
      </c>
      <c r="I4269" s="24" t="s">
        <v>35</v>
      </c>
      <c r="J4269" s="23" t="s">
        <v>36</v>
      </c>
      <c r="K4269" s="26">
        <v>141763.67000000001</v>
      </c>
      <c r="L4269" s="26">
        <f t="shared" si="201"/>
        <v>141763.67000000001</v>
      </c>
      <c r="M4269" s="26">
        <v>0</v>
      </c>
      <c r="N4269" s="26">
        <v>0</v>
      </c>
      <c r="O4269" s="26">
        <v>0</v>
      </c>
      <c r="P4269" s="26">
        <v>0</v>
      </c>
      <c r="Q4269" s="26">
        <f t="shared" si="199"/>
        <v>0</v>
      </c>
      <c r="R4269" s="27" t="str">
        <f t="shared" si="200"/>
        <v>1-30</v>
      </c>
      <c r="S4269" s="27" t="str">
        <f>+VLOOKUP(B4269,'[1]PORTFOLIO MAY16'!$B$7:$T$5083,19,0)</f>
        <v>NICARAGUA</v>
      </c>
      <c r="T4269" s="26">
        <v>0</v>
      </c>
      <c r="U4269" s="23" t="s">
        <v>37</v>
      </c>
      <c r="V4269" s="23" t="s">
        <v>37</v>
      </c>
      <c r="W4269" s="23" t="s">
        <v>37</v>
      </c>
      <c r="X4269" s="22">
        <v>150495.6</v>
      </c>
    </row>
    <row r="4270" spans="1:24" x14ac:dyDescent="0.25">
      <c r="A4270" s="22">
        <v>702</v>
      </c>
      <c r="B4270" s="23" t="s">
        <v>4315</v>
      </c>
      <c r="C4270" s="23"/>
      <c r="D4270" s="24">
        <v>315963</v>
      </c>
      <c r="E4270" s="25"/>
      <c r="F4270" s="23" t="s">
        <v>59</v>
      </c>
      <c r="G4270" s="23" t="s">
        <v>59</v>
      </c>
      <c r="H4270" s="24" t="s">
        <v>34</v>
      </c>
      <c r="I4270" s="24" t="s">
        <v>35</v>
      </c>
      <c r="J4270" s="23" t="s">
        <v>36</v>
      </c>
      <c r="K4270" s="26">
        <v>346028</v>
      </c>
      <c r="L4270" s="26">
        <f t="shared" si="201"/>
        <v>346028</v>
      </c>
      <c r="M4270" s="26">
        <v>0</v>
      </c>
      <c r="N4270" s="26">
        <v>0</v>
      </c>
      <c r="O4270" s="26">
        <v>0</v>
      </c>
      <c r="P4270" s="26">
        <v>0</v>
      </c>
      <c r="Q4270" s="26">
        <f t="shared" si="199"/>
        <v>0</v>
      </c>
      <c r="R4270" s="27" t="str">
        <f t="shared" si="200"/>
        <v>1-30</v>
      </c>
      <c r="S4270" s="27" t="str">
        <f>+VLOOKUP(B4270,'[1]PORTFOLIO MAY16'!$B$7:$T$5083,19,0)</f>
        <v>JAMAICA</v>
      </c>
      <c r="T4270" s="26">
        <v>0</v>
      </c>
      <c r="U4270" s="23" t="s">
        <v>37</v>
      </c>
      <c r="V4270" s="23" t="s">
        <v>37</v>
      </c>
      <c r="W4270" s="23" t="s">
        <v>37</v>
      </c>
      <c r="X4270" s="22">
        <v>379871.76</v>
      </c>
    </row>
    <row r="4271" spans="1:24" x14ac:dyDescent="0.25">
      <c r="A4271" s="22">
        <v>702</v>
      </c>
      <c r="B4271" s="23" t="s">
        <v>4316</v>
      </c>
      <c r="C4271" s="23"/>
      <c r="D4271" s="24">
        <v>314376</v>
      </c>
      <c r="E4271" s="25"/>
      <c r="F4271" s="23" t="s">
        <v>42</v>
      </c>
      <c r="G4271" s="23" t="s">
        <v>33</v>
      </c>
      <c r="H4271" s="24" t="s">
        <v>34</v>
      </c>
      <c r="I4271" s="24" t="s">
        <v>35</v>
      </c>
      <c r="J4271" s="23" t="s">
        <v>36</v>
      </c>
      <c r="K4271" s="26">
        <v>174077.3</v>
      </c>
      <c r="L4271" s="26">
        <f t="shared" si="201"/>
        <v>174077.3</v>
      </c>
      <c r="M4271" s="26">
        <v>0</v>
      </c>
      <c r="N4271" s="26">
        <v>0</v>
      </c>
      <c r="O4271" s="26">
        <v>0</v>
      </c>
      <c r="P4271" s="26">
        <v>0</v>
      </c>
      <c r="Q4271" s="26">
        <f t="shared" si="199"/>
        <v>0</v>
      </c>
      <c r="R4271" s="27" t="str">
        <f t="shared" si="200"/>
        <v>1-30</v>
      </c>
      <c r="S4271" s="28" t="s">
        <v>158</v>
      </c>
      <c r="T4271" s="26">
        <v>0</v>
      </c>
      <c r="U4271" s="23" t="s">
        <v>37</v>
      </c>
      <c r="V4271" s="23" t="s">
        <v>37</v>
      </c>
      <c r="W4271" s="23" t="s">
        <v>37</v>
      </c>
      <c r="X4271" s="22">
        <v>204265.63</v>
      </c>
    </row>
    <row r="4272" spans="1:24" x14ac:dyDescent="0.25">
      <c r="A4272" s="22">
        <v>702</v>
      </c>
      <c r="B4272" s="23" t="s">
        <v>4317</v>
      </c>
      <c r="C4272" s="23"/>
      <c r="D4272" s="24">
        <v>319893</v>
      </c>
      <c r="E4272" s="25"/>
      <c r="F4272" s="23" t="s">
        <v>42</v>
      </c>
      <c r="G4272" s="23" t="s">
        <v>33</v>
      </c>
      <c r="H4272" s="24" t="s">
        <v>34</v>
      </c>
      <c r="I4272" s="24" t="s">
        <v>35</v>
      </c>
      <c r="J4272" s="23" t="s">
        <v>36</v>
      </c>
      <c r="K4272" s="26">
        <v>224917.94</v>
      </c>
      <c r="L4272" s="26">
        <f t="shared" si="201"/>
        <v>224917.94</v>
      </c>
      <c r="M4272" s="26">
        <v>0</v>
      </c>
      <c r="N4272" s="26">
        <v>0</v>
      </c>
      <c r="O4272" s="26">
        <v>0</v>
      </c>
      <c r="P4272" s="26">
        <v>0</v>
      </c>
      <c r="Q4272" s="26">
        <f t="shared" si="199"/>
        <v>0</v>
      </c>
      <c r="R4272" s="27" t="str">
        <f t="shared" si="200"/>
        <v>1-30</v>
      </c>
      <c r="S4272" s="27" t="str">
        <f>+VLOOKUP(B4272,'[1]PORTFOLIO MAY16'!$B$7:$T$5083,19,0)</f>
        <v>NICARAGUA</v>
      </c>
      <c r="T4272" s="26">
        <v>0</v>
      </c>
      <c r="U4272" s="23" t="s">
        <v>37</v>
      </c>
      <c r="V4272" s="23" t="s">
        <v>37</v>
      </c>
      <c r="W4272" s="23" t="s">
        <v>37</v>
      </c>
      <c r="X4272" s="22">
        <v>246900.24</v>
      </c>
    </row>
    <row r="4273" spans="1:24" x14ac:dyDescent="0.25">
      <c r="A4273" s="22">
        <v>702</v>
      </c>
      <c r="B4273" s="23" t="s">
        <v>4318</v>
      </c>
      <c r="C4273" s="23"/>
      <c r="D4273" s="24">
        <v>316409</v>
      </c>
      <c r="E4273" s="25"/>
      <c r="F4273" s="23" t="s">
        <v>33</v>
      </c>
      <c r="G4273" s="23" t="s">
        <v>33</v>
      </c>
      <c r="H4273" s="24" t="s">
        <v>34</v>
      </c>
      <c r="I4273" s="24" t="s">
        <v>35</v>
      </c>
      <c r="J4273" s="23" t="s">
        <v>39</v>
      </c>
      <c r="K4273" s="26">
        <v>118708.14</v>
      </c>
      <c r="L4273" s="26">
        <f t="shared" si="201"/>
        <v>6397.1816633672624</v>
      </c>
      <c r="M4273" s="26">
        <v>0</v>
      </c>
      <c r="N4273" s="26">
        <v>0</v>
      </c>
      <c r="O4273" s="26">
        <v>0</v>
      </c>
      <c r="P4273" s="26">
        <v>0</v>
      </c>
      <c r="Q4273" s="26">
        <f t="shared" si="199"/>
        <v>0</v>
      </c>
      <c r="R4273" s="27" t="str">
        <f t="shared" si="200"/>
        <v>1-30</v>
      </c>
      <c r="S4273" s="27" t="str">
        <f>+VLOOKUP(B4273,'[1]PORTFOLIO MAY16'!$B$7:$T$5083,19,0)</f>
        <v>MEXICO</v>
      </c>
      <c r="T4273" s="26">
        <v>0</v>
      </c>
      <c r="U4273" s="23" t="s">
        <v>37</v>
      </c>
      <c r="V4273" s="23" t="s">
        <v>37</v>
      </c>
      <c r="W4273" s="23" t="s">
        <v>37</v>
      </c>
      <c r="X4273" s="22">
        <v>180123.44</v>
      </c>
    </row>
    <row r="4274" spans="1:24" x14ac:dyDescent="0.25">
      <c r="A4274" s="22">
        <v>702</v>
      </c>
      <c r="B4274" s="23" t="s">
        <v>4319</v>
      </c>
      <c r="C4274" s="23"/>
      <c r="D4274" s="24">
        <v>319934</v>
      </c>
      <c r="E4274" s="25"/>
      <c r="F4274" s="23" t="s">
        <v>98</v>
      </c>
      <c r="G4274" s="23" t="s">
        <v>98</v>
      </c>
      <c r="H4274" s="24" t="s">
        <v>34</v>
      </c>
      <c r="I4274" s="24" t="s">
        <v>35</v>
      </c>
      <c r="J4274" s="23" t="s">
        <v>36</v>
      </c>
      <c r="K4274" s="26">
        <v>137246.84</v>
      </c>
      <c r="L4274" s="26">
        <f t="shared" si="201"/>
        <v>137246.84</v>
      </c>
      <c r="M4274" s="26">
        <v>0</v>
      </c>
      <c r="N4274" s="26">
        <v>0</v>
      </c>
      <c r="O4274" s="26">
        <v>0</v>
      </c>
      <c r="P4274" s="26">
        <v>0</v>
      </c>
      <c r="Q4274" s="26">
        <f t="shared" si="199"/>
        <v>0</v>
      </c>
      <c r="R4274" s="27" t="str">
        <f t="shared" si="200"/>
        <v>1-30</v>
      </c>
      <c r="S4274" s="27" t="str">
        <f>+VLOOKUP(B4274,'[1]PORTFOLIO MAY16'!$B$7:$T$5083,19,0)</f>
        <v>MEXICO</v>
      </c>
      <c r="T4274" s="26">
        <v>0</v>
      </c>
      <c r="U4274" s="23" t="s">
        <v>37</v>
      </c>
      <c r="V4274" s="23" t="s">
        <v>37</v>
      </c>
      <c r="W4274" s="23" t="s">
        <v>37</v>
      </c>
      <c r="X4274" s="22">
        <v>4046.84</v>
      </c>
    </row>
    <row r="4275" spans="1:24" x14ac:dyDescent="0.25">
      <c r="A4275" s="22">
        <v>702</v>
      </c>
      <c r="B4275" s="23" t="s">
        <v>4320</v>
      </c>
      <c r="C4275" s="23"/>
      <c r="D4275" s="24">
        <v>318660</v>
      </c>
      <c r="E4275" s="25"/>
      <c r="F4275" s="23" t="s">
        <v>51</v>
      </c>
      <c r="G4275" s="23" t="s">
        <v>33</v>
      </c>
      <c r="H4275" s="24" t="s">
        <v>34</v>
      </c>
      <c r="I4275" s="24" t="s">
        <v>35</v>
      </c>
      <c r="J4275" s="23" t="s">
        <v>36</v>
      </c>
      <c r="K4275" s="26">
        <v>17616.25</v>
      </c>
      <c r="L4275" s="26">
        <f t="shared" si="201"/>
        <v>17616.25</v>
      </c>
      <c r="M4275" s="26">
        <v>0</v>
      </c>
      <c r="N4275" s="26">
        <v>0</v>
      </c>
      <c r="O4275" s="26">
        <v>0</v>
      </c>
      <c r="P4275" s="26">
        <v>0</v>
      </c>
      <c r="Q4275" s="26">
        <f t="shared" si="199"/>
        <v>0</v>
      </c>
      <c r="R4275" s="27" t="str">
        <f t="shared" si="200"/>
        <v>1-30</v>
      </c>
      <c r="S4275" s="27" t="str">
        <f>+VLOOKUP(B4275,'[1]PORTFOLIO MAY16'!$B$7:$T$5083,19,0)</f>
        <v>NICARAGUA</v>
      </c>
      <c r="T4275" s="26">
        <v>0</v>
      </c>
      <c r="U4275" s="23" t="s">
        <v>37</v>
      </c>
      <c r="V4275" s="23" t="s">
        <v>37</v>
      </c>
      <c r="W4275" s="23" t="s">
        <v>37</v>
      </c>
      <c r="X4275" s="22">
        <v>17972.14</v>
      </c>
    </row>
    <row r="4276" spans="1:24" x14ac:dyDescent="0.25">
      <c r="A4276" s="22">
        <v>702</v>
      </c>
      <c r="B4276" s="23" t="s">
        <v>4321</v>
      </c>
      <c r="C4276" s="23"/>
      <c r="D4276" s="24">
        <v>320022</v>
      </c>
      <c r="E4276" s="25"/>
      <c r="F4276" s="23" t="s">
        <v>42</v>
      </c>
      <c r="G4276" s="23" t="s">
        <v>33</v>
      </c>
      <c r="H4276" s="24" t="s">
        <v>34</v>
      </c>
      <c r="I4276" s="24" t="s">
        <v>35</v>
      </c>
      <c r="J4276" s="23" t="s">
        <v>36</v>
      </c>
      <c r="K4276" s="26">
        <v>60857.39</v>
      </c>
      <c r="L4276" s="26">
        <f t="shared" si="201"/>
        <v>60857.39</v>
      </c>
      <c r="M4276" s="26">
        <v>0</v>
      </c>
      <c r="N4276" s="26">
        <v>0</v>
      </c>
      <c r="O4276" s="26">
        <v>0</v>
      </c>
      <c r="P4276" s="26">
        <v>60857.39</v>
      </c>
      <c r="Q4276" s="26">
        <f t="shared" si="199"/>
        <v>60857.39</v>
      </c>
      <c r="R4276" s="27" t="str">
        <f t="shared" si="200"/>
        <v>120+</v>
      </c>
      <c r="S4276" s="27" t="str">
        <f>+VLOOKUP(B4276,'[1]PORTFOLIO MAY16'!$B$7:$T$5083,19,0)</f>
        <v>REPUBLICA DOMINICANA</v>
      </c>
      <c r="T4276" s="26">
        <v>60857.39</v>
      </c>
      <c r="U4276" s="23" t="s">
        <v>37</v>
      </c>
      <c r="V4276" s="23" t="s">
        <v>37</v>
      </c>
      <c r="W4276" s="23" t="s">
        <v>37</v>
      </c>
      <c r="X4276" s="22">
        <v>60857.39</v>
      </c>
    </row>
    <row r="4277" spans="1:24" x14ac:dyDescent="0.25">
      <c r="A4277" s="22">
        <v>702</v>
      </c>
      <c r="B4277" s="23" t="s">
        <v>4322</v>
      </c>
      <c r="C4277" s="23"/>
      <c r="D4277" s="24">
        <v>320022</v>
      </c>
      <c r="E4277" s="25"/>
      <c r="F4277" s="23" t="s">
        <v>42</v>
      </c>
      <c r="G4277" s="23" t="s">
        <v>33</v>
      </c>
      <c r="H4277" s="24" t="s">
        <v>34</v>
      </c>
      <c r="I4277" s="24" t="s">
        <v>35</v>
      </c>
      <c r="J4277" s="23" t="s">
        <v>36</v>
      </c>
      <c r="K4277" s="26">
        <v>19934.22</v>
      </c>
      <c r="L4277" s="26">
        <f t="shared" si="201"/>
        <v>19934.22</v>
      </c>
      <c r="M4277" s="26">
        <v>0</v>
      </c>
      <c r="N4277" s="26">
        <v>0</v>
      </c>
      <c r="O4277" s="26">
        <v>0</v>
      </c>
      <c r="P4277" s="26">
        <v>19934.22</v>
      </c>
      <c r="Q4277" s="26">
        <f t="shared" si="199"/>
        <v>19934.22</v>
      </c>
      <c r="R4277" s="27" t="str">
        <f t="shared" si="200"/>
        <v>120+</v>
      </c>
      <c r="S4277" s="27" t="str">
        <f>+VLOOKUP(B4277,'[1]PORTFOLIO MAY16'!$B$7:$T$5083,19,0)</f>
        <v>REPUBLICA DOMINICANA</v>
      </c>
      <c r="T4277" s="26">
        <v>19934.22</v>
      </c>
      <c r="U4277" s="23" t="s">
        <v>37</v>
      </c>
      <c r="V4277" s="23" t="s">
        <v>37</v>
      </c>
      <c r="W4277" s="23" t="s">
        <v>37</v>
      </c>
      <c r="X4277" s="22">
        <v>19934.22</v>
      </c>
    </row>
    <row r="4278" spans="1:24" x14ac:dyDescent="0.25">
      <c r="A4278" s="22">
        <v>702</v>
      </c>
      <c r="B4278" s="23" t="s">
        <v>4323</v>
      </c>
      <c r="C4278" s="23"/>
      <c r="D4278" s="24">
        <v>318089</v>
      </c>
      <c r="E4278" s="25"/>
      <c r="F4278" s="23" t="s">
        <v>42</v>
      </c>
      <c r="G4278" s="23" t="s">
        <v>33</v>
      </c>
      <c r="H4278" s="24" t="s">
        <v>34</v>
      </c>
      <c r="I4278" s="24" t="s">
        <v>35</v>
      </c>
      <c r="J4278" s="23" t="s">
        <v>36</v>
      </c>
      <c r="K4278" s="26">
        <v>96106.96</v>
      </c>
      <c r="L4278" s="26">
        <f t="shared" si="201"/>
        <v>96106.96</v>
      </c>
      <c r="M4278" s="26">
        <v>0</v>
      </c>
      <c r="N4278" s="26">
        <v>0</v>
      </c>
      <c r="O4278" s="26">
        <v>0</v>
      </c>
      <c r="P4278" s="26">
        <v>0</v>
      </c>
      <c r="Q4278" s="26">
        <f t="shared" si="199"/>
        <v>0</v>
      </c>
      <c r="R4278" s="27" t="str">
        <f t="shared" si="200"/>
        <v>1-30</v>
      </c>
      <c r="S4278" s="27" t="str">
        <f>+VLOOKUP(B4278,'[1]PORTFOLIO MAY16'!$B$7:$T$5083,19,0)</f>
        <v>REPUBLICA DOMINICANA</v>
      </c>
      <c r="T4278" s="26">
        <v>0</v>
      </c>
      <c r="U4278" s="23" t="s">
        <v>37</v>
      </c>
      <c r="V4278" s="23" t="s">
        <v>37</v>
      </c>
      <c r="W4278" s="23" t="s">
        <v>37</v>
      </c>
      <c r="X4278" s="22">
        <v>103776.3</v>
      </c>
    </row>
    <row r="4279" spans="1:24" x14ac:dyDescent="0.25">
      <c r="A4279" s="22">
        <v>702</v>
      </c>
      <c r="B4279" s="23" t="s">
        <v>4324</v>
      </c>
      <c r="C4279" s="23"/>
      <c r="D4279" s="24">
        <v>313958</v>
      </c>
      <c r="E4279" s="25"/>
      <c r="F4279" s="23" t="s">
        <v>33</v>
      </c>
      <c r="G4279" s="23" t="s">
        <v>33</v>
      </c>
      <c r="H4279" s="24" t="s">
        <v>34</v>
      </c>
      <c r="I4279" s="24" t="s">
        <v>35</v>
      </c>
      <c r="J4279" s="23" t="s">
        <v>39</v>
      </c>
      <c r="K4279" s="26">
        <v>2955780.93</v>
      </c>
      <c r="L4279" s="26">
        <f t="shared" si="201"/>
        <v>159287.0342870054</v>
      </c>
      <c r="M4279" s="26">
        <v>0</v>
      </c>
      <c r="N4279" s="26">
        <v>0</v>
      </c>
      <c r="O4279" s="26">
        <v>0</v>
      </c>
      <c r="P4279" s="26">
        <v>0</v>
      </c>
      <c r="Q4279" s="26">
        <f t="shared" si="199"/>
        <v>0</v>
      </c>
      <c r="R4279" s="27" t="str">
        <f t="shared" si="200"/>
        <v>1-30</v>
      </c>
      <c r="S4279" s="27" t="str">
        <f>+VLOOKUP(B4279,'[1]PORTFOLIO MAY16'!$B$7:$T$5083,19,0)</f>
        <v>MEXICO</v>
      </c>
      <c r="T4279" s="26">
        <v>0</v>
      </c>
      <c r="U4279" s="23" t="s">
        <v>37</v>
      </c>
      <c r="V4279" s="23" t="s">
        <v>37</v>
      </c>
      <c r="W4279" s="23" t="s">
        <v>37</v>
      </c>
      <c r="X4279" s="22">
        <v>3464543.11</v>
      </c>
    </row>
    <row r="4280" spans="1:24" x14ac:dyDescent="0.25">
      <c r="A4280" s="22">
        <v>702</v>
      </c>
      <c r="B4280" s="23" t="s">
        <v>4325</v>
      </c>
      <c r="C4280" s="23"/>
      <c r="D4280" s="24">
        <v>316486</v>
      </c>
      <c r="E4280" s="25"/>
      <c r="F4280" s="23" t="s">
        <v>42</v>
      </c>
      <c r="G4280" s="23" t="s">
        <v>33</v>
      </c>
      <c r="H4280" s="24" t="s">
        <v>34</v>
      </c>
      <c r="I4280" s="24" t="s">
        <v>35</v>
      </c>
      <c r="J4280" s="23" t="s">
        <v>36</v>
      </c>
      <c r="K4280" s="26">
        <v>5659.84</v>
      </c>
      <c r="L4280" s="26">
        <f t="shared" si="201"/>
        <v>5659.84</v>
      </c>
      <c r="M4280" s="26">
        <v>0</v>
      </c>
      <c r="N4280" s="26">
        <v>0</v>
      </c>
      <c r="O4280" s="26">
        <v>0</v>
      </c>
      <c r="P4280" s="26">
        <v>0</v>
      </c>
      <c r="Q4280" s="26">
        <f t="shared" si="199"/>
        <v>0</v>
      </c>
      <c r="R4280" s="27" t="str">
        <f t="shared" si="200"/>
        <v>1-30</v>
      </c>
      <c r="S4280" s="27" t="str">
        <f>+VLOOKUP(B4280,'[1]PORTFOLIO MAY16'!$B$7:$T$5083,19,0)</f>
        <v>REPUBLICA DOMINICANA</v>
      </c>
      <c r="T4280" s="26">
        <v>0</v>
      </c>
      <c r="U4280" s="23" t="s">
        <v>37</v>
      </c>
      <c r="V4280" s="23" t="s">
        <v>37</v>
      </c>
      <c r="W4280" s="23" t="s">
        <v>37</v>
      </c>
      <c r="X4280" s="22">
        <v>5659.84</v>
      </c>
    </row>
    <row r="4281" spans="1:24" x14ac:dyDescent="0.25">
      <c r="A4281" s="22">
        <v>702</v>
      </c>
      <c r="B4281" s="23" t="s">
        <v>4326</v>
      </c>
      <c r="C4281" s="23"/>
      <c r="D4281" s="24">
        <v>309831</v>
      </c>
      <c r="E4281" s="25"/>
      <c r="F4281" s="23" t="s">
        <v>42</v>
      </c>
      <c r="G4281" s="23" t="s">
        <v>33</v>
      </c>
      <c r="H4281" s="24" t="s">
        <v>34</v>
      </c>
      <c r="I4281" s="24" t="s">
        <v>35</v>
      </c>
      <c r="J4281" s="23" t="s">
        <v>36</v>
      </c>
      <c r="K4281" s="26">
        <v>4534.13</v>
      </c>
      <c r="L4281" s="26">
        <f t="shared" si="201"/>
        <v>4534.13</v>
      </c>
      <c r="M4281" s="26">
        <v>0</v>
      </c>
      <c r="N4281" s="26">
        <v>0</v>
      </c>
      <c r="O4281" s="26">
        <v>0</v>
      </c>
      <c r="P4281" s="26">
        <v>0</v>
      </c>
      <c r="Q4281" s="26">
        <f t="shared" si="199"/>
        <v>0</v>
      </c>
      <c r="R4281" s="27" t="str">
        <f t="shared" si="200"/>
        <v>1-30</v>
      </c>
      <c r="S4281" s="27" t="str">
        <f>+VLOOKUP(B4281,'[1]PORTFOLIO MAY16'!$B$7:$T$5083,19,0)</f>
        <v>REPUBLICA DOMINICANA</v>
      </c>
      <c r="T4281" s="26">
        <v>0</v>
      </c>
      <c r="U4281" s="23" t="s">
        <v>37</v>
      </c>
      <c r="V4281" s="23" t="s">
        <v>37</v>
      </c>
      <c r="W4281" s="23" t="s">
        <v>37</v>
      </c>
      <c r="X4281" s="22">
        <v>4534.13</v>
      </c>
    </row>
    <row r="4282" spans="1:24" x14ac:dyDescent="0.25">
      <c r="A4282" s="22">
        <v>702</v>
      </c>
      <c r="B4282" s="23" t="s">
        <v>4327</v>
      </c>
      <c r="C4282" s="23"/>
      <c r="D4282" s="24">
        <v>319423</v>
      </c>
      <c r="E4282" s="25"/>
      <c r="F4282" s="23" t="s">
        <v>42</v>
      </c>
      <c r="G4282" s="23" t="s">
        <v>33</v>
      </c>
      <c r="H4282" s="24" t="s">
        <v>34</v>
      </c>
      <c r="I4282" s="24" t="s">
        <v>35</v>
      </c>
      <c r="J4282" s="23" t="s">
        <v>39</v>
      </c>
      <c r="K4282" s="26">
        <v>1657672.29</v>
      </c>
      <c r="L4282" s="26">
        <f t="shared" si="201"/>
        <v>89331.959690885735</v>
      </c>
      <c r="M4282" s="26">
        <v>0</v>
      </c>
      <c r="N4282" s="26">
        <v>0</v>
      </c>
      <c r="O4282" s="26">
        <v>0</v>
      </c>
      <c r="P4282" s="26">
        <v>0</v>
      </c>
      <c r="Q4282" s="26">
        <f t="shared" si="199"/>
        <v>0</v>
      </c>
      <c r="R4282" s="27" t="str">
        <f t="shared" si="200"/>
        <v>1-30</v>
      </c>
      <c r="S4282" s="27" t="str">
        <f>+VLOOKUP(B4282,'[1]PORTFOLIO MAY16'!$B$7:$T$5083,19,0)</f>
        <v>MEXICO</v>
      </c>
      <c r="T4282" s="26">
        <v>0</v>
      </c>
      <c r="U4282" s="23" t="s">
        <v>37</v>
      </c>
      <c r="V4282" s="23" t="s">
        <v>37</v>
      </c>
      <c r="W4282" s="23" t="s">
        <v>37</v>
      </c>
      <c r="X4282" s="22">
        <v>1671161.23</v>
      </c>
    </row>
    <row r="4283" spans="1:24" x14ac:dyDescent="0.25">
      <c r="A4283" s="22">
        <v>702</v>
      </c>
      <c r="B4283" s="23" t="s">
        <v>4328</v>
      </c>
      <c r="C4283" s="23"/>
      <c r="D4283" s="24">
        <v>320022</v>
      </c>
      <c r="E4283" s="25"/>
      <c r="F4283" s="23" t="s">
        <v>42</v>
      </c>
      <c r="G4283" s="23" t="s">
        <v>33</v>
      </c>
      <c r="H4283" s="24" t="s">
        <v>34</v>
      </c>
      <c r="I4283" s="24" t="s">
        <v>35</v>
      </c>
      <c r="J4283" s="23" t="s">
        <v>36</v>
      </c>
      <c r="K4283" s="26">
        <v>34968.44</v>
      </c>
      <c r="L4283" s="26">
        <f t="shared" si="201"/>
        <v>34968.44</v>
      </c>
      <c r="M4283" s="26">
        <v>0</v>
      </c>
      <c r="N4283" s="26">
        <v>0</v>
      </c>
      <c r="O4283" s="26">
        <v>0</v>
      </c>
      <c r="P4283" s="26">
        <v>34968.44</v>
      </c>
      <c r="Q4283" s="26">
        <f t="shared" si="199"/>
        <v>34968.44</v>
      </c>
      <c r="R4283" s="27" t="str">
        <f t="shared" si="200"/>
        <v>120+</v>
      </c>
      <c r="S4283" s="27" t="str">
        <f>+VLOOKUP(B4283,'[1]PORTFOLIO MAY16'!$B$7:$T$5083,19,0)</f>
        <v>REPUBLICA DOMINICANA</v>
      </c>
      <c r="T4283" s="26">
        <v>34968.44</v>
      </c>
      <c r="U4283" s="23" t="s">
        <v>37</v>
      </c>
      <c r="V4283" s="23" t="s">
        <v>37</v>
      </c>
      <c r="W4283" s="23" t="s">
        <v>37</v>
      </c>
      <c r="X4283" s="22">
        <v>34968.44</v>
      </c>
    </row>
    <row r="4284" spans="1:24" x14ac:dyDescent="0.25">
      <c r="A4284" s="22">
        <v>702</v>
      </c>
      <c r="B4284" s="23" t="s">
        <v>4329</v>
      </c>
      <c r="C4284" s="23"/>
      <c r="D4284" s="24">
        <v>315701</v>
      </c>
      <c r="E4284" s="25"/>
      <c r="F4284" s="23" t="s">
        <v>33</v>
      </c>
      <c r="G4284" s="23" t="s">
        <v>33</v>
      </c>
      <c r="H4284" s="24" t="s">
        <v>34</v>
      </c>
      <c r="I4284" s="24" t="s">
        <v>35</v>
      </c>
      <c r="J4284" s="23" t="s">
        <v>36</v>
      </c>
      <c r="K4284" s="26">
        <v>104954.83</v>
      </c>
      <c r="L4284" s="26">
        <f t="shared" si="201"/>
        <v>104954.83</v>
      </c>
      <c r="M4284" s="26">
        <v>0</v>
      </c>
      <c r="N4284" s="26">
        <v>0</v>
      </c>
      <c r="O4284" s="26">
        <v>0</v>
      </c>
      <c r="P4284" s="26">
        <v>0</v>
      </c>
      <c r="Q4284" s="26">
        <f t="shared" si="199"/>
        <v>0</v>
      </c>
      <c r="R4284" s="27" t="str">
        <f t="shared" si="200"/>
        <v>1-30</v>
      </c>
      <c r="S4284" s="27" t="str">
        <f>+VLOOKUP(B4284,'[1]PORTFOLIO MAY16'!$B$7:$T$5083,19,0)</f>
        <v>MEXICO</v>
      </c>
      <c r="T4284" s="26">
        <v>0</v>
      </c>
      <c r="U4284" s="23" t="s">
        <v>37</v>
      </c>
      <c r="V4284" s="23" t="s">
        <v>37</v>
      </c>
      <c r="W4284" s="23" t="s">
        <v>37</v>
      </c>
      <c r="X4284" s="22">
        <v>132768.68</v>
      </c>
    </row>
    <row r="4285" spans="1:24" x14ac:dyDescent="0.25">
      <c r="A4285" s="22">
        <v>702</v>
      </c>
      <c r="B4285" s="23" t="s">
        <v>4330</v>
      </c>
      <c r="C4285" s="23"/>
      <c r="D4285" s="24">
        <v>312058</v>
      </c>
      <c r="E4285" s="25"/>
      <c r="F4285" s="23" t="s">
        <v>42</v>
      </c>
      <c r="G4285" s="23" t="s">
        <v>33</v>
      </c>
      <c r="H4285" s="24" t="s">
        <v>34</v>
      </c>
      <c r="I4285" s="24" t="s">
        <v>233</v>
      </c>
      <c r="J4285" s="23" t="s">
        <v>36</v>
      </c>
      <c r="K4285" s="26">
        <v>10762.09</v>
      </c>
      <c r="L4285" s="26">
        <f t="shared" si="201"/>
        <v>10762.09</v>
      </c>
      <c r="M4285" s="26">
        <v>0</v>
      </c>
      <c r="N4285" s="26">
        <v>0</v>
      </c>
      <c r="O4285" s="26">
        <v>0</v>
      </c>
      <c r="P4285" s="26">
        <v>10762.09</v>
      </c>
      <c r="Q4285" s="26">
        <f t="shared" si="199"/>
        <v>10762.09</v>
      </c>
      <c r="R4285" s="27" t="str">
        <f t="shared" si="200"/>
        <v>120+</v>
      </c>
      <c r="S4285" s="27" t="str">
        <f>+VLOOKUP(B4285,'[1]PORTFOLIO MAY16'!$B$7:$T$5083,19,0)</f>
        <v>NICARAGUA</v>
      </c>
      <c r="T4285" s="26">
        <v>10762.09</v>
      </c>
      <c r="U4285" s="23" t="s">
        <v>37</v>
      </c>
      <c r="V4285" s="23" t="s">
        <v>37</v>
      </c>
      <c r="W4285" s="23" t="s">
        <v>37</v>
      </c>
      <c r="X4285" s="22">
        <v>10762.09</v>
      </c>
    </row>
    <row r="4286" spans="1:24" x14ac:dyDescent="0.25">
      <c r="A4286" s="22">
        <v>702</v>
      </c>
      <c r="B4286" s="23" t="s">
        <v>4331</v>
      </c>
      <c r="C4286" s="23"/>
      <c r="D4286" s="24">
        <v>309785</v>
      </c>
      <c r="E4286" s="25"/>
      <c r="F4286" s="23" t="s">
        <v>42</v>
      </c>
      <c r="G4286" s="23" t="s">
        <v>33</v>
      </c>
      <c r="H4286" s="24" t="s">
        <v>34</v>
      </c>
      <c r="I4286" s="24" t="s">
        <v>35</v>
      </c>
      <c r="J4286" s="23" t="s">
        <v>36</v>
      </c>
      <c r="K4286" s="26">
        <v>284555.48</v>
      </c>
      <c r="L4286" s="26">
        <f t="shared" si="201"/>
        <v>284555.48</v>
      </c>
      <c r="M4286" s="26">
        <v>0</v>
      </c>
      <c r="N4286" s="26">
        <v>0</v>
      </c>
      <c r="O4286" s="26">
        <v>0</v>
      </c>
      <c r="P4286" s="26">
        <v>0</v>
      </c>
      <c r="Q4286" s="26">
        <f t="shared" si="199"/>
        <v>0</v>
      </c>
      <c r="R4286" s="27" t="str">
        <f t="shared" si="200"/>
        <v>1-30</v>
      </c>
      <c r="S4286" s="27" t="str">
        <f>+VLOOKUP(B4286,'[1]PORTFOLIO MAY16'!$B$7:$T$5083,19,0)</f>
        <v>REPUBLICA DOMINICANA</v>
      </c>
      <c r="T4286" s="26">
        <v>0</v>
      </c>
      <c r="U4286" s="23" t="s">
        <v>37</v>
      </c>
      <c r="V4286" s="23" t="s">
        <v>37</v>
      </c>
      <c r="W4286" s="23" t="s">
        <v>37</v>
      </c>
      <c r="X4286" s="22">
        <v>297719.12</v>
      </c>
    </row>
    <row r="4287" spans="1:24" x14ac:dyDescent="0.25">
      <c r="A4287" s="22">
        <v>702</v>
      </c>
      <c r="B4287" s="23" t="s">
        <v>4332</v>
      </c>
      <c r="C4287" s="23"/>
      <c r="D4287" s="24">
        <v>315430</v>
      </c>
      <c r="E4287" s="25"/>
      <c r="F4287" s="23" t="s">
        <v>51</v>
      </c>
      <c r="G4287" s="23" t="s">
        <v>33</v>
      </c>
      <c r="H4287" s="24" t="s">
        <v>34</v>
      </c>
      <c r="I4287" s="24" t="s">
        <v>35</v>
      </c>
      <c r="J4287" s="23" t="s">
        <v>36</v>
      </c>
      <c r="K4287" s="26">
        <v>0</v>
      </c>
      <c r="L4287" s="26">
        <f t="shared" si="201"/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f t="shared" si="199"/>
        <v>0</v>
      </c>
      <c r="R4287" s="27" t="str">
        <f t="shared" si="200"/>
        <v>1-30</v>
      </c>
      <c r="S4287" s="27" t="str">
        <f>+VLOOKUP(B4287,'[1]PORTFOLIO MAY16'!$B$7:$T$5083,19,0)</f>
        <v>GUATEMALA</v>
      </c>
      <c r="T4287" s="26">
        <v>0</v>
      </c>
      <c r="U4287" s="23" t="s">
        <v>37</v>
      </c>
      <c r="V4287" s="23" t="s">
        <v>37</v>
      </c>
      <c r="W4287" s="23" t="s">
        <v>37</v>
      </c>
      <c r="X4287" s="22">
        <v>0</v>
      </c>
    </row>
    <row r="4288" spans="1:24" x14ac:dyDescent="0.25">
      <c r="A4288" s="22">
        <v>702</v>
      </c>
      <c r="B4288" s="23" t="s">
        <v>4333</v>
      </c>
      <c r="C4288" s="23"/>
      <c r="D4288" s="24">
        <v>314293</v>
      </c>
      <c r="E4288" s="25"/>
      <c r="F4288" s="23" t="s">
        <v>42</v>
      </c>
      <c r="G4288" s="23" t="s">
        <v>33</v>
      </c>
      <c r="H4288" s="24" t="s">
        <v>34</v>
      </c>
      <c r="I4288" s="24" t="s">
        <v>35</v>
      </c>
      <c r="J4288" s="23" t="s">
        <v>36</v>
      </c>
      <c r="K4288" s="26">
        <v>88205.82</v>
      </c>
      <c r="L4288" s="26">
        <f t="shared" si="201"/>
        <v>88205.82</v>
      </c>
      <c r="M4288" s="26">
        <v>0</v>
      </c>
      <c r="N4288" s="26">
        <v>0</v>
      </c>
      <c r="O4288" s="26">
        <v>0</v>
      </c>
      <c r="P4288" s="26">
        <v>0</v>
      </c>
      <c r="Q4288" s="26">
        <f t="shared" si="199"/>
        <v>0</v>
      </c>
      <c r="R4288" s="27" t="str">
        <f t="shared" si="200"/>
        <v>1-30</v>
      </c>
      <c r="S4288" s="27" t="str">
        <f>+VLOOKUP(B4288,'[1]PORTFOLIO MAY16'!$B$7:$T$5083,19,0)</f>
        <v>REPUBLICA DOMINICANA</v>
      </c>
      <c r="T4288" s="26">
        <v>0</v>
      </c>
      <c r="U4288" s="23" t="s">
        <v>37</v>
      </c>
      <c r="V4288" s="23" t="s">
        <v>37</v>
      </c>
      <c r="W4288" s="23" t="s">
        <v>37</v>
      </c>
      <c r="X4288" s="22">
        <v>95120.77</v>
      </c>
    </row>
    <row r="4289" spans="1:24" x14ac:dyDescent="0.25">
      <c r="A4289" s="22">
        <v>702</v>
      </c>
      <c r="B4289" s="23" t="s">
        <v>4334</v>
      </c>
      <c r="C4289" s="23"/>
      <c r="D4289" s="24">
        <v>317050</v>
      </c>
      <c r="E4289" s="25"/>
      <c r="F4289" s="23" t="s">
        <v>42</v>
      </c>
      <c r="G4289" s="23" t="s">
        <v>51</v>
      </c>
      <c r="H4289" s="24" t="s">
        <v>34</v>
      </c>
      <c r="I4289" s="24" t="s">
        <v>35</v>
      </c>
      <c r="J4289" s="23" t="s">
        <v>39</v>
      </c>
      <c r="K4289" s="26">
        <v>173337.67</v>
      </c>
      <c r="L4289" s="26">
        <f t="shared" si="201"/>
        <v>9341.1670344999566</v>
      </c>
      <c r="M4289" s="26">
        <v>0</v>
      </c>
      <c r="N4289" s="26">
        <v>0</v>
      </c>
      <c r="O4289" s="26">
        <v>0</v>
      </c>
      <c r="P4289" s="26">
        <v>0</v>
      </c>
      <c r="Q4289" s="26">
        <f t="shared" si="199"/>
        <v>0</v>
      </c>
      <c r="R4289" s="27" t="str">
        <f t="shared" si="200"/>
        <v>1-30</v>
      </c>
      <c r="S4289" s="27" t="str">
        <f>+VLOOKUP(B4289,'[1]PORTFOLIO MAY16'!$B$7:$T$5083,19,0)</f>
        <v>MEXICO</v>
      </c>
      <c r="T4289" s="26">
        <v>0</v>
      </c>
      <c r="U4289" s="23" t="s">
        <v>37</v>
      </c>
      <c r="V4289" s="23" t="s">
        <v>37</v>
      </c>
      <c r="W4289" s="23" t="s">
        <v>37</v>
      </c>
      <c r="X4289" s="22">
        <v>187409.21</v>
      </c>
    </row>
    <row r="4290" spans="1:24" x14ac:dyDescent="0.25">
      <c r="A4290" s="22">
        <v>702</v>
      </c>
      <c r="B4290" s="23" t="s">
        <v>4335</v>
      </c>
      <c r="C4290" s="23"/>
      <c r="D4290" s="24">
        <v>320398</v>
      </c>
      <c r="E4290" s="25"/>
      <c r="F4290" s="23" t="s">
        <v>42</v>
      </c>
      <c r="G4290" s="23" t="s">
        <v>51</v>
      </c>
      <c r="H4290" s="24" t="s">
        <v>34</v>
      </c>
      <c r="I4290" s="24" t="s">
        <v>35</v>
      </c>
      <c r="J4290" s="23" t="s">
        <v>39</v>
      </c>
      <c r="K4290" s="26">
        <v>401104.25</v>
      </c>
      <c r="L4290" s="26">
        <f t="shared" si="201"/>
        <v>21615.508028334691</v>
      </c>
      <c r="M4290" s="26">
        <v>0</v>
      </c>
      <c r="N4290" s="26">
        <v>0</v>
      </c>
      <c r="O4290" s="26">
        <v>0</v>
      </c>
      <c r="P4290" s="26">
        <v>0</v>
      </c>
      <c r="Q4290" s="26">
        <f t="shared" si="199"/>
        <v>0</v>
      </c>
      <c r="R4290" s="27" t="str">
        <f t="shared" si="200"/>
        <v>1-30</v>
      </c>
      <c r="S4290" s="27" t="str">
        <f>+VLOOKUP(B4290,'[1]PORTFOLIO MAY16'!$B$7:$T$5083,19,0)</f>
        <v>MEXICO</v>
      </c>
      <c r="T4290" s="26">
        <v>0</v>
      </c>
      <c r="U4290" s="23" t="s">
        <v>37</v>
      </c>
      <c r="V4290" s="23" t="s">
        <v>37</v>
      </c>
      <c r="W4290" s="23" t="s">
        <v>37</v>
      </c>
      <c r="X4290" s="22">
        <v>445681.39</v>
      </c>
    </row>
    <row r="4291" spans="1:24" x14ac:dyDescent="0.25">
      <c r="A4291" s="22">
        <v>702</v>
      </c>
      <c r="B4291" s="23" t="s">
        <v>4336</v>
      </c>
      <c r="C4291" s="23"/>
      <c r="D4291" s="24">
        <v>320201</v>
      </c>
      <c r="E4291" s="25"/>
      <c r="F4291" s="23" t="s">
        <v>33</v>
      </c>
      <c r="G4291" s="23" t="s">
        <v>33</v>
      </c>
      <c r="H4291" s="24" t="s">
        <v>34</v>
      </c>
      <c r="I4291" s="24" t="s">
        <v>233</v>
      </c>
      <c r="J4291" s="23" t="s">
        <v>39</v>
      </c>
      <c r="K4291" s="26">
        <v>284094.13</v>
      </c>
      <c r="L4291" s="26">
        <f t="shared" si="201"/>
        <v>15309.832662749795</v>
      </c>
      <c r="M4291" s="26">
        <v>0</v>
      </c>
      <c r="N4291" s="26">
        <v>0</v>
      </c>
      <c r="O4291" s="26">
        <v>0</v>
      </c>
      <c r="P4291" s="26">
        <v>284094.13</v>
      </c>
      <c r="Q4291" s="26">
        <f t="shared" si="199"/>
        <v>284094.13</v>
      </c>
      <c r="R4291" s="27" t="str">
        <f t="shared" si="200"/>
        <v>120+</v>
      </c>
      <c r="S4291" s="27" t="str">
        <f>+VLOOKUP(B4291,'[1]PORTFOLIO MAY16'!$B$7:$T$5083,19,0)</f>
        <v>MEXICO</v>
      </c>
      <c r="T4291" s="26">
        <v>284094.13</v>
      </c>
      <c r="U4291" s="23" t="s">
        <v>37</v>
      </c>
      <c r="V4291" s="23" t="s">
        <v>37</v>
      </c>
      <c r="W4291" s="23" t="s">
        <v>37</v>
      </c>
      <c r="X4291" s="22">
        <v>284094.13</v>
      </c>
    </row>
    <row r="4292" spans="1:24" x14ac:dyDescent="0.25">
      <c r="A4292" s="22">
        <v>702</v>
      </c>
      <c r="B4292" s="23" t="s">
        <v>4337</v>
      </c>
      <c r="C4292" s="23"/>
      <c r="D4292" s="24">
        <v>320023</v>
      </c>
      <c r="E4292" s="25"/>
      <c r="F4292" s="23" t="s">
        <v>33</v>
      </c>
      <c r="G4292" s="23" t="s">
        <v>33</v>
      </c>
      <c r="H4292" s="24" t="s">
        <v>34</v>
      </c>
      <c r="I4292" s="24" t="s">
        <v>233</v>
      </c>
      <c r="J4292" s="23" t="s">
        <v>36</v>
      </c>
      <c r="K4292" s="26">
        <v>1324882.1299999999</v>
      </c>
      <c r="L4292" s="26">
        <f t="shared" si="201"/>
        <v>1324882.1299999999</v>
      </c>
      <c r="M4292" s="26">
        <v>0</v>
      </c>
      <c r="N4292" s="26">
        <v>0</v>
      </c>
      <c r="O4292" s="26">
        <v>0</v>
      </c>
      <c r="P4292" s="26">
        <v>1324882.1299999999</v>
      </c>
      <c r="Q4292" s="26">
        <f t="shared" si="199"/>
        <v>1324882.1299999999</v>
      </c>
      <c r="R4292" s="27" t="str">
        <f t="shared" si="200"/>
        <v>120+</v>
      </c>
      <c r="S4292" s="27" t="str">
        <f>+VLOOKUP(B4292,'[1]PORTFOLIO MAY16'!$B$7:$T$5083,19,0)</f>
        <v>MEXICO</v>
      </c>
      <c r="T4292" s="26">
        <v>0</v>
      </c>
      <c r="U4292" s="23" t="s">
        <v>37</v>
      </c>
      <c r="V4292" s="23" t="s">
        <v>37</v>
      </c>
      <c r="W4292" s="23" t="s">
        <v>37</v>
      </c>
      <c r="X4292" s="22">
        <v>1495852.92</v>
      </c>
    </row>
    <row r="4293" spans="1:24" x14ac:dyDescent="0.25">
      <c r="A4293" s="22">
        <v>702</v>
      </c>
      <c r="B4293" s="23" t="s">
        <v>4338</v>
      </c>
      <c r="C4293" s="23"/>
      <c r="D4293" s="24">
        <v>318822</v>
      </c>
      <c r="E4293" s="25"/>
      <c r="F4293" s="23" t="s">
        <v>33</v>
      </c>
      <c r="G4293" s="23" t="s">
        <v>33</v>
      </c>
      <c r="H4293" s="24" t="s">
        <v>34</v>
      </c>
      <c r="I4293" s="24" t="s">
        <v>35</v>
      </c>
      <c r="J4293" s="23" t="s">
        <v>36</v>
      </c>
      <c r="K4293" s="26">
        <v>-12153.27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f t="shared" si="199"/>
        <v>0</v>
      </c>
      <c r="R4293" s="27" t="str">
        <f t="shared" si="200"/>
        <v>1-30</v>
      </c>
      <c r="S4293" s="27" t="str">
        <f>+VLOOKUP(B4293,'[1]PORTFOLIO MAY16'!$B$7:$T$5083,19,0)</f>
        <v>MEXICO</v>
      </c>
      <c r="T4293" s="26">
        <v>0</v>
      </c>
      <c r="U4293" s="23" t="s">
        <v>37</v>
      </c>
      <c r="V4293" s="23" t="s">
        <v>37</v>
      </c>
      <c r="W4293" s="23" t="s">
        <v>37</v>
      </c>
      <c r="X4293" s="22">
        <v>0</v>
      </c>
    </row>
    <row r="4294" spans="1:24" x14ac:dyDescent="0.25">
      <c r="A4294" s="22">
        <v>702</v>
      </c>
      <c r="B4294" s="23" t="s">
        <v>4339</v>
      </c>
      <c r="C4294" s="23"/>
      <c r="D4294" s="24">
        <v>314376</v>
      </c>
      <c r="E4294" s="25"/>
      <c r="F4294" s="23" t="s">
        <v>42</v>
      </c>
      <c r="G4294" s="23" t="s">
        <v>33</v>
      </c>
      <c r="H4294" s="24" t="s">
        <v>34</v>
      </c>
      <c r="I4294" s="24" t="s">
        <v>35</v>
      </c>
      <c r="J4294" s="23" t="s">
        <v>36</v>
      </c>
      <c r="K4294" s="26">
        <v>40279.17</v>
      </c>
      <c r="L4294" s="26">
        <f t="shared" si="201"/>
        <v>40279.17</v>
      </c>
      <c r="M4294" s="26">
        <v>0</v>
      </c>
      <c r="N4294" s="26">
        <v>0</v>
      </c>
      <c r="O4294" s="26">
        <v>0</v>
      </c>
      <c r="P4294" s="26">
        <v>0</v>
      </c>
      <c r="Q4294" s="26">
        <f t="shared" si="199"/>
        <v>0</v>
      </c>
      <c r="R4294" s="27" t="str">
        <f t="shared" si="200"/>
        <v>1-30</v>
      </c>
      <c r="S4294" s="27" t="str">
        <f>+VLOOKUP(B4294,'[1]PORTFOLIO MAY16'!$B$7:$T$5083,19,0)</f>
        <v>COSTA RICA</v>
      </c>
      <c r="T4294" s="26">
        <v>0</v>
      </c>
      <c r="U4294" s="23" t="s">
        <v>37</v>
      </c>
      <c r="V4294" s="23" t="s">
        <v>37</v>
      </c>
      <c r="W4294" s="23" t="s">
        <v>37</v>
      </c>
      <c r="X4294" s="22">
        <v>40871.19</v>
      </c>
    </row>
    <row r="4295" spans="1:24" x14ac:dyDescent="0.25">
      <c r="A4295" s="22">
        <v>702</v>
      </c>
      <c r="B4295" s="23" t="s">
        <v>4340</v>
      </c>
      <c r="C4295" s="23"/>
      <c r="D4295" s="24">
        <v>314376</v>
      </c>
      <c r="E4295" s="25"/>
      <c r="F4295" s="23" t="s">
        <v>42</v>
      </c>
      <c r="G4295" s="23" t="s">
        <v>33</v>
      </c>
      <c r="H4295" s="24" t="s">
        <v>34</v>
      </c>
      <c r="I4295" s="24" t="s">
        <v>35</v>
      </c>
      <c r="J4295" s="23" t="s">
        <v>36</v>
      </c>
      <c r="K4295" s="26">
        <v>807949.92</v>
      </c>
      <c r="L4295" s="26">
        <f t="shared" si="201"/>
        <v>807949.92</v>
      </c>
      <c r="M4295" s="26">
        <v>0</v>
      </c>
      <c r="N4295" s="26">
        <v>0</v>
      </c>
      <c r="O4295" s="26">
        <v>0</v>
      </c>
      <c r="P4295" s="26">
        <v>0</v>
      </c>
      <c r="Q4295" s="26">
        <f t="shared" ref="Q4295:Q4358" si="202">+P4295+O4295+N4295+M4295</f>
        <v>0</v>
      </c>
      <c r="R4295" s="27" t="str">
        <f t="shared" ref="R4295:R4358" si="203">+IF(P4295&gt;0,"120+",IF(O4295&gt;0,"91-120",IF(N4295&gt;0,"61-90",IF(M4295&gt;0,"31-60","1-30"))))</f>
        <v>1-30</v>
      </c>
      <c r="S4295" s="27" t="str">
        <f>+VLOOKUP(B4295,'[1]PORTFOLIO MAY16'!$B$7:$T$5083,19,0)</f>
        <v>COSTA RICA</v>
      </c>
      <c r="T4295" s="26">
        <v>0</v>
      </c>
      <c r="U4295" s="23" t="s">
        <v>37</v>
      </c>
      <c r="V4295" s="23" t="s">
        <v>37</v>
      </c>
      <c r="W4295" s="23" t="s">
        <v>37</v>
      </c>
      <c r="X4295" s="22">
        <v>902582.8</v>
      </c>
    </row>
    <row r="4296" spans="1:24" x14ac:dyDescent="0.25">
      <c r="A4296" s="22">
        <v>702</v>
      </c>
      <c r="B4296" s="23" t="s">
        <v>4341</v>
      </c>
      <c r="C4296" s="23"/>
      <c r="D4296" s="24">
        <v>315701</v>
      </c>
      <c r="E4296" s="25"/>
      <c r="F4296" s="23" t="s">
        <v>33</v>
      </c>
      <c r="G4296" s="23" t="s">
        <v>33</v>
      </c>
      <c r="H4296" s="24" t="s">
        <v>34</v>
      </c>
      <c r="I4296" s="24" t="s">
        <v>35</v>
      </c>
      <c r="J4296" s="23" t="s">
        <v>36</v>
      </c>
      <c r="K4296" s="26">
        <v>98741.66</v>
      </c>
      <c r="L4296" s="26">
        <f t="shared" si="201"/>
        <v>98741.66</v>
      </c>
      <c r="M4296" s="26">
        <v>0</v>
      </c>
      <c r="N4296" s="26">
        <v>0</v>
      </c>
      <c r="O4296" s="26">
        <v>0</v>
      </c>
      <c r="P4296" s="26">
        <v>0</v>
      </c>
      <c r="Q4296" s="26">
        <f t="shared" si="202"/>
        <v>0</v>
      </c>
      <c r="R4296" s="27" t="str">
        <f t="shared" si="203"/>
        <v>1-30</v>
      </c>
      <c r="S4296" s="27" t="str">
        <f>+VLOOKUP(B4296,'[1]PORTFOLIO MAY16'!$B$7:$T$5083,19,0)</f>
        <v>MEXICO</v>
      </c>
      <c r="T4296" s="26">
        <v>0</v>
      </c>
      <c r="U4296" s="23" t="s">
        <v>37</v>
      </c>
      <c r="V4296" s="23" t="s">
        <v>37</v>
      </c>
      <c r="W4296" s="23" t="s">
        <v>37</v>
      </c>
      <c r="X4296" s="22">
        <v>124908.99</v>
      </c>
    </row>
    <row r="4297" spans="1:24" x14ac:dyDescent="0.25">
      <c r="A4297" s="22">
        <v>702</v>
      </c>
      <c r="B4297" s="23" t="s">
        <v>4342</v>
      </c>
      <c r="C4297" s="23"/>
      <c r="D4297" s="24">
        <v>318072</v>
      </c>
      <c r="E4297" s="25"/>
      <c r="F4297" s="23" t="s">
        <v>33</v>
      </c>
      <c r="G4297" s="23" t="s">
        <v>33</v>
      </c>
      <c r="H4297" s="24" t="s">
        <v>34</v>
      </c>
      <c r="I4297" s="24" t="s">
        <v>233</v>
      </c>
      <c r="J4297" s="23" t="s">
        <v>39</v>
      </c>
      <c r="K4297" s="26">
        <v>199091.41</v>
      </c>
      <c r="L4297" s="26">
        <f t="shared" si="201"/>
        <v>10729.036082832514</v>
      </c>
      <c r="M4297" s="26">
        <v>0</v>
      </c>
      <c r="N4297" s="26">
        <v>0</v>
      </c>
      <c r="O4297" s="26">
        <v>0</v>
      </c>
      <c r="P4297" s="26">
        <v>199091.41</v>
      </c>
      <c r="Q4297" s="26">
        <f t="shared" si="202"/>
        <v>199091.41</v>
      </c>
      <c r="R4297" s="27" t="str">
        <f t="shared" si="203"/>
        <v>120+</v>
      </c>
      <c r="S4297" s="27" t="str">
        <f>+VLOOKUP(B4297,'[1]PORTFOLIO MAY16'!$B$7:$T$5083,19,0)</f>
        <v>MEXICO</v>
      </c>
      <c r="T4297" s="26">
        <v>0</v>
      </c>
      <c r="U4297" s="23" t="s">
        <v>37</v>
      </c>
      <c r="V4297" s="23" t="s">
        <v>37</v>
      </c>
      <c r="W4297" s="23" t="s">
        <v>37</v>
      </c>
      <c r="X4297" s="22">
        <v>277512.46000000002</v>
      </c>
    </row>
    <row r="4298" spans="1:24" x14ac:dyDescent="0.25">
      <c r="A4298" s="22">
        <v>702</v>
      </c>
      <c r="B4298" s="23" t="s">
        <v>4343</v>
      </c>
      <c r="C4298" s="23"/>
      <c r="D4298" s="24">
        <v>313548</v>
      </c>
      <c r="E4298" s="25"/>
      <c r="F4298" s="23" t="s">
        <v>51</v>
      </c>
      <c r="G4298" s="23" t="s">
        <v>51</v>
      </c>
      <c r="H4298" s="24" t="s">
        <v>34</v>
      </c>
      <c r="I4298" s="24" t="s">
        <v>35</v>
      </c>
      <c r="J4298" s="23" t="s">
        <v>36</v>
      </c>
      <c r="K4298" s="26">
        <v>12245.57</v>
      </c>
      <c r="L4298" s="26">
        <f t="shared" si="201"/>
        <v>12245.57</v>
      </c>
      <c r="M4298" s="26">
        <v>0</v>
      </c>
      <c r="N4298" s="26">
        <v>0</v>
      </c>
      <c r="O4298" s="26">
        <v>0</v>
      </c>
      <c r="P4298" s="26">
        <v>0</v>
      </c>
      <c r="Q4298" s="26">
        <f t="shared" si="202"/>
        <v>0</v>
      </c>
      <c r="R4298" s="27" t="str">
        <f t="shared" si="203"/>
        <v>1-30</v>
      </c>
      <c r="S4298" s="28" t="s">
        <v>626</v>
      </c>
      <c r="T4298" s="26">
        <v>0</v>
      </c>
      <c r="U4298" s="23" t="s">
        <v>37</v>
      </c>
      <c r="V4298" s="23" t="s">
        <v>37</v>
      </c>
      <c r="W4298" s="23" t="s">
        <v>37</v>
      </c>
      <c r="X4298" s="22">
        <v>13050.64</v>
      </c>
    </row>
    <row r="4299" spans="1:24" x14ac:dyDescent="0.25">
      <c r="A4299" s="22">
        <v>702</v>
      </c>
      <c r="B4299" s="23" t="s">
        <v>4344</v>
      </c>
      <c r="C4299" s="23"/>
      <c r="D4299" s="24">
        <v>313548</v>
      </c>
      <c r="E4299" s="25"/>
      <c r="F4299" s="23" t="s">
        <v>51</v>
      </c>
      <c r="G4299" s="23" t="s">
        <v>51</v>
      </c>
      <c r="H4299" s="24" t="s">
        <v>34</v>
      </c>
      <c r="I4299" s="24" t="s">
        <v>35</v>
      </c>
      <c r="J4299" s="23" t="s">
        <v>36</v>
      </c>
      <c r="K4299" s="26">
        <v>27737.39</v>
      </c>
      <c r="L4299" s="26">
        <f t="shared" si="201"/>
        <v>27737.39</v>
      </c>
      <c r="M4299" s="26">
        <v>0</v>
      </c>
      <c r="N4299" s="26">
        <v>0</v>
      </c>
      <c r="O4299" s="26">
        <v>0</v>
      </c>
      <c r="P4299" s="26">
        <v>0</v>
      </c>
      <c r="Q4299" s="26">
        <f t="shared" si="202"/>
        <v>0</v>
      </c>
      <c r="R4299" s="27" t="str">
        <f t="shared" si="203"/>
        <v>1-30</v>
      </c>
      <c r="S4299" s="28" t="s">
        <v>626</v>
      </c>
      <c r="T4299" s="26">
        <v>0</v>
      </c>
      <c r="U4299" s="23" t="s">
        <v>37</v>
      </c>
      <c r="V4299" s="23" t="s">
        <v>37</v>
      </c>
      <c r="W4299" s="23" t="s">
        <v>37</v>
      </c>
      <c r="X4299" s="22">
        <v>29560.959999999999</v>
      </c>
    </row>
    <row r="4300" spans="1:24" x14ac:dyDescent="0.25">
      <c r="A4300" s="22">
        <v>702</v>
      </c>
      <c r="B4300" s="23" t="s">
        <v>4345</v>
      </c>
      <c r="C4300" s="23"/>
      <c r="D4300" s="24">
        <v>314376</v>
      </c>
      <c r="E4300" s="25"/>
      <c r="F4300" s="23" t="s">
        <v>42</v>
      </c>
      <c r="G4300" s="23" t="s">
        <v>33</v>
      </c>
      <c r="H4300" s="24" t="s">
        <v>34</v>
      </c>
      <c r="I4300" s="24" t="s">
        <v>35</v>
      </c>
      <c r="J4300" s="23" t="s">
        <v>36</v>
      </c>
      <c r="K4300" s="26">
        <v>454863.35999999999</v>
      </c>
      <c r="L4300" s="26">
        <f t="shared" si="201"/>
        <v>454863.35999999999</v>
      </c>
      <c r="M4300" s="26">
        <v>0</v>
      </c>
      <c r="N4300" s="26">
        <v>0</v>
      </c>
      <c r="O4300" s="26">
        <v>0</v>
      </c>
      <c r="P4300" s="26">
        <v>0</v>
      </c>
      <c r="Q4300" s="26">
        <f t="shared" si="202"/>
        <v>0</v>
      </c>
      <c r="R4300" s="27" t="str">
        <f t="shared" si="203"/>
        <v>1-30</v>
      </c>
      <c r="S4300" s="28" t="s">
        <v>158</v>
      </c>
      <c r="T4300" s="26">
        <v>0</v>
      </c>
      <c r="U4300" s="23" t="s">
        <v>37</v>
      </c>
      <c r="V4300" s="23" t="s">
        <v>37</v>
      </c>
      <c r="W4300" s="23" t="s">
        <v>37</v>
      </c>
      <c r="X4300" s="22">
        <v>533745.69999999995</v>
      </c>
    </row>
    <row r="4301" spans="1:24" x14ac:dyDescent="0.25">
      <c r="A4301" s="22">
        <v>702</v>
      </c>
      <c r="B4301" s="23" t="s">
        <v>4346</v>
      </c>
      <c r="C4301" s="23"/>
      <c r="D4301" s="24">
        <v>312459</v>
      </c>
      <c r="E4301" s="25"/>
      <c r="F4301" s="23" t="s">
        <v>33</v>
      </c>
      <c r="G4301" s="23" t="s">
        <v>33</v>
      </c>
      <c r="H4301" s="24" t="s">
        <v>34</v>
      </c>
      <c r="I4301" s="24" t="s">
        <v>35</v>
      </c>
      <c r="J4301" s="23" t="s">
        <v>39</v>
      </c>
      <c r="K4301" s="26">
        <v>1363242.01</v>
      </c>
      <c r="L4301" s="26">
        <f t="shared" si="201"/>
        <v>73465.111904743273</v>
      </c>
      <c r="M4301" s="26">
        <v>0</v>
      </c>
      <c r="N4301" s="26">
        <v>0</v>
      </c>
      <c r="O4301" s="26">
        <v>0</v>
      </c>
      <c r="P4301" s="26">
        <v>0</v>
      </c>
      <c r="Q4301" s="26">
        <f t="shared" si="202"/>
        <v>0</v>
      </c>
      <c r="R4301" s="27" t="str">
        <f t="shared" si="203"/>
        <v>1-30</v>
      </c>
      <c r="S4301" s="28" t="s">
        <v>160</v>
      </c>
      <c r="T4301" s="26">
        <v>0</v>
      </c>
      <c r="U4301" s="23" t="s">
        <v>37</v>
      </c>
      <c r="V4301" s="23" t="s">
        <v>37</v>
      </c>
      <c r="W4301" s="23" t="s">
        <v>37</v>
      </c>
      <c r="X4301" s="22">
        <v>1422513.4</v>
      </c>
    </row>
    <row r="4302" spans="1:24" x14ac:dyDescent="0.25">
      <c r="A4302" s="22">
        <v>702</v>
      </c>
      <c r="B4302" s="23" t="s">
        <v>4347</v>
      </c>
      <c r="C4302" s="23"/>
      <c r="D4302" s="24">
        <v>317485</v>
      </c>
      <c r="E4302" s="25"/>
      <c r="F4302" s="23" t="s">
        <v>33</v>
      </c>
      <c r="G4302" s="23" t="s">
        <v>33</v>
      </c>
      <c r="H4302" s="24" t="s">
        <v>34</v>
      </c>
      <c r="I4302" s="24" t="s">
        <v>35</v>
      </c>
      <c r="J4302" s="23" t="s">
        <v>39</v>
      </c>
      <c r="K4302" s="26">
        <v>1605112.5</v>
      </c>
      <c r="L4302" s="26">
        <f t="shared" si="201"/>
        <v>86499.512608331541</v>
      </c>
      <c r="M4302" s="26">
        <v>0</v>
      </c>
      <c r="N4302" s="26">
        <v>0</v>
      </c>
      <c r="O4302" s="26">
        <v>0</v>
      </c>
      <c r="P4302" s="26">
        <v>0</v>
      </c>
      <c r="Q4302" s="26">
        <f t="shared" si="202"/>
        <v>0</v>
      </c>
      <c r="R4302" s="27" t="str">
        <f t="shared" si="203"/>
        <v>1-30</v>
      </c>
      <c r="S4302" s="28" t="s">
        <v>160</v>
      </c>
      <c r="T4302" s="26">
        <v>0</v>
      </c>
      <c r="U4302" s="23" t="s">
        <v>37</v>
      </c>
      <c r="V4302" s="23" t="s">
        <v>37</v>
      </c>
      <c r="W4302" s="23" t="s">
        <v>37</v>
      </c>
      <c r="X4302" s="22">
        <v>1674900</v>
      </c>
    </row>
    <row r="4303" spans="1:24" x14ac:dyDescent="0.25">
      <c r="A4303" s="22">
        <v>702</v>
      </c>
      <c r="B4303" s="23" t="s">
        <v>4348</v>
      </c>
      <c r="C4303" s="23"/>
      <c r="D4303" s="24">
        <v>313548</v>
      </c>
      <c r="E4303" s="25"/>
      <c r="F4303" s="23" t="s">
        <v>51</v>
      </c>
      <c r="G4303" s="23" t="s">
        <v>51</v>
      </c>
      <c r="H4303" s="24" t="s">
        <v>34</v>
      </c>
      <c r="I4303" s="24" t="s">
        <v>35</v>
      </c>
      <c r="J4303" s="23" t="s">
        <v>36</v>
      </c>
      <c r="K4303" s="26">
        <v>118962.07</v>
      </c>
      <c r="L4303" s="26">
        <f t="shared" si="201"/>
        <v>118962.07</v>
      </c>
      <c r="M4303" s="26">
        <v>0</v>
      </c>
      <c r="N4303" s="26">
        <v>0</v>
      </c>
      <c r="O4303" s="26">
        <v>0</v>
      </c>
      <c r="P4303" s="26">
        <v>0</v>
      </c>
      <c r="Q4303" s="26">
        <f t="shared" si="202"/>
        <v>0</v>
      </c>
      <c r="R4303" s="27" t="str">
        <f t="shared" si="203"/>
        <v>1-30</v>
      </c>
      <c r="S4303" s="28" t="s">
        <v>626</v>
      </c>
      <c r="T4303" s="26">
        <v>0</v>
      </c>
      <c r="U4303" s="23" t="s">
        <v>37</v>
      </c>
      <c r="V4303" s="23" t="s">
        <v>37</v>
      </c>
      <c r="W4303" s="23" t="s">
        <v>37</v>
      </c>
      <c r="X4303" s="22">
        <v>126765.62</v>
      </c>
    </row>
    <row r="4304" spans="1:24" x14ac:dyDescent="0.25">
      <c r="A4304" s="22">
        <v>702</v>
      </c>
      <c r="B4304" s="23" t="s">
        <v>4349</v>
      </c>
      <c r="C4304" s="23"/>
      <c r="D4304" s="24">
        <v>363200</v>
      </c>
      <c r="E4304" s="25"/>
      <c r="F4304" s="23" t="s">
        <v>33</v>
      </c>
      <c r="G4304" s="23" t="s">
        <v>33</v>
      </c>
      <c r="H4304" s="24" t="s">
        <v>34</v>
      </c>
      <c r="I4304" s="24" t="s">
        <v>35</v>
      </c>
      <c r="J4304" s="23" t="s">
        <v>36</v>
      </c>
      <c r="K4304" s="26">
        <v>23595.99</v>
      </c>
      <c r="L4304" s="26">
        <f t="shared" si="201"/>
        <v>23595.99</v>
      </c>
      <c r="M4304" s="26">
        <v>0</v>
      </c>
      <c r="N4304" s="26">
        <v>0</v>
      </c>
      <c r="O4304" s="26">
        <v>0</v>
      </c>
      <c r="P4304" s="26">
        <v>0</v>
      </c>
      <c r="Q4304" s="26">
        <f t="shared" si="202"/>
        <v>0</v>
      </c>
      <c r="R4304" s="27" t="str">
        <f t="shared" si="203"/>
        <v>1-30</v>
      </c>
      <c r="S4304" s="28" t="s">
        <v>160</v>
      </c>
      <c r="T4304" s="26">
        <v>0</v>
      </c>
      <c r="U4304" s="23" t="s">
        <v>37</v>
      </c>
      <c r="V4304" s="23" t="s">
        <v>37</v>
      </c>
      <c r="W4304" s="23" t="s">
        <v>37</v>
      </c>
      <c r="X4304" s="22">
        <v>26073.51</v>
      </c>
    </row>
    <row r="4305" spans="1:24" x14ac:dyDescent="0.25">
      <c r="A4305" s="22">
        <v>702</v>
      </c>
      <c r="B4305" s="23" t="s">
        <v>4350</v>
      </c>
      <c r="C4305" s="23"/>
      <c r="D4305" s="24">
        <v>359893</v>
      </c>
      <c r="E4305" s="25"/>
      <c r="F4305" s="23" t="s">
        <v>42</v>
      </c>
      <c r="G4305" s="23" t="s">
        <v>33</v>
      </c>
      <c r="H4305" s="24" t="s">
        <v>34</v>
      </c>
      <c r="I4305" s="24" t="s">
        <v>35</v>
      </c>
      <c r="J4305" s="23" t="s">
        <v>36</v>
      </c>
      <c r="K4305" s="26">
        <v>315050.09000000003</v>
      </c>
      <c r="L4305" s="26">
        <f t="shared" si="201"/>
        <v>315050.09000000003</v>
      </c>
      <c r="M4305" s="26">
        <v>0</v>
      </c>
      <c r="N4305" s="26">
        <v>0</v>
      </c>
      <c r="O4305" s="26">
        <v>0</v>
      </c>
      <c r="P4305" s="26">
        <v>0</v>
      </c>
      <c r="Q4305" s="26">
        <f t="shared" si="202"/>
        <v>0</v>
      </c>
      <c r="R4305" s="27" t="str">
        <f t="shared" si="203"/>
        <v>1-30</v>
      </c>
      <c r="S4305" s="28" t="s">
        <v>2509</v>
      </c>
      <c r="T4305" s="26">
        <v>0</v>
      </c>
      <c r="U4305" s="23" t="s">
        <v>37</v>
      </c>
      <c r="V4305" s="23" t="s">
        <v>37</v>
      </c>
      <c r="W4305" s="23" t="s">
        <v>37</v>
      </c>
      <c r="X4305" s="22">
        <v>342234.14</v>
      </c>
    </row>
    <row r="4306" spans="1:24" x14ac:dyDescent="0.25">
      <c r="A4306" s="22">
        <v>702</v>
      </c>
      <c r="B4306" s="23" t="s">
        <v>4351</v>
      </c>
      <c r="C4306" s="23"/>
      <c r="D4306" s="24">
        <v>320022</v>
      </c>
      <c r="E4306" s="25"/>
      <c r="F4306" s="23" t="s">
        <v>42</v>
      </c>
      <c r="G4306" s="23" t="s">
        <v>33</v>
      </c>
      <c r="H4306" s="24" t="s">
        <v>34</v>
      </c>
      <c r="I4306" s="24" t="s">
        <v>35</v>
      </c>
      <c r="J4306" s="23" t="s">
        <v>36</v>
      </c>
      <c r="K4306" s="26">
        <v>50164.3</v>
      </c>
      <c r="L4306" s="26">
        <f t="shared" si="201"/>
        <v>50164.3</v>
      </c>
      <c r="M4306" s="26">
        <v>0</v>
      </c>
      <c r="N4306" s="26">
        <v>0</v>
      </c>
      <c r="O4306" s="26">
        <v>0</v>
      </c>
      <c r="P4306" s="26">
        <v>50164.3</v>
      </c>
      <c r="Q4306" s="26">
        <f t="shared" si="202"/>
        <v>50164.3</v>
      </c>
      <c r="R4306" s="27" t="str">
        <f t="shared" si="203"/>
        <v>120+</v>
      </c>
      <c r="S4306" s="27" t="str">
        <f>+VLOOKUP(B4306,'[1]PORTFOLIO MAY16'!$B$7:$T$5083,19,0)</f>
        <v>REPUBLICA DOMINICANA</v>
      </c>
      <c r="T4306" s="26">
        <v>50164.3</v>
      </c>
      <c r="U4306" s="23" t="s">
        <v>37</v>
      </c>
      <c r="V4306" s="23" t="s">
        <v>37</v>
      </c>
      <c r="W4306" s="23" t="s">
        <v>37</v>
      </c>
      <c r="X4306" s="22">
        <v>50164.3</v>
      </c>
    </row>
    <row r="4307" spans="1:24" x14ac:dyDescent="0.25">
      <c r="A4307" s="22">
        <v>702</v>
      </c>
      <c r="B4307" s="23" t="s">
        <v>4352</v>
      </c>
      <c r="C4307" s="23"/>
      <c r="D4307" s="24">
        <v>311630</v>
      </c>
      <c r="E4307" s="25"/>
      <c r="F4307" s="23" t="s">
        <v>51</v>
      </c>
      <c r="G4307" s="23" t="s">
        <v>33</v>
      </c>
      <c r="H4307" s="24" t="s">
        <v>34</v>
      </c>
      <c r="I4307" s="24" t="s">
        <v>35</v>
      </c>
      <c r="J4307" s="23" t="s">
        <v>36</v>
      </c>
      <c r="K4307" s="26">
        <v>2848.3</v>
      </c>
      <c r="L4307" s="26">
        <f t="shared" si="201"/>
        <v>2848.3</v>
      </c>
      <c r="M4307" s="26">
        <v>0</v>
      </c>
      <c r="N4307" s="26">
        <v>0</v>
      </c>
      <c r="O4307" s="26">
        <v>0</v>
      </c>
      <c r="P4307" s="26">
        <v>0</v>
      </c>
      <c r="Q4307" s="26">
        <f t="shared" si="202"/>
        <v>0</v>
      </c>
      <c r="R4307" s="27" t="str">
        <f t="shared" si="203"/>
        <v>1-30</v>
      </c>
      <c r="S4307" s="27" t="str">
        <f>+VLOOKUP(B4307,'[1]PORTFOLIO MAY16'!$B$7:$T$5083,19,0)</f>
        <v>COSTA RICA</v>
      </c>
      <c r="T4307" s="26">
        <v>0</v>
      </c>
      <c r="U4307" s="23" t="s">
        <v>37</v>
      </c>
      <c r="V4307" s="23" t="s">
        <v>37</v>
      </c>
      <c r="W4307" s="23" t="s">
        <v>37</v>
      </c>
      <c r="X4307" s="22">
        <v>2863.61</v>
      </c>
    </row>
    <row r="4308" spans="1:24" x14ac:dyDescent="0.25">
      <c r="A4308" s="22">
        <v>702</v>
      </c>
      <c r="B4308" s="23" t="s">
        <v>4353</v>
      </c>
      <c r="C4308" s="23"/>
      <c r="D4308" s="24">
        <v>320022</v>
      </c>
      <c r="E4308" s="25"/>
      <c r="F4308" s="23" t="s">
        <v>42</v>
      </c>
      <c r="G4308" s="23" t="s">
        <v>33</v>
      </c>
      <c r="H4308" s="24" t="s">
        <v>34</v>
      </c>
      <c r="I4308" s="24" t="s">
        <v>35</v>
      </c>
      <c r="J4308" s="23" t="s">
        <v>36</v>
      </c>
      <c r="K4308" s="26">
        <v>94700.68</v>
      </c>
      <c r="L4308" s="26">
        <f t="shared" si="201"/>
        <v>94700.68</v>
      </c>
      <c r="M4308" s="26">
        <v>0</v>
      </c>
      <c r="N4308" s="26">
        <v>0</v>
      </c>
      <c r="O4308" s="26">
        <v>0</v>
      </c>
      <c r="P4308" s="26">
        <v>94700.68</v>
      </c>
      <c r="Q4308" s="26">
        <f t="shared" si="202"/>
        <v>94700.68</v>
      </c>
      <c r="R4308" s="27" t="str">
        <f t="shared" si="203"/>
        <v>120+</v>
      </c>
      <c r="S4308" s="27" t="str">
        <f>+VLOOKUP(B4308,'[1]PORTFOLIO MAY16'!$B$7:$T$5083,19,0)</f>
        <v>REPUBLICA DOMINICANA</v>
      </c>
      <c r="T4308" s="26">
        <v>94700.68</v>
      </c>
      <c r="U4308" s="23" t="s">
        <v>37</v>
      </c>
      <c r="V4308" s="23" t="s">
        <v>37</v>
      </c>
      <c r="W4308" s="23" t="s">
        <v>37</v>
      </c>
      <c r="X4308" s="22">
        <v>94700.68</v>
      </c>
    </row>
    <row r="4309" spans="1:24" x14ac:dyDescent="0.25">
      <c r="A4309" s="22">
        <v>702</v>
      </c>
      <c r="B4309" s="23" t="s">
        <v>4354</v>
      </c>
      <c r="C4309" s="23"/>
      <c r="D4309" s="24">
        <v>313548</v>
      </c>
      <c r="E4309" s="25"/>
      <c r="F4309" s="23" t="s">
        <v>59</v>
      </c>
      <c r="G4309" s="23" t="s">
        <v>59</v>
      </c>
      <c r="H4309" s="24" t="s">
        <v>34</v>
      </c>
      <c r="I4309" s="24" t="s">
        <v>35</v>
      </c>
      <c r="J4309" s="23" t="s">
        <v>36</v>
      </c>
      <c r="K4309" s="26">
        <v>54080.66</v>
      </c>
      <c r="L4309" s="26">
        <f t="shared" si="201"/>
        <v>54080.66</v>
      </c>
      <c r="M4309" s="26">
        <v>0</v>
      </c>
      <c r="N4309" s="26">
        <v>0</v>
      </c>
      <c r="O4309" s="26">
        <v>0</v>
      </c>
      <c r="P4309" s="26">
        <v>0</v>
      </c>
      <c r="Q4309" s="26">
        <f t="shared" si="202"/>
        <v>0</v>
      </c>
      <c r="R4309" s="27" t="str">
        <f t="shared" si="203"/>
        <v>1-30</v>
      </c>
      <c r="S4309" s="28" t="s">
        <v>626</v>
      </c>
      <c r="T4309" s="26">
        <v>0</v>
      </c>
      <c r="U4309" s="23" t="s">
        <v>37</v>
      </c>
      <c r="V4309" s="23" t="s">
        <v>37</v>
      </c>
      <c r="W4309" s="23" t="s">
        <v>37</v>
      </c>
      <c r="X4309" s="22">
        <v>57636.14</v>
      </c>
    </row>
    <row r="4310" spans="1:24" x14ac:dyDescent="0.25">
      <c r="A4310" s="22">
        <v>702</v>
      </c>
      <c r="B4310" s="23" t="s">
        <v>4355</v>
      </c>
      <c r="C4310" s="23"/>
      <c r="D4310" s="24">
        <v>314376</v>
      </c>
      <c r="E4310" s="25"/>
      <c r="F4310" s="23" t="s">
        <v>42</v>
      </c>
      <c r="G4310" s="23" t="s">
        <v>33</v>
      </c>
      <c r="H4310" s="24" t="s">
        <v>34</v>
      </c>
      <c r="I4310" s="24" t="s">
        <v>35</v>
      </c>
      <c r="J4310" s="23" t="s">
        <v>36</v>
      </c>
      <c r="K4310" s="26">
        <v>160315.49</v>
      </c>
      <c r="L4310" s="26">
        <f t="shared" si="201"/>
        <v>160315.49</v>
      </c>
      <c r="M4310" s="26">
        <v>0</v>
      </c>
      <c r="N4310" s="26">
        <v>0</v>
      </c>
      <c r="O4310" s="26">
        <v>0</v>
      </c>
      <c r="P4310" s="26">
        <v>0</v>
      </c>
      <c r="Q4310" s="26">
        <f t="shared" si="202"/>
        <v>0</v>
      </c>
      <c r="R4310" s="27" t="str">
        <f t="shared" si="203"/>
        <v>1-30</v>
      </c>
      <c r="S4310" s="27" t="str">
        <f>+VLOOKUP(B4310,'[1]PORTFOLIO MAY16'!$B$7:$T$5083,19,0)</f>
        <v>COSTA RICA</v>
      </c>
      <c r="T4310" s="26">
        <v>0</v>
      </c>
      <c r="U4310" s="23" t="s">
        <v>37</v>
      </c>
      <c r="V4310" s="23" t="s">
        <v>37</v>
      </c>
      <c r="W4310" s="23" t="s">
        <v>37</v>
      </c>
      <c r="X4310" s="22">
        <v>164719.35</v>
      </c>
    </row>
    <row r="4311" spans="1:24" x14ac:dyDescent="0.25">
      <c r="A4311" s="22">
        <v>702</v>
      </c>
      <c r="B4311" s="23" t="s">
        <v>4356</v>
      </c>
      <c r="C4311" s="23"/>
      <c r="D4311" s="24">
        <v>308900</v>
      </c>
      <c r="E4311" s="25"/>
      <c r="F4311" s="23" t="s">
        <v>42</v>
      </c>
      <c r="G4311" s="23" t="s">
        <v>33</v>
      </c>
      <c r="H4311" s="24" t="s">
        <v>34</v>
      </c>
      <c r="I4311" s="24" t="s">
        <v>35</v>
      </c>
      <c r="J4311" s="23" t="s">
        <v>36</v>
      </c>
      <c r="K4311" s="26">
        <v>87409.69</v>
      </c>
      <c r="L4311" s="26">
        <f t="shared" si="201"/>
        <v>87409.69</v>
      </c>
      <c r="M4311" s="26">
        <v>0</v>
      </c>
      <c r="N4311" s="26">
        <v>0</v>
      </c>
      <c r="O4311" s="26">
        <v>0</v>
      </c>
      <c r="P4311" s="26">
        <v>0</v>
      </c>
      <c r="Q4311" s="26">
        <f t="shared" si="202"/>
        <v>0</v>
      </c>
      <c r="R4311" s="27" t="str">
        <f t="shared" si="203"/>
        <v>1-30</v>
      </c>
      <c r="S4311" s="27" t="str">
        <f>+VLOOKUP(B4311,'[1]PORTFOLIO MAY16'!$B$7:$T$5083,19,0)</f>
        <v>COSTA RICA</v>
      </c>
      <c r="T4311" s="26">
        <v>0</v>
      </c>
      <c r="U4311" s="23" t="s">
        <v>37</v>
      </c>
      <c r="V4311" s="23" t="s">
        <v>37</v>
      </c>
      <c r="W4311" s="23" t="s">
        <v>37</v>
      </c>
      <c r="X4311" s="22">
        <v>89488.73</v>
      </c>
    </row>
    <row r="4312" spans="1:24" x14ac:dyDescent="0.25">
      <c r="A4312" s="22">
        <v>702</v>
      </c>
      <c r="B4312" s="23" t="s">
        <v>4357</v>
      </c>
      <c r="C4312" s="23"/>
      <c r="D4312" s="24">
        <v>310450</v>
      </c>
      <c r="E4312" s="25"/>
      <c r="F4312" s="23" t="s">
        <v>33</v>
      </c>
      <c r="G4312" s="23" t="s">
        <v>33</v>
      </c>
      <c r="H4312" s="24" t="s">
        <v>34</v>
      </c>
      <c r="I4312" s="24" t="s">
        <v>35</v>
      </c>
      <c r="J4312" s="23" t="s">
        <v>39</v>
      </c>
      <c r="K4312" s="26">
        <v>643038.36</v>
      </c>
      <c r="L4312" s="26">
        <f t="shared" si="201"/>
        <v>34653.337213722298</v>
      </c>
      <c r="M4312" s="26">
        <v>0</v>
      </c>
      <c r="N4312" s="26">
        <v>0</v>
      </c>
      <c r="O4312" s="26">
        <v>0</v>
      </c>
      <c r="P4312" s="26">
        <v>0</v>
      </c>
      <c r="Q4312" s="26">
        <f t="shared" si="202"/>
        <v>0</v>
      </c>
      <c r="R4312" s="27" t="str">
        <f t="shared" si="203"/>
        <v>1-30</v>
      </c>
      <c r="S4312" s="27" t="str">
        <f>+VLOOKUP(B4312,'[1]PORTFOLIO MAY16'!$B$7:$T$5083,19,0)</f>
        <v>MEXICO</v>
      </c>
      <c r="T4312" s="26">
        <v>0</v>
      </c>
      <c r="U4312" s="23" t="s">
        <v>37</v>
      </c>
      <c r="V4312" s="23" t="s">
        <v>37</v>
      </c>
      <c r="W4312" s="23" t="s">
        <v>37</v>
      </c>
      <c r="X4312" s="22">
        <v>728925.56</v>
      </c>
    </row>
    <row r="4313" spans="1:24" x14ac:dyDescent="0.25">
      <c r="A4313" s="22">
        <v>702</v>
      </c>
      <c r="B4313" s="23" t="s">
        <v>4358</v>
      </c>
      <c r="C4313" s="23"/>
      <c r="D4313" s="24">
        <v>308393</v>
      </c>
      <c r="E4313" s="25"/>
      <c r="F4313" s="23" t="s">
        <v>51</v>
      </c>
      <c r="G4313" s="23" t="s">
        <v>33</v>
      </c>
      <c r="H4313" s="24" t="s">
        <v>34</v>
      </c>
      <c r="I4313" s="24" t="s">
        <v>35</v>
      </c>
      <c r="J4313" s="23" t="s">
        <v>36</v>
      </c>
      <c r="K4313" s="26">
        <v>63326.75</v>
      </c>
      <c r="L4313" s="26">
        <f t="shared" si="201"/>
        <v>63326.75</v>
      </c>
      <c r="M4313" s="26">
        <v>0</v>
      </c>
      <c r="N4313" s="26">
        <v>0</v>
      </c>
      <c r="O4313" s="26">
        <v>0</v>
      </c>
      <c r="P4313" s="26">
        <v>63326.75</v>
      </c>
      <c r="Q4313" s="26">
        <f t="shared" si="202"/>
        <v>63326.75</v>
      </c>
      <c r="R4313" s="27" t="str">
        <f t="shared" si="203"/>
        <v>120+</v>
      </c>
      <c r="S4313" s="27" t="str">
        <f>+VLOOKUP(B4313,'[1]PORTFOLIO MAY16'!$B$7:$T$5083,19,0)</f>
        <v>GUATEMALA</v>
      </c>
      <c r="T4313" s="26">
        <v>63326.75</v>
      </c>
      <c r="U4313" s="23" t="s">
        <v>37</v>
      </c>
      <c r="V4313" s="23" t="s">
        <v>37</v>
      </c>
      <c r="W4313" s="23" t="s">
        <v>37</v>
      </c>
      <c r="X4313" s="22">
        <v>76281.289999999994</v>
      </c>
    </row>
    <row r="4314" spans="1:24" x14ac:dyDescent="0.25">
      <c r="A4314" s="22">
        <v>702</v>
      </c>
      <c r="B4314" s="23" t="s">
        <v>4359</v>
      </c>
      <c r="C4314" s="23"/>
      <c r="D4314" s="24">
        <v>308393</v>
      </c>
      <c r="E4314" s="25"/>
      <c r="F4314" s="23" t="s">
        <v>51</v>
      </c>
      <c r="G4314" s="23" t="s">
        <v>33</v>
      </c>
      <c r="H4314" s="24" t="s">
        <v>34</v>
      </c>
      <c r="I4314" s="24" t="s">
        <v>35</v>
      </c>
      <c r="J4314" s="23" t="s">
        <v>36</v>
      </c>
      <c r="K4314" s="26">
        <v>44209.21</v>
      </c>
      <c r="L4314" s="26">
        <f t="shared" si="201"/>
        <v>44209.21</v>
      </c>
      <c r="M4314" s="26">
        <v>0</v>
      </c>
      <c r="N4314" s="26">
        <v>0</v>
      </c>
      <c r="O4314" s="26">
        <v>0</v>
      </c>
      <c r="P4314" s="26">
        <v>44209.21</v>
      </c>
      <c r="Q4314" s="26">
        <f t="shared" si="202"/>
        <v>44209.21</v>
      </c>
      <c r="R4314" s="27" t="str">
        <f t="shared" si="203"/>
        <v>120+</v>
      </c>
      <c r="S4314" s="27" t="str">
        <f>+VLOOKUP(B4314,'[1]PORTFOLIO MAY16'!$B$7:$T$5083,19,0)</f>
        <v>GUATEMALA</v>
      </c>
      <c r="T4314" s="26">
        <v>44209.21</v>
      </c>
      <c r="U4314" s="23" t="s">
        <v>37</v>
      </c>
      <c r="V4314" s="23" t="s">
        <v>37</v>
      </c>
      <c r="W4314" s="23" t="s">
        <v>37</v>
      </c>
      <c r="X4314" s="22">
        <v>53252.93</v>
      </c>
    </row>
    <row r="4315" spans="1:24" x14ac:dyDescent="0.25">
      <c r="A4315" s="22">
        <v>702</v>
      </c>
      <c r="B4315" s="23" t="s">
        <v>4360</v>
      </c>
      <c r="C4315" s="23"/>
      <c r="D4315" s="24">
        <v>319124</v>
      </c>
      <c r="E4315" s="25"/>
      <c r="F4315" s="23" t="s">
        <v>33</v>
      </c>
      <c r="G4315" s="23" t="s">
        <v>33</v>
      </c>
      <c r="H4315" s="24" t="s">
        <v>34</v>
      </c>
      <c r="I4315" s="24" t="s">
        <v>35</v>
      </c>
      <c r="J4315" s="23" t="s">
        <v>39</v>
      </c>
      <c r="K4315" s="26">
        <v>130259.49</v>
      </c>
      <c r="L4315" s="26">
        <f t="shared" si="201"/>
        <v>7019.6839147473065</v>
      </c>
      <c r="M4315" s="26">
        <v>0</v>
      </c>
      <c r="N4315" s="26">
        <v>0</v>
      </c>
      <c r="O4315" s="26">
        <v>0</v>
      </c>
      <c r="P4315" s="26">
        <v>0</v>
      </c>
      <c r="Q4315" s="26">
        <f t="shared" si="202"/>
        <v>0</v>
      </c>
      <c r="R4315" s="27" t="str">
        <f t="shared" si="203"/>
        <v>1-30</v>
      </c>
      <c r="S4315" s="27" t="str">
        <f>+VLOOKUP(B4315,'[1]PORTFOLIO MAY16'!$B$7:$T$5083,19,0)</f>
        <v>MEXICO</v>
      </c>
      <c r="T4315" s="26">
        <v>0</v>
      </c>
      <c r="U4315" s="23" t="s">
        <v>37</v>
      </c>
      <c r="V4315" s="23" t="s">
        <v>37</v>
      </c>
      <c r="W4315" s="23" t="s">
        <v>37</v>
      </c>
      <c r="X4315" s="22">
        <v>196179.5</v>
      </c>
    </row>
    <row r="4316" spans="1:24" x14ac:dyDescent="0.25">
      <c r="A4316" s="22">
        <v>702</v>
      </c>
      <c r="B4316" s="23" t="s">
        <v>4361</v>
      </c>
      <c r="C4316" s="23"/>
      <c r="D4316" s="24">
        <v>320498</v>
      </c>
      <c r="E4316" s="25"/>
      <c r="F4316" s="23" t="s">
        <v>42</v>
      </c>
      <c r="G4316" s="23" t="s">
        <v>33</v>
      </c>
      <c r="H4316" s="24" t="s">
        <v>34</v>
      </c>
      <c r="I4316" s="24" t="s">
        <v>35</v>
      </c>
      <c r="J4316" s="23" t="s">
        <v>36</v>
      </c>
      <c r="K4316" s="26">
        <v>27370.57</v>
      </c>
      <c r="L4316" s="26">
        <f t="shared" si="201"/>
        <v>27370.57</v>
      </c>
      <c r="M4316" s="26">
        <v>0</v>
      </c>
      <c r="N4316" s="26">
        <v>0</v>
      </c>
      <c r="O4316" s="26">
        <v>0</v>
      </c>
      <c r="P4316" s="26">
        <v>0</v>
      </c>
      <c r="Q4316" s="26">
        <f t="shared" si="202"/>
        <v>0</v>
      </c>
      <c r="R4316" s="27" t="str">
        <f t="shared" si="203"/>
        <v>1-30</v>
      </c>
      <c r="S4316" s="27" t="str">
        <f>+VLOOKUP(B4316,'[1]PORTFOLIO MAY16'!$B$7:$T$5083,19,0)</f>
        <v>ECUADOR</v>
      </c>
      <c r="T4316" s="26">
        <v>0</v>
      </c>
      <c r="U4316" s="23" t="s">
        <v>37</v>
      </c>
      <c r="V4316" s="23" t="s">
        <v>37</v>
      </c>
      <c r="W4316" s="23" t="s">
        <v>37</v>
      </c>
      <c r="X4316" s="22">
        <v>27942.35</v>
      </c>
    </row>
    <row r="4317" spans="1:24" x14ac:dyDescent="0.25">
      <c r="A4317" s="22">
        <v>702</v>
      </c>
      <c r="B4317" s="23" t="s">
        <v>4362</v>
      </c>
      <c r="C4317" s="23"/>
      <c r="D4317" s="24">
        <v>310174</v>
      </c>
      <c r="E4317" s="25"/>
      <c r="F4317" s="23" t="s">
        <v>33</v>
      </c>
      <c r="G4317" s="23" t="s">
        <v>33</v>
      </c>
      <c r="H4317" s="24" t="s">
        <v>34</v>
      </c>
      <c r="I4317" s="24" t="s">
        <v>35</v>
      </c>
      <c r="J4317" s="23" t="s">
        <v>39</v>
      </c>
      <c r="K4317" s="26">
        <v>-11934.62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f t="shared" si="202"/>
        <v>0</v>
      </c>
      <c r="R4317" s="27" t="str">
        <f t="shared" si="203"/>
        <v>1-30</v>
      </c>
      <c r="S4317" s="27" t="str">
        <f>+VLOOKUP(B4317,'[1]PORTFOLIO MAY16'!$B$7:$T$5083,19,0)</f>
        <v>MEXICO</v>
      </c>
      <c r="T4317" s="26">
        <v>0</v>
      </c>
      <c r="U4317" s="23" t="s">
        <v>37</v>
      </c>
      <c r="V4317" s="23" t="s">
        <v>37</v>
      </c>
      <c r="W4317" s="23" t="s">
        <v>37</v>
      </c>
      <c r="X4317" s="22">
        <v>0</v>
      </c>
    </row>
    <row r="4318" spans="1:24" x14ac:dyDescent="0.25">
      <c r="A4318" s="22">
        <v>702</v>
      </c>
      <c r="B4318" s="23" t="s">
        <v>4363</v>
      </c>
      <c r="C4318" s="23"/>
      <c r="D4318" s="24">
        <v>310425</v>
      </c>
      <c r="E4318" s="25"/>
      <c r="F4318" s="23" t="s">
        <v>42</v>
      </c>
      <c r="G4318" s="23" t="s">
        <v>33</v>
      </c>
      <c r="H4318" s="24" t="s">
        <v>34</v>
      </c>
      <c r="I4318" s="24" t="s">
        <v>35</v>
      </c>
      <c r="J4318" s="23" t="s">
        <v>36</v>
      </c>
      <c r="K4318" s="26">
        <v>53720.5</v>
      </c>
      <c r="L4318" s="26">
        <f t="shared" si="201"/>
        <v>53720.5</v>
      </c>
      <c r="M4318" s="26">
        <v>0</v>
      </c>
      <c r="N4318" s="26">
        <v>0</v>
      </c>
      <c r="O4318" s="26">
        <v>0</v>
      </c>
      <c r="P4318" s="26">
        <v>0</v>
      </c>
      <c r="Q4318" s="26">
        <f t="shared" si="202"/>
        <v>0</v>
      </c>
      <c r="R4318" s="27" t="str">
        <f t="shared" si="203"/>
        <v>1-30</v>
      </c>
      <c r="S4318" s="27" t="str">
        <f>+VLOOKUP(B4318,'[1]PORTFOLIO MAY16'!$B$7:$T$5083,19,0)</f>
        <v>NICARAGUA</v>
      </c>
      <c r="T4318" s="26">
        <v>0</v>
      </c>
      <c r="U4318" s="23" t="s">
        <v>37</v>
      </c>
      <c r="V4318" s="23" t="s">
        <v>37</v>
      </c>
      <c r="W4318" s="23" t="s">
        <v>37</v>
      </c>
      <c r="X4318" s="22">
        <v>55840.99</v>
      </c>
    </row>
    <row r="4319" spans="1:24" x14ac:dyDescent="0.25">
      <c r="A4319" s="22">
        <v>702</v>
      </c>
      <c r="B4319" s="23" t="s">
        <v>4364</v>
      </c>
      <c r="C4319" s="23"/>
      <c r="D4319" s="24">
        <v>316339</v>
      </c>
      <c r="E4319" s="25"/>
      <c r="F4319" s="23" t="s">
        <v>42</v>
      </c>
      <c r="G4319" s="23" t="s">
        <v>51</v>
      </c>
      <c r="H4319" s="24" t="s">
        <v>34</v>
      </c>
      <c r="I4319" s="24" t="s">
        <v>35</v>
      </c>
      <c r="J4319" s="23" t="s">
        <v>36</v>
      </c>
      <c r="K4319" s="26">
        <v>1217.99</v>
      </c>
      <c r="L4319" s="26">
        <f t="shared" si="201"/>
        <v>1217.99</v>
      </c>
      <c r="M4319" s="26">
        <v>0</v>
      </c>
      <c r="N4319" s="26">
        <v>0</v>
      </c>
      <c r="O4319" s="26">
        <v>0</v>
      </c>
      <c r="P4319" s="26">
        <v>0</v>
      </c>
      <c r="Q4319" s="26">
        <f t="shared" si="202"/>
        <v>0</v>
      </c>
      <c r="R4319" s="27" t="str">
        <f t="shared" si="203"/>
        <v>1-30</v>
      </c>
      <c r="S4319" s="27" t="str">
        <f>+VLOOKUP(B4319,'[1]PORTFOLIO MAY16'!$B$7:$T$5083,19,0)</f>
        <v>GUATEMALA</v>
      </c>
      <c r="T4319" s="26">
        <v>0</v>
      </c>
      <c r="U4319" s="23" t="s">
        <v>37</v>
      </c>
      <c r="V4319" s="23" t="s">
        <v>37</v>
      </c>
      <c r="W4319" s="23" t="s">
        <v>37</v>
      </c>
      <c r="X4319" s="22">
        <v>1230.1500000000001</v>
      </c>
    </row>
    <row r="4320" spans="1:24" x14ac:dyDescent="0.25">
      <c r="A4320" s="22">
        <v>702</v>
      </c>
      <c r="B4320" s="23" t="s">
        <v>4365</v>
      </c>
      <c r="C4320" s="23"/>
      <c r="D4320" s="24">
        <v>320022</v>
      </c>
      <c r="E4320" s="25"/>
      <c r="F4320" s="23" t="s">
        <v>42</v>
      </c>
      <c r="G4320" s="23" t="s">
        <v>33</v>
      </c>
      <c r="H4320" s="24" t="s">
        <v>34</v>
      </c>
      <c r="I4320" s="24" t="s">
        <v>35</v>
      </c>
      <c r="J4320" s="23" t="s">
        <v>36</v>
      </c>
      <c r="K4320" s="26">
        <v>50164.3</v>
      </c>
      <c r="L4320" s="26">
        <f t="shared" ref="L4320:L4383" si="204">+IF(J4320="MXN",K4320/$L$2,K4320)</f>
        <v>50164.3</v>
      </c>
      <c r="M4320" s="26">
        <v>0</v>
      </c>
      <c r="N4320" s="26">
        <v>0</v>
      </c>
      <c r="O4320" s="26">
        <v>0</v>
      </c>
      <c r="P4320" s="26">
        <v>50164.3</v>
      </c>
      <c r="Q4320" s="26">
        <f t="shared" si="202"/>
        <v>50164.3</v>
      </c>
      <c r="R4320" s="27" t="str">
        <f t="shared" si="203"/>
        <v>120+</v>
      </c>
      <c r="S4320" s="27" t="str">
        <f>+VLOOKUP(B4320,'[1]PORTFOLIO MAY16'!$B$7:$T$5083,19,0)</f>
        <v>REPUBLICA DOMINICANA</v>
      </c>
      <c r="T4320" s="26">
        <v>50164.3</v>
      </c>
      <c r="U4320" s="23" t="s">
        <v>37</v>
      </c>
      <c r="V4320" s="23" t="s">
        <v>37</v>
      </c>
      <c r="W4320" s="23" t="s">
        <v>37</v>
      </c>
      <c r="X4320" s="22">
        <v>50164.3</v>
      </c>
    </row>
    <row r="4321" spans="1:24" x14ac:dyDescent="0.25">
      <c r="A4321" s="22">
        <v>702</v>
      </c>
      <c r="B4321" s="23" t="s">
        <v>4366</v>
      </c>
      <c r="C4321" s="23"/>
      <c r="D4321" s="24">
        <v>341944</v>
      </c>
      <c r="E4321" s="25"/>
      <c r="F4321" s="23" t="s">
        <v>33</v>
      </c>
      <c r="G4321" s="23" t="s">
        <v>33</v>
      </c>
      <c r="H4321" s="24" t="s">
        <v>34</v>
      </c>
      <c r="I4321" s="24" t="s">
        <v>35</v>
      </c>
      <c r="J4321" s="23" t="s">
        <v>39</v>
      </c>
      <c r="K4321" s="26">
        <v>423394.15</v>
      </c>
      <c r="L4321" s="26">
        <f t="shared" si="204"/>
        <v>22816.710739103219</v>
      </c>
      <c r="M4321" s="26">
        <v>0</v>
      </c>
      <c r="N4321" s="26">
        <v>0</v>
      </c>
      <c r="O4321" s="26">
        <v>0</v>
      </c>
      <c r="P4321" s="26">
        <v>0</v>
      </c>
      <c r="Q4321" s="26">
        <f t="shared" si="202"/>
        <v>0</v>
      </c>
      <c r="R4321" s="27" t="str">
        <f t="shared" si="203"/>
        <v>1-30</v>
      </c>
      <c r="S4321" s="27" t="str">
        <f>+VLOOKUP(B4321,'[1]PORTFOLIO MAY16'!$B$7:$T$5083,19,0)</f>
        <v>MEXICO</v>
      </c>
      <c r="T4321" s="26">
        <v>0</v>
      </c>
      <c r="U4321" s="23" t="s">
        <v>37</v>
      </c>
      <c r="V4321" s="23" t="s">
        <v>37</v>
      </c>
      <c r="W4321" s="23" t="s">
        <v>37</v>
      </c>
      <c r="X4321" s="22">
        <v>470437.94</v>
      </c>
    </row>
    <row r="4322" spans="1:24" x14ac:dyDescent="0.25">
      <c r="A4322" s="22">
        <v>702</v>
      </c>
      <c r="B4322" s="23" t="s">
        <v>4367</v>
      </c>
      <c r="C4322" s="23"/>
      <c r="D4322" s="24">
        <v>311432</v>
      </c>
      <c r="E4322" s="25"/>
      <c r="F4322" s="23" t="s">
        <v>33</v>
      </c>
      <c r="G4322" s="23" t="s">
        <v>33</v>
      </c>
      <c r="H4322" s="24" t="s">
        <v>34</v>
      </c>
      <c r="I4322" s="24" t="s">
        <v>35</v>
      </c>
      <c r="J4322" s="23" t="s">
        <v>39</v>
      </c>
      <c r="K4322" s="26">
        <v>559201.03</v>
      </c>
      <c r="L4322" s="26">
        <f t="shared" si="204"/>
        <v>30135.343500892919</v>
      </c>
      <c r="M4322" s="26">
        <v>0</v>
      </c>
      <c r="N4322" s="26">
        <v>0</v>
      </c>
      <c r="O4322" s="26">
        <v>0</v>
      </c>
      <c r="P4322" s="26">
        <v>0</v>
      </c>
      <c r="Q4322" s="26">
        <f t="shared" si="202"/>
        <v>0</v>
      </c>
      <c r="R4322" s="27" t="str">
        <f t="shared" si="203"/>
        <v>1-30</v>
      </c>
      <c r="S4322" s="27" t="str">
        <f>+VLOOKUP(B4322,'[1]PORTFOLIO MAY16'!$B$7:$T$5083,19,0)</f>
        <v>MEXICO</v>
      </c>
      <c r="T4322" s="26">
        <v>0</v>
      </c>
      <c r="U4322" s="23" t="s">
        <v>37</v>
      </c>
      <c r="V4322" s="23" t="s">
        <v>37</v>
      </c>
      <c r="W4322" s="23" t="s">
        <v>37</v>
      </c>
      <c r="X4322" s="22">
        <v>634304.88</v>
      </c>
    </row>
    <row r="4323" spans="1:24" x14ac:dyDescent="0.25">
      <c r="A4323" s="22">
        <v>702</v>
      </c>
      <c r="B4323" s="23" t="s">
        <v>4368</v>
      </c>
      <c r="C4323" s="23"/>
      <c r="D4323" s="24">
        <v>341013</v>
      </c>
      <c r="E4323" s="25"/>
      <c r="F4323" s="23" t="s">
        <v>33</v>
      </c>
      <c r="G4323" s="23" t="s">
        <v>33</v>
      </c>
      <c r="H4323" s="24" t="s">
        <v>34</v>
      </c>
      <c r="I4323" s="24" t="s">
        <v>35</v>
      </c>
      <c r="J4323" s="23" t="s">
        <v>39</v>
      </c>
      <c r="K4323" s="26">
        <v>325420.88</v>
      </c>
      <c r="L4323" s="26">
        <f t="shared" si="204"/>
        <v>17536.931219820632</v>
      </c>
      <c r="M4323" s="26">
        <v>0</v>
      </c>
      <c r="N4323" s="26">
        <v>0</v>
      </c>
      <c r="O4323" s="26">
        <v>0</v>
      </c>
      <c r="P4323" s="26">
        <v>0</v>
      </c>
      <c r="Q4323" s="26">
        <f t="shared" si="202"/>
        <v>0</v>
      </c>
      <c r="R4323" s="27" t="str">
        <f t="shared" si="203"/>
        <v>1-30</v>
      </c>
      <c r="S4323" s="27" t="str">
        <f>+VLOOKUP(B4323,'[1]PORTFOLIO MAY16'!$B$7:$T$5083,19,0)</f>
        <v>MEXICO</v>
      </c>
      <c r="T4323" s="26">
        <v>0</v>
      </c>
      <c r="U4323" s="23" t="s">
        <v>37</v>
      </c>
      <c r="V4323" s="23" t="s">
        <v>37</v>
      </c>
      <c r="W4323" s="23" t="s">
        <v>37</v>
      </c>
      <c r="X4323" s="22">
        <v>377373.7</v>
      </c>
    </row>
    <row r="4324" spans="1:24" x14ac:dyDescent="0.25">
      <c r="A4324" s="22">
        <v>702</v>
      </c>
      <c r="B4324" s="23" t="s">
        <v>4369</v>
      </c>
      <c r="C4324" s="23"/>
      <c r="D4324" s="24">
        <v>319214</v>
      </c>
      <c r="E4324" s="25"/>
      <c r="F4324" s="23" t="s">
        <v>42</v>
      </c>
      <c r="G4324" s="23" t="s">
        <v>33</v>
      </c>
      <c r="H4324" s="24" t="s">
        <v>34</v>
      </c>
      <c r="I4324" s="24" t="s">
        <v>35</v>
      </c>
      <c r="J4324" s="23" t="s">
        <v>39</v>
      </c>
      <c r="K4324" s="26">
        <v>2797031.33</v>
      </c>
      <c r="L4324" s="26">
        <f t="shared" si="204"/>
        <v>150732.01834465394</v>
      </c>
      <c r="M4324" s="26">
        <v>0</v>
      </c>
      <c r="N4324" s="26">
        <v>0</v>
      </c>
      <c r="O4324" s="26">
        <v>0</v>
      </c>
      <c r="P4324" s="26">
        <v>0</v>
      </c>
      <c r="Q4324" s="26">
        <f t="shared" si="202"/>
        <v>0</v>
      </c>
      <c r="R4324" s="27" t="str">
        <f t="shared" si="203"/>
        <v>1-30</v>
      </c>
      <c r="S4324" s="27" t="str">
        <f>+VLOOKUP(B4324,'[1]PORTFOLIO MAY16'!$B$7:$T$5083,19,0)</f>
        <v>MEXICO</v>
      </c>
      <c r="T4324" s="26">
        <v>0</v>
      </c>
      <c r="U4324" s="23" t="s">
        <v>37</v>
      </c>
      <c r="V4324" s="23" t="s">
        <v>37</v>
      </c>
      <c r="W4324" s="23" t="s">
        <v>37</v>
      </c>
      <c r="X4324" s="22">
        <v>3729375.08</v>
      </c>
    </row>
    <row r="4325" spans="1:24" x14ac:dyDescent="0.25">
      <c r="A4325" s="22">
        <v>702</v>
      </c>
      <c r="B4325" s="23" t="s">
        <v>4370</v>
      </c>
      <c r="C4325" s="23"/>
      <c r="D4325" s="24">
        <v>313551</v>
      </c>
      <c r="E4325" s="25"/>
      <c r="F4325" s="23" t="s">
        <v>42</v>
      </c>
      <c r="G4325" s="23" t="s">
        <v>33</v>
      </c>
      <c r="H4325" s="24" t="s">
        <v>34</v>
      </c>
      <c r="I4325" s="24" t="s">
        <v>35</v>
      </c>
      <c r="J4325" s="23" t="s">
        <v>36</v>
      </c>
      <c r="K4325" s="26">
        <v>125001.8</v>
      </c>
      <c r="L4325" s="26">
        <f t="shared" si="204"/>
        <v>125001.8</v>
      </c>
      <c r="M4325" s="26">
        <v>0</v>
      </c>
      <c r="N4325" s="26">
        <v>0</v>
      </c>
      <c r="O4325" s="26">
        <v>0</v>
      </c>
      <c r="P4325" s="26">
        <v>0</v>
      </c>
      <c r="Q4325" s="26">
        <f t="shared" si="202"/>
        <v>0</v>
      </c>
      <c r="R4325" s="27" t="str">
        <f t="shared" si="203"/>
        <v>1-30</v>
      </c>
      <c r="S4325" s="27" t="str">
        <f>+VLOOKUP(B4325,'[1]PORTFOLIO MAY16'!$B$7:$T$5083,19,0)</f>
        <v>EL SALVADOR</v>
      </c>
      <c r="T4325" s="26">
        <v>0</v>
      </c>
      <c r="U4325" s="23" t="s">
        <v>37</v>
      </c>
      <c r="V4325" s="23" t="s">
        <v>37</v>
      </c>
      <c r="W4325" s="23" t="s">
        <v>37</v>
      </c>
      <c r="X4325" s="22">
        <v>127877.12</v>
      </c>
    </row>
    <row r="4326" spans="1:24" x14ac:dyDescent="0.25">
      <c r="A4326" s="22">
        <v>702</v>
      </c>
      <c r="B4326" s="23" t="s">
        <v>4371</v>
      </c>
      <c r="C4326" s="23"/>
      <c r="D4326" s="24">
        <v>319459</v>
      </c>
      <c r="E4326" s="25"/>
      <c r="F4326" s="23" t="s">
        <v>42</v>
      </c>
      <c r="G4326" s="23" t="s">
        <v>33</v>
      </c>
      <c r="H4326" s="24" t="s">
        <v>34</v>
      </c>
      <c r="I4326" s="24" t="s">
        <v>35</v>
      </c>
      <c r="J4326" s="23" t="s">
        <v>36</v>
      </c>
      <c r="K4326" s="26">
        <v>110572.7</v>
      </c>
      <c r="L4326" s="26">
        <f t="shared" si="204"/>
        <v>110572.7</v>
      </c>
      <c r="M4326" s="26">
        <v>110572.7</v>
      </c>
      <c r="N4326" s="26">
        <v>0</v>
      </c>
      <c r="O4326" s="26">
        <v>0</v>
      </c>
      <c r="P4326" s="26">
        <v>0</v>
      </c>
      <c r="Q4326" s="26">
        <f t="shared" si="202"/>
        <v>110572.7</v>
      </c>
      <c r="R4326" s="27" t="str">
        <f t="shared" si="203"/>
        <v>31-60</v>
      </c>
      <c r="S4326" s="27" t="str">
        <f>+VLOOKUP(B4326,'[1]PORTFOLIO MAY16'!$B$7:$T$5083,19,0)</f>
        <v>COSTA RICA</v>
      </c>
      <c r="T4326" s="26">
        <v>0</v>
      </c>
      <c r="U4326" s="23" t="s">
        <v>37</v>
      </c>
      <c r="V4326" s="23" t="s">
        <v>37</v>
      </c>
      <c r="W4326" s="23" t="s">
        <v>37</v>
      </c>
      <c r="X4326" s="22">
        <v>124135.7</v>
      </c>
    </row>
    <row r="4327" spans="1:24" x14ac:dyDescent="0.25">
      <c r="A4327" s="22">
        <v>702</v>
      </c>
      <c r="B4327" s="23" t="s">
        <v>4372</v>
      </c>
      <c r="C4327" s="23"/>
      <c r="D4327" s="24">
        <v>314280</v>
      </c>
      <c r="E4327" s="25"/>
      <c r="F4327" s="23" t="s">
        <v>33</v>
      </c>
      <c r="G4327" s="23" t="s">
        <v>33</v>
      </c>
      <c r="H4327" s="24" t="s">
        <v>34</v>
      </c>
      <c r="I4327" s="24" t="s">
        <v>35</v>
      </c>
      <c r="J4327" s="23" t="s">
        <v>39</v>
      </c>
      <c r="K4327" s="26">
        <v>1848217.05</v>
      </c>
      <c r="L4327" s="26">
        <f t="shared" si="204"/>
        <v>99600.416805307003</v>
      </c>
      <c r="M4327" s="26">
        <v>0</v>
      </c>
      <c r="N4327" s="26">
        <v>0</v>
      </c>
      <c r="O4327" s="26">
        <v>0</v>
      </c>
      <c r="P4327" s="26">
        <v>0</v>
      </c>
      <c r="Q4327" s="26">
        <f t="shared" si="202"/>
        <v>0</v>
      </c>
      <c r="R4327" s="27" t="str">
        <f t="shared" si="203"/>
        <v>1-30</v>
      </c>
      <c r="S4327" s="27" t="str">
        <f>+VLOOKUP(B4327,'[1]PORTFOLIO MAY16'!$B$7:$T$5083,19,0)</f>
        <v>MEXICO</v>
      </c>
      <c r="T4327" s="26">
        <v>0</v>
      </c>
      <c r="U4327" s="23" t="s">
        <v>37</v>
      </c>
      <c r="V4327" s="23" t="s">
        <v>37</v>
      </c>
      <c r="W4327" s="23" t="s">
        <v>37</v>
      </c>
      <c r="X4327" s="22">
        <v>2186337.12</v>
      </c>
    </row>
    <row r="4328" spans="1:24" x14ac:dyDescent="0.25">
      <c r="A4328" s="22">
        <v>702</v>
      </c>
      <c r="B4328" s="23" t="s">
        <v>4373</v>
      </c>
      <c r="C4328" s="23"/>
      <c r="D4328" s="24">
        <v>341654</v>
      </c>
      <c r="E4328" s="25"/>
      <c r="F4328" s="23" t="s">
        <v>33</v>
      </c>
      <c r="G4328" s="23" t="s">
        <v>33</v>
      </c>
      <c r="H4328" s="24" t="s">
        <v>34</v>
      </c>
      <c r="I4328" s="24" t="s">
        <v>35</v>
      </c>
      <c r="J4328" s="23" t="s">
        <v>39</v>
      </c>
      <c r="K4328" s="26">
        <v>435778.79</v>
      </c>
      <c r="L4328" s="26">
        <f t="shared" si="204"/>
        <v>23484.118988574606</v>
      </c>
      <c r="M4328" s="26">
        <v>0</v>
      </c>
      <c r="N4328" s="26">
        <v>0</v>
      </c>
      <c r="O4328" s="26">
        <v>0</v>
      </c>
      <c r="P4328" s="26">
        <v>0</v>
      </c>
      <c r="Q4328" s="26">
        <f t="shared" si="202"/>
        <v>0</v>
      </c>
      <c r="R4328" s="27" t="str">
        <f t="shared" si="203"/>
        <v>1-30</v>
      </c>
      <c r="S4328" s="27" t="str">
        <f>+VLOOKUP(B4328,'[1]PORTFOLIO MAY16'!$B$7:$T$5083,19,0)</f>
        <v>MEXICO</v>
      </c>
      <c r="T4328" s="26">
        <v>0</v>
      </c>
      <c r="U4328" s="23" t="s">
        <v>37</v>
      </c>
      <c r="V4328" s="23" t="s">
        <v>37</v>
      </c>
      <c r="W4328" s="23" t="s">
        <v>37</v>
      </c>
      <c r="X4328" s="22">
        <v>490251.15</v>
      </c>
    </row>
    <row r="4329" spans="1:24" x14ac:dyDescent="0.25">
      <c r="A4329" s="22">
        <v>702</v>
      </c>
      <c r="B4329" s="23" t="s">
        <v>4374</v>
      </c>
      <c r="C4329" s="23"/>
      <c r="D4329" s="24">
        <v>341660</v>
      </c>
      <c r="E4329" s="25"/>
      <c r="F4329" s="23" t="s">
        <v>33</v>
      </c>
      <c r="G4329" s="23" t="s">
        <v>33</v>
      </c>
      <c r="H4329" s="24" t="s">
        <v>34</v>
      </c>
      <c r="I4329" s="24" t="s">
        <v>35</v>
      </c>
      <c r="J4329" s="23" t="s">
        <v>39</v>
      </c>
      <c r="K4329" s="26">
        <v>291167.34999999998</v>
      </c>
      <c r="L4329" s="26">
        <f t="shared" si="204"/>
        <v>15691.00848847634</v>
      </c>
      <c r="M4329" s="26">
        <v>0</v>
      </c>
      <c r="N4329" s="26">
        <v>0</v>
      </c>
      <c r="O4329" s="26">
        <v>0</v>
      </c>
      <c r="P4329" s="26">
        <v>0</v>
      </c>
      <c r="Q4329" s="26">
        <f t="shared" si="202"/>
        <v>0</v>
      </c>
      <c r="R4329" s="27" t="str">
        <f t="shared" si="203"/>
        <v>1-30</v>
      </c>
      <c r="S4329" s="27" t="str">
        <f>+VLOOKUP(B4329,'[1]PORTFOLIO MAY16'!$B$7:$T$5083,19,0)</f>
        <v>MEXICO</v>
      </c>
      <c r="T4329" s="26">
        <v>0</v>
      </c>
      <c r="U4329" s="23" t="s">
        <v>37</v>
      </c>
      <c r="V4329" s="23" t="s">
        <v>37</v>
      </c>
      <c r="W4329" s="23" t="s">
        <v>37</v>
      </c>
      <c r="X4329" s="22">
        <v>323519.28999999998</v>
      </c>
    </row>
    <row r="4330" spans="1:24" x14ac:dyDescent="0.25">
      <c r="A4330" s="22">
        <v>702</v>
      </c>
      <c r="B4330" s="23" t="s">
        <v>4375</v>
      </c>
      <c r="C4330" s="23"/>
      <c r="D4330" s="24">
        <v>341664</v>
      </c>
      <c r="E4330" s="25"/>
      <c r="F4330" s="23" t="s">
        <v>33</v>
      </c>
      <c r="G4330" s="23" t="s">
        <v>33</v>
      </c>
      <c r="H4330" s="24" t="s">
        <v>34</v>
      </c>
      <c r="I4330" s="24" t="s">
        <v>35</v>
      </c>
      <c r="J4330" s="23" t="s">
        <v>39</v>
      </c>
      <c r="K4330" s="26">
        <v>1274972.57</v>
      </c>
      <c r="L4330" s="26">
        <f t="shared" si="204"/>
        <v>68708.271784059922</v>
      </c>
      <c r="M4330" s="26">
        <v>0</v>
      </c>
      <c r="N4330" s="26">
        <v>0</v>
      </c>
      <c r="O4330" s="26">
        <v>1274972.57</v>
      </c>
      <c r="P4330" s="26">
        <v>0</v>
      </c>
      <c r="Q4330" s="26">
        <f t="shared" si="202"/>
        <v>1274972.57</v>
      </c>
      <c r="R4330" s="27" t="str">
        <f t="shared" si="203"/>
        <v>91-120</v>
      </c>
      <c r="S4330" s="27" t="str">
        <f>+VLOOKUP(B4330,'[1]PORTFOLIO MAY16'!$B$7:$T$5083,19,0)</f>
        <v>MEXICO</v>
      </c>
      <c r="T4330" s="26">
        <v>0</v>
      </c>
      <c r="U4330" s="23" t="s">
        <v>37</v>
      </c>
      <c r="V4330" s="23" t="s">
        <v>37</v>
      </c>
      <c r="W4330" s="23" t="s">
        <v>37</v>
      </c>
      <c r="X4330" s="22">
        <v>1513928.5</v>
      </c>
    </row>
    <row r="4331" spans="1:24" x14ac:dyDescent="0.25">
      <c r="A4331" s="22">
        <v>702</v>
      </c>
      <c r="B4331" s="23" t="s">
        <v>4376</v>
      </c>
      <c r="C4331" s="23"/>
      <c r="D4331" s="24">
        <v>341013</v>
      </c>
      <c r="E4331" s="25"/>
      <c r="F4331" s="23" t="s">
        <v>33</v>
      </c>
      <c r="G4331" s="23" t="s">
        <v>33</v>
      </c>
      <c r="H4331" s="24" t="s">
        <v>34</v>
      </c>
      <c r="I4331" s="24" t="s">
        <v>35</v>
      </c>
      <c r="J4331" s="23" t="s">
        <v>39</v>
      </c>
      <c r="K4331" s="26">
        <v>479455.2</v>
      </c>
      <c r="L4331" s="26">
        <f t="shared" si="204"/>
        <v>25837.840723021047</v>
      </c>
      <c r="M4331" s="26">
        <v>0</v>
      </c>
      <c r="N4331" s="26">
        <v>0</v>
      </c>
      <c r="O4331" s="26">
        <v>0</v>
      </c>
      <c r="P4331" s="26">
        <v>0</v>
      </c>
      <c r="Q4331" s="26">
        <f t="shared" si="202"/>
        <v>0</v>
      </c>
      <c r="R4331" s="27" t="str">
        <f t="shared" si="203"/>
        <v>1-30</v>
      </c>
      <c r="S4331" s="27" t="str">
        <f>+VLOOKUP(B4331,'[1]PORTFOLIO MAY16'!$B$7:$T$5083,19,0)</f>
        <v>MEXICO</v>
      </c>
      <c r="T4331" s="26">
        <v>0</v>
      </c>
      <c r="U4331" s="23" t="s">
        <v>37</v>
      </c>
      <c r="V4331" s="23" t="s">
        <v>37</v>
      </c>
      <c r="W4331" s="23" t="s">
        <v>37</v>
      </c>
      <c r="X4331" s="22">
        <v>532728</v>
      </c>
    </row>
    <row r="4332" spans="1:24" x14ac:dyDescent="0.25">
      <c r="A4332" s="22">
        <v>702</v>
      </c>
      <c r="B4332" s="23" t="s">
        <v>4377</v>
      </c>
      <c r="C4332" s="23"/>
      <c r="D4332" s="24">
        <v>315963</v>
      </c>
      <c r="E4332" s="25"/>
      <c r="F4332" s="23" t="s">
        <v>51</v>
      </c>
      <c r="G4332" s="23" t="s">
        <v>51</v>
      </c>
      <c r="H4332" s="24" t="s">
        <v>34</v>
      </c>
      <c r="I4332" s="24" t="s">
        <v>35</v>
      </c>
      <c r="J4332" s="23" t="s">
        <v>36</v>
      </c>
      <c r="K4332" s="26">
        <v>1130815.56</v>
      </c>
      <c r="L4332" s="26">
        <f t="shared" si="204"/>
        <v>1130815.56</v>
      </c>
      <c r="M4332" s="26">
        <v>0</v>
      </c>
      <c r="N4332" s="26">
        <v>0</v>
      </c>
      <c r="O4332" s="26">
        <v>0</v>
      </c>
      <c r="P4332" s="26">
        <v>0</v>
      </c>
      <c r="Q4332" s="26">
        <f t="shared" si="202"/>
        <v>0</v>
      </c>
      <c r="R4332" s="27" t="str">
        <f t="shared" si="203"/>
        <v>1-30</v>
      </c>
      <c r="S4332" s="27" t="str">
        <f>+VLOOKUP(B4332,'[1]PORTFOLIO MAY16'!$B$7:$T$5083,19,0)</f>
        <v>JAMAICA</v>
      </c>
      <c r="T4332" s="26">
        <v>0</v>
      </c>
      <c r="U4332" s="23" t="s">
        <v>37</v>
      </c>
      <c r="V4332" s="23" t="s">
        <v>37</v>
      </c>
      <c r="W4332" s="23" t="s">
        <v>37</v>
      </c>
      <c r="X4332" s="22">
        <v>1179688.5</v>
      </c>
    </row>
    <row r="4333" spans="1:24" x14ac:dyDescent="0.25">
      <c r="A4333" s="22">
        <v>702</v>
      </c>
      <c r="B4333" s="23" t="s">
        <v>4378</v>
      </c>
      <c r="C4333" s="23"/>
      <c r="D4333" s="24">
        <v>341013</v>
      </c>
      <c r="E4333" s="25"/>
      <c r="F4333" s="23" t="s">
        <v>33</v>
      </c>
      <c r="G4333" s="23" t="s">
        <v>33</v>
      </c>
      <c r="H4333" s="24" t="s">
        <v>34</v>
      </c>
      <c r="I4333" s="24" t="s">
        <v>35</v>
      </c>
      <c r="J4333" s="23" t="s">
        <v>39</v>
      </c>
      <c r="K4333" s="26">
        <v>1243152.1100000001</v>
      </c>
      <c r="L4333" s="26">
        <f t="shared" si="204"/>
        <v>66993.467194990357</v>
      </c>
      <c r="M4333" s="26">
        <v>0</v>
      </c>
      <c r="N4333" s="26">
        <v>0</v>
      </c>
      <c r="O4333" s="26">
        <v>0</v>
      </c>
      <c r="P4333" s="26">
        <v>0</v>
      </c>
      <c r="Q4333" s="26">
        <f t="shared" si="202"/>
        <v>0</v>
      </c>
      <c r="R4333" s="27" t="str">
        <f t="shared" si="203"/>
        <v>1-30</v>
      </c>
      <c r="S4333" s="27" t="str">
        <f>+VLOOKUP(B4333,'[1]PORTFOLIO MAY16'!$B$7:$T$5083,19,0)</f>
        <v>MEXICO</v>
      </c>
      <c r="T4333" s="26">
        <v>0</v>
      </c>
      <c r="U4333" s="23" t="s">
        <v>37</v>
      </c>
      <c r="V4333" s="23" t="s">
        <v>37</v>
      </c>
      <c r="W4333" s="23" t="s">
        <v>37</v>
      </c>
      <c r="X4333" s="22">
        <v>1441618.86</v>
      </c>
    </row>
    <row r="4334" spans="1:24" x14ac:dyDescent="0.25">
      <c r="A4334" s="22">
        <v>702</v>
      </c>
      <c r="B4334" s="23" t="s">
        <v>4379</v>
      </c>
      <c r="C4334" s="23"/>
      <c r="D4334" s="24">
        <v>316323</v>
      </c>
      <c r="E4334" s="25"/>
      <c r="F4334" s="23" t="s">
        <v>33</v>
      </c>
      <c r="G4334" s="23" t="s">
        <v>33</v>
      </c>
      <c r="H4334" s="24" t="s">
        <v>34</v>
      </c>
      <c r="I4334" s="24" t="s">
        <v>35</v>
      </c>
      <c r="J4334" s="23" t="s">
        <v>39</v>
      </c>
      <c r="K4334" s="26">
        <v>3125976.33</v>
      </c>
      <c r="L4334" s="26">
        <f t="shared" si="204"/>
        <v>168458.86439123796</v>
      </c>
      <c r="M4334" s="26">
        <v>3125976.33</v>
      </c>
      <c r="N4334" s="26">
        <v>0</v>
      </c>
      <c r="O4334" s="26">
        <v>0</v>
      </c>
      <c r="P4334" s="26">
        <v>0</v>
      </c>
      <c r="Q4334" s="26">
        <f t="shared" si="202"/>
        <v>3125976.33</v>
      </c>
      <c r="R4334" s="27" t="str">
        <f t="shared" si="203"/>
        <v>31-60</v>
      </c>
      <c r="S4334" s="27" t="str">
        <f>+VLOOKUP(B4334,'[1]PORTFOLIO MAY16'!$B$7:$T$5083,19,0)</f>
        <v>MEXICO</v>
      </c>
      <c r="T4334" s="26">
        <v>0</v>
      </c>
      <c r="U4334" s="23" t="s">
        <v>37</v>
      </c>
      <c r="V4334" s="23" t="s">
        <v>37</v>
      </c>
      <c r="W4334" s="23" t="s">
        <v>37</v>
      </c>
      <c r="X4334" s="22">
        <v>3410156</v>
      </c>
    </row>
    <row r="4335" spans="1:24" x14ac:dyDescent="0.25">
      <c r="A4335" s="22">
        <v>702</v>
      </c>
      <c r="B4335" s="23" t="s">
        <v>4380</v>
      </c>
      <c r="C4335" s="23"/>
      <c r="D4335" s="24">
        <v>308390</v>
      </c>
      <c r="E4335" s="25"/>
      <c r="F4335" s="23" t="s">
        <v>42</v>
      </c>
      <c r="G4335" s="23" t="s">
        <v>33</v>
      </c>
      <c r="H4335" s="24" t="s">
        <v>34</v>
      </c>
      <c r="I4335" s="24" t="s">
        <v>35</v>
      </c>
      <c r="J4335" s="23" t="s">
        <v>36</v>
      </c>
      <c r="K4335" s="26">
        <v>209972.2</v>
      </c>
      <c r="L4335" s="26">
        <f t="shared" si="204"/>
        <v>209972.2</v>
      </c>
      <c r="M4335" s="26">
        <v>0</v>
      </c>
      <c r="N4335" s="26">
        <v>0</v>
      </c>
      <c r="O4335" s="26">
        <v>0</v>
      </c>
      <c r="P4335" s="26">
        <v>0</v>
      </c>
      <c r="Q4335" s="26">
        <f t="shared" si="202"/>
        <v>0</v>
      </c>
      <c r="R4335" s="27" t="str">
        <f t="shared" si="203"/>
        <v>1-30</v>
      </c>
      <c r="S4335" s="27" t="str">
        <f>+VLOOKUP(B4335,'[1]PORTFOLIO MAY16'!$B$7:$T$5083,19,0)</f>
        <v>GUATEMALA</v>
      </c>
      <c r="T4335" s="26">
        <v>0</v>
      </c>
      <c r="U4335" s="23" t="s">
        <v>37</v>
      </c>
      <c r="V4335" s="23" t="s">
        <v>37</v>
      </c>
      <c r="W4335" s="23" t="s">
        <v>37</v>
      </c>
      <c r="X4335" s="22">
        <v>229653.75</v>
      </c>
    </row>
    <row r="4336" spans="1:24" x14ac:dyDescent="0.25">
      <c r="A4336" s="22">
        <v>702</v>
      </c>
      <c r="B4336" s="23" t="s">
        <v>4381</v>
      </c>
      <c r="C4336" s="23"/>
      <c r="D4336" s="24">
        <v>313548</v>
      </c>
      <c r="E4336" s="25"/>
      <c r="F4336" s="23" t="s">
        <v>51</v>
      </c>
      <c r="G4336" s="23" t="s">
        <v>51</v>
      </c>
      <c r="H4336" s="24" t="s">
        <v>34</v>
      </c>
      <c r="I4336" s="24" t="s">
        <v>35</v>
      </c>
      <c r="J4336" s="23" t="s">
        <v>36</v>
      </c>
      <c r="K4336" s="26">
        <v>32860.660000000003</v>
      </c>
      <c r="L4336" s="26">
        <f t="shared" si="204"/>
        <v>32860.660000000003</v>
      </c>
      <c r="M4336" s="26">
        <v>0</v>
      </c>
      <c r="N4336" s="26">
        <v>0</v>
      </c>
      <c r="O4336" s="26">
        <v>0</v>
      </c>
      <c r="P4336" s="26">
        <v>0</v>
      </c>
      <c r="Q4336" s="26">
        <f t="shared" si="202"/>
        <v>0</v>
      </c>
      <c r="R4336" s="27" t="str">
        <f t="shared" si="203"/>
        <v>1-30</v>
      </c>
      <c r="S4336" s="27" t="str">
        <f>+VLOOKUP(B4336,'[1]PORTFOLIO MAY16'!$B$7:$T$5083,19,0)</f>
        <v>NICARAGUA</v>
      </c>
      <c r="T4336" s="26">
        <v>0</v>
      </c>
      <c r="U4336" s="23" t="s">
        <v>37</v>
      </c>
      <c r="V4336" s="23" t="s">
        <v>37</v>
      </c>
      <c r="W4336" s="23" t="s">
        <v>37</v>
      </c>
      <c r="X4336" s="22">
        <v>33865.980000000003</v>
      </c>
    </row>
    <row r="4337" spans="1:24" x14ac:dyDescent="0.25">
      <c r="A4337" s="22">
        <v>702</v>
      </c>
      <c r="B4337" s="23" t="s">
        <v>4382</v>
      </c>
      <c r="C4337" s="23"/>
      <c r="D4337" s="24">
        <v>342569</v>
      </c>
      <c r="E4337" s="25"/>
      <c r="F4337" s="23" t="s">
        <v>42</v>
      </c>
      <c r="G4337" s="23" t="s">
        <v>33</v>
      </c>
      <c r="H4337" s="24" t="s">
        <v>34</v>
      </c>
      <c r="I4337" s="24" t="s">
        <v>35</v>
      </c>
      <c r="J4337" s="23" t="s">
        <v>36</v>
      </c>
      <c r="K4337" s="26">
        <v>23308.93</v>
      </c>
      <c r="L4337" s="26">
        <f t="shared" si="204"/>
        <v>23308.93</v>
      </c>
      <c r="M4337" s="26">
        <v>0</v>
      </c>
      <c r="N4337" s="26">
        <v>0</v>
      </c>
      <c r="O4337" s="26">
        <v>0</v>
      </c>
      <c r="P4337" s="26">
        <v>0</v>
      </c>
      <c r="Q4337" s="26">
        <f t="shared" si="202"/>
        <v>0</v>
      </c>
      <c r="R4337" s="27" t="str">
        <f t="shared" si="203"/>
        <v>1-30</v>
      </c>
      <c r="S4337" s="27" t="str">
        <f>+VLOOKUP(B4337,'[1]PORTFOLIO MAY16'!$B$7:$T$5083,19,0)</f>
        <v>REPUBLICA DOMINICANA</v>
      </c>
      <c r="T4337" s="26">
        <v>0</v>
      </c>
      <c r="U4337" s="23" t="s">
        <v>37</v>
      </c>
      <c r="V4337" s="23" t="s">
        <v>37</v>
      </c>
      <c r="W4337" s="23" t="s">
        <v>37</v>
      </c>
      <c r="X4337" s="22">
        <v>25320.57</v>
      </c>
    </row>
    <row r="4338" spans="1:24" x14ac:dyDescent="0.25">
      <c r="A4338" s="22">
        <v>702</v>
      </c>
      <c r="B4338" s="23" t="s">
        <v>4383</v>
      </c>
      <c r="C4338" s="23"/>
      <c r="D4338" s="24">
        <v>309348</v>
      </c>
      <c r="E4338" s="25"/>
      <c r="F4338" s="23" t="s">
        <v>51</v>
      </c>
      <c r="G4338" s="23" t="s">
        <v>33</v>
      </c>
      <c r="H4338" s="24" t="s">
        <v>34</v>
      </c>
      <c r="I4338" s="24" t="s">
        <v>233</v>
      </c>
      <c r="J4338" s="23" t="s">
        <v>36</v>
      </c>
      <c r="K4338" s="26">
        <v>64571.83</v>
      </c>
      <c r="L4338" s="26">
        <f t="shared" si="204"/>
        <v>64571.83</v>
      </c>
      <c r="M4338" s="26">
        <v>0</v>
      </c>
      <c r="N4338" s="26">
        <v>0</v>
      </c>
      <c r="O4338" s="26">
        <v>0</v>
      </c>
      <c r="P4338" s="26">
        <v>64571.83</v>
      </c>
      <c r="Q4338" s="26">
        <f t="shared" si="202"/>
        <v>64571.83</v>
      </c>
      <c r="R4338" s="27" t="str">
        <f t="shared" si="203"/>
        <v>120+</v>
      </c>
      <c r="S4338" s="27" t="str">
        <f>+VLOOKUP(B4338,'[1]PORTFOLIO MAY16'!$B$7:$T$5083,19,0)</f>
        <v>COSTA RICA</v>
      </c>
      <c r="T4338" s="26">
        <v>0</v>
      </c>
      <c r="U4338" s="23" t="s">
        <v>37</v>
      </c>
      <c r="V4338" s="23" t="s">
        <v>37</v>
      </c>
      <c r="W4338" s="23" t="s">
        <v>37</v>
      </c>
      <c r="X4338" s="22">
        <v>73198.7</v>
      </c>
    </row>
    <row r="4339" spans="1:24" x14ac:dyDescent="0.25">
      <c r="A4339" s="22">
        <v>702</v>
      </c>
      <c r="B4339" s="23" t="s">
        <v>4384</v>
      </c>
      <c r="C4339" s="23"/>
      <c r="D4339" s="24">
        <v>309348</v>
      </c>
      <c r="E4339" s="25"/>
      <c r="F4339" s="23" t="s">
        <v>51</v>
      </c>
      <c r="G4339" s="23" t="s">
        <v>33</v>
      </c>
      <c r="H4339" s="24" t="s">
        <v>34</v>
      </c>
      <c r="I4339" s="24" t="s">
        <v>233</v>
      </c>
      <c r="J4339" s="23" t="s">
        <v>36</v>
      </c>
      <c r="K4339" s="26">
        <v>154313.67000000001</v>
      </c>
      <c r="L4339" s="26">
        <f t="shared" si="204"/>
        <v>154313.67000000001</v>
      </c>
      <c r="M4339" s="26">
        <v>0</v>
      </c>
      <c r="N4339" s="26">
        <v>0</v>
      </c>
      <c r="O4339" s="26">
        <v>0</v>
      </c>
      <c r="P4339" s="26">
        <v>154313.67000000001</v>
      </c>
      <c r="Q4339" s="26">
        <f t="shared" si="202"/>
        <v>154313.67000000001</v>
      </c>
      <c r="R4339" s="27" t="str">
        <f t="shared" si="203"/>
        <v>120+</v>
      </c>
      <c r="S4339" s="27" t="str">
        <f>+VLOOKUP(B4339,'[1]PORTFOLIO MAY16'!$B$7:$T$5083,19,0)</f>
        <v>COSTA RICA</v>
      </c>
      <c r="T4339" s="26">
        <v>0</v>
      </c>
      <c r="U4339" s="23" t="s">
        <v>37</v>
      </c>
      <c r="V4339" s="23" t="s">
        <v>37</v>
      </c>
      <c r="W4339" s="23" t="s">
        <v>37</v>
      </c>
      <c r="X4339" s="22">
        <v>159039.06</v>
      </c>
    </row>
    <row r="4340" spans="1:24" x14ac:dyDescent="0.25">
      <c r="A4340" s="22">
        <v>702</v>
      </c>
      <c r="B4340" s="23" t="s">
        <v>4385</v>
      </c>
      <c r="C4340" s="23"/>
      <c r="D4340" s="24">
        <v>342796</v>
      </c>
      <c r="E4340" s="25"/>
      <c r="F4340" s="23" t="s">
        <v>33</v>
      </c>
      <c r="G4340" s="23" t="s">
        <v>33</v>
      </c>
      <c r="H4340" s="24" t="s">
        <v>34</v>
      </c>
      <c r="I4340" s="24" t="s">
        <v>35</v>
      </c>
      <c r="J4340" s="23" t="s">
        <v>39</v>
      </c>
      <c r="K4340" s="26">
        <v>332062.5</v>
      </c>
      <c r="L4340" s="26">
        <f t="shared" si="204"/>
        <v>17894.848121551662</v>
      </c>
      <c r="M4340" s="26">
        <v>0</v>
      </c>
      <c r="N4340" s="26">
        <v>0</v>
      </c>
      <c r="O4340" s="26">
        <v>0</v>
      </c>
      <c r="P4340" s="26">
        <v>0</v>
      </c>
      <c r="Q4340" s="26">
        <f t="shared" si="202"/>
        <v>0</v>
      </c>
      <c r="R4340" s="27" t="str">
        <f t="shared" si="203"/>
        <v>1-30</v>
      </c>
      <c r="S4340" s="27" t="str">
        <f>+VLOOKUP(B4340,'[1]PORTFOLIO MAY16'!$B$7:$T$5083,19,0)</f>
        <v>MEXICO</v>
      </c>
      <c r="T4340" s="26">
        <v>0</v>
      </c>
      <c r="U4340" s="23" t="s">
        <v>37</v>
      </c>
      <c r="V4340" s="23" t="s">
        <v>37</v>
      </c>
      <c r="W4340" s="23" t="s">
        <v>37</v>
      </c>
      <c r="X4340" s="22">
        <v>442750</v>
      </c>
    </row>
    <row r="4341" spans="1:24" x14ac:dyDescent="0.25">
      <c r="A4341" s="22">
        <v>702</v>
      </c>
      <c r="B4341" s="23" t="s">
        <v>4386</v>
      </c>
      <c r="C4341" s="23"/>
      <c r="D4341" s="24">
        <v>313156</v>
      </c>
      <c r="E4341" s="25"/>
      <c r="F4341" s="23" t="s">
        <v>42</v>
      </c>
      <c r="G4341" s="23" t="s">
        <v>33</v>
      </c>
      <c r="H4341" s="24" t="s">
        <v>34</v>
      </c>
      <c r="I4341" s="24" t="s">
        <v>35</v>
      </c>
      <c r="J4341" s="23" t="s">
        <v>36</v>
      </c>
      <c r="K4341" s="26">
        <v>239386.57</v>
      </c>
      <c r="L4341" s="26">
        <f t="shared" si="204"/>
        <v>239386.57</v>
      </c>
      <c r="M4341" s="26">
        <v>0</v>
      </c>
      <c r="N4341" s="26">
        <v>0</v>
      </c>
      <c r="O4341" s="26">
        <v>0</v>
      </c>
      <c r="P4341" s="26">
        <v>0</v>
      </c>
      <c r="Q4341" s="26">
        <f t="shared" si="202"/>
        <v>0</v>
      </c>
      <c r="R4341" s="27" t="str">
        <f t="shared" si="203"/>
        <v>1-30</v>
      </c>
      <c r="S4341" s="27" t="str">
        <f>+VLOOKUP(B4341,'[1]PORTFOLIO MAY16'!$B$7:$T$5083,19,0)</f>
        <v>COSTA RICA</v>
      </c>
      <c r="T4341" s="26">
        <v>0</v>
      </c>
      <c r="U4341" s="23" t="s">
        <v>37</v>
      </c>
      <c r="V4341" s="23" t="s">
        <v>37</v>
      </c>
      <c r="W4341" s="23" t="s">
        <v>37</v>
      </c>
      <c r="X4341" s="22">
        <v>268998</v>
      </c>
    </row>
    <row r="4342" spans="1:24" x14ac:dyDescent="0.25">
      <c r="A4342" s="22">
        <v>702</v>
      </c>
      <c r="B4342" s="23" t="s">
        <v>4387</v>
      </c>
      <c r="C4342" s="23"/>
      <c r="D4342" s="24">
        <v>316241</v>
      </c>
      <c r="E4342" s="25"/>
      <c r="F4342" s="23" t="s">
        <v>42</v>
      </c>
      <c r="G4342" s="23" t="s">
        <v>33</v>
      </c>
      <c r="H4342" s="24" t="s">
        <v>34</v>
      </c>
      <c r="I4342" s="24" t="s">
        <v>35</v>
      </c>
      <c r="J4342" s="23" t="s">
        <v>36</v>
      </c>
      <c r="K4342" s="26">
        <v>1294834.19</v>
      </c>
      <c r="L4342" s="26">
        <f t="shared" si="204"/>
        <v>1294834.19</v>
      </c>
      <c r="M4342" s="26">
        <v>0</v>
      </c>
      <c r="N4342" s="26">
        <v>0</v>
      </c>
      <c r="O4342" s="26">
        <v>0</v>
      </c>
      <c r="P4342" s="26">
        <v>0</v>
      </c>
      <c r="Q4342" s="26">
        <f t="shared" si="202"/>
        <v>0</v>
      </c>
      <c r="R4342" s="27" t="str">
        <f t="shared" si="203"/>
        <v>1-30</v>
      </c>
      <c r="S4342" s="27" t="str">
        <f>+VLOOKUP(B4342,'[1]PORTFOLIO MAY16'!$B$7:$T$5083,19,0)</f>
        <v>COSTA RICA</v>
      </c>
      <c r="T4342" s="26">
        <v>0</v>
      </c>
      <c r="U4342" s="23" t="s">
        <v>37</v>
      </c>
      <c r="V4342" s="23" t="s">
        <v>37</v>
      </c>
      <c r="W4342" s="23" t="s">
        <v>37</v>
      </c>
      <c r="X4342" s="22">
        <v>1437737.76</v>
      </c>
    </row>
    <row r="4343" spans="1:24" x14ac:dyDescent="0.25">
      <c r="A4343" s="22">
        <v>702</v>
      </c>
      <c r="B4343" s="23" t="s">
        <v>4388</v>
      </c>
      <c r="C4343" s="23"/>
      <c r="D4343" s="24">
        <v>309847</v>
      </c>
      <c r="E4343" s="25"/>
      <c r="F4343" s="23" t="s">
        <v>33</v>
      </c>
      <c r="G4343" s="23" t="s">
        <v>51</v>
      </c>
      <c r="H4343" s="24" t="s">
        <v>34</v>
      </c>
      <c r="I4343" s="24" t="s">
        <v>35</v>
      </c>
      <c r="J4343" s="23" t="s">
        <v>36</v>
      </c>
      <c r="K4343" s="26">
        <v>98866.98</v>
      </c>
      <c r="L4343" s="26">
        <f t="shared" si="204"/>
        <v>98866.98</v>
      </c>
      <c r="M4343" s="26">
        <v>0</v>
      </c>
      <c r="N4343" s="26">
        <v>0</v>
      </c>
      <c r="O4343" s="26">
        <v>0</v>
      </c>
      <c r="P4343" s="26">
        <v>0</v>
      </c>
      <c r="Q4343" s="26">
        <f t="shared" si="202"/>
        <v>0</v>
      </c>
      <c r="R4343" s="27" t="str">
        <f t="shared" si="203"/>
        <v>1-30</v>
      </c>
      <c r="S4343" s="27" t="str">
        <f>+VLOOKUP(B4343,'[1]PORTFOLIO MAY16'!$B$7:$T$5083,19,0)</f>
        <v>MEXICO</v>
      </c>
      <c r="T4343" s="26">
        <v>0</v>
      </c>
      <c r="U4343" s="23" t="s">
        <v>37</v>
      </c>
      <c r="V4343" s="23" t="s">
        <v>37</v>
      </c>
      <c r="W4343" s="23" t="s">
        <v>37</v>
      </c>
      <c r="X4343" s="22">
        <v>102909.75</v>
      </c>
    </row>
    <row r="4344" spans="1:24" x14ac:dyDescent="0.25">
      <c r="A4344" s="22">
        <v>702</v>
      </c>
      <c r="B4344" s="23" t="s">
        <v>4389</v>
      </c>
      <c r="C4344" s="23"/>
      <c r="D4344" s="24">
        <v>314729</v>
      </c>
      <c r="E4344" s="25"/>
      <c r="F4344" s="23" t="s">
        <v>33</v>
      </c>
      <c r="G4344" s="23" t="s">
        <v>33</v>
      </c>
      <c r="H4344" s="24" t="s">
        <v>34</v>
      </c>
      <c r="I4344" s="24" t="s">
        <v>35</v>
      </c>
      <c r="J4344" s="23" t="s">
        <v>39</v>
      </c>
      <c r="K4344" s="26">
        <v>308381.11</v>
      </c>
      <c r="L4344" s="26">
        <f t="shared" si="204"/>
        <v>16618.658014697583</v>
      </c>
      <c r="M4344" s="26">
        <v>0</v>
      </c>
      <c r="N4344" s="26">
        <v>0</v>
      </c>
      <c r="O4344" s="26">
        <v>0</v>
      </c>
      <c r="P4344" s="26">
        <v>0</v>
      </c>
      <c r="Q4344" s="26">
        <f t="shared" si="202"/>
        <v>0</v>
      </c>
      <c r="R4344" s="27" t="str">
        <f t="shared" si="203"/>
        <v>1-30</v>
      </c>
      <c r="S4344" s="27" t="str">
        <f>+VLOOKUP(B4344,'[1]PORTFOLIO MAY16'!$B$7:$T$5083,19,0)</f>
        <v>MEXICO</v>
      </c>
      <c r="T4344" s="26">
        <v>0</v>
      </c>
      <c r="U4344" s="23" t="s">
        <v>37</v>
      </c>
      <c r="V4344" s="23" t="s">
        <v>37</v>
      </c>
      <c r="W4344" s="23" t="s">
        <v>37</v>
      </c>
      <c r="X4344" s="22">
        <v>351626.4</v>
      </c>
    </row>
    <row r="4345" spans="1:24" x14ac:dyDescent="0.25">
      <c r="A4345" s="22">
        <v>702</v>
      </c>
      <c r="B4345" s="23" t="s">
        <v>4390</v>
      </c>
      <c r="C4345" s="23"/>
      <c r="D4345" s="24">
        <v>314280</v>
      </c>
      <c r="E4345" s="25"/>
      <c r="F4345" s="23" t="s">
        <v>33</v>
      </c>
      <c r="G4345" s="23" t="s">
        <v>33</v>
      </c>
      <c r="H4345" s="24" t="s">
        <v>34</v>
      </c>
      <c r="I4345" s="24" t="s">
        <v>35</v>
      </c>
      <c r="J4345" s="23" t="s">
        <v>39</v>
      </c>
      <c r="K4345" s="26">
        <v>483465.6</v>
      </c>
      <c r="L4345" s="26">
        <f t="shared" si="204"/>
        <v>26053.9611789794</v>
      </c>
      <c r="M4345" s="26">
        <v>0</v>
      </c>
      <c r="N4345" s="26">
        <v>0</v>
      </c>
      <c r="O4345" s="26">
        <v>0</v>
      </c>
      <c r="P4345" s="26">
        <v>0</v>
      </c>
      <c r="Q4345" s="26">
        <f t="shared" si="202"/>
        <v>0</v>
      </c>
      <c r="R4345" s="27" t="str">
        <f t="shared" si="203"/>
        <v>1-30</v>
      </c>
      <c r="S4345" s="27" t="str">
        <f>+VLOOKUP(B4345,'[1]PORTFOLIO MAY16'!$B$7:$T$5083,19,0)</f>
        <v>MEXICO</v>
      </c>
      <c r="T4345" s="26">
        <v>0</v>
      </c>
      <c r="U4345" s="23" t="s">
        <v>37</v>
      </c>
      <c r="V4345" s="23" t="s">
        <v>37</v>
      </c>
      <c r="W4345" s="23" t="s">
        <v>37</v>
      </c>
      <c r="X4345" s="22">
        <v>543898.80000000005</v>
      </c>
    </row>
    <row r="4346" spans="1:24" x14ac:dyDescent="0.25">
      <c r="A4346" s="22">
        <v>702</v>
      </c>
      <c r="B4346" s="23" t="s">
        <v>4391</v>
      </c>
      <c r="C4346" s="23"/>
      <c r="D4346" s="24">
        <v>313548</v>
      </c>
      <c r="E4346" s="25"/>
      <c r="F4346" s="23" t="s">
        <v>59</v>
      </c>
      <c r="G4346" s="23" t="s">
        <v>59</v>
      </c>
      <c r="H4346" s="24" t="s">
        <v>34</v>
      </c>
      <c r="I4346" s="24" t="s">
        <v>35</v>
      </c>
      <c r="J4346" s="23" t="s">
        <v>36</v>
      </c>
      <c r="K4346" s="26">
        <v>49395.92</v>
      </c>
      <c r="L4346" s="26">
        <f t="shared" si="204"/>
        <v>49395.92</v>
      </c>
      <c r="M4346" s="26">
        <v>0</v>
      </c>
      <c r="N4346" s="26">
        <v>0</v>
      </c>
      <c r="O4346" s="26">
        <v>0</v>
      </c>
      <c r="P4346" s="26">
        <v>0</v>
      </c>
      <c r="Q4346" s="26">
        <f t="shared" si="202"/>
        <v>0</v>
      </c>
      <c r="R4346" s="27" t="str">
        <f t="shared" si="203"/>
        <v>1-30</v>
      </c>
      <c r="S4346" s="27" t="str">
        <f>+VLOOKUP(B4346,'[1]PORTFOLIO MAY16'!$B$7:$T$5083,19,0)</f>
        <v>NICARAGUA</v>
      </c>
      <c r="T4346" s="26">
        <v>0</v>
      </c>
      <c r="U4346" s="23" t="s">
        <v>37</v>
      </c>
      <c r="V4346" s="23" t="s">
        <v>37</v>
      </c>
      <c r="W4346" s="23" t="s">
        <v>37</v>
      </c>
      <c r="X4346" s="22">
        <v>50661.08</v>
      </c>
    </row>
    <row r="4347" spans="1:24" x14ac:dyDescent="0.25">
      <c r="A4347" s="22">
        <v>702</v>
      </c>
      <c r="B4347" s="23" t="s">
        <v>4392</v>
      </c>
      <c r="C4347" s="23"/>
      <c r="D4347" s="24">
        <v>316143</v>
      </c>
      <c r="E4347" s="25"/>
      <c r="F4347" s="23" t="s">
        <v>33</v>
      </c>
      <c r="G4347" s="23" t="s">
        <v>33</v>
      </c>
      <c r="H4347" s="24" t="s">
        <v>34</v>
      </c>
      <c r="I4347" s="24" t="s">
        <v>35</v>
      </c>
      <c r="J4347" s="23" t="s">
        <v>39</v>
      </c>
      <c r="K4347" s="26">
        <v>2056831.24</v>
      </c>
      <c r="L4347" s="26">
        <f t="shared" si="204"/>
        <v>110842.63550224062</v>
      </c>
      <c r="M4347" s="26">
        <v>0</v>
      </c>
      <c r="N4347" s="26">
        <v>0</v>
      </c>
      <c r="O4347" s="26">
        <v>0</v>
      </c>
      <c r="P4347" s="26">
        <v>0</v>
      </c>
      <c r="Q4347" s="26">
        <f t="shared" si="202"/>
        <v>0</v>
      </c>
      <c r="R4347" s="27" t="str">
        <f t="shared" si="203"/>
        <v>1-30</v>
      </c>
      <c r="S4347" s="27" t="str">
        <f>+VLOOKUP(B4347,'[1]PORTFOLIO MAY16'!$B$7:$T$5083,19,0)</f>
        <v>MEXICO</v>
      </c>
      <c r="T4347" s="26">
        <v>0</v>
      </c>
      <c r="U4347" s="23" t="s">
        <v>37</v>
      </c>
      <c r="V4347" s="23" t="s">
        <v>37</v>
      </c>
      <c r="W4347" s="23" t="s">
        <v>37</v>
      </c>
      <c r="X4347" s="22">
        <v>2447096.33</v>
      </c>
    </row>
    <row r="4348" spans="1:24" x14ac:dyDescent="0.25">
      <c r="A4348" s="22">
        <v>702</v>
      </c>
      <c r="B4348" s="23" t="s">
        <v>4393</v>
      </c>
      <c r="C4348" s="23"/>
      <c r="D4348" s="24">
        <v>316241</v>
      </c>
      <c r="E4348" s="25"/>
      <c r="F4348" s="23" t="s">
        <v>42</v>
      </c>
      <c r="G4348" s="23" t="s">
        <v>33</v>
      </c>
      <c r="H4348" s="24" t="s">
        <v>34</v>
      </c>
      <c r="I4348" s="24" t="s">
        <v>35</v>
      </c>
      <c r="J4348" s="23" t="s">
        <v>36</v>
      </c>
      <c r="K4348" s="26">
        <v>724170.8</v>
      </c>
      <c r="L4348" s="26">
        <f t="shared" si="204"/>
        <v>724170.8</v>
      </c>
      <c r="M4348" s="26">
        <v>0</v>
      </c>
      <c r="N4348" s="26">
        <v>0</v>
      </c>
      <c r="O4348" s="26">
        <v>0</v>
      </c>
      <c r="P4348" s="26">
        <v>0</v>
      </c>
      <c r="Q4348" s="26">
        <f t="shared" si="202"/>
        <v>0</v>
      </c>
      <c r="R4348" s="27" t="str">
        <f t="shared" si="203"/>
        <v>1-30</v>
      </c>
      <c r="S4348" s="27" t="str">
        <f>+VLOOKUP(B4348,'[1]PORTFOLIO MAY16'!$B$7:$T$5083,19,0)</f>
        <v>COSTA RICA</v>
      </c>
      <c r="T4348" s="26">
        <v>0</v>
      </c>
      <c r="U4348" s="23" t="s">
        <v>37</v>
      </c>
      <c r="V4348" s="23" t="s">
        <v>37</v>
      </c>
      <c r="W4348" s="23" t="s">
        <v>37</v>
      </c>
      <c r="X4348" s="22">
        <v>802044</v>
      </c>
    </row>
    <row r="4349" spans="1:24" x14ac:dyDescent="0.25">
      <c r="A4349" s="22">
        <v>702</v>
      </c>
      <c r="B4349" s="23" t="s">
        <v>4394</v>
      </c>
      <c r="C4349" s="23"/>
      <c r="D4349" s="24">
        <v>312659</v>
      </c>
      <c r="E4349" s="25"/>
      <c r="F4349" s="23" t="s">
        <v>42</v>
      </c>
      <c r="G4349" s="23" t="s">
        <v>33</v>
      </c>
      <c r="H4349" s="24" t="s">
        <v>34</v>
      </c>
      <c r="I4349" s="24" t="s">
        <v>35</v>
      </c>
      <c r="J4349" s="23" t="s">
        <v>36</v>
      </c>
      <c r="K4349" s="26">
        <v>37500</v>
      </c>
      <c r="L4349" s="26">
        <f t="shared" si="204"/>
        <v>37500</v>
      </c>
      <c r="M4349" s="26">
        <v>0</v>
      </c>
      <c r="N4349" s="26">
        <v>0</v>
      </c>
      <c r="O4349" s="26">
        <v>0</v>
      </c>
      <c r="P4349" s="26">
        <v>37500</v>
      </c>
      <c r="Q4349" s="26">
        <f t="shared" si="202"/>
        <v>37500</v>
      </c>
      <c r="R4349" s="27" t="str">
        <f t="shared" si="203"/>
        <v>120+</v>
      </c>
      <c r="S4349" s="27" t="str">
        <f>+VLOOKUP(B4349,'[1]PORTFOLIO MAY16'!$B$7:$T$5083,19,0)</f>
        <v>MEXICO</v>
      </c>
      <c r="T4349" s="26">
        <v>37500</v>
      </c>
      <c r="U4349" s="23" t="s">
        <v>37</v>
      </c>
      <c r="V4349" s="23" t="s">
        <v>37</v>
      </c>
      <c r="W4349" s="23" t="s">
        <v>37</v>
      </c>
      <c r="X4349" s="22">
        <v>37500</v>
      </c>
    </row>
    <row r="4350" spans="1:24" x14ac:dyDescent="0.25">
      <c r="A4350" s="22">
        <v>702</v>
      </c>
      <c r="B4350" s="23" t="s">
        <v>4395</v>
      </c>
      <c r="C4350" s="23"/>
      <c r="D4350" s="24">
        <v>319669</v>
      </c>
      <c r="E4350" s="25"/>
      <c r="F4350" s="23" t="s">
        <v>42</v>
      </c>
      <c r="G4350" s="23" t="s">
        <v>33</v>
      </c>
      <c r="H4350" s="24" t="s">
        <v>34</v>
      </c>
      <c r="I4350" s="24" t="s">
        <v>35</v>
      </c>
      <c r="J4350" s="23" t="s">
        <v>36</v>
      </c>
      <c r="K4350" s="26">
        <v>11959.83</v>
      </c>
      <c r="L4350" s="26">
        <f t="shared" si="204"/>
        <v>11959.83</v>
      </c>
      <c r="M4350" s="26">
        <v>0</v>
      </c>
      <c r="N4350" s="26">
        <v>0</v>
      </c>
      <c r="O4350" s="26">
        <v>0</v>
      </c>
      <c r="P4350" s="26">
        <v>0</v>
      </c>
      <c r="Q4350" s="26">
        <f t="shared" si="202"/>
        <v>0</v>
      </c>
      <c r="R4350" s="27" t="str">
        <f t="shared" si="203"/>
        <v>1-30</v>
      </c>
      <c r="S4350" s="27" t="str">
        <f>+VLOOKUP(B4350,'[1]PORTFOLIO MAY16'!$B$7:$T$5083,19,0)</f>
        <v>MEXICO</v>
      </c>
      <c r="T4350" s="26">
        <v>0</v>
      </c>
      <c r="U4350" s="23" t="s">
        <v>37</v>
      </c>
      <c r="V4350" s="23" t="s">
        <v>37</v>
      </c>
      <c r="W4350" s="23" t="s">
        <v>37</v>
      </c>
      <c r="X4350" s="22">
        <v>11959.83</v>
      </c>
    </row>
    <row r="4351" spans="1:24" x14ac:dyDescent="0.25">
      <c r="A4351" s="22">
        <v>702</v>
      </c>
      <c r="B4351" s="23" t="s">
        <v>4396</v>
      </c>
      <c r="C4351" s="23"/>
      <c r="D4351" s="24">
        <v>318475</v>
      </c>
      <c r="E4351" s="25"/>
      <c r="F4351" s="23" t="s">
        <v>42</v>
      </c>
      <c r="G4351" s="23" t="s">
        <v>33</v>
      </c>
      <c r="H4351" s="24" t="s">
        <v>34</v>
      </c>
      <c r="I4351" s="24" t="s">
        <v>35</v>
      </c>
      <c r="J4351" s="23" t="s">
        <v>36</v>
      </c>
      <c r="K4351" s="26">
        <v>60438.06</v>
      </c>
      <c r="L4351" s="26">
        <f t="shared" si="204"/>
        <v>60438.06</v>
      </c>
      <c r="M4351" s="26">
        <v>0</v>
      </c>
      <c r="N4351" s="26">
        <v>0</v>
      </c>
      <c r="O4351" s="26">
        <v>0</v>
      </c>
      <c r="P4351" s="26">
        <v>0</v>
      </c>
      <c r="Q4351" s="26">
        <f t="shared" si="202"/>
        <v>0</v>
      </c>
      <c r="R4351" s="27" t="str">
        <f t="shared" si="203"/>
        <v>1-30</v>
      </c>
      <c r="S4351" s="27" t="str">
        <f>+VLOOKUP(B4351,'[1]PORTFOLIO MAY16'!$B$7:$T$5083,19,0)</f>
        <v>ECUADOR</v>
      </c>
      <c r="T4351" s="26">
        <v>0</v>
      </c>
      <c r="U4351" s="23" t="s">
        <v>37</v>
      </c>
      <c r="V4351" s="23" t="s">
        <v>37</v>
      </c>
      <c r="W4351" s="23" t="s">
        <v>37</v>
      </c>
      <c r="X4351" s="22">
        <v>63653.04</v>
      </c>
    </row>
    <row r="4352" spans="1:24" x14ac:dyDescent="0.25">
      <c r="A4352" s="22">
        <v>702</v>
      </c>
      <c r="B4352" s="23" t="s">
        <v>4397</v>
      </c>
      <c r="C4352" s="23"/>
      <c r="D4352" s="24">
        <v>333619</v>
      </c>
      <c r="E4352" s="25"/>
      <c r="F4352" s="23" t="s">
        <v>33</v>
      </c>
      <c r="G4352" s="23" t="s">
        <v>33</v>
      </c>
      <c r="H4352" s="24" t="s">
        <v>34</v>
      </c>
      <c r="I4352" s="24" t="s">
        <v>35</v>
      </c>
      <c r="J4352" s="23" t="s">
        <v>39</v>
      </c>
      <c r="K4352" s="26">
        <v>182989.79</v>
      </c>
      <c r="L4352" s="26">
        <f t="shared" si="204"/>
        <v>9861.3197811997234</v>
      </c>
      <c r="M4352" s="26">
        <v>0</v>
      </c>
      <c r="N4352" s="26">
        <v>0</v>
      </c>
      <c r="O4352" s="26">
        <v>0</v>
      </c>
      <c r="P4352" s="26">
        <v>0</v>
      </c>
      <c r="Q4352" s="26">
        <f t="shared" si="202"/>
        <v>0</v>
      </c>
      <c r="R4352" s="27" t="str">
        <f t="shared" si="203"/>
        <v>1-30</v>
      </c>
      <c r="S4352" s="27" t="str">
        <f>+VLOOKUP(B4352,'[1]PORTFOLIO MAY16'!$B$7:$T$5083,19,0)</f>
        <v>MEXICO</v>
      </c>
      <c r="T4352" s="26">
        <v>0</v>
      </c>
      <c r="U4352" s="23" t="s">
        <v>37</v>
      </c>
      <c r="V4352" s="23" t="s">
        <v>37</v>
      </c>
      <c r="W4352" s="23" t="s">
        <v>37</v>
      </c>
      <c r="X4352" s="22">
        <v>217138.88</v>
      </c>
    </row>
    <row r="4353" spans="1:24" x14ac:dyDescent="0.25">
      <c r="A4353" s="22">
        <v>702</v>
      </c>
      <c r="B4353" s="23" t="s">
        <v>4398</v>
      </c>
      <c r="C4353" s="23"/>
      <c r="D4353" s="24">
        <v>314798</v>
      </c>
      <c r="E4353" s="25"/>
      <c r="F4353" s="23" t="s">
        <v>51</v>
      </c>
      <c r="G4353" s="23" t="s">
        <v>51</v>
      </c>
      <c r="H4353" s="24" t="s">
        <v>34</v>
      </c>
      <c r="I4353" s="24" t="s">
        <v>35</v>
      </c>
      <c r="J4353" s="23" t="s">
        <v>36</v>
      </c>
      <c r="K4353" s="26">
        <v>55979.68</v>
      </c>
      <c r="L4353" s="26">
        <f t="shared" si="204"/>
        <v>55979.68</v>
      </c>
      <c r="M4353" s="26">
        <v>0</v>
      </c>
      <c r="N4353" s="26">
        <v>0</v>
      </c>
      <c r="O4353" s="26">
        <v>0</v>
      </c>
      <c r="P4353" s="26">
        <v>0</v>
      </c>
      <c r="Q4353" s="26">
        <f t="shared" si="202"/>
        <v>0</v>
      </c>
      <c r="R4353" s="27" t="str">
        <f t="shared" si="203"/>
        <v>1-30</v>
      </c>
      <c r="S4353" s="27" t="str">
        <f>+VLOOKUP(B4353,'[1]PORTFOLIO MAY16'!$B$7:$T$5083,19,0)</f>
        <v>COSTA RICA</v>
      </c>
      <c r="T4353" s="26">
        <v>0</v>
      </c>
      <c r="U4353" s="23" t="s">
        <v>37</v>
      </c>
      <c r="V4353" s="23" t="s">
        <v>37</v>
      </c>
      <c r="W4353" s="23" t="s">
        <v>37</v>
      </c>
      <c r="X4353" s="22">
        <v>57421.49</v>
      </c>
    </row>
    <row r="4354" spans="1:24" x14ac:dyDescent="0.25">
      <c r="A4354" s="22">
        <v>702</v>
      </c>
      <c r="B4354" s="23" t="s">
        <v>4399</v>
      </c>
      <c r="C4354" s="23"/>
      <c r="D4354" s="24">
        <v>310366</v>
      </c>
      <c r="E4354" s="25"/>
      <c r="F4354" s="23" t="s">
        <v>33</v>
      </c>
      <c r="G4354" s="23" t="s">
        <v>33</v>
      </c>
      <c r="H4354" s="24" t="s">
        <v>34</v>
      </c>
      <c r="I4354" s="24" t="s">
        <v>233</v>
      </c>
      <c r="J4354" s="23" t="s">
        <v>39</v>
      </c>
      <c r="K4354" s="26">
        <v>994950</v>
      </c>
      <c r="L4354" s="26">
        <f t="shared" si="204"/>
        <v>53617.85548966784</v>
      </c>
      <c r="M4354" s="26">
        <v>0</v>
      </c>
      <c r="N4354" s="26">
        <v>0</v>
      </c>
      <c r="O4354" s="26">
        <v>0</v>
      </c>
      <c r="P4354" s="26">
        <v>994950</v>
      </c>
      <c r="Q4354" s="26">
        <f t="shared" si="202"/>
        <v>994950</v>
      </c>
      <c r="R4354" s="27" t="str">
        <f t="shared" si="203"/>
        <v>120+</v>
      </c>
      <c r="S4354" s="27" t="str">
        <f>+VLOOKUP(B4354,'[1]PORTFOLIO MAY16'!$B$7:$T$5083,19,0)</f>
        <v>MEXICO</v>
      </c>
      <c r="T4354" s="26">
        <v>0</v>
      </c>
      <c r="U4354" s="23" t="s">
        <v>37</v>
      </c>
      <c r="V4354" s="23" t="s">
        <v>37</v>
      </c>
      <c r="W4354" s="23" t="s">
        <v>37</v>
      </c>
      <c r="X4354" s="22">
        <v>1050225</v>
      </c>
    </row>
    <row r="4355" spans="1:24" x14ac:dyDescent="0.25">
      <c r="A4355" s="22">
        <v>702</v>
      </c>
      <c r="B4355" s="23" t="s">
        <v>4400</v>
      </c>
      <c r="C4355" s="23"/>
      <c r="D4355" s="24">
        <v>317427</v>
      </c>
      <c r="E4355" s="25"/>
      <c r="F4355" s="23" t="s">
        <v>42</v>
      </c>
      <c r="G4355" s="23" t="s">
        <v>33</v>
      </c>
      <c r="H4355" s="24" t="s">
        <v>34</v>
      </c>
      <c r="I4355" s="24" t="s">
        <v>35</v>
      </c>
      <c r="J4355" s="23" t="s">
        <v>36</v>
      </c>
      <c r="K4355" s="26">
        <v>14130.37</v>
      </c>
      <c r="L4355" s="26">
        <f t="shared" si="204"/>
        <v>14130.37</v>
      </c>
      <c r="M4355" s="26">
        <v>0</v>
      </c>
      <c r="N4355" s="26">
        <v>0</v>
      </c>
      <c r="O4355" s="26">
        <v>0</v>
      </c>
      <c r="P4355" s="26">
        <v>0</v>
      </c>
      <c r="Q4355" s="26">
        <f t="shared" si="202"/>
        <v>0</v>
      </c>
      <c r="R4355" s="27" t="str">
        <f t="shared" si="203"/>
        <v>1-30</v>
      </c>
      <c r="S4355" s="27" t="str">
        <f>+VLOOKUP(B4355,'[1]PORTFOLIO MAY16'!$B$7:$T$5083,19,0)</f>
        <v>MEXICO</v>
      </c>
      <c r="T4355" s="26">
        <v>0</v>
      </c>
      <c r="U4355" s="23" t="s">
        <v>37</v>
      </c>
      <c r="V4355" s="23" t="s">
        <v>37</v>
      </c>
      <c r="W4355" s="23" t="s">
        <v>37</v>
      </c>
      <c r="X4355" s="22">
        <v>28260.74</v>
      </c>
    </row>
    <row r="4356" spans="1:24" x14ac:dyDescent="0.25">
      <c r="A4356" s="22">
        <v>702</v>
      </c>
      <c r="B4356" s="23" t="s">
        <v>4401</v>
      </c>
      <c r="C4356" s="23"/>
      <c r="D4356" s="24">
        <v>314376</v>
      </c>
      <c r="E4356" s="25"/>
      <c r="F4356" s="23" t="s">
        <v>42</v>
      </c>
      <c r="G4356" s="23" t="s">
        <v>33</v>
      </c>
      <c r="H4356" s="24" t="s">
        <v>34</v>
      </c>
      <c r="I4356" s="24" t="s">
        <v>35</v>
      </c>
      <c r="J4356" s="23" t="s">
        <v>36</v>
      </c>
      <c r="K4356" s="26">
        <v>67514.210000000006</v>
      </c>
      <c r="L4356" s="26">
        <f t="shared" si="204"/>
        <v>67514.210000000006</v>
      </c>
      <c r="M4356" s="26">
        <v>0</v>
      </c>
      <c r="N4356" s="26">
        <v>0</v>
      </c>
      <c r="O4356" s="26">
        <v>0</v>
      </c>
      <c r="P4356" s="26">
        <v>0</v>
      </c>
      <c r="Q4356" s="26">
        <f t="shared" si="202"/>
        <v>0</v>
      </c>
      <c r="R4356" s="27" t="str">
        <f t="shared" si="203"/>
        <v>1-30</v>
      </c>
      <c r="S4356" s="27" t="str">
        <f>+VLOOKUP(B4356,'[1]PORTFOLIO MAY16'!$B$7:$T$5083,19,0)</f>
        <v>COSTA RICA</v>
      </c>
      <c r="T4356" s="26">
        <v>0</v>
      </c>
      <c r="U4356" s="23" t="s">
        <v>37</v>
      </c>
      <c r="V4356" s="23" t="s">
        <v>37</v>
      </c>
      <c r="W4356" s="23" t="s">
        <v>37</v>
      </c>
      <c r="X4356" s="22">
        <v>75392.399999999994</v>
      </c>
    </row>
    <row r="4357" spans="1:24" x14ac:dyDescent="0.25">
      <c r="A4357" s="22">
        <v>702</v>
      </c>
      <c r="B4357" s="23" t="s">
        <v>4402</v>
      </c>
      <c r="C4357" s="23"/>
      <c r="D4357" s="24">
        <v>349026</v>
      </c>
      <c r="E4357" s="25"/>
      <c r="F4357" s="23" t="s">
        <v>42</v>
      </c>
      <c r="G4357" s="23" t="s">
        <v>33</v>
      </c>
      <c r="H4357" s="24" t="s">
        <v>34</v>
      </c>
      <c r="I4357" s="24" t="s">
        <v>35</v>
      </c>
      <c r="J4357" s="23" t="s">
        <v>36</v>
      </c>
      <c r="K4357" s="26">
        <v>202459.51</v>
      </c>
      <c r="L4357" s="26">
        <f t="shared" si="204"/>
        <v>202459.51</v>
      </c>
      <c r="M4357" s="26">
        <v>0</v>
      </c>
      <c r="N4357" s="26">
        <v>0</v>
      </c>
      <c r="O4357" s="26">
        <v>0</v>
      </c>
      <c r="P4357" s="26">
        <v>0</v>
      </c>
      <c r="Q4357" s="26">
        <f t="shared" si="202"/>
        <v>0</v>
      </c>
      <c r="R4357" s="27" t="str">
        <f t="shared" si="203"/>
        <v>1-30</v>
      </c>
      <c r="S4357" s="27" t="str">
        <f>+VLOOKUP(B4357,'[1]PORTFOLIO MAY16'!$B$7:$T$5083,19,0)</f>
        <v>GUATEMALA</v>
      </c>
      <c r="T4357" s="26">
        <v>0</v>
      </c>
      <c r="U4357" s="23" t="s">
        <v>37</v>
      </c>
      <c r="V4357" s="23" t="s">
        <v>37</v>
      </c>
      <c r="W4357" s="23" t="s">
        <v>37</v>
      </c>
      <c r="X4357" s="22">
        <v>228529.95</v>
      </c>
    </row>
    <row r="4358" spans="1:24" x14ac:dyDescent="0.25">
      <c r="A4358" s="22">
        <v>702</v>
      </c>
      <c r="B4358" s="23" t="s">
        <v>4403</v>
      </c>
      <c r="C4358" s="23"/>
      <c r="D4358" s="24">
        <v>340634</v>
      </c>
      <c r="E4358" s="25"/>
      <c r="F4358" s="23" t="s">
        <v>33</v>
      </c>
      <c r="G4358" s="23" t="s">
        <v>33</v>
      </c>
      <c r="H4358" s="24" t="s">
        <v>34</v>
      </c>
      <c r="I4358" s="24" t="s">
        <v>35</v>
      </c>
      <c r="J4358" s="23" t="s">
        <v>39</v>
      </c>
      <c r="K4358" s="26">
        <v>906592.81</v>
      </c>
      <c r="L4358" s="26">
        <f t="shared" si="204"/>
        <v>48856.286521485395</v>
      </c>
      <c r="M4358" s="26">
        <v>0</v>
      </c>
      <c r="N4358" s="26">
        <v>0</v>
      </c>
      <c r="O4358" s="26">
        <v>0</v>
      </c>
      <c r="P4358" s="26">
        <v>0</v>
      </c>
      <c r="Q4358" s="26">
        <f t="shared" si="202"/>
        <v>0</v>
      </c>
      <c r="R4358" s="27" t="str">
        <f t="shared" si="203"/>
        <v>1-30</v>
      </c>
      <c r="S4358" s="27" t="str">
        <f>+VLOOKUP(B4358,'[1]PORTFOLIO MAY16'!$B$7:$T$5083,19,0)</f>
        <v>MEXICO</v>
      </c>
      <c r="T4358" s="26">
        <v>0</v>
      </c>
      <c r="U4358" s="23" t="s">
        <v>37</v>
      </c>
      <c r="V4358" s="23" t="s">
        <v>37</v>
      </c>
      <c r="W4358" s="23" t="s">
        <v>37</v>
      </c>
      <c r="X4358" s="22">
        <v>1025398.6</v>
      </c>
    </row>
    <row r="4359" spans="1:24" x14ac:dyDescent="0.25">
      <c r="A4359" s="22">
        <v>702</v>
      </c>
      <c r="B4359" s="23" t="s">
        <v>4404</v>
      </c>
      <c r="C4359" s="23"/>
      <c r="D4359" s="24">
        <v>312172</v>
      </c>
      <c r="E4359" s="25"/>
      <c r="F4359" s="23" t="s">
        <v>42</v>
      </c>
      <c r="G4359" s="23" t="s">
        <v>33</v>
      </c>
      <c r="H4359" s="24" t="s">
        <v>34</v>
      </c>
      <c r="I4359" s="24" t="s">
        <v>35</v>
      </c>
      <c r="J4359" s="23" t="s">
        <v>36</v>
      </c>
      <c r="K4359" s="26">
        <v>220005.92</v>
      </c>
      <c r="L4359" s="26">
        <f t="shared" si="204"/>
        <v>220005.92</v>
      </c>
      <c r="M4359" s="26">
        <v>0</v>
      </c>
      <c r="N4359" s="26">
        <v>0</v>
      </c>
      <c r="O4359" s="26">
        <v>0</v>
      </c>
      <c r="P4359" s="26">
        <v>0</v>
      </c>
      <c r="Q4359" s="26">
        <f t="shared" ref="Q4359:Q4422" si="205">+P4359+O4359+N4359+M4359</f>
        <v>0</v>
      </c>
      <c r="R4359" s="27" t="str">
        <f t="shared" ref="R4359:R4422" si="206">+IF(P4359&gt;0,"120+",IF(O4359&gt;0,"91-120",IF(N4359&gt;0,"61-90",IF(M4359&gt;0,"31-60","1-30"))))</f>
        <v>1-30</v>
      </c>
      <c r="S4359" s="27" t="str">
        <f>+VLOOKUP(B4359,'[1]PORTFOLIO MAY16'!$B$7:$T$5083,19,0)</f>
        <v>NICARAGUA</v>
      </c>
      <c r="T4359" s="26">
        <v>0</v>
      </c>
      <c r="U4359" s="23" t="s">
        <v>37</v>
      </c>
      <c r="V4359" s="23" t="s">
        <v>37</v>
      </c>
      <c r="W4359" s="23" t="s">
        <v>37</v>
      </c>
      <c r="X4359" s="22">
        <v>245301.15</v>
      </c>
    </row>
    <row r="4360" spans="1:24" x14ac:dyDescent="0.25">
      <c r="A4360" s="22">
        <v>702</v>
      </c>
      <c r="B4360" s="23" t="s">
        <v>4405</v>
      </c>
      <c r="C4360" s="23"/>
      <c r="D4360" s="24">
        <v>340752</v>
      </c>
      <c r="E4360" s="25"/>
      <c r="F4360" s="23" t="s">
        <v>42</v>
      </c>
      <c r="G4360" s="23" t="s">
        <v>33</v>
      </c>
      <c r="H4360" s="24" t="s">
        <v>34</v>
      </c>
      <c r="I4360" s="24" t="s">
        <v>35</v>
      </c>
      <c r="J4360" s="23" t="s">
        <v>36</v>
      </c>
      <c r="K4360" s="26">
        <v>24410.58</v>
      </c>
      <c r="L4360" s="26">
        <f t="shared" si="204"/>
        <v>24410.58</v>
      </c>
      <c r="M4360" s="26">
        <v>0</v>
      </c>
      <c r="N4360" s="26">
        <v>24410.58</v>
      </c>
      <c r="O4360" s="26">
        <v>0</v>
      </c>
      <c r="P4360" s="26">
        <v>0</v>
      </c>
      <c r="Q4360" s="26">
        <f t="shared" si="205"/>
        <v>24410.58</v>
      </c>
      <c r="R4360" s="27" t="str">
        <f t="shared" si="206"/>
        <v>61-90</v>
      </c>
      <c r="S4360" s="27" t="str">
        <f>+VLOOKUP(B4360,'[1]PORTFOLIO MAY16'!$B$7:$T$5083,19,0)</f>
        <v>COSTA RICA</v>
      </c>
      <c r="T4360" s="26">
        <v>0</v>
      </c>
      <c r="U4360" s="23" t="s">
        <v>37</v>
      </c>
      <c r="V4360" s="23" t="s">
        <v>37</v>
      </c>
      <c r="W4360" s="23" t="s">
        <v>37</v>
      </c>
      <c r="X4360" s="22">
        <v>25531.8</v>
      </c>
    </row>
    <row r="4361" spans="1:24" x14ac:dyDescent="0.25">
      <c r="A4361" s="22">
        <v>702</v>
      </c>
      <c r="B4361" s="23" t="s">
        <v>4406</v>
      </c>
      <c r="C4361" s="23"/>
      <c r="D4361" s="24">
        <v>339965</v>
      </c>
      <c r="E4361" s="25"/>
      <c r="F4361" s="23" t="s">
        <v>33</v>
      </c>
      <c r="G4361" s="23" t="s">
        <v>33</v>
      </c>
      <c r="H4361" s="24" t="s">
        <v>34</v>
      </c>
      <c r="I4361" s="24" t="s">
        <v>35</v>
      </c>
      <c r="J4361" s="23" t="s">
        <v>39</v>
      </c>
      <c r="K4361" s="26">
        <v>508599.81</v>
      </c>
      <c r="L4361" s="26">
        <f t="shared" si="204"/>
        <v>27408.443755618391</v>
      </c>
      <c r="M4361" s="26">
        <v>508599.81</v>
      </c>
      <c r="N4361" s="26">
        <v>0</v>
      </c>
      <c r="O4361" s="26">
        <v>0</v>
      </c>
      <c r="P4361" s="26">
        <v>0</v>
      </c>
      <c r="Q4361" s="26">
        <f t="shared" si="205"/>
        <v>508599.81</v>
      </c>
      <c r="R4361" s="27" t="str">
        <f t="shared" si="206"/>
        <v>31-60</v>
      </c>
      <c r="S4361" s="27" t="str">
        <f>+VLOOKUP(B4361,'[1]PORTFOLIO MAY16'!$B$7:$T$5083,19,0)</f>
        <v>MEXICO</v>
      </c>
      <c r="T4361" s="26">
        <v>0</v>
      </c>
      <c r="U4361" s="23" t="s">
        <v>37</v>
      </c>
      <c r="V4361" s="23" t="s">
        <v>37</v>
      </c>
      <c r="W4361" s="23" t="s">
        <v>37</v>
      </c>
      <c r="X4361" s="22">
        <v>642981.31999999995</v>
      </c>
    </row>
    <row r="4362" spans="1:24" x14ac:dyDescent="0.25">
      <c r="A4362" s="22">
        <v>702</v>
      </c>
      <c r="B4362" s="23" t="s">
        <v>4407</v>
      </c>
      <c r="C4362" s="23"/>
      <c r="D4362" s="24">
        <v>313548</v>
      </c>
      <c r="E4362" s="25"/>
      <c r="F4362" s="23" t="s">
        <v>59</v>
      </c>
      <c r="G4362" s="23" t="s">
        <v>59</v>
      </c>
      <c r="H4362" s="24" t="s">
        <v>34</v>
      </c>
      <c r="I4362" s="24" t="s">
        <v>35</v>
      </c>
      <c r="J4362" s="23" t="s">
        <v>36</v>
      </c>
      <c r="K4362" s="26">
        <v>103068.74</v>
      </c>
      <c r="L4362" s="26">
        <f t="shared" si="204"/>
        <v>103068.74</v>
      </c>
      <c r="M4362" s="26">
        <v>0</v>
      </c>
      <c r="N4362" s="26">
        <v>0</v>
      </c>
      <c r="O4362" s="26">
        <v>0</v>
      </c>
      <c r="P4362" s="26">
        <v>0</v>
      </c>
      <c r="Q4362" s="26">
        <f t="shared" si="205"/>
        <v>0</v>
      </c>
      <c r="R4362" s="27" t="str">
        <f t="shared" si="206"/>
        <v>1-30</v>
      </c>
      <c r="S4362" s="27" t="str">
        <f>+VLOOKUP(B4362,'[1]PORTFOLIO MAY16'!$B$7:$T$5083,19,0)</f>
        <v>NICARAGUA</v>
      </c>
      <c r="T4362" s="26">
        <v>0</v>
      </c>
      <c r="U4362" s="23" t="s">
        <v>37</v>
      </c>
      <c r="V4362" s="23" t="s">
        <v>37</v>
      </c>
      <c r="W4362" s="23" t="s">
        <v>37</v>
      </c>
      <c r="X4362" s="22">
        <v>106083.66</v>
      </c>
    </row>
    <row r="4363" spans="1:24" x14ac:dyDescent="0.25">
      <c r="A4363" s="22">
        <v>702</v>
      </c>
      <c r="B4363" s="23" t="s">
        <v>4408</v>
      </c>
      <c r="C4363" s="23"/>
      <c r="D4363" s="24">
        <v>313548</v>
      </c>
      <c r="E4363" s="25"/>
      <c r="F4363" s="23" t="s">
        <v>59</v>
      </c>
      <c r="G4363" s="23" t="s">
        <v>59</v>
      </c>
      <c r="H4363" s="24" t="s">
        <v>34</v>
      </c>
      <c r="I4363" s="24" t="s">
        <v>35</v>
      </c>
      <c r="J4363" s="23" t="s">
        <v>36</v>
      </c>
      <c r="K4363" s="26">
        <v>49273.919999999998</v>
      </c>
      <c r="L4363" s="26">
        <f t="shared" si="204"/>
        <v>49273.919999999998</v>
      </c>
      <c r="M4363" s="26">
        <v>0</v>
      </c>
      <c r="N4363" s="26">
        <v>0</v>
      </c>
      <c r="O4363" s="26">
        <v>0</v>
      </c>
      <c r="P4363" s="26">
        <v>0</v>
      </c>
      <c r="Q4363" s="26">
        <f t="shared" si="205"/>
        <v>0</v>
      </c>
      <c r="R4363" s="27" t="str">
        <f t="shared" si="206"/>
        <v>1-30</v>
      </c>
      <c r="S4363" s="27" t="str">
        <f>+VLOOKUP(B4363,'[1]PORTFOLIO MAY16'!$B$7:$T$5083,19,0)</f>
        <v>NICARAGUA</v>
      </c>
      <c r="T4363" s="26">
        <v>0</v>
      </c>
      <c r="U4363" s="23" t="s">
        <v>37</v>
      </c>
      <c r="V4363" s="23" t="s">
        <v>37</v>
      </c>
      <c r="W4363" s="23" t="s">
        <v>37</v>
      </c>
      <c r="X4363" s="22">
        <v>50715.25</v>
      </c>
    </row>
    <row r="4364" spans="1:24" x14ac:dyDescent="0.25">
      <c r="A4364" s="22">
        <v>702</v>
      </c>
      <c r="B4364" s="23" t="s">
        <v>4409</v>
      </c>
      <c r="C4364" s="23"/>
      <c r="D4364" s="24">
        <v>313548</v>
      </c>
      <c r="E4364" s="25"/>
      <c r="F4364" s="23" t="s">
        <v>59</v>
      </c>
      <c r="G4364" s="23" t="s">
        <v>59</v>
      </c>
      <c r="H4364" s="24" t="s">
        <v>34</v>
      </c>
      <c r="I4364" s="24" t="s">
        <v>35</v>
      </c>
      <c r="J4364" s="23" t="s">
        <v>36</v>
      </c>
      <c r="K4364" s="26">
        <v>37130.879999999997</v>
      </c>
      <c r="L4364" s="26">
        <f t="shared" si="204"/>
        <v>37130.879999999997</v>
      </c>
      <c r="M4364" s="26">
        <v>0</v>
      </c>
      <c r="N4364" s="26">
        <v>0</v>
      </c>
      <c r="O4364" s="26">
        <v>0</v>
      </c>
      <c r="P4364" s="26">
        <v>0</v>
      </c>
      <c r="Q4364" s="26">
        <f t="shared" si="205"/>
        <v>0</v>
      </c>
      <c r="R4364" s="27" t="str">
        <f t="shared" si="206"/>
        <v>1-30</v>
      </c>
      <c r="S4364" s="27" t="str">
        <f>+VLOOKUP(B4364,'[1]PORTFOLIO MAY16'!$B$7:$T$5083,19,0)</f>
        <v>NICARAGUA</v>
      </c>
      <c r="T4364" s="26">
        <v>0</v>
      </c>
      <c r="U4364" s="23" t="s">
        <v>37</v>
      </c>
      <c r="V4364" s="23" t="s">
        <v>37</v>
      </c>
      <c r="W4364" s="23" t="s">
        <v>37</v>
      </c>
      <c r="X4364" s="22">
        <v>38217.019999999997</v>
      </c>
    </row>
    <row r="4365" spans="1:24" x14ac:dyDescent="0.25">
      <c r="A4365" s="22">
        <v>702</v>
      </c>
      <c r="B4365" s="23" t="s">
        <v>4410</v>
      </c>
      <c r="C4365" s="23"/>
      <c r="D4365" s="24">
        <v>313548</v>
      </c>
      <c r="E4365" s="25"/>
      <c r="F4365" s="23" t="s">
        <v>59</v>
      </c>
      <c r="G4365" s="23" t="s">
        <v>59</v>
      </c>
      <c r="H4365" s="24" t="s">
        <v>34</v>
      </c>
      <c r="I4365" s="24" t="s">
        <v>35</v>
      </c>
      <c r="J4365" s="23" t="s">
        <v>36</v>
      </c>
      <c r="K4365" s="26">
        <v>51310.23</v>
      </c>
      <c r="L4365" s="26">
        <f t="shared" si="204"/>
        <v>51310.23</v>
      </c>
      <c r="M4365" s="26">
        <v>0</v>
      </c>
      <c r="N4365" s="26">
        <v>0</v>
      </c>
      <c r="O4365" s="26">
        <v>0</v>
      </c>
      <c r="P4365" s="26">
        <v>0</v>
      </c>
      <c r="Q4365" s="26">
        <f t="shared" si="205"/>
        <v>0</v>
      </c>
      <c r="R4365" s="27" t="str">
        <f t="shared" si="206"/>
        <v>1-30</v>
      </c>
      <c r="S4365" s="27" t="str">
        <f>+VLOOKUP(B4365,'[1]PORTFOLIO MAY16'!$B$7:$T$5083,19,0)</f>
        <v>NICARAGUA</v>
      </c>
      <c r="T4365" s="26">
        <v>0</v>
      </c>
      <c r="U4365" s="23" t="s">
        <v>37</v>
      </c>
      <c r="V4365" s="23" t="s">
        <v>37</v>
      </c>
      <c r="W4365" s="23" t="s">
        <v>37</v>
      </c>
      <c r="X4365" s="22">
        <v>52811.15</v>
      </c>
    </row>
    <row r="4366" spans="1:24" x14ac:dyDescent="0.25">
      <c r="A4366" s="22">
        <v>702</v>
      </c>
      <c r="B4366" s="23" t="s">
        <v>4411</v>
      </c>
      <c r="C4366" s="23"/>
      <c r="D4366" s="24">
        <v>309758</v>
      </c>
      <c r="E4366" s="25"/>
      <c r="F4366" s="23" t="s">
        <v>33</v>
      </c>
      <c r="G4366" s="23" t="s">
        <v>33</v>
      </c>
      <c r="H4366" s="24" t="s">
        <v>34</v>
      </c>
      <c r="I4366" s="24" t="s">
        <v>35</v>
      </c>
      <c r="J4366" s="23" t="s">
        <v>39</v>
      </c>
      <c r="K4366" s="26">
        <v>2020433.6</v>
      </c>
      <c r="L4366" s="26">
        <f t="shared" si="204"/>
        <v>108881.1666830186</v>
      </c>
      <c r="M4366" s="26">
        <v>0</v>
      </c>
      <c r="N4366" s="26">
        <v>0</v>
      </c>
      <c r="O4366" s="26">
        <v>0</v>
      </c>
      <c r="P4366" s="26">
        <v>0</v>
      </c>
      <c r="Q4366" s="26">
        <f t="shared" si="205"/>
        <v>0</v>
      </c>
      <c r="R4366" s="27" t="str">
        <f t="shared" si="206"/>
        <v>1-30</v>
      </c>
      <c r="S4366" s="27" t="str">
        <f>+VLOOKUP(B4366,'[1]PORTFOLIO MAY16'!$B$7:$T$5083,19,0)</f>
        <v>MEXICO</v>
      </c>
      <c r="T4366" s="26">
        <v>0</v>
      </c>
      <c r="U4366" s="23" t="s">
        <v>37</v>
      </c>
      <c r="V4366" s="23" t="s">
        <v>37</v>
      </c>
      <c r="W4366" s="23" t="s">
        <v>37</v>
      </c>
      <c r="X4366" s="22">
        <v>2339954.7999999998</v>
      </c>
    </row>
    <row r="4367" spans="1:24" x14ac:dyDescent="0.25">
      <c r="A4367" s="22">
        <v>702</v>
      </c>
      <c r="B4367" s="23" t="s">
        <v>4412</v>
      </c>
      <c r="C4367" s="23"/>
      <c r="D4367" s="24">
        <v>316522</v>
      </c>
      <c r="E4367" s="25"/>
      <c r="F4367" s="23" t="s">
        <v>33</v>
      </c>
      <c r="G4367" s="23" t="s">
        <v>33</v>
      </c>
      <c r="H4367" s="24" t="s">
        <v>34</v>
      </c>
      <c r="I4367" s="24" t="s">
        <v>35</v>
      </c>
      <c r="J4367" s="23" t="s">
        <v>39</v>
      </c>
      <c r="K4367" s="26">
        <v>1496250</v>
      </c>
      <c r="L4367" s="26">
        <f t="shared" si="204"/>
        <v>80632.912484462038</v>
      </c>
      <c r="M4367" s="26">
        <v>0</v>
      </c>
      <c r="N4367" s="26">
        <v>0</v>
      </c>
      <c r="O4367" s="26">
        <v>0</v>
      </c>
      <c r="P4367" s="26">
        <v>0</v>
      </c>
      <c r="Q4367" s="26">
        <f t="shared" si="205"/>
        <v>0</v>
      </c>
      <c r="R4367" s="27" t="str">
        <f t="shared" si="206"/>
        <v>1-30</v>
      </c>
      <c r="S4367" s="27" t="str">
        <f>+VLOOKUP(B4367,'[1]PORTFOLIO MAY16'!$B$7:$T$5083,19,0)</f>
        <v>MEXICO</v>
      </c>
      <c r="T4367" s="26">
        <v>0</v>
      </c>
      <c r="U4367" s="23" t="s">
        <v>37</v>
      </c>
      <c r="V4367" s="23" t="s">
        <v>37</v>
      </c>
      <c r="W4367" s="23" t="s">
        <v>37</v>
      </c>
      <c r="X4367" s="22">
        <v>1575000</v>
      </c>
    </row>
    <row r="4368" spans="1:24" x14ac:dyDescent="0.25">
      <c r="A4368" s="22">
        <v>702</v>
      </c>
      <c r="B4368" s="23" t="s">
        <v>4413</v>
      </c>
      <c r="C4368" s="23"/>
      <c r="D4368" s="24">
        <v>308894</v>
      </c>
      <c r="E4368" s="25"/>
      <c r="F4368" s="23" t="s">
        <v>33</v>
      </c>
      <c r="G4368" s="23" t="s">
        <v>33</v>
      </c>
      <c r="H4368" s="24" t="s">
        <v>34</v>
      </c>
      <c r="I4368" s="24" t="s">
        <v>35</v>
      </c>
      <c r="J4368" s="23" t="s">
        <v>39</v>
      </c>
      <c r="K4368" s="26">
        <v>1006014.41</v>
      </c>
      <c r="L4368" s="26">
        <f t="shared" si="204"/>
        <v>54214.11654445294</v>
      </c>
      <c r="M4368" s="26">
        <v>0</v>
      </c>
      <c r="N4368" s="26">
        <v>0</v>
      </c>
      <c r="O4368" s="26">
        <v>0</v>
      </c>
      <c r="P4368" s="26">
        <v>0</v>
      </c>
      <c r="Q4368" s="26">
        <f t="shared" si="205"/>
        <v>0</v>
      </c>
      <c r="R4368" s="27" t="str">
        <f t="shared" si="206"/>
        <v>1-30</v>
      </c>
      <c r="S4368" s="27" t="str">
        <f>+VLOOKUP(B4368,'[1]PORTFOLIO MAY16'!$B$7:$T$5083,19,0)</f>
        <v>MEXICO</v>
      </c>
      <c r="T4368" s="26">
        <v>0</v>
      </c>
      <c r="U4368" s="23" t="s">
        <v>37</v>
      </c>
      <c r="V4368" s="23" t="s">
        <v>37</v>
      </c>
      <c r="W4368" s="23" t="s">
        <v>37</v>
      </c>
      <c r="X4368" s="22">
        <v>1159882.69</v>
      </c>
    </row>
    <row r="4369" spans="1:24" x14ac:dyDescent="0.25">
      <c r="A4369" s="22">
        <v>702</v>
      </c>
      <c r="B4369" s="23" t="s">
        <v>4414</v>
      </c>
      <c r="C4369" s="23"/>
      <c r="D4369" s="24">
        <v>310666</v>
      </c>
      <c r="E4369" s="25"/>
      <c r="F4369" s="23" t="s">
        <v>42</v>
      </c>
      <c r="G4369" s="23" t="s">
        <v>33</v>
      </c>
      <c r="H4369" s="24" t="s">
        <v>34</v>
      </c>
      <c r="I4369" s="24" t="s">
        <v>35</v>
      </c>
      <c r="J4369" s="23" t="s">
        <v>36</v>
      </c>
      <c r="K4369" s="26">
        <v>72333.36</v>
      </c>
      <c r="L4369" s="26">
        <f t="shared" si="204"/>
        <v>72333.36</v>
      </c>
      <c r="M4369" s="26">
        <v>0</v>
      </c>
      <c r="N4369" s="26">
        <v>0</v>
      </c>
      <c r="O4369" s="26">
        <v>0</v>
      </c>
      <c r="P4369" s="26">
        <v>0</v>
      </c>
      <c r="Q4369" s="26">
        <f t="shared" si="205"/>
        <v>0</v>
      </c>
      <c r="R4369" s="27" t="str">
        <f t="shared" si="206"/>
        <v>1-30</v>
      </c>
      <c r="S4369" s="27" t="str">
        <f>+VLOOKUP(B4369,'[1]PORTFOLIO MAY16'!$B$7:$T$5083,19,0)</f>
        <v>MEXICO</v>
      </c>
      <c r="T4369" s="26">
        <v>0</v>
      </c>
      <c r="U4369" s="23" t="s">
        <v>37</v>
      </c>
      <c r="V4369" s="23" t="s">
        <v>37</v>
      </c>
      <c r="W4369" s="23" t="s">
        <v>37</v>
      </c>
      <c r="X4369" s="22">
        <v>72333.36</v>
      </c>
    </row>
    <row r="4370" spans="1:24" x14ac:dyDescent="0.25">
      <c r="A4370" s="22">
        <v>702</v>
      </c>
      <c r="B4370" s="23" t="s">
        <v>4415</v>
      </c>
      <c r="C4370" s="23"/>
      <c r="D4370" s="24">
        <v>348349</v>
      </c>
      <c r="E4370" s="25"/>
      <c r="F4370" s="23" t="s">
        <v>33</v>
      </c>
      <c r="G4370" s="23" t="s">
        <v>33</v>
      </c>
      <c r="H4370" s="24" t="s">
        <v>34</v>
      </c>
      <c r="I4370" s="24" t="s">
        <v>35</v>
      </c>
      <c r="J4370" s="23" t="s">
        <v>39</v>
      </c>
      <c r="K4370" s="26">
        <v>1927348.34</v>
      </c>
      <c r="L4370" s="26">
        <f t="shared" si="204"/>
        <v>103864.80202258525</v>
      </c>
      <c r="M4370" s="26">
        <v>0</v>
      </c>
      <c r="N4370" s="26">
        <v>0</v>
      </c>
      <c r="O4370" s="26">
        <v>0</v>
      </c>
      <c r="P4370" s="26">
        <v>1927348.34</v>
      </c>
      <c r="Q4370" s="26">
        <f t="shared" si="205"/>
        <v>1927348.34</v>
      </c>
      <c r="R4370" s="27" t="str">
        <f t="shared" si="206"/>
        <v>120+</v>
      </c>
      <c r="S4370" s="27" t="str">
        <f>+VLOOKUP(B4370,'[1]PORTFOLIO MAY16'!$B$7:$T$5083,19,0)</f>
        <v>MEXICO</v>
      </c>
      <c r="T4370" s="26">
        <v>0</v>
      </c>
      <c r="U4370" s="23" t="s">
        <v>37</v>
      </c>
      <c r="V4370" s="23" t="s">
        <v>37</v>
      </c>
      <c r="W4370" s="23" t="s">
        <v>37</v>
      </c>
      <c r="X4370" s="22">
        <v>2116123.5299999998</v>
      </c>
    </row>
    <row r="4371" spans="1:24" x14ac:dyDescent="0.25">
      <c r="A4371" s="22">
        <v>702</v>
      </c>
      <c r="B4371" s="23" t="s">
        <v>4416</v>
      </c>
      <c r="C4371" s="23"/>
      <c r="D4371" s="24">
        <v>319669</v>
      </c>
      <c r="E4371" s="25"/>
      <c r="F4371" s="23" t="s">
        <v>33</v>
      </c>
      <c r="G4371" s="23" t="s">
        <v>33</v>
      </c>
      <c r="H4371" s="24" t="s">
        <v>34</v>
      </c>
      <c r="I4371" s="24" t="s">
        <v>35</v>
      </c>
      <c r="J4371" s="23" t="s">
        <v>36</v>
      </c>
      <c r="K4371" s="26">
        <v>364837.92</v>
      </c>
      <c r="L4371" s="26">
        <f t="shared" si="204"/>
        <v>364837.92</v>
      </c>
      <c r="M4371" s="26">
        <v>0</v>
      </c>
      <c r="N4371" s="26">
        <v>0</v>
      </c>
      <c r="O4371" s="26">
        <v>0</v>
      </c>
      <c r="P4371" s="26">
        <v>0</v>
      </c>
      <c r="Q4371" s="26">
        <f t="shared" si="205"/>
        <v>0</v>
      </c>
      <c r="R4371" s="27" t="str">
        <f t="shared" si="206"/>
        <v>1-30</v>
      </c>
      <c r="S4371" s="27" t="str">
        <f>+VLOOKUP(B4371,'[1]PORTFOLIO MAY16'!$B$7:$T$5083,19,0)</f>
        <v>MEXICO</v>
      </c>
      <c r="T4371" s="26">
        <v>0</v>
      </c>
      <c r="U4371" s="23" t="s">
        <v>37</v>
      </c>
      <c r="V4371" s="23" t="s">
        <v>37</v>
      </c>
      <c r="W4371" s="23" t="s">
        <v>37</v>
      </c>
      <c r="X4371" s="22">
        <v>394556.15999999997</v>
      </c>
    </row>
    <row r="4372" spans="1:24" x14ac:dyDescent="0.25">
      <c r="A4372" s="22">
        <v>702</v>
      </c>
      <c r="B4372" s="23" t="s">
        <v>4417</v>
      </c>
      <c r="C4372" s="23"/>
      <c r="D4372" s="24">
        <v>351644</v>
      </c>
      <c r="E4372" s="25"/>
      <c r="F4372" s="23" t="s">
        <v>42</v>
      </c>
      <c r="G4372" s="23" t="s">
        <v>33</v>
      </c>
      <c r="H4372" s="24" t="s">
        <v>34</v>
      </c>
      <c r="I4372" s="24" t="s">
        <v>35</v>
      </c>
      <c r="J4372" s="23" t="s">
        <v>36</v>
      </c>
      <c r="K4372" s="26">
        <v>26220.240000000002</v>
      </c>
      <c r="L4372" s="26">
        <f t="shared" si="204"/>
        <v>26220.240000000002</v>
      </c>
      <c r="M4372" s="26">
        <v>0</v>
      </c>
      <c r="N4372" s="26">
        <v>0</v>
      </c>
      <c r="O4372" s="26">
        <v>0</v>
      </c>
      <c r="P4372" s="26">
        <v>0</v>
      </c>
      <c r="Q4372" s="26">
        <f t="shared" si="205"/>
        <v>0</v>
      </c>
      <c r="R4372" s="27" t="str">
        <f t="shared" si="206"/>
        <v>1-30</v>
      </c>
      <c r="S4372" s="27" t="str">
        <f>+VLOOKUP(B4372,'[1]PORTFOLIO MAY16'!$B$7:$T$5083,19,0)</f>
        <v>COSTA RICA</v>
      </c>
      <c r="T4372" s="26">
        <v>0</v>
      </c>
      <c r="U4372" s="23" t="s">
        <v>37</v>
      </c>
      <c r="V4372" s="23" t="s">
        <v>37</v>
      </c>
      <c r="W4372" s="23" t="s">
        <v>37</v>
      </c>
      <c r="X4372" s="22">
        <v>30110.720000000001</v>
      </c>
    </row>
    <row r="4373" spans="1:24" x14ac:dyDescent="0.25">
      <c r="A4373" s="22">
        <v>702</v>
      </c>
      <c r="B4373" s="23" t="s">
        <v>4418</v>
      </c>
      <c r="C4373" s="23"/>
      <c r="D4373" s="24">
        <v>309847</v>
      </c>
      <c r="E4373" s="25"/>
      <c r="F4373" s="23" t="s">
        <v>42</v>
      </c>
      <c r="G4373" s="23" t="s">
        <v>51</v>
      </c>
      <c r="H4373" s="24" t="s">
        <v>34</v>
      </c>
      <c r="I4373" s="24" t="s">
        <v>35</v>
      </c>
      <c r="J4373" s="23" t="s">
        <v>36</v>
      </c>
      <c r="K4373" s="26">
        <v>6169.09</v>
      </c>
      <c r="L4373" s="26">
        <f t="shared" si="204"/>
        <v>6169.09</v>
      </c>
      <c r="M4373" s="26">
        <v>0</v>
      </c>
      <c r="N4373" s="26">
        <v>0</v>
      </c>
      <c r="O4373" s="26">
        <v>0</v>
      </c>
      <c r="P4373" s="26">
        <v>0</v>
      </c>
      <c r="Q4373" s="26">
        <f t="shared" si="205"/>
        <v>0</v>
      </c>
      <c r="R4373" s="27" t="str">
        <f t="shared" si="206"/>
        <v>1-30</v>
      </c>
      <c r="S4373" s="27" t="str">
        <f>+VLOOKUP(B4373,'[1]PORTFOLIO MAY16'!$B$7:$T$5083,19,0)</f>
        <v>MEXICO</v>
      </c>
      <c r="T4373" s="26">
        <v>0</v>
      </c>
      <c r="U4373" s="23" t="s">
        <v>37</v>
      </c>
      <c r="V4373" s="23" t="s">
        <v>37</v>
      </c>
      <c r="W4373" s="23" t="s">
        <v>37</v>
      </c>
      <c r="X4373" s="22">
        <v>6308.17</v>
      </c>
    </row>
    <row r="4374" spans="1:24" x14ac:dyDescent="0.25">
      <c r="A4374" s="22">
        <v>702</v>
      </c>
      <c r="B4374" s="23" t="s">
        <v>4419</v>
      </c>
      <c r="C4374" s="23"/>
      <c r="D4374" s="24">
        <v>320398</v>
      </c>
      <c r="E4374" s="25"/>
      <c r="F4374" s="23" t="s">
        <v>42</v>
      </c>
      <c r="G4374" s="23" t="s">
        <v>51</v>
      </c>
      <c r="H4374" s="24" t="s">
        <v>34</v>
      </c>
      <c r="I4374" s="24" t="s">
        <v>35</v>
      </c>
      <c r="J4374" s="23" t="s">
        <v>39</v>
      </c>
      <c r="K4374" s="26">
        <v>228987.85</v>
      </c>
      <c r="L4374" s="26">
        <f t="shared" si="204"/>
        <v>12340.155234122052</v>
      </c>
      <c r="M4374" s="26">
        <v>0</v>
      </c>
      <c r="N4374" s="26">
        <v>0</v>
      </c>
      <c r="O4374" s="26">
        <v>0</v>
      </c>
      <c r="P4374" s="26">
        <v>0</v>
      </c>
      <c r="Q4374" s="26">
        <f t="shared" si="205"/>
        <v>0</v>
      </c>
      <c r="R4374" s="27" t="str">
        <f t="shared" si="206"/>
        <v>1-30</v>
      </c>
      <c r="S4374" s="27" t="str">
        <f>+VLOOKUP(B4374,'[1]PORTFOLIO MAY16'!$B$7:$T$5083,19,0)</f>
        <v>MEXICO</v>
      </c>
      <c r="T4374" s="26">
        <v>0</v>
      </c>
      <c r="U4374" s="23" t="s">
        <v>37</v>
      </c>
      <c r="V4374" s="23" t="s">
        <v>37</v>
      </c>
      <c r="W4374" s="23" t="s">
        <v>37</v>
      </c>
      <c r="X4374" s="22">
        <v>258860.67</v>
      </c>
    </row>
    <row r="4375" spans="1:24" x14ac:dyDescent="0.25">
      <c r="A4375" s="22">
        <v>702</v>
      </c>
      <c r="B4375" s="23" t="s">
        <v>4420</v>
      </c>
      <c r="C4375" s="23"/>
      <c r="D4375" s="24">
        <v>314376</v>
      </c>
      <c r="E4375" s="25"/>
      <c r="F4375" s="23" t="s">
        <v>42</v>
      </c>
      <c r="G4375" s="23" t="s">
        <v>33</v>
      </c>
      <c r="H4375" s="24" t="s">
        <v>34</v>
      </c>
      <c r="I4375" s="24" t="s">
        <v>35</v>
      </c>
      <c r="J4375" s="23" t="s">
        <v>36</v>
      </c>
      <c r="K4375" s="26">
        <v>241312.27</v>
      </c>
      <c r="L4375" s="26">
        <f t="shared" si="204"/>
        <v>241312.27</v>
      </c>
      <c r="M4375" s="26">
        <v>0</v>
      </c>
      <c r="N4375" s="26">
        <v>0</v>
      </c>
      <c r="O4375" s="26">
        <v>0</v>
      </c>
      <c r="P4375" s="26">
        <v>0</v>
      </c>
      <c r="Q4375" s="26">
        <f t="shared" si="205"/>
        <v>0</v>
      </c>
      <c r="R4375" s="27" t="str">
        <f t="shared" si="206"/>
        <v>1-30</v>
      </c>
      <c r="S4375" s="27" t="str">
        <f>+VLOOKUP(B4375,'[1]PORTFOLIO MAY16'!$B$7:$T$5083,19,0)</f>
        <v>COSTA RICA</v>
      </c>
      <c r="T4375" s="26">
        <v>0</v>
      </c>
      <c r="U4375" s="23" t="s">
        <v>37</v>
      </c>
      <c r="V4375" s="23" t="s">
        <v>37</v>
      </c>
      <c r="W4375" s="23" t="s">
        <v>37</v>
      </c>
      <c r="X4375" s="22">
        <v>266121.24</v>
      </c>
    </row>
    <row r="4376" spans="1:24" x14ac:dyDescent="0.25">
      <c r="A4376" s="22">
        <v>702</v>
      </c>
      <c r="B4376" s="23" t="s">
        <v>4421</v>
      </c>
      <c r="C4376" s="23"/>
      <c r="D4376" s="24">
        <v>314798</v>
      </c>
      <c r="E4376" s="25"/>
      <c r="F4376" s="23" t="s">
        <v>51</v>
      </c>
      <c r="G4376" s="23" t="s">
        <v>51</v>
      </c>
      <c r="H4376" s="24" t="s">
        <v>34</v>
      </c>
      <c r="I4376" s="24" t="s">
        <v>35</v>
      </c>
      <c r="J4376" s="23" t="s">
        <v>36</v>
      </c>
      <c r="K4376" s="26">
        <v>54502.98</v>
      </c>
      <c r="L4376" s="26">
        <f t="shared" si="204"/>
        <v>54502.98</v>
      </c>
      <c r="M4376" s="26">
        <v>0</v>
      </c>
      <c r="N4376" s="26">
        <v>0</v>
      </c>
      <c r="O4376" s="26">
        <v>0</v>
      </c>
      <c r="P4376" s="26">
        <v>0</v>
      </c>
      <c r="Q4376" s="26">
        <f t="shared" si="205"/>
        <v>0</v>
      </c>
      <c r="R4376" s="27" t="str">
        <f t="shared" si="206"/>
        <v>1-30</v>
      </c>
      <c r="S4376" s="27" t="str">
        <f>+VLOOKUP(B4376,'[1]PORTFOLIO MAY16'!$B$7:$T$5083,19,0)</f>
        <v>COSTA RICA</v>
      </c>
      <c r="T4376" s="26">
        <v>0</v>
      </c>
      <c r="U4376" s="23" t="s">
        <v>37</v>
      </c>
      <c r="V4376" s="23" t="s">
        <v>37</v>
      </c>
      <c r="W4376" s="23" t="s">
        <v>37</v>
      </c>
      <c r="X4376" s="22">
        <v>56626.44</v>
      </c>
    </row>
    <row r="4377" spans="1:24" x14ac:dyDescent="0.25">
      <c r="A4377" s="22">
        <v>702</v>
      </c>
      <c r="B4377" s="23" t="s">
        <v>4422</v>
      </c>
      <c r="C4377" s="23"/>
      <c r="D4377" s="24">
        <v>320398</v>
      </c>
      <c r="E4377" s="25"/>
      <c r="F4377" s="23" t="s">
        <v>42</v>
      </c>
      <c r="G4377" s="23" t="s">
        <v>51</v>
      </c>
      <c r="H4377" s="24" t="s">
        <v>34</v>
      </c>
      <c r="I4377" s="24" t="s">
        <v>35</v>
      </c>
      <c r="J4377" s="23" t="s">
        <v>39</v>
      </c>
      <c r="K4377" s="26">
        <v>256943.96</v>
      </c>
      <c r="L4377" s="26">
        <f t="shared" si="204"/>
        <v>13846.710001731737</v>
      </c>
      <c r="M4377" s="26">
        <v>0</v>
      </c>
      <c r="N4377" s="26">
        <v>0</v>
      </c>
      <c r="O4377" s="26">
        <v>0</v>
      </c>
      <c r="P4377" s="26">
        <v>0</v>
      </c>
      <c r="Q4377" s="26">
        <f t="shared" si="205"/>
        <v>0</v>
      </c>
      <c r="R4377" s="27" t="str">
        <f t="shared" si="206"/>
        <v>1-30</v>
      </c>
      <c r="S4377" s="27" t="str">
        <f>+VLOOKUP(B4377,'[1]PORTFOLIO MAY16'!$B$7:$T$5083,19,0)</f>
        <v>MEXICO</v>
      </c>
      <c r="T4377" s="26">
        <v>0</v>
      </c>
      <c r="U4377" s="23" t="s">
        <v>37</v>
      </c>
      <c r="V4377" s="23" t="s">
        <v>37</v>
      </c>
      <c r="W4377" s="23" t="s">
        <v>37</v>
      </c>
      <c r="X4377" s="22">
        <v>302566.09000000003</v>
      </c>
    </row>
    <row r="4378" spans="1:24" x14ac:dyDescent="0.25">
      <c r="A4378" s="22">
        <v>702</v>
      </c>
      <c r="B4378" s="23" t="s">
        <v>4423</v>
      </c>
      <c r="C4378" s="23"/>
      <c r="D4378" s="24">
        <v>354495</v>
      </c>
      <c r="E4378" s="25"/>
      <c r="F4378" s="23" t="s">
        <v>33</v>
      </c>
      <c r="G4378" s="23" t="s">
        <v>33</v>
      </c>
      <c r="H4378" s="24" t="s">
        <v>34</v>
      </c>
      <c r="I4378" s="24" t="s">
        <v>35</v>
      </c>
      <c r="J4378" s="23" t="s">
        <v>39</v>
      </c>
      <c r="K4378" s="26">
        <v>292133.27</v>
      </c>
      <c r="L4378" s="26">
        <f t="shared" si="204"/>
        <v>15743.061917266312</v>
      </c>
      <c r="M4378" s="26">
        <v>0</v>
      </c>
      <c r="N4378" s="26">
        <v>0</v>
      </c>
      <c r="O4378" s="26">
        <v>0</v>
      </c>
      <c r="P4378" s="26">
        <v>0</v>
      </c>
      <c r="Q4378" s="26">
        <f t="shared" si="205"/>
        <v>0</v>
      </c>
      <c r="R4378" s="27" t="str">
        <f t="shared" si="206"/>
        <v>1-30</v>
      </c>
      <c r="S4378" s="27" t="str">
        <f>+VLOOKUP(B4378,'[1]PORTFOLIO MAY16'!$B$7:$T$5083,19,0)</f>
        <v>MEXICO</v>
      </c>
      <c r="T4378" s="26">
        <v>0</v>
      </c>
      <c r="U4378" s="23" t="s">
        <v>37</v>
      </c>
      <c r="V4378" s="23" t="s">
        <v>37</v>
      </c>
      <c r="W4378" s="23" t="s">
        <v>37</v>
      </c>
      <c r="X4378" s="22">
        <v>329005.59999999998</v>
      </c>
    </row>
    <row r="4379" spans="1:24" x14ac:dyDescent="0.25">
      <c r="A4379" s="22">
        <v>702</v>
      </c>
      <c r="B4379" s="23" t="s">
        <v>4424</v>
      </c>
      <c r="C4379" s="23"/>
      <c r="D4379" s="24">
        <v>319631</v>
      </c>
      <c r="E4379" s="25"/>
      <c r="F4379" s="23" t="s">
        <v>33</v>
      </c>
      <c r="G4379" s="23" t="s">
        <v>33</v>
      </c>
      <c r="H4379" s="24" t="s">
        <v>34</v>
      </c>
      <c r="I4379" s="24" t="s">
        <v>35</v>
      </c>
      <c r="J4379" s="23" t="s">
        <v>39</v>
      </c>
      <c r="K4379" s="26">
        <v>302736</v>
      </c>
      <c r="L4379" s="26">
        <f t="shared" si="204"/>
        <v>16314.443036856206</v>
      </c>
      <c r="M4379" s="26">
        <v>0</v>
      </c>
      <c r="N4379" s="26">
        <v>0</v>
      </c>
      <c r="O4379" s="26">
        <v>0</v>
      </c>
      <c r="P4379" s="26">
        <v>0</v>
      </c>
      <c r="Q4379" s="26">
        <f t="shared" si="205"/>
        <v>0</v>
      </c>
      <c r="R4379" s="27" t="str">
        <f t="shared" si="206"/>
        <v>1-30</v>
      </c>
      <c r="S4379" s="27" t="str">
        <f>+VLOOKUP(B4379,'[1]PORTFOLIO MAY16'!$B$7:$T$5083,19,0)</f>
        <v>MEXICO</v>
      </c>
      <c r="T4379" s="26">
        <v>0</v>
      </c>
      <c r="U4379" s="23" t="s">
        <v>37</v>
      </c>
      <c r="V4379" s="23" t="s">
        <v>37</v>
      </c>
      <c r="W4379" s="23" t="s">
        <v>37</v>
      </c>
      <c r="X4379" s="22">
        <v>340578</v>
      </c>
    </row>
    <row r="4380" spans="1:24" x14ac:dyDescent="0.25">
      <c r="A4380" s="22">
        <v>702</v>
      </c>
      <c r="B4380" s="23" t="s">
        <v>4425</v>
      </c>
      <c r="C4380" s="23"/>
      <c r="D4380" s="24">
        <v>312381</v>
      </c>
      <c r="E4380" s="25"/>
      <c r="F4380" s="23" t="s">
        <v>42</v>
      </c>
      <c r="G4380" s="23" t="s">
        <v>33</v>
      </c>
      <c r="H4380" s="24" t="s">
        <v>34</v>
      </c>
      <c r="I4380" s="24" t="s">
        <v>35</v>
      </c>
      <c r="J4380" s="23" t="s">
        <v>36</v>
      </c>
      <c r="K4380" s="26">
        <v>306209.28000000003</v>
      </c>
      <c r="L4380" s="26">
        <f t="shared" si="204"/>
        <v>306209.28000000003</v>
      </c>
      <c r="M4380" s="26">
        <v>0</v>
      </c>
      <c r="N4380" s="26">
        <v>0</v>
      </c>
      <c r="O4380" s="26">
        <v>0</v>
      </c>
      <c r="P4380" s="26">
        <v>0</v>
      </c>
      <c r="Q4380" s="26">
        <f t="shared" si="205"/>
        <v>0</v>
      </c>
      <c r="R4380" s="27" t="str">
        <f t="shared" si="206"/>
        <v>1-30</v>
      </c>
      <c r="S4380" s="27" t="str">
        <f>+VLOOKUP(B4380,'[1]PORTFOLIO MAY16'!$B$7:$T$5083,19,0)</f>
        <v>EL SALVADOR</v>
      </c>
      <c r="T4380" s="26">
        <v>0</v>
      </c>
      <c r="U4380" s="23" t="s">
        <v>37</v>
      </c>
      <c r="V4380" s="23" t="s">
        <v>37</v>
      </c>
      <c r="W4380" s="23" t="s">
        <v>37</v>
      </c>
      <c r="X4380" s="22">
        <v>337252.12</v>
      </c>
    </row>
    <row r="4381" spans="1:24" x14ac:dyDescent="0.25">
      <c r="A4381" s="22">
        <v>702</v>
      </c>
      <c r="B4381" s="23" t="s">
        <v>4426</v>
      </c>
      <c r="C4381" s="23"/>
      <c r="D4381" s="24">
        <v>320104</v>
      </c>
      <c r="E4381" s="25"/>
      <c r="F4381" s="23" t="s">
        <v>33</v>
      </c>
      <c r="G4381" s="23" t="s">
        <v>33</v>
      </c>
      <c r="H4381" s="24" t="s">
        <v>34</v>
      </c>
      <c r="I4381" s="24" t="s">
        <v>35</v>
      </c>
      <c r="J4381" s="23" t="s">
        <v>39</v>
      </c>
      <c r="K4381" s="26">
        <v>42517</v>
      </c>
      <c r="L4381" s="26">
        <f t="shared" si="204"/>
        <v>2291.2411295584775</v>
      </c>
      <c r="M4381" s="26">
        <v>0</v>
      </c>
      <c r="N4381" s="26">
        <v>0</v>
      </c>
      <c r="O4381" s="26">
        <v>0</v>
      </c>
      <c r="P4381" s="26">
        <v>0</v>
      </c>
      <c r="Q4381" s="26">
        <f t="shared" si="205"/>
        <v>0</v>
      </c>
      <c r="R4381" s="27" t="str">
        <f t="shared" si="206"/>
        <v>1-30</v>
      </c>
      <c r="S4381" s="27" t="str">
        <f>+VLOOKUP(B4381,'[1]PORTFOLIO MAY16'!$B$7:$T$5083,19,0)</f>
        <v>MEXICO</v>
      </c>
      <c r="T4381" s="26">
        <v>0</v>
      </c>
      <c r="U4381" s="23" t="s">
        <v>37</v>
      </c>
      <c r="V4381" s="23" t="s">
        <v>37</v>
      </c>
      <c r="W4381" s="23" t="s">
        <v>37</v>
      </c>
      <c r="X4381" s="22">
        <v>42517</v>
      </c>
    </row>
    <row r="4382" spans="1:24" x14ac:dyDescent="0.25">
      <c r="A4382" s="22">
        <v>702</v>
      </c>
      <c r="B4382" s="23" t="s">
        <v>4427</v>
      </c>
      <c r="C4382" s="23"/>
      <c r="D4382" s="24">
        <v>313548</v>
      </c>
      <c r="E4382" s="25"/>
      <c r="F4382" s="23" t="s">
        <v>51</v>
      </c>
      <c r="G4382" s="23" t="s">
        <v>51</v>
      </c>
      <c r="H4382" s="24" t="s">
        <v>34</v>
      </c>
      <c r="I4382" s="24" t="s">
        <v>35</v>
      </c>
      <c r="J4382" s="23" t="s">
        <v>36</v>
      </c>
      <c r="K4382" s="26">
        <v>12028.04</v>
      </c>
      <c r="L4382" s="26">
        <f t="shared" si="204"/>
        <v>12028.04</v>
      </c>
      <c r="M4382" s="26">
        <v>0</v>
      </c>
      <c r="N4382" s="26">
        <v>0</v>
      </c>
      <c r="O4382" s="26">
        <v>0</v>
      </c>
      <c r="P4382" s="26">
        <v>0</v>
      </c>
      <c r="Q4382" s="26">
        <f t="shared" si="205"/>
        <v>0</v>
      </c>
      <c r="R4382" s="27" t="str">
        <f t="shared" si="206"/>
        <v>1-30</v>
      </c>
      <c r="S4382" s="27" t="str">
        <f>+VLOOKUP(B4382,'[1]PORTFOLIO MAY16'!$B$7:$T$5083,19,0)</f>
        <v>NICARAGUA</v>
      </c>
      <c r="T4382" s="26">
        <v>0</v>
      </c>
      <c r="U4382" s="23" t="s">
        <v>37</v>
      </c>
      <c r="V4382" s="23" t="s">
        <v>37</v>
      </c>
      <c r="W4382" s="23" t="s">
        <v>37</v>
      </c>
      <c r="X4382" s="22">
        <v>12497.26</v>
      </c>
    </row>
    <row r="4383" spans="1:24" x14ac:dyDescent="0.25">
      <c r="A4383" s="22">
        <v>702</v>
      </c>
      <c r="B4383" s="23" t="s">
        <v>4428</v>
      </c>
      <c r="C4383" s="23"/>
      <c r="D4383" s="24">
        <v>340533</v>
      </c>
      <c r="E4383" s="25"/>
      <c r="F4383" s="23" t="s">
        <v>33</v>
      </c>
      <c r="G4383" s="23" t="s">
        <v>33</v>
      </c>
      <c r="H4383" s="24" t="s">
        <v>34</v>
      </c>
      <c r="I4383" s="24" t="s">
        <v>35</v>
      </c>
      <c r="J4383" s="23" t="s">
        <v>39</v>
      </c>
      <c r="K4383" s="26">
        <v>212764.53</v>
      </c>
      <c r="L4383" s="26">
        <f t="shared" si="204"/>
        <v>11465.880519490524</v>
      </c>
      <c r="M4383" s="26">
        <v>0</v>
      </c>
      <c r="N4383" s="26">
        <v>0</v>
      </c>
      <c r="O4383" s="26">
        <v>0</v>
      </c>
      <c r="P4383" s="26">
        <v>0</v>
      </c>
      <c r="Q4383" s="26">
        <f t="shared" si="205"/>
        <v>0</v>
      </c>
      <c r="R4383" s="27" t="str">
        <f t="shared" si="206"/>
        <v>1-30</v>
      </c>
      <c r="S4383" s="27" t="str">
        <f>+VLOOKUP(B4383,'[1]PORTFOLIO MAY16'!$B$7:$T$5083,19,0)</f>
        <v>MEXICO</v>
      </c>
      <c r="T4383" s="26">
        <v>0</v>
      </c>
      <c r="U4383" s="23" t="s">
        <v>37</v>
      </c>
      <c r="V4383" s="23" t="s">
        <v>37</v>
      </c>
      <c r="W4383" s="23" t="s">
        <v>37</v>
      </c>
      <c r="X4383" s="22">
        <v>252473.78</v>
      </c>
    </row>
    <row r="4384" spans="1:24" x14ac:dyDescent="0.25">
      <c r="A4384" s="22">
        <v>702</v>
      </c>
      <c r="B4384" s="23" t="s">
        <v>4429</v>
      </c>
      <c r="C4384" s="23"/>
      <c r="D4384" s="24">
        <v>314798</v>
      </c>
      <c r="E4384" s="25"/>
      <c r="F4384" s="23" t="s">
        <v>51</v>
      </c>
      <c r="G4384" s="23" t="s">
        <v>51</v>
      </c>
      <c r="H4384" s="24" t="s">
        <v>34</v>
      </c>
      <c r="I4384" s="24" t="s">
        <v>35</v>
      </c>
      <c r="J4384" s="23" t="s">
        <v>36</v>
      </c>
      <c r="K4384" s="26">
        <v>116622.38</v>
      </c>
      <c r="L4384" s="26">
        <f t="shared" ref="L4384:L4447" si="207">+IF(J4384="MXN",K4384/$L$2,K4384)</f>
        <v>116622.38</v>
      </c>
      <c r="M4384" s="26">
        <v>0</v>
      </c>
      <c r="N4384" s="26">
        <v>0</v>
      </c>
      <c r="O4384" s="26">
        <v>0</v>
      </c>
      <c r="P4384" s="26">
        <v>0</v>
      </c>
      <c r="Q4384" s="26">
        <f t="shared" si="205"/>
        <v>0</v>
      </c>
      <c r="R4384" s="27" t="str">
        <f t="shared" si="206"/>
        <v>1-30</v>
      </c>
      <c r="S4384" s="27" t="str">
        <f>+VLOOKUP(B4384,'[1]PORTFOLIO MAY16'!$B$7:$T$5083,19,0)</f>
        <v>COSTA RICA</v>
      </c>
      <c r="T4384" s="26">
        <v>0</v>
      </c>
      <c r="U4384" s="23" t="s">
        <v>37</v>
      </c>
      <c r="V4384" s="23" t="s">
        <v>37</v>
      </c>
      <c r="W4384" s="23" t="s">
        <v>37</v>
      </c>
      <c r="X4384" s="22">
        <v>121171.94</v>
      </c>
    </row>
    <row r="4385" spans="1:24" x14ac:dyDescent="0.25">
      <c r="A4385" s="22">
        <v>702</v>
      </c>
      <c r="B4385" s="23" t="s">
        <v>4430</v>
      </c>
      <c r="C4385" s="23"/>
      <c r="D4385" s="24">
        <v>355159</v>
      </c>
      <c r="E4385" s="25"/>
      <c r="F4385" s="23" t="s">
        <v>33</v>
      </c>
      <c r="G4385" s="23" t="s">
        <v>33</v>
      </c>
      <c r="H4385" s="24" t="s">
        <v>34</v>
      </c>
      <c r="I4385" s="24" t="s">
        <v>35</v>
      </c>
      <c r="J4385" s="23" t="s">
        <v>39</v>
      </c>
      <c r="K4385" s="26">
        <v>431484.79</v>
      </c>
      <c r="L4385" s="26">
        <f t="shared" si="207"/>
        <v>23252.715328619201</v>
      </c>
      <c r="M4385" s="26">
        <v>0</v>
      </c>
      <c r="N4385" s="26">
        <v>0</v>
      </c>
      <c r="O4385" s="26">
        <v>0</v>
      </c>
      <c r="P4385" s="26">
        <v>0</v>
      </c>
      <c r="Q4385" s="26">
        <f t="shared" si="205"/>
        <v>0</v>
      </c>
      <c r="R4385" s="27" t="str">
        <f t="shared" si="206"/>
        <v>1-30</v>
      </c>
      <c r="S4385" s="27" t="str">
        <f>+VLOOKUP(B4385,'[1]PORTFOLIO MAY16'!$B$7:$T$5083,19,0)</f>
        <v>MEXICO</v>
      </c>
      <c r="T4385" s="26">
        <v>0</v>
      </c>
      <c r="U4385" s="23" t="s">
        <v>37</v>
      </c>
      <c r="V4385" s="23" t="s">
        <v>37</v>
      </c>
      <c r="W4385" s="23" t="s">
        <v>37</v>
      </c>
      <c r="X4385" s="22">
        <v>462305.14</v>
      </c>
    </row>
    <row r="4386" spans="1:24" x14ac:dyDescent="0.25">
      <c r="A4386" s="22">
        <v>702</v>
      </c>
      <c r="B4386" s="23" t="s">
        <v>4431</v>
      </c>
      <c r="C4386" s="23"/>
      <c r="D4386" s="24">
        <v>355163</v>
      </c>
      <c r="E4386" s="25"/>
      <c r="F4386" s="23" t="s">
        <v>42</v>
      </c>
      <c r="G4386" s="23" t="s">
        <v>33</v>
      </c>
      <c r="H4386" s="24" t="s">
        <v>34</v>
      </c>
      <c r="I4386" s="24" t="s">
        <v>35</v>
      </c>
      <c r="J4386" s="23" t="s">
        <v>36</v>
      </c>
      <c r="K4386" s="26">
        <v>74753.88</v>
      </c>
      <c r="L4386" s="26">
        <f t="shared" si="207"/>
        <v>74753.88</v>
      </c>
      <c r="M4386" s="26">
        <v>0</v>
      </c>
      <c r="N4386" s="26">
        <v>0</v>
      </c>
      <c r="O4386" s="26">
        <v>0</v>
      </c>
      <c r="P4386" s="26">
        <v>0</v>
      </c>
      <c r="Q4386" s="26">
        <f t="shared" si="205"/>
        <v>0</v>
      </c>
      <c r="R4386" s="27" t="str">
        <f t="shared" si="206"/>
        <v>1-30</v>
      </c>
      <c r="S4386" s="27" t="str">
        <f>+VLOOKUP(B4386,'[1]PORTFOLIO MAY16'!$B$7:$T$5083,19,0)</f>
        <v>REPUBLICA DOMINICANA</v>
      </c>
      <c r="T4386" s="26">
        <v>0</v>
      </c>
      <c r="U4386" s="23" t="s">
        <v>37</v>
      </c>
      <c r="V4386" s="23" t="s">
        <v>37</v>
      </c>
      <c r="W4386" s="23" t="s">
        <v>37</v>
      </c>
      <c r="X4386" s="22">
        <v>84779.85</v>
      </c>
    </row>
    <row r="4387" spans="1:24" x14ac:dyDescent="0.25">
      <c r="A4387" s="22">
        <v>702</v>
      </c>
      <c r="B4387" s="23" t="s">
        <v>4432</v>
      </c>
      <c r="C4387" s="23"/>
      <c r="D4387" s="24">
        <v>311832</v>
      </c>
      <c r="E4387" s="25"/>
      <c r="F4387" s="23" t="s">
        <v>42</v>
      </c>
      <c r="G4387" s="23" t="s">
        <v>33</v>
      </c>
      <c r="H4387" s="24" t="s">
        <v>34</v>
      </c>
      <c r="I4387" s="24" t="s">
        <v>35</v>
      </c>
      <c r="J4387" s="23" t="s">
        <v>36</v>
      </c>
      <c r="K4387" s="26">
        <v>86687.679999999993</v>
      </c>
      <c r="L4387" s="26">
        <f t="shared" si="207"/>
        <v>86687.679999999993</v>
      </c>
      <c r="M4387" s="26">
        <v>0</v>
      </c>
      <c r="N4387" s="26">
        <v>0</v>
      </c>
      <c r="O4387" s="26">
        <v>0</v>
      </c>
      <c r="P4387" s="26">
        <v>0</v>
      </c>
      <c r="Q4387" s="26">
        <f t="shared" si="205"/>
        <v>0</v>
      </c>
      <c r="R4387" s="27" t="str">
        <f t="shared" si="206"/>
        <v>1-30</v>
      </c>
      <c r="S4387" s="27" t="str">
        <f>+VLOOKUP(B4387,'[1]PORTFOLIO MAY16'!$B$7:$T$5083,19,0)</f>
        <v>COSTA RICA</v>
      </c>
      <c r="T4387" s="26">
        <v>0</v>
      </c>
      <c r="U4387" s="23" t="s">
        <v>37</v>
      </c>
      <c r="V4387" s="23" t="s">
        <v>37</v>
      </c>
      <c r="W4387" s="23" t="s">
        <v>37</v>
      </c>
      <c r="X4387" s="22">
        <v>98838.68</v>
      </c>
    </row>
    <row r="4388" spans="1:24" x14ac:dyDescent="0.25">
      <c r="A4388" s="22">
        <v>702</v>
      </c>
      <c r="B4388" s="23" t="s">
        <v>4433</v>
      </c>
      <c r="C4388" s="23"/>
      <c r="D4388" s="24">
        <v>318359</v>
      </c>
      <c r="E4388" s="25"/>
      <c r="F4388" s="23" t="s">
        <v>42</v>
      </c>
      <c r="G4388" s="23" t="s">
        <v>51</v>
      </c>
      <c r="H4388" s="24" t="s">
        <v>34</v>
      </c>
      <c r="I4388" s="24" t="s">
        <v>35</v>
      </c>
      <c r="J4388" s="23" t="s">
        <v>39</v>
      </c>
      <c r="K4388" s="26">
        <v>928932.69</v>
      </c>
      <c r="L4388" s="26">
        <f t="shared" si="207"/>
        <v>50060.182654453398</v>
      </c>
      <c r="M4388" s="26">
        <v>0</v>
      </c>
      <c r="N4388" s="26">
        <v>0</v>
      </c>
      <c r="O4388" s="26">
        <v>0</v>
      </c>
      <c r="P4388" s="26">
        <v>0</v>
      </c>
      <c r="Q4388" s="26">
        <f t="shared" si="205"/>
        <v>0</v>
      </c>
      <c r="R4388" s="27" t="str">
        <f t="shared" si="206"/>
        <v>1-30</v>
      </c>
      <c r="S4388" s="27" t="str">
        <f>+VLOOKUP(B4388,'[1]PORTFOLIO MAY16'!$B$7:$T$5083,19,0)</f>
        <v>MEXICO</v>
      </c>
      <c r="T4388" s="26">
        <v>0</v>
      </c>
      <c r="U4388" s="23" t="s">
        <v>37</v>
      </c>
      <c r="V4388" s="23" t="s">
        <v>37</v>
      </c>
      <c r="W4388" s="23" t="s">
        <v>37</v>
      </c>
      <c r="X4388" s="22">
        <v>969725.64</v>
      </c>
    </row>
    <row r="4389" spans="1:24" x14ac:dyDescent="0.25">
      <c r="A4389" s="22">
        <v>702</v>
      </c>
      <c r="B4389" s="23" t="s">
        <v>4434</v>
      </c>
      <c r="C4389" s="23"/>
      <c r="D4389" s="24">
        <v>309785</v>
      </c>
      <c r="E4389" s="25"/>
      <c r="F4389" s="23" t="s">
        <v>42</v>
      </c>
      <c r="G4389" s="23" t="s">
        <v>33</v>
      </c>
      <c r="H4389" s="24" t="s">
        <v>34</v>
      </c>
      <c r="I4389" s="24" t="s">
        <v>35</v>
      </c>
      <c r="J4389" s="23" t="s">
        <v>36</v>
      </c>
      <c r="K4389" s="26">
        <v>33585.199999999997</v>
      </c>
      <c r="L4389" s="26">
        <f t="shared" si="207"/>
        <v>33585.199999999997</v>
      </c>
      <c r="M4389" s="26">
        <v>0</v>
      </c>
      <c r="N4389" s="26">
        <v>0</v>
      </c>
      <c r="O4389" s="26">
        <v>0</v>
      </c>
      <c r="P4389" s="26">
        <v>0</v>
      </c>
      <c r="Q4389" s="26">
        <f t="shared" si="205"/>
        <v>0</v>
      </c>
      <c r="R4389" s="27" t="str">
        <f t="shared" si="206"/>
        <v>1-30</v>
      </c>
      <c r="S4389" s="27" t="str">
        <f>+VLOOKUP(B4389,'[1]PORTFOLIO MAY16'!$B$7:$T$5083,19,0)</f>
        <v>REPUBLICA DOMINICANA</v>
      </c>
      <c r="T4389" s="26">
        <v>0</v>
      </c>
      <c r="U4389" s="23" t="s">
        <v>37</v>
      </c>
      <c r="V4389" s="23" t="s">
        <v>37</v>
      </c>
      <c r="W4389" s="23" t="s">
        <v>37</v>
      </c>
      <c r="X4389" s="22">
        <v>35701.599999999999</v>
      </c>
    </row>
    <row r="4390" spans="1:24" x14ac:dyDescent="0.25">
      <c r="A4390" s="22">
        <v>702</v>
      </c>
      <c r="B4390" s="23" t="s">
        <v>4435</v>
      </c>
      <c r="C4390" s="23"/>
      <c r="D4390" s="24">
        <v>310871</v>
      </c>
      <c r="E4390" s="25"/>
      <c r="F4390" s="23" t="s">
        <v>42</v>
      </c>
      <c r="G4390" s="23" t="s">
        <v>33</v>
      </c>
      <c r="H4390" s="24" t="s">
        <v>34</v>
      </c>
      <c r="I4390" s="24" t="s">
        <v>35</v>
      </c>
      <c r="J4390" s="23" t="s">
        <v>36</v>
      </c>
      <c r="K4390" s="26">
        <v>48970.37</v>
      </c>
      <c r="L4390" s="26">
        <f t="shared" si="207"/>
        <v>48970.37</v>
      </c>
      <c r="M4390" s="26">
        <v>0</v>
      </c>
      <c r="N4390" s="26">
        <v>48970.37</v>
      </c>
      <c r="O4390" s="26">
        <v>0</v>
      </c>
      <c r="P4390" s="26">
        <v>0</v>
      </c>
      <c r="Q4390" s="26">
        <f t="shared" si="205"/>
        <v>48970.37</v>
      </c>
      <c r="R4390" s="27" t="str">
        <f t="shared" si="206"/>
        <v>61-90</v>
      </c>
      <c r="S4390" s="27" t="str">
        <f>+VLOOKUP(B4390,'[1]PORTFOLIO MAY16'!$B$7:$T$5083,19,0)</f>
        <v>NICARAGUA</v>
      </c>
      <c r="T4390" s="26">
        <v>0</v>
      </c>
      <c r="U4390" s="23" t="s">
        <v>37</v>
      </c>
      <c r="V4390" s="23" t="s">
        <v>37</v>
      </c>
      <c r="W4390" s="23" t="s">
        <v>37</v>
      </c>
      <c r="X4390" s="22">
        <v>55339.98</v>
      </c>
    </row>
    <row r="4391" spans="1:24" x14ac:dyDescent="0.25">
      <c r="A4391" s="22">
        <v>702</v>
      </c>
      <c r="B4391" s="23" t="s">
        <v>4436</v>
      </c>
      <c r="C4391" s="23"/>
      <c r="D4391" s="24">
        <v>313548</v>
      </c>
      <c r="E4391" s="25"/>
      <c r="F4391" s="23" t="s">
        <v>59</v>
      </c>
      <c r="G4391" s="23" t="s">
        <v>59</v>
      </c>
      <c r="H4391" s="24" t="s">
        <v>34</v>
      </c>
      <c r="I4391" s="24" t="s">
        <v>35</v>
      </c>
      <c r="J4391" s="23" t="s">
        <v>36</v>
      </c>
      <c r="K4391" s="26">
        <v>63026.49</v>
      </c>
      <c r="L4391" s="26">
        <f t="shared" si="207"/>
        <v>63026.49</v>
      </c>
      <c r="M4391" s="26">
        <v>0</v>
      </c>
      <c r="N4391" s="26">
        <v>0</v>
      </c>
      <c r="O4391" s="26">
        <v>0</v>
      </c>
      <c r="P4391" s="26">
        <v>0</v>
      </c>
      <c r="Q4391" s="26">
        <f t="shared" si="205"/>
        <v>0</v>
      </c>
      <c r="R4391" s="27" t="str">
        <f t="shared" si="206"/>
        <v>1-30</v>
      </c>
      <c r="S4391" s="28" t="s">
        <v>626</v>
      </c>
      <c r="T4391" s="26">
        <v>0</v>
      </c>
      <c r="U4391" s="23" t="s">
        <v>37</v>
      </c>
      <c r="V4391" s="23" t="s">
        <v>37</v>
      </c>
      <c r="W4391" s="23" t="s">
        <v>37</v>
      </c>
      <c r="X4391" s="22">
        <v>67170.09</v>
      </c>
    </row>
    <row r="4392" spans="1:24" x14ac:dyDescent="0.25">
      <c r="A4392" s="22">
        <v>702</v>
      </c>
      <c r="B4392" s="23" t="s">
        <v>4437</v>
      </c>
      <c r="C4392" s="23"/>
      <c r="D4392" s="24">
        <v>318040</v>
      </c>
      <c r="E4392" s="25"/>
      <c r="F4392" s="23" t="s">
        <v>33</v>
      </c>
      <c r="G4392" s="23" t="s">
        <v>33</v>
      </c>
      <c r="H4392" s="24" t="s">
        <v>34</v>
      </c>
      <c r="I4392" s="24" t="s">
        <v>35</v>
      </c>
      <c r="J4392" s="23" t="s">
        <v>36</v>
      </c>
      <c r="K4392" s="26">
        <v>14541.55</v>
      </c>
      <c r="L4392" s="26">
        <f t="shared" si="207"/>
        <v>14541.55</v>
      </c>
      <c r="M4392" s="26">
        <v>0</v>
      </c>
      <c r="N4392" s="26">
        <v>0</v>
      </c>
      <c r="O4392" s="26">
        <v>0</v>
      </c>
      <c r="P4392" s="26">
        <v>0</v>
      </c>
      <c r="Q4392" s="26">
        <f t="shared" si="205"/>
        <v>0</v>
      </c>
      <c r="R4392" s="27" t="str">
        <f t="shared" si="206"/>
        <v>1-30</v>
      </c>
      <c r="S4392" s="27" t="str">
        <f>+VLOOKUP(B4392,'[1]PORTFOLIO MAY16'!$B$7:$T$5083,19,0)</f>
        <v>MEXICO</v>
      </c>
      <c r="T4392" s="26">
        <v>0</v>
      </c>
      <c r="U4392" s="23" t="s">
        <v>37</v>
      </c>
      <c r="V4392" s="23" t="s">
        <v>37</v>
      </c>
      <c r="W4392" s="23" t="s">
        <v>37</v>
      </c>
      <c r="X4392" s="22">
        <v>15935.5</v>
      </c>
    </row>
    <row r="4393" spans="1:24" x14ac:dyDescent="0.25">
      <c r="A4393" s="22">
        <v>702</v>
      </c>
      <c r="B4393" s="23" t="s">
        <v>4438</v>
      </c>
      <c r="C4393" s="23"/>
      <c r="D4393" s="24">
        <v>310450</v>
      </c>
      <c r="E4393" s="25"/>
      <c r="F4393" s="23" t="s">
        <v>33</v>
      </c>
      <c r="G4393" s="23" t="s">
        <v>33</v>
      </c>
      <c r="H4393" s="24" t="s">
        <v>34</v>
      </c>
      <c r="I4393" s="24" t="s">
        <v>35</v>
      </c>
      <c r="J4393" s="23" t="s">
        <v>39</v>
      </c>
      <c r="K4393" s="26">
        <v>1522350</v>
      </c>
      <c r="L4393" s="26">
        <f t="shared" si="207"/>
        <v>82039.441484190989</v>
      </c>
      <c r="M4393" s="26">
        <v>0</v>
      </c>
      <c r="N4393" s="26">
        <v>0</v>
      </c>
      <c r="O4393" s="26">
        <v>0</v>
      </c>
      <c r="P4393" s="26">
        <v>0</v>
      </c>
      <c r="Q4393" s="26">
        <f t="shared" si="205"/>
        <v>0</v>
      </c>
      <c r="R4393" s="27" t="str">
        <f t="shared" si="206"/>
        <v>1-30</v>
      </c>
      <c r="S4393" s="27" t="str">
        <f>+VLOOKUP(B4393,'[1]PORTFOLIO MAY16'!$B$7:$T$5083,19,0)</f>
        <v>MEXICO</v>
      </c>
      <c r="T4393" s="26">
        <v>0</v>
      </c>
      <c r="U4393" s="23" t="s">
        <v>37</v>
      </c>
      <c r="V4393" s="23" t="s">
        <v>37</v>
      </c>
      <c r="W4393" s="23" t="s">
        <v>37</v>
      </c>
      <c r="X4393" s="22">
        <v>1649212.5</v>
      </c>
    </row>
    <row r="4394" spans="1:24" x14ac:dyDescent="0.25">
      <c r="A4394" s="22">
        <v>702</v>
      </c>
      <c r="B4394" s="23" t="s">
        <v>4439</v>
      </c>
      <c r="C4394" s="23"/>
      <c r="D4394" s="24">
        <v>312420</v>
      </c>
      <c r="E4394" s="25"/>
      <c r="F4394" s="23" t="s">
        <v>33</v>
      </c>
      <c r="G4394" s="23" t="s">
        <v>33</v>
      </c>
      <c r="H4394" s="24" t="s">
        <v>34</v>
      </c>
      <c r="I4394" s="24" t="s">
        <v>35</v>
      </c>
      <c r="J4394" s="23" t="s">
        <v>39</v>
      </c>
      <c r="K4394" s="26">
        <v>561235.76</v>
      </c>
      <c r="L4394" s="26">
        <f t="shared" si="207"/>
        <v>30244.995100571788</v>
      </c>
      <c r="M4394" s="26">
        <v>0</v>
      </c>
      <c r="N4394" s="26">
        <v>561235.76</v>
      </c>
      <c r="O4394" s="26">
        <v>0</v>
      </c>
      <c r="P4394" s="26">
        <v>0</v>
      </c>
      <c r="Q4394" s="26">
        <f t="shared" si="205"/>
        <v>561235.76</v>
      </c>
      <c r="R4394" s="27" t="str">
        <f t="shared" si="206"/>
        <v>61-90</v>
      </c>
      <c r="S4394" s="27" t="str">
        <f>+VLOOKUP(B4394,'[1]PORTFOLIO MAY16'!$B$7:$T$5083,19,0)</f>
        <v>MEXICO</v>
      </c>
      <c r="T4394" s="26">
        <v>0</v>
      </c>
      <c r="U4394" s="23" t="s">
        <v>37</v>
      </c>
      <c r="V4394" s="23" t="s">
        <v>37</v>
      </c>
      <c r="W4394" s="23" t="s">
        <v>37</v>
      </c>
      <c r="X4394" s="22">
        <v>654774.81999999995</v>
      </c>
    </row>
    <row r="4395" spans="1:24" x14ac:dyDescent="0.25">
      <c r="A4395" s="22">
        <v>702</v>
      </c>
      <c r="B4395" s="23" t="s">
        <v>4440</v>
      </c>
      <c r="C4395" s="23"/>
      <c r="D4395" s="24">
        <v>341944</v>
      </c>
      <c r="E4395" s="25"/>
      <c r="F4395" s="23" t="s">
        <v>33</v>
      </c>
      <c r="G4395" s="23" t="s">
        <v>33</v>
      </c>
      <c r="H4395" s="24" t="s">
        <v>34</v>
      </c>
      <c r="I4395" s="24" t="s">
        <v>35</v>
      </c>
      <c r="J4395" s="23" t="s">
        <v>39</v>
      </c>
      <c r="K4395" s="26">
        <v>1859406.31</v>
      </c>
      <c r="L4395" s="26">
        <f t="shared" si="207"/>
        <v>100203.4060265908</v>
      </c>
      <c r="M4395" s="26">
        <v>0</v>
      </c>
      <c r="N4395" s="26">
        <v>0</v>
      </c>
      <c r="O4395" s="26">
        <v>0</v>
      </c>
      <c r="P4395" s="26">
        <v>0</v>
      </c>
      <c r="Q4395" s="26">
        <f t="shared" si="205"/>
        <v>0</v>
      </c>
      <c r="R4395" s="27" t="str">
        <f t="shared" si="206"/>
        <v>1-30</v>
      </c>
      <c r="S4395" s="27" t="str">
        <f>+VLOOKUP(B4395,'[1]PORTFOLIO MAY16'!$B$7:$T$5083,19,0)</f>
        <v>MEXICO</v>
      </c>
      <c r="T4395" s="26">
        <v>0</v>
      </c>
      <c r="U4395" s="23" t="s">
        <v>37</v>
      </c>
      <c r="V4395" s="23" t="s">
        <v>37</v>
      </c>
      <c r="W4395" s="23" t="s">
        <v>37</v>
      </c>
      <c r="X4395" s="22">
        <v>2045346.94</v>
      </c>
    </row>
    <row r="4396" spans="1:24" x14ac:dyDescent="0.25">
      <c r="A4396" s="22">
        <v>702</v>
      </c>
      <c r="B4396" s="23" t="s">
        <v>4441</v>
      </c>
      <c r="C4396" s="23"/>
      <c r="D4396" s="24">
        <v>313548</v>
      </c>
      <c r="E4396" s="25"/>
      <c r="F4396" s="23" t="s">
        <v>59</v>
      </c>
      <c r="G4396" s="23" t="s">
        <v>59</v>
      </c>
      <c r="H4396" s="24" t="s">
        <v>34</v>
      </c>
      <c r="I4396" s="24" t="s">
        <v>35</v>
      </c>
      <c r="J4396" s="23" t="s">
        <v>36</v>
      </c>
      <c r="K4396" s="26">
        <v>27832.880000000001</v>
      </c>
      <c r="L4396" s="26">
        <f t="shared" si="207"/>
        <v>27832.880000000001</v>
      </c>
      <c r="M4396" s="26">
        <v>0</v>
      </c>
      <c r="N4396" s="26">
        <v>0</v>
      </c>
      <c r="O4396" s="26">
        <v>0</v>
      </c>
      <c r="P4396" s="26">
        <v>0</v>
      </c>
      <c r="Q4396" s="26">
        <f t="shared" si="205"/>
        <v>0</v>
      </c>
      <c r="R4396" s="27" t="str">
        <f t="shared" si="206"/>
        <v>1-30</v>
      </c>
      <c r="S4396" s="27" t="str">
        <f>+VLOOKUP(B4396,'[1]PORTFOLIO MAY16'!$B$7:$T$5083,19,0)</f>
        <v>NICARAGUA</v>
      </c>
      <c r="T4396" s="26">
        <v>0</v>
      </c>
      <c r="U4396" s="23" t="s">
        <v>37</v>
      </c>
      <c r="V4396" s="23" t="s">
        <v>37</v>
      </c>
      <c r="W4396" s="23" t="s">
        <v>37</v>
      </c>
      <c r="X4396" s="22">
        <v>28779.56</v>
      </c>
    </row>
    <row r="4397" spans="1:24" x14ac:dyDescent="0.25">
      <c r="A4397" s="22">
        <v>702</v>
      </c>
      <c r="B4397" s="23" t="s">
        <v>4442</v>
      </c>
      <c r="C4397" s="23"/>
      <c r="D4397" s="24">
        <v>337354</v>
      </c>
      <c r="E4397" s="25"/>
      <c r="F4397" s="23" t="s">
        <v>33</v>
      </c>
      <c r="G4397" s="23" t="s">
        <v>33</v>
      </c>
      <c r="H4397" s="24" t="s">
        <v>34</v>
      </c>
      <c r="I4397" s="24" t="s">
        <v>35</v>
      </c>
      <c r="J4397" s="23" t="s">
        <v>39</v>
      </c>
      <c r="K4397" s="26">
        <v>351140.52</v>
      </c>
      <c r="L4397" s="26">
        <f t="shared" si="207"/>
        <v>18922.962619153546</v>
      </c>
      <c r="M4397" s="26">
        <v>0</v>
      </c>
      <c r="N4397" s="26">
        <v>0</v>
      </c>
      <c r="O4397" s="26">
        <v>0</v>
      </c>
      <c r="P4397" s="26">
        <v>0</v>
      </c>
      <c r="Q4397" s="26">
        <f t="shared" si="205"/>
        <v>0</v>
      </c>
      <c r="R4397" s="27" t="str">
        <f t="shared" si="206"/>
        <v>1-30</v>
      </c>
      <c r="S4397" s="27" t="str">
        <f>+VLOOKUP(B4397,'[1]PORTFOLIO MAY16'!$B$7:$T$5083,19,0)</f>
        <v>MEXICO</v>
      </c>
      <c r="T4397" s="26">
        <v>0</v>
      </c>
      <c r="U4397" s="23" t="s">
        <v>37</v>
      </c>
      <c r="V4397" s="23" t="s">
        <v>37</v>
      </c>
      <c r="W4397" s="23" t="s">
        <v>37</v>
      </c>
      <c r="X4397" s="22">
        <v>383062.38</v>
      </c>
    </row>
    <row r="4398" spans="1:24" x14ac:dyDescent="0.25">
      <c r="A4398" s="22">
        <v>702</v>
      </c>
      <c r="B4398" s="23" t="s">
        <v>4443</v>
      </c>
      <c r="C4398" s="23"/>
      <c r="D4398" s="24">
        <v>349504</v>
      </c>
      <c r="E4398" s="25"/>
      <c r="F4398" s="23" t="s">
        <v>33</v>
      </c>
      <c r="G4398" s="23" t="s">
        <v>33</v>
      </c>
      <c r="H4398" s="24" t="s">
        <v>34</v>
      </c>
      <c r="I4398" s="24" t="s">
        <v>233</v>
      </c>
      <c r="J4398" s="23" t="s">
        <v>39</v>
      </c>
      <c r="K4398" s="26">
        <v>596017.76</v>
      </c>
      <c r="L4398" s="26">
        <f t="shared" si="207"/>
        <v>32119.397080210591</v>
      </c>
      <c r="M4398" s="26">
        <v>0</v>
      </c>
      <c r="N4398" s="26">
        <v>0</v>
      </c>
      <c r="O4398" s="26">
        <v>0</v>
      </c>
      <c r="P4398" s="26">
        <v>596017.76</v>
      </c>
      <c r="Q4398" s="26">
        <f t="shared" si="205"/>
        <v>596017.76</v>
      </c>
      <c r="R4398" s="27" t="str">
        <f t="shared" si="206"/>
        <v>120+</v>
      </c>
      <c r="S4398" s="27" t="str">
        <f>+VLOOKUP(B4398,'[1]PORTFOLIO MAY16'!$B$7:$T$5083,19,0)</f>
        <v>MEXICO</v>
      </c>
      <c r="T4398" s="26">
        <v>0</v>
      </c>
      <c r="U4398" s="23" t="s">
        <v>37</v>
      </c>
      <c r="V4398" s="23" t="s">
        <v>37</v>
      </c>
      <c r="W4398" s="23" t="s">
        <v>37</v>
      </c>
      <c r="X4398" s="22">
        <v>679955.26</v>
      </c>
    </row>
    <row r="4399" spans="1:24" x14ac:dyDescent="0.25">
      <c r="A4399" s="22">
        <v>702</v>
      </c>
      <c r="B4399" s="23" t="s">
        <v>4444</v>
      </c>
      <c r="C4399" s="23"/>
      <c r="D4399" s="24">
        <v>342739</v>
      </c>
      <c r="E4399" s="25"/>
      <c r="F4399" s="23" t="s">
        <v>33</v>
      </c>
      <c r="G4399" s="23" t="s">
        <v>33</v>
      </c>
      <c r="H4399" s="24" t="s">
        <v>34</v>
      </c>
      <c r="I4399" s="24" t="s">
        <v>35</v>
      </c>
      <c r="J4399" s="23" t="s">
        <v>39</v>
      </c>
      <c r="K4399" s="26">
        <v>2200072.5699999998</v>
      </c>
      <c r="L4399" s="26">
        <f t="shared" si="207"/>
        <v>118561.91077445311</v>
      </c>
      <c r="M4399" s="26">
        <v>0</v>
      </c>
      <c r="N4399" s="26">
        <v>0</v>
      </c>
      <c r="O4399" s="26">
        <v>0</v>
      </c>
      <c r="P4399" s="26">
        <v>0</v>
      </c>
      <c r="Q4399" s="26">
        <f t="shared" si="205"/>
        <v>0</v>
      </c>
      <c r="R4399" s="27" t="str">
        <f t="shared" si="206"/>
        <v>1-30</v>
      </c>
      <c r="S4399" s="27" t="str">
        <f>+VLOOKUP(B4399,'[1]PORTFOLIO MAY16'!$B$7:$T$5083,19,0)</f>
        <v>MEXICO</v>
      </c>
      <c r="T4399" s="26">
        <v>0</v>
      </c>
      <c r="U4399" s="23" t="s">
        <v>37</v>
      </c>
      <c r="V4399" s="23" t="s">
        <v>37</v>
      </c>
      <c r="W4399" s="23" t="s">
        <v>37</v>
      </c>
      <c r="X4399" s="22">
        <v>2466559.7999999998</v>
      </c>
    </row>
    <row r="4400" spans="1:24" x14ac:dyDescent="0.25">
      <c r="A4400" s="22">
        <v>702</v>
      </c>
      <c r="B4400" s="23" t="s">
        <v>4445</v>
      </c>
      <c r="C4400" s="23"/>
      <c r="D4400" s="24">
        <v>316241</v>
      </c>
      <c r="E4400" s="25"/>
      <c r="F4400" s="23" t="s">
        <v>42</v>
      </c>
      <c r="G4400" s="23" t="s">
        <v>33</v>
      </c>
      <c r="H4400" s="24" t="s">
        <v>34</v>
      </c>
      <c r="I4400" s="24" t="s">
        <v>35</v>
      </c>
      <c r="J4400" s="23" t="s">
        <v>36</v>
      </c>
      <c r="K4400" s="26">
        <v>119298.85</v>
      </c>
      <c r="L4400" s="26">
        <f t="shared" si="207"/>
        <v>119298.85</v>
      </c>
      <c r="M4400" s="26">
        <v>0</v>
      </c>
      <c r="N4400" s="26">
        <v>0</v>
      </c>
      <c r="O4400" s="26">
        <v>0</v>
      </c>
      <c r="P4400" s="26">
        <v>0</v>
      </c>
      <c r="Q4400" s="26">
        <f t="shared" si="205"/>
        <v>0</v>
      </c>
      <c r="R4400" s="27" t="str">
        <f t="shared" si="206"/>
        <v>1-30</v>
      </c>
      <c r="S4400" s="27" t="str">
        <f>+VLOOKUP(B4400,'[1]PORTFOLIO MAY16'!$B$7:$T$5083,19,0)</f>
        <v>COSTA RICA</v>
      </c>
      <c r="T4400" s="26">
        <v>0</v>
      </c>
      <c r="U4400" s="23" t="s">
        <v>37</v>
      </c>
      <c r="V4400" s="23" t="s">
        <v>37</v>
      </c>
      <c r="W4400" s="23" t="s">
        <v>37</v>
      </c>
      <c r="X4400" s="22">
        <v>133079.84</v>
      </c>
    </row>
    <row r="4401" spans="1:24" x14ac:dyDescent="0.25">
      <c r="A4401" s="22">
        <v>702</v>
      </c>
      <c r="B4401" s="23" t="s">
        <v>4446</v>
      </c>
      <c r="C4401" s="23"/>
      <c r="D4401" s="24">
        <v>318822</v>
      </c>
      <c r="E4401" s="25"/>
      <c r="F4401" s="23" t="s">
        <v>33</v>
      </c>
      <c r="G4401" s="23" t="s">
        <v>33</v>
      </c>
      <c r="H4401" s="24" t="s">
        <v>34</v>
      </c>
      <c r="I4401" s="24" t="s">
        <v>35</v>
      </c>
      <c r="J4401" s="23" t="s">
        <v>36</v>
      </c>
      <c r="K4401" s="26">
        <v>461693.56</v>
      </c>
      <c r="L4401" s="26">
        <f t="shared" si="207"/>
        <v>461693.56</v>
      </c>
      <c r="M4401" s="26">
        <v>0</v>
      </c>
      <c r="N4401" s="26">
        <v>0</v>
      </c>
      <c r="O4401" s="26">
        <v>0</v>
      </c>
      <c r="P4401" s="26">
        <v>0</v>
      </c>
      <c r="Q4401" s="26">
        <f t="shared" si="205"/>
        <v>0</v>
      </c>
      <c r="R4401" s="27" t="str">
        <f t="shared" si="206"/>
        <v>1-30</v>
      </c>
      <c r="S4401" s="27" t="str">
        <f>+VLOOKUP(B4401,'[1]PORTFOLIO MAY16'!$B$7:$T$5083,19,0)</f>
        <v>MEXICO</v>
      </c>
      <c r="T4401" s="26">
        <v>0</v>
      </c>
      <c r="U4401" s="23" t="s">
        <v>37</v>
      </c>
      <c r="V4401" s="23" t="s">
        <v>37</v>
      </c>
      <c r="W4401" s="23" t="s">
        <v>37</v>
      </c>
      <c r="X4401" s="22">
        <v>504057.87</v>
      </c>
    </row>
    <row r="4402" spans="1:24" x14ac:dyDescent="0.25">
      <c r="A4402" s="22">
        <v>702</v>
      </c>
      <c r="B4402" s="23" t="s">
        <v>4447</v>
      </c>
      <c r="C4402" s="23"/>
      <c r="D4402" s="24">
        <v>318048</v>
      </c>
      <c r="E4402" s="25"/>
      <c r="F4402" s="23" t="s">
        <v>33</v>
      </c>
      <c r="G4402" s="23" t="s">
        <v>33</v>
      </c>
      <c r="H4402" s="24" t="s">
        <v>34</v>
      </c>
      <c r="I4402" s="24" t="s">
        <v>233</v>
      </c>
      <c r="J4402" s="23" t="s">
        <v>39</v>
      </c>
      <c r="K4402" s="26">
        <v>5357779.92</v>
      </c>
      <c r="L4402" s="26">
        <f t="shared" si="207"/>
        <v>288730.75983316154</v>
      </c>
      <c r="M4402" s="26">
        <v>0</v>
      </c>
      <c r="N4402" s="26">
        <v>0</v>
      </c>
      <c r="O4402" s="26">
        <v>0</v>
      </c>
      <c r="P4402" s="26">
        <v>5357779.92</v>
      </c>
      <c r="Q4402" s="26">
        <f t="shared" si="205"/>
        <v>5357779.92</v>
      </c>
      <c r="R4402" s="27" t="str">
        <f t="shared" si="206"/>
        <v>120+</v>
      </c>
      <c r="S4402" s="27" t="str">
        <f>+VLOOKUP(B4402,'[1]PORTFOLIO MAY16'!$B$7:$T$5083,19,0)</f>
        <v>MEXICO</v>
      </c>
      <c r="T4402" s="26">
        <v>0</v>
      </c>
      <c r="U4402" s="23" t="s">
        <v>37</v>
      </c>
      <c r="V4402" s="23" t="s">
        <v>37</v>
      </c>
      <c r="W4402" s="23" t="s">
        <v>37</v>
      </c>
      <c r="X4402" s="22">
        <v>6016408.7999999998</v>
      </c>
    </row>
    <row r="4403" spans="1:24" x14ac:dyDescent="0.25">
      <c r="A4403" s="22">
        <v>702</v>
      </c>
      <c r="B4403" s="23" t="s">
        <v>4448</v>
      </c>
      <c r="C4403" s="23"/>
      <c r="D4403" s="24">
        <v>334975</v>
      </c>
      <c r="E4403" s="25"/>
      <c r="F4403" s="23" t="s">
        <v>42</v>
      </c>
      <c r="G4403" s="23" t="s">
        <v>33</v>
      </c>
      <c r="H4403" s="24" t="s">
        <v>34</v>
      </c>
      <c r="I4403" s="24" t="s">
        <v>35</v>
      </c>
      <c r="J4403" s="23" t="s">
        <v>39</v>
      </c>
      <c r="K4403" s="26">
        <v>51048.24</v>
      </c>
      <c r="L4403" s="26">
        <f t="shared" si="207"/>
        <v>2750.9896530698838</v>
      </c>
      <c r="M4403" s="26">
        <v>0</v>
      </c>
      <c r="N4403" s="26">
        <v>0</v>
      </c>
      <c r="O4403" s="26">
        <v>0</v>
      </c>
      <c r="P4403" s="26">
        <v>0</v>
      </c>
      <c r="Q4403" s="26">
        <f t="shared" si="205"/>
        <v>0</v>
      </c>
      <c r="R4403" s="27" t="str">
        <f t="shared" si="206"/>
        <v>1-30</v>
      </c>
      <c r="S4403" s="27" t="str">
        <f>+VLOOKUP(B4403,'[1]PORTFOLIO MAY16'!$B$7:$T$5083,19,0)</f>
        <v>MEXICO</v>
      </c>
      <c r="T4403" s="26">
        <v>0</v>
      </c>
      <c r="U4403" s="23" t="s">
        <v>37</v>
      </c>
      <c r="V4403" s="23" t="s">
        <v>37</v>
      </c>
      <c r="W4403" s="23" t="s">
        <v>37</v>
      </c>
      <c r="X4403" s="22">
        <v>51048.24</v>
      </c>
    </row>
    <row r="4404" spans="1:24" x14ac:dyDescent="0.25">
      <c r="A4404" s="22">
        <v>702</v>
      </c>
      <c r="B4404" s="23" t="s">
        <v>4449</v>
      </c>
      <c r="C4404" s="23"/>
      <c r="D4404" s="24">
        <v>349897</v>
      </c>
      <c r="E4404" s="25"/>
      <c r="F4404" s="23" t="s">
        <v>33</v>
      </c>
      <c r="G4404" s="23" t="s">
        <v>33</v>
      </c>
      <c r="H4404" s="24" t="s">
        <v>34</v>
      </c>
      <c r="I4404" s="24" t="s">
        <v>35</v>
      </c>
      <c r="J4404" s="23" t="s">
        <v>39</v>
      </c>
      <c r="K4404" s="26">
        <v>444137.07</v>
      </c>
      <c r="L4404" s="26">
        <f t="shared" si="207"/>
        <v>23934.546697687812</v>
      </c>
      <c r="M4404" s="26">
        <v>0</v>
      </c>
      <c r="N4404" s="26">
        <v>0</v>
      </c>
      <c r="O4404" s="26">
        <v>0</v>
      </c>
      <c r="P4404" s="26">
        <v>0</v>
      </c>
      <c r="Q4404" s="26">
        <f t="shared" si="205"/>
        <v>0</v>
      </c>
      <c r="R4404" s="27" t="str">
        <f t="shared" si="206"/>
        <v>1-30</v>
      </c>
      <c r="S4404" s="27" t="str">
        <f>+VLOOKUP(B4404,'[1]PORTFOLIO MAY16'!$B$7:$T$5083,19,0)</f>
        <v>MEXICO</v>
      </c>
      <c r="T4404" s="26">
        <v>0</v>
      </c>
      <c r="U4404" s="23" t="s">
        <v>37</v>
      </c>
      <c r="V4404" s="23" t="s">
        <v>37</v>
      </c>
      <c r="W4404" s="23" t="s">
        <v>37</v>
      </c>
      <c r="X4404" s="22">
        <v>484513.16</v>
      </c>
    </row>
    <row r="4405" spans="1:24" x14ac:dyDescent="0.25">
      <c r="A4405" s="22">
        <v>702</v>
      </c>
      <c r="B4405" s="23" t="s">
        <v>4450</v>
      </c>
      <c r="C4405" s="23"/>
      <c r="D4405" s="24">
        <v>351332</v>
      </c>
      <c r="E4405" s="25"/>
      <c r="F4405" s="23" t="s">
        <v>42</v>
      </c>
      <c r="G4405" s="23" t="s">
        <v>33</v>
      </c>
      <c r="H4405" s="24" t="s">
        <v>34</v>
      </c>
      <c r="I4405" s="24" t="s">
        <v>35</v>
      </c>
      <c r="J4405" s="23" t="s">
        <v>36</v>
      </c>
      <c r="K4405" s="26">
        <v>19036.71</v>
      </c>
      <c r="L4405" s="26">
        <f t="shared" si="207"/>
        <v>19036.71</v>
      </c>
      <c r="M4405" s="26">
        <v>0</v>
      </c>
      <c r="N4405" s="26">
        <v>0</v>
      </c>
      <c r="O4405" s="26">
        <v>0</v>
      </c>
      <c r="P4405" s="26">
        <v>0</v>
      </c>
      <c r="Q4405" s="26">
        <f t="shared" si="205"/>
        <v>0</v>
      </c>
      <c r="R4405" s="27" t="str">
        <f t="shared" si="206"/>
        <v>1-30</v>
      </c>
      <c r="S4405" s="27" t="str">
        <f>+VLOOKUP(B4405,'[1]PORTFOLIO MAY16'!$B$7:$T$5083,19,0)</f>
        <v>COSTA RICA</v>
      </c>
      <c r="T4405" s="26">
        <v>0</v>
      </c>
      <c r="U4405" s="23" t="s">
        <v>37</v>
      </c>
      <c r="V4405" s="23" t="s">
        <v>37</v>
      </c>
      <c r="W4405" s="23" t="s">
        <v>37</v>
      </c>
      <c r="X4405" s="22">
        <v>20345.439999999999</v>
      </c>
    </row>
    <row r="4406" spans="1:24" x14ac:dyDescent="0.25">
      <c r="A4406" s="22">
        <v>702</v>
      </c>
      <c r="B4406" s="23" t="s">
        <v>4451</v>
      </c>
      <c r="C4406" s="23"/>
      <c r="D4406" s="24">
        <v>311337</v>
      </c>
      <c r="E4406" s="25"/>
      <c r="F4406" s="23" t="s">
        <v>51</v>
      </c>
      <c r="G4406" s="23" t="s">
        <v>51</v>
      </c>
      <c r="H4406" s="24" t="s">
        <v>34</v>
      </c>
      <c r="I4406" s="24" t="s">
        <v>35</v>
      </c>
      <c r="J4406" s="23" t="s">
        <v>36</v>
      </c>
      <c r="K4406" s="26">
        <v>70733.539999999994</v>
      </c>
      <c r="L4406" s="26">
        <f t="shared" si="207"/>
        <v>70733.539999999994</v>
      </c>
      <c r="M4406" s="26">
        <v>0</v>
      </c>
      <c r="N4406" s="26">
        <v>0</v>
      </c>
      <c r="O4406" s="26">
        <v>0</v>
      </c>
      <c r="P4406" s="26">
        <v>0</v>
      </c>
      <c r="Q4406" s="26">
        <f t="shared" si="205"/>
        <v>0</v>
      </c>
      <c r="R4406" s="27" t="str">
        <f t="shared" si="206"/>
        <v>1-30</v>
      </c>
      <c r="S4406" s="27" t="str">
        <f>+VLOOKUP(B4406,'[1]PORTFOLIO MAY16'!$B$7:$T$5083,19,0)</f>
        <v>SURINAME</v>
      </c>
      <c r="T4406" s="26">
        <v>0</v>
      </c>
      <c r="U4406" s="23" t="s">
        <v>37</v>
      </c>
      <c r="V4406" s="23" t="s">
        <v>37</v>
      </c>
      <c r="W4406" s="23" t="s">
        <v>37</v>
      </c>
      <c r="X4406" s="22">
        <v>74356.100000000006</v>
      </c>
    </row>
    <row r="4407" spans="1:24" x14ac:dyDescent="0.25">
      <c r="A4407" s="22">
        <v>702</v>
      </c>
      <c r="B4407" s="23" t="s">
        <v>4452</v>
      </c>
      <c r="C4407" s="23"/>
      <c r="D4407" s="24">
        <v>313740</v>
      </c>
      <c r="E4407" s="25"/>
      <c r="F4407" s="23" t="s">
        <v>42</v>
      </c>
      <c r="G4407" s="23" t="s">
        <v>51</v>
      </c>
      <c r="H4407" s="24" t="s">
        <v>34</v>
      </c>
      <c r="I4407" s="24" t="s">
        <v>35</v>
      </c>
      <c r="J4407" s="23" t="s">
        <v>36</v>
      </c>
      <c r="K4407" s="26">
        <v>33260377.32</v>
      </c>
      <c r="L4407" s="26">
        <f t="shared" si="207"/>
        <v>33260377.32</v>
      </c>
      <c r="M4407" s="26">
        <v>0</v>
      </c>
      <c r="N4407" s="26">
        <v>0</v>
      </c>
      <c r="O4407" s="26">
        <v>0</v>
      </c>
      <c r="P4407" s="26">
        <v>0</v>
      </c>
      <c r="Q4407" s="26">
        <f t="shared" si="205"/>
        <v>0</v>
      </c>
      <c r="R4407" s="27" t="str">
        <f t="shared" si="206"/>
        <v>1-30</v>
      </c>
      <c r="S4407" s="27" t="str">
        <f>+VLOOKUP(B4407,'[1]PORTFOLIO MAY16'!$B$7:$T$5083,19,0)</f>
        <v>PANAMA</v>
      </c>
      <c r="T4407" s="26">
        <v>0</v>
      </c>
      <c r="U4407" s="23" t="s">
        <v>37</v>
      </c>
      <c r="V4407" s="23" t="s">
        <v>37</v>
      </c>
      <c r="W4407" s="23" t="s">
        <v>37</v>
      </c>
      <c r="X4407" s="22">
        <v>39189021.329999998</v>
      </c>
    </row>
    <row r="4408" spans="1:24" x14ac:dyDescent="0.25">
      <c r="A4408" s="22">
        <v>702</v>
      </c>
      <c r="B4408" s="23" t="s">
        <v>4453</v>
      </c>
      <c r="C4408" s="23"/>
      <c r="D4408" s="24">
        <v>311337</v>
      </c>
      <c r="E4408" s="25"/>
      <c r="F4408" s="23" t="s">
        <v>51</v>
      </c>
      <c r="G4408" s="23" t="s">
        <v>51</v>
      </c>
      <c r="H4408" s="24" t="s">
        <v>34</v>
      </c>
      <c r="I4408" s="24" t="s">
        <v>35</v>
      </c>
      <c r="J4408" s="23" t="s">
        <v>36</v>
      </c>
      <c r="K4408" s="26">
        <v>97350.02</v>
      </c>
      <c r="L4408" s="26">
        <f t="shared" si="207"/>
        <v>97350.02</v>
      </c>
      <c r="M4408" s="26">
        <v>0</v>
      </c>
      <c r="N4408" s="26">
        <v>0</v>
      </c>
      <c r="O4408" s="26">
        <v>0</v>
      </c>
      <c r="P4408" s="26">
        <v>0</v>
      </c>
      <c r="Q4408" s="26">
        <f t="shared" si="205"/>
        <v>0</v>
      </c>
      <c r="R4408" s="27" t="str">
        <f t="shared" si="206"/>
        <v>1-30</v>
      </c>
      <c r="S4408" s="27" t="str">
        <f>+VLOOKUP(B4408,'[1]PORTFOLIO MAY16'!$B$7:$T$5083,19,0)</f>
        <v>SURINAME</v>
      </c>
      <c r="T4408" s="26">
        <v>0</v>
      </c>
      <c r="U4408" s="23" t="s">
        <v>37</v>
      </c>
      <c r="V4408" s="23" t="s">
        <v>37</v>
      </c>
      <c r="W4408" s="23" t="s">
        <v>37</v>
      </c>
      <c r="X4408" s="22">
        <v>102335.74</v>
      </c>
    </row>
    <row r="4409" spans="1:24" x14ac:dyDescent="0.25">
      <c r="A4409" s="22">
        <v>702</v>
      </c>
      <c r="B4409" s="23" t="s">
        <v>4454</v>
      </c>
      <c r="C4409" s="23"/>
      <c r="D4409" s="24">
        <v>316779</v>
      </c>
      <c r="E4409" s="25"/>
      <c r="F4409" s="23" t="s">
        <v>33</v>
      </c>
      <c r="G4409" s="23" t="s">
        <v>33</v>
      </c>
      <c r="H4409" s="24" t="s">
        <v>34</v>
      </c>
      <c r="I4409" s="24" t="s">
        <v>35</v>
      </c>
      <c r="J4409" s="23" t="s">
        <v>36</v>
      </c>
      <c r="K4409" s="26">
        <v>1401967.21</v>
      </c>
      <c r="L4409" s="26">
        <f t="shared" si="207"/>
        <v>1401967.21</v>
      </c>
      <c r="M4409" s="26">
        <v>0</v>
      </c>
      <c r="N4409" s="26">
        <v>0</v>
      </c>
      <c r="O4409" s="26">
        <v>0</v>
      </c>
      <c r="P4409" s="26">
        <v>0</v>
      </c>
      <c r="Q4409" s="26">
        <f t="shared" si="205"/>
        <v>0</v>
      </c>
      <c r="R4409" s="27" t="str">
        <f t="shared" si="206"/>
        <v>1-30</v>
      </c>
      <c r="S4409" s="27" t="str">
        <f>+VLOOKUP(B4409,'[1]PORTFOLIO MAY16'!$B$7:$T$5083,19,0)</f>
        <v>MEXICO</v>
      </c>
      <c r="T4409" s="26">
        <v>0</v>
      </c>
      <c r="U4409" s="23" t="s">
        <v>37</v>
      </c>
      <c r="V4409" s="23" t="s">
        <v>37</v>
      </c>
      <c r="W4409" s="23" t="s">
        <v>37</v>
      </c>
      <c r="X4409" s="22">
        <v>1518797.88</v>
      </c>
    </row>
    <row r="4410" spans="1:24" x14ac:dyDescent="0.25">
      <c r="A4410" s="22">
        <v>702</v>
      </c>
      <c r="B4410" s="23" t="s">
        <v>4455</v>
      </c>
      <c r="C4410" s="23"/>
      <c r="D4410" s="24">
        <v>350308</v>
      </c>
      <c r="E4410" s="25"/>
      <c r="F4410" s="23" t="s">
        <v>42</v>
      </c>
      <c r="G4410" s="23" t="s">
        <v>33</v>
      </c>
      <c r="H4410" s="24" t="s">
        <v>34</v>
      </c>
      <c r="I4410" s="24" t="s">
        <v>35</v>
      </c>
      <c r="J4410" s="23" t="s">
        <v>36</v>
      </c>
      <c r="K4410" s="26">
        <v>105045.84</v>
      </c>
      <c r="L4410" s="26">
        <f t="shared" si="207"/>
        <v>105045.84</v>
      </c>
      <c r="M4410" s="26">
        <v>0</v>
      </c>
      <c r="N4410" s="26">
        <v>0</v>
      </c>
      <c r="O4410" s="26">
        <v>0</v>
      </c>
      <c r="P4410" s="26">
        <v>0</v>
      </c>
      <c r="Q4410" s="26">
        <f t="shared" si="205"/>
        <v>0</v>
      </c>
      <c r="R4410" s="27" t="str">
        <f t="shared" si="206"/>
        <v>1-30</v>
      </c>
      <c r="S4410" s="27" t="str">
        <f>+VLOOKUP(B4410,'[1]PORTFOLIO MAY16'!$B$7:$T$5083,19,0)</f>
        <v>COSTA RICA</v>
      </c>
      <c r="T4410" s="26">
        <v>0</v>
      </c>
      <c r="U4410" s="23" t="s">
        <v>37</v>
      </c>
      <c r="V4410" s="23" t="s">
        <v>37</v>
      </c>
      <c r="W4410" s="23" t="s">
        <v>37</v>
      </c>
      <c r="X4410" s="22">
        <v>116636.64</v>
      </c>
    </row>
    <row r="4411" spans="1:24" x14ac:dyDescent="0.25">
      <c r="A4411" s="22">
        <v>702</v>
      </c>
      <c r="B4411" s="23" t="s">
        <v>4456</v>
      </c>
      <c r="C4411" s="23"/>
      <c r="D4411" s="24">
        <v>333802</v>
      </c>
      <c r="E4411" s="25"/>
      <c r="F4411" s="23" t="s">
        <v>42</v>
      </c>
      <c r="G4411" s="23" t="s">
        <v>33</v>
      </c>
      <c r="H4411" s="24" t="s">
        <v>34</v>
      </c>
      <c r="I4411" s="24" t="s">
        <v>35</v>
      </c>
      <c r="J4411" s="23" t="s">
        <v>36</v>
      </c>
      <c r="K4411" s="26">
        <v>11250.76</v>
      </c>
      <c r="L4411" s="26">
        <f t="shared" si="207"/>
        <v>11250.76</v>
      </c>
      <c r="M4411" s="26">
        <v>0</v>
      </c>
      <c r="N4411" s="26">
        <v>0</v>
      </c>
      <c r="O4411" s="26">
        <v>0</v>
      </c>
      <c r="P4411" s="26">
        <v>0</v>
      </c>
      <c r="Q4411" s="26">
        <f t="shared" si="205"/>
        <v>0</v>
      </c>
      <c r="R4411" s="27" t="str">
        <f t="shared" si="206"/>
        <v>1-30</v>
      </c>
      <c r="S4411" s="27" t="str">
        <f>+VLOOKUP(B4411,'[1]PORTFOLIO MAY16'!$B$7:$T$5083,19,0)</f>
        <v>GUATEMALA</v>
      </c>
      <c r="T4411" s="26">
        <v>0</v>
      </c>
      <c r="U4411" s="23" t="s">
        <v>37</v>
      </c>
      <c r="V4411" s="23" t="s">
        <v>37</v>
      </c>
      <c r="W4411" s="23" t="s">
        <v>37</v>
      </c>
      <c r="X4411" s="22">
        <v>11524</v>
      </c>
    </row>
    <row r="4412" spans="1:24" x14ac:dyDescent="0.25">
      <c r="A4412" s="22">
        <v>702</v>
      </c>
      <c r="B4412" s="23" t="s">
        <v>4457</v>
      </c>
      <c r="C4412" s="23"/>
      <c r="D4412" s="24">
        <v>317450</v>
      </c>
      <c r="E4412" s="25"/>
      <c r="F4412" s="23" t="s">
        <v>42</v>
      </c>
      <c r="G4412" s="23" t="s">
        <v>33</v>
      </c>
      <c r="H4412" s="24" t="s">
        <v>34</v>
      </c>
      <c r="I4412" s="24" t="s">
        <v>35</v>
      </c>
      <c r="J4412" s="23" t="s">
        <v>39</v>
      </c>
      <c r="K4412" s="26">
        <v>388857.63</v>
      </c>
      <c r="L4412" s="26">
        <f t="shared" si="207"/>
        <v>20955.537676661868</v>
      </c>
      <c r="M4412" s="26">
        <v>0</v>
      </c>
      <c r="N4412" s="26">
        <v>0</v>
      </c>
      <c r="O4412" s="26">
        <v>0</v>
      </c>
      <c r="P4412" s="26">
        <v>0</v>
      </c>
      <c r="Q4412" s="26">
        <f t="shared" si="205"/>
        <v>0</v>
      </c>
      <c r="R4412" s="27" t="str">
        <f t="shared" si="206"/>
        <v>1-30</v>
      </c>
      <c r="S4412" s="27" t="str">
        <f>+VLOOKUP(B4412,'[1]PORTFOLIO MAY16'!$B$7:$T$5083,19,0)</f>
        <v>MEXICO</v>
      </c>
      <c r="T4412" s="26">
        <v>0</v>
      </c>
      <c r="U4412" s="23" t="s">
        <v>37</v>
      </c>
      <c r="V4412" s="23" t="s">
        <v>37</v>
      </c>
      <c r="W4412" s="23" t="s">
        <v>37</v>
      </c>
      <c r="X4412" s="22">
        <v>388857.59999999998</v>
      </c>
    </row>
    <row r="4413" spans="1:24" x14ac:dyDescent="0.25">
      <c r="A4413" s="22">
        <v>702</v>
      </c>
      <c r="B4413" s="23" t="s">
        <v>4458</v>
      </c>
      <c r="C4413" s="23"/>
      <c r="D4413" s="24">
        <v>342123</v>
      </c>
      <c r="E4413" s="25"/>
      <c r="F4413" s="23" t="s">
        <v>42</v>
      </c>
      <c r="G4413" s="23" t="s">
        <v>33</v>
      </c>
      <c r="H4413" s="24" t="s">
        <v>34</v>
      </c>
      <c r="I4413" s="24" t="s">
        <v>35</v>
      </c>
      <c r="J4413" s="23" t="s">
        <v>36</v>
      </c>
      <c r="K4413" s="26">
        <v>45000</v>
      </c>
      <c r="L4413" s="26">
        <f t="shared" si="207"/>
        <v>45000</v>
      </c>
      <c r="M4413" s="26">
        <v>0</v>
      </c>
      <c r="N4413" s="26">
        <v>0</v>
      </c>
      <c r="O4413" s="26">
        <v>0</v>
      </c>
      <c r="P4413" s="26">
        <v>0</v>
      </c>
      <c r="Q4413" s="26">
        <f t="shared" si="205"/>
        <v>0</v>
      </c>
      <c r="R4413" s="27" t="str">
        <f t="shared" si="206"/>
        <v>1-30</v>
      </c>
      <c r="S4413" s="27" t="str">
        <f>+VLOOKUP(B4413,'[1]PORTFOLIO MAY16'!$B$7:$T$5083,19,0)</f>
        <v>NICARAGUA</v>
      </c>
      <c r="T4413" s="26">
        <v>0</v>
      </c>
      <c r="U4413" s="23" t="s">
        <v>37</v>
      </c>
      <c r="V4413" s="23" t="s">
        <v>37</v>
      </c>
      <c r="W4413" s="23" t="s">
        <v>37</v>
      </c>
      <c r="X4413" s="22">
        <v>45000</v>
      </c>
    </row>
    <row r="4414" spans="1:24" x14ac:dyDescent="0.25">
      <c r="A4414" s="22">
        <v>702</v>
      </c>
      <c r="B4414" s="23" t="s">
        <v>4459</v>
      </c>
      <c r="C4414" s="23"/>
      <c r="D4414" s="24">
        <v>310474</v>
      </c>
      <c r="E4414" s="25"/>
      <c r="F4414" s="23" t="s">
        <v>42</v>
      </c>
      <c r="G4414" s="23" t="s">
        <v>51</v>
      </c>
      <c r="H4414" s="24" t="s">
        <v>34</v>
      </c>
      <c r="I4414" s="24" t="s">
        <v>35</v>
      </c>
      <c r="J4414" s="23" t="s">
        <v>36</v>
      </c>
      <c r="K4414" s="26">
        <v>15207653.130000001</v>
      </c>
      <c r="L4414" s="26">
        <f t="shared" si="207"/>
        <v>15207653.130000001</v>
      </c>
      <c r="M4414" s="26">
        <v>0</v>
      </c>
      <c r="N4414" s="26">
        <v>0</v>
      </c>
      <c r="O4414" s="26">
        <v>0</v>
      </c>
      <c r="P4414" s="26">
        <v>0</v>
      </c>
      <c r="Q4414" s="26">
        <f t="shared" si="205"/>
        <v>0</v>
      </c>
      <c r="R4414" s="27" t="str">
        <f t="shared" si="206"/>
        <v>1-30</v>
      </c>
      <c r="S4414" s="27" t="str">
        <f>+VLOOKUP(B4414,'[1]PORTFOLIO MAY16'!$B$7:$T$5083,19,0)</f>
        <v>MEXICO</v>
      </c>
      <c r="T4414" s="26">
        <v>0</v>
      </c>
      <c r="U4414" s="23" t="s">
        <v>37</v>
      </c>
      <c r="V4414" s="23" t="s">
        <v>37</v>
      </c>
      <c r="W4414" s="23" t="s">
        <v>37</v>
      </c>
      <c r="X4414" s="22">
        <v>18847015.609999999</v>
      </c>
    </row>
    <row r="4415" spans="1:24" x14ac:dyDescent="0.25">
      <c r="A4415" s="22">
        <v>702</v>
      </c>
      <c r="B4415" s="23" t="s">
        <v>4460</v>
      </c>
      <c r="C4415" s="23"/>
      <c r="D4415" s="24">
        <v>340533</v>
      </c>
      <c r="E4415" s="25"/>
      <c r="F4415" s="23" t="s">
        <v>33</v>
      </c>
      <c r="G4415" s="23" t="s">
        <v>33</v>
      </c>
      <c r="H4415" s="24" t="s">
        <v>34</v>
      </c>
      <c r="I4415" s="24" t="s">
        <v>35</v>
      </c>
      <c r="J4415" s="23" t="s">
        <v>39</v>
      </c>
      <c r="K4415" s="26">
        <v>520733.68</v>
      </c>
      <c r="L4415" s="26">
        <f t="shared" si="207"/>
        <v>28062.338009792387</v>
      </c>
      <c r="M4415" s="26">
        <v>0</v>
      </c>
      <c r="N4415" s="26">
        <v>0</v>
      </c>
      <c r="O4415" s="26">
        <v>0</v>
      </c>
      <c r="P4415" s="26">
        <v>0</v>
      </c>
      <c r="Q4415" s="26">
        <f t="shared" si="205"/>
        <v>0</v>
      </c>
      <c r="R4415" s="27" t="str">
        <f t="shared" si="206"/>
        <v>1-30</v>
      </c>
      <c r="S4415" s="27" t="str">
        <f>+VLOOKUP(B4415,'[1]PORTFOLIO MAY16'!$B$7:$T$5083,19,0)</f>
        <v>MEXICO</v>
      </c>
      <c r="T4415" s="26">
        <v>0</v>
      </c>
      <c r="U4415" s="23" t="s">
        <v>37</v>
      </c>
      <c r="V4415" s="23" t="s">
        <v>37</v>
      </c>
      <c r="W4415" s="23" t="s">
        <v>37</v>
      </c>
      <c r="X4415" s="22">
        <v>615839</v>
      </c>
    </row>
    <row r="4416" spans="1:24" x14ac:dyDescent="0.25">
      <c r="A4416" s="22">
        <v>702</v>
      </c>
      <c r="B4416" s="23" t="s">
        <v>4461</v>
      </c>
      <c r="C4416" s="23"/>
      <c r="D4416" s="24">
        <v>318099</v>
      </c>
      <c r="E4416" s="25"/>
      <c r="F4416" s="23" t="s">
        <v>33</v>
      </c>
      <c r="G4416" s="23" t="s">
        <v>33</v>
      </c>
      <c r="H4416" s="24" t="s">
        <v>34</v>
      </c>
      <c r="I4416" s="24" t="s">
        <v>35</v>
      </c>
      <c r="J4416" s="23" t="s">
        <v>36</v>
      </c>
      <c r="K4416" s="26">
        <v>99433.41</v>
      </c>
      <c r="L4416" s="26">
        <f t="shared" si="207"/>
        <v>99433.41</v>
      </c>
      <c r="M4416" s="26">
        <v>0</v>
      </c>
      <c r="N4416" s="26">
        <v>0</v>
      </c>
      <c r="O4416" s="26">
        <v>0</v>
      </c>
      <c r="P4416" s="26">
        <v>0</v>
      </c>
      <c r="Q4416" s="26">
        <f t="shared" si="205"/>
        <v>0</v>
      </c>
      <c r="R4416" s="27" t="str">
        <f t="shared" si="206"/>
        <v>1-30</v>
      </c>
      <c r="S4416" s="27" t="str">
        <f>+VLOOKUP(B4416,'[1]PORTFOLIO MAY16'!$B$7:$T$5083,19,0)</f>
        <v>MEXICO</v>
      </c>
      <c r="T4416" s="26">
        <v>0</v>
      </c>
      <c r="U4416" s="23" t="s">
        <v>37</v>
      </c>
      <c r="V4416" s="23" t="s">
        <v>37</v>
      </c>
      <c r="W4416" s="23" t="s">
        <v>37</v>
      </c>
      <c r="X4416" s="22">
        <v>110034.76</v>
      </c>
    </row>
    <row r="4417" spans="1:24" x14ac:dyDescent="0.25">
      <c r="A4417" s="22">
        <v>702</v>
      </c>
      <c r="B4417" s="23" t="s">
        <v>4462</v>
      </c>
      <c r="C4417" s="23"/>
      <c r="D4417" s="24">
        <v>309777</v>
      </c>
      <c r="E4417" s="25"/>
      <c r="F4417" s="23" t="s">
        <v>33</v>
      </c>
      <c r="G4417" s="23" t="s">
        <v>33</v>
      </c>
      <c r="H4417" s="24" t="s">
        <v>34</v>
      </c>
      <c r="I4417" s="24" t="s">
        <v>35</v>
      </c>
      <c r="J4417" s="23" t="s">
        <v>39</v>
      </c>
      <c r="K4417" s="26">
        <v>0.01</v>
      </c>
      <c r="L4417" s="26">
        <f t="shared" si="207"/>
        <v>5.3889999989615396E-4</v>
      </c>
      <c r="M4417" s="26">
        <v>0</v>
      </c>
      <c r="N4417" s="26">
        <v>0</v>
      </c>
      <c r="O4417" s="26">
        <v>0</v>
      </c>
      <c r="P4417" s="26">
        <v>0</v>
      </c>
      <c r="Q4417" s="26">
        <f t="shared" si="205"/>
        <v>0</v>
      </c>
      <c r="R4417" s="27" t="str">
        <f t="shared" si="206"/>
        <v>1-30</v>
      </c>
      <c r="S4417" s="27" t="str">
        <f>+VLOOKUP(B4417,'[1]PORTFOLIO MAY16'!$B$7:$T$5083,19,0)</f>
        <v>MEXICO</v>
      </c>
      <c r="T4417" s="26">
        <v>0</v>
      </c>
      <c r="U4417" s="23" t="s">
        <v>37</v>
      </c>
      <c r="V4417" s="23" t="s">
        <v>37</v>
      </c>
      <c r="W4417" s="23" t="s">
        <v>37</v>
      </c>
      <c r="X4417" s="22">
        <v>360683.36</v>
      </c>
    </row>
    <row r="4418" spans="1:24" x14ac:dyDescent="0.25">
      <c r="A4418" s="22">
        <v>702</v>
      </c>
      <c r="B4418" s="23" t="s">
        <v>4463</v>
      </c>
      <c r="C4418" s="23"/>
      <c r="D4418" s="24">
        <v>312420</v>
      </c>
      <c r="E4418" s="25"/>
      <c r="F4418" s="23" t="s">
        <v>33</v>
      </c>
      <c r="G4418" s="23" t="s">
        <v>33</v>
      </c>
      <c r="H4418" s="24" t="s">
        <v>34</v>
      </c>
      <c r="I4418" s="24" t="s">
        <v>35</v>
      </c>
      <c r="J4418" s="23" t="s">
        <v>39</v>
      </c>
      <c r="K4418" s="26">
        <v>1141898.47</v>
      </c>
      <c r="L4418" s="26">
        <f t="shared" si="207"/>
        <v>61536.908536441835</v>
      </c>
      <c r="M4418" s="26">
        <v>0</v>
      </c>
      <c r="N4418" s="26">
        <v>1141898.47</v>
      </c>
      <c r="O4418" s="26">
        <v>0</v>
      </c>
      <c r="P4418" s="26">
        <v>0</v>
      </c>
      <c r="Q4418" s="26">
        <f t="shared" si="205"/>
        <v>1141898.47</v>
      </c>
      <c r="R4418" s="27" t="str">
        <f t="shared" si="206"/>
        <v>61-90</v>
      </c>
      <c r="S4418" s="27" t="str">
        <f>+VLOOKUP(B4418,'[1]PORTFOLIO MAY16'!$B$7:$T$5083,19,0)</f>
        <v>MEXICO</v>
      </c>
      <c r="T4418" s="26">
        <v>0</v>
      </c>
      <c r="U4418" s="23" t="s">
        <v>37</v>
      </c>
      <c r="V4418" s="23" t="s">
        <v>37</v>
      </c>
      <c r="W4418" s="23" t="s">
        <v>37</v>
      </c>
      <c r="X4418" s="22">
        <v>1295736.48</v>
      </c>
    </row>
    <row r="4419" spans="1:24" x14ac:dyDescent="0.25">
      <c r="A4419" s="22">
        <v>702</v>
      </c>
      <c r="B4419" s="23" t="s">
        <v>4464</v>
      </c>
      <c r="C4419" s="23"/>
      <c r="D4419" s="24">
        <v>334158</v>
      </c>
      <c r="E4419" s="25"/>
      <c r="F4419" s="23" t="s">
        <v>33</v>
      </c>
      <c r="G4419" s="23" t="s">
        <v>33</v>
      </c>
      <c r="H4419" s="24" t="s">
        <v>34</v>
      </c>
      <c r="I4419" s="24" t="s">
        <v>35</v>
      </c>
      <c r="J4419" s="23" t="s">
        <v>39</v>
      </c>
      <c r="K4419" s="26">
        <v>41292.230000000003</v>
      </c>
      <c r="L4419" s="26">
        <f t="shared" si="207"/>
        <v>2225.2382742711966</v>
      </c>
      <c r="M4419" s="26">
        <v>0</v>
      </c>
      <c r="N4419" s="26">
        <v>0</v>
      </c>
      <c r="O4419" s="26">
        <v>0</v>
      </c>
      <c r="P4419" s="26">
        <v>0</v>
      </c>
      <c r="Q4419" s="26">
        <f t="shared" si="205"/>
        <v>0</v>
      </c>
      <c r="R4419" s="27" t="str">
        <f t="shared" si="206"/>
        <v>1-30</v>
      </c>
      <c r="S4419" s="27" t="str">
        <f>+VLOOKUP(B4419,'[1]PORTFOLIO MAY16'!$B$7:$T$5083,19,0)</f>
        <v>MEXICO</v>
      </c>
      <c r="T4419" s="26">
        <v>0</v>
      </c>
      <c r="U4419" s="23" t="s">
        <v>37</v>
      </c>
      <c r="V4419" s="23" t="s">
        <v>37</v>
      </c>
      <c r="W4419" s="23" t="s">
        <v>37</v>
      </c>
      <c r="X4419" s="22">
        <v>123876.8</v>
      </c>
    </row>
    <row r="4420" spans="1:24" x14ac:dyDescent="0.25">
      <c r="A4420" s="22">
        <v>702</v>
      </c>
      <c r="B4420" s="23" t="s">
        <v>4465</v>
      </c>
      <c r="C4420" s="23"/>
      <c r="D4420" s="24">
        <v>313548</v>
      </c>
      <c r="E4420" s="25"/>
      <c r="F4420" s="23" t="s">
        <v>59</v>
      </c>
      <c r="G4420" s="23" t="s">
        <v>59</v>
      </c>
      <c r="H4420" s="24" t="s">
        <v>34</v>
      </c>
      <c r="I4420" s="24" t="s">
        <v>35</v>
      </c>
      <c r="J4420" s="23" t="s">
        <v>36</v>
      </c>
      <c r="K4420" s="26">
        <v>244754.81</v>
      </c>
      <c r="L4420" s="26">
        <f t="shared" si="207"/>
        <v>244754.81</v>
      </c>
      <c r="M4420" s="26">
        <v>0</v>
      </c>
      <c r="N4420" s="26">
        <v>0</v>
      </c>
      <c r="O4420" s="26">
        <v>0</v>
      </c>
      <c r="P4420" s="26">
        <v>0</v>
      </c>
      <c r="Q4420" s="26">
        <f t="shared" si="205"/>
        <v>0</v>
      </c>
      <c r="R4420" s="27" t="str">
        <f t="shared" si="206"/>
        <v>1-30</v>
      </c>
      <c r="S4420" s="27" t="str">
        <f>+VLOOKUP(B4420,'[1]PORTFOLIO MAY16'!$B$7:$T$5083,19,0)</f>
        <v>NICARAGUA</v>
      </c>
      <c r="T4420" s="26">
        <v>0</v>
      </c>
      <c r="U4420" s="23" t="s">
        <v>37</v>
      </c>
      <c r="V4420" s="23" t="s">
        <v>37</v>
      </c>
      <c r="W4420" s="23" t="s">
        <v>37</v>
      </c>
      <c r="X4420" s="22">
        <v>250739.22</v>
      </c>
    </row>
    <row r="4421" spans="1:24" x14ac:dyDescent="0.25">
      <c r="A4421" s="22">
        <v>702</v>
      </c>
      <c r="B4421" s="23" t="s">
        <v>4466</v>
      </c>
      <c r="C4421" s="23"/>
      <c r="D4421" s="24">
        <v>313548</v>
      </c>
      <c r="E4421" s="25"/>
      <c r="F4421" s="23" t="s">
        <v>59</v>
      </c>
      <c r="G4421" s="23" t="s">
        <v>59</v>
      </c>
      <c r="H4421" s="24" t="s">
        <v>34</v>
      </c>
      <c r="I4421" s="24" t="s">
        <v>35</v>
      </c>
      <c r="J4421" s="23" t="s">
        <v>36</v>
      </c>
      <c r="K4421" s="26">
        <v>84935.55</v>
      </c>
      <c r="L4421" s="26">
        <f t="shared" si="207"/>
        <v>84935.55</v>
      </c>
      <c r="M4421" s="26">
        <v>0</v>
      </c>
      <c r="N4421" s="26">
        <v>0</v>
      </c>
      <c r="O4421" s="26">
        <v>0</v>
      </c>
      <c r="P4421" s="26">
        <v>0</v>
      </c>
      <c r="Q4421" s="26">
        <f t="shared" si="205"/>
        <v>0</v>
      </c>
      <c r="R4421" s="27" t="str">
        <f t="shared" si="206"/>
        <v>1-30</v>
      </c>
      <c r="S4421" s="27" t="str">
        <f>+VLOOKUP(B4421,'[1]PORTFOLIO MAY16'!$B$7:$T$5083,19,0)</f>
        <v>NICARAGUA</v>
      </c>
      <c r="T4421" s="26">
        <v>0</v>
      </c>
      <c r="U4421" s="23" t="s">
        <v>37</v>
      </c>
      <c r="V4421" s="23" t="s">
        <v>37</v>
      </c>
      <c r="W4421" s="23" t="s">
        <v>37</v>
      </c>
      <c r="X4421" s="22">
        <v>87012.27</v>
      </c>
    </row>
    <row r="4422" spans="1:24" x14ac:dyDescent="0.25">
      <c r="A4422" s="22">
        <v>702</v>
      </c>
      <c r="B4422" s="23" t="s">
        <v>4467</v>
      </c>
      <c r="C4422" s="23"/>
      <c r="D4422" s="24">
        <v>316751</v>
      </c>
      <c r="E4422" s="25"/>
      <c r="F4422" s="23" t="s">
        <v>33</v>
      </c>
      <c r="G4422" s="23" t="s">
        <v>33</v>
      </c>
      <c r="H4422" s="24" t="s">
        <v>34</v>
      </c>
      <c r="I4422" s="24" t="s">
        <v>35</v>
      </c>
      <c r="J4422" s="23" t="s">
        <v>39</v>
      </c>
      <c r="K4422" s="26">
        <v>358133.33</v>
      </c>
      <c r="L4422" s="26">
        <f t="shared" si="207"/>
        <v>19299.805149980926</v>
      </c>
      <c r="M4422" s="26">
        <v>0</v>
      </c>
      <c r="N4422" s="26">
        <v>0</v>
      </c>
      <c r="O4422" s="26">
        <v>0</v>
      </c>
      <c r="P4422" s="26">
        <v>0</v>
      </c>
      <c r="Q4422" s="26">
        <f t="shared" si="205"/>
        <v>0</v>
      </c>
      <c r="R4422" s="27" t="str">
        <f t="shared" si="206"/>
        <v>1-30</v>
      </c>
      <c r="S4422" s="27" t="str">
        <f>+VLOOKUP(B4422,'[1]PORTFOLIO MAY16'!$B$7:$T$5083,19,0)</f>
        <v>MEXICO</v>
      </c>
      <c r="T4422" s="26">
        <v>0</v>
      </c>
      <c r="U4422" s="23" t="s">
        <v>37</v>
      </c>
      <c r="V4422" s="23" t="s">
        <v>37</v>
      </c>
      <c r="W4422" s="23" t="s">
        <v>37</v>
      </c>
      <c r="X4422" s="22">
        <v>399163.14</v>
      </c>
    </row>
    <row r="4423" spans="1:24" x14ac:dyDescent="0.25">
      <c r="A4423" s="22">
        <v>702</v>
      </c>
      <c r="B4423" s="23" t="s">
        <v>4468</v>
      </c>
      <c r="C4423" s="23"/>
      <c r="D4423" s="24">
        <v>334384</v>
      </c>
      <c r="E4423" s="25"/>
      <c r="F4423" s="23" t="s">
        <v>33</v>
      </c>
      <c r="G4423" s="23" t="s">
        <v>33</v>
      </c>
      <c r="H4423" s="24" t="s">
        <v>34</v>
      </c>
      <c r="I4423" s="24" t="s">
        <v>35</v>
      </c>
      <c r="J4423" s="23" t="s">
        <v>39</v>
      </c>
      <c r="K4423" s="26">
        <v>283515.42</v>
      </c>
      <c r="L4423" s="26">
        <f t="shared" si="207"/>
        <v>15278.645980855803</v>
      </c>
      <c r="M4423" s="26">
        <v>0</v>
      </c>
      <c r="N4423" s="26">
        <v>0</v>
      </c>
      <c r="O4423" s="26">
        <v>0</v>
      </c>
      <c r="P4423" s="26">
        <v>0</v>
      </c>
      <c r="Q4423" s="26">
        <f t="shared" ref="Q4423:Q4486" si="208">+P4423+O4423+N4423+M4423</f>
        <v>0</v>
      </c>
      <c r="R4423" s="27" t="str">
        <f t="shared" ref="R4423:R4486" si="209">+IF(P4423&gt;0,"120+",IF(O4423&gt;0,"91-120",IF(N4423&gt;0,"61-90",IF(M4423&gt;0,"31-60","1-30"))))</f>
        <v>1-30</v>
      </c>
      <c r="S4423" s="27" t="str">
        <f>+VLOOKUP(B4423,'[1]PORTFOLIO MAY16'!$B$7:$T$5083,19,0)</f>
        <v>MEXICO</v>
      </c>
      <c r="T4423" s="26">
        <v>0</v>
      </c>
      <c r="U4423" s="23" t="s">
        <v>37</v>
      </c>
      <c r="V4423" s="23" t="s">
        <v>37</v>
      </c>
      <c r="W4423" s="23" t="s">
        <v>37</v>
      </c>
      <c r="X4423" s="22">
        <v>380542.48</v>
      </c>
    </row>
    <row r="4424" spans="1:24" x14ac:dyDescent="0.25">
      <c r="A4424" s="22">
        <v>702</v>
      </c>
      <c r="B4424" s="23" t="s">
        <v>4469</v>
      </c>
      <c r="C4424" s="23"/>
      <c r="D4424" s="24">
        <v>314798</v>
      </c>
      <c r="E4424" s="25"/>
      <c r="F4424" s="23" t="s">
        <v>51</v>
      </c>
      <c r="G4424" s="23" t="s">
        <v>51</v>
      </c>
      <c r="H4424" s="24" t="s">
        <v>34</v>
      </c>
      <c r="I4424" s="24" t="s">
        <v>35</v>
      </c>
      <c r="J4424" s="23" t="s">
        <v>36</v>
      </c>
      <c r="K4424" s="26">
        <v>35038.68</v>
      </c>
      <c r="L4424" s="26">
        <f t="shared" si="207"/>
        <v>35038.68</v>
      </c>
      <c r="M4424" s="26">
        <v>0</v>
      </c>
      <c r="N4424" s="26">
        <v>0</v>
      </c>
      <c r="O4424" s="26">
        <v>0</v>
      </c>
      <c r="P4424" s="26">
        <v>0</v>
      </c>
      <c r="Q4424" s="26">
        <f t="shared" si="208"/>
        <v>0</v>
      </c>
      <c r="R4424" s="27" t="str">
        <f t="shared" si="209"/>
        <v>1-30</v>
      </c>
      <c r="S4424" s="27" t="str">
        <f>+VLOOKUP(B4424,'[1]PORTFOLIO MAY16'!$B$7:$T$5083,19,0)</f>
        <v>COSTA RICA</v>
      </c>
      <c r="T4424" s="26">
        <v>0</v>
      </c>
      <c r="U4424" s="23" t="s">
        <v>37</v>
      </c>
      <c r="V4424" s="23" t="s">
        <v>37</v>
      </c>
      <c r="W4424" s="23" t="s">
        <v>37</v>
      </c>
      <c r="X4424" s="22">
        <v>35894.620000000003</v>
      </c>
    </row>
    <row r="4425" spans="1:24" x14ac:dyDescent="0.25">
      <c r="A4425" s="22">
        <v>702</v>
      </c>
      <c r="B4425" s="23" t="s">
        <v>4470</v>
      </c>
      <c r="C4425" s="23"/>
      <c r="D4425" s="24">
        <v>309606</v>
      </c>
      <c r="E4425" s="25"/>
      <c r="F4425" s="23" t="s">
        <v>33</v>
      </c>
      <c r="G4425" s="23" t="s">
        <v>33</v>
      </c>
      <c r="H4425" s="24" t="s">
        <v>34</v>
      </c>
      <c r="I4425" s="24" t="s">
        <v>35</v>
      </c>
      <c r="J4425" s="23" t="s">
        <v>39</v>
      </c>
      <c r="K4425" s="26">
        <v>55088.74</v>
      </c>
      <c r="L4425" s="26">
        <f t="shared" si="207"/>
        <v>2968.7321980279248</v>
      </c>
      <c r="M4425" s="26">
        <v>0</v>
      </c>
      <c r="N4425" s="26">
        <v>0</v>
      </c>
      <c r="O4425" s="26">
        <v>0</v>
      </c>
      <c r="P4425" s="26">
        <v>0</v>
      </c>
      <c r="Q4425" s="26">
        <f t="shared" si="208"/>
        <v>0</v>
      </c>
      <c r="R4425" s="27" t="str">
        <f t="shared" si="209"/>
        <v>1-30</v>
      </c>
      <c r="S4425" s="27" t="str">
        <f>+VLOOKUP(B4425,'[1]PORTFOLIO MAY16'!$B$7:$T$5083,19,0)</f>
        <v>MEXICO</v>
      </c>
      <c r="T4425" s="26">
        <v>0</v>
      </c>
      <c r="U4425" s="23" t="s">
        <v>37</v>
      </c>
      <c r="V4425" s="23" t="s">
        <v>37</v>
      </c>
      <c r="W4425" s="23" t="s">
        <v>37</v>
      </c>
      <c r="X4425" s="22">
        <v>82633.19</v>
      </c>
    </row>
    <row r="4426" spans="1:24" x14ac:dyDescent="0.25">
      <c r="A4426" s="22">
        <v>702</v>
      </c>
      <c r="B4426" s="23" t="s">
        <v>4471</v>
      </c>
      <c r="C4426" s="23"/>
      <c r="D4426" s="24">
        <v>334385</v>
      </c>
      <c r="E4426" s="25"/>
      <c r="F4426" s="23" t="s">
        <v>33</v>
      </c>
      <c r="G4426" s="23" t="s">
        <v>33</v>
      </c>
      <c r="H4426" s="24" t="s">
        <v>34</v>
      </c>
      <c r="I4426" s="24" t="s">
        <v>35</v>
      </c>
      <c r="J4426" s="23" t="s">
        <v>39</v>
      </c>
      <c r="K4426" s="26">
        <v>1129560.2</v>
      </c>
      <c r="L4426" s="26">
        <f t="shared" si="207"/>
        <v>60871.999166269961</v>
      </c>
      <c r="M4426" s="26">
        <v>0</v>
      </c>
      <c r="N4426" s="26">
        <v>0</v>
      </c>
      <c r="O4426" s="26">
        <v>0</v>
      </c>
      <c r="P4426" s="26">
        <v>0</v>
      </c>
      <c r="Q4426" s="26">
        <f t="shared" si="208"/>
        <v>0</v>
      </c>
      <c r="R4426" s="27" t="str">
        <f t="shared" si="209"/>
        <v>1-30</v>
      </c>
      <c r="S4426" s="27" t="str">
        <f>+VLOOKUP(B4426,'[1]PORTFOLIO MAY16'!$B$7:$T$5083,19,0)</f>
        <v>MEXICO</v>
      </c>
      <c r="T4426" s="26">
        <v>0</v>
      </c>
      <c r="U4426" s="23" t="s">
        <v>37</v>
      </c>
      <c r="V4426" s="23" t="s">
        <v>37</v>
      </c>
      <c r="W4426" s="23" t="s">
        <v>37</v>
      </c>
      <c r="X4426" s="22">
        <v>1267732.95</v>
      </c>
    </row>
    <row r="4427" spans="1:24" x14ac:dyDescent="0.25">
      <c r="A4427" s="22">
        <v>702</v>
      </c>
      <c r="B4427" s="23" t="s">
        <v>4472</v>
      </c>
      <c r="C4427" s="23"/>
      <c r="D4427" s="24">
        <v>314798</v>
      </c>
      <c r="E4427" s="25"/>
      <c r="F4427" s="23" t="s">
        <v>51</v>
      </c>
      <c r="G4427" s="23" t="s">
        <v>51</v>
      </c>
      <c r="H4427" s="24" t="s">
        <v>34</v>
      </c>
      <c r="I4427" s="24" t="s">
        <v>35</v>
      </c>
      <c r="J4427" s="23" t="s">
        <v>36</v>
      </c>
      <c r="K4427" s="26">
        <v>498145.98</v>
      </c>
      <c r="L4427" s="26">
        <f t="shared" si="207"/>
        <v>498145.98</v>
      </c>
      <c r="M4427" s="26">
        <v>0</v>
      </c>
      <c r="N4427" s="26">
        <v>0</v>
      </c>
      <c r="O4427" s="26">
        <v>0</v>
      </c>
      <c r="P4427" s="26">
        <v>0</v>
      </c>
      <c r="Q4427" s="26">
        <f t="shared" si="208"/>
        <v>0</v>
      </c>
      <c r="R4427" s="27" t="str">
        <f t="shared" si="209"/>
        <v>1-30</v>
      </c>
      <c r="S4427" s="27" t="str">
        <f>+VLOOKUP(B4427,'[1]PORTFOLIO MAY16'!$B$7:$T$5083,19,0)</f>
        <v>COSTA RICA</v>
      </c>
      <c r="T4427" s="26">
        <v>0</v>
      </c>
      <c r="U4427" s="23" t="s">
        <v>37</v>
      </c>
      <c r="V4427" s="23" t="s">
        <v>37</v>
      </c>
      <c r="W4427" s="23" t="s">
        <v>37</v>
      </c>
      <c r="X4427" s="22">
        <v>509177.51</v>
      </c>
    </row>
    <row r="4428" spans="1:24" x14ac:dyDescent="0.25">
      <c r="A4428" s="22">
        <v>702</v>
      </c>
      <c r="B4428" s="23" t="s">
        <v>4473</v>
      </c>
      <c r="C4428" s="23"/>
      <c r="D4428" s="24">
        <v>318048</v>
      </c>
      <c r="E4428" s="25"/>
      <c r="F4428" s="23" t="s">
        <v>33</v>
      </c>
      <c r="G4428" s="23" t="s">
        <v>33</v>
      </c>
      <c r="H4428" s="24" t="s">
        <v>34</v>
      </c>
      <c r="I4428" s="24" t="s">
        <v>233</v>
      </c>
      <c r="J4428" s="23" t="s">
        <v>39</v>
      </c>
      <c r="K4428" s="26">
        <v>6201833.1399999997</v>
      </c>
      <c r="L4428" s="26">
        <f t="shared" si="207"/>
        <v>334216.78785019642</v>
      </c>
      <c r="M4428" s="26">
        <v>0</v>
      </c>
      <c r="N4428" s="26">
        <v>0</v>
      </c>
      <c r="O4428" s="26">
        <v>0</v>
      </c>
      <c r="P4428" s="26">
        <v>6201833.1399999997</v>
      </c>
      <c r="Q4428" s="26">
        <f t="shared" si="208"/>
        <v>6201833.1399999997</v>
      </c>
      <c r="R4428" s="27" t="str">
        <f t="shared" si="209"/>
        <v>120+</v>
      </c>
      <c r="S4428" s="27" t="str">
        <f>+VLOOKUP(B4428,'[1]PORTFOLIO MAY16'!$B$7:$T$5083,19,0)</f>
        <v>MEXICO</v>
      </c>
      <c r="T4428" s="26">
        <v>0</v>
      </c>
      <c r="U4428" s="23" t="s">
        <v>37</v>
      </c>
      <c r="V4428" s="23" t="s">
        <v>37</v>
      </c>
      <c r="W4428" s="23" t="s">
        <v>37</v>
      </c>
      <c r="X4428" s="22">
        <v>7087809.2800000003</v>
      </c>
    </row>
    <row r="4429" spans="1:24" x14ac:dyDescent="0.25">
      <c r="A4429" s="22">
        <v>702</v>
      </c>
      <c r="B4429" s="23" t="s">
        <v>4474</v>
      </c>
      <c r="C4429" s="23"/>
      <c r="D4429" s="24">
        <v>330178</v>
      </c>
      <c r="E4429" s="25"/>
      <c r="F4429" s="23" t="s">
        <v>33</v>
      </c>
      <c r="G4429" s="23" t="s">
        <v>33</v>
      </c>
      <c r="H4429" s="24" t="s">
        <v>34</v>
      </c>
      <c r="I4429" s="24" t="s">
        <v>35</v>
      </c>
      <c r="J4429" s="23" t="s">
        <v>39</v>
      </c>
      <c r="K4429" s="26">
        <v>491922.88</v>
      </c>
      <c r="L4429" s="26">
        <f t="shared" si="207"/>
        <v>26509.723998091577</v>
      </c>
      <c r="M4429" s="26">
        <v>0</v>
      </c>
      <c r="N4429" s="26">
        <v>0</v>
      </c>
      <c r="O4429" s="26">
        <v>0</v>
      </c>
      <c r="P4429" s="26">
        <v>0</v>
      </c>
      <c r="Q4429" s="26">
        <f t="shared" si="208"/>
        <v>0</v>
      </c>
      <c r="R4429" s="27" t="str">
        <f t="shared" si="209"/>
        <v>1-30</v>
      </c>
      <c r="S4429" s="27" t="str">
        <f>+VLOOKUP(B4429,'[1]PORTFOLIO MAY16'!$B$7:$T$5083,19,0)</f>
        <v>MEXICO</v>
      </c>
      <c r="T4429" s="26">
        <v>0</v>
      </c>
      <c r="U4429" s="23" t="s">
        <v>37</v>
      </c>
      <c r="V4429" s="23" t="s">
        <v>37</v>
      </c>
      <c r="W4429" s="23" t="s">
        <v>37</v>
      </c>
      <c r="X4429" s="22">
        <v>560380.93999999994</v>
      </c>
    </row>
    <row r="4430" spans="1:24" x14ac:dyDescent="0.25">
      <c r="A4430" s="22">
        <v>702</v>
      </c>
      <c r="B4430" s="23" t="s">
        <v>4475</v>
      </c>
      <c r="C4430" s="23"/>
      <c r="D4430" s="24">
        <v>311553</v>
      </c>
      <c r="E4430" s="25"/>
      <c r="F4430" s="23" t="s">
        <v>33</v>
      </c>
      <c r="G4430" s="23" t="s">
        <v>33</v>
      </c>
      <c r="H4430" s="24" t="s">
        <v>34</v>
      </c>
      <c r="I4430" s="24" t="s">
        <v>35</v>
      </c>
      <c r="J4430" s="23" t="s">
        <v>39</v>
      </c>
      <c r="K4430" s="26">
        <v>281130.90000000002</v>
      </c>
      <c r="L4430" s="26">
        <f t="shared" si="207"/>
        <v>15150.144198080568</v>
      </c>
      <c r="M4430" s="26">
        <v>0</v>
      </c>
      <c r="N4430" s="26">
        <v>0</v>
      </c>
      <c r="O4430" s="26">
        <v>0</v>
      </c>
      <c r="P4430" s="26">
        <v>0</v>
      </c>
      <c r="Q4430" s="26">
        <f t="shared" si="208"/>
        <v>0</v>
      </c>
      <c r="R4430" s="27" t="str">
        <f t="shared" si="209"/>
        <v>1-30</v>
      </c>
      <c r="S4430" s="27" t="str">
        <f>+VLOOKUP(B4430,'[1]PORTFOLIO MAY16'!$B$7:$T$5083,19,0)</f>
        <v>MEXICO</v>
      </c>
      <c r="T4430" s="26">
        <v>0</v>
      </c>
      <c r="U4430" s="23" t="s">
        <v>37</v>
      </c>
      <c r="V4430" s="23" t="s">
        <v>37</v>
      </c>
      <c r="W4430" s="23" t="s">
        <v>37</v>
      </c>
      <c r="X4430" s="22">
        <v>376231.21</v>
      </c>
    </row>
    <row r="4431" spans="1:24" x14ac:dyDescent="0.25">
      <c r="A4431" s="22">
        <v>702</v>
      </c>
      <c r="B4431" s="23" t="s">
        <v>4476</v>
      </c>
      <c r="C4431" s="23"/>
      <c r="D4431" s="24">
        <v>334711</v>
      </c>
      <c r="E4431" s="25"/>
      <c r="F4431" s="23" t="s">
        <v>33</v>
      </c>
      <c r="G4431" s="23" t="s">
        <v>33</v>
      </c>
      <c r="H4431" s="24" t="s">
        <v>34</v>
      </c>
      <c r="I4431" s="24" t="s">
        <v>35</v>
      </c>
      <c r="J4431" s="23" t="s">
        <v>39</v>
      </c>
      <c r="K4431" s="26">
        <v>769906.63</v>
      </c>
      <c r="L4431" s="26">
        <f t="shared" si="207"/>
        <v>41490.268282704827</v>
      </c>
      <c r="M4431" s="26">
        <v>0</v>
      </c>
      <c r="N4431" s="26">
        <v>0</v>
      </c>
      <c r="O4431" s="26">
        <v>0</v>
      </c>
      <c r="P4431" s="26">
        <v>0</v>
      </c>
      <c r="Q4431" s="26">
        <f t="shared" si="208"/>
        <v>0</v>
      </c>
      <c r="R4431" s="27" t="str">
        <f t="shared" si="209"/>
        <v>1-30</v>
      </c>
      <c r="S4431" s="27" t="str">
        <f>+VLOOKUP(B4431,'[1]PORTFOLIO MAY16'!$B$7:$T$5083,19,0)</f>
        <v>MEXICO</v>
      </c>
      <c r="T4431" s="26">
        <v>0</v>
      </c>
      <c r="U4431" s="23" t="s">
        <v>37</v>
      </c>
      <c r="V4431" s="23" t="s">
        <v>37</v>
      </c>
      <c r="W4431" s="23" t="s">
        <v>37</v>
      </c>
      <c r="X4431" s="22">
        <v>970491.6</v>
      </c>
    </row>
    <row r="4432" spans="1:24" x14ac:dyDescent="0.25">
      <c r="A4432" s="22">
        <v>702</v>
      </c>
      <c r="B4432" s="23" t="s">
        <v>4477</v>
      </c>
      <c r="C4432" s="23"/>
      <c r="D4432" s="24">
        <v>309777</v>
      </c>
      <c r="E4432" s="25"/>
      <c r="F4432" s="23" t="s">
        <v>33</v>
      </c>
      <c r="G4432" s="23" t="s">
        <v>33</v>
      </c>
      <c r="H4432" s="24" t="s">
        <v>34</v>
      </c>
      <c r="I4432" s="24" t="s">
        <v>35</v>
      </c>
      <c r="J4432" s="23" t="s">
        <v>39</v>
      </c>
      <c r="K4432" s="26">
        <v>575812.87</v>
      </c>
      <c r="L4432" s="26">
        <f t="shared" si="207"/>
        <v>31030.555558320411</v>
      </c>
      <c r="M4432" s="26">
        <v>0</v>
      </c>
      <c r="N4432" s="26">
        <v>0</v>
      </c>
      <c r="O4432" s="26">
        <v>0</v>
      </c>
      <c r="P4432" s="26">
        <v>0</v>
      </c>
      <c r="Q4432" s="26">
        <f t="shared" si="208"/>
        <v>0</v>
      </c>
      <c r="R4432" s="27" t="str">
        <f t="shared" si="209"/>
        <v>1-30</v>
      </c>
      <c r="S4432" s="27" t="str">
        <f>+VLOOKUP(B4432,'[1]PORTFOLIO MAY16'!$B$7:$T$5083,19,0)</f>
        <v>MEXICO</v>
      </c>
      <c r="T4432" s="26">
        <v>0</v>
      </c>
      <c r="U4432" s="23" t="s">
        <v>37</v>
      </c>
      <c r="V4432" s="23" t="s">
        <v>37</v>
      </c>
      <c r="W4432" s="23" t="s">
        <v>37</v>
      </c>
      <c r="X4432" s="22">
        <v>868040.31</v>
      </c>
    </row>
    <row r="4433" spans="1:24" x14ac:dyDescent="0.25">
      <c r="A4433" s="22">
        <v>702</v>
      </c>
      <c r="B4433" s="23" t="s">
        <v>4478</v>
      </c>
      <c r="C4433" s="23"/>
      <c r="D4433" s="24">
        <v>334992</v>
      </c>
      <c r="E4433" s="25"/>
      <c r="F4433" s="23" t="s">
        <v>33</v>
      </c>
      <c r="G4433" s="23" t="s">
        <v>33</v>
      </c>
      <c r="H4433" s="24" t="s">
        <v>34</v>
      </c>
      <c r="I4433" s="24" t="s">
        <v>35</v>
      </c>
      <c r="J4433" s="23" t="s">
        <v>39</v>
      </c>
      <c r="K4433" s="26">
        <v>35945.57</v>
      </c>
      <c r="L4433" s="26">
        <f t="shared" si="207"/>
        <v>1937.1067669267195</v>
      </c>
      <c r="M4433" s="26">
        <v>0</v>
      </c>
      <c r="N4433" s="26">
        <v>0</v>
      </c>
      <c r="O4433" s="26">
        <v>0</v>
      </c>
      <c r="P4433" s="26">
        <v>0</v>
      </c>
      <c r="Q4433" s="26">
        <f t="shared" si="208"/>
        <v>0</v>
      </c>
      <c r="R4433" s="27" t="str">
        <f t="shared" si="209"/>
        <v>1-30</v>
      </c>
      <c r="S4433" s="27" t="str">
        <f>+VLOOKUP(B4433,'[1]PORTFOLIO MAY16'!$B$7:$T$5083,19,0)</f>
        <v>MEXICO</v>
      </c>
      <c r="T4433" s="26">
        <v>0</v>
      </c>
      <c r="U4433" s="23" t="s">
        <v>37</v>
      </c>
      <c r="V4433" s="23" t="s">
        <v>37</v>
      </c>
      <c r="W4433" s="23" t="s">
        <v>37</v>
      </c>
      <c r="X4433" s="22">
        <v>107836.71</v>
      </c>
    </row>
    <row r="4434" spans="1:24" x14ac:dyDescent="0.25">
      <c r="A4434" s="22">
        <v>702</v>
      </c>
      <c r="B4434" s="23" t="s">
        <v>4479</v>
      </c>
      <c r="C4434" s="23"/>
      <c r="D4434" s="24">
        <v>334927</v>
      </c>
      <c r="E4434" s="25"/>
      <c r="F4434" s="23" t="s">
        <v>33</v>
      </c>
      <c r="G4434" s="23" t="s">
        <v>33</v>
      </c>
      <c r="H4434" s="24" t="s">
        <v>34</v>
      </c>
      <c r="I4434" s="24" t="s">
        <v>35</v>
      </c>
      <c r="J4434" s="23" t="s">
        <v>39</v>
      </c>
      <c r="K4434" s="26">
        <v>74688.899999999994</v>
      </c>
      <c r="L4434" s="26">
        <f t="shared" si="207"/>
        <v>4024.9848202243847</v>
      </c>
      <c r="M4434" s="26">
        <v>0</v>
      </c>
      <c r="N4434" s="26">
        <v>0</v>
      </c>
      <c r="O4434" s="26">
        <v>0</v>
      </c>
      <c r="P4434" s="26">
        <v>0</v>
      </c>
      <c r="Q4434" s="26">
        <f t="shared" si="208"/>
        <v>0</v>
      </c>
      <c r="R4434" s="27" t="str">
        <f t="shared" si="209"/>
        <v>1-30</v>
      </c>
      <c r="S4434" s="27" t="str">
        <f>+VLOOKUP(B4434,'[1]PORTFOLIO MAY16'!$B$7:$T$5083,19,0)</f>
        <v>MEXICO</v>
      </c>
      <c r="T4434" s="26">
        <v>0</v>
      </c>
      <c r="U4434" s="23" t="s">
        <v>37</v>
      </c>
      <c r="V4434" s="23" t="s">
        <v>37</v>
      </c>
      <c r="W4434" s="23" t="s">
        <v>37</v>
      </c>
      <c r="X4434" s="22">
        <v>99585.2</v>
      </c>
    </row>
    <row r="4435" spans="1:24" x14ac:dyDescent="0.25">
      <c r="A4435" s="22">
        <v>702</v>
      </c>
      <c r="B4435" s="23" t="s">
        <v>4480</v>
      </c>
      <c r="C4435" s="23"/>
      <c r="D4435" s="24">
        <v>309590</v>
      </c>
      <c r="E4435" s="25"/>
      <c r="F4435" s="23" t="s">
        <v>42</v>
      </c>
      <c r="G4435" s="23" t="s">
        <v>33</v>
      </c>
      <c r="H4435" s="24" t="s">
        <v>34</v>
      </c>
      <c r="I4435" s="24" t="s">
        <v>35</v>
      </c>
      <c r="J4435" s="23" t="s">
        <v>36</v>
      </c>
      <c r="K4435" s="26">
        <v>162938.76</v>
      </c>
      <c r="L4435" s="26">
        <f t="shared" si="207"/>
        <v>162938.76</v>
      </c>
      <c r="M4435" s="26">
        <v>0</v>
      </c>
      <c r="N4435" s="26">
        <v>0</v>
      </c>
      <c r="O4435" s="26">
        <v>162938.76</v>
      </c>
      <c r="P4435" s="26">
        <v>0</v>
      </c>
      <c r="Q4435" s="26">
        <f t="shared" si="208"/>
        <v>162938.76</v>
      </c>
      <c r="R4435" s="27" t="str">
        <f t="shared" si="209"/>
        <v>91-120</v>
      </c>
      <c r="S4435" s="27" t="str">
        <f>+VLOOKUP(B4435,'[1]PORTFOLIO MAY16'!$B$7:$T$5083,19,0)</f>
        <v>COSTA RICA</v>
      </c>
      <c r="T4435" s="26">
        <v>0</v>
      </c>
      <c r="U4435" s="23" t="s">
        <v>37</v>
      </c>
      <c r="V4435" s="23" t="s">
        <v>37</v>
      </c>
      <c r="W4435" s="23" t="s">
        <v>37</v>
      </c>
      <c r="X4435" s="22">
        <v>180459.9</v>
      </c>
    </row>
    <row r="4436" spans="1:24" x14ac:dyDescent="0.25">
      <c r="A4436" s="22">
        <v>702</v>
      </c>
      <c r="B4436" s="23" t="s">
        <v>4481</v>
      </c>
      <c r="C4436" s="23"/>
      <c r="D4436" s="24">
        <v>318550</v>
      </c>
      <c r="E4436" s="25"/>
      <c r="F4436" s="23" t="s">
        <v>42</v>
      </c>
      <c r="G4436" s="23" t="s">
        <v>33</v>
      </c>
      <c r="H4436" s="24" t="s">
        <v>34</v>
      </c>
      <c r="I4436" s="24" t="s">
        <v>35</v>
      </c>
      <c r="J4436" s="23" t="s">
        <v>39</v>
      </c>
      <c r="K4436" s="26">
        <v>706090</v>
      </c>
      <c r="L4436" s="26">
        <f t="shared" si="207"/>
        <v>38051.190092667537</v>
      </c>
      <c r="M4436" s="26">
        <v>0</v>
      </c>
      <c r="N4436" s="26">
        <v>0</v>
      </c>
      <c r="O4436" s="26">
        <v>0</v>
      </c>
      <c r="P4436" s="26">
        <v>0</v>
      </c>
      <c r="Q4436" s="26">
        <f t="shared" si="208"/>
        <v>0</v>
      </c>
      <c r="R4436" s="27" t="str">
        <f t="shared" si="209"/>
        <v>1-30</v>
      </c>
      <c r="S4436" s="27" t="str">
        <f>+VLOOKUP(B4436,'[1]PORTFOLIO MAY16'!$B$7:$T$5083,19,0)</f>
        <v>MEXICO</v>
      </c>
      <c r="T4436" s="26">
        <v>0</v>
      </c>
      <c r="U4436" s="23" t="s">
        <v>37</v>
      </c>
      <c r="V4436" s="23" t="s">
        <v>37</v>
      </c>
      <c r="W4436" s="23" t="s">
        <v>37</v>
      </c>
      <c r="X4436" s="22">
        <v>936650</v>
      </c>
    </row>
    <row r="4437" spans="1:24" x14ac:dyDescent="0.25">
      <c r="A4437" s="22">
        <v>702</v>
      </c>
      <c r="B4437" s="23" t="s">
        <v>4482</v>
      </c>
      <c r="C4437" s="23"/>
      <c r="D4437" s="24">
        <v>309847</v>
      </c>
      <c r="E4437" s="25"/>
      <c r="F4437" s="23" t="s">
        <v>59</v>
      </c>
      <c r="G4437" s="23" t="s">
        <v>59</v>
      </c>
      <c r="H4437" s="24" t="s">
        <v>34</v>
      </c>
      <c r="I4437" s="24" t="s">
        <v>35</v>
      </c>
      <c r="J4437" s="23" t="s">
        <v>36</v>
      </c>
      <c r="K4437" s="26">
        <v>200195.37</v>
      </c>
      <c r="L4437" s="26">
        <f t="shared" si="207"/>
        <v>200195.37</v>
      </c>
      <c r="M4437" s="26">
        <v>0</v>
      </c>
      <c r="N4437" s="26">
        <v>0</v>
      </c>
      <c r="O4437" s="26">
        <v>0</v>
      </c>
      <c r="P4437" s="26">
        <v>0</v>
      </c>
      <c r="Q4437" s="26">
        <f t="shared" si="208"/>
        <v>0</v>
      </c>
      <c r="R4437" s="27" t="str">
        <f t="shared" si="209"/>
        <v>1-30</v>
      </c>
      <c r="S4437" s="27" t="str">
        <f>+VLOOKUP(B4437,'[1]PORTFOLIO MAY16'!$B$7:$T$5083,19,0)</f>
        <v>MEXICO</v>
      </c>
      <c r="T4437" s="26">
        <v>0</v>
      </c>
      <c r="U4437" s="23" t="s">
        <v>37</v>
      </c>
      <c r="V4437" s="23" t="s">
        <v>37</v>
      </c>
      <c r="W4437" s="23" t="s">
        <v>37</v>
      </c>
      <c r="X4437" s="22">
        <v>205310.11</v>
      </c>
    </row>
    <row r="4438" spans="1:24" x14ac:dyDescent="0.25">
      <c r="A4438" s="22">
        <v>702</v>
      </c>
      <c r="B4438" s="23" t="s">
        <v>4483</v>
      </c>
      <c r="C4438" s="23"/>
      <c r="D4438" s="24">
        <v>319934</v>
      </c>
      <c r="E4438" s="25"/>
      <c r="F4438" s="23" t="s">
        <v>98</v>
      </c>
      <c r="G4438" s="23" t="s">
        <v>98</v>
      </c>
      <c r="H4438" s="24" t="s">
        <v>34</v>
      </c>
      <c r="I4438" s="24" t="s">
        <v>35</v>
      </c>
      <c r="J4438" s="23" t="s">
        <v>36</v>
      </c>
      <c r="K4438" s="26">
        <v>178321.56</v>
      </c>
      <c r="L4438" s="26">
        <f t="shared" si="207"/>
        <v>178321.56</v>
      </c>
      <c r="M4438" s="26">
        <v>0</v>
      </c>
      <c r="N4438" s="26">
        <v>0</v>
      </c>
      <c r="O4438" s="26">
        <v>0</v>
      </c>
      <c r="P4438" s="26">
        <v>0</v>
      </c>
      <c r="Q4438" s="26">
        <f t="shared" si="208"/>
        <v>0</v>
      </c>
      <c r="R4438" s="27" t="str">
        <f t="shared" si="209"/>
        <v>1-30</v>
      </c>
      <c r="S4438" s="27" t="str">
        <f>+VLOOKUP(B4438,'[1]PORTFOLIO MAY16'!$B$7:$T$5083,19,0)</f>
        <v>MEXICO</v>
      </c>
      <c r="T4438" s="26">
        <v>0</v>
      </c>
      <c r="U4438" s="23" t="s">
        <v>37</v>
      </c>
      <c r="V4438" s="23" t="s">
        <v>37</v>
      </c>
      <c r="W4438" s="23" t="s">
        <v>37</v>
      </c>
      <c r="X4438" s="22">
        <v>22688.61</v>
      </c>
    </row>
    <row r="4439" spans="1:24" x14ac:dyDescent="0.25">
      <c r="A4439" s="22">
        <v>702</v>
      </c>
      <c r="B4439" s="23" t="s">
        <v>4484</v>
      </c>
      <c r="C4439" s="23"/>
      <c r="D4439" s="24">
        <v>314798</v>
      </c>
      <c r="E4439" s="25"/>
      <c r="F4439" s="23" t="s">
        <v>59</v>
      </c>
      <c r="G4439" s="23" t="s">
        <v>59</v>
      </c>
      <c r="H4439" s="24" t="s">
        <v>34</v>
      </c>
      <c r="I4439" s="24" t="s">
        <v>35</v>
      </c>
      <c r="J4439" s="23" t="s">
        <v>36</v>
      </c>
      <c r="K4439" s="26">
        <v>34690.370000000003</v>
      </c>
      <c r="L4439" s="26">
        <f t="shared" si="207"/>
        <v>34690.370000000003</v>
      </c>
      <c r="M4439" s="26">
        <v>0</v>
      </c>
      <c r="N4439" s="26">
        <v>0</v>
      </c>
      <c r="O4439" s="26">
        <v>0</v>
      </c>
      <c r="P4439" s="26">
        <v>0</v>
      </c>
      <c r="Q4439" s="26">
        <f t="shared" si="208"/>
        <v>0</v>
      </c>
      <c r="R4439" s="27" t="str">
        <f t="shared" si="209"/>
        <v>1-30</v>
      </c>
      <c r="S4439" s="27" t="str">
        <f>+VLOOKUP(B4439,'[1]PORTFOLIO MAY16'!$B$7:$T$5083,19,0)</f>
        <v>COSTA RICA</v>
      </c>
      <c r="T4439" s="26">
        <v>0</v>
      </c>
      <c r="U4439" s="23" t="s">
        <v>37</v>
      </c>
      <c r="V4439" s="23" t="s">
        <v>37</v>
      </c>
      <c r="W4439" s="23" t="s">
        <v>37</v>
      </c>
      <c r="X4439" s="22">
        <v>35537.82</v>
      </c>
    </row>
    <row r="4440" spans="1:24" x14ac:dyDescent="0.25">
      <c r="A4440" s="22">
        <v>702</v>
      </c>
      <c r="B4440" s="23" t="s">
        <v>4485</v>
      </c>
      <c r="C4440" s="23"/>
      <c r="D4440" s="24">
        <v>313548</v>
      </c>
      <c r="E4440" s="25"/>
      <c r="F4440" s="23" t="s">
        <v>59</v>
      </c>
      <c r="G4440" s="23" t="s">
        <v>59</v>
      </c>
      <c r="H4440" s="24" t="s">
        <v>34</v>
      </c>
      <c r="I4440" s="24" t="s">
        <v>35</v>
      </c>
      <c r="J4440" s="23" t="s">
        <v>36</v>
      </c>
      <c r="K4440" s="26">
        <v>127797.09</v>
      </c>
      <c r="L4440" s="26">
        <f t="shared" si="207"/>
        <v>127797.09</v>
      </c>
      <c r="M4440" s="26">
        <v>0</v>
      </c>
      <c r="N4440" s="26">
        <v>0</v>
      </c>
      <c r="O4440" s="26">
        <v>0</v>
      </c>
      <c r="P4440" s="26">
        <v>0</v>
      </c>
      <c r="Q4440" s="26">
        <f t="shared" si="208"/>
        <v>0</v>
      </c>
      <c r="R4440" s="27" t="str">
        <f t="shared" si="209"/>
        <v>1-30</v>
      </c>
      <c r="S4440" s="27" t="str">
        <f>+VLOOKUP(B4440,'[1]PORTFOLIO MAY16'!$B$7:$T$5083,19,0)</f>
        <v>NICARAGUA</v>
      </c>
      <c r="T4440" s="26">
        <v>0</v>
      </c>
      <c r="U4440" s="23" t="s">
        <v>37</v>
      </c>
      <c r="V4440" s="23" t="s">
        <v>37</v>
      </c>
      <c r="W4440" s="23" t="s">
        <v>37</v>
      </c>
      <c r="X4440" s="22">
        <v>130033.22</v>
      </c>
    </row>
    <row r="4441" spans="1:24" x14ac:dyDescent="0.25">
      <c r="A4441" s="22">
        <v>702</v>
      </c>
      <c r="B4441" s="23" t="s">
        <v>4486</v>
      </c>
      <c r="C4441" s="23"/>
      <c r="D4441" s="24">
        <v>309348</v>
      </c>
      <c r="E4441" s="25"/>
      <c r="F4441" s="23" t="s">
        <v>42</v>
      </c>
      <c r="G4441" s="23" t="s">
        <v>33</v>
      </c>
      <c r="H4441" s="24" t="s">
        <v>34</v>
      </c>
      <c r="I4441" s="24" t="s">
        <v>233</v>
      </c>
      <c r="J4441" s="23" t="s">
        <v>36</v>
      </c>
      <c r="K4441" s="26">
        <v>142993.66</v>
      </c>
      <c r="L4441" s="26">
        <f t="shared" si="207"/>
        <v>142993.66</v>
      </c>
      <c r="M4441" s="26">
        <v>0</v>
      </c>
      <c r="N4441" s="26">
        <v>0</v>
      </c>
      <c r="O4441" s="26">
        <v>0</v>
      </c>
      <c r="P4441" s="26">
        <v>142993.66</v>
      </c>
      <c r="Q4441" s="26">
        <f t="shared" si="208"/>
        <v>142993.66</v>
      </c>
      <c r="R4441" s="27" t="str">
        <f t="shared" si="209"/>
        <v>120+</v>
      </c>
      <c r="S4441" s="27" t="str">
        <f>+VLOOKUP(B4441,'[1]PORTFOLIO MAY16'!$B$7:$T$5083,19,0)</f>
        <v>COSTA RICA</v>
      </c>
      <c r="T4441" s="26">
        <v>0</v>
      </c>
      <c r="U4441" s="23" t="s">
        <v>37</v>
      </c>
      <c r="V4441" s="23" t="s">
        <v>37</v>
      </c>
      <c r="W4441" s="23" t="s">
        <v>37</v>
      </c>
      <c r="X4441" s="22">
        <v>164979.85</v>
      </c>
    </row>
    <row r="4442" spans="1:24" x14ac:dyDescent="0.25">
      <c r="A4442" s="22">
        <v>702</v>
      </c>
      <c r="B4442" s="23" t="s">
        <v>4487</v>
      </c>
      <c r="C4442" s="23"/>
      <c r="D4442" s="24">
        <v>309348</v>
      </c>
      <c r="E4442" s="25"/>
      <c r="F4442" s="23" t="s">
        <v>42</v>
      </c>
      <c r="G4442" s="23" t="s">
        <v>33</v>
      </c>
      <c r="H4442" s="24" t="s">
        <v>34</v>
      </c>
      <c r="I4442" s="24" t="s">
        <v>233</v>
      </c>
      <c r="J4442" s="23" t="s">
        <v>36</v>
      </c>
      <c r="K4442" s="26">
        <v>174946.93</v>
      </c>
      <c r="L4442" s="26">
        <f t="shared" si="207"/>
        <v>174946.93</v>
      </c>
      <c r="M4442" s="26">
        <v>0</v>
      </c>
      <c r="N4442" s="26">
        <v>0</v>
      </c>
      <c r="O4442" s="26">
        <v>0</v>
      </c>
      <c r="P4442" s="26">
        <v>174946.93</v>
      </c>
      <c r="Q4442" s="26">
        <f t="shared" si="208"/>
        <v>174946.93</v>
      </c>
      <c r="R4442" s="27" t="str">
        <f t="shared" si="209"/>
        <v>120+</v>
      </c>
      <c r="S4442" s="27" t="str">
        <f>+VLOOKUP(B4442,'[1]PORTFOLIO MAY16'!$B$7:$T$5083,19,0)</f>
        <v>COSTA RICA</v>
      </c>
      <c r="T4442" s="26">
        <v>0</v>
      </c>
      <c r="U4442" s="23" t="s">
        <v>37</v>
      </c>
      <c r="V4442" s="23" t="s">
        <v>37</v>
      </c>
      <c r="W4442" s="23" t="s">
        <v>37</v>
      </c>
      <c r="X4442" s="22">
        <v>201846.15</v>
      </c>
    </row>
    <row r="4443" spans="1:24" x14ac:dyDescent="0.25">
      <c r="A4443" s="22">
        <v>702</v>
      </c>
      <c r="B4443" s="23" t="s">
        <v>4488</v>
      </c>
      <c r="C4443" s="23"/>
      <c r="D4443" s="24">
        <v>351438</v>
      </c>
      <c r="E4443" s="25"/>
      <c r="F4443" s="23" t="s">
        <v>33</v>
      </c>
      <c r="G4443" s="23" t="s">
        <v>33</v>
      </c>
      <c r="H4443" s="24" t="s">
        <v>34</v>
      </c>
      <c r="I4443" s="24" t="s">
        <v>35</v>
      </c>
      <c r="J4443" s="23" t="s">
        <v>39</v>
      </c>
      <c r="K4443" s="26">
        <v>4102922.16</v>
      </c>
      <c r="L4443" s="26">
        <f t="shared" si="207"/>
        <v>221106.47515979278</v>
      </c>
      <c r="M4443" s="26">
        <v>0</v>
      </c>
      <c r="N4443" s="26">
        <v>0</v>
      </c>
      <c r="O4443" s="26">
        <v>0</v>
      </c>
      <c r="P4443" s="26">
        <v>0</v>
      </c>
      <c r="Q4443" s="26">
        <f t="shared" si="208"/>
        <v>0</v>
      </c>
      <c r="R4443" s="27" t="str">
        <f t="shared" si="209"/>
        <v>1-30</v>
      </c>
      <c r="S4443" s="27" t="str">
        <f>+VLOOKUP(B4443,'[1]PORTFOLIO MAY16'!$B$7:$T$5083,19,0)</f>
        <v>MEXICO</v>
      </c>
      <c r="T4443" s="26">
        <v>0</v>
      </c>
      <c r="U4443" s="23" t="s">
        <v>37</v>
      </c>
      <c r="V4443" s="23" t="s">
        <v>37</v>
      </c>
      <c r="W4443" s="23" t="s">
        <v>37</v>
      </c>
      <c r="X4443" s="22">
        <v>4721343.25</v>
      </c>
    </row>
    <row r="4444" spans="1:24" x14ac:dyDescent="0.25">
      <c r="A4444" s="22">
        <v>702</v>
      </c>
      <c r="B4444" s="23" t="s">
        <v>4489</v>
      </c>
      <c r="C4444" s="23"/>
      <c r="D4444" s="24">
        <v>309847</v>
      </c>
      <c r="E4444" s="25"/>
      <c r="F4444" s="23" t="s">
        <v>33</v>
      </c>
      <c r="G4444" s="23" t="s">
        <v>51</v>
      </c>
      <c r="H4444" s="24" t="s">
        <v>34</v>
      </c>
      <c r="I4444" s="24" t="s">
        <v>35</v>
      </c>
      <c r="J4444" s="23" t="s">
        <v>36</v>
      </c>
      <c r="K4444" s="26">
        <v>211083.57</v>
      </c>
      <c r="L4444" s="26">
        <f t="shared" si="207"/>
        <v>211083.57</v>
      </c>
      <c r="M4444" s="26">
        <v>0</v>
      </c>
      <c r="N4444" s="26">
        <v>0</v>
      </c>
      <c r="O4444" s="26">
        <v>0</v>
      </c>
      <c r="P4444" s="26">
        <v>0</v>
      </c>
      <c r="Q4444" s="26">
        <f t="shared" si="208"/>
        <v>0</v>
      </c>
      <c r="R4444" s="27" t="str">
        <f t="shared" si="209"/>
        <v>1-30</v>
      </c>
      <c r="S4444" s="27" t="str">
        <f>+VLOOKUP(B4444,'[1]PORTFOLIO MAY16'!$B$7:$T$5083,19,0)</f>
        <v>MEXICO</v>
      </c>
      <c r="T4444" s="26">
        <v>0</v>
      </c>
      <c r="U4444" s="23" t="s">
        <v>37</v>
      </c>
      <c r="V4444" s="23" t="s">
        <v>37</v>
      </c>
      <c r="W4444" s="23" t="s">
        <v>37</v>
      </c>
      <c r="X4444" s="22">
        <v>225484.91</v>
      </c>
    </row>
    <row r="4445" spans="1:24" x14ac:dyDescent="0.25">
      <c r="A4445" s="22">
        <v>702</v>
      </c>
      <c r="B4445" s="23" t="s">
        <v>4490</v>
      </c>
      <c r="C4445" s="23"/>
      <c r="D4445" s="24">
        <v>327086</v>
      </c>
      <c r="E4445" s="25"/>
      <c r="F4445" s="23" t="s">
        <v>33</v>
      </c>
      <c r="G4445" s="23" t="s">
        <v>33</v>
      </c>
      <c r="H4445" s="24" t="s">
        <v>34</v>
      </c>
      <c r="I4445" s="24" t="s">
        <v>233</v>
      </c>
      <c r="J4445" s="23" t="s">
        <v>39</v>
      </c>
      <c r="K4445" s="26">
        <v>62879.87</v>
      </c>
      <c r="L4445" s="26">
        <f t="shared" si="207"/>
        <v>3388.5961936470176</v>
      </c>
      <c r="M4445" s="26">
        <v>0</v>
      </c>
      <c r="N4445" s="26">
        <v>0</v>
      </c>
      <c r="O4445" s="26">
        <v>62879.87</v>
      </c>
      <c r="P4445" s="26">
        <v>0</v>
      </c>
      <c r="Q4445" s="26">
        <f t="shared" si="208"/>
        <v>62879.87</v>
      </c>
      <c r="R4445" s="27" t="str">
        <f t="shared" si="209"/>
        <v>91-120</v>
      </c>
      <c r="S4445" s="27" t="str">
        <f>+VLOOKUP(B4445,'[1]PORTFOLIO MAY16'!$B$7:$T$5083,19,0)</f>
        <v>MEXICO</v>
      </c>
      <c r="T4445" s="26">
        <v>0</v>
      </c>
      <c r="U4445" s="23" t="s">
        <v>37</v>
      </c>
      <c r="V4445" s="23" t="s">
        <v>37</v>
      </c>
      <c r="W4445" s="23" t="s">
        <v>37</v>
      </c>
      <c r="X4445" s="22">
        <v>72035.58</v>
      </c>
    </row>
    <row r="4446" spans="1:24" x14ac:dyDescent="0.25">
      <c r="A4446" s="22">
        <v>702</v>
      </c>
      <c r="B4446" s="23" t="s">
        <v>4491</v>
      </c>
      <c r="C4446" s="23"/>
      <c r="D4446" s="24">
        <v>310310</v>
      </c>
      <c r="E4446" s="25"/>
      <c r="F4446" s="23" t="s">
        <v>42</v>
      </c>
      <c r="G4446" s="23" t="s">
        <v>51</v>
      </c>
      <c r="H4446" s="24" t="s">
        <v>34</v>
      </c>
      <c r="I4446" s="24" t="s">
        <v>35</v>
      </c>
      <c r="J4446" s="23" t="s">
        <v>36</v>
      </c>
      <c r="K4446" s="26">
        <v>2326881.6800000002</v>
      </c>
      <c r="L4446" s="26">
        <f t="shared" si="207"/>
        <v>2326881.6800000002</v>
      </c>
      <c r="M4446" s="26">
        <v>0</v>
      </c>
      <c r="N4446" s="26">
        <v>0</v>
      </c>
      <c r="O4446" s="26">
        <v>0</v>
      </c>
      <c r="P4446" s="26">
        <v>0</v>
      </c>
      <c r="Q4446" s="26">
        <f t="shared" si="208"/>
        <v>0</v>
      </c>
      <c r="R4446" s="27" t="str">
        <f t="shared" si="209"/>
        <v>1-30</v>
      </c>
      <c r="S4446" s="27" t="str">
        <f>+VLOOKUP(B4446,'[1]PORTFOLIO MAY16'!$B$7:$T$5083,19,0)</f>
        <v>MEXICO</v>
      </c>
      <c r="T4446" s="26">
        <v>0</v>
      </c>
      <c r="U4446" s="23" t="s">
        <v>37</v>
      </c>
      <c r="V4446" s="23" t="s">
        <v>37</v>
      </c>
      <c r="W4446" s="23" t="s">
        <v>37</v>
      </c>
      <c r="X4446" s="22">
        <v>2577353.7999999998</v>
      </c>
    </row>
    <row r="4447" spans="1:24" x14ac:dyDescent="0.25">
      <c r="A4447" s="22">
        <v>702</v>
      </c>
      <c r="B4447" s="23" t="s">
        <v>4492</v>
      </c>
      <c r="C4447" s="23"/>
      <c r="D4447" s="24">
        <v>314798</v>
      </c>
      <c r="E4447" s="25"/>
      <c r="F4447" s="23" t="s">
        <v>51</v>
      </c>
      <c r="G4447" s="23" t="s">
        <v>51</v>
      </c>
      <c r="H4447" s="24" t="s">
        <v>34</v>
      </c>
      <c r="I4447" s="24" t="s">
        <v>35</v>
      </c>
      <c r="J4447" s="23" t="s">
        <v>36</v>
      </c>
      <c r="K4447" s="26">
        <v>43187.02</v>
      </c>
      <c r="L4447" s="26">
        <f t="shared" si="207"/>
        <v>43187.02</v>
      </c>
      <c r="M4447" s="26">
        <v>0</v>
      </c>
      <c r="N4447" s="26">
        <v>0</v>
      </c>
      <c r="O4447" s="26">
        <v>0</v>
      </c>
      <c r="P4447" s="26">
        <v>0</v>
      </c>
      <c r="Q4447" s="26">
        <f t="shared" si="208"/>
        <v>0</v>
      </c>
      <c r="R4447" s="27" t="str">
        <f t="shared" si="209"/>
        <v>1-30</v>
      </c>
      <c r="S4447" s="27" t="str">
        <f>+VLOOKUP(B4447,'[1]PORTFOLIO MAY16'!$B$7:$T$5083,19,0)</f>
        <v>COSTA RICA</v>
      </c>
      <c r="T4447" s="26">
        <v>0</v>
      </c>
      <c r="U4447" s="23" t="s">
        <v>37</v>
      </c>
      <c r="V4447" s="23" t="s">
        <v>37</v>
      </c>
      <c r="W4447" s="23" t="s">
        <v>37</v>
      </c>
      <c r="X4447" s="22">
        <v>43941.1</v>
      </c>
    </row>
    <row r="4448" spans="1:24" x14ac:dyDescent="0.25">
      <c r="A4448" s="22">
        <v>702</v>
      </c>
      <c r="B4448" s="23" t="s">
        <v>4493</v>
      </c>
      <c r="C4448" s="23"/>
      <c r="D4448" s="24">
        <v>309151</v>
      </c>
      <c r="E4448" s="25"/>
      <c r="F4448" s="23" t="s">
        <v>33</v>
      </c>
      <c r="G4448" s="23" t="s">
        <v>33</v>
      </c>
      <c r="H4448" s="24" t="s">
        <v>34</v>
      </c>
      <c r="I4448" s="24" t="s">
        <v>233</v>
      </c>
      <c r="J4448" s="23" t="s">
        <v>39</v>
      </c>
      <c r="K4448" s="26">
        <v>733434.13</v>
      </c>
      <c r="L4448" s="26">
        <f t="shared" ref="L4448:L4511" si="210">+IF(J4448="MXN",K4448/$L$2,K4448)</f>
        <v>39524.765258083578</v>
      </c>
      <c r="M4448" s="26">
        <v>0</v>
      </c>
      <c r="N4448" s="26">
        <v>0</v>
      </c>
      <c r="O4448" s="26">
        <v>0</v>
      </c>
      <c r="P4448" s="26">
        <v>733434.13</v>
      </c>
      <c r="Q4448" s="26">
        <f t="shared" si="208"/>
        <v>733434.13</v>
      </c>
      <c r="R4448" s="27" t="str">
        <f t="shared" si="209"/>
        <v>120+</v>
      </c>
      <c r="S4448" s="27" t="str">
        <f>+VLOOKUP(B4448,'[1]PORTFOLIO MAY16'!$B$7:$T$5083,19,0)</f>
        <v>MEXICO</v>
      </c>
      <c r="T4448" s="26">
        <v>0</v>
      </c>
      <c r="U4448" s="23" t="s">
        <v>37</v>
      </c>
      <c r="V4448" s="23" t="s">
        <v>37</v>
      </c>
      <c r="W4448" s="23" t="s">
        <v>37</v>
      </c>
      <c r="X4448" s="22">
        <v>1013767.64</v>
      </c>
    </row>
    <row r="4449" spans="1:24" x14ac:dyDescent="0.25">
      <c r="A4449" s="22">
        <v>702</v>
      </c>
      <c r="B4449" s="23" t="s">
        <v>4494</v>
      </c>
      <c r="C4449" s="23"/>
      <c r="D4449" s="24">
        <v>308612</v>
      </c>
      <c r="E4449" s="25"/>
      <c r="F4449" s="23" t="s">
        <v>42</v>
      </c>
      <c r="G4449" s="23" t="s">
        <v>33</v>
      </c>
      <c r="H4449" s="24" t="s">
        <v>34</v>
      </c>
      <c r="I4449" s="24" t="s">
        <v>35</v>
      </c>
      <c r="J4449" s="23" t="s">
        <v>36</v>
      </c>
      <c r="K4449" s="26">
        <v>10548.18</v>
      </c>
      <c r="L4449" s="26">
        <f t="shared" si="210"/>
        <v>10548.18</v>
      </c>
      <c r="M4449" s="26">
        <v>0</v>
      </c>
      <c r="N4449" s="26">
        <v>0</v>
      </c>
      <c r="O4449" s="26">
        <v>0</v>
      </c>
      <c r="P4449" s="26">
        <v>0</v>
      </c>
      <c r="Q4449" s="26">
        <f t="shared" si="208"/>
        <v>0</v>
      </c>
      <c r="R4449" s="27" t="str">
        <f t="shared" si="209"/>
        <v>1-30</v>
      </c>
      <c r="S4449" s="27" t="str">
        <f>+VLOOKUP(B4449,'[1]PORTFOLIO MAY16'!$B$7:$T$5083,19,0)</f>
        <v>GUATEMALA</v>
      </c>
      <c r="T4449" s="26">
        <v>0</v>
      </c>
      <c r="U4449" s="23" t="s">
        <v>37</v>
      </c>
      <c r="V4449" s="23" t="s">
        <v>37</v>
      </c>
      <c r="W4449" s="23" t="s">
        <v>37</v>
      </c>
      <c r="X4449" s="22">
        <v>10950.16</v>
      </c>
    </row>
    <row r="4450" spans="1:24" x14ac:dyDescent="0.25">
      <c r="A4450" s="22">
        <v>702</v>
      </c>
      <c r="B4450" s="23" t="s">
        <v>4495</v>
      </c>
      <c r="C4450" s="23"/>
      <c r="D4450" s="24">
        <v>314798</v>
      </c>
      <c r="E4450" s="25"/>
      <c r="F4450" s="23" t="s">
        <v>51</v>
      </c>
      <c r="G4450" s="23" t="s">
        <v>51</v>
      </c>
      <c r="H4450" s="24" t="s">
        <v>34</v>
      </c>
      <c r="I4450" s="24" t="s">
        <v>35</v>
      </c>
      <c r="J4450" s="23" t="s">
        <v>36</v>
      </c>
      <c r="K4450" s="26">
        <v>62618.16</v>
      </c>
      <c r="L4450" s="26">
        <f t="shared" si="210"/>
        <v>62618.16</v>
      </c>
      <c r="M4450" s="26">
        <v>0</v>
      </c>
      <c r="N4450" s="26">
        <v>0</v>
      </c>
      <c r="O4450" s="26">
        <v>0</v>
      </c>
      <c r="P4450" s="26">
        <v>0</v>
      </c>
      <c r="Q4450" s="26">
        <f t="shared" si="208"/>
        <v>0</v>
      </c>
      <c r="R4450" s="27" t="str">
        <f t="shared" si="209"/>
        <v>1-30</v>
      </c>
      <c r="S4450" s="27" t="str">
        <f>+VLOOKUP(B4450,'[1]PORTFOLIO MAY16'!$B$7:$T$5083,19,0)</f>
        <v>COSTA RICA</v>
      </c>
      <c r="T4450" s="26">
        <v>0</v>
      </c>
      <c r="U4450" s="23" t="s">
        <v>37</v>
      </c>
      <c r="V4450" s="23" t="s">
        <v>37</v>
      </c>
      <c r="W4450" s="23" t="s">
        <v>37</v>
      </c>
      <c r="X4450" s="22">
        <v>64148.7</v>
      </c>
    </row>
    <row r="4451" spans="1:24" x14ac:dyDescent="0.25">
      <c r="A4451" s="22">
        <v>702</v>
      </c>
      <c r="B4451" s="23" t="s">
        <v>4496</v>
      </c>
      <c r="C4451" s="23"/>
      <c r="D4451" s="24">
        <v>313548</v>
      </c>
      <c r="E4451" s="25"/>
      <c r="F4451" s="23" t="s">
        <v>59</v>
      </c>
      <c r="G4451" s="23" t="s">
        <v>59</v>
      </c>
      <c r="H4451" s="24" t="s">
        <v>34</v>
      </c>
      <c r="I4451" s="24" t="s">
        <v>35</v>
      </c>
      <c r="J4451" s="23" t="s">
        <v>36</v>
      </c>
      <c r="K4451" s="26">
        <v>78179.679999999993</v>
      </c>
      <c r="L4451" s="26">
        <f t="shared" si="210"/>
        <v>78179.679999999993</v>
      </c>
      <c r="M4451" s="26">
        <v>0</v>
      </c>
      <c r="N4451" s="26">
        <v>0</v>
      </c>
      <c r="O4451" s="26">
        <v>0</v>
      </c>
      <c r="P4451" s="26">
        <v>0</v>
      </c>
      <c r="Q4451" s="26">
        <f t="shared" si="208"/>
        <v>0</v>
      </c>
      <c r="R4451" s="27" t="str">
        <f t="shared" si="209"/>
        <v>1-30</v>
      </c>
      <c r="S4451" s="27" t="str">
        <f>+VLOOKUP(B4451,'[1]PORTFOLIO MAY16'!$B$7:$T$5083,19,0)</f>
        <v>NICARAGUA</v>
      </c>
      <c r="T4451" s="26">
        <v>0</v>
      </c>
      <c r="U4451" s="23" t="s">
        <v>37</v>
      </c>
      <c r="V4451" s="23" t="s">
        <v>37</v>
      </c>
      <c r="W4451" s="23" t="s">
        <v>37</v>
      </c>
      <c r="X4451" s="22">
        <v>79547.62</v>
      </c>
    </row>
    <row r="4452" spans="1:24" x14ac:dyDescent="0.25">
      <c r="A4452" s="22">
        <v>702</v>
      </c>
      <c r="B4452" s="23" t="s">
        <v>4497</v>
      </c>
      <c r="C4452" s="23"/>
      <c r="D4452" s="24">
        <v>308681</v>
      </c>
      <c r="E4452" s="25"/>
      <c r="F4452" s="23" t="s">
        <v>42</v>
      </c>
      <c r="G4452" s="23" t="s">
        <v>33</v>
      </c>
      <c r="H4452" s="24" t="s">
        <v>34</v>
      </c>
      <c r="I4452" s="24" t="s">
        <v>35</v>
      </c>
      <c r="J4452" s="23" t="s">
        <v>39</v>
      </c>
      <c r="K4452" s="26">
        <v>337179.95</v>
      </c>
      <c r="L4452" s="26">
        <f t="shared" si="210"/>
        <v>18170.627501998519</v>
      </c>
      <c r="M4452" s="26">
        <v>0</v>
      </c>
      <c r="N4452" s="26">
        <v>0</v>
      </c>
      <c r="O4452" s="26">
        <v>0</v>
      </c>
      <c r="P4452" s="26">
        <v>0</v>
      </c>
      <c r="Q4452" s="26">
        <f t="shared" si="208"/>
        <v>0</v>
      </c>
      <c r="R4452" s="27" t="str">
        <f t="shared" si="209"/>
        <v>1-30</v>
      </c>
      <c r="S4452" s="27" t="str">
        <f>+VLOOKUP(B4452,'[1]PORTFOLIO MAY16'!$B$7:$T$5083,19,0)</f>
        <v>MEXICO</v>
      </c>
      <c r="T4452" s="26">
        <v>0</v>
      </c>
      <c r="U4452" s="23" t="s">
        <v>37</v>
      </c>
      <c r="V4452" s="23" t="s">
        <v>37</v>
      </c>
      <c r="W4452" s="23" t="s">
        <v>37</v>
      </c>
      <c r="X4452" s="22">
        <v>410818.59</v>
      </c>
    </row>
    <row r="4453" spans="1:24" x14ac:dyDescent="0.25">
      <c r="A4453" s="22">
        <v>702</v>
      </c>
      <c r="B4453" s="23" t="s">
        <v>4498</v>
      </c>
      <c r="C4453" s="23"/>
      <c r="D4453" s="24">
        <v>308594</v>
      </c>
      <c r="E4453" s="25"/>
      <c r="F4453" s="23" t="s">
        <v>33</v>
      </c>
      <c r="G4453" s="23" t="s">
        <v>33</v>
      </c>
      <c r="H4453" s="24" t="s">
        <v>34</v>
      </c>
      <c r="I4453" s="24" t="s">
        <v>35</v>
      </c>
      <c r="J4453" s="23" t="s">
        <v>39</v>
      </c>
      <c r="K4453" s="26">
        <v>18728.86</v>
      </c>
      <c r="L4453" s="26">
        <f t="shared" si="210"/>
        <v>1009.2982652055082</v>
      </c>
      <c r="M4453" s="26">
        <v>0</v>
      </c>
      <c r="N4453" s="26">
        <v>0</v>
      </c>
      <c r="O4453" s="26">
        <v>0</v>
      </c>
      <c r="P4453" s="26">
        <v>0</v>
      </c>
      <c r="Q4453" s="26">
        <f t="shared" si="208"/>
        <v>0</v>
      </c>
      <c r="R4453" s="27" t="str">
        <f t="shared" si="209"/>
        <v>1-30</v>
      </c>
      <c r="S4453" s="27" t="str">
        <f>+VLOOKUP(B4453,'[1]PORTFOLIO MAY16'!$B$7:$T$5083,19,0)</f>
        <v>MEXICO</v>
      </c>
      <c r="T4453" s="26">
        <v>0</v>
      </c>
      <c r="U4453" s="23" t="s">
        <v>37</v>
      </c>
      <c r="V4453" s="23" t="s">
        <v>37</v>
      </c>
      <c r="W4453" s="23" t="s">
        <v>37</v>
      </c>
      <c r="X4453" s="22">
        <v>37676.120000000003</v>
      </c>
    </row>
    <row r="4454" spans="1:24" x14ac:dyDescent="0.25">
      <c r="A4454" s="22">
        <v>702</v>
      </c>
      <c r="B4454" s="23" t="s">
        <v>4499</v>
      </c>
      <c r="C4454" s="23"/>
      <c r="D4454" s="24">
        <v>312089</v>
      </c>
      <c r="E4454" s="25"/>
      <c r="F4454" s="23" t="s">
        <v>42</v>
      </c>
      <c r="G4454" s="23" t="s">
        <v>33</v>
      </c>
      <c r="H4454" s="24" t="s">
        <v>34</v>
      </c>
      <c r="I4454" s="24" t="s">
        <v>35</v>
      </c>
      <c r="J4454" s="23" t="s">
        <v>36</v>
      </c>
      <c r="K4454" s="26">
        <v>115227.15</v>
      </c>
      <c r="L4454" s="26">
        <f t="shared" si="210"/>
        <v>115227.15</v>
      </c>
      <c r="M4454" s="26">
        <v>0</v>
      </c>
      <c r="N4454" s="26">
        <v>0</v>
      </c>
      <c r="O4454" s="26">
        <v>0</v>
      </c>
      <c r="P4454" s="26">
        <v>0</v>
      </c>
      <c r="Q4454" s="26">
        <f t="shared" si="208"/>
        <v>0</v>
      </c>
      <c r="R4454" s="27" t="str">
        <f t="shared" si="209"/>
        <v>1-30</v>
      </c>
      <c r="S4454" s="27" t="str">
        <f>+VLOOKUP(B4454,'[1]PORTFOLIO MAY16'!$B$7:$T$5083,19,0)</f>
        <v>REPUBLICA DOMINICANA</v>
      </c>
      <c r="T4454" s="26">
        <v>0</v>
      </c>
      <c r="U4454" s="23" t="s">
        <v>37</v>
      </c>
      <c r="V4454" s="23" t="s">
        <v>37</v>
      </c>
      <c r="W4454" s="23" t="s">
        <v>37</v>
      </c>
      <c r="X4454" s="22">
        <v>118674.56</v>
      </c>
    </row>
    <row r="4455" spans="1:24" x14ac:dyDescent="0.25">
      <c r="A4455" s="22">
        <v>702</v>
      </c>
      <c r="B4455" s="23" t="s">
        <v>4500</v>
      </c>
      <c r="C4455" s="23"/>
      <c r="D4455" s="24">
        <v>308390</v>
      </c>
      <c r="E4455" s="25"/>
      <c r="F4455" s="23" t="s">
        <v>42</v>
      </c>
      <c r="G4455" s="23" t="s">
        <v>33</v>
      </c>
      <c r="H4455" s="24" t="s">
        <v>34</v>
      </c>
      <c r="I4455" s="24" t="s">
        <v>35</v>
      </c>
      <c r="J4455" s="23" t="s">
        <v>36</v>
      </c>
      <c r="K4455" s="26">
        <v>152599.04000000001</v>
      </c>
      <c r="L4455" s="26">
        <f t="shared" si="210"/>
        <v>152599.04000000001</v>
      </c>
      <c r="M4455" s="26">
        <v>0</v>
      </c>
      <c r="N4455" s="26">
        <v>0</v>
      </c>
      <c r="O4455" s="26">
        <v>0</v>
      </c>
      <c r="P4455" s="26">
        <v>0</v>
      </c>
      <c r="Q4455" s="26">
        <f t="shared" si="208"/>
        <v>0</v>
      </c>
      <c r="R4455" s="27" t="str">
        <f t="shared" si="209"/>
        <v>1-30</v>
      </c>
      <c r="S4455" s="27" t="str">
        <f>+VLOOKUP(B4455,'[1]PORTFOLIO MAY16'!$B$7:$T$5083,19,0)</f>
        <v>GUATEMALA</v>
      </c>
      <c r="T4455" s="26">
        <v>0</v>
      </c>
      <c r="U4455" s="23" t="s">
        <v>37</v>
      </c>
      <c r="V4455" s="23" t="s">
        <v>37</v>
      </c>
      <c r="W4455" s="23" t="s">
        <v>37</v>
      </c>
      <c r="X4455" s="22">
        <v>164597.28</v>
      </c>
    </row>
    <row r="4456" spans="1:24" x14ac:dyDescent="0.25">
      <c r="A4456" s="22">
        <v>702</v>
      </c>
      <c r="B4456" s="23" t="s">
        <v>4501</v>
      </c>
      <c r="C4456" s="23"/>
      <c r="D4456" s="24">
        <v>308390</v>
      </c>
      <c r="E4456" s="25"/>
      <c r="F4456" s="23" t="s">
        <v>42</v>
      </c>
      <c r="G4456" s="23" t="s">
        <v>33</v>
      </c>
      <c r="H4456" s="24" t="s">
        <v>34</v>
      </c>
      <c r="I4456" s="24" t="s">
        <v>35</v>
      </c>
      <c r="J4456" s="23" t="s">
        <v>36</v>
      </c>
      <c r="K4456" s="26">
        <v>106833.12</v>
      </c>
      <c r="L4456" s="26">
        <f t="shared" si="210"/>
        <v>106833.12</v>
      </c>
      <c r="M4456" s="26">
        <v>0</v>
      </c>
      <c r="N4456" s="26">
        <v>0</v>
      </c>
      <c r="O4456" s="26">
        <v>0</v>
      </c>
      <c r="P4456" s="26">
        <v>0</v>
      </c>
      <c r="Q4456" s="26">
        <f t="shared" si="208"/>
        <v>0</v>
      </c>
      <c r="R4456" s="27" t="str">
        <f t="shared" si="209"/>
        <v>1-30</v>
      </c>
      <c r="S4456" s="27" t="str">
        <f>+VLOOKUP(B4456,'[1]PORTFOLIO MAY16'!$B$7:$T$5083,19,0)</f>
        <v>GUATEMALA</v>
      </c>
      <c r="T4456" s="26">
        <v>0</v>
      </c>
      <c r="U4456" s="23" t="s">
        <v>37</v>
      </c>
      <c r="V4456" s="23" t="s">
        <v>37</v>
      </c>
      <c r="W4456" s="23" t="s">
        <v>37</v>
      </c>
      <c r="X4456" s="22">
        <v>114754.44</v>
      </c>
    </row>
    <row r="4457" spans="1:24" x14ac:dyDescent="0.25">
      <c r="A4457" s="22">
        <v>702</v>
      </c>
      <c r="B4457" s="23" t="s">
        <v>4502</v>
      </c>
      <c r="C4457" s="23"/>
      <c r="D4457" s="24">
        <v>308390</v>
      </c>
      <c r="E4457" s="25"/>
      <c r="F4457" s="23" t="s">
        <v>42</v>
      </c>
      <c r="G4457" s="23" t="s">
        <v>33</v>
      </c>
      <c r="H4457" s="24" t="s">
        <v>34</v>
      </c>
      <c r="I4457" s="24" t="s">
        <v>35</v>
      </c>
      <c r="J4457" s="23" t="s">
        <v>36</v>
      </c>
      <c r="K4457" s="26">
        <v>55035.55</v>
      </c>
      <c r="L4457" s="26">
        <f t="shared" si="210"/>
        <v>55035.55</v>
      </c>
      <c r="M4457" s="26">
        <v>0</v>
      </c>
      <c r="N4457" s="26">
        <v>0</v>
      </c>
      <c r="O4457" s="26">
        <v>0</v>
      </c>
      <c r="P4457" s="26">
        <v>0</v>
      </c>
      <c r="Q4457" s="26">
        <f t="shared" si="208"/>
        <v>0</v>
      </c>
      <c r="R4457" s="27" t="str">
        <f t="shared" si="209"/>
        <v>1-30</v>
      </c>
      <c r="S4457" s="27" t="str">
        <f>+VLOOKUP(B4457,'[1]PORTFOLIO MAY16'!$B$7:$T$5083,19,0)</f>
        <v>GUATEMALA</v>
      </c>
      <c r="T4457" s="26">
        <v>0</v>
      </c>
      <c r="U4457" s="23" t="s">
        <v>37</v>
      </c>
      <c r="V4457" s="23" t="s">
        <v>37</v>
      </c>
      <c r="W4457" s="23" t="s">
        <v>37</v>
      </c>
      <c r="X4457" s="22">
        <v>59115.96</v>
      </c>
    </row>
    <row r="4458" spans="1:24" x14ac:dyDescent="0.25">
      <c r="A4458" s="22">
        <v>702</v>
      </c>
      <c r="B4458" s="23" t="s">
        <v>4503</v>
      </c>
      <c r="C4458" s="23"/>
      <c r="D4458" s="24">
        <v>314798</v>
      </c>
      <c r="E4458" s="25"/>
      <c r="F4458" s="23" t="s">
        <v>59</v>
      </c>
      <c r="G4458" s="23" t="s">
        <v>59</v>
      </c>
      <c r="H4458" s="24" t="s">
        <v>34</v>
      </c>
      <c r="I4458" s="24" t="s">
        <v>35</v>
      </c>
      <c r="J4458" s="23" t="s">
        <v>36</v>
      </c>
      <c r="K4458" s="26">
        <v>390222.55</v>
      </c>
      <c r="L4458" s="26">
        <f t="shared" si="210"/>
        <v>390222.55</v>
      </c>
      <c r="M4458" s="26">
        <v>0</v>
      </c>
      <c r="N4458" s="26">
        <v>0</v>
      </c>
      <c r="O4458" s="26">
        <v>0</v>
      </c>
      <c r="P4458" s="26">
        <v>0</v>
      </c>
      <c r="Q4458" s="26">
        <f t="shared" si="208"/>
        <v>0</v>
      </c>
      <c r="R4458" s="27" t="str">
        <f t="shared" si="209"/>
        <v>1-30</v>
      </c>
      <c r="S4458" s="27" t="str">
        <f>+VLOOKUP(B4458,'[1]PORTFOLIO MAY16'!$B$7:$T$5083,19,0)</f>
        <v>COSTA RICA</v>
      </c>
      <c r="T4458" s="26">
        <v>0</v>
      </c>
      <c r="U4458" s="23" t="s">
        <v>37</v>
      </c>
      <c r="V4458" s="23" t="s">
        <v>37</v>
      </c>
      <c r="W4458" s="23" t="s">
        <v>37</v>
      </c>
      <c r="X4458" s="22">
        <v>398398.71999999997</v>
      </c>
    </row>
    <row r="4459" spans="1:24" x14ac:dyDescent="0.25">
      <c r="A4459" s="22">
        <v>702</v>
      </c>
      <c r="B4459" s="23" t="s">
        <v>4504</v>
      </c>
      <c r="C4459" s="23"/>
      <c r="D4459" s="24">
        <v>308390</v>
      </c>
      <c r="E4459" s="25"/>
      <c r="F4459" s="23" t="s">
        <v>42</v>
      </c>
      <c r="G4459" s="23" t="s">
        <v>33</v>
      </c>
      <c r="H4459" s="24" t="s">
        <v>34</v>
      </c>
      <c r="I4459" s="24" t="s">
        <v>35</v>
      </c>
      <c r="J4459" s="23" t="s">
        <v>36</v>
      </c>
      <c r="K4459" s="26">
        <v>184938.63</v>
      </c>
      <c r="L4459" s="26">
        <f t="shared" si="210"/>
        <v>184938.63</v>
      </c>
      <c r="M4459" s="26">
        <v>0</v>
      </c>
      <c r="N4459" s="26">
        <v>0</v>
      </c>
      <c r="O4459" s="26">
        <v>0</v>
      </c>
      <c r="P4459" s="26">
        <v>0</v>
      </c>
      <c r="Q4459" s="26">
        <f t="shared" si="208"/>
        <v>0</v>
      </c>
      <c r="R4459" s="27" t="str">
        <f t="shared" si="209"/>
        <v>1-30</v>
      </c>
      <c r="S4459" s="27" t="str">
        <f>+VLOOKUP(B4459,'[1]PORTFOLIO MAY16'!$B$7:$T$5083,19,0)</f>
        <v>GUATEMALA</v>
      </c>
      <c r="T4459" s="26">
        <v>0</v>
      </c>
      <c r="U4459" s="23" t="s">
        <v>37</v>
      </c>
      <c r="V4459" s="23" t="s">
        <v>37</v>
      </c>
      <c r="W4459" s="23" t="s">
        <v>37</v>
      </c>
      <c r="X4459" s="22">
        <v>199033.25</v>
      </c>
    </row>
    <row r="4460" spans="1:24" x14ac:dyDescent="0.25">
      <c r="A4460" s="22">
        <v>702</v>
      </c>
      <c r="B4460" s="23" t="s">
        <v>4505</v>
      </c>
      <c r="C4460" s="23"/>
      <c r="D4460" s="24">
        <v>317368</v>
      </c>
      <c r="E4460" s="25"/>
      <c r="F4460" s="23" t="s">
        <v>33</v>
      </c>
      <c r="G4460" s="23" t="s">
        <v>33</v>
      </c>
      <c r="H4460" s="24" t="s">
        <v>34</v>
      </c>
      <c r="I4460" s="24" t="s">
        <v>35</v>
      </c>
      <c r="J4460" s="23" t="s">
        <v>39</v>
      </c>
      <c r="K4460" s="26">
        <v>141860</v>
      </c>
      <c r="L4460" s="26">
        <f t="shared" si="210"/>
        <v>7644.8353985268395</v>
      </c>
      <c r="M4460" s="26">
        <v>141860</v>
      </c>
      <c r="N4460" s="26">
        <v>0</v>
      </c>
      <c r="O4460" s="26">
        <v>0</v>
      </c>
      <c r="P4460" s="26">
        <v>0</v>
      </c>
      <c r="Q4460" s="26">
        <f t="shared" si="208"/>
        <v>141860</v>
      </c>
      <c r="R4460" s="27" t="str">
        <f t="shared" si="209"/>
        <v>31-60</v>
      </c>
      <c r="S4460" s="27" t="str">
        <f>+VLOOKUP(B4460,'[1]PORTFOLIO MAY16'!$B$7:$T$5083,19,0)</f>
        <v>MEXICO</v>
      </c>
      <c r="T4460" s="26">
        <v>0</v>
      </c>
      <c r="U4460" s="23" t="s">
        <v>37</v>
      </c>
      <c r="V4460" s="23" t="s">
        <v>37</v>
      </c>
      <c r="W4460" s="23" t="s">
        <v>37</v>
      </c>
      <c r="X4460" s="22">
        <v>177325</v>
      </c>
    </row>
    <row r="4461" spans="1:24" x14ac:dyDescent="0.25">
      <c r="A4461" s="22">
        <v>702</v>
      </c>
      <c r="B4461" s="23" t="s">
        <v>4506</v>
      </c>
      <c r="C4461" s="23"/>
      <c r="D4461" s="24">
        <v>318822</v>
      </c>
      <c r="E4461" s="25"/>
      <c r="F4461" s="23" t="s">
        <v>33</v>
      </c>
      <c r="G4461" s="23" t="s">
        <v>33</v>
      </c>
      <c r="H4461" s="24" t="s">
        <v>34</v>
      </c>
      <c r="I4461" s="24" t="s">
        <v>35</v>
      </c>
      <c r="J4461" s="23" t="s">
        <v>36</v>
      </c>
      <c r="K4461" s="26">
        <v>32498.02</v>
      </c>
      <c r="L4461" s="26">
        <f t="shared" si="210"/>
        <v>32498.02</v>
      </c>
      <c r="M4461" s="26">
        <v>0</v>
      </c>
      <c r="N4461" s="26">
        <v>0</v>
      </c>
      <c r="O4461" s="26">
        <v>0</v>
      </c>
      <c r="P4461" s="26">
        <v>0</v>
      </c>
      <c r="Q4461" s="26">
        <f t="shared" si="208"/>
        <v>0</v>
      </c>
      <c r="R4461" s="27" t="str">
        <f t="shared" si="209"/>
        <v>1-30</v>
      </c>
      <c r="S4461" s="27" t="str">
        <f>+VLOOKUP(B4461,'[1]PORTFOLIO MAY16'!$B$7:$T$5083,19,0)</f>
        <v>MEXICO</v>
      </c>
      <c r="T4461" s="26">
        <v>0</v>
      </c>
      <c r="U4461" s="23" t="s">
        <v>37</v>
      </c>
      <c r="V4461" s="23" t="s">
        <v>37</v>
      </c>
      <c r="W4461" s="23" t="s">
        <v>37</v>
      </c>
      <c r="X4461" s="22">
        <v>35587.620000000003</v>
      </c>
    </row>
    <row r="4462" spans="1:24" x14ac:dyDescent="0.25">
      <c r="A4462" s="22">
        <v>702</v>
      </c>
      <c r="B4462" s="23" t="s">
        <v>4507</v>
      </c>
      <c r="C4462" s="23"/>
      <c r="D4462" s="24">
        <v>316241</v>
      </c>
      <c r="E4462" s="25"/>
      <c r="F4462" s="23" t="s">
        <v>42</v>
      </c>
      <c r="G4462" s="23" t="s">
        <v>33</v>
      </c>
      <c r="H4462" s="24" t="s">
        <v>34</v>
      </c>
      <c r="I4462" s="24" t="s">
        <v>35</v>
      </c>
      <c r="J4462" s="23" t="s">
        <v>36</v>
      </c>
      <c r="K4462" s="26">
        <v>132646.10999999999</v>
      </c>
      <c r="L4462" s="26">
        <f t="shared" si="210"/>
        <v>132646.10999999999</v>
      </c>
      <c r="M4462" s="26">
        <v>0</v>
      </c>
      <c r="N4462" s="26">
        <v>0</v>
      </c>
      <c r="O4462" s="26">
        <v>0</v>
      </c>
      <c r="P4462" s="26">
        <v>0</v>
      </c>
      <c r="Q4462" s="26">
        <f t="shared" si="208"/>
        <v>0</v>
      </c>
      <c r="R4462" s="27" t="str">
        <f t="shared" si="209"/>
        <v>1-30</v>
      </c>
      <c r="S4462" s="27" t="str">
        <f>+VLOOKUP(B4462,'[1]PORTFOLIO MAY16'!$B$7:$T$5083,19,0)</f>
        <v>COSTA RICA</v>
      </c>
      <c r="T4462" s="26">
        <v>0</v>
      </c>
      <c r="U4462" s="23" t="s">
        <v>37</v>
      </c>
      <c r="V4462" s="23" t="s">
        <v>37</v>
      </c>
      <c r="W4462" s="23" t="s">
        <v>37</v>
      </c>
      <c r="X4462" s="22">
        <v>144813.5</v>
      </c>
    </row>
    <row r="4463" spans="1:24" x14ac:dyDescent="0.25">
      <c r="A4463" s="22">
        <v>702</v>
      </c>
      <c r="B4463" s="23" t="s">
        <v>4508</v>
      </c>
      <c r="C4463" s="23"/>
      <c r="D4463" s="24">
        <v>312758</v>
      </c>
      <c r="E4463" s="25"/>
      <c r="F4463" s="23" t="s">
        <v>33</v>
      </c>
      <c r="G4463" s="23" t="s">
        <v>33</v>
      </c>
      <c r="H4463" s="24" t="s">
        <v>34</v>
      </c>
      <c r="I4463" s="24" t="s">
        <v>233</v>
      </c>
      <c r="J4463" s="23" t="s">
        <v>39</v>
      </c>
      <c r="K4463" s="26">
        <v>436027.8</v>
      </c>
      <c r="L4463" s="26">
        <f t="shared" si="210"/>
        <v>23497.538137472024</v>
      </c>
      <c r="M4463" s="26">
        <v>0</v>
      </c>
      <c r="N4463" s="26">
        <v>0</v>
      </c>
      <c r="O4463" s="26">
        <v>0</v>
      </c>
      <c r="P4463" s="26">
        <v>436027.8</v>
      </c>
      <c r="Q4463" s="26">
        <f t="shared" si="208"/>
        <v>436027.8</v>
      </c>
      <c r="R4463" s="27" t="str">
        <f t="shared" si="209"/>
        <v>120+</v>
      </c>
      <c r="S4463" s="27" t="str">
        <f>+VLOOKUP(B4463,'[1]PORTFOLIO MAY16'!$B$7:$T$5083,19,0)</f>
        <v>MEXICO</v>
      </c>
      <c r="T4463" s="26">
        <v>0</v>
      </c>
      <c r="U4463" s="23" t="s">
        <v>37</v>
      </c>
      <c r="V4463" s="23" t="s">
        <v>37</v>
      </c>
      <c r="W4463" s="23" t="s">
        <v>37</v>
      </c>
      <c r="X4463" s="22">
        <v>436027.8</v>
      </c>
    </row>
    <row r="4464" spans="1:24" x14ac:dyDescent="0.25">
      <c r="A4464" s="22">
        <v>702</v>
      </c>
      <c r="B4464" s="23" t="s">
        <v>4509</v>
      </c>
      <c r="C4464" s="23"/>
      <c r="D4464" s="24">
        <v>309758</v>
      </c>
      <c r="E4464" s="25"/>
      <c r="F4464" s="23" t="s">
        <v>33</v>
      </c>
      <c r="G4464" s="23" t="s">
        <v>33</v>
      </c>
      <c r="H4464" s="24" t="s">
        <v>34</v>
      </c>
      <c r="I4464" s="24" t="s">
        <v>35</v>
      </c>
      <c r="J4464" s="23" t="s">
        <v>39</v>
      </c>
      <c r="K4464" s="26">
        <v>638659.34</v>
      </c>
      <c r="L4464" s="26">
        <f t="shared" si="210"/>
        <v>34417.351825967773</v>
      </c>
      <c r="M4464" s="26">
        <v>0</v>
      </c>
      <c r="N4464" s="26">
        <v>0</v>
      </c>
      <c r="O4464" s="26">
        <v>0</v>
      </c>
      <c r="P4464" s="26">
        <v>0</v>
      </c>
      <c r="Q4464" s="26">
        <f t="shared" si="208"/>
        <v>0</v>
      </c>
      <c r="R4464" s="27" t="str">
        <f t="shared" si="209"/>
        <v>1-30</v>
      </c>
      <c r="S4464" s="27" t="str">
        <f>+VLOOKUP(B4464,'[1]PORTFOLIO MAY16'!$B$7:$T$5083,19,0)</f>
        <v>MEXICO</v>
      </c>
      <c r="T4464" s="26">
        <v>0</v>
      </c>
      <c r="U4464" s="23" t="s">
        <v>37</v>
      </c>
      <c r="V4464" s="23" t="s">
        <v>37</v>
      </c>
      <c r="W4464" s="23" t="s">
        <v>37</v>
      </c>
      <c r="X4464" s="22">
        <v>765432.92</v>
      </c>
    </row>
    <row r="4465" spans="1:24" x14ac:dyDescent="0.25">
      <c r="A4465" s="22">
        <v>702</v>
      </c>
      <c r="B4465" s="23" t="s">
        <v>4510</v>
      </c>
      <c r="C4465" s="23"/>
      <c r="D4465" s="24">
        <v>313548</v>
      </c>
      <c r="E4465" s="25"/>
      <c r="F4465" s="23" t="s">
        <v>51</v>
      </c>
      <c r="G4465" s="23" t="s">
        <v>51</v>
      </c>
      <c r="H4465" s="24" t="s">
        <v>34</v>
      </c>
      <c r="I4465" s="24" t="s">
        <v>35</v>
      </c>
      <c r="J4465" s="23" t="s">
        <v>36</v>
      </c>
      <c r="K4465" s="26">
        <v>4448.75</v>
      </c>
      <c r="L4465" s="26">
        <f t="shared" si="210"/>
        <v>4448.75</v>
      </c>
      <c r="M4465" s="26">
        <v>0</v>
      </c>
      <c r="N4465" s="26">
        <v>0</v>
      </c>
      <c r="O4465" s="26">
        <v>0</v>
      </c>
      <c r="P4465" s="26">
        <v>0</v>
      </c>
      <c r="Q4465" s="26">
        <f t="shared" si="208"/>
        <v>0</v>
      </c>
      <c r="R4465" s="27" t="str">
        <f t="shared" si="209"/>
        <v>1-30</v>
      </c>
      <c r="S4465" s="27" t="str">
        <f>+VLOOKUP(B4465,'[1]PORTFOLIO MAY16'!$B$7:$T$5083,19,0)</f>
        <v>NICARAGUA</v>
      </c>
      <c r="T4465" s="26">
        <v>0</v>
      </c>
      <c r="U4465" s="23" t="s">
        <v>37</v>
      </c>
      <c r="V4465" s="23" t="s">
        <v>37</v>
      </c>
      <c r="W4465" s="23" t="s">
        <v>37</v>
      </c>
      <c r="X4465" s="22">
        <v>4547.12</v>
      </c>
    </row>
    <row r="4466" spans="1:24" x14ac:dyDescent="0.25">
      <c r="A4466" s="22">
        <v>702</v>
      </c>
      <c r="B4466" s="23" t="s">
        <v>4511</v>
      </c>
      <c r="C4466" s="23"/>
      <c r="D4466" s="24">
        <v>313548</v>
      </c>
      <c r="E4466" s="25"/>
      <c r="F4466" s="23" t="s">
        <v>51</v>
      </c>
      <c r="G4466" s="23" t="s">
        <v>51</v>
      </c>
      <c r="H4466" s="24" t="s">
        <v>34</v>
      </c>
      <c r="I4466" s="24" t="s">
        <v>35</v>
      </c>
      <c r="J4466" s="23" t="s">
        <v>36</v>
      </c>
      <c r="K4466" s="26">
        <v>4507.63</v>
      </c>
      <c r="L4466" s="26">
        <f t="shared" si="210"/>
        <v>4507.63</v>
      </c>
      <c r="M4466" s="26">
        <v>0</v>
      </c>
      <c r="N4466" s="26">
        <v>0</v>
      </c>
      <c r="O4466" s="26">
        <v>0</v>
      </c>
      <c r="P4466" s="26">
        <v>0</v>
      </c>
      <c r="Q4466" s="26">
        <f t="shared" si="208"/>
        <v>0</v>
      </c>
      <c r="R4466" s="27" t="str">
        <f t="shared" si="209"/>
        <v>1-30</v>
      </c>
      <c r="S4466" s="27" t="str">
        <f>+VLOOKUP(B4466,'[1]PORTFOLIO MAY16'!$B$7:$T$5083,19,0)</f>
        <v>NICARAGUA</v>
      </c>
      <c r="T4466" s="26">
        <v>0</v>
      </c>
      <c r="U4466" s="23" t="s">
        <v>37</v>
      </c>
      <c r="V4466" s="23" t="s">
        <v>37</v>
      </c>
      <c r="W4466" s="23" t="s">
        <v>37</v>
      </c>
      <c r="X4466" s="22">
        <v>4607.3</v>
      </c>
    </row>
    <row r="4467" spans="1:24" x14ac:dyDescent="0.25">
      <c r="A4467" s="22">
        <v>702</v>
      </c>
      <c r="B4467" s="23" t="s">
        <v>4512</v>
      </c>
      <c r="C4467" s="23"/>
      <c r="D4467" s="24">
        <v>338452</v>
      </c>
      <c r="E4467" s="25"/>
      <c r="F4467" s="23" t="s">
        <v>33</v>
      </c>
      <c r="G4467" s="23" t="s">
        <v>33</v>
      </c>
      <c r="H4467" s="24" t="s">
        <v>34</v>
      </c>
      <c r="I4467" s="24" t="s">
        <v>35</v>
      </c>
      <c r="J4467" s="23" t="s">
        <v>39</v>
      </c>
      <c r="K4467" s="26">
        <v>248744.71</v>
      </c>
      <c r="L4467" s="26">
        <f t="shared" si="210"/>
        <v>13404.852419316883</v>
      </c>
      <c r="M4467" s="26">
        <v>0</v>
      </c>
      <c r="N4467" s="26">
        <v>0</v>
      </c>
      <c r="O4467" s="26">
        <v>0</v>
      </c>
      <c r="P4467" s="26">
        <v>0</v>
      </c>
      <c r="Q4467" s="26">
        <f t="shared" si="208"/>
        <v>0</v>
      </c>
      <c r="R4467" s="27" t="str">
        <f t="shared" si="209"/>
        <v>1-30</v>
      </c>
      <c r="S4467" s="27" t="str">
        <f>+VLOOKUP(B4467,'[1]PORTFOLIO MAY16'!$B$7:$T$5083,19,0)</f>
        <v>MEXICO</v>
      </c>
      <c r="T4467" s="26">
        <v>0</v>
      </c>
      <c r="U4467" s="23" t="s">
        <v>37</v>
      </c>
      <c r="V4467" s="23" t="s">
        <v>37</v>
      </c>
      <c r="W4467" s="23" t="s">
        <v>37</v>
      </c>
      <c r="X4467" s="22">
        <v>248744.71</v>
      </c>
    </row>
    <row r="4468" spans="1:24" x14ac:dyDescent="0.25">
      <c r="A4468" s="22">
        <v>702</v>
      </c>
      <c r="B4468" s="23" t="s">
        <v>4513</v>
      </c>
      <c r="C4468" s="23"/>
      <c r="D4468" s="24">
        <v>320398</v>
      </c>
      <c r="E4468" s="25"/>
      <c r="F4468" s="23" t="s">
        <v>42</v>
      </c>
      <c r="G4468" s="23" t="s">
        <v>51</v>
      </c>
      <c r="H4468" s="24" t="s">
        <v>34</v>
      </c>
      <c r="I4468" s="24" t="s">
        <v>35</v>
      </c>
      <c r="J4468" s="23" t="s">
        <v>36</v>
      </c>
      <c r="K4468" s="26">
        <v>5520047.9900000002</v>
      </c>
      <c r="L4468" s="26">
        <f t="shared" si="210"/>
        <v>5520047.9900000002</v>
      </c>
      <c r="M4468" s="26">
        <v>0</v>
      </c>
      <c r="N4468" s="26">
        <v>0</v>
      </c>
      <c r="O4468" s="26">
        <v>0</v>
      </c>
      <c r="P4468" s="26">
        <v>0</v>
      </c>
      <c r="Q4468" s="26">
        <f t="shared" si="208"/>
        <v>0</v>
      </c>
      <c r="R4468" s="27" t="str">
        <f t="shared" si="209"/>
        <v>1-30</v>
      </c>
      <c r="S4468" s="27" t="str">
        <f>+VLOOKUP(B4468,'[1]PORTFOLIO MAY16'!$B$7:$T$5083,19,0)</f>
        <v>MEXICO</v>
      </c>
      <c r="T4468" s="26">
        <v>0</v>
      </c>
      <c r="U4468" s="23" t="s">
        <v>37</v>
      </c>
      <c r="V4468" s="23" t="s">
        <v>37</v>
      </c>
      <c r="W4468" s="23" t="s">
        <v>37</v>
      </c>
      <c r="X4468" s="22">
        <v>6007443.79</v>
      </c>
    </row>
    <row r="4469" spans="1:24" x14ac:dyDescent="0.25">
      <c r="A4469" s="22">
        <v>702</v>
      </c>
      <c r="B4469" s="23" t="s">
        <v>4514</v>
      </c>
      <c r="C4469" s="23"/>
      <c r="D4469" s="24">
        <v>309450</v>
      </c>
      <c r="E4469" s="25"/>
      <c r="F4469" s="23" t="s">
        <v>42</v>
      </c>
      <c r="G4469" s="23" t="s">
        <v>51</v>
      </c>
      <c r="H4469" s="24" t="s">
        <v>34</v>
      </c>
      <c r="I4469" s="24" t="s">
        <v>35</v>
      </c>
      <c r="J4469" s="23" t="s">
        <v>39</v>
      </c>
      <c r="K4469" s="26">
        <v>133654.82</v>
      </c>
      <c r="L4469" s="26">
        <f t="shared" si="210"/>
        <v>7202.6582484120481</v>
      </c>
      <c r="M4469" s="26">
        <v>0</v>
      </c>
      <c r="N4469" s="26">
        <v>0</v>
      </c>
      <c r="O4469" s="26">
        <v>0</v>
      </c>
      <c r="P4469" s="26">
        <v>0</v>
      </c>
      <c r="Q4469" s="26">
        <f t="shared" si="208"/>
        <v>0</v>
      </c>
      <c r="R4469" s="27" t="str">
        <f t="shared" si="209"/>
        <v>1-30</v>
      </c>
      <c r="S4469" s="27" t="str">
        <f>+VLOOKUP(B4469,'[1]PORTFOLIO MAY16'!$B$7:$T$5083,19,0)</f>
        <v>MEXICO</v>
      </c>
      <c r="T4469" s="26">
        <v>0</v>
      </c>
      <c r="U4469" s="23" t="s">
        <v>37</v>
      </c>
      <c r="V4469" s="23" t="s">
        <v>37</v>
      </c>
      <c r="W4469" s="23" t="s">
        <v>37</v>
      </c>
      <c r="X4469" s="22">
        <v>139929.56</v>
      </c>
    </row>
    <row r="4470" spans="1:24" x14ac:dyDescent="0.25">
      <c r="A4470" s="22">
        <v>702</v>
      </c>
      <c r="B4470" s="23" t="s">
        <v>4515</v>
      </c>
      <c r="C4470" s="23"/>
      <c r="D4470" s="24">
        <v>314798</v>
      </c>
      <c r="E4470" s="25"/>
      <c r="F4470" s="23" t="s">
        <v>59</v>
      </c>
      <c r="G4470" s="23" t="s">
        <v>59</v>
      </c>
      <c r="H4470" s="24" t="s">
        <v>34</v>
      </c>
      <c r="I4470" s="24" t="s">
        <v>35</v>
      </c>
      <c r="J4470" s="23" t="s">
        <v>36</v>
      </c>
      <c r="K4470" s="26">
        <v>28220.36</v>
      </c>
      <c r="L4470" s="26">
        <f t="shared" si="210"/>
        <v>28220.36</v>
      </c>
      <c r="M4470" s="26">
        <v>0</v>
      </c>
      <c r="N4470" s="26">
        <v>0</v>
      </c>
      <c r="O4470" s="26">
        <v>0</v>
      </c>
      <c r="P4470" s="26">
        <v>0</v>
      </c>
      <c r="Q4470" s="26">
        <f t="shared" si="208"/>
        <v>0</v>
      </c>
      <c r="R4470" s="27" t="str">
        <f t="shared" si="209"/>
        <v>1-30</v>
      </c>
      <c r="S4470" s="27" t="str">
        <f>+VLOOKUP(B4470,'[1]PORTFOLIO MAY16'!$B$7:$T$5083,19,0)</f>
        <v>COSTA RICA</v>
      </c>
      <c r="T4470" s="26">
        <v>0</v>
      </c>
      <c r="U4470" s="23" t="s">
        <v>37</v>
      </c>
      <c r="V4470" s="23" t="s">
        <v>37</v>
      </c>
      <c r="W4470" s="23" t="s">
        <v>37</v>
      </c>
      <c r="X4470" s="22">
        <v>28844.39</v>
      </c>
    </row>
    <row r="4471" spans="1:24" x14ac:dyDescent="0.25">
      <c r="A4471" s="22">
        <v>702</v>
      </c>
      <c r="B4471" s="23" t="s">
        <v>4516</v>
      </c>
      <c r="C4471" s="23"/>
      <c r="D4471" s="24">
        <v>338732</v>
      </c>
      <c r="E4471" s="25"/>
      <c r="F4471" s="23" t="s">
        <v>33</v>
      </c>
      <c r="G4471" s="23" t="s">
        <v>33</v>
      </c>
      <c r="H4471" s="24" t="s">
        <v>34</v>
      </c>
      <c r="I4471" s="24" t="s">
        <v>35</v>
      </c>
      <c r="J4471" s="23" t="s">
        <v>39</v>
      </c>
      <c r="K4471" s="26">
        <v>242760</v>
      </c>
      <c r="L4471" s="26">
        <f t="shared" si="210"/>
        <v>13082.336397479034</v>
      </c>
      <c r="M4471" s="26">
        <v>0</v>
      </c>
      <c r="N4471" s="26">
        <v>0</v>
      </c>
      <c r="O4471" s="26">
        <v>0</v>
      </c>
      <c r="P4471" s="26">
        <v>0</v>
      </c>
      <c r="Q4471" s="26">
        <f t="shared" si="208"/>
        <v>0</v>
      </c>
      <c r="R4471" s="27" t="str">
        <f t="shared" si="209"/>
        <v>1-30</v>
      </c>
      <c r="S4471" s="27" t="str">
        <f>+VLOOKUP(B4471,'[1]PORTFOLIO MAY16'!$B$7:$T$5083,19,0)</f>
        <v>MEXICO</v>
      </c>
      <c r="T4471" s="26">
        <v>0</v>
      </c>
      <c r="U4471" s="23" t="s">
        <v>37</v>
      </c>
      <c r="V4471" s="23" t="s">
        <v>37</v>
      </c>
      <c r="W4471" s="23" t="s">
        <v>37</v>
      </c>
      <c r="X4471" s="22">
        <v>339864</v>
      </c>
    </row>
    <row r="4472" spans="1:24" x14ac:dyDescent="0.25">
      <c r="A4472" s="22">
        <v>702</v>
      </c>
      <c r="B4472" s="23" t="s">
        <v>4517</v>
      </c>
      <c r="C4472" s="23"/>
      <c r="D4472" s="24">
        <v>318185</v>
      </c>
      <c r="E4472" s="25"/>
      <c r="F4472" s="23" t="s">
        <v>42</v>
      </c>
      <c r="G4472" s="23" t="s">
        <v>33</v>
      </c>
      <c r="H4472" s="24" t="s">
        <v>34</v>
      </c>
      <c r="I4472" s="24" t="s">
        <v>35</v>
      </c>
      <c r="J4472" s="23" t="s">
        <v>36</v>
      </c>
      <c r="K4472" s="26">
        <v>381766.36</v>
      </c>
      <c r="L4472" s="26">
        <f t="shared" si="210"/>
        <v>381766.36</v>
      </c>
      <c r="M4472" s="26">
        <v>0</v>
      </c>
      <c r="N4472" s="26">
        <v>0</v>
      </c>
      <c r="O4472" s="26">
        <v>0</v>
      </c>
      <c r="P4472" s="26">
        <v>0</v>
      </c>
      <c r="Q4472" s="26">
        <f t="shared" si="208"/>
        <v>0</v>
      </c>
      <c r="R4472" s="27" t="str">
        <f t="shared" si="209"/>
        <v>1-30</v>
      </c>
      <c r="S4472" s="27" t="str">
        <f>+VLOOKUP(B4472,'[1]PORTFOLIO MAY16'!$B$7:$T$5083,19,0)</f>
        <v>MEXICO</v>
      </c>
      <c r="T4472" s="26">
        <v>0</v>
      </c>
      <c r="U4472" s="23" t="s">
        <v>37</v>
      </c>
      <c r="V4472" s="23" t="s">
        <v>37</v>
      </c>
      <c r="W4472" s="23" t="s">
        <v>37</v>
      </c>
      <c r="X4472" s="22">
        <v>429719.97</v>
      </c>
    </row>
    <row r="4473" spans="1:24" x14ac:dyDescent="0.25">
      <c r="A4473" s="22">
        <v>702</v>
      </c>
      <c r="B4473" s="23" t="s">
        <v>4518</v>
      </c>
      <c r="C4473" s="23"/>
      <c r="D4473" s="24">
        <v>308603</v>
      </c>
      <c r="E4473" s="25"/>
      <c r="F4473" s="23" t="s">
        <v>33</v>
      </c>
      <c r="G4473" s="23" t="s">
        <v>33</v>
      </c>
      <c r="H4473" s="24" t="s">
        <v>34</v>
      </c>
      <c r="I4473" s="24" t="s">
        <v>35</v>
      </c>
      <c r="J4473" s="23" t="s">
        <v>39</v>
      </c>
      <c r="K4473" s="26">
        <v>301995.65000000002</v>
      </c>
      <c r="L4473" s="26">
        <f t="shared" si="210"/>
        <v>16274.545575363896</v>
      </c>
      <c r="M4473" s="26">
        <v>0</v>
      </c>
      <c r="N4473" s="26">
        <v>0</v>
      </c>
      <c r="O4473" s="26">
        <v>0</v>
      </c>
      <c r="P4473" s="26">
        <v>0</v>
      </c>
      <c r="Q4473" s="26">
        <f t="shared" si="208"/>
        <v>0</v>
      </c>
      <c r="R4473" s="27" t="str">
        <f t="shared" si="209"/>
        <v>1-30</v>
      </c>
      <c r="S4473" s="27" t="str">
        <f>+VLOOKUP(B4473,'[1]PORTFOLIO MAY16'!$B$7:$T$5083,19,0)</f>
        <v>MEXICO</v>
      </c>
      <c r="T4473" s="26">
        <v>0</v>
      </c>
      <c r="U4473" s="23" t="s">
        <v>37</v>
      </c>
      <c r="V4473" s="23" t="s">
        <v>37</v>
      </c>
      <c r="W4473" s="23" t="s">
        <v>37</v>
      </c>
      <c r="X4473" s="22">
        <v>452993.46</v>
      </c>
    </row>
    <row r="4474" spans="1:24" x14ac:dyDescent="0.25">
      <c r="A4474" s="22">
        <v>702</v>
      </c>
      <c r="B4474" s="23" t="s">
        <v>4519</v>
      </c>
      <c r="C4474" s="23"/>
      <c r="D4474" s="24">
        <v>317880</v>
      </c>
      <c r="E4474" s="25"/>
      <c r="F4474" s="23" t="s">
        <v>33</v>
      </c>
      <c r="G4474" s="23" t="s">
        <v>33</v>
      </c>
      <c r="H4474" s="24" t="s">
        <v>34</v>
      </c>
      <c r="I4474" s="24" t="s">
        <v>35</v>
      </c>
      <c r="J4474" s="23" t="s">
        <v>39</v>
      </c>
      <c r="K4474" s="26">
        <v>297892.8</v>
      </c>
      <c r="L4474" s="26">
        <f t="shared" si="210"/>
        <v>16053.4429889065</v>
      </c>
      <c r="M4474" s="26">
        <v>0</v>
      </c>
      <c r="N4474" s="26">
        <v>0</v>
      </c>
      <c r="O4474" s="26">
        <v>0</v>
      </c>
      <c r="P4474" s="26">
        <v>0</v>
      </c>
      <c r="Q4474" s="26">
        <f t="shared" si="208"/>
        <v>0</v>
      </c>
      <c r="R4474" s="27" t="str">
        <f t="shared" si="209"/>
        <v>1-30</v>
      </c>
      <c r="S4474" s="27" t="str">
        <f>+VLOOKUP(B4474,'[1]PORTFOLIO MAY16'!$B$7:$T$5083,19,0)</f>
        <v>MEXICO</v>
      </c>
      <c r="T4474" s="26">
        <v>0</v>
      </c>
      <c r="U4474" s="23" t="s">
        <v>37</v>
      </c>
      <c r="V4474" s="23" t="s">
        <v>37</v>
      </c>
      <c r="W4474" s="23" t="s">
        <v>37</v>
      </c>
      <c r="X4474" s="22">
        <v>347541.6</v>
      </c>
    </row>
    <row r="4475" spans="1:24" x14ac:dyDescent="0.25">
      <c r="A4475" s="22">
        <v>702</v>
      </c>
      <c r="B4475" s="23" t="s">
        <v>4520</v>
      </c>
      <c r="C4475" s="23"/>
      <c r="D4475" s="24">
        <v>338282</v>
      </c>
      <c r="E4475" s="25"/>
      <c r="F4475" s="23" t="s">
        <v>33</v>
      </c>
      <c r="G4475" s="23" t="s">
        <v>33</v>
      </c>
      <c r="H4475" s="24" t="s">
        <v>34</v>
      </c>
      <c r="I4475" s="24" t="s">
        <v>35</v>
      </c>
      <c r="J4475" s="23" t="s">
        <v>36</v>
      </c>
      <c r="K4475" s="26">
        <v>166760.82999999999</v>
      </c>
      <c r="L4475" s="26">
        <f t="shared" si="210"/>
        <v>166760.82999999999</v>
      </c>
      <c r="M4475" s="26">
        <v>0</v>
      </c>
      <c r="N4475" s="26">
        <v>166760.82999999999</v>
      </c>
      <c r="O4475" s="26">
        <v>0</v>
      </c>
      <c r="P4475" s="26">
        <v>0</v>
      </c>
      <c r="Q4475" s="26">
        <f t="shared" si="208"/>
        <v>166760.82999999999</v>
      </c>
      <c r="R4475" s="27" t="str">
        <f t="shared" si="209"/>
        <v>61-90</v>
      </c>
      <c r="S4475" s="27" t="str">
        <f>+VLOOKUP(B4475,'[1]PORTFOLIO MAY16'!$B$7:$T$5083,19,0)</f>
        <v>MEXICO</v>
      </c>
      <c r="T4475" s="26">
        <v>0</v>
      </c>
      <c r="U4475" s="23" t="s">
        <v>37</v>
      </c>
      <c r="V4475" s="23" t="s">
        <v>37</v>
      </c>
      <c r="W4475" s="23" t="s">
        <v>37</v>
      </c>
      <c r="X4475" s="22">
        <v>180264.7</v>
      </c>
    </row>
    <row r="4476" spans="1:24" x14ac:dyDescent="0.25">
      <c r="A4476" s="22">
        <v>702</v>
      </c>
      <c r="B4476" s="23" t="s">
        <v>4521</v>
      </c>
      <c r="C4476" s="23"/>
      <c r="D4476" s="24">
        <v>339104</v>
      </c>
      <c r="E4476" s="25"/>
      <c r="F4476" s="23" t="s">
        <v>42</v>
      </c>
      <c r="G4476" s="23" t="s">
        <v>33</v>
      </c>
      <c r="H4476" s="24" t="s">
        <v>34</v>
      </c>
      <c r="I4476" s="24" t="s">
        <v>35</v>
      </c>
      <c r="J4476" s="23" t="s">
        <v>36</v>
      </c>
      <c r="K4476" s="26">
        <v>27764.02</v>
      </c>
      <c r="L4476" s="26">
        <f t="shared" si="210"/>
        <v>27764.02</v>
      </c>
      <c r="M4476" s="26">
        <v>0</v>
      </c>
      <c r="N4476" s="26">
        <v>0</v>
      </c>
      <c r="O4476" s="26">
        <v>0</v>
      </c>
      <c r="P4476" s="26">
        <v>0</v>
      </c>
      <c r="Q4476" s="26">
        <f t="shared" si="208"/>
        <v>0</v>
      </c>
      <c r="R4476" s="27" t="str">
        <f t="shared" si="209"/>
        <v>1-30</v>
      </c>
      <c r="S4476" s="27" t="str">
        <f>+VLOOKUP(B4476,'[1]PORTFOLIO MAY16'!$B$7:$T$5083,19,0)</f>
        <v>COSTA RICA</v>
      </c>
      <c r="T4476" s="26">
        <v>0</v>
      </c>
      <c r="U4476" s="23" t="s">
        <v>37</v>
      </c>
      <c r="V4476" s="23" t="s">
        <v>37</v>
      </c>
      <c r="W4476" s="23" t="s">
        <v>37</v>
      </c>
      <c r="X4476" s="22">
        <v>29086.400000000001</v>
      </c>
    </row>
    <row r="4477" spans="1:24" x14ac:dyDescent="0.25">
      <c r="A4477" s="22">
        <v>702</v>
      </c>
      <c r="B4477" s="23" t="s">
        <v>4522</v>
      </c>
      <c r="C4477" s="23"/>
      <c r="D4477" s="24">
        <v>318055</v>
      </c>
      <c r="E4477" s="25"/>
      <c r="F4477" s="23" t="s">
        <v>42</v>
      </c>
      <c r="G4477" s="23" t="s">
        <v>33</v>
      </c>
      <c r="H4477" s="24" t="s">
        <v>34</v>
      </c>
      <c r="I4477" s="24" t="s">
        <v>35</v>
      </c>
      <c r="J4477" s="23" t="s">
        <v>36</v>
      </c>
      <c r="K4477" s="26">
        <v>16848.71</v>
      </c>
      <c r="L4477" s="26">
        <f t="shared" si="210"/>
        <v>16848.71</v>
      </c>
      <c r="M4477" s="26">
        <v>0</v>
      </c>
      <c r="N4477" s="26">
        <v>0</v>
      </c>
      <c r="O4477" s="26">
        <v>0</v>
      </c>
      <c r="P4477" s="26">
        <v>0</v>
      </c>
      <c r="Q4477" s="26">
        <f t="shared" si="208"/>
        <v>0</v>
      </c>
      <c r="R4477" s="27" t="str">
        <f t="shared" si="209"/>
        <v>1-30</v>
      </c>
      <c r="S4477" s="27" t="str">
        <f>+VLOOKUP(B4477,'[1]PORTFOLIO MAY16'!$B$7:$T$5083,19,0)</f>
        <v>REPUBLICA DOMINICANA</v>
      </c>
      <c r="T4477" s="26">
        <v>0</v>
      </c>
      <c r="U4477" s="23" t="s">
        <v>37</v>
      </c>
      <c r="V4477" s="23" t="s">
        <v>37</v>
      </c>
      <c r="W4477" s="23" t="s">
        <v>37</v>
      </c>
      <c r="X4477" s="22">
        <v>18771.48</v>
      </c>
    </row>
    <row r="4478" spans="1:24" x14ac:dyDescent="0.25">
      <c r="A4478" s="22">
        <v>702</v>
      </c>
      <c r="B4478" s="23" t="s">
        <v>4523</v>
      </c>
      <c r="C4478" s="23"/>
      <c r="D4478" s="24">
        <v>339153</v>
      </c>
      <c r="E4478" s="25"/>
      <c r="F4478" s="23" t="s">
        <v>33</v>
      </c>
      <c r="G4478" s="23" t="s">
        <v>33</v>
      </c>
      <c r="H4478" s="24" t="s">
        <v>34</v>
      </c>
      <c r="I4478" s="24" t="s">
        <v>35</v>
      </c>
      <c r="J4478" s="23" t="s">
        <v>39</v>
      </c>
      <c r="K4478" s="26">
        <v>55215</v>
      </c>
      <c r="L4478" s="26">
        <f t="shared" si="210"/>
        <v>2975.5363494266139</v>
      </c>
      <c r="M4478" s="26">
        <v>0</v>
      </c>
      <c r="N4478" s="26">
        <v>0</v>
      </c>
      <c r="O4478" s="26">
        <v>0</v>
      </c>
      <c r="P4478" s="26">
        <v>0</v>
      </c>
      <c r="Q4478" s="26">
        <f t="shared" si="208"/>
        <v>0</v>
      </c>
      <c r="R4478" s="27" t="str">
        <f t="shared" si="209"/>
        <v>1-30</v>
      </c>
      <c r="S4478" s="27" t="str">
        <f>+VLOOKUP(B4478,'[1]PORTFOLIO MAY16'!$B$7:$T$5083,19,0)</f>
        <v>MEXICO</v>
      </c>
      <c r="T4478" s="26">
        <v>0</v>
      </c>
      <c r="U4478" s="23" t="s">
        <v>37</v>
      </c>
      <c r="V4478" s="23" t="s">
        <v>37</v>
      </c>
      <c r="W4478" s="23" t="s">
        <v>37</v>
      </c>
      <c r="X4478" s="22">
        <v>55215</v>
      </c>
    </row>
    <row r="4479" spans="1:24" x14ac:dyDescent="0.25">
      <c r="A4479" s="22">
        <v>702</v>
      </c>
      <c r="B4479" s="23" t="s">
        <v>4524</v>
      </c>
      <c r="C4479" s="23"/>
      <c r="D4479" s="24">
        <v>315799</v>
      </c>
      <c r="E4479" s="25"/>
      <c r="F4479" s="23" t="s">
        <v>33</v>
      </c>
      <c r="G4479" s="23" t="s">
        <v>33</v>
      </c>
      <c r="H4479" s="24" t="s">
        <v>34</v>
      </c>
      <c r="I4479" s="24" t="s">
        <v>35</v>
      </c>
      <c r="J4479" s="23" t="s">
        <v>36</v>
      </c>
      <c r="K4479" s="26">
        <v>9319.2099999999991</v>
      </c>
      <c r="L4479" s="26">
        <f t="shared" si="210"/>
        <v>9319.2099999999991</v>
      </c>
      <c r="M4479" s="26">
        <v>0</v>
      </c>
      <c r="N4479" s="26">
        <v>0</v>
      </c>
      <c r="O4479" s="26">
        <v>0</v>
      </c>
      <c r="P4479" s="26">
        <v>0</v>
      </c>
      <c r="Q4479" s="26">
        <f t="shared" si="208"/>
        <v>0</v>
      </c>
      <c r="R4479" s="27" t="str">
        <f t="shared" si="209"/>
        <v>1-30</v>
      </c>
      <c r="S4479" s="27" t="str">
        <f>+VLOOKUP(B4479,'[1]PORTFOLIO MAY16'!$B$7:$T$5083,19,0)</f>
        <v>MEXICO</v>
      </c>
      <c r="T4479" s="26">
        <v>0</v>
      </c>
      <c r="U4479" s="23" t="s">
        <v>37</v>
      </c>
      <c r="V4479" s="23" t="s">
        <v>37</v>
      </c>
      <c r="W4479" s="23" t="s">
        <v>37</v>
      </c>
      <c r="X4479" s="22">
        <v>10585.26</v>
      </c>
    </row>
    <row r="4480" spans="1:24" x14ac:dyDescent="0.25">
      <c r="A4480" s="22">
        <v>702</v>
      </c>
      <c r="B4480" s="23" t="s">
        <v>4525</v>
      </c>
      <c r="C4480" s="23"/>
      <c r="D4480" s="24">
        <v>339294</v>
      </c>
      <c r="E4480" s="25"/>
      <c r="F4480" s="23" t="s">
        <v>33</v>
      </c>
      <c r="G4480" s="23" t="s">
        <v>33</v>
      </c>
      <c r="H4480" s="24" t="s">
        <v>34</v>
      </c>
      <c r="I4480" s="24" t="s">
        <v>35</v>
      </c>
      <c r="J4480" s="23" t="s">
        <v>39</v>
      </c>
      <c r="K4480" s="26">
        <v>209380.5</v>
      </c>
      <c r="L4480" s="26">
        <f t="shared" si="210"/>
        <v>11283.515142825667</v>
      </c>
      <c r="M4480" s="26">
        <v>0</v>
      </c>
      <c r="N4480" s="26">
        <v>0</v>
      </c>
      <c r="O4480" s="26">
        <v>0</v>
      </c>
      <c r="P4480" s="26">
        <v>0</v>
      </c>
      <c r="Q4480" s="26">
        <f t="shared" si="208"/>
        <v>0</v>
      </c>
      <c r="R4480" s="27" t="str">
        <f t="shared" si="209"/>
        <v>1-30</v>
      </c>
      <c r="S4480" s="27" t="str">
        <f>+VLOOKUP(B4480,'[1]PORTFOLIO MAY16'!$B$7:$T$5083,19,0)</f>
        <v>MEXICO</v>
      </c>
      <c r="T4480" s="26">
        <v>0</v>
      </c>
      <c r="U4480" s="23" t="s">
        <v>37</v>
      </c>
      <c r="V4480" s="23" t="s">
        <v>37</v>
      </c>
      <c r="W4480" s="23" t="s">
        <v>37</v>
      </c>
      <c r="X4480" s="22">
        <v>293132.7</v>
      </c>
    </row>
    <row r="4481" spans="1:24" x14ac:dyDescent="0.25">
      <c r="A4481" s="22">
        <v>702</v>
      </c>
      <c r="B4481" s="23" t="s">
        <v>4526</v>
      </c>
      <c r="C4481" s="23"/>
      <c r="D4481" s="24">
        <v>339367</v>
      </c>
      <c r="E4481" s="25"/>
      <c r="F4481" s="23" t="s">
        <v>33</v>
      </c>
      <c r="G4481" s="23" t="s">
        <v>33</v>
      </c>
      <c r="H4481" s="24" t="s">
        <v>34</v>
      </c>
      <c r="I4481" s="24" t="s">
        <v>35</v>
      </c>
      <c r="J4481" s="23" t="s">
        <v>36</v>
      </c>
      <c r="K4481" s="26">
        <v>15486.97</v>
      </c>
      <c r="L4481" s="26">
        <f t="shared" si="210"/>
        <v>15486.97</v>
      </c>
      <c r="M4481" s="26">
        <v>0</v>
      </c>
      <c r="N4481" s="26">
        <v>0</v>
      </c>
      <c r="O4481" s="26">
        <v>0</v>
      </c>
      <c r="P4481" s="26">
        <v>0</v>
      </c>
      <c r="Q4481" s="26">
        <f t="shared" si="208"/>
        <v>0</v>
      </c>
      <c r="R4481" s="27" t="str">
        <f t="shared" si="209"/>
        <v>1-30</v>
      </c>
      <c r="S4481" s="27" t="str">
        <f>+VLOOKUP(B4481,'[1]PORTFOLIO MAY16'!$B$7:$T$5083,19,0)</f>
        <v>MEXICO</v>
      </c>
      <c r="T4481" s="26">
        <v>0</v>
      </c>
      <c r="U4481" s="23" t="s">
        <v>37</v>
      </c>
      <c r="V4481" s="23" t="s">
        <v>37</v>
      </c>
      <c r="W4481" s="23" t="s">
        <v>37</v>
      </c>
      <c r="X4481" s="22">
        <v>17068.27</v>
      </c>
    </row>
    <row r="4482" spans="1:24" x14ac:dyDescent="0.25">
      <c r="A4482" s="22">
        <v>702</v>
      </c>
      <c r="B4482" s="23" t="s">
        <v>4527</v>
      </c>
      <c r="C4482" s="23"/>
      <c r="D4482" s="24">
        <v>319909</v>
      </c>
      <c r="E4482" s="25"/>
      <c r="F4482" s="23" t="s">
        <v>42</v>
      </c>
      <c r="G4482" s="23" t="s">
        <v>33</v>
      </c>
      <c r="H4482" s="24" t="s">
        <v>34</v>
      </c>
      <c r="I4482" s="24" t="s">
        <v>35</v>
      </c>
      <c r="J4482" s="23" t="s">
        <v>39</v>
      </c>
      <c r="K4482" s="26">
        <v>2094055.68</v>
      </c>
      <c r="L4482" s="26">
        <f t="shared" si="210"/>
        <v>112848.66057345405</v>
      </c>
      <c r="M4482" s="26">
        <v>0</v>
      </c>
      <c r="N4482" s="26">
        <v>0</v>
      </c>
      <c r="O4482" s="26">
        <v>0</v>
      </c>
      <c r="P4482" s="26">
        <v>0</v>
      </c>
      <c r="Q4482" s="26">
        <f t="shared" si="208"/>
        <v>0</v>
      </c>
      <c r="R4482" s="27" t="str">
        <f t="shared" si="209"/>
        <v>1-30</v>
      </c>
      <c r="S4482" s="27" t="str">
        <f>+VLOOKUP(B4482,'[1]PORTFOLIO MAY16'!$B$7:$T$5083,19,0)</f>
        <v>MEXICO</v>
      </c>
      <c r="T4482" s="26">
        <v>0</v>
      </c>
      <c r="U4482" s="23" t="s">
        <v>37</v>
      </c>
      <c r="V4482" s="23" t="s">
        <v>37</v>
      </c>
      <c r="W4482" s="23" t="s">
        <v>37</v>
      </c>
      <c r="X4482" s="22">
        <v>2435919.17</v>
      </c>
    </row>
    <row r="4483" spans="1:24" x14ac:dyDescent="0.25">
      <c r="A4483" s="22">
        <v>702</v>
      </c>
      <c r="B4483" s="23" t="s">
        <v>4528</v>
      </c>
      <c r="C4483" s="23"/>
      <c r="D4483" s="24">
        <v>308390</v>
      </c>
      <c r="E4483" s="25"/>
      <c r="F4483" s="23" t="s">
        <v>42</v>
      </c>
      <c r="G4483" s="23" t="s">
        <v>33</v>
      </c>
      <c r="H4483" s="24" t="s">
        <v>34</v>
      </c>
      <c r="I4483" s="24" t="s">
        <v>35</v>
      </c>
      <c r="J4483" s="23" t="s">
        <v>36</v>
      </c>
      <c r="K4483" s="26">
        <v>184938.63</v>
      </c>
      <c r="L4483" s="26">
        <f t="shared" si="210"/>
        <v>184938.63</v>
      </c>
      <c r="M4483" s="26">
        <v>0</v>
      </c>
      <c r="N4483" s="26">
        <v>0</v>
      </c>
      <c r="O4483" s="26">
        <v>0</v>
      </c>
      <c r="P4483" s="26">
        <v>0</v>
      </c>
      <c r="Q4483" s="26">
        <f t="shared" si="208"/>
        <v>0</v>
      </c>
      <c r="R4483" s="27" t="str">
        <f t="shared" si="209"/>
        <v>1-30</v>
      </c>
      <c r="S4483" s="27" t="str">
        <f>+VLOOKUP(B4483,'[1]PORTFOLIO MAY16'!$B$7:$T$5083,19,0)</f>
        <v>GUATEMALA</v>
      </c>
      <c r="T4483" s="26">
        <v>0</v>
      </c>
      <c r="U4483" s="23" t="s">
        <v>37</v>
      </c>
      <c r="V4483" s="23" t="s">
        <v>37</v>
      </c>
      <c r="W4483" s="23" t="s">
        <v>37</v>
      </c>
      <c r="X4483" s="22">
        <v>199033.25</v>
      </c>
    </row>
    <row r="4484" spans="1:24" x14ac:dyDescent="0.25">
      <c r="A4484" s="22">
        <v>702</v>
      </c>
      <c r="B4484" s="23" t="s">
        <v>4529</v>
      </c>
      <c r="C4484" s="23"/>
      <c r="D4484" s="24">
        <v>339690</v>
      </c>
      <c r="E4484" s="25"/>
      <c r="F4484" s="23" t="s">
        <v>33</v>
      </c>
      <c r="G4484" s="23" t="s">
        <v>33</v>
      </c>
      <c r="H4484" s="24" t="s">
        <v>34</v>
      </c>
      <c r="I4484" s="24" t="s">
        <v>35</v>
      </c>
      <c r="J4484" s="23" t="s">
        <v>39</v>
      </c>
      <c r="K4484" s="26">
        <v>229898.92</v>
      </c>
      <c r="L4484" s="26">
        <f t="shared" si="210"/>
        <v>12389.252796412591</v>
      </c>
      <c r="M4484" s="26">
        <v>0</v>
      </c>
      <c r="N4484" s="26">
        <v>0</v>
      </c>
      <c r="O4484" s="26">
        <v>0</v>
      </c>
      <c r="P4484" s="26">
        <v>0</v>
      </c>
      <c r="Q4484" s="26">
        <f t="shared" si="208"/>
        <v>0</v>
      </c>
      <c r="R4484" s="27" t="str">
        <f t="shared" si="209"/>
        <v>1-30</v>
      </c>
      <c r="S4484" s="27" t="str">
        <f>+VLOOKUP(B4484,'[1]PORTFOLIO MAY16'!$B$7:$T$5083,19,0)</f>
        <v>MEXICO</v>
      </c>
      <c r="T4484" s="26">
        <v>0</v>
      </c>
      <c r="U4484" s="23" t="s">
        <v>37</v>
      </c>
      <c r="V4484" s="23" t="s">
        <v>37</v>
      </c>
      <c r="W4484" s="23" t="s">
        <v>37</v>
      </c>
      <c r="X4484" s="22">
        <v>262741.68</v>
      </c>
    </row>
    <row r="4485" spans="1:24" x14ac:dyDescent="0.25">
      <c r="A4485" s="22">
        <v>702</v>
      </c>
      <c r="B4485" s="23" t="s">
        <v>4530</v>
      </c>
      <c r="C4485" s="23"/>
      <c r="D4485" s="24">
        <v>319649</v>
      </c>
      <c r="E4485" s="25"/>
      <c r="F4485" s="23" t="s">
        <v>42</v>
      </c>
      <c r="G4485" s="23" t="s">
        <v>33</v>
      </c>
      <c r="H4485" s="24" t="s">
        <v>34</v>
      </c>
      <c r="I4485" s="24" t="s">
        <v>35</v>
      </c>
      <c r="J4485" s="23" t="s">
        <v>39</v>
      </c>
      <c r="K4485" s="26">
        <v>1269929.0900000001</v>
      </c>
      <c r="L4485" s="26">
        <f t="shared" si="210"/>
        <v>68436.478646912292</v>
      </c>
      <c r="M4485" s="26">
        <v>0</v>
      </c>
      <c r="N4485" s="26">
        <v>0</v>
      </c>
      <c r="O4485" s="26">
        <v>0</v>
      </c>
      <c r="P4485" s="26">
        <v>0</v>
      </c>
      <c r="Q4485" s="26">
        <f t="shared" si="208"/>
        <v>0</v>
      </c>
      <c r="R4485" s="27" t="str">
        <f t="shared" si="209"/>
        <v>1-30</v>
      </c>
      <c r="S4485" s="27" t="str">
        <f>+VLOOKUP(B4485,'[1]PORTFOLIO MAY16'!$B$7:$T$5083,19,0)</f>
        <v>MEXICO</v>
      </c>
      <c r="T4485" s="26">
        <v>0</v>
      </c>
      <c r="U4485" s="23" t="s">
        <v>37</v>
      </c>
      <c r="V4485" s="23" t="s">
        <v>37</v>
      </c>
      <c r="W4485" s="23" t="s">
        <v>37</v>
      </c>
      <c r="X4485" s="22">
        <v>1354959.2</v>
      </c>
    </row>
    <row r="4486" spans="1:24" x14ac:dyDescent="0.25">
      <c r="A4486" s="22">
        <v>702</v>
      </c>
      <c r="B4486" s="23" t="s">
        <v>4531</v>
      </c>
      <c r="C4486" s="23"/>
      <c r="D4486" s="24">
        <v>339600</v>
      </c>
      <c r="E4486" s="25"/>
      <c r="F4486" s="23" t="s">
        <v>42</v>
      </c>
      <c r="G4486" s="23" t="s">
        <v>33</v>
      </c>
      <c r="H4486" s="24" t="s">
        <v>34</v>
      </c>
      <c r="I4486" s="24" t="s">
        <v>35</v>
      </c>
      <c r="J4486" s="23" t="s">
        <v>36</v>
      </c>
      <c r="K4486" s="26">
        <v>41653.199999999997</v>
      </c>
      <c r="L4486" s="26">
        <f t="shared" si="210"/>
        <v>41653.199999999997</v>
      </c>
      <c r="M4486" s="26">
        <v>0</v>
      </c>
      <c r="N4486" s="26">
        <v>0</v>
      </c>
      <c r="O4486" s="26">
        <v>0</v>
      </c>
      <c r="P4486" s="26">
        <v>0</v>
      </c>
      <c r="Q4486" s="26">
        <f t="shared" si="208"/>
        <v>0</v>
      </c>
      <c r="R4486" s="27" t="str">
        <f t="shared" si="209"/>
        <v>1-30</v>
      </c>
      <c r="S4486" s="27" t="str">
        <f>+VLOOKUP(B4486,'[1]PORTFOLIO MAY16'!$B$7:$T$5083,19,0)</f>
        <v>EL SALVADOR</v>
      </c>
      <c r="T4486" s="26">
        <v>0</v>
      </c>
      <c r="U4486" s="23" t="s">
        <v>37</v>
      </c>
      <c r="V4486" s="23" t="s">
        <v>37</v>
      </c>
      <c r="W4486" s="23" t="s">
        <v>37</v>
      </c>
      <c r="X4486" s="22">
        <v>44087.56</v>
      </c>
    </row>
    <row r="4487" spans="1:24" x14ac:dyDescent="0.25">
      <c r="A4487" s="22">
        <v>702</v>
      </c>
      <c r="B4487" s="23" t="s">
        <v>4532</v>
      </c>
      <c r="C4487" s="23"/>
      <c r="D4487" s="24">
        <v>317650</v>
      </c>
      <c r="E4487" s="25"/>
      <c r="F4487" s="23" t="s">
        <v>33</v>
      </c>
      <c r="G4487" s="23" t="s">
        <v>33</v>
      </c>
      <c r="H4487" s="24" t="s">
        <v>34</v>
      </c>
      <c r="I4487" s="24" t="s">
        <v>35</v>
      </c>
      <c r="J4487" s="23" t="s">
        <v>39</v>
      </c>
      <c r="K4487" s="26">
        <v>134343.59</v>
      </c>
      <c r="L4487" s="26">
        <f t="shared" si="210"/>
        <v>7239.7760637048941</v>
      </c>
      <c r="M4487" s="26">
        <v>0</v>
      </c>
      <c r="N4487" s="26">
        <v>0</v>
      </c>
      <c r="O4487" s="26">
        <v>0</v>
      </c>
      <c r="P4487" s="26">
        <v>0</v>
      </c>
      <c r="Q4487" s="26">
        <f t="shared" ref="Q4487:Q4550" si="211">+P4487+O4487+N4487+M4487</f>
        <v>0</v>
      </c>
      <c r="R4487" s="27" t="str">
        <f t="shared" ref="R4487:R4550" si="212">+IF(P4487&gt;0,"120+",IF(O4487&gt;0,"91-120",IF(N4487&gt;0,"61-90",IF(M4487&gt;0,"31-60","1-30"))))</f>
        <v>1-30</v>
      </c>
      <c r="S4487" s="27" t="str">
        <f>+VLOOKUP(B4487,'[1]PORTFOLIO MAY16'!$B$7:$T$5083,19,0)</f>
        <v>MEXICO</v>
      </c>
      <c r="T4487" s="26">
        <v>0</v>
      </c>
      <c r="U4487" s="23" t="s">
        <v>37</v>
      </c>
      <c r="V4487" s="23" t="s">
        <v>37</v>
      </c>
      <c r="W4487" s="23" t="s">
        <v>37</v>
      </c>
      <c r="X4487" s="22">
        <v>154958.39999999999</v>
      </c>
    </row>
    <row r="4488" spans="1:24" x14ac:dyDescent="0.25">
      <c r="A4488" s="22">
        <v>702</v>
      </c>
      <c r="B4488" s="23" t="s">
        <v>4533</v>
      </c>
      <c r="C4488" s="23"/>
      <c r="D4488" s="24">
        <v>308666</v>
      </c>
      <c r="E4488" s="25"/>
      <c r="F4488" s="23" t="s">
        <v>33</v>
      </c>
      <c r="G4488" s="23" t="s">
        <v>33</v>
      </c>
      <c r="H4488" s="24" t="s">
        <v>34</v>
      </c>
      <c r="I4488" s="24" t="s">
        <v>35</v>
      </c>
      <c r="J4488" s="23" t="s">
        <v>39</v>
      </c>
      <c r="K4488" s="26">
        <v>1123121.57</v>
      </c>
      <c r="L4488" s="26">
        <f t="shared" si="210"/>
        <v>60525.021395636832</v>
      </c>
      <c r="M4488" s="26">
        <v>0</v>
      </c>
      <c r="N4488" s="26">
        <v>0</v>
      </c>
      <c r="O4488" s="26">
        <v>0</v>
      </c>
      <c r="P4488" s="26">
        <v>0</v>
      </c>
      <c r="Q4488" s="26">
        <f t="shared" si="211"/>
        <v>0</v>
      </c>
      <c r="R4488" s="27" t="str">
        <f t="shared" si="212"/>
        <v>1-30</v>
      </c>
      <c r="S4488" s="27" t="str">
        <f>+VLOOKUP(B4488,'[1]PORTFOLIO MAY16'!$B$7:$T$5083,19,0)</f>
        <v>MEXICO</v>
      </c>
      <c r="T4488" s="26">
        <v>0</v>
      </c>
      <c r="U4488" s="23" t="s">
        <v>37</v>
      </c>
      <c r="V4488" s="23" t="s">
        <v>37</v>
      </c>
      <c r="W4488" s="23" t="s">
        <v>37</v>
      </c>
      <c r="X4488" s="22">
        <v>1309330.26</v>
      </c>
    </row>
    <row r="4489" spans="1:24" x14ac:dyDescent="0.25">
      <c r="A4489" s="22">
        <v>702</v>
      </c>
      <c r="B4489" s="23" t="s">
        <v>4534</v>
      </c>
      <c r="C4489" s="23"/>
      <c r="D4489" s="24">
        <v>311774</v>
      </c>
      <c r="E4489" s="25"/>
      <c r="F4489" s="23" t="s">
        <v>33</v>
      </c>
      <c r="G4489" s="23" t="s">
        <v>33</v>
      </c>
      <c r="H4489" s="24" t="s">
        <v>34</v>
      </c>
      <c r="I4489" s="24" t="s">
        <v>35</v>
      </c>
      <c r="J4489" s="23" t="s">
        <v>39</v>
      </c>
      <c r="K4489" s="26">
        <v>336075403.33999997</v>
      </c>
      <c r="L4489" s="26">
        <f t="shared" si="210"/>
        <v>18111103.482502587</v>
      </c>
      <c r="M4489" s="26">
        <v>0</v>
      </c>
      <c r="N4489" s="26">
        <v>0</v>
      </c>
      <c r="O4489" s="26">
        <v>0</v>
      </c>
      <c r="P4489" s="26">
        <v>0</v>
      </c>
      <c r="Q4489" s="26">
        <f t="shared" si="211"/>
        <v>0</v>
      </c>
      <c r="R4489" s="27" t="str">
        <f t="shared" si="212"/>
        <v>1-30</v>
      </c>
      <c r="S4489" s="27" t="str">
        <f>+VLOOKUP(B4489,'[1]PORTFOLIO MAY16'!$B$7:$T$5083,19,0)</f>
        <v>MEXICO</v>
      </c>
      <c r="T4489" s="26">
        <v>0</v>
      </c>
      <c r="U4489" s="23" t="s">
        <v>37</v>
      </c>
      <c r="V4489" s="23" t="s">
        <v>37</v>
      </c>
      <c r="W4489" s="23" t="s">
        <v>37</v>
      </c>
      <c r="X4489" s="22">
        <v>336075403.33999997</v>
      </c>
    </row>
    <row r="4490" spans="1:24" x14ac:dyDescent="0.25">
      <c r="A4490" s="22">
        <v>702</v>
      </c>
      <c r="B4490" s="23" t="s">
        <v>4535</v>
      </c>
      <c r="C4490" s="23"/>
      <c r="D4490" s="24">
        <v>314376</v>
      </c>
      <c r="E4490" s="25"/>
      <c r="F4490" s="23" t="s">
        <v>42</v>
      </c>
      <c r="G4490" s="23" t="s">
        <v>33</v>
      </c>
      <c r="H4490" s="24" t="s">
        <v>34</v>
      </c>
      <c r="I4490" s="24" t="s">
        <v>35</v>
      </c>
      <c r="J4490" s="23" t="s">
        <v>36</v>
      </c>
      <c r="K4490" s="26">
        <v>562791.76</v>
      </c>
      <c r="L4490" s="26">
        <f t="shared" si="210"/>
        <v>562791.76</v>
      </c>
      <c r="M4490" s="26">
        <v>0</v>
      </c>
      <c r="N4490" s="26">
        <v>0</v>
      </c>
      <c r="O4490" s="26">
        <v>0</v>
      </c>
      <c r="P4490" s="26">
        <v>0</v>
      </c>
      <c r="Q4490" s="26">
        <f t="shared" si="211"/>
        <v>0</v>
      </c>
      <c r="R4490" s="27" t="str">
        <f t="shared" si="212"/>
        <v>1-30</v>
      </c>
      <c r="S4490" s="27" t="str">
        <f>+VLOOKUP(B4490,'[1]PORTFOLIO MAY16'!$B$7:$T$5083,19,0)</f>
        <v>COSTA RICA</v>
      </c>
      <c r="T4490" s="26">
        <v>0</v>
      </c>
      <c r="U4490" s="23" t="s">
        <v>37</v>
      </c>
      <c r="V4490" s="23" t="s">
        <v>37</v>
      </c>
      <c r="W4490" s="23" t="s">
        <v>37</v>
      </c>
      <c r="X4490" s="22">
        <v>628429.19999999995</v>
      </c>
    </row>
    <row r="4491" spans="1:24" x14ac:dyDescent="0.25">
      <c r="A4491" s="22">
        <v>702</v>
      </c>
      <c r="B4491" s="23" t="s">
        <v>4536</v>
      </c>
      <c r="C4491" s="23"/>
      <c r="D4491" s="24">
        <v>339051</v>
      </c>
      <c r="E4491" s="25"/>
      <c r="F4491" s="23" t="s">
        <v>33</v>
      </c>
      <c r="G4491" s="23" t="s">
        <v>33</v>
      </c>
      <c r="H4491" s="24" t="s">
        <v>34</v>
      </c>
      <c r="I4491" s="24" t="s">
        <v>35</v>
      </c>
      <c r="J4491" s="23" t="s">
        <v>39</v>
      </c>
      <c r="K4491" s="26">
        <v>602800.09</v>
      </c>
      <c r="L4491" s="26">
        <f t="shared" si="210"/>
        <v>32484.896843840157</v>
      </c>
      <c r="M4491" s="26">
        <v>0</v>
      </c>
      <c r="N4491" s="26">
        <v>0</v>
      </c>
      <c r="O4491" s="26">
        <v>0</v>
      </c>
      <c r="P4491" s="26">
        <v>0</v>
      </c>
      <c r="Q4491" s="26">
        <f t="shared" si="211"/>
        <v>0</v>
      </c>
      <c r="R4491" s="27" t="str">
        <f t="shared" si="212"/>
        <v>1-30</v>
      </c>
      <c r="S4491" s="27" t="str">
        <f>+VLOOKUP(B4491,'[1]PORTFOLIO MAY16'!$B$7:$T$5083,19,0)</f>
        <v>MEXICO</v>
      </c>
      <c r="T4491" s="26">
        <v>0</v>
      </c>
      <c r="U4491" s="23" t="s">
        <v>37</v>
      </c>
      <c r="V4491" s="23" t="s">
        <v>37</v>
      </c>
      <c r="W4491" s="23" t="s">
        <v>37</v>
      </c>
      <c r="X4491" s="22">
        <v>703266.76</v>
      </c>
    </row>
    <row r="4492" spans="1:24" x14ac:dyDescent="0.25">
      <c r="A4492" s="22">
        <v>702</v>
      </c>
      <c r="B4492" s="23" t="s">
        <v>4537</v>
      </c>
      <c r="C4492" s="23"/>
      <c r="D4492" s="24">
        <v>318312</v>
      </c>
      <c r="E4492" s="25"/>
      <c r="F4492" s="23" t="s">
        <v>33</v>
      </c>
      <c r="G4492" s="23" t="s">
        <v>33</v>
      </c>
      <c r="H4492" s="24" t="s">
        <v>34</v>
      </c>
      <c r="I4492" s="24" t="s">
        <v>35</v>
      </c>
      <c r="J4492" s="23" t="s">
        <v>39</v>
      </c>
      <c r="K4492" s="26">
        <v>273149.33</v>
      </c>
      <c r="L4492" s="26">
        <f t="shared" si="210"/>
        <v>14720.017390863453</v>
      </c>
      <c r="M4492" s="26">
        <v>0</v>
      </c>
      <c r="N4492" s="26">
        <v>0</v>
      </c>
      <c r="O4492" s="26">
        <v>0</v>
      </c>
      <c r="P4492" s="26">
        <v>0</v>
      </c>
      <c r="Q4492" s="26">
        <f t="shared" si="211"/>
        <v>0</v>
      </c>
      <c r="R4492" s="27" t="str">
        <f t="shared" si="212"/>
        <v>1-30</v>
      </c>
      <c r="S4492" s="27" t="str">
        <f>+VLOOKUP(B4492,'[1]PORTFOLIO MAY16'!$B$7:$T$5083,19,0)</f>
        <v>MEXICO</v>
      </c>
      <c r="T4492" s="26">
        <v>0</v>
      </c>
      <c r="U4492" s="23" t="s">
        <v>37</v>
      </c>
      <c r="V4492" s="23" t="s">
        <v>37</v>
      </c>
      <c r="W4492" s="23" t="s">
        <v>37</v>
      </c>
      <c r="X4492" s="22">
        <v>346428.55</v>
      </c>
    </row>
    <row r="4493" spans="1:24" x14ac:dyDescent="0.25">
      <c r="A4493" s="22">
        <v>702</v>
      </c>
      <c r="B4493" s="23" t="s">
        <v>4538</v>
      </c>
      <c r="C4493" s="23"/>
      <c r="D4493" s="24">
        <v>314395</v>
      </c>
      <c r="E4493" s="25"/>
      <c r="F4493" s="23" t="s">
        <v>42</v>
      </c>
      <c r="G4493" s="23" t="s">
        <v>33</v>
      </c>
      <c r="H4493" s="24" t="s">
        <v>34</v>
      </c>
      <c r="I4493" s="24" t="s">
        <v>35</v>
      </c>
      <c r="J4493" s="23" t="s">
        <v>36</v>
      </c>
      <c r="K4493" s="26">
        <v>195124.89</v>
      </c>
      <c r="L4493" s="26">
        <f t="shared" si="210"/>
        <v>195124.89</v>
      </c>
      <c r="M4493" s="26">
        <v>0</v>
      </c>
      <c r="N4493" s="26">
        <v>0</v>
      </c>
      <c r="O4493" s="26">
        <v>0</v>
      </c>
      <c r="P4493" s="26">
        <v>0</v>
      </c>
      <c r="Q4493" s="26">
        <f t="shared" si="211"/>
        <v>0</v>
      </c>
      <c r="R4493" s="27" t="str">
        <f t="shared" si="212"/>
        <v>1-30</v>
      </c>
      <c r="S4493" s="27" t="str">
        <f>+VLOOKUP(B4493,'[1]PORTFOLIO MAY16'!$B$7:$T$5083,19,0)</f>
        <v>REPUBLICA DOMINICANA</v>
      </c>
      <c r="T4493" s="26">
        <v>0</v>
      </c>
      <c r="U4493" s="23" t="s">
        <v>37</v>
      </c>
      <c r="V4493" s="23" t="s">
        <v>37</v>
      </c>
      <c r="W4493" s="23" t="s">
        <v>37</v>
      </c>
      <c r="X4493" s="22">
        <v>212914.8</v>
      </c>
    </row>
    <row r="4494" spans="1:24" x14ac:dyDescent="0.25">
      <c r="A4494" s="22">
        <v>702</v>
      </c>
      <c r="B4494" s="23" t="s">
        <v>4539</v>
      </c>
      <c r="C4494" s="23"/>
      <c r="D4494" s="24">
        <v>336657</v>
      </c>
      <c r="E4494" s="25"/>
      <c r="F4494" s="23" t="s">
        <v>33</v>
      </c>
      <c r="G4494" s="23" t="s">
        <v>33</v>
      </c>
      <c r="H4494" s="24" t="s">
        <v>34</v>
      </c>
      <c r="I4494" s="24" t="s">
        <v>35</v>
      </c>
      <c r="J4494" s="23" t="s">
        <v>39</v>
      </c>
      <c r="K4494" s="26">
        <v>247103.25</v>
      </c>
      <c r="L4494" s="26">
        <f t="shared" si="210"/>
        <v>13316.394139933931</v>
      </c>
      <c r="M4494" s="26">
        <v>0</v>
      </c>
      <c r="N4494" s="26">
        <v>0</v>
      </c>
      <c r="O4494" s="26">
        <v>0</v>
      </c>
      <c r="P4494" s="26">
        <v>0</v>
      </c>
      <c r="Q4494" s="26">
        <f t="shared" si="211"/>
        <v>0</v>
      </c>
      <c r="R4494" s="27" t="str">
        <f t="shared" si="212"/>
        <v>1-30</v>
      </c>
      <c r="S4494" s="27" t="str">
        <f>+VLOOKUP(B4494,'[1]PORTFOLIO MAY16'!$B$7:$T$5083,19,0)</f>
        <v>MEXICO</v>
      </c>
      <c r="T4494" s="26">
        <v>0</v>
      </c>
      <c r="U4494" s="23" t="s">
        <v>37</v>
      </c>
      <c r="V4494" s="23" t="s">
        <v>37</v>
      </c>
      <c r="W4494" s="23" t="s">
        <v>37</v>
      </c>
      <c r="X4494" s="22">
        <v>284688.94</v>
      </c>
    </row>
    <row r="4495" spans="1:24" x14ac:dyDescent="0.25">
      <c r="A4495" s="22">
        <v>702</v>
      </c>
      <c r="B4495" s="23" t="s">
        <v>4540</v>
      </c>
      <c r="C4495" s="23"/>
      <c r="D4495" s="24">
        <v>318632</v>
      </c>
      <c r="E4495" s="25"/>
      <c r="F4495" s="23" t="s">
        <v>51</v>
      </c>
      <c r="G4495" s="23" t="s">
        <v>51</v>
      </c>
      <c r="H4495" s="24" t="s">
        <v>34</v>
      </c>
      <c r="I4495" s="24" t="s">
        <v>35</v>
      </c>
      <c r="J4495" s="23" t="s">
        <v>36</v>
      </c>
      <c r="K4495" s="26">
        <v>70973.58</v>
      </c>
      <c r="L4495" s="26">
        <f t="shared" si="210"/>
        <v>70973.58</v>
      </c>
      <c r="M4495" s="26">
        <v>0</v>
      </c>
      <c r="N4495" s="26">
        <v>0</v>
      </c>
      <c r="O4495" s="26">
        <v>0</v>
      </c>
      <c r="P4495" s="26">
        <v>0</v>
      </c>
      <c r="Q4495" s="26">
        <f t="shared" si="211"/>
        <v>0</v>
      </c>
      <c r="R4495" s="27" t="str">
        <f t="shared" si="212"/>
        <v>1-30</v>
      </c>
      <c r="S4495" s="27" t="str">
        <f>+VLOOKUP(B4495,'[1]PORTFOLIO MAY16'!$B$7:$T$5083,19,0)</f>
        <v>EL SALVADOR</v>
      </c>
      <c r="T4495" s="26">
        <v>0</v>
      </c>
      <c r="U4495" s="23" t="s">
        <v>37</v>
      </c>
      <c r="V4495" s="23" t="s">
        <v>37</v>
      </c>
      <c r="W4495" s="23" t="s">
        <v>37</v>
      </c>
      <c r="X4495" s="22">
        <v>75136.27</v>
      </c>
    </row>
    <row r="4496" spans="1:24" x14ac:dyDescent="0.25">
      <c r="A4496" s="22">
        <v>702</v>
      </c>
      <c r="B4496" s="23" t="s">
        <v>4541</v>
      </c>
      <c r="C4496" s="23"/>
      <c r="D4496" s="24">
        <v>315267</v>
      </c>
      <c r="E4496" s="25"/>
      <c r="F4496" s="23" t="s">
        <v>33</v>
      </c>
      <c r="G4496" s="23" t="s">
        <v>33</v>
      </c>
      <c r="H4496" s="24" t="s">
        <v>34</v>
      </c>
      <c r="I4496" s="24" t="s">
        <v>35</v>
      </c>
      <c r="J4496" s="23" t="s">
        <v>39</v>
      </c>
      <c r="K4496" s="26">
        <v>273149.48</v>
      </c>
      <c r="L4496" s="26">
        <f t="shared" si="210"/>
        <v>14720.025474363449</v>
      </c>
      <c r="M4496" s="26">
        <v>0</v>
      </c>
      <c r="N4496" s="26">
        <v>0</v>
      </c>
      <c r="O4496" s="26">
        <v>0</v>
      </c>
      <c r="P4496" s="26">
        <v>0</v>
      </c>
      <c r="Q4496" s="26">
        <f t="shared" si="211"/>
        <v>0</v>
      </c>
      <c r="R4496" s="27" t="str">
        <f t="shared" si="212"/>
        <v>1-30</v>
      </c>
      <c r="S4496" s="27" t="str">
        <f>+VLOOKUP(B4496,'[1]PORTFOLIO MAY16'!$B$7:$T$5083,19,0)</f>
        <v>MEXICO</v>
      </c>
      <c r="T4496" s="26">
        <v>0</v>
      </c>
      <c r="U4496" s="23" t="s">
        <v>37</v>
      </c>
      <c r="V4496" s="23" t="s">
        <v>37</v>
      </c>
      <c r="W4496" s="23" t="s">
        <v>37</v>
      </c>
      <c r="X4496" s="22">
        <v>346428.55</v>
      </c>
    </row>
    <row r="4497" spans="1:24" x14ac:dyDescent="0.25">
      <c r="A4497" s="22">
        <v>702</v>
      </c>
      <c r="B4497" s="23" t="s">
        <v>4542</v>
      </c>
      <c r="C4497" s="23"/>
      <c r="D4497" s="24">
        <v>315799</v>
      </c>
      <c r="E4497" s="25"/>
      <c r="F4497" s="23" t="s">
        <v>33</v>
      </c>
      <c r="G4497" s="23" t="s">
        <v>33</v>
      </c>
      <c r="H4497" s="24" t="s">
        <v>34</v>
      </c>
      <c r="I4497" s="24" t="s">
        <v>35</v>
      </c>
      <c r="J4497" s="23" t="s">
        <v>36</v>
      </c>
      <c r="K4497" s="26">
        <v>27061.78</v>
      </c>
      <c r="L4497" s="26">
        <f t="shared" si="210"/>
        <v>27061.78</v>
      </c>
      <c r="M4497" s="26">
        <v>0</v>
      </c>
      <c r="N4497" s="26">
        <v>0</v>
      </c>
      <c r="O4497" s="26">
        <v>0</v>
      </c>
      <c r="P4497" s="26">
        <v>0</v>
      </c>
      <c r="Q4497" s="26">
        <f t="shared" si="211"/>
        <v>0</v>
      </c>
      <c r="R4497" s="27" t="str">
        <f t="shared" si="212"/>
        <v>1-30</v>
      </c>
      <c r="S4497" s="27" t="str">
        <f>+VLOOKUP(B4497,'[1]PORTFOLIO MAY16'!$B$7:$T$5083,19,0)</f>
        <v>MEXICO</v>
      </c>
      <c r="T4497" s="26">
        <v>0</v>
      </c>
      <c r="U4497" s="23" t="s">
        <v>37</v>
      </c>
      <c r="V4497" s="23" t="s">
        <v>37</v>
      </c>
      <c r="W4497" s="23" t="s">
        <v>37</v>
      </c>
      <c r="X4497" s="22">
        <v>45103.15</v>
      </c>
    </row>
    <row r="4498" spans="1:24" x14ac:dyDescent="0.25">
      <c r="A4498" s="22">
        <v>702</v>
      </c>
      <c r="B4498" s="23" t="s">
        <v>4543</v>
      </c>
      <c r="C4498" s="23"/>
      <c r="D4498" s="24">
        <v>319546</v>
      </c>
      <c r="E4498" s="25"/>
      <c r="F4498" s="23" t="s">
        <v>33</v>
      </c>
      <c r="G4498" s="23" t="s">
        <v>33</v>
      </c>
      <c r="H4498" s="24" t="s">
        <v>34</v>
      </c>
      <c r="I4498" s="24" t="s">
        <v>35</v>
      </c>
      <c r="J4498" s="23" t="s">
        <v>39</v>
      </c>
      <c r="K4498" s="26">
        <v>521333.3</v>
      </c>
      <c r="L4498" s="26">
        <f t="shared" si="210"/>
        <v>28094.651531586158</v>
      </c>
      <c r="M4498" s="26">
        <v>0</v>
      </c>
      <c r="N4498" s="26">
        <v>0</v>
      </c>
      <c r="O4498" s="26">
        <v>0</v>
      </c>
      <c r="P4498" s="26">
        <v>0</v>
      </c>
      <c r="Q4498" s="26">
        <f t="shared" si="211"/>
        <v>0</v>
      </c>
      <c r="R4498" s="27" t="str">
        <f t="shared" si="212"/>
        <v>1-30</v>
      </c>
      <c r="S4498" s="27" t="str">
        <f>+VLOOKUP(B4498,'[1]PORTFOLIO MAY16'!$B$7:$T$5083,19,0)</f>
        <v>MEXICO</v>
      </c>
      <c r="T4498" s="26">
        <v>0</v>
      </c>
      <c r="U4498" s="23" t="s">
        <v>37</v>
      </c>
      <c r="V4498" s="23" t="s">
        <v>37</v>
      </c>
      <c r="W4498" s="23" t="s">
        <v>37</v>
      </c>
      <c r="X4498" s="22">
        <v>651666.6</v>
      </c>
    </row>
    <row r="4499" spans="1:24" x14ac:dyDescent="0.25">
      <c r="A4499" s="22">
        <v>702</v>
      </c>
      <c r="B4499" s="23" t="s">
        <v>4544</v>
      </c>
      <c r="C4499" s="23"/>
      <c r="D4499" s="24">
        <v>337127</v>
      </c>
      <c r="E4499" s="25"/>
      <c r="F4499" s="23" t="s">
        <v>33</v>
      </c>
      <c r="G4499" s="23" t="s">
        <v>33</v>
      </c>
      <c r="H4499" s="24" t="s">
        <v>34</v>
      </c>
      <c r="I4499" s="24" t="s">
        <v>35</v>
      </c>
      <c r="J4499" s="23" t="s">
        <v>39</v>
      </c>
      <c r="K4499" s="26">
        <v>147354.9</v>
      </c>
      <c r="L4499" s="26">
        <f t="shared" si="210"/>
        <v>7940.9555594697767</v>
      </c>
      <c r="M4499" s="26">
        <v>0</v>
      </c>
      <c r="N4499" s="26">
        <v>0</v>
      </c>
      <c r="O4499" s="26">
        <v>0</v>
      </c>
      <c r="P4499" s="26">
        <v>0</v>
      </c>
      <c r="Q4499" s="26">
        <f t="shared" si="211"/>
        <v>0</v>
      </c>
      <c r="R4499" s="27" t="str">
        <f t="shared" si="212"/>
        <v>1-30</v>
      </c>
      <c r="S4499" s="27" t="str">
        <f>+VLOOKUP(B4499,'[1]PORTFOLIO MAY16'!$B$7:$T$5083,19,0)</f>
        <v>MEXICO</v>
      </c>
      <c r="T4499" s="26">
        <v>0</v>
      </c>
      <c r="U4499" s="23" t="s">
        <v>37</v>
      </c>
      <c r="V4499" s="23" t="s">
        <v>37</v>
      </c>
      <c r="W4499" s="23" t="s">
        <v>37</v>
      </c>
      <c r="X4499" s="22">
        <v>184193.65</v>
      </c>
    </row>
    <row r="4500" spans="1:24" x14ac:dyDescent="0.25">
      <c r="A4500" s="22">
        <v>702</v>
      </c>
      <c r="B4500" s="23" t="s">
        <v>4545</v>
      </c>
      <c r="C4500" s="23"/>
      <c r="D4500" s="24">
        <v>309117</v>
      </c>
      <c r="E4500" s="25"/>
      <c r="F4500" s="23" t="s">
        <v>42</v>
      </c>
      <c r="G4500" s="23" t="s">
        <v>33</v>
      </c>
      <c r="H4500" s="24" t="s">
        <v>34</v>
      </c>
      <c r="I4500" s="24" t="s">
        <v>233</v>
      </c>
      <c r="J4500" s="23" t="s">
        <v>36</v>
      </c>
      <c r="K4500" s="26">
        <v>67039.05</v>
      </c>
      <c r="L4500" s="26">
        <f t="shared" si="210"/>
        <v>67039.05</v>
      </c>
      <c r="M4500" s="26">
        <v>0</v>
      </c>
      <c r="N4500" s="26">
        <v>0</v>
      </c>
      <c r="O4500" s="26">
        <v>0</v>
      </c>
      <c r="P4500" s="26">
        <v>67039.05</v>
      </c>
      <c r="Q4500" s="26">
        <f t="shared" si="211"/>
        <v>67039.05</v>
      </c>
      <c r="R4500" s="27" t="str">
        <f t="shared" si="212"/>
        <v>120+</v>
      </c>
      <c r="S4500" s="27" t="str">
        <f>+VLOOKUP(B4500,'[1]PORTFOLIO MAY16'!$B$7:$T$5083,19,0)</f>
        <v>EL SALVADOR</v>
      </c>
      <c r="T4500" s="26">
        <v>0</v>
      </c>
      <c r="U4500" s="23" t="s">
        <v>37</v>
      </c>
      <c r="V4500" s="23" t="s">
        <v>37</v>
      </c>
      <c r="W4500" s="23" t="s">
        <v>37</v>
      </c>
      <c r="X4500" s="22">
        <v>67039.02</v>
      </c>
    </row>
    <row r="4501" spans="1:24" x14ac:dyDescent="0.25">
      <c r="A4501" s="22">
        <v>702</v>
      </c>
      <c r="B4501" s="23" t="s">
        <v>4546</v>
      </c>
      <c r="C4501" s="23"/>
      <c r="D4501" s="24">
        <v>320290</v>
      </c>
      <c r="E4501" s="25"/>
      <c r="F4501" s="23" t="s">
        <v>33</v>
      </c>
      <c r="G4501" s="23" t="s">
        <v>33</v>
      </c>
      <c r="H4501" s="24" t="s">
        <v>34</v>
      </c>
      <c r="I4501" s="24" t="s">
        <v>233</v>
      </c>
      <c r="J4501" s="23" t="s">
        <v>39</v>
      </c>
      <c r="K4501" s="26">
        <v>414385.84</v>
      </c>
      <c r="L4501" s="26">
        <f t="shared" si="210"/>
        <v>22331.252913296768</v>
      </c>
      <c r="M4501" s="26">
        <v>0</v>
      </c>
      <c r="N4501" s="26">
        <v>0</v>
      </c>
      <c r="O4501" s="26">
        <v>0</v>
      </c>
      <c r="P4501" s="26">
        <v>414385.84</v>
      </c>
      <c r="Q4501" s="26">
        <f t="shared" si="211"/>
        <v>414385.84</v>
      </c>
      <c r="R4501" s="27" t="str">
        <f t="shared" si="212"/>
        <v>120+</v>
      </c>
      <c r="S4501" s="27" t="str">
        <f>+VLOOKUP(B4501,'[1]PORTFOLIO MAY16'!$B$7:$T$5083,19,0)</f>
        <v>MEXICO</v>
      </c>
      <c r="T4501" s="26">
        <v>0</v>
      </c>
      <c r="U4501" s="23" t="s">
        <v>37</v>
      </c>
      <c r="V4501" s="23" t="s">
        <v>37</v>
      </c>
      <c r="W4501" s="23" t="s">
        <v>37</v>
      </c>
      <c r="X4501" s="22">
        <v>569070.02</v>
      </c>
    </row>
    <row r="4502" spans="1:24" x14ac:dyDescent="0.25">
      <c r="A4502" s="22">
        <v>702</v>
      </c>
      <c r="B4502" s="23" t="s">
        <v>4547</v>
      </c>
      <c r="C4502" s="23"/>
      <c r="D4502" s="24">
        <v>312332</v>
      </c>
      <c r="E4502" s="25"/>
      <c r="F4502" s="23" t="s">
        <v>33</v>
      </c>
      <c r="G4502" s="23" t="s">
        <v>33</v>
      </c>
      <c r="H4502" s="24" t="s">
        <v>34</v>
      </c>
      <c r="I4502" s="24" t="s">
        <v>35</v>
      </c>
      <c r="J4502" s="23" t="s">
        <v>39</v>
      </c>
      <c r="K4502" s="26">
        <v>920476.12</v>
      </c>
      <c r="L4502" s="26">
        <f t="shared" si="210"/>
        <v>49604.458097241215</v>
      </c>
      <c r="M4502" s="26">
        <v>0</v>
      </c>
      <c r="N4502" s="26">
        <v>0</v>
      </c>
      <c r="O4502" s="26">
        <v>0</v>
      </c>
      <c r="P4502" s="26">
        <v>0</v>
      </c>
      <c r="Q4502" s="26">
        <f t="shared" si="211"/>
        <v>0</v>
      </c>
      <c r="R4502" s="27" t="str">
        <f t="shared" si="212"/>
        <v>1-30</v>
      </c>
      <c r="S4502" s="27" t="str">
        <f>+VLOOKUP(B4502,'[1]PORTFOLIO MAY16'!$B$7:$T$5083,19,0)</f>
        <v>MEXICO</v>
      </c>
      <c r="T4502" s="26">
        <v>0</v>
      </c>
      <c r="U4502" s="23" t="s">
        <v>37</v>
      </c>
      <c r="V4502" s="23" t="s">
        <v>37</v>
      </c>
      <c r="W4502" s="23" t="s">
        <v>37</v>
      </c>
      <c r="X4502" s="22">
        <v>1039805.1</v>
      </c>
    </row>
    <row r="4503" spans="1:24" x14ac:dyDescent="0.25">
      <c r="A4503" s="22">
        <v>702</v>
      </c>
      <c r="B4503" s="23" t="s">
        <v>4548</v>
      </c>
      <c r="C4503" s="23"/>
      <c r="D4503" s="24">
        <v>314798</v>
      </c>
      <c r="E4503" s="25"/>
      <c r="F4503" s="23" t="s">
        <v>59</v>
      </c>
      <c r="G4503" s="23" t="s">
        <v>59</v>
      </c>
      <c r="H4503" s="24" t="s">
        <v>34</v>
      </c>
      <c r="I4503" s="24" t="s">
        <v>35</v>
      </c>
      <c r="J4503" s="23" t="s">
        <v>36</v>
      </c>
      <c r="K4503" s="26">
        <v>15054.46</v>
      </c>
      <c r="L4503" s="26">
        <f t="shared" si="210"/>
        <v>15054.46</v>
      </c>
      <c r="M4503" s="26">
        <v>0</v>
      </c>
      <c r="N4503" s="26">
        <v>0</v>
      </c>
      <c r="O4503" s="26">
        <v>0</v>
      </c>
      <c r="P4503" s="26">
        <v>0</v>
      </c>
      <c r="Q4503" s="26">
        <f t="shared" si="211"/>
        <v>0</v>
      </c>
      <c r="R4503" s="27" t="str">
        <f t="shared" si="212"/>
        <v>1-30</v>
      </c>
      <c r="S4503" s="27" t="str">
        <f>+VLOOKUP(B4503,'[1]PORTFOLIO MAY16'!$B$7:$T$5083,19,0)</f>
        <v>COSTA RICA</v>
      </c>
      <c r="T4503" s="26">
        <v>0</v>
      </c>
      <c r="U4503" s="23" t="s">
        <v>37</v>
      </c>
      <c r="V4503" s="23" t="s">
        <v>37</v>
      </c>
      <c r="W4503" s="23" t="s">
        <v>37</v>
      </c>
      <c r="X4503" s="22">
        <v>15387.79</v>
      </c>
    </row>
    <row r="4504" spans="1:24" x14ac:dyDescent="0.25">
      <c r="A4504" s="22">
        <v>702</v>
      </c>
      <c r="B4504" s="23" t="s">
        <v>4549</v>
      </c>
      <c r="C4504" s="23"/>
      <c r="D4504" s="24">
        <v>315144</v>
      </c>
      <c r="E4504" s="25"/>
      <c r="F4504" s="23" t="s">
        <v>42</v>
      </c>
      <c r="G4504" s="23" t="s">
        <v>33</v>
      </c>
      <c r="H4504" s="24" t="s">
        <v>34</v>
      </c>
      <c r="I4504" s="24" t="s">
        <v>35</v>
      </c>
      <c r="J4504" s="23" t="s">
        <v>36</v>
      </c>
      <c r="K4504" s="26">
        <v>61865.46</v>
      </c>
      <c r="L4504" s="26">
        <f t="shared" si="210"/>
        <v>61865.46</v>
      </c>
      <c r="M4504" s="26">
        <v>0</v>
      </c>
      <c r="N4504" s="26">
        <v>0</v>
      </c>
      <c r="O4504" s="26">
        <v>0</v>
      </c>
      <c r="P4504" s="26">
        <v>61865.46</v>
      </c>
      <c r="Q4504" s="26">
        <f t="shared" si="211"/>
        <v>61865.46</v>
      </c>
      <c r="R4504" s="27" t="str">
        <f t="shared" si="212"/>
        <v>120+</v>
      </c>
      <c r="S4504" s="27" t="str">
        <f>+VLOOKUP(B4504,'[1]PORTFOLIO MAY16'!$B$7:$T$5083,19,0)</f>
        <v>REPUBLICA DOMINICANA</v>
      </c>
      <c r="T4504" s="26">
        <v>0</v>
      </c>
      <c r="U4504" s="23" t="s">
        <v>37</v>
      </c>
      <c r="V4504" s="23" t="s">
        <v>37</v>
      </c>
      <c r="W4504" s="23" t="s">
        <v>37</v>
      </c>
      <c r="X4504" s="22">
        <v>66513.600000000006</v>
      </c>
    </row>
    <row r="4505" spans="1:24" x14ac:dyDescent="0.25">
      <c r="A4505" s="22">
        <v>702</v>
      </c>
      <c r="B4505" s="23" t="s">
        <v>4550</v>
      </c>
      <c r="C4505" s="23"/>
      <c r="D4505" s="24">
        <v>317847</v>
      </c>
      <c r="E4505" s="25"/>
      <c r="F4505" s="23" t="s">
        <v>33</v>
      </c>
      <c r="G4505" s="23" t="s">
        <v>33</v>
      </c>
      <c r="H4505" s="24" t="s">
        <v>34</v>
      </c>
      <c r="I4505" s="24" t="s">
        <v>35</v>
      </c>
      <c r="J4505" s="23" t="s">
        <v>36</v>
      </c>
      <c r="K4505" s="26">
        <v>1311307.8600000001</v>
      </c>
      <c r="L4505" s="26">
        <f t="shared" si="210"/>
        <v>1311307.8600000001</v>
      </c>
      <c r="M4505" s="26">
        <v>0</v>
      </c>
      <c r="N4505" s="26">
        <v>0</v>
      </c>
      <c r="O4505" s="26">
        <v>0</v>
      </c>
      <c r="P4505" s="26">
        <v>0</v>
      </c>
      <c r="Q4505" s="26">
        <f t="shared" si="211"/>
        <v>0</v>
      </c>
      <c r="R4505" s="27" t="str">
        <f t="shared" si="212"/>
        <v>1-30</v>
      </c>
      <c r="S4505" s="27" t="str">
        <f>+VLOOKUP(B4505,'[1]PORTFOLIO MAY16'!$B$7:$T$5083,19,0)</f>
        <v>MEXICO</v>
      </c>
      <c r="T4505" s="26">
        <v>0</v>
      </c>
      <c r="U4505" s="23" t="s">
        <v>37</v>
      </c>
      <c r="V4505" s="23" t="s">
        <v>37</v>
      </c>
      <c r="W4505" s="23" t="s">
        <v>37</v>
      </c>
      <c r="X4505" s="22">
        <v>1407925.93</v>
      </c>
    </row>
    <row r="4506" spans="1:24" x14ac:dyDescent="0.25">
      <c r="A4506" s="22">
        <v>702</v>
      </c>
      <c r="B4506" s="23" t="s">
        <v>4551</v>
      </c>
      <c r="C4506" s="23"/>
      <c r="D4506" s="24">
        <v>319934</v>
      </c>
      <c r="E4506" s="25"/>
      <c r="F4506" s="23" t="s">
        <v>98</v>
      </c>
      <c r="G4506" s="23" t="s">
        <v>98</v>
      </c>
      <c r="H4506" s="24" t="s">
        <v>34</v>
      </c>
      <c r="I4506" s="24" t="s">
        <v>35</v>
      </c>
      <c r="J4506" s="23" t="s">
        <v>36</v>
      </c>
      <c r="K4506" s="26">
        <v>446352.98</v>
      </c>
      <c r="L4506" s="26">
        <f t="shared" si="210"/>
        <v>446352.98</v>
      </c>
      <c r="M4506" s="26">
        <v>0</v>
      </c>
      <c r="N4506" s="26">
        <v>0</v>
      </c>
      <c r="O4506" s="26">
        <v>0</v>
      </c>
      <c r="P4506" s="26">
        <v>0</v>
      </c>
      <c r="Q4506" s="26">
        <f t="shared" si="211"/>
        <v>0</v>
      </c>
      <c r="R4506" s="27" t="str">
        <f t="shared" si="212"/>
        <v>1-30</v>
      </c>
      <c r="S4506" s="27" t="str">
        <f>+VLOOKUP(B4506,'[1]PORTFOLIO MAY16'!$B$7:$T$5083,19,0)</f>
        <v>MEXICO</v>
      </c>
      <c r="T4506" s="26">
        <v>0</v>
      </c>
      <c r="U4506" s="23" t="s">
        <v>37</v>
      </c>
      <c r="V4506" s="23" t="s">
        <v>37</v>
      </c>
      <c r="W4506" s="23" t="s">
        <v>37</v>
      </c>
      <c r="X4506" s="22">
        <v>110743.92</v>
      </c>
    </row>
    <row r="4507" spans="1:24" x14ac:dyDescent="0.25">
      <c r="A4507" s="22">
        <v>702</v>
      </c>
      <c r="B4507" s="23" t="s">
        <v>4552</v>
      </c>
      <c r="C4507" s="23"/>
      <c r="D4507" s="24">
        <v>315653</v>
      </c>
      <c r="E4507" s="25"/>
      <c r="F4507" s="23" t="s">
        <v>33</v>
      </c>
      <c r="G4507" s="23" t="s">
        <v>33</v>
      </c>
      <c r="H4507" s="24" t="s">
        <v>34</v>
      </c>
      <c r="I4507" s="24" t="s">
        <v>35</v>
      </c>
      <c r="J4507" s="23" t="s">
        <v>39</v>
      </c>
      <c r="K4507" s="26">
        <v>323445.76000000001</v>
      </c>
      <c r="L4507" s="26">
        <f t="shared" si="210"/>
        <v>17430.492003041145</v>
      </c>
      <c r="M4507" s="26">
        <v>0</v>
      </c>
      <c r="N4507" s="26">
        <v>0</v>
      </c>
      <c r="O4507" s="26">
        <v>0</v>
      </c>
      <c r="P4507" s="26">
        <v>0</v>
      </c>
      <c r="Q4507" s="26">
        <f t="shared" si="211"/>
        <v>0</v>
      </c>
      <c r="R4507" s="27" t="str">
        <f t="shared" si="212"/>
        <v>1-30</v>
      </c>
      <c r="S4507" s="27" t="str">
        <f>+VLOOKUP(B4507,'[1]PORTFOLIO MAY16'!$B$7:$T$5083,19,0)</f>
        <v>MEXICO</v>
      </c>
      <c r="T4507" s="26">
        <v>0</v>
      </c>
      <c r="U4507" s="23" t="s">
        <v>37</v>
      </c>
      <c r="V4507" s="23" t="s">
        <v>37</v>
      </c>
      <c r="W4507" s="23" t="s">
        <v>37</v>
      </c>
      <c r="X4507" s="22">
        <v>365345.64</v>
      </c>
    </row>
    <row r="4508" spans="1:24" x14ac:dyDescent="0.25">
      <c r="A4508" s="22">
        <v>702</v>
      </c>
      <c r="B4508" s="23" t="s">
        <v>4553</v>
      </c>
      <c r="C4508" s="23"/>
      <c r="D4508" s="24">
        <v>334687</v>
      </c>
      <c r="E4508" s="25"/>
      <c r="F4508" s="23" t="s">
        <v>42</v>
      </c>
      <c r="G4508" s="23" t="s">
        <v>33</v>
      </c>
      <c r="H4508" s="24" t="s">
        <v>34</v>
      </c>
      <c r="I4508" s="24" t="s">
        <v>35</v>
      </c>
      <c r="J4508" s="23" t="s">
        <v>36</v>
      </c>
      <c r="K4508" s="26">
        <v>40506.080000000002</v>
      </c>
      <c r="L4508" s="26">
        <f t="shared" si="210"/>
        <v>40506.080000000002</v>
      </c>
      <c r="M4508" s="26">
        <v>0</v>
      </c>
      <c r="N4508" s="26">
        <v>0</v>
      </c>
      <c r="O4508" s="26">
        <v>0</v>
      </c>
      <c r="P4508" s="26">
        <v>0</v>
      </c>
      <c r="Q4508" s="26">
        <f t="shared" si="211"/>
        <v>0</v>
      </c>
      <c r="R4508" s="27" t="str">
        <f t="shared" si="212"/>
        <v>1-30</v>
      </c>
      <c r="S4508" s="27" t="str">
        <f>+VLOOKUP(B4508,'[1]PORTFOLIO MAY16'!$B$7:$T$5083,19,0)</f>
        <v>ECUADOR</v>
      </c>
      <c r="T4508" s="26">
        <v>0</v>
      </c>
      <c r="U4508" s="23" t="s">
        <v>37</v>
      </c>
      <c r="V4508" s="23" t="s">
        <v>37</v>
      </c>
      <c r="W4508" s="23" t="s">
        <v>37</v>
      </c>
      <c r="X4508" s="22">
        <v>40860.14</v>
      </c>
    </row>
    <row r="4509" spans="1:24" x14ac:dyDescent="0.25">
      <c r="A4509" s="22">
        <v>702</v>
      </c>
      <c r="B4509" s="23" t="s">
        <v>4554</v>
      </c>
      <c r="C4509" s="23"/>
      <c r="D4509" s="24">
        <v>334422</v>
      </c>
      <c r="E4509" s="25"/>
      <c r="F4509" s="23" t="s">
        <v>33</v>
      </c>
      <c r="G4509" s="23" t="s">
        <v>33</v>
      </c>
      <c r="H4509" s="24" t="s">
        <v>34</v>
      </c>
      <c r="I4509" s="24" t="s">
        <v>35</v>
      </c>
      <c r="J4509" s="23" t="s">
        <v>39</v>
      </c>
      <c r="K4509" s="26">
        <v>59610</v>
      </c>
      <c r="L4509" s="26">
        <f t="shared" si="210"/>
        <v>3212.3828993809734</v>
      </c>
      <c r="M4509" s="26">
        <v>0</v>
      </c>
      <c r="N4509" s="26">
        <v>0</v>
      </c>
      <c r="O4509" s="26">
        <v>59610</v>
      </c>
      <c r="P4509" s="26">
        <v>0</v>
      </c>
      <c r="Q4509" s="26">
        <f t="shared" si="211"/>
        <v>59610</v>
      </c>
      <c r="R4509" s="27" t="str">
        <f t="shared" si="212"/>
        <v>91-120</v>
      </c>
      <c r="S4509" s="27" t="str">
        <f>+VLOOKUP(B4509,'[1]PORTFOLIO MAY16'!$B$7:$T$5083,19,0)</f>
        <v>MEXICO</v>
      </c>
      <c r="T4509" s="26">
        <v>0</v>
      </c>
      <c r="U4509" s="23" t="s">
        <v>37</v>
      </c>
      <c r="V4509" s="23" t="s">
        <v>37</v>
      </c>
      <c r="W4509" s="23" t="s">
        <v>37</v>
      </c>
      <c r="X4509" s="22">
        <v>89415</v>
      </c>
    </row>
    <row r="4510" spans="1:24" x14ac:dyDescent="0.25">
      <c r="A4510" s="22">
        <v>702</v>
      </c>
      <c r="B4510" s="23" t="s">
        <v>4555</v>
      </c>
      <c r="C4510" s="23"/>
      <c r="D4510" s="24">
        <v>318249</v>
      </c>
      <c r="E4510" s="25"/>
      <c r="F4510" s="23" t="s">
        <v>33</v>
      </c>
      <c r="G4510" s="23" t="s">
        <v>33</v>
      </c>
      <c r="H4510" s="24" t="s">
        <v>34</v>
      </c>
      <c r="I4510" s="24" t="s">
        <v>35</v>
      </c>
      <c r="J4510" s="23" t="s">
        <v>39</v>
      </c>
      <c r="K4510" s="26">
        <v>203339.79</v>
      </c>
      <c r="L4510" s="26">
        <f t="shared" si="210"/>
        <v>10957.981280988397</v>
      </c>
      <c r="M4510" s="26">
        <v>0</v>
      </c>
      <c r="N4510" s="26">
        <v>0</v>
      </c>
      <c r="O4510" s="26">
        <v>0</v>
      </c>
      <c r="P4510" s="26">
        <v>0</v>
      </c>
      <c r="Q4510" s="26">
        <f t="shared" si="211"/>
        <v>0</v>
      </c>
      <c r="R4510" s="27" t="str">
        <f t="shared" si="212"/>
        <v>1-30</v>
      </c>
      <c r="S4510" s="27" t="str">
        <f>+VLOOKUP(B4510,'[1]PORTFOLIO MAY16'!$B$7:$T$5083,19,0)</f>
        <v>MEXICO</v>
      </c>
      <c r="T4510" s="26">
        <v>0</v>
      </c>
      <c r="U4510" s="23" t="s">
        <v>37</v>
      </c>
      <c r="V4510" s="23" t="s">
        <v>37</v>
      </c>
      <c r="W4510" s="23" t="s">
        <v>37</v>
      </c>
      <c r="X4510" s="22">
        <v>239083.53</v>
      </c>
    </row>
    <row r="4511" spans="1:24" x14ac:dyDescent="0.25">
      <c r="A4511" s="22">
        <v>720</v>
      </c>
      <c r="B4511" s="23" t="s">
        <v>4556</v>
      </c>
      <c r="C4511" s="23"/>
      <c r="D4511" s="24">
        <v>320695</v>
      </c>
      <c r="E4511" s="25"/>
      <c r="F4511" s="23" t="s">
        <v>42</v>
      </c>
      <c r="G4511" s="23" t="s">
        <v>42</v>
      </c>
      <c r="H4511" s="24" t="s">
        <v>34</v>
      </c>
      <c r="I4511" s="24" t="s">
        <v>35</v>
      </c>
      <c r="J4511" s="23" t="s">
        <v>36</v>
      </c>
      <c r="K4511" s="26">
        <v>38306.410000000003</v>
      </c>
      <c r="L4511" s="26">
        <f t="shared" si="210"/>
        <v>38306.410000000003</v>
      </c>
      <c r="M4511" s="26">
        <v>0</v>
      </c>
      <c r="N4511" s="26">
        <v>0</v>
      </c>
      <c r="O4511" s="26">
        <v>0</v>
      </c>
      <c r="P4511" s="26">
        <v>0</v>
      </c>
      <c r="Q4511" s="26">
        <f t="shared" si="211"/>
        <v>0</v>
      </c>
      <c r="R4511" s="27" t="str">
        <f t="shared" si="212"/>
        <v>1-30</v>
      </c>
      <c r="S4511" s="27" t="str">
        <f>+VLOOKUP(B4511,'[1]PORTFOLIO MAY16'!$B$7:$T$5083,19,0)</f>
        <v>PANAMA</v>
      </c>
      <c r="T4511" s="26">
        <v>0</v>
      </c>
      <c r="U4511" s="23" t="s">
        <v>4557</v>
      </c>
      <c r="V4511" s="23" t="s">
        <v>4558</v>
      </c>
      <c r="W4511" s="23" t="s">
        <v>4557</v>
      </c>
      <c r="X4511" s="22">
        <v>39780.6</v>
      </c>
    </row>
    <row r="4512" spans="1:24" x14ac:dyDescent="0.25">
      <c r="A4512" s="22">
        <v>720</v>
      </c>
      <c r="B4512" s="23" t="s">
        <v>4559</v>
      </c>
      <c r="C4512" s="23"/>
      <c r="D4512" s="24">
        <v>319116</v>
      </c>
      <c r="E4512" s="25"/>
      <c r="F4512" s="23" t="s">
        <v>33</v>
      </c>
      <c r="G4512" s="23" t="s">
        <v>42</v>
      </c>
      <c r="H4512" s="24" t="s">
        <v>34</v>
      </c>
      <c r="I4512" s="24" t="s">
        <v>35</v>
      </c>
      <c r="J4512" s="23" t="s">
        <v>36</v>
      </c>
      <c r="K4512" s="26">
        <v>1410090.92</v>
      </c>
      <c r="L4512" s="26">
        <f t="shared" ref="L4512:L4575" si="213">+IF(J4512="MXN",K4512/$L$2,K4512)</f>
        <v>1410090.92</v>
      </c>
      <c r="M4512" s="26">
        <v>0</v>
      </c>
      <c r="N4512" s="26">
        <v>0</v>
      </c>
      <c r="O4512" s="26">
        <v>0</v>
      </c>
      <c r="P4512" s="26">
        <v>0</v>
      </c>
      <c r="Q4512" s="26">
        <f t="shared" si="211"/>
        <v>0</v>
      </c>
      <c r="R4512" s="27" t="str">
        <f t="shared" si="212"/>
        <v>1-30</v>
      </c>
      <c r="S4512" s="27" t="str">
        <f>+VLOOKUP(B4512,'[1]PORTFOLIO MAY16'!$B$7:$T$5083,19,0)</f>
        <v>PANAMA</v>
      </c>
      <c r="T4512" s="26">
        <v>0</v>
      </c>
      <c r="U4512" s="23" t="s">
        <v>4557</v>
      </c>
      <c r="V4512" s="23" t="s">
        <v>4558</v>
      </c>
      <c r="W4512" s="23" t="s">
        <v>4557</v>
      </c>
      <c r="X4512" s="22">
        <v>1568320.56</v>
      </c>
    </row>
    <row r="4513" spans="1:24" x14ac:dyDescent="0.25">
      <c r="A4513" s="22">
        <v>720</v>
      </c>
      <c r="B4513" s="23" t="s">
        <v>4560</v>
      </c>
      <c r="C4513" s="23"/>
      <c r="D4513" s="24">
        <v>320723</v>
      </c>
      <c r="E4513" s="25"/>
      <c r="F4513" s="23" t="s">
        <v>33</v>
      </c>
      <c r="G4513" s="23" t="s">
        <v>42</v>
      </c>
      <c r="H4513" s="24" t="s">
        <v>34</v>
      </c>
      <c r="I4513" s="24" t="s">
        <v>35</v>
      </c>
      <c r="J4513" s="23" t="s">
        <v>36</v>
      </c>
      <c r="K4513" s="26">
        <v>82597.05</v>
      </c>
      <c r="L4513" s="26">
        <f t="shared" si="213"/>
        <v>82597.05</v>
      </c>
      <c r="M4513" s="26">
        <v>0</v>
      </c>
      <c r="N4513" s="26">
        <v>0</v>
      </c>
      <c r="O4513" s="26">
        <v>0</v>
      </c>
      <c r="P4513" s="26">
        <v>0</v>
      </c>
      <c r="Q4513" s="26">
        <f t="shared" si="211"/>
        <v>0</v>
      </c>
      <c r="R4513" s="27" t="str">
        <f t="shared" si="212"/>
        <v>1-30</v>
      </c>
      <c r="S4513" s="27" t="str">
        <f>+VLOOKUP(B4513,'[1]PORTFOLIO MAY16'!$B$7:$T$5083,19,0)</f>
        <v>PANAMA</v>
      </c>
      <c r="T4513" s="26">
        <v>0</v>
      </c>
      <c r="U4513" s="23" t="s">
        <v>4557</v>
      </c>
      <c r="V4513" s="23" t="s">
        <v>4558</v>
      </c>
      <c r="W4513" s="23" t="s">
        <v>4557</v>
      </c>
      <c r="X4513" s="22">
        <v>86767.8</v>
      </c>
    </row>
    <row r="4514" spans="1:24" x14ac:dyDescent="0.25">
      <c r="A4514" s="22">
        <v>720</v>
      </c>
      <c r="B4514" s="23" t="s">
        <v>4561</v>
      </c>
      <c r="C4514" s="23"/>
      <c r="D4514" s="24">
        <v>309462</v>
      </c>
      <c r="E4514" s="25"/>
      <c r="F4514" s="23" t="s">
        <v>33</v>
      </c>
      <c r="G4514" s="23" t="s">
        <v>42</v>
      </c>
      <c r="H4514" s="24" t="s">
        <v>34</v>
      </c>
      <c r="I4514" s="24" t="s">
        <v>35</v>
      </c>
      <c r="J4514" s="23" t="s">
        <v>36</v>
      </c>
      <c r="K4514" s="26">
        <v>64017.46</v>
      </c>
      <c r="L4514" s="26">
        <f t="shared" si="213"/>
        <v>64017.46</v>
      </c>
      <c r="M4514" s="26">
        <v>0</v>
      </c>
      <c r="N4514" s="26">
        <v>0</v>
      </c>
      <c r="O4514" s="26">
        <v>0</v>
      </c>
      <c r="P4514" s="26">
        <v>0</v>
      </c>
      <c r="Q4514" s="26">
        <f t="shared" si="211"/>
        <v>0</v>
      </c>
      <c r="R4514" s="27" t="str">
        <f t="shared" si="212"/>
        <v>1-30</v>
      </c>
      <c r="S4514" s="27" t="str">
        <f>+VLOOKUP(B4514,'[1]PORTFOLIO MAY16'!$B$7:$T$5083,19,0)</f>
        <v>PANAMA</v>
      </c>
      <c r="T4514" s="26">
        <v>0</v>
      </c>
      <c r="U4514" s="23" t="s">
        <v>4557</v>
      </c>
      <c r="V4514" s="23" t="s">
        <v>4558</v>
      </c>
      <c r="W4514" s="23" t="s">
        <v>4557</v>
      </c>
      <c r="X4514" s="22">
        <v>65364.28</v>
      </c>
    </row>
    <row r="4515" spans="1:24" x14ac:dyDescent="0.25">
      <c r="A4515" s="22">
        <v>720</v>
      </c>
      <c r="B4515" s="23" t="s">
        <v>4562</v>
      </c>
      <c r="C4515" s="23"/>
      <c r="D4515" s="24">
        <v>320664</v>
      </c>
      <c r="E4515" s="25"/>
      <c r="F4515" s="23" t="s">
        <v>33</v>
      </c>
      <c r="G4515" s="23" t="s">
        <v>42</v>
      </c>
      <c r="H4515" s="24" t="s">
        <v>34</v>
      </c>
      <c r="I4515" s="24" t="s">
        <v>35</v>
      </c>
      <c r="J4515" s="23" t="s">
        <v>36</v>
      </c>
      <c r="K4515" s="26">
        <v>20868.27</v>
      </c>
      <c r="L4515" s="26">
        <f t="shared" si="213"/>
        <v>20868.27</v>
      </c>
      <c r="M4515" s="26">
        <v>0</v>
      </c>
      <c r="N4515" s="26">
        <v>0</v>
      </c>
      <c r="O4515" s="26">
        <v>0</v>
      </c>
      <c r="P4515" s="26">
        <v>20868.27</v>
      </c>
      <c r="Q4515" s="26">
        <f t="shared" si="211"/>
        <v>20868.27</v>
      </c>
      <c r="R4515" s="27" t="str">
        <f t="shared" si="212"/>
        <v>120+</v>
      </c>
      <c r="S4515" s="27" t="str">
        <f>+VLOOKUP(B4515,'[1]PORTFOLIO MAY16'!$B$7:$T$5083,19,0)</f>
        <v>PANAMA</v>
      </c>
      <c r="T4515" s="26">
        <v>0</v>
      </c>
      <c r="U4515" s="23" t="s">
        <v>4557</v>
      </c>
      <c r="V4515" s="23" t="s">
        <v>4558</v>
      </c>
      <c r="W4515" s="23" t="s">
        <v>4557</v>
      </c>
      <c r="X4515" s="22">
        <v>21776.31</v>
      </c>
    </row>
    <row r="4516" spans="1:24" x14ac:dyDescent="0.25">
      <c r="A4516" s="22">
        <v>720</v>
      </c>
      <c r="B4516" s="23" t="s">
        <v>4563</v>
      </c>
      <c r="C4516" s="23"/>
      <c r="D4516" s="24">
        <v>309462</v>
      </c>
      <c r="E4516" s="25"/>
      <c r="F4516" s="23" t="s">
        <v>33</v>
      </c>
      <c r="G4516" s="23" t="s">
        <v>42</v>
      </c>
      <c r="H4516" s="24" t="s">
        <v>34</v>
      </c>
      <c r="I4516" s="24" t="s">
        <v>35</v>
      </c>
      <c r="J4516" s="23" t="s">
        <v>36</v>
      </c>
      <c r="K4516" s="26">
        <v>79652.67</v>
      </c>
      <c r="L4516" s="26">
        <f t="shared" si="213"/>
        <v>79652.67</v>
      </c>
      <c r="M4516" s="26">
        <v>0</v>
      </c>
      <c r="N4516" s="26">
        <v>0</v>
      </c>
      <c r="O4516" s="26">
        <v>0</v>
      </c>
      <c r="P4516" s="26">
        <v>0</v>
      </c>
      <c r="Q4516" s="26">
        <f t="shared" si="211"/>
        <v>0</v>
      </c>
      <c r="R4516" s="27" t="str">
        <f t="shared" si="212"/>
        <v>1-30</v>
      </c>
      <c r="S4516" s="27" t="str">
        <f>+VLOOKUP(B4516,'[1]PORTFOLIO MAY16'!$B$7:$T$5083,19,0)</f>
        <v>PANAMA</v>
      </c>
      <c r="T4516" s="26">
        <v>0</v>
      </c>
      <c r="U4516" s="23" t="s">
        <v>4557</v>
      </c>
      <c r="V4516" s="23" t="s">
        <v>4558</v>
      </c>
      <c r="W4516" s="23" t="s">
        <v>4557</v>
      </c>
      <c r="X4516" s="22">
        <v>82009.17</v>
      </c>
    </row>
    <row r="4517" spans="1:24" x14ac:dyDescent="0.25">
      <c r="A4517" s="22">
        <v>720</v>
      </c>
      <c r="B4517" s="23" t="s">
        <v>4564</v>
      </c>
      <c r="C4517" s="23"/>
      <c r="D4517" s="24">
        <v>320695</v>
      </c>
      <c r="E4517" s="25"/>
      <c r="F4517" s="23" t="s">
        <v>42</v>
      </c>
      <c r="G4517" s="23" t="s">
        <v>42</v>
      </c>
      <c r="H4517" s="24" t="s">
        <v>34</v>
      </c>
      <c r="I4517" s="24" t="s">
        <v>35</v>
      </c>
      <c r="J4517" s="23" t="s">
        <v>36</v>
      </c>
      <c r="K4517" s="26">
        <v>37558.269999999997</v>
      </c>
      <c r="L4517" s="26">
        <f t="shared" si="213"/>
        <v>37558.269999999997</v>
      </c>
      <c r="M4517" s="26">
        <v>0</v>
      </c>
      <c r="N4517" s="26">
        <v>0</v>
      </c>
      <c r="O4517" s="26">
        <v>0</v>
      </c>
      <c r="P4517" s="26">
        <v>0</v>
      </c>
      <c r="Q4517" s="26">
        <f t="shared" si="211"/>
        <v>0</v>
      </c>
      <c r="R4517" s="27" t="str">
        <f t="shared" si="212"/>
        <v>1-30</v>
      </c>
      <c r="S4517" s="27" t="str">
        <f>+VLOOKUP(B4517,'[1]PORTFOLIO MAY16'!$B$7:$T$5083,19,0)</f>
        <v>PANAMA</v>
      </c>
      <c r="T4517" s="26">
        <v>0</v>
      </c>
      <c r="U4517" s="23" t="s">
        <v>4557</v>
      </c>
      <c r="V4517" s="23" t="s">
        <v>4558</v>
      </c>
      <c r="W4517" s="23" t="s">
        <v>4557</v>
      </c>
      <c r="X4517" s="22">
        <v>38938.980000000003</v>
      </c>
    </row>
    <row r="4518" spans="1:24" x14ac:dyDescent="0.25">
      <c r="A4518" s="22">
        <v>720</v>
      </c>
      <c r="B4518" s="23" t="s">
        <v>4565</v>
      </c>
      <c r="C4518" s="23"/>
      <c r="D4518" s="24">
        <v>309462</v>
      </c>
      <c r="E4518" s="25"/>
      <c r="F4518" s="23" t="s">
        <v>33</v>
      </c>
      <c r="G4518" s="23" t="s">
        <v>42</v>
      </c>
      <c r="H4518" s="24" t="s">
        <v>34</v>
      </c>
      <c r="I4518" s="24" t="s">
        <v>35</v>
      </c>
      <c r="J4518" s="23" t="s">
        <v>36</v>
      </c>
      <c r="K4518" s="26">
        <v>17965.04</v>
      </c>
      <c r="L4518" s="26">
        <f t="shared" si="213"/>
        <v>17965.04</v>
      </c>
      <c r="M4518" s="26">
        <v>0</v>
      </c>
      <c r="N4518" s="26">
        <v>0</v>
      </c>
      <c r="O4518" s="26">
        <v>0</v>
      </c>
      <c r="P4518" s="26">
        <v>0</v>
      </c>
      <c r="Q4518" s="26">
        <f t="shared" si="211"/>
        <v>0</v>
      </c>
      <c r="R4518" s="27" t="str">
        <f t="shared" si="212"/>
        <v>1-30</v>
      </c>
      <c r="S4518" s="27" t="str">
        <f>+VLOOKUP(B4518,'[1]PORTFOLIO MAY16'!$B$7:$T$5083,19,0)</f>
        <v>PANAMA</v>
      </c>
      <c r="T4518" s="26">
        <v>0</v>
      </c>
      <c r="U4518" s="23" t="s">
        <v>4557</v>
      </c>
      <c r="V4518" s="23" t="s">
        <v>4558</v>
      </c>
      <c r="W4518" s="23" t="s">
        <v>4557</v>
      </c>
      <c r="X4518" s="22">
        <v>18024.009999999998</v>
      </c>
    </row>
    <row r="4519" spans="1:24" x14ac:dyDescent="0.25">
      <c r="A4519" s="22">
        <v>720</v>
      </c>
      <c r="B4519" s="23" t="s">
        <v>4566</v>
      </c>
      <c r="C4519" s="23"/>
      <c r="D4519" s="24">
        <v>309462</v>
      </c>
      <c r="E4519" s="25"/>
      <c r="F4519" s="23" t="s">
        <v>33</v>
      </c>
      <c r="G4519" s="23" t="s">
        <v>42</v>
      </c>
      <c r="H4519" s="24" t="s">
        <v>34</v>
      </c>
      <c r="I4519" s="24" t="s">
        <v>35</v>
      </c>
      <c r="J4519" s="23" t="s">
        <v>36</v>
      </c>
      <c r="K4519" s="26">
        <v>17965.04</v>
      </c>
      <c r="L4519" s="26">
        <f t="shared" si="213"/>
        <v>17965.04</v>
      </c>
      <c r="M4519" s="26">
        <v>0</v>
      </c>
      <c r="N4519" s="26">
        <v>0</v>
      </c>
      <c r="O4519" s="26">
        <v>0</v>
      </c>
      <c r="P4519" s="26">
        <v>0</v>
      </c>
      <c r="Q4519" s="26">
        <f t="shared" si="211"/>
        <v>0</v>
      </c>
      <c r="R4519" s="27" t="str">
        <f t="shared" si="212"/>
        <v>1-30</v>
      </c>
      <c r="S4519" s="27" t="str">
        <f>+VLOOKUP(B4519,'[1]PORTFOLIO MAY16'!$B$7:$T$5083,19,0)</f>
        <v>PANAMA</v>
      </c>
      <c r="T4519" s="26">
        <v>0</v>
      </c>
      <c r="U4519" s="23" t="s">
        <v>4557</v>
      </c>
      <c r="V4519" s="23" t="s">
        <v>4558</v>
      </c>
      <c r="W4519" s="23" t="s">
        <v>4557</v>
      </c>
      <c r="X4519" s="22">
        <v>18024.009999999998</v>
      </c>
    </row>
    <row r="4520" spans="1:24" x14ac:dyDescent="0.25">
      <c r="A4520" s="22">
        <v>720</v>
      </c>
      <c r="B4520" s="23" t="s">
        <v>4567</v>
      </c>
      <c r="C4520" s="23"/>
      <c r="D4520" s="24">
        <v>320722</v>
      </c>
      <c r="E4520" s="25"/>
      <c r="F4520" s="23" t="s">
        <v>33</v>
      </c>
      <c r="G4520" s="23" t="s">
        <v>42</v>
      </c>
      <c r="H4520" s="24" t="s">
        <v>34</v>
      </c>
      <c r="I4520" s="24" t="s">
        <v>35</v>
      </c>
      <c r="J4520" s="23" t="s">
        <v>36</v>
      </c>
      <c r="K4520" s="26">
        <v>60427.68</v>
      </c>
      <c r="L4520" s="26">
        <f t="shared" si="213"/>
        <v>60427.68</v>
      </c>
      <c r="M4520" s="26">
        <v>0</v>
      </c>
      <c r="N4520" s="26">
        <v>0</v>
      </c>
      <c r="O4520" s="26">
        <v>0</v>
      </c>
      <c r="P4520" s="26">
        <v>0</v>
      </c>
      <c r="Q4520" s="26">
        <f t="shared" si="211"/>
        <v>0</v>
      </c>
      <c r="R4520" s="27" t="str">
        <f t="shared" si="212"/>
        <v>1-30</v>
      </c>
      <c r="S4520" s="27" t="str">
        <f>+VLOOKUP(B4520,'[1]PORTFOLIO MAY16'!$B$7:$T$5083,19,0)</f>
        <v>PANAMA</v>
      </c>
      <c r="T4520" s="26">
        <v>0</v>
      </c>
      <c r="U4520" s="23" t="s">
        <v>4557</v>
      </c>
      <c r="V4520" s="23" t="s">
        <v>4558</v>
      </c>
      <c r="W4520" s="23" t="s">
        <v>4557</v>
      </c>
      <c r="X4520" s="22">
        <v>65214.68</v>
      </c>
    </row>
    <row r="4521" spans="1:24" x14ac:dyDescent="0.25">
      <c r="A4521" s="22">
        <v>720</v>
      </c>
      <c r="B4521" s="23" t="s">
        <v>4568</v>
      </c>
      <c r="C4521" s="23"/>
      <c r="D4521" s="24">
        <v>309462</v>
      </c>
      <c r="E4521" s="25"/>
      <c r="F4521" s="23" t="s">
        <v>33</v>
      </c>
      <c r="G4521" s="23" t="s">
        <v>42</v>
      </c>
      <c r="H4521" s="24" t="s">
        <v>34</v>
      </c>
      <c r="I4521" s="24" t="s">
        <v>35</v>
      </c>
      <c r="J4521" s="23" t="s">
        <v>36</v>
      </c>
      <c r="K4521" s="26">
        <v>12934.58</v>
      </c>
      <c r="L4521" s="26">
        <f t="shared" si="213"/>
        <v>12934.58</v>
      </c>
      <c r="M4521" s="26">
        <v>0</v>
      </c>
      <c r="N4521" s="26">
        <v>0</v>
      </c>
      <c r="O4521" s="26">
        <v>0</v>
      </c>
      <c r="P4521" s="26">
        <v>0</v>
      </c>
      <c r="Q4521" s="26">
        <f t="shared" si="211"/>
        <v>0</v>
      </c>
      <c r="R4521" s="27" t="str">
        <f t="shared" si="212"/>
        <v>1-30</v>
      </c>
      <c r="S4521" s="27" t="str">
        <f>+VLOOKUP(B4521,'[1]PORTFOLIO MAY16'!$B$7:$T$5083,19,0)</f>
        <v>PANAMA</v>
      </c>
      <c r="T4521" s="26">
        <v>0</v>
      </c>
      <c r="U4521" s="23" t="s">
        <v>4557</v>
      </c>
      <c r="V4521" s="23" t="s">
        <v>4558</v>
      </c>
      <c r="W4521" s="23" t="s">
        <v>4557</v>
      </c>
      <c r="X4521" s="22">
        <v>13133.21</v>
      </c>
    </row>
    <row r="4522" spans="1:24" x14ac:dyDescent="0.25">
      <c r="A4522" s="22">
        <v>720</v>
      </c>
      <c r="B4522" s="23" t="s">
        <v>4569</v>
      </c>
      <c r="C4522" s="23"/>
      <c r="D4522" s="24">
        <v>309462</v>
      </c>
      <c r="E4522" s="25"/>
      <c r="F4522" s="23" t="s">
        <v>33</v>
      </c>
      <c r="G4522" s="23" t="s">
        <v>42</v>
      </c>
      <c r="H4522" s="24" t="s">
        <v>34</v>
      </c>
      <c r="I4522" s="24" t="s">
        <v>35</v>
      </c>
      <c r="J4522" s="23" t="s">
        <v>36</v>
      </c>
      <c r="K4522" s="26">
        <v>36648.699999999997</v>
      </c>
      <c r="L4522" s="26">
        <f t="shared" si="213"/>
        <v>36648.699999999997</v>
      </c>
      <c r="M4522" s="26">
        <v>0</v>
      </c>
      <c r="N4522" s="26">
        <v>0</v>
      </c>
      <c r="O4522" s="26">
        <v>0</v>
      </c>
      <c r="P4522" s="26">
        <v>0</v>
      </c>
      <c r="Q4522" s="26">
        <f t="shared" si="211"/>
        <v>0</v>
      </c>
      <c r="R4522" s="27" t="str">
        <f t="shared" si="212"/>
        <v>1-30</v>
      </c>
      <c r="S4522" s="27" t="str">
        <f>+VLOOKUP(B4522,'[1]PORTFOLIO MAY16'!$B$7:$T$5083,19,0)</f>
        <v>PANAMA</v>
      </c>
      <c r="T4522" s="26">
        <v>0</v>
      </c>
      <c r="U4522" s="23" t="s">
        <v>4557</v>
      </c>
      <c r="V4522" s="23" t="s">
        <v>4558</v>
      </c>
      <c r="W4522" s="23" t="s">
        <v>4557</v>
      </c>
      <c r="X4522" s="22">
        <v>37258.089999999997</v>
      </c>
    </row>
    <row r="4523" spans="1:24" x14ac:dyDescent="0.25">
      <c r="A4523" s="22">
        <v>720</v>
      </c>
      <c r="B4523" s="23" t="s">
        <v>4570</v>
      </c>
      <c r="C4523" s="23"/>
      <c r="D4523" s="24">
        <v>320688</v>
      </c>
      <c r="E4523" s="25"/>
      <c r="F4523" s="23" t="s">
        <v>33</v>
      </c>
      <c r="G4523" s="23" t="s">
        <v>42</v>
      </c>
      <c r="H4523" s="24" t="s">
        <v>34</v>
      </c>
      <c r="I4523" s="24" t="s">
        <v>233</v>
      </c>
      <c r="J4523" s="23" t="s">
        <v>36</v>
      </c>
      <c r="K4523" s="26">
        <v>32106.43</v>
      </c>
      <c r="L4523" s="26">
        <f t="shared" si="213"/>
        <v>32106.43</v>
      </c>
      <c r="M4523" s="26">
        <v>0</v>
      </c>
      <c r="N4523" s="26">
        <v>0</v>
      </c>
      <c r="O4523" s="26">
        <v>0</v>
      </c>
      <c r="P4523" s="26">
        <v>32106.43</v>
      </c>
      <c r="Q4523" s="26">
        <f t="shared" si="211"/>
        <v>32106.43</v>
      </c>
      <c r="R4523" s="27" t="str">
        <f t="shared" si="212"/>
        <v>120+</v>
      </c>
      <c r="S4523" s="27" t="str">
        <f>+VLOOKUP(B4523,'[1]PORTFOLIO MAY16'!$B$7:$T$5083,19,0)</f>
        <v>PANAMA</v>
      </c>
      <c r="T4523" s="26">
        <v>0</v>
      </c>
      <c r="U4523" s="23" t="s">
        <v>4557</v>
      </c>
      <c r="V4523" s="23" t="s">
        <v>4558</v>
      </c>
      <c r="W4523" s="23" t="s">
        <v>4557</v>
      </c>
      <c r="X4523" s="22">
        <v>34124.589999999997</v>
      </c>
    </row>
    <row r="4524" spans="1:24" x14ac:dyDescent="0.25">
      <c r="A4524" s="22">
        <v>720</v>
      </c>
      <c r="B4524" s="23" t="s">
        <v>4571</v>
      </c>
      <c r="C4524" s="23"/>
      <c r="D4524" s="24">
        <v>320692</v>
      </c>
      <c r="E4524" s="25"/>
      <c r="F4524" s="23" t="s">
        <v>33</v>
      </c>
      <c r="G4524" s="23" t="s">
        <v>42</v>
      </c>
      <c r="H4524" s="24" t="s">
        <v>34</v>
      </c>
      <c r="I4524" s="24" t="s">
        <v>35</v>
      </c>
      <c r="J4524" s="23" t="s">
        <v>36</v>
      </c>
      <c r="K4524" s="26">
        <v>57781.13</v>
      </c>
      <c r="L4524" s="26">
        <f t="shared" si="213"/>
        <v>57781.13</v>
      </c>
      <c r="M4524" s="26">
        <v>0</v>
      </c>
      <c r="N4524" s="26">
        <v>0</v>
      </c>
      <c r="O4524" s="26">
        <v>0</v>
      </c>
      <c r="P4524" s="26">
        <v>0</v>
      </c>
      <c r="Q4524" s="26">
        <f t="shared" si="211"/>
        <v>0</v>
      </c>
      <c r="R4524" s="27" t="str">
        <f t="shared" si="212"/>
        <v>1-30</v>
      </c>
      <c r="S4524" s="27" t="str">
        <f>+VLOOKUP(B4524,'[1]PORTFOLIO MAY16'!$B$7:$T$5083,19,0)</f>
        <v>PANAMA</v>
      </c>
      <c r="T4524" s="26">
        <v>0</v>
      </c>
      <c r="U4524" s="23" t="s">
        <v>4557</v>
      </c>
      <c r="V4524" s="23" t="s">
        <v>4558</v>
      </c>
      <c r="W4524" s="23" t="s">
        <v>4557</v>
      </c>
      <c r="X4524" s="22">
        <v>61050.62</v>
      </c>
    </row>
    <row r="4525" spans="1:24" x14ac:dyDescent="0.25">
      <c r="A4525" s="22">
        <v>720</v>
      </c>
      <c r="B4525" s="23" t="s">
        <v>4572</v>
      </c>
      <c r="C4525" s="23"/>
      <c r="D4525" s="24">
        <v>363449</v>
      </c>
      <c r="E4525" s="25"/>
      <c r="F4525" s="23" t="s">
        <v>33</v>
      </c>
      <c r="G4525" s="23" t="s">
        <v>42</v>
      </c>
      <c r="H4525" s="24" t="s">
        <v>34</v>
      </c>
      <c r="I4525" s="24" t="s">
        <v>35</v>
      </c>
      <c r="J4525" s="23" t="s">
        <v>36</v>
      </c>
      <c r="K4525" s="26">
        <v>113662.87</v>
      </c>
      <c r="L4525" s="26">
        <f t="shared" si="213"/>
        <v>113662.87</v>
      </c>
      <c r="M4525" s="26">
        <v>0</v>
      </c>
      <c r="N4525" s="26">
        <v>0</v>
      </c>
      <c r="O4525" s="26">
        <v>0</v>
      </c>
      <c r="P4525" s="26">
        <v>0</v>
      </c>
      <c r="Q4525" s="26">
        <f t="shared" si="211"/>
        <v>0</v>
      </c>
      <c r="R4525" s="27" t="str">
        <f t="shared" si="212"/>
        <v>1-30</v>
      </c>
      <c r="S4525" s="28" t="s">
        <v>4573</v>
      </c>
      <c r="T4525" s="26">
        <v>0</v>
      </c>
      <c r="U4525" s="23" t="s">
        <v>4557</v>
      </c>
      <c r="V4525" s="23" t="s">
        <v>4558</v>
      </c>
      <c r="W4525" s="23" t="s">
        <v>4557</v>
      </c>
      <c r="X4525" s="22">
        <v>139266.32</v>
      </c>
    </row>
    <row r="4526" spans="1:24" x14ac:dyDescent="0.25">
      <c r="A4526" s="22">
        <v>720</v>
      </c>
      <c r="B4526" s="23" t="s">
        <v>4574</v>
      </c>
      <c r="C4526" s="23"/>
      <c r="D4526" s="24">
        <v>309462</v>
      </c>
      <c r="E4526" s="25"/>
      <c r="F4526" s="23" t="s">
        <v>33</v>
      </c>
      <c r="G4526" s="23" t="s">
        <v>42</v>
      </c>
      <c r="H4526" s="24" t="s">
        <v>34</v>
      </c>
      <c r="I4526" s="24" t="s">
        <v>35</v>
      </c>
      <c r="J4526" s="23" t="s">
        <v>36</v>
      </c>
      <c r="K4526" s="26">
        <v>50781.2</v>
      </c>
      <c r="L4526" s="26">
        <f t="shared" si="213"/>
        <v>50781.2</v>
      </c>
      <c r="M4526" s="26">
        <v>0</v>
      </c>
      <c r="N4526" s="26">
        <v>0</v>
      </c>
      <c r="O4526" s="26">
        <v>0</v>
      </c>
      <c r="P4526" s="26">
        <v>0</v>
      </c>
      <c r="Q4526" s="26">
        <f t="shared" si="211"/>
        <v>0</v>
      </c>
      <c r="R4526" s="27" t="str">
        <f t="shared" si="212"/>
        <v>1-30</v>
      </c>
      <c r="S4526" s="27" t="str">
        <f>+VLOOKUP(B4526,'[1]PORTFOLIO MAY16'!$B$7:$T$5083,19,0)</f>
        <v>PANAMA</v>
      </c>
      <c r="T4526" s="26">
        <v>0</v>
      </c>
      <c r="U4526" s="23" t="s">
        <v>4557</v>
      </c>
      <c r="V4526" s="23" t="s">
        <v>4558</v>
      </c>
      <c r="W4526" s="23" t="s">
        <v>4557</v>
      </c>
      <c r="X4526" s="22">
        <v>51921.11</v>
      </c>
    </row>
    <row r="4527" spans="1:24" x14ac:dyDescent="0.25">
      <c r="A4527" s="22">
        <v>720</v>
      </c>
      <c r="B4527" s="23" t="s">
        <v>4575</v>
      </c>
      <c r="C4527" s="23"/>
      <c r="D4527" s="24">
        <v>356361</v>
      </c>
      <c r="E4527" s="25"/>
      <c r="F4527" s="23" t="s">
        <v>98</v>
      </c>
      <c r="G4527" s="23" t="s">
        <v>98</v>
      </c>
      <c r="H4527" s="24" t="s">
        <v>34</v>
      </c>
      <c r="I4527" s="24" t="s">
        <v>35</v>
      </c>
      <c r="J4527" s="23" t="s">
        <v>36</v>
      </c>
      <c r="K4527" s="26">
        <v>325698.24</v>
      </c>
      <c r="L4527" s="26">
        <f t="shared" si="213"/>
        <v>325698.24</v>
      </c>
      <c r="M4527" s="26">
        <v>325698.24</v>
      </c>
      <c r="N4527" s="26">
        <v>0</v>
      </c>
      <c r="O4527" s="26">
        <v>0</v>
      </c>
      <c r="P4527" s="26">
        <v>0</v>
      </c>
      <c r="Q4527" s="26">
        <f t="shared" si="211"/>
        <v>325698.24</v>
      </c>
      <c r="R4527" s="27" t="str">
        <f t="shared" si="212"/>
        <v>31-60</v>
      </c>
      <c r="S4527" s="27" t="str">
        <f>+VLOOKUP(B4527,'[1]PORTFOLIO MAY16'!$B$7:$T$5083,19,0)</f>
        <v>PANAMA</v>
      </c>
      <c r="T4527" s="26">
        <v>0</v>
      </c>
      <c r="U4527" s="23" t="s">
        <v>4557</v>
      </c>
      <c r="V4527" s="23" t="s">
        <v>4558</v>
      </c>
      <c r="W4527" s="23" t="s">
        <v>4557</v>
      </c>
      <c r="X4527" s="22">
        <v>284792.34000000003</v>
      </c>
    </row>
    <row r="4528" spans="1:24" x14ac:dyDescent="0.25">
      <c r="A4528" s="22">
        <v>720</v>
      </c>
      <c r="B4528" s="23" t="s">
        <v>4576</v>
      </c>
      <c r="C4528" s="23"/>
      <c r="D4528" s="24">
        <v>362908</v>
      </c>
      <c r="E4528" s="25"/>
      <c r="F4528" s="23" t="s">
        <v>33</v>
      </c>
      <c r="G4528" s="23" t="s">
        <v>42</v>
      </c>
      <c r="H4528" s="24" t="s">
        <v>34</v>
      </c>
      <c r="I4528" s="24" t="s">
        <v>35</v>
      </c>
      <c r="J4528" s="23" t="s">
        <v>36</v>
      </c>
      <c r="K4528" s="26">
        <v>71129.72</v>
      </c>
      <c r="L4528" s="26">
        <f t="shared" si="213"/>
        <v>71129.72</v>
      </c>
      <c r="M4528" s="26">
        <v>0</v>
      </c>
      <c r="N4528" s="26">
        <v>0</v>
      </c>
      <c r="O4528" s="26">
        <v>0</v>
      </c>
      <c r="P4528" s="26">
        <v>0</v>
      </c>
      <c r="Q4528" s="26">
        <f t="shared" si="211"/>
        <v>0</v>
      </c>
      <c r="R4528" s="27" t="str">
        <f t="shared" si="212"/>
        <v>1-30</v>
      </c>
      <c r="S4528" s="27" t="str">
        <f>+VLOOKUP(B4528,'[1]PORTFOLIO MAY16'!$B$7:$T$5083,19,0)</f>
        <v>PANAMA</v>
      </c>
      <c r="T4528" s="26">
        <v>0</v>
      </c>
      <c r="U4528" s="23" t="s">
        <v>4557</v>
      </c>
      <c r="V4528" s="23" t="s">
        <v>4558</v>
      </c>
      <c r="W4528" s="23" t="s">
        <v>4557</v>
      </c>
      <c r="X4528" s="22">
        <v>79701.86</v>
      </c>
    </row>
    <row r="4529" spans="1:24" x14ac:dyDescent="0.25">
      <c r="A4529" s="22">
        <v>720</v>
      </c>
      <c r="B4529" s="23" t="s">
        <v>4577</v>
      </c>
      <c r="C4529" s="23"/>
      <c r="D4529" s="24">
        <v>319116</v>
      </c>
      <c r="E4529" s="25"/>
      <c r="F4529" s="23" t="s">
        <v>33</v>
      </c>
      <c r="G4529" s="23" t="s">
        <v>42</v>
      </c>
      <c r="H4529" s="24" t="s">
        <v>34</v>
      </c>
      <c r="I4529" s="24" t="s">
        <v>35</v>
      </c>
      <c r="J4529" s="23" t="s">
        <v>36</v>
      </c>
      <c r="K4529" s="26">
        <v>685376.93</v>
      </c>
      <c r="L4529" s="26">
        <f t="shared" si="213"/>
        <v>685376.93</v>
      </c>
      <c r="M4529" s="26">
        <v>0</v>
      </c>
      <c r="N4529" s="26">
        <v>0</v>
      </c>
      <c r="O4529" s="26">
        <v>0</v>
      </c>
      <c r="P4529" s="26">
        <v>0</v>
      </c>
      <c r="Q4529" s="26">
        <f t="shared" si="211"/>
        <v>0</v>
      </c>
      <c r="R4529" s="27" t="str">
        <f t="shared" si="212"/>
        <v>1-30</v>
      </c>
      <c r="S4529" s="27" t="str">
        <f>+VLOOKUP(B4529,'[1]PORTFOLIO MAY16'!$B$7:$T$5083,19,0)</f>
        <v>PANAMA</v>
      </c>
      <c r="T4529" s="26">
        <v>0</v>
      </c>
      <c r="U4529" s="23" t="s">
        <v>4557</v>
      </c>
      <c r="V4529" s="23" t="s">
        <v>4558</v>
      </c>
      <c r="W4529" s="23" t="s">
        <v>4557</v>
      </c>
      <c r="X4529" s="22">
        <v>763620.26</v>
      </c>
    </row>
    <row r="4530" spans="1:24" x14ac:dyDescent="0.25">
      <c r="A4530" s="22">
        <v>720</v>
      </c>
      <c r="B4530" s="23" t="s">
        <v>4578</v>
      </c>
      <c r="C4530" s="23"/>
      <c r="D4530" s="24">
        <v>337449</v>
      </c>
      <c r="E4530" s="25"/>
      <c r="F4530" s="23" t="s">
        <v>33</v>
      </c>
      <c r="G4530" s="23" t="s">
        <v>42</v>
      </c>
      <c r="H4530" s="24" t="s">
        <v>34</v>
      </c>
      <c r="I4530" s="24" t="s">
        <v>35</v>
      </c>
      <c r="J4530" s="23" t="s">
        <v>36</v>
      </c>
      <c r="K4530" s="26">
        <v>66552.25</v>
      </c>
      <c r="L4530" s="26">
        <f t="shared" si="213"/>
        <v>66552.25</v>
      </c>
      <c r="M4530" s="26">
        <v>0</v>
      </c>
      <c r="N4530" s="26">
        <v>0</v>
      </c>
      <c r="O4530" s="26">
        <v>0</v>
      </c>
      <c r="P4530" s="26">
        <v>0</v>
      </c>
      <c r="Q4530" s="26">
        <f t="shared" si="211"/>
        <v>0</v>
      </c>
      <c r="R4530" s="27" t="str">
        <f t="shared" si="212"/>
        <v>1-30</v>
      </c>
      <c r="S4530" s="27" t="str">
        <f>+VLOOKUP(B4530,'[1]PORTFOLIO MAY16'!$B$7:$T$5083,19,0)</f>
        <v>PANAMA</v>
      </c>
      <c r="T4530" s="26">
        <v>0</v>
      </c>
      <c r="U4530" s="23" t="s">
        <v>4557</v>
      </c>
      <c r="V4530" s="23" t="s">
        <v>4558</v>
      </c>
      <c r="W4530" s="23" t="s">
        <v>4557</v>
      </c>
      <c r="X4530" s="22">
        <v>80300.27</v>
      </c>
    </row>
    <row r="4531" spans="1:24" x14ac:dyDescent="0.25">
      <c r="A4531" s="22">
        <v>720</v>
      </c>
      <c r="B4531" s="23" t="s">
        <v>4579</v>
      </c>
      <c r="C4531" s="23"/>
      <c r="D4531" s="24">
        <v>340969</v>
      </c>
      <c r="E4531" s="25"/>
      <c r="F4531" s="23" t="s">
        <v>33</v>
      </c>
      <c r="G4531" s="23" t="s">
        <v>42</v>
      </c>
      <c r="H4531" s="24" t="s">
        <v>34</v>
      </c>
      <c r="I4531" s="24" t="s">
        <v>35</v>
      </c>
      <c r="J4531" s="23" t="s">
        <v>36</v>
      </c>
      <c r="K4531" s="26">
        <v>45607.1</v>
      </c>
      <c r="L4531" s="26">
        <f t="shared" si="213"/>
        <v>45607.1</v>
      </c>
      <c r="M4531" s="26">
        <v>0</v>
      </c>
      <c r="N4531" s="26">
        <v>0</v>
      </c>
      <c r="O4531" s="26">
        <v>0</v>
      </c>
      <c r="P4531" s="26">
        <v>0</v>
      </c>
      <c r="Q4531" s="26">
        <f t="shared" si="211"/>
        <v>0</v>
      </c>
      <c r="R4531" s="27" t="str">
        <f t="shared" si="212"/>
        <v>1-30</v>
      </c>
      <c r="S4531" s="27" t="str">
        <f>+VLOOKUP(B4531,'[1]PORTFOLIO MAY16'!$B$7:$T$5083,19,0)</f>
        <v>PANAMA</v>
      </c>
      <c r="T4531" s="26">
        <v>0</v>
      </c>
      <c r="U4531" s="23" t="s">
        <v>4557</v>
      </c>
      <c r="V4531" s="23" t="s">
        <v>4558</v>
      </c>
      <c r="W4531" s="23" t="s">
        <v>4557</v>
      </c>
      <c r="X4531" s="22">
        <v>51824.98</v>
      </c>
    </row>
    <row r="4532" spans="1:24" x14ac:dyDescent="0.25">
      <c r="A4532" s="22">
        <v>720</v>
      </c>
      <c r="B4532" s="23" t="s">
        <v>4580</v>
      </c>
      <c r="C4532" s="23"/>
      <c r="D4532" s="24">
        <v>320695</v>
      </c>
      <c r="E4532" s="25"/>
      <c r="F4532" s="23" t="s">
        <v>42</v>
      </c>
      <c r="G4532" s="23" t="s">
        <v>42</v>
      </c>
      <c r="H4532" s="24" t="s">
        <v>34</v>
      </c>
      <c r="I4532" s="24" t="s">
        <v>35</v>
      </c>
      <c r="J4532" s="23" t="s">
        <v>36</v>
      </c>
      <c r="K4532" s="26">
        <v>252834.54</v>
      </c>
      <c r="L4532" s="26">
        <f t="shared" si="213"/>
        <v>252834.54</v>
      </c>
      <c r="M4532" s="26">
        <v>0</v>
      </c>
      <c r="N4532" s="26">
        <v>0</v>
      </c>
      <c r="O4532" s="26">
        <v>0</v>
      </c>
      <c r="P4532" s="26">
        <v>0</v>
      </c>
      <c r="Q4532" s="26">
        <f t="shared" si="211"/>
        <v>0</v>
      </c>
      <c r="R4532" s="27" t="str">
        <f t="shared" si="212"/>
        <v>1-30</v>
      </c>
      <c r="S4532" s="27" t="str">
        <f>+VLOOKUP(B4532,'[1]PORTFOLIO MAY16'!$B$7:$T$5083,19,0)</f>
        <v>PANAMA</v>
      </c>
      <c r="T4532" s="26">
        <v>0</v>
      </c>
      <c r="U4532" s="23" t="s">
        <v>4557</v>
      </c>
      <c r="V4532" s="23" t="s">
        <v>4558</v>
      </c>
      <c r="W4532" s="23" t="s">
        <v>4557</v>
      </c>
      <c r="X4532" s="22">
        <v>260612.72</v>
      </c>
    </row>
    <row r="4533" spans="1:24" x14ac:dyDescent="0.25">
      <c r="A4533" s="22">
        <v>720</v>
      </c>
      <c r="B4533" s="23" t="s">
        <v>4581</v>
      </c>
      <c r="C4533" s="23"/>
      <c r="D4533" s="24">
        <v>320648</v>
      </c>
      <c r="E4533" s="25"/>
      <c r="F4533" s="23" t="s">
        <v>33</v>
      </c>
      <c r="G4533" s="23" t="s">
        <v>42</v>
      </c>
      <c r="H4533" s="24" t="s">
        <v>34</v>
      </c>
      <c r="I4533" s="24" t="s">
        <v>35</v>
      </c>
      <c r="J4533" s="23" t="s">
        <v>36</v>
      </c>
      <c r="K4533" s="26">
        <v>275728.81</v>
      </c>
      <c r="L4533" s="26">
        <f t="shared" si="213"/>
        <v>275728.81</v>
      </c>
      <c r="M4533" s="26">
        <v>0</v>
      </c>
      <c r="N4533" s="26">
        <v>0</v>
      </c>
      <c r="O4533" s="26">
        <v>0</v>
      </c>
      <c r="P4533" s="26">
        <v>0</v>
      </c>
      <c r="Q4533" s="26">
        <f t="shared" si="211"/>
        <v>0</v>
      </c>
      <c r="R4533" s="27" t="str">
        <f t="shared" si="212"/>
        <v>1-30</v>
      </c>
      <c r="S4533" s="27" t="str">
        <f>+VLOOKUP(B4533,'[1]PORTFOLIO MAY16'!$B$7:$T$5083,19,0)</f>
        <v>PANAMA</v>
      </c>
      <c r="T4533" s="26">
        <v>0</v>
      </c>
      <c r="U4533" s="23" t="s">
        <v>4557</v>
      </c>
      <c r="V4533" s="23" t="s">
        <v>4558</v>
      </c>
      <c r="W4533" s="23" t="s">
        <v>4557</v>
      </c>
      <c r="X4533" s="22">
        <v>320972.89</v>
      </c>
    </row>
    <row r="4534" spans="1:24" x14ac:dyDescent="0.25">
      <c r="A4534" s="22">
        <v>720</v>
      </c>
      <c r="B4534" s="23" t="s">
        <v>4582</v>
      </c>
      <c r="C4534" s="23"/>
      <c r="D4534" s="24">
        <v>337101</v>
      </c>
      <c r="E4534" s="25"/>
      <c r="F4534" s="23" t="s">
        <v>33</v>
      </c>
      <c r="G4534" s="23" t="s">
        <v>42</v>
      </c>
      <c r="H4534" s="24" t="s">
        <v>34</v>
      </c>
      <c r="I4534" s="24" t="s">
        <v>35</v>
      </c>
      <c r="J4534" s="23" t="s">
        <v>36</v>
      </c>
      <c r="K4534" s="26">
        <v>66930.5</v>
      </c>
      <c r="L4534" s="26">
        <f t="shared" si="213"/>
        <v>66930.5</v>
      </c>
      <c r="M4534" s="26">
        <v>0</v>
      </c>
      <c r="N4534" s="26">
        <v>0</v>
      </c>
      <c r="O4534" s="26">
        <v>0</v>
      </c>
      <c r="P4534" s="26">
        <v>0</v>
      </c>
      <c r="Q4534" s="26">
        <f t="shared" si="211"/>
        <v>0</v>
      </c>
      <c r="R4534" s="27" t="str">
        <f t="shared" si="212"/>
        <v>1-30</v>
      </c>
      <c r="S4534" s="27" t="str">
        <f>+VLOOKUP(B4534,'[1]PORTFOLIO MAY16'!$B$7:$T$5083,19,0)</f>
        <v>PANAMA</v>
      </c>
      <c r="T4534" s="26">
        <v>0</v>
      </c>
      <c r="U4534" s="23" t="s">
        <v>4557</v>
      </c>
      <c r="V4534" s="23" t="s">
        <v>4558</v>
      </c>
      <c r="W4534" s="23" t="s">
        <v>4557</v>
      </c>
      <c r="X4534" s="22">
        <v>79971.61</v>
      </c>
    </row>
    <row r="4535" spans="1:24" x14ac:dyDescent="0.25">
      <c r="A4535" s="22">
        <v>720</v>
      </c>
      <c r="B4535" s="23" t="s">
        <v>4583</v>
      </c>
      <c r="C4535" s="23"/>
      <c r="D4535" s="24">
        <v>320737</v>
      </c>
      <c r="E4535" s="25"/>
      <c r="F4535" s="23" t="s">
        <v>33</v>
      </c>
      <c r="G4535" s="23" t="s">
        <v>42</v>
      </c>
      <c r="H4535" s="24" t="s">
        <v>34</v>
      </c>
      <c r="I4535" s="24" t="s">
        <v>35</v>
      </c>
      <c r="J4535" s="23" t="s">
        <v>36</v>
      </c>
      <c r="K4535" s="26">
        <v>2290.69</v>
      </c>
      <c r="L4535" s="26">
        <f t="shared" si="213"/>
        <v>2290.69</v>
      </c>
      <c r="M4535" s="26">
        <v>0</v>
      </c>
      <c r="N4535" s="26">
        <v>0</v>
      </c>
      <c r="O4535" s="26">
        <v>0</v>
      </c>
      <c r="P4535" s="26">
        <v>0</v>
      </c>
      <c r="Q4535" s="26">
        <f t="shared" si="211"/>
        <v>0</v>
      </c>
      <c r="R4535" s="27" t="str">
        <f t="shared" si="212"/>
        <v>1-30</v>
      </c>
      <c r="S4535" s="27" t="str">
        <f>+VLOOKUP(B4535,'[1]PORTFOLIO MAY16'!$B$7:$T$5083,19,0)</f>
        <v>PANAMA</v>
      </c>
      <c r="T4535" s="26">
        <v>0</v>
      </c>
      <c r="U4535" s="23" t="s">
        <v>4557</v>
      </c>
      <c r="V4535" s="23" t="s">
        <v>4558</v>
      </c>
      <c r="W4535" s="23" t="s">
        <v>4557</v>
      </c>
      <c r="X4535" s="22">
        <v>2313.58</v>
      </c>
    </row>
    <row r="4536" spans="1:24" x14ac:dyDescent="0.25">
      <c r="A4536" s="22">
        <v>720</v>
      </c>
      <c r="B4536" s="23" t="s">
        <v>4584</v>
      </c>
      <c r="C4536" s="23"/>
      <c r="D4536" s="24">
        <v>326350</v>
      </c>
      <c r="E4536" s="25"/>
      <c r="F4536" s="23" t="s">
        <v>33</v>
      </c>
      <c r="G4536" s="23" t="s">
        <v>42</v>
      </c>
      <c r="H4536" s="24" t="s">
        <v>34</v>
      </c>
      <c r="I4536" s="24" t="s">
        <v>35</v>
      </c>
      <c r="J4536" s="23" t="s">
        <v>36</v>
      </c>
      <c r="K4536" s="26">
        <v>113320.21</v>
      </c>
      <c r="L4536" s="26">
        <f t="shared" si="213"/>
        <v>113320.21</v>
      </c>
      <c r="M4536" s="26">
        <v>0</v>
      </c>
      <c r="N4536" s="26">
        <v>0</v>
      </c>
      <c r="O4536" s="26">
        <v>0</v>
      </c>
      <c r="P4536" s="26">
        <v>0</v>
      </c>
      <c r="Q4536" s="26">
        <f t="shared" si="211"/>
        <v>0</v>
      </c>
      <c r="R4536" s="27" t="str">
        <f t="shared" si="212"/>
        <v>1-30</v>
      </c>
      <c r="S4536" s="28" t="s">
        <v>4573</v>
      </c>
      <c r="T4536" s="26">
        <v>0</v>
      </c>
      <c r="U4536" s="23" t="s">
        <v>4557</v>
      </c>
      <c r="V4536" s="23" t="s">
        <v>4558</v>
      </c>
      <c r="W4536" s="23" t="s">
        <v>4557</v>
      </c>
      <c r="X4536" s="22">
        <v>125228.68</v>
      </c>
    </row>
    <row r="4537" spans="1:24" x14ac:dyDescent="0.25">
      <c r="A4537" s="22">
        <v>720</v>
      </c>
      <c r="B4537" s="23" t="s">
        <v>4585</v>
      </c>
      <c r="C4537" s="23"/>
      <c r="D4537" s="24">
        <v>320695</v>
      </c>
      <c r="E4537" s="25"/>
      <c r="F4537" s="23" t="s">
        <v>42</v>
      </c>
      <c r="G4537" s="23" t="s">
        <v>42</v>
      </c>
      <c r="H4537" s="24" t="s">
        <v>34</v>
      </c>
      <c r="I4537" s="24" t="s">
        <v>35</v>
      </c>
      <c r="J4537" s="23" t="s">
        <v>36</v>
      </c>
      <c r="K4537" s="26">
        <v>148806.17000000001</v>
      </c>
      <c r="L4537" s="26">
        <f t="shared" si="213"/>
        <v>148806.17000000001</v>
      </c>
      <c r="M4537" s="26">
        <v>0</v>
      </c>
      <c r="N4537" s="26">
        <v>0</v>
      </c>
      <c r="O4537" s="26">
        <v>0</v>
      </c>
      <c r="P4537" s="26">
        <v>0</v>
      </c>
      <c r="Q4537" s="26">
        <f t="shared" si="211"/>
        <v>0</v>
      </c>
      <c r="R4537" s="27" t="str">
        <f t="shared" si="212"/>
        <v>1-30</v>
      </c>
      <c r="S4537" s="27" t="str">
        <f>+VLOOKUP(B4537,'[1]PORTFOLIO MAY16'!$B$7:$T$5083,19,0)</f>
        <v>PANAMA</v>
      </c>
      <c r="T4537" s="26">
        <v>0</v>
      </c>
      <c r="U4537" s="23" t="s">
        <v>4557</v>
      </c>
      <c r="V4537" s="23" t="s">
        <v>4558</v>
      </c>
      <c r="W4537" s="23" t="s">
        <v>4557</v>
      </c>
      <c r="X4537" s="22">
        <v>154366.6</v>
      </c>
    </row>
    <row r="4538" spans="1:24" x14ac:dyDescent="0.25">
      <c r="A4538" s="22">
        <v>720</v>
      </c>
      <c r="B4538" s="23" t="s">
        <v>4586</v>
      </c>
      <c r="C4538" s="23"/>
      <c r="D4538" s="24">
        <v>309462</v>
      </c>
      <c r="E4538" s="25"/>
      <c r="F4538" s="23" t="s">
        <v>33</v>
      </c>
      <c r="G4538" s="23" t="s">
        <v>42</v>
      </c>
      <c r="H4538" s="24" t="s">
        <v>34</v>
      </c>
      <c r="I4538" s="24" t="s">
        <v>35</v>
      </c>
      <c r="J4538" s="23" t="s">
        <v>36</v>
      </c>
      <c r="K4538" s="26">
        <v>103977.4</v>
      </c>
      <c r="L4538" s="26">
        <f t="shared" si="213"/>
        <v>103977.4</v>
      </c>
      <c r="M4538" s="26">
        <v>0</v>
      </c>
      <c r="N4538" s="26">
        <v>0</v>
      </c>
      <c r="O4538" s="26">
        <v>0</v>
      </c>
      <c r="P4538" s="26">
        <v>0</v>
      </c>
      <c r="Q4538" s="26">
        <f t="shared" si="211"/>
        <v>0</v>
      </c>
      <c r="R4538" s="27" t="str">
        <f t="shared" si="212"/>
        <v>1-30</v>
      </c>
      <c r="S4538" s="27" t="str">
        <f>+VLOOKUP(B4538,'[1]PORTFOLIO MAY16'!$B$7:$T$5083,19,0)</f>
        <v>PANAMA</v>
      </c>
      <c r="T4538" s="26">
        <v>0</v>
      </c>
      <c r="U4538" s="23" t="s">
        <v>4557</v>
      </c>
      <c r="V4538" s="23" t="s">
        <v>4558</v>
      </c>
      <c r="W4538" s="23" t="s">
        <v>4557</v>
      </c>
      <c r="X4538" s="22">
        <v>109821.63</v>
      </c>
    </row>
    <row r="4539" spans="1:24" x14ac:dyDescent="0.25">
      <c r="A4539" s="22">
        <v>720</v>
      </c>
      <c r="B4539" s="23" t="s">
        <v>4587</v>
      </c>
      <c r="C4539" s="23"/>
      <c r="D4539" s="24">
        <v>320673</v>
      </c>
      <c r="E4539" s="25"/>
      <c r="F4539" s="23" t="s">
        <v>33</v>
      </c>
      <c r="G4539" s="23" t="s">
        <v>42</v>
      </c>
      <c r="H4539" s="24" t="s">
        <v>34</v>
      </c>
      <c r="I4539" s="24" t="s">
        <v>35</v>
      </c>
      <c r="J4539" s="23" t="s">
        <v>36</v>
      </c>
      <c r="K4539" s="26">
        <v>6172.89</v>
      </c>
      <c r="L4539" s="26">
        <f t="shared" si="213"/>
        <v>6172.89</v>
      </c>
      <c r="M4539" s="26">
        <v>0</v>
      </c>
      <c r="N4539" s="26">
        <v>0</v>
      </c>
      <c r="O4539" s="26">
        <v>0</v>
      </c>
      <c r="P4539" s="26">
        <v>0</v>
      </c>
      <c r="Q4539" s="26">
        <f t="shared" si="211"/>
        <v>0</v>
      </c>
      <c r="R4539" s="27" t="str">
        <f t="shared" si="212"/>
        <v>1-30</v>
      </c>
      <c r="S4539" s="27" t="str">
        <f>+VLOOKUP(B4539,'[1]PORTFOLIO MAY16'!$B$7:$T$5083,19,0)</f>
        <v>PANAMA</v>
      </c>
      <c r="T4539" s="26">
        <v>0</v>
      </c>
      <c r="U4539" s="23" t="s">
        <v>4557</v>
      </c>
      <c r="V4539" s="23" t="s">
        <v>4558</v>
      </c>
      <c r="W4539" s="23" t="s">
        <v>4557</v>
      </c>
      <c r="X4539" s="22">
        <v>6230.68</v>
      </c>
    </row>
    <row r="4540" spans="1:24" x14ac:dyDescent="0.25">
      <c r="A4540" s="22">
        <v>720</v>
      </c>
      <c r="B4540" s="23" t="s">
        <v>4588</v>
      </c>
      <c r="C4540" s="23"/>
      <c r="D4540" s="24">
        <v>309462</v>
      </c>
      <c r="E4540" s="25"/>
      <c r="F4540" s="23" t="s">
        <v>33</v>
      </c>
      <c r="G4540" s="23" t="s">
        <v>42</v>
      </c>
      <c r="H4540" s="24" t="s">
        <v>34</v>
      </c>
      <c r="I4540" s="24" t="s">
        <v>35</v>
      </c>
      <c r="J4540" s="23" t="s">
        <v>36</v>
      </c>
      <c r="K4540" s="26">
        <v>35534.28</v>
      </c>
      <c r="L4540" s="26">
        <f t="shared" si="213"/>
        <v>35534.28</v>
      </c>
      <c r="M4540" s="26">
        <v>0</v>
      </c>
      <c r="N4540" s="26">
        <v>0</v>
      </c>
      <c r="O4540" s="26">
        <v>0</v>
      </c>
      <c r="P4540" s="26">
        <v>0</v>
      </c>
      <c r="Q4540" s="26">
        <f t="shared" si="211"/>
        <v>0</v>
      </c>
      <c r="R4540" s="27" t="str">
        <f t="shared" si="212"/>
        <v>1-30</v>
      </c>
      <c r="S4540" s="27" t="str">
        <f>+VLOOKUP(B4540,'[1]PORTFOLIO MAY16'!$B$7:$T$5083,19,0)</f>
        <v>PANAMA</v>
      </c>
      <c r="T4540" s="26">
        <v>0</v>
      </c>
      <c r="U4540" s="23" t="s">
        <v>4557</v>
      </c>
      <c r="V4540" s="23" t="s">
        <v>4558</v>
      </c>
      <c r="W4540" s="23" t="s">
        <v>4557</v>
      </c>
      <c r="X4540" s="22">
        <v>37271.07</v>
      </c>
    </row>
    <row r="4541" spans="1:24" x14ac:dyDescent="0.25">
      <c r="A4541" s="22">
        <v>720</v>
      </c>
      <c r="B4541" s="23" t="s">
        <v>4589</v>
      </c>
      <c r="C4541" s="23"/>
      <c r="D4541" s="24">
        <v>309462</v>
      </c>
      <c r="E4541" s="25"/>
      <c r="F4541" s="23" t="s">
        <v>33</v>
      </c>
      <c r="G4541" s="23" t="s">
        <v>42</v>
      </c>
      <c r="H4541" s="24" t="s">
        <v>34</v>
      </c>
      <c r="I4541" s="24" t="s">
        <v>35</v>
      </c>
      <c r="J4541" s="23" t="s">
        <v>36</v>
      </c>
      <c r="K4541" s="26">
        <v>0</v>
      </c>
      <c r="L4541" s="26">
        <f t="shared" si="213"/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f t="shared" si="211"/>
        <v>0</v>
      </c>
      <c r="R4541" s="27" t="str">
        <f t="shared" si="212"/>
        <v>1-30</v>
      </c>
      <c r="S4541" s="27" t="str">
        <f>+VLOOKUP(B4541,'[1]PORTFOLIO MAY16'!$B$7:$T$5083,19,0)</f>
        <v>PANAMA</v>
      </c>
      <c r="T4541" s="26">
        <v>0</v>
      </c>
      <c r="U4541" s="23" t="s">
        <v>4557</v>
      </c>
      <c r="V4541" s="23" t="s">
        <v>4558</v>
      </c>
      <c r="W4541" s="23" t="s">
        <v>4557</v>
      </c>
      <c r="X4541" s="22">
        <v>0</v>
      </c>
    </row>
    <row r="4542" spans="1:24" x14ac:dyDescent="0.25">
      <c r="A4542" s="22">
        <v>720</v>
      </c>
      <c r="B4542" s="23" t="s">
        <v>4590</v>
      </c>
      <c r="C4542" s="23"/>
      <c r="D4542" s="24">
        <v>309462</v>
      </c>
      <c r="E4542" s="25"/>
      <c r="F4542" s="23" t="s">
        <v>33</v>
      </c>
      <c r="G4542" s="23" t="s">
        <v>42</v>
      </c>
      <c r="H4542" s="24" t="s">
        <v>34</v>
      </c>
      <c r="I4542" s="24" t="s">
        <v>35</v>
      </c>
      <c r="J4542" s="23" t="s">
        <v>36</v>
      </c>
      <c r="K4542" s="26">
        <v>0</v>
      </c>
      <c r="L4542" s="26">
        <f t="shared" si="213"/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f t="shared" si="211"/>
        <v>0</v>
      </c>
      <c r="R4542" s="27" t="str">
        <f t="shared" si="212"/>
        <v>1-30</v>
      </c>
      <c r="S4542" s="27" t="str">
        <f>+VLOOKUP(B4542,'[1]PORTFOLIO MAY16'!$B$7:$T$5083,19,0)</f>
        <v>PANAMA</v>
      </c>
      <c r="T4542" s="26">
        <v>0</v>
      </c>
      <c r="U4542" s="23" t="s">
        <v>4557</v>
      </c>
      <c r="V4542" s="23" t="s">
        <v>4558</v>
      </c>
      <c r="W4542" s="23" t="s">
        <v>4557</v>
      </c>
      <c r="X4542" s="22">
        <v>0</v>
      </c>
    </row>
    <row r="4543" spans="1:24" x14ac:dyDescent="0.25">
      <c r="A4543" s="22">
        <v>720</v>
      </c>
      <c r="B4543" s="23" t="s">
        <v>4591</v>
      </c>
      <c r="C4543" s="23"/>
      <c r="D4543" s="24">
        <v>309462</v>
      </c>
      <c r="E4543" s="25"/>
      <c r="F4543" s="23" t="s">
        <v>33</v>
      </c>
      <c r="G4543" s="23" t="s">
        <v>42</v>
      </c>
      <c r="H4543" s="24" t="s">
        <v>34</v>
      </c>
      <c r="I4543" s="24" t="s">
        <v>35</v>
      </c>
      <c r="J4543" s="23" t="s">
        <v>36</v>
      </c>
      <c r="K4543" s="26">
        <v>0</v>
      </c>
      <c r="L4543" s="26">
        <f t="shared" si="213"/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f t="shared" si="211"/>
        <v>0</v>
      </c>
      <c r="R4543" s="27" t="str">
        <f t="shared" si="212"/>
        <v>1-30</v>
      </c>
      <c r="S4543" s="27" t="str">
        <f>+VLOOKUP(B4543,'[1]PORTFOLIO MAY16'!$B$7:$T$5083,19,0)</f>
        <v>PANAMA</v>
      </c>
      <c r="T4543" s="26">
        <v>0</v>
      </c>
      <c r="U4543" s="23" t="s">
        <v>4557</v>
      </c>
      <c r="V4543" s="23" t="s">
        <v>4558</v>
      </c>
      <c r="W4543" s="23" t="s">
        <v>4557</v>
      </c>
      <c r="X4543" s="22">
        <v>0</v>
      </c>
    </row>
    <row r="4544" spans="1:24" x14ac:dyDescent="0.25">
      <c r="A4544" s="22">
        <v>720</v>
      </c>
      <c r="B4544" s="23" t="s">
        <v>4592</v>
      </c>
      <c r="C4544" s="23"/>
      <c r="D4544" s="24">
        <v>361606</v>
      </c>
      <c r="E4544" s="25"/>
      <c r="F4544" s="23" t="s">
        <v>33</v>
      </c>
      <c r="G4544" s="23" t="s">
        <v>42</v>
      </c>
      <c r="H4544" s="24" t="s">
        <v>34</v>
      </c>
      <c r="I4544" s="24" t="s">
        <v>35</v>
      </c>
      <c r="J4544" s="23" t="s">
        <v>36</v>
      </c>
      <c r="K4544" s="26">
        <v>81351.429999999993</v>
      </c>
      <c r="L4544" s="26">
        <f t="shared" si="213"/>
        <v>81351.429999999993</v>
      </c>
      <c r="M4544" s="26">
        <v>0</v>
      </c>
      <c r="N4544" s="26">
        <v>81351.429999999993</v>
      </c>
      <c r="O4544" s="26">
        <v>0</v>
      </c>
      <c r="P4544" s="26">
        <v>0</v>
      </c>
      <c r="Q4544" s="26">
        <f t="shared" si="211"/>
        <v>81351.429999999993</v>
      </c>
      <c r="R4544" s="27" t="str">
        <f t="shared" si="212"/>
        <v>61-90</v>
      </c>
      <c r="S4544" s="27" t="str">
        <f>+VLOOKUP(B4544,'[1]PORTFOLIO MAY16'!$B$7:$T$5083,19,0)</f>
        <v>PANAMA</v>
      </c>
      <c r="T4544" s="26">
        <v>0</v>
      </c>
      <c r="U4544" s="23" t="s">
        <v>4557</v>
      </c>
      <c r="V4544" s="23" t="s">
        <v>4558</v>
      </c>
      <c r="W4544" s="23" t="s">
        <v>4557</v>
      </c>
      <c r="X4544" s="22">
        <v>96154.08</v>
      </c>
    </row>
    <row r="4545" spans="1:24" x14ac:dyDescent="0.25">
      <c r="A4545" s="22">
        <v>720</v>
      </c>
      <c r="B4545" s="23" t="s">
        <v>4593</v>
      </c>
      <c r="C4545" s="23"/>
      <c r="D4545" s="24">
        <v>309462</v>
      </c>
      <c r="E4545" s="25"/>
      <c r="F4545" s="23" t="s">
        <v>33</v>
      </c>
      <c r="G4545" s="23" t="s">
        <v>42</v>
      </c>
      <c r="H4545" s="24" t="s">
        <v>34</v>
      </c>
      <c r="I4545" s="24" t="s">
        <v>35</v>
      </c>
      <c r="J4545" s="23" t="s">
        <v>36</v>
      </c>
      <c r="K4545" s="26">
        <v>77689.259999999995</v>
      </c>
      <c r="L4545" s="26">
        <f t="shared" si="213"/>
        <v>77689.259999999995</v>
      </c>
      <c r="M4545" s="26">
        <v>0</v>
      </c>
      <c r="N4545" s="26">
        <v>0</v>
      </c>
      <c r="O4545" s="26">
        <v>0</v>
      </c>
      <c r="P4545" s="26">
        <v>0</v>
      </c>
      <c r="Q4545" s="26">
        <f t="shared" si="211"/>
        <v>0</v>
      </c>
      <c r="R4545" s="27" t="str">
        <f t="shared" si="212"/>
        <v>1-30</v>
      </c>
      <c r="S4545" s="27" t="str">
        <f>+VLOOKUP(B4545,'[1]PORTFOLIO MAY16'!$B$7:$T$5083,19,0)</f>
        <v>PANAMA</v>
      </c>
      <c r="T4545" s="26">
        <v>0</v>
      </c>
      <c r="U4545" s="23" t="s">
        <v>4557</v>
      </c>
      <c r="V4545" s="23" t="s">
        <v>4558</v>
      </c>
      <c r="W4545" s="23" t="s">
        <v>4557</v>
      </c>
      <c r="X4545" s="22">
        <v>86500.11</v>
      </c>
    </row>
    <row r="4546" spans="1:24" x14ac:dyDescent="0.25">
      <c r="A4546" s="22">
        <v>720</v>
      </c>
      <c r="B4546" s="23" t="s">
        <v>4594</v>
      </c>
      <c r="C4546" s="23"/>
      <c r="D4546" s="24">
        <v>309462</v>
      </c>
      <c r="E4546" s="25"/>
      <c r="F4546" s="23" t="s">
        <v>33</v>
      </c>
      <c r="G4546" s="23" t="s">
        <v>42</v>
      </c>
      <c r="H4546" s="24" t="s">
        <v>34</v>
      </c>
      <c r="I4546" s="24" t="s">
        <v>35</v>
      </c>
      <c r="J4546" s="23" t="s">
        <v>36</v>
      </c>
      <c r="K4546" s="26">
        <v>1129419.6599999999</v>
      </c>
      <c r="L4546" s="26">
        <f t="shared" si="213"/>
        <v>1129419.6599999999</v>
      </c>
      <c r="M4546" s="26">
        <v>0</v>
      </c>
      <c r="N4546" s="26">
        <v>0</v>
      </c>
      <c r="O4546" s="26">
        <v>0</v>
      </c>
      <c r="P4546" s="26">
        <v>0</v>
      </c>
      <c r="Q4546" s="26">
        <f t="shared" si="211"/>
        <v>0</v>
      </c>
      <c r="R4546" s="27" t="str">
        <f t="shared" si="212"/>
        <v>1-30</v>
      </c>
      <c r="S4546" s="27" t="str">
        <f>+VLOOKUP(B4546,'[1]PORTFOLIO MAY16'!$B$7:$T$5083,19,0)</f>
        <v>PANAMA</v>
      </c>
      <c r="T4546" s="26">
        <v>0</v>
      </c>
      <c r="U4546" s="23" t="s">
        <v>4557</v>
      </c>
      <c r="V4546" s="23" t="s">
        <v>4558</v>
      </c>
      <c r="W4546" s="23" t="s">
        <v>4557</v>
      </c>
      <c r="X4546" s="22">
        <v>1212211.8600000001</v>
      </c>
    </row>
    <row r="4547" spans="1:24" x14ac:dyDescent="0.25">
      <c r="A4547" s="22">
        <v>720</v>
      </c>
      <c r="B4547" s="23" t="s">
        <v>4595</v>
      </c>
      <c r="C4547" s="23"/>
      <c r="D4547" s="24">
        <v>340619</v>
      </c>
      <c r="E4547" s="25"/>
      <c r="F4547" s="23" t="s">
        <v>33</v>
      </c>
      <c r="G4547" s="23" t="s">
        <v>42</v>
      </c>
      <c r="H4547" s="24" t="s">
        <v>34</v>
      </c>
      <c r="I4547" s="24" t="s">
        <v>35</v>
      </c>
      <c r="J4547" s="23" t="s">
        <v>36</v>
      </c>
      <c r="K4547" s="26">
        <v>47957.279999999999</v>
      </c>
      <c r="L4547" s="26">
        <f t="shared" si="213"/>
        <v>47957.279999999999</v>
      </c>
      <c r="M4547" s="26">
        <v>0</v>
      </c>
      <c r="N4547" s="26">
        <v>0</v>
      </c>
      <c r="O4547" s="26">
        <v>0</v>
      </c>
      <c r="P4547" s="26">
        <v>0</v>
      </c>
      <c r="Q4547" s="26">
        <f t="shared" si="211"/>
        <v>0</v>
      </c>
      <c r="R4547" s="27" t="str">
        <f t="shared" si="212"/>
        <v>1-30</v>
      </c>
      <c r="S4547" s="27" t="str">
        <f>+VLOOKUP(B4547,'[1]PORTFOLIO MAY16'!$B$7:$T$5083,19,0)</f>
        <v>PANAMA</v>
      </c>
      <c r="T4547" s="26">
        <v>0</v>
      </c>
      <c r="U4547" s="23" t="s">
        <v>4557</v>
      </c>
      <c r="V4547" s="23" t="s">
        <v>4558</v>
      </c>
      <c r="W4547" s="23" t="s">
        <v>4557</v>
      </c>
      <c r="X4547" s="22">
        <v>50382.09</v>
      </c>
    </row>
    <row r="4548" spans="1:24" x14ac:dyDescent="0.25">
      <c r="A4548" s="22">
        <v>720</v>
      </c>
      <c r="B4548" s="23" t="s">
        <v>4596</v>
      </c>
      <c r="C4548" s="23"/>
      <c r="D4548" s="24">
        <v>341931</v>
      </c>
      <c r="E4548" s="25"/>
      <c r="F4548" s="23" t="s">
        <v>33</v>
      </c>
      <c r="G4548" s="23" t="s">
        <v>42</v>
      </c>
      <c r="H4548" s="24" t="s">
        <v>34</v>
      </c>
      <c r="I4548" s="24" t="s">
        <v>233</v>
      </c>
      <c r="J4548" s="23" t="s">
        <v>36</v>
      </c>
      <c r="K4548" s="26">
        <v>54851.42</v>
      </c>
      <c r="L4548" s="26">
        <f t="shared" si="213"/>
        <v>54851.42</v>
      </c>
      <c r="M4548" s="26">
        <v>0</v>
      </c>
      <c r="N4548" s="26">
        <v>0</v>
      </c>
      <c r="O4548" s="26">
        <v>0</v>
      </c>
      <c r="P4548" s="26">
        <v>54851.42</v>
      </c>
      <c r="Q4548" s="26">
        <f t="shared" si="211"/>
        <v>54851.42</v>
      </c>
      <c r="R4548" s="27" t="str">
        <f t="shared" si="212"/>
        <v>120+</v>
      </c>
      <c r="S4548" s="27" t="str">
        <f>+VLOOKUP(B4548,'[1]PORTFOLIO MAY16'!$B$7:$T$5083,19,0)</f>
        <v>PANAMA</v>
      </c>
      <c r="T4548" s="26">
        <v>0</v>
      </c>
      <c r="U4548" s="23" t="s">
        <v>4557</v>
      </c>
      <c r="V4548" s="23" t="s">
        <v>4558</v>
      </c>
      <c r="W4548" s="23" t="s">
        <v>4557</v>
      </c>
      <c r="X4548" s="22">
        <v>65996.94</v>
      </c>
    </row>
    <row r="4549" spans="1:24" x14ac:dyDescent="0.25">
      <c r="A4549" s="22">
        <v>720</v>
      </c>
      <c r="B4549" s="23" t="s">
        <v>4597</v>
      </c>
      <c r="C4549" s="23"/>
      <c r="D4549" s="24">
        <v>341712</v>
      </c>
      <c r="E4549" s="25"/>
      <c r="F4549" s="23" t="s">
        <v>33</v>
      </c>
      <c r="G4549" s="23" t="s">
        <v>42</v>
      </c>
      <c r="H4549" s="24" t="s">
        <v>34</v>
      </c>
      <c r="I4549" s="24" t="s">
        <v>35</v>
      </c>
      <c r="J4549" s="23" t="s">
        <v>36</v>
      </c>
      <c r="K4549" s="26">
        <v>149886.18</v>
      </c>
      <c r="L4549" s="26">
        <f t="shared" si="213"/>
        <v>149886.18</v>
      </c>
      <c r="M4549" s="26">
        <v>0</v>
      </c>
      <c r="N4549" s="26">
        <v>0</v>
      </c>
      <c r="O4549" s="26">
        <v>0</v>
      </c>
      <c r="P4549" s="26">
        <v>0</v>
      </c>
      <c r="Q4549" s="26">
        <f t="shared" si="211"/>
        <v>0</v>
      </c>
      <c r="R4549" s="27" t="str">
        <f t="shared" si="212"/>
        <v>1-30</v>
      </c>
      <c r="S4549" s="27" t="str">
        <f>+VLOOKUP(B4549,'[1]PORTFOLIO MAY16'!$B$7:$T$5083,19,0)</f>
        <v>PANAMA</v>
      </c>
      <c r="T4549" s="26">
        <v>0</v>
      </c>
      <c r="U4549" s="23" t="s">
        <v>4557</v>
      </c>
      <c r="V4549" s="23" t="s">
        <v>4558</v>
      </c>
      <c r="W4549" s="23" t="s">
        <v>4557</v>
      </c>
      <c r="X4549" s="22">
        <v>166183.54</v>
      </c>
    </row>
    <row r="4550" spans="1:24" x14ac:dyDescent="0.25">
      <c r="A4550" s="22">
        <v>720</v>
      </c>
      <c r="B4550" s="23" t="s">
        <v>4598</v>
      </c>
      <c r="C4550" s="23"/>
      <c r="D4550" s="24">
        <v>341712</v>
      </c>
      <c r="E4550" s="25"/>
      <c r="F4550" s="23" t="s">
        <v>33</v>
      </c>
      <c r="G4550" s="23" t="s">
        <v>42</v>
      </c>
      <c r="H4550" s="24" t="s">
        <v>34</v>
      </c>
      <c r="I4550" s="24" t="s">
        <v>35</v>
      </c>
      <c r="J4550" s="23" t="s">
        <v>36</v>
      </c>
      <c r="K4550" s="26">
        <v>152740.73000000001</v>
      </c>
      <c r="L4550" s="26">
        <f t="shared" si="213"/>
        <v>152740.73000000001</v>
      </c>
      <c r="M4550" s="26">
        <v>0</v>
      </c>
      <c r="N4550" s="26">
        <v>0</v>
      </c>
      <c r="O4550" s="26">
        <v>0</v>
      </c>
      <c r="P4550" s="26">
        <v>0</v>
      </c>
      <c r="Q4550" s="26">
        <f t="shared" si="211"/>
        <v>0</v>
      </c>
      <c r="R4550" s="27" t="str">
        <f t="shared" si="212"/>
        <v>1-30</v>
      </c>
      <c r="S4550" s="27" t="str">
        <f>+VLOOKUP(B4550,'[1]PORTFOLIO MAY16'!$B$7:$T$5083,19,0)</f>
        <v>PANAMA</v>
      </c>
      <c r="T4550" s="26">
        <v>0</v>
      </c>
      <c r="U4550" s="23" t="s">
        <v>4557</v>
      </c>
      <c r="V4550" s="23" t="s">
        <v>4558</v>
      </c>
      <c r="W4550" s="23" t="s">
        <v>4557</v>
      </c>
      <c r="X4550" s="22">
        <v>169719.36</v>
      </c>
    </row>
    <row r="4551" spans="1:24" x14ac:dyDescent="0.25">
      <c r="A4551" s="22">
        <v>720</v>
      </c>
      <c r="B4551" s="23" t="s">
        <v>4599</v>
      </c>
      <c r="C4551" s="23"/>
      <c r="D4551" s="24">
        <v>348660</v>
      </c>
      <c r="E4551" s="25"/>
      <c r="F4551" s="23" t="s">
        <v>33</v>
      </c>
      <c r="G4551" s="23" t="s">
        <v>42</v>
      </c>
      <c r="H4551" s="24" t="s">
        <v>34</v>
      </c>
      <c r="I4551" s="24" t="s">
        <v>35</v>
      </c>
      <c r="J4551" s="23" t="s">
        <v>36</v>
      </c>
      <c r="K4551" s="26">
        <v>59894.3</v>
      </c>
      <c r="L4551" s="26">
        <f t="shared" si="213"/>
        <v>59894.3</v>
      </c>
      <c r="M4551" s="26">
        <v>0</v>
      </c>
      <c r="N4551" s="26">
        <v>59894.3</v>
      </c>
      <c r="O4551" s="26">
        <v>0</v>
      </c>
      <c r="P4551" s="26">
        <v>0</v>
      </c>
      <c r="Q4551" s="26">
        <f t="shared" ref="Q4551:Q4614" si="214">+P4551+O4551+N4551+M4551</f>
        <v>59894.3</v>
      </c>
      <c r="R4551" s="27" t="str">
        <f t="shared" ref="R4551:R4614" si="215">+IF(P4551&gt;0,"120+",IF(O4551&gt;0,"91-120",IF(N4551&gt;0,"61-90",IF(M4551&gt;0,"31-60","1-30"))))</f>
        <v>61-90</v>
      </c>
      <c r="S4551" s="27" t="str">
        <f>+VLOOKUP(B4551,'[1]PORTFOLIO MAY16'!$B$7:$T$5083,19,0)</f>
        <v>PANAMA</v>
      </c>
      <c r="T4551" s="26">
        <v>0</v>
      </c>
      <c r="U4551" s="23" t="s">
        <v>4557</v>
      </c>
      <c r="V4551" s="23" t="s">
        <v>4558</v>
      </c>
      <c r="W4551" s="23" t="s">
        <v>4557</v>
      </c>
      <c r="X4551" s="22">
        <v>66137.63</v>
      </c>
    </row>
    <row r="4552" spans="1:24" x14ac:dyDescent="0.25">
      <c r="A4552" s="22">
        <v>720</v>
      </c>
      <c r="B4552" s="23" t="s">
        <v>4600</v>
      </c>
      <c r="C4552" s="23"/>
      <c r="D4552" s="24">
        <v>348891</v>
      </c>
      <c r="E4552" s="25"/>
      <c r="F4552" s="23" t="s">
        <v>33</v>
      </c>
      <c r="G4552" s="23" t="s">
        <v>42</v>
      </c>
      <c r="H4552" s="24" t="s">
        <v>34</v>
      </c>
      <c r="I4552" s="24" t="s">
        <v>35</v>
      </c>
      <c r="J4552" s="23" t="s">
        <v>36</v>
      </c>
      <c r="K4552" s="26">
        <v>230716.81</v>
      </c>
      <c r="L4552" s="26">
        <f t="shared" si="213"/>
        <v>230716.81</v>
      </c>
      <c r="M4552" s="26">
        <v>0</v>
      </c>
      <c r="N4552" s="26">
        <v>0</v>
      </c>
      <c r="O4552" s="26">
        <v>0</v>
      </c>
      <c r="P4552" s="26">
        <v>0</v>
      </c>
      <c r="Q4552" s="26">
        <f t="shared" si="214"/>
        <v>0</v>
      </c>
      <c r="R4552" s="27" t="str">
        <f t="shared" si="215"/>
        <v>1-30</v>
      </c>
      <c r="S4552" s="27" t="str">
        <f>+VLOOKUP(B4552,'[1]PORTFOLIO MAY16'!$B$7:$T$5083,19,0)</f>
        <v>PANAMA</v>
      </c>
      <c r="T4552" s="26">
        <v>0</v>
      </c>
      <c r="U4552" s="23" t="s">
        <v>4557</v>
      </c>
      <c r="V4552" s="23" t="s">
        <v>4558</v>
      </c>
      <c r="W4552" s="23" t="s">
        <v>4557</v>
      </c>
      <c r="X4552" s="22">
        <v>262775.8</v>
      </c>
    </row>
    <row r="4553" spans="1:24" x14ac:dyDescent="0.25">
      <c r="A4553" s="22">
        <v>720</v>
      </c>
      <c r="B4553" s="23" t="s">
        <v>4601</v>
      </c>
      <c r="C4553" s="23"/>
      <c r="D4553" s="24">
        <v>350403</v>
      </c>
      <c r="E4553" s="25"/>
      <c r="F4553" s="23" t="s">
        <v>33</v>
      </c>
      <c r="G4553" s="23" t="s">
        <v>42</v>
      </c>
      <c r="H4553" s="24" t="s">
        <v>34</v>
      </c>
      <c r="I4553" s="24" t="s">
        <v>35</v>
      </c>
      <c r="J4553" s="23" t="s">
        <v>36</v>
      </c>
      <c r="K4553" s="26">
        <v>69353.81</v>
      </c>
      <c r="L4553" s="26">
        <f t="shared" si="213"/>
        <v>69353.81</v>
      </c>
      <c r="M4553" s="26">
        <v>0</v>
      </c>
      <c r="N4553" s="26">
        <v>69353.81</v>
      </c>
      <c r="O4553" s="26">
        <v>0</v>
      </c>
      <c r="P4553" s="26">
        <v>0</v>
      </c>
      <c r="Q4553" s="26">
        <f t="shared" si="214"/>
        <v>69353.81</v>
      </c>
      <c r="R4553" s="27" t="str">
        <f t="shared" si="215"/>
        <v>61-90</v>
      </c>
      <c r="S4553" s="27" t="str">
        <f>+VLOOKUP(B4553,'[1]PORTFOLIO MAY16'!$B$7:$T$5083,19,0)</f>
        <v>PANAMA</v>
      </c>
      <c r="T4553" s="26">
        <v>0</v>
      </c>
      <c r="U4553" s="23" t="s">
        <v>4557</v>
      </c>
      <c r="V4553" s="23" t="s">
        <v>4558</v>
      </c>
      <c r="W4553" s="23" t="s">
        <v>4557</v>
      </c>
      <c r="X4553" s="22">
        <v>80461.509999999995</v>
      </c>
    </row>
    <row r="4554" spans="1:24" x14ac:dyDescent="0.25">
      <c r="A4554" s="22">
        <v>720</v>
      </c>
      <c r="B4554" s="23" t="s">
        <v>4602</v>
      </c>
      <c r="C4554" s="23"/>
      <c r="D4554" s="24">
        <v>340872</v>
      </c>
      <c r="E4554" s="25"/>
      <c r="F4554" s="23" t="s">
        <v>33</v>
      </c>
      <c r="G4554" s="23" t="s">
        <v>42</v>
      </c>
      <c r="H4554" s="24" t="s">
        <v>34</v>
      </c>
      <c r="I4554" s="24" t="s">
        <v>35</v>
      </c>
      <c r="J4554" s="23" t="s">
        <v>36</v>
      </c>
      <c r="K4554" s="26">
        <v>139757.9</v>
      </c>
      <c r="L4554" s="26">
        <f t="shared" si="213"/>
        <v>139757.9</v>
      </c>
      <c r="M4554" s="26">
        <v>139757.9</v>
      </c>
      <c r="N4554" s="26">
        <v>0</v>
      </c>
      <c r="O4554" s="26">
        <v>0</v>
      </c>
      <c r="P4554" s="26">
        <v>0</v>
      </c>
      <c r="Q4554" s="26">
        <f t="shared" si="214"/>
        <v>139757.9</v>
      </c>
      <c r="R4554" s="27" t="str">
        <f t="shared" si="215"/>
        <v>31-60</v>
      </c>
      <c r="S4554" s="27" t="str">
        <f>+VLOOKUP(B4554,'[1]PORTFOLIO MAY16'!$B$7:$T$5083,19,0)</f>
        <v>PANAMA</v>
      </c>
      <c r="T4554" s="26">
        <v>0</v>
      </c>
      <c r="U4554" s="23" t="s">
        <v>4557</v>
      </c>
      <c r="V4554" s="23" t="s">
        <v>4558</v>
      </c>
      <c r="W4554" s="23" t="s">
        <v>4557</v>
      </c>
      <c r="X4554" s="22">
        <v>157908.99</v>
      </c>
    </row>
    <row r="4555" spans="1:24" x14ac:dyDescent="0.25">
      <c r="A4555" s="22">
        <v>720</v>
      </c>
      <c r="B4555" s="23" t="s">
        <v>4603</v>
      </c>
      <c r="C4555" s="23"/>
      <c r="D4555" s="24">
        <v>341712</v>
      </c>
      <c r="E4555" s="25"/>
      <c r="F4555" s="23" t="s">
        <v>33</v>
      </c>
      <c r="G4555" s="23" t="s">
        <v>42</v>
      </c>
      <c r="H4555" s="24" t="s">
        <v>34</v>
      </c>
      <c r="I4555" s="24" t="s">
        <v>35</v>
      </c>
      <c r="J4555" s="23" t="s">
        <v>36</v>
      </c>
      <c r="K4555" s="26">
        <v>140720.15</v>
      </c>
      <c r="L4555" s="26">
        <f t="shared" si="213"/>
        <v>140720.15</v>
      </c>
      <c r="M4555" s="26">
        <v>0</v>
      </c>
      <c r="N4555" s="26">
        <v>0</v>
      </c>
      <c r="O4555" s="26">
        <v>0</v>
      </c>
      <c r="P4555" s="26">
        <v>0</v>
      </c>
      <c r="Q4555" s="26">
        <f t="shared" si="214"/>
        <v>0</v>
      </c>
      <c r="R4555" s="27" t="str">
        <f t="shared" si="215"/>
        <v>1-30</v>
      </c>
      <c r="S4555" s="27" t="str">
        <f>+VLOOKUP(B4555,'[1]PORTFOLIO MAY16'!$B$7:$T$5083,19,0)</f>
        <v>PANAMA</v>
      </c>
      <c r="T4555" s="26">
        <v>0</v>
      </c>
      <c r="U4555" s="23" t="s">
        <v>4557</v>
      </c>
      <c r="V4555" s="23" t="s">
        <v>4558</v>
      </c>
      <c r="W4555" s="23" t="s">
        <v>4557</v>
      </c>
      <c r="X4555" s="22">
        <v>157394.67000000001</v>
      </c>
    </row>
    <row r="4556" spans="1:24" x14ac:dyDescent="0.25">
      <c r="A4556" s="22">
        <v>720</v>
      </c>
      <c r="B4556" s="23" t="s">
        <v>4604</v>
      </c>
      <c r="C4556" s="23"/>
      <c r="D4556" s="24">
        <v>340331</v>
      </c>
      <c r="E4556" s="25"/>
      <c r="F4556" s="23" t="s">
        <v>33</v>
      </c>
      <c r="G4556" s="23" t="s">
        <v>42</v>
      </c>
      <c r="H4556" s="24" t="s">
        <v>34</v>
      </c>
      <c r="I4556" s="24" t="s">
        <v>233</v>
      </c>
      <c r="J4556" s="23" t="s">
        <v>36</v>
      </c>
      <c r="K4556" s="26">
        <v>55773.58</v>
      </c>
      <c r="L4556" s="26">
        <f t="shared" si="213"/>
        <v>55773.58</v>
      </c>
      <c r="M4556" s="26">
        <v>0</v>
      </c>
      <c r="N4556" s="26">
        <v>0</v>
      </c>
      <c r="O4556" s="26">
        <v>0</v>
      </c>
      <c r="P4556" s="26">
        <v>55773.58</v>
      </c>
      <c r="Q4556" s="26">
        <f t="shared" si="214"/>
        <v>55773.58</v>
      </c>
      <c r="R4556" s="27" t="str">
        <f t="shared" si="215"/>
        <v>120+</v>
      </c>
      <c r="S4556" s="27" t="str">
        <f>+VLOOKUP(B4556,'[1]PORTFOLIO MAY16'!$B$7:$T$5083,19,0)</f>
        <v>PANAMA</v>
      </c>
      <c r="T4556" s="26">
        <v>0</v>
      </c>
      <c r="U4556" s="23" t="s">
        <v>4557</v>
      </c>
      <c r="V4556" s="23" t="s">
        <v>4558</v>
      </c>
      <c r="W4556" s="23" t="s">
        <v>4557</v>
      </c>
      <c r="X4556" s="22">
        <v>67392.94</v>
      </c>
    </row>
    <row r="4557" spans="1:24" x14ac:dyDescent="0.25">
      <c r="A4557" s="22">
        <v>720</v>
      </c>
      <c r="B4557" s="23" t="s">
        <v>4605</v>
      </c>
      <c r="C4557" s="23"/>
      <c r="D4557" s="24">
        <v>322530</v>
      </c>
      <c r="E4557" s="25"/>
      <c r="F4557" s="23" t="s">
        <v>33</v>
      </c>
      <c r="G4557" s="23" t="s">
        <v>42</v>
      </c>
      <c r="H4557" s="24" t="s">
        <v>34</v>
      </c>
      <c r="I4557" s="24" t="s">
        <v>35</v>
      </c>
      <c r="J4557" s="23" t="s">
        <v>36</v>
      </c>
      <c r="K4557" s="26">
        <v>5734.82</v>
      </c>
      <c r="L4557" s="26">
        <f t="shared" si="213"/>
        <v>5734.82</v>
      </c>
      <c r="M4557" s="26">
        <v>0</v>
      </c>
      <c r="N4557" s="26">
        <v>0</v>
      </c>
      <c r="O4557" s="26">
        <v>0</v>
      </c>
      <c r="P4557" s="26">
        <v>0</v>
      </c>
      <c r="Q4557" s="26">
        <f t="shared" si="214"/>
        <v>0</v>
      </c>
      <c r="R4557" s="27" t="str">
        <f t="shared" si="215"/>
        <v>1-30</v>
      </c>
      <c r="S4557" s="27" t="str">
        <f>+VLOOKUP(B4557,'[1]PORTFOLIO MAY16'!$B$7:$T$5083,19,0)</f>
        <v>PANAMA</v>
      </c>
      <c r="T4557" s="26">
        <v>0</v>
      </c>
      <c r="U4557" s="23" t="s">
        <v>4557</v>
      </c>
      <c r="V4557" s="23" t="s">
        <v>4558</v>
      </c>
      <c r="W4557" s="23" t="s">
        <v>4557</v>
      </c>
      <c r="X4557" s="22">
        <v>5878.78</v>
      </c>
    </row>
    <row r="4558" spans="1:24" x14ac:dyDescent="0.25">
      <c r="A4558" s="22">
        <v>720</v>
      </c>
      <c r="B4558" s="23" t="s">
        <v>4606</v>
      </c>
      <c r="C4558" s="23"/>
      <c r="D4558" s="24">
        <v>328924</v>
      </c>
      <c r="E4558" s="25"/>
      <c r="F4558" s="23" t="s">
        <v>33</v>
      </c>
      <c r="G4558" s="23" t="s">
        <v>42</v>
      </c>
      <c r="H4558" s="24" t="s">
        <v>34</v>
      </c>
      <c r="I4558" s="24" t="s">
        <v>35</v>
      </c>
      <c r="J4558" s="23" t="s">
        <v>36</v>
      </c>
      <c r="K4558" s="26">
        <v>30227.31</v>
      </c>
      <c r="L4558" s="26">
        <f t="shared" si="213"/>
        <v>30227.31</v>
      </c>
      <c r="M4558" s="26">
        <v>0</v>
      </c>
      <c r="N4558" s="26">
        <v>0</v>
      </c>
      <c r="O4558" s="26">
        <v>0</v>
      </c>
      <c r="P4558" s="26">
        <v>0</v>
      </c>
      <c r="Q4558" s="26">
        <f t="shared" si="214"/>
        <v>0</v>
      </c>
      <c r="R4558" s="27" t="str">
        <f t="shared" si="215"/>
        <v>1-30</v>
      </c>
      <c r="S4558" s="27" t="str">
        <f>+VLOOKUP(B4558,'[1]PORTFOLIO MAY16'!$B$7:$T$5083,19,0)</f>
        <v>PANAMA</v>
      </c>
      <c r="T4558" s="26">
        <v>0</v>
      </c>
      <c r="U4558" s="23" t="s">
        <v>4557</v>
      </c>
      <c r="V4558" s="23" t="s">
        <v>4558</v>
      </c>
      <c r="W4558" s="23" t="s">
        <v>4557</v>
      </c>
      <c r="X4558" s="22">
        <v>36130.14</v>
      </c>
    </row>
    <row r="4559" spans="1:24" x14ac:dyDescent="0.25">
      <c r="A4559" s="22">
        <v>720</v>
      </c>
      <c r="B4559" s="23" t="s">
        <v>4607</v>
      </c>
      <c r="C4559" s="23"/>
      <c r="D4559" s="24">
        <v>309462</v>
      </c>
      <c r="E4559" s="25"/>
      <c r="F4559" s="23" t="s">
        <v>33</v>
      </c>
      <c r="G4559" s="23" t="s">
        <v>42</v>
      </c>
      <c r="H4559" s="24" t="s">
        <v>34</v>
      </c>
      <c r="I4559" s="24" t="s">
        <v>35</v>
      </c>
      <c r="J4559" s="23" t="s">
        <v>36</v>
      </c>
      <c r="K4559" s="26">
        <v>6419.5</v>
      </c>
      <c r="L4559" s="26">
        <f t="shared" si="213"/>
        <v>6419.5</v>
      </c>
      <c r="M4559" s="26">
        <v>0</v>
      </c>
      <c r="N4559" s="26">
        <v>0</v>
      </c>
      <c r="O4559" s="26">
        <v>0</v>
      </c>
      <c r="P4559" s="26">
        <v>0</v>
      </c>
      <c r="Q4559" s="26">
        <f t="shared" si="214"/>
        <v>0</v>
      </c>
      <c r="R4559" s="27" t="str">
        <f t="shared" si="215"/>
        <v>1-30</v>
      </c>
      <c r="S4559" s="27" t="str">
        <f>+VLOOKUP(B4559,'[1]PORTFOLIO MAY16'!$B$7:$T$5083,19,0)</f>
        <v>PANAMA</v>
      </c>
      <c r="T4559" s="26">
        <v>0</v>
      </c>
      <c r="U4559" s="23" t="s">
        <v>4557</v>
      </c>
      <c r="V4559" s="23" t="s">
        <v>4558</v>
      </c>
      <c r="W4559" s="23" t="s">
        <v>4557</v>
      </c>
      <c r="X4559" s="22">
        <v>6482.18</v>
      </c>
    </row>
    <row r="4560" spans="1:24" x14ac:dyDescent="0.25">
      <c r="A4560" s="22">
        <v>720</v>
      </c>
      <c r="B4560" s="23" t="s">
        <v>4608</v>
      </c>
      <c r="C4560" s="23"/>
      <c r="D4560" s="24">
        <v>320697</v>
      </c>
      <c r="E4560" s="25"/>
      <c r="F4560" s="23" t="s">
        <v>33</v>
      </c>
      <c r="G4560" s="23" t="s">
        <v>42</v>
      </c>
      <c r="H4560" s="24" t="s">
        <v>34</v>
      </c>
      <c r="I4560" s="24" t="s">
        <v>35</v>
      </c>
      <c r="J4560" s="23" t="s">
        <v>36</v>
      </c>
      <c r="K4560" s="26">
        <v>97863.25</v>
      </c>
      <c r="L4560" s="26">
        <f t="shared" si="213"/>
        <v>97863.25</v>
      </c>
      <c r="M4560" s="26">
        <v>0</v>
      </c>
      <c r="N4560" s="26">
        <v>0</v>
      </c>
      <c r="O4560" s="26">
        <v>0</v>
      </c>
      <c r="P4560" s="26">
        <v>0</v>
      </c>
      <c r="Q4560" s="26">
        <f t="shared" si="214"/>
        <v>0</v>
      </c>
      <c r="R4560" s="27" t="str">
        <f t="shared" si="215"/>
        <v>1-30</v>
      </c>
      <c r="S4560" s="27" t="str">
        <f>+VLOOKUP(B4560,'[1]PORTFOLIO MAY16'!$B$7:$T$5083,19,0)</f>
        <v>PANAMA</v>
      </c>
      <c r="T4560" s="26">
        <v>0</v>
      </c>
      <c r="U4560" s="23" t="s">
        <v>4557</v>
      </c>
      <c r="V4560" s="23" t="s">
        <v>4558</v>
      </c>
      <c r="W4560" s="23" t="s">
        <v>4557</v>
      </c>
      <c r="X4560" s="22">
        <v>100059.52</v>
      </c>
    </row>
    <row r="4561" spans="1:24" x14ac:dyDescent="0.25">
      <c r="A4561" s="22">
        <v>720</v>
      </c>
      <c r="B4561" s="23" t="s">
        <v>4609</v>
      </c>
      <c r="C4561" s="23"/>
      <c r="D4561" s="24">
        <v>324242</v>
      </c>
      <c r="E4561" s="25"/>
      <c r="F4561" s="23" t="s">
        <v>33</v>
      </c>
      <c r="G4561" s="23" t="s">
        <v>42</v>
      </c>
      <c r="H4561" s="24" t="s">
        <v>34</v>
      </c>
      <c r="I4561" s="24" t="s">
        <v>35</v>
      </c>
      <c r="J4561" s="23" t="s">
        <v>36</v>
      </c>
      <c r="K4561" s="26">
        <v>43739.05</v>
      </c>
      <c r="L4561" s="26">
        <f t="shared" si="213"/>
        <v>43739.05</v>
      </c>
      <c r="M4561" s="26">
        <v>43739.05</v>
      </c>
      <c r="N4561" s="26">
        <v>0</v>
      </c>
      <c r="O4561" s="26">
        <v>0</v>
      </c>
      <c r="P4561" s="26">
        <v>0</v>
      </c>
      <c r="Q4561" s="26">
        <f t="shared" si="214"/>
        <v>43739.05</v>
      </c>
      <c r="R4561" s="27" t="str">
        <f t="shared" si="215"/>
        <v>31-60</v>
      </c>
      <c r="S4561" s="27" t="str">
        <f>+VLOOKUP(B4561,'[1]PORTFOLIO MAY16'!$B$7:$T$5083,19,0)</f>
        <v>PANAMA</v>
      </c>
      <c r="T4561" s="26">
        <v>0</v>
      </c>
      <c r="U4561" s="23" t="s">
        <v>4557</v>
      </c>
      <c r="V4561" s="23" t="s">
        <v>4558</v>
      </c>
      <c r="W4561" s="23" t="s">
        <v>4557</v>
      </c>
      <c r="X4561" s="22">
        <v>48141.55</v>
      </c>
    </row>
    <row r="4562" spans="1:24" x14ac:dyDescent="0.25">
      <c r="A4562" s="22">
        <v>720</v>
      </c>
      <c r="B4562" s="23" t="s">
        <v>4610</v>
      </c>
      <c r="C4562" s="23"/>
      <c r="D4562" s="24">
        <v>355511</v>
      </c>
      <c r="E4562" s="25"/>
      <c r="F4562" s="23" t="s">
        <v>33</v>
      </c>
      <c r="G4562" s="23" t="s">
        <v>42</v>
      </c>
      <c r="H4562" s="24" t="s">
        <v>34</v>
      </c>
      <c r="I4562" s="24" t="s">
        <v>35</v>
      </c>
      <c r="J4562" s="23" t="s">
        <v>36</v>
      </c>
      <c r="K4562" s="26">
        <v>165850.70000000001</v>
      </c>
      <c r="L4562" s="26">
        <f t="shared" si="213"/>
        <v>165850.70000000001</v>
      </c>
      <c r="M4562" s="26">
        <v>165850.70000000001</v>
      </c>
      <c r="N4562" s="26">
        <v>0</v>
      </c>
      <c r="O4562" s="26">
        <v>0</v>
      </c>
      <c r="P4562" s="26">
        <v>0</v>
      </c>
      <c r="Q4562" s="26">
        <f t="shared" si="214"/>
        <v>165850.70000000001</v>
      </c>
      <c r="R4562" s="27" t="str">
        <f t="shared" si="215"/>
        <v>31-60</v>
      </c>
      <c r="S4562" s="27" t="str">
        <f>+VLOOKUP(B4562,'[1]PORTFOLIO MAY16'!$B$7:$T$5083,19,0)</f>
        <v>PANAMA</v>
      </c>
      <c r="T4562" s="26">
        <v>0</v>
      </c>
      <c r="U4562" s="23" t="s">
        <v>4557</v>
      </c>
      <c r="V4562" s="23" t="s">
        <v>4558</v>
      </c>
      <c r="W4562" s="23" t="s">
        <v>4557</v>
      </c>
      <c r="X4562" s="22">
        <v>195604.38</v>
      </c>
    </row>
    <row r="4563" spans="1:24" x14ac:dyDescent="0.25">
      <c r="A4563" s="22">
        <v>720</v>
      </c>
      <c r="B4563" s="23" t="s">
        <v>4611</v>
      </c>
      <c r="C4563" s="23"/>
      <c r="D4563" s="24">
        <v>355559</v>
      </c>
      <c r="E4563" s="25"/>
      <c r="F4563" s="23" t="s">
        <v>33</v>
      </c>
      <c r="G4563" s="23" t="s">
        <v>42</v>
      </c>
      <c r="H4563" s="24" t="s">
        <v>34</v>
      </c>
      <c r="I4563" s="24" t="s">
        <v>35</v>
      </c>
      <c r="J4563" s="23" t="s">
        <v>36</v>
      </c>
      <c r="K4563" s="26">
        <v>8748.68</v>
      </c>
      <c r="L4563" s="26">
        <f t="shared" si="213"/>
        <v>8748.68</v>
      </c>
      <c r="M4563" s="26">
        <v>0</v>
      </c>
      <c r="N4563" s="26">
        <v>0</v>
      </c>
      <c r="O4563" s="26">
        <v>0</v>
      </c>
      <c r="P4563" s="26">
        <v>0</v>
      </c>
      <c r="Q4563" s="26">
        <f t="shared" si="214"/>
        <v>0</v>
      </c>
      <c r="R4563" s="27" t="str">
        <f t="shared" si="215"/>
        <v>1-30</v>
      </c>
      <c r="S4563" s="27" t="str">
        <f>+VLOOKUP(B4563,'[1]PORTFOLIO MAY16'!$B$7:$T$5083,19,0)</f>
        <v>PANAMA</v>
      </c>
      <c r="T4563" s="26">
        <v>0</v>
      </c>
      <c r="U4563" s="23" t="s">
        <v>4557</v>
      </c>
      <c r="V4563" s="23" t="s">
        <v>4558</v>
      </c>
      <c r="W4563" s="23" t="s">
        <v>4557</v>
      </c>
      <c r="X4563" s="22">
        <v>8864.9599999999991</v>
      </c>
    </row>
    <row r="4564" spans="1:24" x14ac:dyDescent="0.25">
      <c r="A4564" s="22">
        <v>720</v>
      </c>
      <c r="B4564" s="23" t="s">
        <v>4612</v>
      </c>
      <c r="C4564" s="23"/>
      <c r="D4564" s="24">
        <v>350529</v>
      </c>
      <c r="E4564" s="25"/>
      <c r="F4564" s="23" t="s">
        <v>33</v>
      </c>
      <c r="G4564" s="23" t="s">
        <v>42</v>
      </c>
      <c r="H4564" s="24" t="s">
        <v>34</v>
      </c>
      <c r="I4564" s="24" t="s">
        <v>35</v>
      </c>
      <c r="J4564" s="23" t="s">
        <v>36</v>
      </c>
      <c r="K4564" s="26">
        <v>65213.440000000002</v>
      </c>
      <c r="L4564" s="26">
        <f t="shared" si="213"/>
        <v>65213.440000000002</v>
      </c>
      <c r="M4564" s="26">
        <v>0</v>
      </c>
      <c r="N4564" s="26">
        <v>0</v>
      </c>
      <c r="O4564" s="26">
        <v>0</v>
      </c>
      <c r="P4564" s="26">
        <v>0</v>
      </c>
      <c r="Q4564" s="26">
        <f t="shared" si="214"/>
        <v>0</v>
      </c>
      <c r="R4564" s="27" t="str">
        <f t="shared" si="215"/>
        <v>1-30</v>
      </c>
      <c r="S4564" s="27" t="str">
        <f>+VLOOKUP(B4564,'[1]PORTFOLIO MAY16'!$B$7:$T$5083,19,0)</f>
        <v>PANAMA</v>
      </c>
      <c r="T4564" s="26">
        <v>0</v>
      </c>
      <c r="U4564" s="23" t="s">
        <v>4557</v>
      </c>
      <c r="V4564" s="23" t="s">
        <v>4558</v>
      </c>
      <c r="W4564" s="23" t="s">
        <v>4557</v>
      </c>
      <c r="X4564" s="22">
        <v>70610.75</v>
      </c>
    </row>
    <row r="4565" spans="1:24" x14ac:dyDescent="0.25">
      <c r="A4565" s="22">
        <v>720</v>
      </c>
      <c r="B4565" s="23" t="s">
        <v>4613</v>
      </c>
      <c r="C4565" s="23"/>
      <c r="D4565" s="24">
        <v>337101</v>
      </c>
      <c r="E4565" s="25"/>
      <c r="F4565" s="23" t="s">
        <v>33</v>
      </c>
      <c r="G4565" s="23" t="s">
        <v>42</v>
      </c>
      <c r="H4565" s="24" t="s">
        <v>34</v>
      </c>
      <c r="I4565" s="24" t="s">
        <v>35</v>
      </c>
      <c r="J4565" s="23" t="s">
        <v>36</v>
      </c>
      <c r="K4565" s="26">
        <v>136625.28</v>
      </c>
      <c r="L4565" s="26">
        <f t="shared" si="213"/>
        <v>136625.28</v>
      </c>
      <c r="M4565" s="26">
        <v>0</v>
      </c>
      <c r="N4565" s="26">
        <v>136625.28</v>
      </c>
      <c r="O4565" s="26">
        <v>0</v>
      </c>
      <c r="P4565" s="26">
        <v>0</v>
      </c>
      <c r="Q4565" s="26">
        <f t="shared" si="214"/>
        <v>136625.28</v>
      </c>
      <c r="R4565" s="27" t="str">
        <f t="shared" si="215"/>
        <v>61-90</v>
      </c>
      <c r="S4565" s="27" t="str">
        <f>+VLOOKUP(B4565,'[1]PORTFOLIO MAY16'!$B$7:$T$5083,19,0)</f>
        <v>PANAMA</v>
      </c>
      <c r="T4565" s="26">
        <v>0</v>
      </c>
      <c r="U4565" s="23" t="s">
        <v>4557</v>
      </c>
      <c r="V4565" s="23" t="s">
        <v>4558</v>
      </c>
      <c r="W4565" s="23" t="s">
        <v>4557</v>
      </c>
      <c r="X4565" s="22">
        <v>151385.4</v>
      </c>
    </row>
    <row r="4566" spans="1:24" x14ac:dyDescent="0.25">
      <c r="A4566" s="22">
        <v>720</v>
      </c>
      <c r="B4566" s="23" t="s">
        <v>4614</v>
      </c>
      <c r="C4566" s="23"/>
      <c r="D4566" s="24">
        <v>329351</v>
      </c>
      <c r="E4566" s="25"/>
      <c r="F4566" s="23" t="s">
        <v>33</v>
      </c>
      <c r="G4566" s="23" t="s">
        <v>42</v>
      </c>
      <c r="H4566" s="24" t="s">
        <v>34</v>
      </c>
      <c r="I4566" s="24" t="s">
        <v>35</v>
      </c>
      <c r="J4566" s="23" t="s">
        <v>36</v>
      </c>
      <c r="K4566" s="26">
        <v>47448.76</v>
      </c>
      <c r="L4566" s="26">
        <f t="shared" si="213"/>
        <v>47448.76</v>
      </c>
      <c r="M4566" s="26">
        <v>0</v>
      </c>
      <c r="N4566" s="26">
        <v>0</v>
      </c>
      <c r="O4566" s="26">
        <v>0</v>
      </c>
      <c r="P4566" s="26">
        <v>0</v>
      </c>
      <c r="Q4566" s="26">
        <f t="shared" si="214"/>
        <v>0</v>
      </c>
      <c r="R4566" s="27" t="str">
        <f t="shared" si="215"/>
        <v>1-30</v>
      </c>
      <c r="S4566" s="27" t="str">
        <f>+VLOOKUP(B4566,'[1]PORTFOLIO MAY16'!$B$7:$T$5083,19,0)</f>
        <v>PANAMA</v>
      </c>
      <c r="T4566" s="26">
        <v>0</v>
      </c>
      <c r="U4566" s="23" t="s">
        <v>4557</v>
      </c>
      <c r="V4566" s="23" t="s">
        <v>4558</v>
      </c>
      <c r="W4566" s="23" t="s">
        <v>4557</v>
      </c>
      <c r="X4566" s="22">
        <v>49246</v>
      </c>
    </row>
    <row r="4567" spans="1:24" x14ac:dyDescent="0.25">
      <c r="A4567" s="22">
        <v>720</v>
      </c>
      <c r="B4567" s="23" t="s">
        <v>4615</v>
      </c>
      <c r="C4567" s="23"/>
      <c r="D4567" s="24">
        <v>320695</v>
      </c>
      <c r="E4567" s="25"/>
      <c r="F4567" s="23" t="s">
        <v>42</v>
      </c>
      <c r="G4567" s="23" t="s">
        <v>42</v>
      </c>
      <c r="H4567" s="24" t="s">
        <v>34</v>
      </c>
      <c r="I4567" s="24" t="s">
        <v>35</v>
      </c>
      <c r="J4567" s="23" t="s">
        <v>36</v>
      </c>
      <c r="K4567" s="26">
        <v>13394.46</v>
      </c>
      <c r="L4567" s="26">
        <f t="shared" si="213"/>
        <v>13394.46</v>
      </c>
      <c r="M4567" s="26">
        <v>0</v>
      </c>
      <c r="N4567" s="26">
        <v>0</v>
      </c>
      <c r="O4567" s="26">
        <v>0</v>
      </c>
      <c r="P4567" s="26">
        <v>0</v>
      </c>
      <c r="Q4567" s="26">
        <f t="shared" si="214"/>
        <v>0</v>
      </c>
      <c r="R4567" s="27" t="str">
        <f t="shared" si="215"/>
        <v>1-30</v>
      </c>
      <c r="S4567" s="27" t="str">
        <f>+VLOOKUP(B4567,'[1]PORTFOLIO MAY16'!$B$7:$T$5083,19,0)</f>
        <v>PANAMA</v>
      </c>
      <c r="T4567" s="26">
        <v>0</v>
      </c>
      <c r="U4567" s="23" t="s">
        <v>4557</v>
      </c>
      <c r="V4567" s="23" t="s">
        <v>4558</v>
      </c>
      <c r="W4567" s="23" t="s">
        <v>4557</v>
      </c>
      <c r="X4567" s="22">
        <v>13704</v>
      </c>
    </row>
    <row r="4568" spans="1:24" x14ac:dyDescent="0.25">
      <c r="A4568" s="22">
        <v>720</v>
      </c>
      <c r="B4568" s="23" t="s">
        <v>4616</v>
      </c>
      <c r="C4568" s="23"/>
      <c r="D4568" s="24">
        <v>330511</v>
      </c>
      <c r="E4568" s="25"/>
      <c r="F4568" s="23" t="s">
        <v>33</v>
      </c>
      <c r="G4568" s="23" t="s">
        <v>42</v>
      </c>
      <c r="H4568" s="24" t="s">
        <v>34</v>
      </c>
      <c r="I4568" s="24" t="s">
        <v>35</v>
      </c>
      <c r="J4568" s="23" t="s">
        <v>36</v>
      </c>
      <c r="K4568" s="26">
        <v>218723.18</v>
      </c>
      <c r="L4568" s="26">
        <f t="shared" si="213"/>
        <v>218723.18</v>
      </c>
      <c r="M4568" s="26">
        <v>0</v>
      </c>
      <c r="N4568" s="26">
        <v>0</v>
      </c>
      <c r="O4568" s="26">
        <v>0</v>
      </c>
      <c r="P4568" s="26">
        <v>0</v>
      </c>
      <c r="Q4568" s="26">
        <f t="shared" si="214"/>
        <v>0</v>
      </c>
      <c r="R4568" s="27" t="str">
        <f t="shared" si="215"/>
        <v>1-30</v>
      </c>
      <c r="S4568" s="27" t="str">
        <f>+VLOOKUP(B4568,'[1]PORTFOLIO MAY16'!$B$7:$T$5083,19,0)</f>
        <v>PANAMA</v>
      </c>
      <c r="T4568" s="26">
        <v>0</v>
      </c>
      <c r="U4568" s="23" t="s">
        <v>4557</v>
      </c>
      <c r="V4568" s="23" t="s">
        <v>4558</v>
      </c>
      <c r="W4568" s="23" t="s">
        <v>4557</v>
      </c>
      <c r="X4568" s="22">
        <v>243992.76</v>
      </c>
    </row>
    <row r="4569" spans="1:24" x14ac:dyDescent="0.25">
      <c r="A4569" s="22">
        <v>720</v>
      </c>
      <c r="B4569" s="23" t="s">
        <v>4617</v>
      </c>
      <c r="C4569" s="23"/>
      <c r="D4569" s="24">
        <v>311212</v>
      </c>
      <c r="E4569" s="25"/>
      <c r="F4569" s="23" t="s">
        <v>33</v>
      </c>
      <c r="G4569" s="23" t="s">
        <v>42</v>
      </c>
      <c r="H4569" s="24" t="s">
        <v>34</v>
      </c>
      <c r="I4569" s="24" t="s">
        <v>35</v>
      </c>
      <c r="J4569" s="23" t="s">
        <v>36</v>
      </c>
      <c r="K4569" s="26">
        <v>64148.7</v>
      </c>
      <c r="L4569" s="26">
        <f t="shared" si="213"/>
        <v>64148.7</v>
      </c>
      <c r="M4569" s="26">
        <v>0</v>
      </c>
      <c r="N4569" s="26">
        <v>0</v>
      </c>
      <c r="O4569" s="26">
        <v>0</v>
      </c>
      <c r="P4569" s="26">
        <v>0</v>
      </c>
      <c r="Q4569" s="26">
        <f t="shared" si="214"/>
        <v>0</v>
      </c>
      <c r="R4569" s="27" t="str">
        <f t="shared" si="215"/>
        <v>1-30</v>
      </c>
      <c r="S4569" s="27" t="str">
        <f>+VLOOKUP(B4569,'[1]PORTFOLIO MAY16'!$B$7:$T$5083,19,0)</f>
        <v>PANAMA</v>
      </c>
      <c r="T4569" s="26">
        <v>0</v>
      </c>
      <c r="U4569" s="23" t="s">
        <v>4557</v>
      </c>
      <c r="V4569" s="23" t="s">
        <v>4558</v>
      </c>
      <c r="W4569" s="23" t="s">
        <v>4557</v>
      </c>
      <c r="X4569" s="22">
        <v>69271.59</v>
      </c>
    </row>
    <row r="4570" spans="1:24" x14ac:dyDescent="0.25">
      <c r="A4570" s="22">
        <v>720</v>
      </c>
      <c r="B4570" s="23" t="s">
        <v>4618</v>
      </c>
      <c r="C4570" s="23"/>
      <c r="D4570" s="24">
        <v>333264</v>
      </c>
      <c r="E4570" s="25"/>
      <c r="F4570" s="23" t="s">
        <v>33</v>
      </c>
      <c r="G4570" s="23" t="s">
        <v>42</v>
      </c>
      <c r="H4570" s="24" t="s">
        <v>34</v>
      </c>
      <c r="I4570" s="24" t="s">
        <v>35</v>
      </c>
      <c r="J4570" s="23" t="s">
        <v>36</v>
      </c>
      <c r="K4570" s="26">
        <v>50333.78</v>
      </c>
      <c r="L4570" s="26">
        <f t="shared" si="213"/>
        <v>50333.78</v>
      </c>
      <c r="M4570" s="26">
        <v>0</v>
      </c>
      <c r="N4570" s="26">
        <v>50333.78</v>
      </c>
      <c r="O4570" s="26">
        <v>0</v>
      </c>
      <c r="P4570" s="26">
        <v>0</v>
      </c>
      <c r="Q4570" s="26">
        <f t="shared" si="214"/>
        <v>50333.78</v>
      </c>
      <c r="R4570" s="27" t="str">
        <f t="shared" si="215"/>
        <v>61-90</v>
      </c>
      <c r="S4570" s="27" t="str">
        <f>+VLOOKUP(B4570,'[1]PORTFOLIO MAY16'!$B$7:$T$5083,19,0)</f>
        <v>PANAMA</v>
      </c>
      <c r="T4570" s="26">
        <v>0</v>
      </c>
      <c r="U4570" s="23" t="s">
        <v>4557</v>
      </c>
      <c r="V4570" s="23" t="s">
        <v>4558</v>
      </c>
      <c r="W4570" s="23" t="s">
        <v>4557</v>
      </c>
      <c r="X4570" s="22">
        <v>58085.72</v>
      </c>
    </row>
    <row r="4571" spans="1:24" x14ac:dyDescent="0.25">
      <c r="A4571" s="22">
        <v>720</v>
      </c>
      <c r="B4571" s="23" t="s">
        <v>4619</v>
      </c>
      <c r="C4571" s="23"/>
      <c r="D4571" s="24">
        <v>333737</v>
      </c>
      <c r="E4571" s="25"/>
      <c r="F4571" s="23" t="s">
        <v>33</v>
      </c>
      <c r="G4571" s="23" t="s">
        <v>42</v>
      </c>
      <c r="H4571" s="24" t="s">
        <v>34</v>
      </c>
      <c r="I4571" s="24" t="s">
        <v>35</v>
      </c>
      <c r="J4571" s="23" t="s">
        <v>36</v>
      </c>
      <c r="K4571" s="26">
        <v>195934.76</v>
      </c>
      <c r="L4571" s="26">
        <f t="shared" si="213"/>
        <v>195934.76</v>
      </c>
      <c r="M4571" s="26">
        <v>0</v>
      </c>
      <c r="N4571" s="26">
        <v>0</v>
      </c>
      <c r="O4571" s="26">
        <v>0</v>
      </c>
      <c r="P4571" s="26">
        <v>0</v>
      </c>
      <c r="Q4571" s="26">
        <f t="shared" si="214"/>
        <v>0</v>
      </c>
      <c r="R4571" s="27" t="str">
        <f t="shared" si="215"/>
        <v>1-30</v>
      </c>
      <c r="S4571" s="27" t="str">
        <f>+VLOOKUP(B4571,'[1]PORTFOLIO MAY16'!$B$7:$T$5083,19,0)</f>
        <v>PANAMA</v>
      </c>
      <c r="T4571" s="26">
        <v>0</v>
      </c>
      <c r="U4571" s="23" t="s">
        <v>4557</v>
      </c>
      <c r="V4571" s="23" t="s">
        <v>4558</v>
      </c>
      <c r="W4571" s="23" t="s">
        <v>4557</v>
      </c>
      <c r="X4571" s="22">
        <v>210551.94</v>
      </c>
    </row>
    <row r="4572" spans="1:24" x14ac:dyDescent="0.25">
      <c r="A4572" s="22">
        <v>720</v>
      </c>
      <c r="B4572" s="23" t="s">
        <v>4620</v>
      </c>
      <c r="C4572" s="23"/>
      <c r="D4572" s="24">
        <v>334168</v>
      </c>
      <c r="E4572" s="25"/>
      <c r="F4572" s="23" t="s">
        <v>33</v>
      </c>
      <c r="G4572" s="23" t="s">
        <v>42</v>
      </c>
      <c r="H4572" s="24" t="s">
        <v>34</v>
      </c>
      <c r="I4572" s="24" t="s">
        <v>233</v>
      </c>
      <c r="J4572" s="23" t="s">
        <v>36</v>
      </c>
      <c r="K4572" s="26">
        <v>77668.009999999995</v>
      </c>
      <c r="L4572" s="26">
        <f t="shared" si="213"/>
        <v>77668.009999999995</v>
      </c>
      <c r="M4572" s="26">
        <v>0</v>
      </c>
      <c r="N4572" s="26">
        <v>0</v>
      </c>
      <c r="O4572" s="26">
        <v>0</v>
      </c>
      <c r="P4572" s="26">
        <v>77668.009999999995</v>
      </c>
      <c r="Q4572" s="26">
        <f t="shared" si="214"/>
        <v>77668.009999999995</v>
      </c>
      <c r="R4572" s="27" t="str">
        <f t="shared" si="215"/>
        <v>120+</v>
      </c>
      <c r="S4572" s="27" t="str">
        <f>+VLOOKUP(B4572,'[1]PORTFOLIO MAY16'!$B$7:$T$5083,19,0)</f>
        <v>PANAMA</v>
      </c>
      <c r="T4572" s="26">
        <v>0</v>
      </c>
      <c r="U4572" s="23" t="s">
        <v>4557</v>
      </c>
      <c r="V4572" s="23" t="s">
        <v>4558</v>
      </c>
      <c r="W4572" s="23" t="s">
        <v>4557</v>
      </c>
      <c r="X4572" s="22">
        <v>90903.49</v>
      </c>
    </row>
    <row r="4573" spans="1:24" x14ac:dyDescent="0.25">
      <c r="A4573" s="22">
        <v>720</v>
      </c>
      <c r="B4573" s="23" t="s">
        <v>4621</v>
      </c>
      <c r="C4573" s="23"/>
      <c r="D4573" s="24">
        <v>341405</v>
      </c>
      <c r="E4573" s="25"/>
      <c r="F4573" s="23" t="s">
        <v>33</v>
      </c>
      <c r="G4573" s="23" t="s">
        <v>42</v>
      </c>
      <c r="H4573" s="24" t="s">
        <v>34</v>
      </c>
      <c r="I4573" s="24" t="s">
        <v>35</v>
      </c>
      <c r="J4573" s="23" t="s">
        <v>36</v>
      </c>
      <c r="K4573" s="26">
        <v>56526.48</v>
      </c>
      <c r="L4573" s="26">
        <f t="shared" si="213"/>
        <v>56526.48</v>
      </c>
      <c r="M4573" s="26">
        <v>0</v>
      </c>
      <c r="N4573" s="26">
        <v>0</v>
      </c>
      <c r="O4573" s="26">
        <v>0</v>
      </c>
      <c r="P4573" s="26">
        <v>0</v>
      </c>
      <c r="Q4573" s="26">
        <f t="shared" si="214"/>
        <v>0</v>
      </c>
      <c r="R4573" s="27" t="str">
        <f t="shared" si="215"/>
        <v>1-30</v>
      </c>
      <c r="S4573" s="27" t="str">
        <f>+VLOOKUP(B4573,'[1]PORTFOLIO MAY16'!$B$7:$T$5083,19,0)</f>
        <v>PANAMA</v>
      </c>
      <c r="T4573" s="26">
        <v>0</v>
      </c>
      <c r="U4573" s="23" t="s">
        <v>4557</v>
      </c>
      <c r="V4573" s="23" t="s">
        <v>4558</v>
      </c>
      <c r="W4573" s="23" t="s">
        <v>4557</v>
      </c>
      <c r="X4573" s="22">
        <v>65234.85</v>
      </c>
    </row>
    <row r="4574" spans="1:24" x14ac:dyDescent="0.25">
      <c r="A4574" s="22">
        <v>720</v>
      </c>
      <c r="B4574" s="23" t="s">
        <v>4622</v>
      </c>
      <c r="C4574" s="23"/>
      <c r="D4574" s="24">
        <v>336990</v>
      </c>
      <c r="E4574" s="25"/>
      <c r="F4574" s="23" t="s">
        <v>33</v>
      </c>
      <c r="G4574" s="23" t="s">
        <v>42</v>
      </c>
      <c r="H4574" s="24" t="s">
        <v>34</v>
      </c>
      <c r="I4574" s="24" t="s">
        <v>35</v>
      </c>
      <c r="J4574" s="23" t="s">
        <v>36</v>
      </c>
      <c r="K4574" s="26">
        <v>54038.11</v>
      </c>
      <c r="L4574" s="26">
        <f t="shared" si="213"/>
        <v>54038.11</v>
      </c>
      <c r="M4574" s="26">
        <v>0</v>
      </c>
      <c r="N4574" s="26">
        <v>0</v>
      </c>
      <c r="O4574" s="26">
        <v>0</v>
      </c>
      <c r="P4574" s="26">
        <v>0</v>
      </c>
      <c r="Q4574" s="26">
        <f t="shared" si="214"/>
        <v>0</v>
      </c>
      <c r="R4574" s="27" t="str">
        <f t="shared" si="215"/>
        <v>1-30</v>
      </c>
      <c r="S4574" s="27" t="str">
        <f>+VLOOKUP(B4574,'[1]PORTFOLIO MAY16'!$B$7:$T$5083,19,0)</f>
        <v>PANAMA</v>
      </c>
      <c r="T4574" s="26">
        <v>0</v>
      </c>
      <c r="U4574" s="23" t="s">
        <v>4557</v>
      </c>
      <c r="V4574" s="23" t="s">
        <v>4558</v>
      </c>
      <c r="W4574" s="23" t="s">
        <v>4557</v>
      </c>
      <c r="X4574" s="22">
        <v>58509.36</v>
      </c>
    </row>
    <row r="4575" spans="1:24" x14ac:dyDescent="0.25">
      <c r="A4575" s="22">
        <v>720</v>
      </c>
      <c r="B4575" s="23" t="s">
        <v>4623</v>
      </c>
      <c r="C4575" s="23"/>
      <c r="D4575" s="24">
        <v>319116</v>
      </c>
      <c r="E4575" s="25"/>
      <c r="F4575" s="23" t="s">
        <v>33</v>
      </c>
      <c r="G4575" s="23" t="s">
        <v>42</v>
      </c>
      <c r="H4575" s="24" t="s">
        <v>34</v>
      </c>
      <c r="I4575" s="24" t="s">
        <v>35</v>
      </c>
      <c r="J4575" s="23" t="s">
        <v>36</v>
      </c>
      <c r="K4575" s="26">
        <v>25739.34</v>
      </c>
      <c r="L4575" s="26">
        <f t="shared" si="213"/>
        <v>25739.34</v>
      </c>
      <c r="M4575" s="26">
        <v>0</v>
      </c>
      <c r="N4575" s="26">
        <v>0</v>
      </c>
      <c r="O4575" s="26">
        <v>0</v>
      </c>
      <c r="P4575" s="26">
        <v>0</v>
      </c>
      <c r="Q4575" s="26">
        <f t="shared" si="214"/>
        <v>0</v>
      </c>
      <c r="R4575" s="27" t="str">
        <f t="shared" si="215"/>
        <v>1-30</v>
      </c>
      <c r="S4575" s="27" t="str">
        <f>+VLOOKUP(B4575,'[1]PORTFOLIO MAY16'!$B$7:$T$5083,19,0)</f>
        <v>PANAMA</v>
      </c>
      <c r="T4575" s="26">
        <v>0</v>
      </c>
      <c r="U4575" s="23" t="s">
        <v>4557</v>
      </c>
      <c r="V4575" s="23" t="s">
        <v>4558</v>
      </c>
      <c r="W4575" s="23" t="s">
        <v>4557</v>
      </c>
      <c r="X4575" s="22">
        <v>27551.52</v>
      </c>
    </row>
    <row r="4576" spans="1:24" x14ac:dyDescent="0.25">
      <c r="A4576" s="22">
        <v>720</v>
      </c>
      <c r="B4576" s="23" t="s">
        <v>4624</v>
      </c>
      <c r="C4576" s="23"/>
      <c r="D4576" s="24">
        <v>337409</v>
      </c>
      <c r="E4576" s="25"/>
      <c r="F4576" s="23" t="s">
        <v>33</v>
      </c>
      <c r="G4576" s="23" t="s">
        <v>42</v>
      </c>
      <c r="H4576" s="24" t="s">
        <v>34</v>
      </c>
      <c r="I4576" s="24" t="s">
        <v>233</v>
      </c>
      <c r="J4576" s="23" t="s">
        <v>36</v>
      </c>
      <c r="K4576" s="26">
        <v>57249.24</v>
      </c>
      <c r="L4576" s="26">
        <f t="shared" ref="L4576:L4639" si="216">+IF(J4576="MXN",K4576/$L$2,K4576)</f>
        <v>57249.24</v>
      </c>
      <c r="M4576" s="26">
        <v>0</v>
      </c>
      <c r="N4576" s="26">
        <v>0</v>
      </c>
      <c r="O4576" s="26">
        <v>0</v>
      </c>
      <c r="P4576" s="26">
        <v>57249.24</v>
      </c>
      <c r="Q4576" s="26">
        <f t="shared" si="214"/>
        <v>57249.24</v>
      </c>
      <c r="R4576" s="27" t="str">
        <f t="shared" si="215"/>
        <v>120+</v>
      </c>
      <c r="S4576" s="27" t="str">
        <f>+VLOOKUP(B4576,'[1]PORTFOLIO MAY16'!$B$7:$T$5083,19,0)</f>
        <v>PANAMA</v>
      </c>
      <c r="T4576" s="26">
        <v>0</v>
      </c>
      <c r="U4576" s="23" t="s">
        <v>4557</v>
      </c>
      <c r="V4576" s="23" t="s">
        <v>4558</v>
      </c>
      <c r="W4576" s="23" t="s">
        <v>4557</v>
      </c>
      <c r="X4576" s="22">
        <v>69964.070000000007</v>
      </c>
    </row>
    <row r="4577" spans="1:24" x14ac:dyDescent="0.25">
      <c r="A4577" s="22">
        <v>720</v>
      </c>
      <c r="B4577" s="23" t="s">
        <v>4625</v>
      </c>
      <c r="C4577" s="23"/>
      <c r="D4577" s="24">
        <v>337549</v>
      </c>
      <c r="E4577" s="25"/>
      <c r="F4577" s="23" t="s">
        <v>33</v>
      </c>
      <c r="G4577" s="23" t="s">
        <v>42</v>
      </c>
      <c r="H4577" s="24" t="s">
        <v>34</v>
      </c>
      <c r="I4577" s="24" t="s">
        <v>35</v>
      </c>
      <c r="J4577" s="23" t="s">
        <v>36</v>
      </c>
      <c r="K4577" s="26">
        <v>20419.37</v>
      </c>
      <c r="L4577" s="26">
        <f t="shared" si="216"/>
        <v>20419.37</v>
      </c>
      <c r="M4577" s="26">
        <v>0</v>
      </c>
      <c r="N4577" s="26">
        <v>0</v>
      </c>
      <c r="O4577" s="26">
        <v>0</v>
      </c>
      <c r="P4577" s="26">
        <v>0</v>
      </c>
      <c r="Q4577" s="26">
        <f t="shared" si="214"/>
        <v>0</v>
      </c>
      <c r="R4577" s="27" t="str">
        <f t="shared" si="215"/>
        <v>1-30</v>
      </c>
      <c r="S4577" s="27" t="str">
        <f>+VLOOKUP(B4577,'[1]PORTFOLIO MAY16'!$B$7:$T$5083,19,0)</f>
        <v>PANAMA</v>
      </c>
      <c r="T4577" s="26">
        <v>0</v>
      </c>
      <c r="U4577" s="23" t="s">
        <v>4557</v>
      </c>
      <c r="V4577" s="23" t="s">
        <v>4558</v>
      </c>
      <c r="W4577" s="23" t="s">
        <v>4557</v>
      </c>
      <c r="X4577" s="22">
        <v>22801.52</v>
      </c>
    </row>
    <row r="4578" spans="1:24" x14ac:dyDescent="0.25">
      <c r="A4578" s="22">
        <v>720</v>
      </c>
      <c r="B4578" s="23" t="s">
        <v>4626</v>
      </c>
      <c r="C4578" s="23"/>
      <c r="D4578" s="24">
        <v>337638</v>
      </c>
      <c r="E4578" s="25"/>
      <c r="F4578" s="23" t="s">
        <v>33</v>
      </c>
      <c r="G4578" s="23" t="s">
        <v>42</v>
      </c>
      <c r="H4578" s="24" t="s">
        <v>34</v>
      </c>
      <c r="I4578" s="24" t="s">
        <v>35</v>
      </c>
      <c r="J4578" s="23" t="s">
        <v>36</v>
      </c>
      <c r="K4578" s="26">
        <v>64238.26</v>
      </c>
      <c r="L4578" s="26">
        <f t="shared" si="216"/>
        <v>64238.26</v>
      </c>
      <c r="M4578" s="26">
        <v>0</v>
      </c>
      <c r="N4578" s="26">
        <v>0</v>
      </c>
      <c r="O4578" s="26">
        <v>0</v>
      </c>
      <c r="P4578" s="26">
        <v>0</v>
      </c>
      <c r="Q4578" s="26">
        <f t="shared" si="214"/>
        <v>0</v>
      </c>
      <c r="R4578" s="27" t="str">
        <f t="shared" si="215"/>
        <v>1-30</v>
      </c>
      <c r="S4578" s="27" t="str">
        <f>+VLOOKUP(B4578,'[1]PORTFOLIO MAY16'!$B$7:$T$5083,19,0)</f>
        <v>PANAMA</v>
      </c>
      <c r="T4578" s="26">
        <v>0</v>
      </c>
      <c r="U4578" s="23" t="s">
        <v>4557</v>
      </c>
      <c r="V4578" s="23" t="s">
        <v>4558</v>
      </c>
      <c r="W4578" s="23" t="s">
        <v>4557</v>
      </c>
      <c r="X4578" s="22">
        <v>67462.2</v>
      </c>
    </row>
    <row r="4579" spans="1:24" x14ac:dyDescent="0.25">
      <c r="A4579" s="22">
        <v>720</v>
      </c>
      <c r="B4579" s="23" t="s">
        <v>4627</v>
      </c>
      <c r="C4579" s="23"/>
      <c r="D4579" s="24">
        <v>337990</v>
      </c>
      <c r="E4579" s="25"/>
      <c r="F4579" s="23" t="s">
        <v>33</v>
      </c>
      <c r="G4579" s="23" t="s">
        <v>42</v>
      </c>
      <c r="H4579" s="24" t="s">
        <v>34</v>
      </c>
      <c r="I4579" s="24" t="s">
        <v>35</v>
      </c>
      <c r="J4579" s="23" t="s">
        <v>36</v>
      </c>
      <c r="K4579" s="26">
        <v>47728.639999999999</v>
      </c>
      <c r="L4579" s="26">
        <f t="shared" si="216"/>
        <v>47728.639999999999</v>
      </c>
      <c r="M4579" s="26">
        <v>47728.639999999999</v>
      </c>
      <c r="N4579" s="26">
        <v>0</v>
      </c>
      <c r="O4579" s="26">
        <v>0</v>
      </c>
      <c r="P4579" s="26">
        <v>0</v>
      </c>
      <c r="Q4579" s="26">
        <f t="shared" si="214"/>
        <v>47728.639999999999</v>
      </c>
      <c r="R4579" s="27" t="str">
        <f t="shared" si="215"/>
        <v>31-60</v>
      </c>
      <c r="S4579" s="27" t="str">
        <f>+VLOOKUP(B4579,'[1]PORTFOLIO MAY16'!$B$7:$T$5083,19,0)</f>
        <v>PANAMA</v>
      </c>
      <c r="T4579" s="26">
        <v>0</v>
      </c>
      <c r="U4579" s="23" t="s">
        <v>4557</v>
      </c>
      <c r="V4579" s="23" t="s">
        <v>4558</v>
      </c>
      <c r="W4579" s="23" t="s">
        <v>4557</v>
      </c>
      <c r="X4579" s="22">
        <v>49705.919999999998</v>
      </c>
    </row>
    <row r="4580" spans="1:24" x14ac:dyDescent="0.25">
      <c r="A4580" s="22">
        <v>720</v>
      </c>
      <c r="B4580" s="23" t="s">
        <v>4628</v>
      </c>
      <c r="C4580" s="23"/>
      <c r="D4580" s="24">
        <v>334755</v>
      </c>
      <c r="E4580" s="25"/>
      <c r="F4580" s="23" t="s">
        <v>33</v>
      </c>
      <c r="G4580" s="23" t="s">
        <v>42</v>
      </c>
      <c r="H4580" s="24" t="s">
        <v>34</v>
      </c>
      <c r="I4580" s="24" t="s">
        <v>35</v>
      </c>
      <c r="J4580" s="23" t="s">
        <v>36</v>
      </c>
      <c r="K4580" s="26">
        <v>133893.07999999999</v>
      </c>
      <c r="L4580" s="26">
        <f t="shared" si="216"/>
        <v>133893.07999999999</v>
      </c>
      <c r="M4580" s="26">
        <v>0</v>
      </c>
      <c r="N4580" s="26">
        <v>0</v>
      </c>
      <c r="O4580" s="26">
        <v>0</v>
      </c>
      <c r="P4580" s="26">
        <v>0</v>
      </c>
      <c r="Q4580" s="26">
        <f t="shared" si="214"/>
        <v>0</v>
      </c>
      <c r="R4580" s="27" t="str">
        <f t="shared" si="215"/>
        <v>1-30</v>
      </c>
      <c r="S4580" s="27" t="str">
        <f>+VLOOKUP(B4580,'[1]PORTFOLIO MAY16'!$B$7:$T$5083,19,0)</f>
        <v>PANAMA</v>
      </c>
      <c r="T4580" s="26">
        <v>0</v>
      </c>
      <c r="U4580" s="23" t="s">
        <v>4557</v>
      </c>
      <c r="V4580" s="23" t="s">
        <v>4558</v>
      </c>
      <c r="W4580" s="23" t="s">
        <v>4557</v>
      </c>
      <c r="X4580" s="22">
        <v>151249.56</v>
      </c>
    </row>
    <row r="4581" spans="1:24" x14ac:dyDescent="0.25">
      <c r="A4581" s="22">
        <v>720</v>
      </c>
      <c r="B4581" s="23" t="s">
        <v>4629</v>
      </c>
      <c r="C4581" s="23"/>
      <c r="D4581" s="24">
        <v>339212</v>
      </c>
      <c r="E4581" s="25"/>
      <c r="F4581" s="23" t="s">
        <v>33</v>
      </c>
      <c r="G4581" s="23" t="s">
        <v>42</v>
      </c>
      <c r="H4581" s="24" t="s">
        <v>34</v>
      </c>
      <c r="I4581" s="24" t="s">
        <v>35</v>
      </c>
      <c r="J4581" s="23" t="s">
        <v>36</v>
      </c>
      <c r="K4581" s="26">
        <v>33693.15</v>
      </c>
      <c r="L4581" s="26">
        <f t="shared" si="216"/>
        <v>33693.15</v>
      </c>
      <c r="M4581" s="26">
        <v>0</v>
      </c>
      <c r="N4581" s="26">
        <v>0</v>
      </c>
      <c r="O4581" s="26">
        <v>0</v>
      </c>
      <c r="P4581" s="26">
        <v>0</v>
      </c>
      <c r="Q4581" s="26">
        <f t="shared" si="214"/>
        <v>0</v>
      </c>
      <c r="R4581" s="27" t="str">
        <f t="shared" si="215"/>
        <v>1-30</v>
      </c>
      <c r="S4581" s="27" t="str">
        <f>+VLOOKUP(B4581,'[1]PORTFOLIO MAY16'!$B$7:$T$5083,19,0)</f>
        <v>PANAMA</v>
      </c>
      <c r="T4581" s="26">
        <v>0</v>
      </c>
      <c r="U4581" s="23" t="s">
        <v>4557</v>
      </c>
      <c r="V4581" s="23" t="s">
        <v>4558</v>
      </c>
      <c r="W4581" s="23" t="s">
        <v>4557</v>
      </c>
      <c r="X4581" s="22">
        <v>35580.480000000003</v>
      </c>
    </row>
    <row r="4582" spans="1:24" x14ac:dyDescent="0.25">
      <c r="A4582" s="22">
        <v>720</v>
      </c>
      <c r="B4582" s="23" t="s">
        <v>4630</v>
      </c>
      <c r="C4582" s="23"/>
      <c r="D4582" s="24">
        <v>339879</v>
      </c>
      <c r="E4582" s="25"/>
      <c r="F4582" s="23" t="s">
        <v>33</v>
      </c>
      <c r="G4582" s="23" t="s">
        <v>42</v>
      </c>
      <c r="H4582" s="24" t="s">
        <v>34</v>
      </c>
      <c r="I4582" s="24" t="s">
        <v>35</v>
      </c>
      <c r="J4582" s="23" t="s">
        <v>36</v>
      </c>
      <c r="K4582" s="26">
        <v>52982.879999999997</v>
      </c>
      <c r="L4582" s="26">
        <f t="shared" si="216"/>
        <v>52982.879999999997</v>
      </c>
      <c r="M4582" s="26">
        <v>0</v>
      </c>
      <c r="N4582" s="26">
        <v>52982.879999999997</v>
      </c>
      <c r="O4582" s="26">
        <v>0</v>
      </c>
      <c r="P4582" s="26">
        <v>0</v>
      </c>
      <c r="Q4582" s="26">
        <f t="shared" si="214"/>
        <v>52982.879999999997</v>
      </c>
      <c r="R4582" s="27" t="str">
        <f t="shared" si="215"/>
        <v>61-90</v>
      </c>
      <c r="S4582" s="27" t="str">
        <f>+VLOOKUP(B4582,'[1]PORTFOLIO MAY16'!$B$7:$T$5083,19,0)</f>
        <v>PANAMA</v>
      </c>
      <c r="T4582" s="26">
        <v>0</v>
      </c>
      <c r="U4582" s="23" t="s">
        <v>4557</v>
      </c>
      <c r="V4582" s="23" t="s">
        <v>4558</v>
      </c>
      <c r="W4582" s="23" t="s">
        <v>4557</v>
      </c>
      <c r="X4582" s="22">
        <v>61585.599999999999</v>
      </c>
    </row>
    <row r="4583" spans="1:24" x14ac:dyDescent="0.25">
      <c r="A4583" s="22">
        <v>720</v>
      </c>
      <c r="B4583" s="23" t="s">
        <v>4631</v>
      </c>
      <c r="C4583" s="23"/>
      <c r="D4583" s="24">
        <v>335530</v>
      </c>
      <c r="E4583" s="25"/>
      <c r="F4583" s="23" t="s">
        <v>33</v>
      </c>
      <c r="G4583" s="23" t="s">
        <v>42</v>
      </c>
      <c r="H4583" s="24" t="s">
        <v>34</v>
      </c>
      <c r="I4583" s="24" t="s">
        <v>35</v>
      </c>
      <c r="J4583" s="23" t="s">
        <v>36</v>
      </c>
      <c r="K4583" s="26">
        <v>49439.16</v>
      </c>
      <c r="L4583" s="26">
        <f t="shared" si="216"/>
        <v>49439.16</v>
      </c>
      <c r="M4583" s="26">
        <v>0</v>
      </c>
      <c r="N4583" s="26">
        <v>0</v>
      </c>
      <c r="O4583" s="26">
        <v>0</v>
      </c>
      <c r="P4583" s="26">
        <v>0</v>
      </c>
      <c r="Q4583" s="26">
        <f t="shared" si="214"/>
        <v>0</v>
      </c>
      <c r="R4583" s="27" t="str">
        <f t="shared" si="215"/>
        <v>1-30</v>
      </c>
      <c r="S4583" s="27" t="str">
        <f>+VLOOKUP(B4583,'[1]PORTFOLIO MAY16'!$B$7:$T$5083,19,0)</f>
        <v>PANAMA</v>
      </c>
      <c r="T4583" s="26">
        <v>0</v>
      </c>
      <c r="U4583" s="23" t="s">
        <v>4557</v>
      </c>
      <c r="V4583" s="23" t="s">
        <v>4558</v>
      </c>
      <c r="W4583" s="23" t="s">
        <v>4557</v>
      </c>
      <c r="X4583" s="22">
        <v>50378.400000000001</v>
      </c>
    </row>
    <row r="4584" spans="1:24" x14ac:dyDescent="0.25">
      <c r="A4584" s="22">
        <v>720</v>
      </c>
      <c r="B4584" s="23" t="s">
        <v>4632</v>
      </c>
      <c r="C4584" s="23"/>
      <c r="D4584" s="24">
        <v>320683</v>
      </c>
      <c r="E4584" s="25"/>
      <c r="F4584" s="23" t="s">
        <v>33</v>
      </c>
      <c r="G4584" s="23" t="s">
        <v>42</v>
      </c>
      <c r="H4584" s="24" t="s">
        <v>34</v>
      </c>
      <c r="I4584" s="24" t="s">
        <v>35</v>
      </c>
      <c r="J4584" s="23" t="s">
        <v>36</v>
      </c>
      <c r="K4584" s="26">
        <v>12061.54</v>
      </c>
      <c r="L4584" s="26">
        <f t="shared" si="216"/>
        <v>12061.54</v>
      </c>
      <c r="M4584" s="26">
        <v>0</v>
      </c>
      <c r="N4584" s="26">
        <v>0</v>
      </c>
      <c r="O4584" s="26">
        <v>0</v>
      </c>
      <c r="P4584" s="26">
        <v>0</v>
      </c>
      <c r="Q4584" s="26">
        <f t="shared" si="214"/>
        <v>0</v>
      </c>
      <c r="R4584" s="27" t="str">
        <f t="shared" si="215"/>
        <v>1-30</v>
      </c>
      <c r="S4584" s="27" t="str">
        <f>+VLOOKUP(B4584,'[1]PORTFOLIO MAY16'!$B$7:$T$5083,19,0)</f>
        <v>PANAMA</v>
      </c>
      <c r="T4584" s="26">
        <v>0</v>
      </c>
      <c r="U4584" s="23" t="s">
        <v>4557</v>
      </c>
      <c r="V4584" s="23" t="s">
        <v>4558</v>
      </c>
      <c r="W4584" s="23" t="s">
        <v>4557</v>
      </c>
      <c r="X4584" s="22">
        <v>12141.45</v>
      </c>
    </row>
    <row r="4585" spans="1:24" x14ac:dyDescent="0.25">
      <c r="A4585" s="22">
        <v>720</v>
      </c>
      <c r="B4585" s="23" t="s">
        <v>4633</v>
      </c>
      <c r="C4585" s="23"/>
      <c r="D4585" s="24">
        <v>309462</v>
      </c>
      <c r="E4585" s="25"/>
      <c r="F4585" s="23" t="s">
        <v>33</v>
      </c>
      <c r="G4585" s="23" t="s">
        <v>42</v>
      </c>
      <c r="H4585" s="24" t="s">
        <v>34</v>
      </c>
      <c r="I4585" s="24" t="s">
        <v>35</v>
      </c>
      <c r="J4585" s="23" t="s">
        <v>36</v>
      </c>
      <c r="K4585" s="26">
        <v>6419.5</v>
      </c>
      <c r="L4585" s="26">
        <f t="shared" si="216"/>
        <v>6419.5</v>
      </c>
      <c r="M4585" s="26">
        <v>0</v>
      </c>
      <c r="N4585" s="26">
        <v>0</v>
      </c>
      <c r="O4585" s="26">
        <v>0</v>
      </c>
      <c r="P4585" s="26">
        <v>0</v>
      </c>
      <c r="Q4585" s="26">
        <f t="shared" si="214"/>
        <v>0</v>
      </c>
      <c r="R4585" s="27" t="str">
        <f t="shared" si="215"/>
        <v>1-30</v>
      </c>
      <c r="S4585" s="27" t="str">
        <f>+VLOOKUP(B4585,'[1]PORTFOLIO MAY16'!$B$7:$T$5083,19,0)</f>
        <v>PANAMA</v>
      </c>
      <c r="T4585" s="26">
        <v>0</v>
      </c>
      <c r="U4585" s="23" t="s">
        <v>4557</v>
      </c>
      <c r="V4585" s="23" t="s">
        <v>4558</v>
      </c>
      <c r="W4585" s="23" t="s">
        <v>4557</v>
      </c>
      <c r="X4585" s="22">
        <v>6482.18</v>
      </c>
    </row>
    <row r="4586" spans="1:24" x14ac:dyDescent="0.25">
      <c r="A4586" s="22">
        <v>720</v>
      </c>
      <c r="B4586" s="23" t="s">
        <v>4634</v>
      </c>
      <c r="C4586" s="23"/>
      <c r="D4586" s="24">
        <v>309462</v>
      </c>
      <c r="E4586" s="25"/>
      <c r="F4586" s="23" t="s">
        <v>33</v>
      </c>
      <c r="G4586" s="23" t="s">
        <v>42</v>
      </c>
      <c r="H4586" s="24" t="s">
        <v>34</v>
      </c>
      <c r="I4586" s="24" t="s">
        <v>35</v>
      </c>
      <c r="J4586" s="23" t="s">
        <v>36</v>
      </c>
      <c r="K4586" s="26">
        <v>33161.519999999997</v>
      </c>
      <c r="L4586" s="26">
        <f t="shared" si="216"/>
        <v>33161.519999999997</v>
      </c>
      <c r="M4586" s="26">
        <v>0</v>
      </c>
      <c r="N4586" s="26">
        <v>0</v>
      </c>
      <c r="O4586" s="26">
        <v>0</v>
      </c>
      <c r="P4586" s="26">
        <v>0</v>
      </c>
      <c r="Q4586" s="26">
        <f t="shared" si="214"/>
        <v>0</v>
      </c>
      <c r="R4586" s="27" t="str">
        <f t="shared" si="215"/>
        <v>1-30</v>
      </c>
      <c r="S4586" s="27" t="str">
        <f>+VLOOKUP(B4586,'[1]PORTFOLIO MAY16'!$B$7:$T$5083,19,0)</f>
        <v>PANAMA</v>
      </c>
      <c r="T4586" s="26">
        <v>0</v>
      </c>
      <c r="U4586" s="23" t="s">
        <v>4557</v>
      </c>
      <c r="V4586" s="23" t="s">
        <v>4558</v>
      </c>
      <c r="W4586" s="23" t="s">
        <v>4557</v>
      </c>
      <c r="X4586" s="22">
        <v>34142.6</v>
      </c>
    </row>
    <row r="4587" spans="1:24" x14ac:dyDescent="0.25">
      <c r="A4587" s="22">
        <v>720</v>
      </c>
      <c r="B4587" s="23" t="s">
        <v>4635</v>
      </c>
      <c r="C4587" s="23"/>
      <c r="D4587" s="24">
        <v>320721</v>
      </c>
      <c r="E4587" s="25"/>
      <c r="F4587" s="23" t="s">
        <v>33</v>
      </c>
      <c r="G4587" s="23" t="s">
        <v>42</v>
      </c>
      <c r="H4587" s="24" t="s">
        <v>34</v>
      </c>
      <c r="I4587" s="24" t="s">
        <v>35</v>
      </c>
      <c r="J4587" s="23" t="s">
        <v>36</v>
      </c>
      <c r="K4587" s="26">
        <v>102776.07</v>
      </c>
      <c r="L4587" s="26">
        <f t="shared" si="216"/>
        <v>102776.07</v>
      </c>
      <c r="M4587" s="26">
        <v>0</v>
      </c>
      <c r="N4587" s="26">
        <v>0</v>
      </c>
      <c r="O4587" s="26">
        <v>0</v>
      </c>
      <c r="P4587" s="26">
        <v>0</v>
      </c>
      <c r="Q4587" s="26">
        <f t="shared" si="214"/>
        <v>0</v>
      </c>
      <c r="R4587" s="27" t="str">
        <f t="shared" si="215"/>
        <v>1-30</v>
      </c>
      <c r="S4587" s="27" t="str">
        <f>+VLOOKUP(B4587,'[1]PORTFOLIO MAY16'!$B$7:$T$5083,19,0)</f>
        <v>PANAMA</v>
      </c>
      <c r="T4587" s="26">
        <v>0</v>
      </c>
      <c r="U4587" s="23" t="s">
        <v>4557</v>
      </c>
      <c r="V4587" s="23" t="s">
        <v>4558</v>
      </c>
      <c r="W4587" s="23" t="s">
        <v>4557</v>
      </c>
      <c r="X4587" s="22">
        <v>108578.34</v>
      </c>
    </row>
    <row r="4588" spans="1:24" x14ac:dyDescent="0.25">
      <c r="A4588" s="22">
        <v>720</v>
      </c>
      <c r="B4588" s="23" t="s">
        <v>4636</v>
      </c>
      <c r="C4588" s="23"/>
      <c r="D4588" s="24">
        <v>320645</v>
      </c>
      <c r="E4588" s="25"/>
      <c r="F4588" s="23" t="s">
        <v>33</v>
      </c>
      <c r="G4588" s="23" t="s">
        <v>42</v>
      </c>
      <c r="H4588" s="24" t="s">
        <v>34</v>
      </c>
      <c r="I4588" s="24" t="s">
        <v>35</v>
      </c>
      <c r="J4588" s="23" t="s">
        <v>36</v>
      </c>
      <c r="K4588" s="26">
        <v>11806.68</v>
      </c>
      <c r="L4588" s="26">
        <f t="shared" si="216"/>
        <v>11806.68</v>
      </c>
      <c r="M4588" s="26">
        <v>11806.68</v>
      </c>
      <c r="N4588" s="26">
        <v>0</v>
      </c>
      <c r="O4588" s="26">
        <v>0</v>
      </c>
      <c r="P4588" s="26">
        <v>0</v>
      </c>
      <c r="Q4588" s="26">
        <f t="shared" si="214"/>
        <v>11806.68</v>
      </c>
      <c r="R4588" s="27" t="str">
        <f t="shared" si="215"/>
        <v>31-60</v>
      </c>
      <c r="S4588" s="27" t="str">
        <f>+VLOOKUP(B4588,'[1]PORTFOLIO MAY16'!$B$7:$T$5083,19,0)</f>
        <v>PANAMA</v>
      </c>
      <c r="T4588" s="26">
        <v>0</v>
      </c>
      <c r="U4588" s="23" t="s">
        <v>4557</v>
      </c>
      <c r="V4588" s="23" t="s">
        <v>4558</v>
      </c>
      <c r="W4588" s="23" t="s">
        <v>4557</v>
      </c>
      <c r="X4588" s="22">
        <v>11928.51</v>
      </c>
    </row>
    <row r="4589" spans="1:24" x14ac:dyDescent="0.25">
      <c r="A4589" s="22">
        <v>720</v>
      </c>
      <c r="B4589" s="23" t="s">
        <v>4637</v>
      </c>
      <c r="C4589" s="23"/>
      <c r="D4589" s="24">
        <v>320695</v>
      </c>
      <c r="E4589" s="25"/>
      <c r="F4589" s="23" t="s">
        <v>42</v>
      </c>
      <c r="G4589" s="23" t="s">
        <v>42</v>
      </c>
      <c r="H4589" s="24" t="s">
        <v>34</v>
      </c>
      <c r="I4589" s="24" t="s">
        <v>35</v>
      </c>
      <c r="J4589" s="23" t="s">
        <v>36</v>
      </c>
      <c r="K4589" s="26">
        <v>41090.5</v>
      </c>
      <c r="L4589" s="26">
        <f t="shared" si="216"/>
        <v>41090.5</v>
      </c>
      <c r="M4589" s="26">
        <v>0</v>
      </c>
      <c r="N4589" s="26">
        <v>0</v>
      </c>
      <c r="O4589" s="26">
        <v>0</v>
      </c>
      <c r="P4589" s="26">
        <v>0</v>
      </c>
      <c r="Q4589" s="26">
        <f t="shared" si="214"/>
        <v>0</v>
      </c>
      <c r="R4589" s="27" t="str">
        <f t="shared" si="215"/>
        <v>1-30</v>
      </c>
      <c r="S4589" s="27" t="str">
        <f>+VLOOKUP(B4589,'[1]PORTFOLIO MAY16'!$B$7:$T$5083,19,0)</f>
        <v>PANAMA</v>
      </c>
      <c r="T4589" s="26">
        <v>0</v>
      </c>
      <c r="U4589" s="23" t="s">
        <v>4557</v>
      </c>
      <c r="V4589" s="23" t="s">
        <v>4558</v>
      </c>
      <c r="W4589" s="23" t="s">
        <v>4557</v>
      </c>
      <c r="X4589" s="22">
        <v>41951.19</v>
      </c>
    </row>
    <row r="4590" spans="1:24" x14ac:dyDescent="0.25">
      <c r="A4590" s="22">
        <v>720</v>
      </c>
      <c r="B4590" s="23" t="s">
        <v>4638</v>
      </c>
      <c r="C4590" s="23"/>
      <c r="D4590" s="24">
        <v>320695</v>
      </c>
      <c r="E4590" s="25"/>
      <c r="F4590" s="23" t="s">
        <v>42</v>
      </c>
      <c r="G4590" s="23" t="s">
        <v>42</v>
      </c>
      <c r="H4590" s="24" t="s">
        <v>34</v>
      </c>
      <c r="I4590" s="24" t="s">
        <v>35</v>
      </c>
      <c r="J4590" s="23" t="s">
        <v>36</v>
      </c>
      <c r="K4590" s="26">
        <v>146246.38</v>
      </c>
      <c r="L4590" s="26">
        <f t="shared" si="216"/>
        <v>146246.38</v>
      </c>
      <c r="M4590" s="26">
        <v>0</v>
      </c>
      <c r="N4590" s="26">
        <v>0</v>
      </c>
      <c r="O4590" s="26">
        <v>0</v>
      </c>
      <c r="P4590" s="26">
        <v>0</v>
      </c>
      <c r="Q4590" s="26">
        <f t="shared" si="214"/>
        <v>0</v>
      </c>
      <c r="R4590" s="27" t="str">
        <f t="shared" si="215"/>
        <v>1-30</v>
      </c>
      <c r="S4590" s="27" t="str">
        <f>+VLOOKUP(B4590,'[1]PORTFOLIO MAY16'!$B$7:$T$5083,19,0)</f>
        <v>PANAMA</v>
      </c>
      <c r="T4590" s="26">
        <v>0</v>
      </c>
      <c r="U4590" s="23" t="s">
        <v>4557</v>
      </c>
      <c r="V4590" s="23" t="s">
        <v>4558</v>
      </c>
      <c r="W4590" s="23" t="s">
        <v>4557</v>
      </c>
      <c r="X4590" s="22">
        <v>150351.87</v>
      </c>
    </row>
    <row r="4591" spans="1:24" x14ac:dyDescent="0.25">
      <c r="A4591" s="22">
        <v>720</v>
      </c>
      <c r="B4591" s="23" t="s">
        <v>4639</v>
      </c>
      <c r="C4591" s="23"/>
      <c r="D4591" s="24">
        <v>309462</v>
      </c>
      <c r="E4591" s="25"/>
      <c r="F4591" s="23" t="s">
        <v>33</v>
      </c>
      <c r="G4591" s="23" t="s">
        <v>42</v>
      </c>
      <c r="H4591" s="24" t="s">
        <v>34</v>
      </c>
      <c r="I4591" s="24" t="s">
        <v>35</v>
      </c>
      <c r="J4591" s="23" t="s">
        <v>36</v>
      </c>
      <c r="K4591" s="26">
        <v>48864.92</v>
      </c>
      <c r="L4591" s="26">
        <f t="shared" si="216"/>
        <v>48864.92</v>
      </c>
      <c r="M4591" s="26">
        <v>0</v>
      </c>
      <c r="N4591" s="26">
        <v>0</v>
      </c>
      <c r="O4591" s="26">
        <v>0</v>
      </c>
      <c r="P4591" s="26">
        <v>0</v>
      </c>
      <c r="Q4591" s="26">
        <f t="shared" si="214"/>
        <v>0</v>
      </c>
      <c r="R4591" s="27" t="str">
        <f t="shared" si="215"/>
        <v>1-30</v>
      </c>
      <c r="S4591" s="27" t="str">
        <f>+VLOOKUP(B4591,'[1]PORTFOLIO MAY16'!$B$7:$T$5083,19,0)</f>
        <v>PANAMA</v>
      </c>
      <c r="T4591" s="26">
        <v>0</v>
      </c>
      <c r="U4591" s="23" t="s">
        <v>4557</v>
      </c>
      <c r="V4591" s="23" t="s">
        <v>4558</v>
      </c>
      <c r="W4591" s="23" t="s">
        <v>4557</v>
      </c>
      <c r="X4591" s="22">
        <v>49961.82</v>
      </c>
    </row>
    <row r="4592" spans="1:24" x14ac:dyDescent="0.25">
      <c r="A4592" s="22">
        <v>720</v>
      </c>
      <c r="B4592" s="23" t="s">
        <v>4640</v>
      </c>
      <c r="C4592" s="23"/>
      <c r="D4592" s="24">
        <v>319116</v>
      </c>
      <c r="E4592" s="25"/>
      <c r="F4592" s="23" t="s">
        <v>33</v>
      </c>
      <c r="G4592" s="23" t="s">
        <v>42</v>
      </c>
      <c r="H4592" s="24" t="s">
        <v>34</v>
      </c>
      <c r="I4592" s="24" t="s">
        <v>35</v>
      </c>
      <c r="J4592" s="23" t="s">
        <v>36</v>
      </c>
      <c r="K4592" s="26">
        <v>316734.56</v>
      </c>
      <c r="L4592" s="26">
        <f t="shared" si="216"/>
        <v>316734.56</v>
      </c>
      <c r="M4592" s="26">
        <v>0</v>
      </c>
      <c r="N4592" s="26">
        <v>0</v>
      </c>
      <c r="O4592" s="26">
        <v>0</v>
      </c>
      <c r="P4592" s="26">
        <v>0</v>
      </c>
      <c r="Q4592" s="26">
        <f t="shared" si="214"/>
        <v>0</v>
      </c>
      <c r="R4592" s="27" t="str">
        <f t="shared" si="215"/>
        <v>1-30</v>
      </c>
      <c r="S4592" s="27" t="str">
        <f>+VLOOKUP(B4592,'[1]PORTFOLIO MAY16'!$B$7:$T$5083,19,0)</f>
        <v>PANAMA</v>
      </c>
      <c r="T4592" s="26">
        <v>0</v>
      </c>
      <c r="U4592" s="23" t="s">
        <v>4557</v>
      </c>
      <c r="V4592" s="23" t="s">
        <v>4558</v>
      </c>
      <c r="W4592" s="23" t="s">
        <v>4557</v>
      </c>
      <c r="X4592" s="22">
        <v>323013.12</v>
      </c>
    </row>
    <row r="4593" spans="1:24" x14ac:dyDescent="0.25">
      <c r="A4593" s="22">
        <v>720</v>
      </c>
      <c r="B4593" s="23" t="s">
        <v>4641</v>
      </c>
      <c r="C4593" s="23"/>
      <c r="D4593" s="24">
        <v>309462</v>
      </c>
      <c r="E4593" s="25"/>
      <c r="F4593" s="23" t="s">
        <v>33</v>
      </c>
      <c r="G4593" s="23" t="s">
        <v>42</v>
      </c>
      <c r="H4593" s="24" t="s">
        <v>34</v>
      </c>
      <c r="I4593" s="24" t="s">
        <v>35</v>
      </c>
      <c r="J4593" s="23" t="s">
        <v>36</v>
      </c>
      <c r="K4593" s="26">
        <v>48864.92</v>
      </c>
      <c r="L4593" s="26">
        <f t="shared" si="216"/>
        <v>48864.92</v>
      </c>
      <c r="M4593" s="26">
        <v>0</v>
      </c>
      <c r="N4593" s="26">
        <v>0</v>
      </c>
      <c r="O4593" s="26">
        <v>0</v>
      </c>
      <c r="P4593" s="26">
        <v>0</v>
      </c>
      <c r="Q4593" s="26">
        <f t="shared" si="214"/>
        <v>0</v>
      </c>
      <c r="R4593" s="27" t="str">
        <f t="shared" si="215"/>
        <v>1-30</v>
      </c>
      <c r="S4593" s="27" t="str">
        <f>+VLOOKUP(B4593,'[1]PORTFOLIO MAY16'!$B$7:$T$5083,19,0)</f>
        <v>PANAMA</v>
      </c>
      <c r="T4593" s="26">
        <v>0</v>
      </c>
      <c r="U4593" s="23" t="s">
        <v>4557</v>
      </c>
      <c r="V4593" s="23" t="s">
        <v>4558</v>
      </c>
      <c r="W4593" s="23" t="s">
        <v>4557</v>
      </c>
      <c r="X4593" s="22">
        <v>49961.82</v>
      </c>
    </row>
    <row r="4594" spans="1:24" x14ac:dyDescent="0.25">
      <c r="A4594" s="22">
        <v>720</v>
      </c>
      <c r="B4594" s="23" t="s">
        <v>4642</v>
      </c>
      <c r="C4594" s="23"/>
      <c r="D4594" s="24">
        <v>320695</v>
      </c>
      <c r="E4594" s="25"/>
      <c r="F4594" s="23" t="s">
        <v>42</v>
      </c>
      <c r="G4594" s="23" t="s">
        <v>42</v>
      </c>
      <c r="H4594" s="24" t="s">
        <v>34</v>
      </c>
      <c r="I4594" s="24" t="s">
        <v>35</v>
      </c>
      <c r="J4594" s="23" t="s">
        <v>36</v>
      </c>
      <c r="K4594" s="26">
        <v>47056.66</v>
      </c>
      <c r="L4594" s="26">
        <f t="shared" si="216"/>
        <v>47056.66</v>
      </c>
      <c r="M4594" s="26">
        <v>0</v>
      </c>
      <c r="N4594" s="26">
        <v>0</v>
      </c>
      <c r="O4594" s="26">
        <v>0</v>
      </c>
      <c r="P4594" s="26">
        <v>0</v>
      </c>
      <c r="Q4594" s="26">
        <f t="shared" si="214"/>
        <v>0</v>
      </c>
      <c r="R4594" s="27" t="str">
        <f t="shared" si="215"/>
        <v>1-30</v>
      </c>
      <c r="S4594" s="27" t="str">
        <f>+VLOOKUP(B4594,'[1]PORTFOLIO MAY16'!$B$7:$T$5083,19,0)</f>
        <v>PANAMA</v>
      </c>
      <c r="T4594" s="26">
        <v>0</v>
      </c>
      <c r="U4594" s="23" t="s">
        <v>4557</v>
      </c>
      <c r="V4594" s="23" t="s">
        <v>4558</v>
      </c>
      <c r="W4594" s="23" t="s">
        <v>4557</v>
      </c>
      <c r="X4594" s="22">
        <v>59496.4</v>
      </c>
    </row>
    <row r="4595" spans="1:24" x14ac:dyDescent="0.25">
      <c r="A4595" s="22">
        <v>720</v>
      </c>
      <c r="B4595" s="23" t="s">
        <v>4643</v>
      </c>
      <c r="C4595" s="23"/>
      <c r="D4595" s="24">
        <v>309462</v>
      </c>
      <c r="E4595" s="25"/>
      <c r="F4595" s="23" t="s">
        <v>33</v>
      </c>
      <c r="G4595" s="23" t="s">
        <v>42</v>
      </c>
      <c r="H4595" s="24" t="s">
        <v>34</v>
      </c>
      <c r="I4595" s="24" t="s">
        <v>35</v>
      </c>
      <c r="J4595" s="23" t="s">
        <v>36</v>
      </c>
      <c r="K4595" s="26">
        <v>22434.53</v>
      </c>
      <c r="L4595" s="26">
        <f t="shared" si="216"/>
        <v>22434.53</v>
      </c>
      <c r="M4595" s="26">
        <v>0</v>
      </c>
      <c r="N4595" s="26">
        <v>0</v>
      </c>
      <c r="O4595" s="26">
        <v>0</v>
      </c>
      <c r="P4595" s="26">
        <v>0</v>
      </c>
      <c r="Q4595" s="26">
        <f t="shared" si="214"/>
        <v>0</v>
      </c>
      <c r="R4595" s="27" t="str">
        <f t="shared" si="215"/>
        <v>1-30</v>
      </c>
      <c r="S4595" s="27" t="str">
        <f>+VLOOKUP(B4595,'[1]PORTFOLIO MAY16'!$B$7:$T$5083,19,0)</f>
        <v>PANAMA</v>
      </c>
      <c r="T4595" s="26">
        <v>0</v>
      </c>
      <c r="U4595" s="23" t="s">
        <v>4557</v>
      </c>
      <c r="V4595" s="23" t="s">
        <v>4558</v>
      </c>
      <c r="W4595" s="23" t="s">
        <v>4557</v>
      </c>
      <c r="X4595" s="22">
        <v>22645.54</v>
      </c>
    </row>
    <row r="4596" spans="1:24" x14ac:dyDescent="0.25">
      <c r="A4596" s="22">
        <v>720</v>
      </c>
      <c r="B4596" s="23" t="s">
        <v>4644</v>
      </c>
      <c r="C4596" s="23"/>
      <c r="D4596" s="24">
        <v>309462</v>
      </c>
      <c r="E4596" s="25"/>
      <c r="F4596" s="23" t="s">
        <v>33</v>
      </c>
      <c r="G4596" s="23" t="s">
        <v>42</v>
      </c>
      <c r="H4596" s="24" t="s">
        <v>34</v>
      </c>
      <c r="I4596" s="24" t="s">
        <v>35</v>
      </c>
      <c r="J4596" s="23" t="s">
        <v>36</v>
      </c>
      <c r="K4596" s="26">
        <v>6419.5</v>
      </c>
      <c r="L4596" s="26">
        <f t="shared" si="216"/>
        <v>6419.5</v>
      </c>
      <c r="M4596" s="26">
        <v>0</v>
      </c>
      <c r="N4596" s="26">
        <v>0</v>
      </c>
      <c r="O4596" s="26">
        <v>0</v>
      </c>
      <c r="P4596" s="26">
        <v>0</v>
      </c>
      <c r="Q4596" s="26">
        <f t="shared" si="214"/>
        <v>0</v>
      </c>
      <c r="R4596" s="27" t="str">
        <f t="shared" si="215"/>
        <v>1-30</v>
      </c>
      <c r="S4596" s="27" t="str">
        <f>+VLOOKUP(B4596,'[1]PORTFOLIO MAY16'!$B$7:$T$5083,19,0)</f>
        <v>PANAMA</v>
      </c>
      <c r="T4596" s="26">
        <v>0</v>
      </c>
      <c r="U4596" s="23" t="s">
        <v>4557</v>
      </c>
      <c r="V4596" s="23" t="s">
        <v>4558</v>
      </c>
      <c r="W4596" s="23" t="s">
        <v>4557</v>
      </c>
      <c r="X4596" s="22">
        <v>6482.18</v>
      </c>
    </row>
    <row r="4597" spans="1:24" x14ac:dyDescent="0.25">
      <c r="A4597" s="22">
        <v>720</v>
      </c>
      <c r="B4597" s="23" t="s">
        <v>4645</v>
      </c>
      <c r="C4597" s="23"/>
      <c r="D4597" s="24">
        <v>309462</v>
      </c>
      <c r="E4597" s="25"/>
      <c r="F4597" s="23" t="s">
        <v>33</v>
      </c>
      <c r="G4597" s="23" t="s">
        <v>42</v>
      </c>
      <c r="H4597" s="24" t="s">
        <v>34</v>
      </c>
      <c r="I4597" s="24" t="s">
        <v>35</v>
      </c>
      <c r="J4597" s="23" t="s">
        <v>36</v>
      </c>
      <c r="K4597" s="26">
        <v>0</v>
      </c>
      <c r="L4597" s="26">
        <f t="shared" si="216"/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f t="shared" si="214"/>
        <v>0</v>
      </c>
      <c r="R4597" s="27" t="str">
        <f t="shared" si="215"/>
        <v>1-30</v>
      </c>
      <c r="S4597" s="27" t="str">
        <f>+VLOOKUP(B4597,'[1]PORTFOLIO MAY16'!$B$7:$T$5083,19,0)</f>
        <v>PANAMA</v>
      </c>
      <c r="T4597" s="26">
        <v>0</v>
      </c>
      <c r="U4597" s="23" t="s">
        <v>4557</v>
      </c>
      <c r="V4597" s="23" t="s">
        <v>4558</v>
      </c>
      <c r="W4597" s="23" t="s">
        <v>4557</v>
      </c>
      <c r="X4597" s="22">
        <v>0</v>
      </c>
    </row>
    <row r="4598" spans="1:24" x14ac:dyDescent="0.25">
      <c r="A4598" s="22">
        <v>720</v>
      </c>
      <c r="B4598" s="23" t="s">
        <v>4646</v>
      </c>
      <c r="C4598" s="23"/>
      <c r="D4598" s="24">
        <v>311212</v>
      </c>
      <c r="E4598" s="25"/>
      <c r="F4598" s="23" t="s">
        <v>33</v>
      </c>
      <c r="G4598" s="23" t="s">
        <v>42</v>
      </c>
      <c r="H4598" s="24" t="s">
        <v>34</v>
      </c>
      <c r="I4598" s="24" t="s">
        <v>35</v>
      </c>
      <c r="J4598" s="23" t="s">
        <v>36</v>
      </c>
      <c r="K4598" s="26">
        <v>0</v>
      </c>
      <c r="L4598" s="26">
        <f t="shared" si="216"/>
        <v>0</v>
      </c>
      <c r="M4598" s="26">
        <v>0</v>
      </c>
      <c r="N4598" s="26">
        <v>0</v>
      </c>
      <c r="O4598" s="26">
        <v>0</v>
      </c>
      <c r="P4598" s="26">
        <v>0</v>
      </c>
      <c r="Q4598" s="26">
        <f t="shared" si="214"/>
        <v>0</v>
      </c>
      <c r="R4598" s="27" t="str">
        <f t="shared" si="215"/>
        <v>1-30</v>
      </c>
      <c r="S4598" s="27" t="str">
        <f>+VLOOKUP(B4598,'[1]PORTFOLIO MAY16'!$B$7:$T$5083,19,0)</f>
        <v>PANAMA</v>
      </c>
      <c r="T4598" s="26">
        <v>0</v>
      </c>
      <c r="U4598" s="23" t="s">
        <v>4557</v>
      </c>
      <c r="V4598" s="23" t="s">
        <v>4558</v>
      </c>
      <c r="W4598" s="23" t="s">
        <v>4557</v>
      </c>
      <c r="X4598" s="22">
        <v>0</v>
      </c>
    </row>
    <row r="4599" spans="1:24" x14ac:dyDescent="0.25">
      <c r="A4599" s="22">
        <v>720</v>
      </c>
      <c r="B4599" s="23" t="s">
        <v>4647</v>
      </c>
      <c r="C4599" s="23"/>
      <c r="D4599" s="24">
        <v>319116</v>
      </c>
      <c r="E4599" s="25"/>
      <c r="F4599" s="23" t="s">
        <v>33</v>
      </c>
      <c r="G4599" s="23" t="s">
        <v>42</v>
      </c>
      <c r="H4599" s="24" t="s">
        <v>34</v>
      </c>
      <c r="I4599" s="24" t="s">
        <v>35</v>
      </c>
      <c r="J4599" s="23" t="s">
        <v>36</v>
      </c>
      <c r="K4599" s="26">
        <v>0</v>
      </c>
      <c r="L4599" s="26">
        <f t="shared" si="216"/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f t="shared" si="214"/>
        <v>0</v>
      </c>
      <c r="R4599" s="27" t="str">
        <f t="shared" si="215"/>
        <v>1-30</v>
      </c>
      <c r="S4599" s="27" t="str">
        <f>+VLOOKUP(B4599,'[1]PORTFOLIO MAY16'!$B$7:$T$5083,19,0)</f>
        <v>PANAMA</v>
      </c>
      <c r="T4599" s="26">
        <v>0</v>
      </c>
      <c r="U4599" s="23" t="s">
        <v>4557</v>
      </c>
      <c r="V4599" s="23" t="s">
        <v>4558</v>
      </c>
      <c r="W4599" s="23" t="s">
        <v>4557</v>
      </c>
      <c r="X4599" s="22">
        <v>0</v>
      </c>
    </row>
    <row r="4600" spans="1:24" x14ac:dyDescent="0.25">
      <c r="A4600" s="22">
        <v>720</v>
      </c>
      <c r="B4600" s="23" t="s">
        <v>4648</v>
      </c>
      <c r="C4600" s="23"/>
      <c r="D4600" s="24">
        <v>320695</v>
      </c>
      <c r="E4600" s="25"/>
      <c r="F4600" s="23" t="s">
        <v>42</v>
      </c>
      <c r="G4600" s="23" t="s">
        <v>42</v>
      </c>
      <c r="H4600" s="24" t="s">
        <v>34</v>
      </c>
      <c r="I4600" s="24" t="s">
        <v>35</v>
      </c>
      <c r="J4600" s="23" t="s">
        <v>36</v>
      </c>
      <c r="K4600" s="26">
        <v>252834.65</v>
      </c>
      <c r="L4600" s="26">
        <f t="shared" si="216"/>
        <v>252834.65</v>
      </c>
      <c r="M4600" s="26">
        <v>0</v>
      </c>
      <c r="N4600" s="26">
        <v>0</v>
      </c>
      <c r="O4600" s="26">
        <v>0</v>
      </c>
      <c r="P4600" s="26">
        <v>0</v>
      </c>
      <c r="Q4600" s="26">
        <f t="shared" si="214"/>
        <v>0</v>
      </c>
      <c r="R4600" s="27" t="str">
        <f t="shared" si="215"/>
        <v>1-30</v>
      </c>
      <c r="S4600" s="27" t="str">
        <f>+VLOOKUP(B4600,'[1]PORTFOLIO MAY16'!$B$7:$T$5083,19,0)</f>
        <v>PANAMA</v>
      </c>
      <c r="T4600" s="26">
        <v>0</v>
      </c>
      <c r="U4600" s="23" t="s">
        <v>4557</v>
      </c>
      <c r="V4600" s="23" t="s">
        <v>4558</v>
      </c>
      <c r="W4600" s="23" t="s">
        <v>4557</v>
      </c>
      <c r="X4600" s="22">
        <v>260612.72</v>
      </c>
    </row>
    <row r="4601" spans="1:24" x14ac:dyDescent="0.25">
      <c r="A4601" s="22">
        <v>720</v>
      </c>
      <c r="B4601" s="23" t="s">
        <v>4649</v>
      </c>
      <c r="C4601" s="23"/>
      <c r="D4601" s="24">
        <v>320695</v>
      </c>
      <c r="E4601" s="25"/>
      <c r="F4601" s="23" t="s">
        <v>42</v>
      </c>
      <c r="G4601" s="23" t="s">
        <v>42</v>
      </c>
      <c r="H4601" s="24" t="s">
        <v>34</v>
      </c>
      <c r="I4601" s="24" t="s">
        <v>35</v>
      </c>
      <c r="J4601" s="23" t="s">
        <v>36</v>
      </c>
      <c r="K4601" s="26">
        <v>155820.78</v>
      </c>
      <c r="L4601" s="26">
        <f t="shared" si="216"/>
        <v>155820.78</v>
      </c>
      <c r="M4601" s="26">
        <v>0</v>
      </c>
      <c r="N4601" s="26">
        <v>0</v>
      </c>
      <c r="O4601" s="26">
        <v>0</v>
      </c>
      <c r="P4601" s="26">
        <v>0</v>
      </c>
      <c r="Q4601" s="26">
        <f t="shared" si="214"/>
        <v>0</v>
      </c>
      <c r="R4601" s="27" t="str">
        <f t="shared" si="215"/>
        <v>1-30</v>
      </c>
      <c r="S4601" s="27" t="str">
        <f>+VLOOKUP(B4601,'[1]PORTFOLIO MAY16'!$B$7:$T$5083,19,0)</f>
        <v>PANAMA</v>
      </c>
      <c r="T4601" s="26">
        <v>0</v>
      </c>
      <c r="U4601" s="23" t="s">
        <v>4557</v>
      </c>
      <c r="V4601" s="23" t="s">
        <v>4558</v>
      </c>
      <c r="W4601" s="23" t="s">
        <v>4557</v>
      </c>
      <c r="X4601" s="22">
        <v>160356.14000000001</v>
      </c>
    </row>
    <row r="4602" spans="1:24" x14ac:dyDescent="0.25">
      <c r="A4602" s="22">
        <v>720</v>
      </c>
      <c r="B4602" s="23" t="s">
        <v>4650</v>
      </c>
      <c r="C4602" s="23"/>
      <c r="D4602" s="24">
        <v>320695</v>
      </c>
      <c r="E4602" s="25"/>
      <c r="F4602" s="23" t="s">
        <v>42</v>
      </c>
      <c r="G4602" s="23" t="s">
        <v>42</v>
      </c>
      <c r="H4602" s="24" t="s">
        <v>34</v>
      </c>
      <c r="I4602" s="24" t="s">
        <v>35</v>
      </c>
      <c r="J4602" s="23" t="s">
        <v>36</v>
      </c>
      <c r="K4602" s="26">
        <v>37558.269999999997</v>
      </c>
      <c r="L4602" s="26">
        <f t="shared" si="216"/>
        <v>37558.269999999997</v>
      </c>
      <c r="M4602" s="26">
        <v>0</v>
      </c>
      <c r="N4602" s="26">
        <v>0</v>
      </c>
      <c r="O4602" s="26">
        <v>0</v>
      </c>
      <c r="P4602" s="26">
        <v>0</v>
      </c>
      <c r="Q4602" s="26">
        <f t="shared" si="214"/>
        <v>0</v>
      </c>
      <c r="R4602" s="27" t="str">
        <f t="shared" si="215"/>
        <v>1-30</v>
      </c>
      <c r="S4602" s="27" t="str">
        <f>+VLOOKUP(B4602,'[1]PORTFOLIO MAY16'!$B$7:$T$5083,19,0)</f>
        <v>PANAMA</v>
      </c>
      <c r="T4602" s="26">
        <v>0</v>
      </c>
      <c r="U4602" s="23" t="s">
        <v>4557</v>
      </c>
      <c r="V4602" s="23" t="s">
        <v>4558</v>
      </c>
      <c r="W4602" s="23" t="s">
        <v>4557</v>
      </c>
      <c r="X4602" s="22">
        <v>38938.980000000003</v>
      </c>
    </row>
    <row r="4603" spans="1:24" x14ac:dyDescent="0.25">
      <c r="A4603" s="22">
        <v>720</v>
      </c>
      <c r="B4603" s="23" t="s">
        <v>4651</v>
      </c>
      <c r="C4603" s="23"/>
      <c r="D4603" s="24">
        <v>309462</v>
      </c>
      <c r="E4603" s="25"/>
      <c r="F4603" s="23" t="s">
        <v>33</v>
      </c>
      <c r="G4603" s="23" t="s">
        <v>42</v>
      </c>
      <c r="H4603" s="24" t="s">
        <v>34</v>
      </c>
      <c r="I4603" s="24" t="s">
        <v>35</v>
      </c>
      <c r="J4603" s="23" t="s">
        <v>36</v>
      </c>
      <c r="K4603" s="26">
        <v>35534.28</v>
      </c>
      <c r="L4603" s="26">
        <f t="shared" si="216"/>
        <v>35534.28</v>
      </c>
      <c r="M4603" s="26">
        <v>0</v>
      </c>
      <c r="N4603" s="26">
        <v>0</v>
      </c>
      <c r="O4603" s="26">
        <v>0</v>
      </c>
      <c r="P4603" s="26">
        <v>0</v>
      </c>
      <c r="Q4603" s="26">
        <f t="shared" si="214"/>
        <v>0</v>
      </c>
      <c r="R4603" s="27" t="str">
        <f t="shared" si="215"/>
        <v>1-30</v>
      </c>
      <c r="S4603" s="27" t="str">
        <f>+VLOOKUP(B4603,'[1]PORTFOLIO MAY16'!$B$7:$T$5083,19,0)</f>
        <v>PANAMA</v>
      </c>
      <c r="T4603" s="26">
        <v>0</v>
      </c>
      <c r="U4603" s="23" t="s">
        <v>4557</v>
      </c>
      <c r="V4603" s="23" t="s">
        <v>4558</v>
      </c>
      <c r="W4603" s="23" t="s">
        <v>4557</v>
      </c>
      <c r="X4603" s="22">
        <v>37271.07</v>
      </c>
    </row>
    <row r="4604" spans="1:24" x14ac:dyDescent="0.25">
      <c r="A4604" s="22">
        <v>720</v>
      </c>
      <c r="B4604" s="23" t="s">
        <v>4652</v>
      </c>
      <c r="C4604" s="23"/>
      <c r="D4604" s="24">
        <v>320757</v>
      </c>
      <c r="E4604" s="25"/>
      <c r="F4604" s="23" t="s">
        <v>33</v>
      </c>
      <c r="G4604" s="23" t="s">
        <v>42</v>
      </c>
      <c r="H4604" s="24" t="s">
        <v>34</v>
      </c>
      <c r="I4604" s="24" t="s">
        <v>35</v>
      </c>
      <c r="J4604" s="23" t="s">
        <v>36</v>
      </c>
      <c r="K4604" s="26">
        <v>5907.45</v>
      </c>
      <c r="L4604" s="26">
        <f t="shared" si="216"/>
        <v>5907.45</v>
      </c>
      <c r="M4604" s="26">
        <v>0</v>
      </c>
      <c r="N4604" s="26">
        <v>0</v>
      </c>
      <c r="O4604" s="26">
        <v>0</v>
      </c>
      <c r="P4604" s="26">
        <v>0</v>
      </c>
      <c r="Q4604" s="26">
        <f t="shared" si="214"/>
        <v>0</v>
      </c>
      <c r="R4604" s="27" t="str">
        <f t="shared" si="215"/>
        <v>1-30</v>
      </c>
      <c r="S4604" s="27" t="str">
        <f>+VLOOKUP(B4604,'[1]PORTFOLIO MAY16'!$B$7:$T$5083,19,0)</f>
        <v>PANAMA</v>
      </c>
      <c r="T4604" s="26">
        <v>0</v>
      </c>
      <c r="U4604" s="23" t="s">
        <v>4557</v>
      </c>
      <c r="V4604" s="23" t="s">
        <v>4558</v>
      </c>
      <c r="W4604" s="23" t="s">
        <v>4557</v>
      </c>
      <c r="X4604" s="22">
        <v>5924.64</v>
      </c>
    </row>
    <row r="4605" spans="1:24" x14ac:dyDescent="0.25">
      <c r="A4605" s="22">
        <v>720</v>
      </c>
      <c r="B4605" s="23" t="s">
        <v>4653</v>
      </c>
      <c r="C4605" s="23"/>
      <c r="D4605" s="24">
        <v>320690</v>
      </c>
      <c r="E4605" s="25"/>
      <c r="F4605" s="23" t="s">
        <v>33</v>
      </c>
      <c r="G4605" s="23" t="s">
        <v>42</v>
      </c>
      <c r="H4605" s="24" t="s">
        <v>34</v>
      </c>
      <c r="I4605" s="24" t="s">
        <v>35</v>
      </c>
      <c r="J4605" s="23" t="s">
        <v>36</v>
      </c>
      <c r="K4605" s="26">
        <v>19190.59</v>
      </c>
      <c r="L4605" s="26">
        <f t="shared" si="216"/>
        <v>19190.59</v>
      </c>
      <c r="M4605" s="26">
        <v>19190.59</v>
      </c>
      <c r="N4605" s="26">
        <v>0</v>
      </c>
      <c r="O4605" s="26">
        <v>0</v>
      </c>
      <c r="P4605" s="26">
        <v>0</v>
      </c>
      <c r="Q4605" s="26">
        <f t="shared" si="214"/>
        <v>19190.59</v>
      </c>
      <c r="R4605" s="27" t="str">
        <f t="shared" si="215"/>
        <v>31-60</v>
      </c>
      <c r="S4605" s="27" t="str">
        <f>+VLOOKUP(B4605,'[1]PORTFOLIO MAY16'!$B$7:$T$5083,19,0)</f>
        <v>PANAMA</v>
      </c>
      <c r="T4605" s="26">
        <v>0</v>
      </c>
      <c r="U4605" s="23" t="s">
        <v>4557</v>
      </c>
      <c r="V4605" s="23" t="s">
        <v>4558</v>
      </c>
      <c r="W4605" s="23" t="s">
        <v>4557</v>
      </c>
      <c r="X4605" s="22">
        <v>20079.14</v>
      </c>
    </row>
    <row r="4606" spans="1:24" x14ac:dyDescent="0.25">
      <c r="A4606" s="22">
        <v>720</v>
      </c>
      <c r="B4606" s="23" t="s">
        <v>4654</v>
      </c>
      <c r="C4606" s="23"/>
      <c r="D4606" s="24">
        <v>348220</v>
      </c>
      <c r="E4606" s="25"/>
      <c r="F4606" s="23" t="s">
        <v>33</v>
      </c>
      <c r="G4606" s="23" t="s">
        <v>42</v>
      </c>
      <c r="H4606" s="24" t="s">
        <v>34</v>
      </c>
      <c r="I4606" s="24" t="s">
        <v>35</v>
      </c>
      <c r="J4606" s="23" t="s">
        <v>36</v>
      </c>
      <c r="K4606" s="26">
        <v>62680.4</v>
      </c>
      <c r="L4606" s="26">
        <f t="shared" si="216"/>
        <v>62680.4</v>
      </c>
      <c r="M4606" s="26">
        <v>0</v>
      </c>
      <c r="N4606" s="26">
        <v>0</v>
      </c>
      <c r="O4606" s="26">
        <v>0</v>
      </c>
      <c r="P4606" s="26">
        <v>0</v>
      </c>
      <c r="Q4606" s="26">
        <f t="shared" si="214"/>
        <v>0</v>
      </c>
      <c r="R4606" s="27" t="str">
        <f t="shared" si="215"/>
        <v>1-30</v>
      </c>
      <c r="S4606" s="27" t="str">
        <f>+VLOOKUP(B4606,'[1]PORTFOLIO MAY16'!$B$7:$T$5083,19,0)</f>
        <v>PANAMA</v>
      </c>
      <c r="T4606" s="26">
        <v>0</v>
      </c>
      <c r="U4606" s="23" t="s">
        <v>4557</v>
      </c>
      <c r="V4606" s="23" t="s">
        <v>4558</v>
      </c>
      <c r="W4606" s="23" t="s">
        <v>4557</v>
      </c>
      <c r="X4606" s="22">
        <v>74261.48</v>
      </c>
    </row>
    <row r="4607" spans="1:24" x14ac:dyDescent="0.25">
      <c r="A4607" s="22">
        <v>720</v>
      </c>
      <c r="B4607" s="23" t="s">
        <v>4655</v>
      </c>
      <c r="C4607" s="23"/>
      <c r="D4607" s="24">
        <v>309462</v>
      </c>
      <c r="E4607" s="25"/>
      <c r="F4607" s="23" t="s">
        <v>33</v>
      </c>
      <c r="G4607" s="23" t="s">
        <v>42</v>
      </c>
      <c r="H4607" s="24" t="s">
        <v>34</v>
      </c>
      <c r="I4607" s="24" t="s">
        <v>35</v>
      </c>
      <c r="J4607" s="23" t="s">
        <v>36</v>
      </c>
      <c r="K4607" s="26">
        <v>138731.10999999999</v>
      </c>
      <c r="L4607" s="26">
        <f t="shared" si="216"/>
        <v>138731.10999999999</v>
      </c>
      <c r="M4607" s="26">
        <v>0</v>
      </c>
      <c r="N4607" s="26">
        <v>0</v>
      </c>
      <c r="O4607" s="26">
        <v>0</v>
      </c>
      <c r="P4607" s="26">
        <v>0</v>
      </c>
      <c r="Q4607" s="26">
        <f t="shared" si="214"/>
        <v>0</v>
      </c>
      <c r="R4607" s="27" t="str">
        <f t="shared" si="215"/>
        <v>1-30</v>
      </c>
      <c r="S4607" s="27" t="str">
        <f>+VLOOKUP(B4607,'[1]PORTFOLIO MAY16'!$B$7:$T$5083,19,0)</f>
        <v>PANAMA</v>
      </c>
      <c r="T4607" s="26">
        <v>0</v>
      </c>
      <c r="U4607" s="23" t="s">
        <v>4557</v>
      </c>
      <c r="V4607" s="23" t="s">
        <v>4558</v>
      </c>
      <c r="W4607" s="23" t="s">
        <v>4557</v>
      </c>
      <c r="X4607" s="22">
        <v>145511.82999999999</v>
      </c>
    </row>
    <row r="4608" spans="1:24" x14ac:dyDescent="0.25">
      <c r="A4608" s="22">
        <v>720</v>
      </c>
      <c r="B4608" s="23" t="s">
        <v>4656</v>
      </c>
      <c r="C4608" s="23"/>
      <c r="D4608" s="24">
        <v>309462</v>
      </c>
      <c r="E4608" s="25"/>
      <c r="F4608" s="23" t="s">
        <v>33</v>
      </c>
      <c r="G4608" s="23" t="s">
        <v>42</v>
      </c>
      <c r="H4608" s="24" t="s">
        <v>34</v>
      </c>
      <c r="I4608" s="24" t="s">
        <v>35</v>
      </c>
      <c r="J4608" s="23" t="s">
        <v>36</v>
      </c>
      <c r="K4608" s="26">
        <v>83828.36</v>
      </c>
      <c r="L4608" s="26">
        <f t="shared" si="216"/>
        <v>83828.36</v>
      </c>
      <c r="M4608" s="26">
        <v>0</v>
      </c>
      <c r="N4608" s="26">
        <v>0</v>
      </c>
      <c r="O4608" s="26">
        <v>0</v>
      </c>
      <c r="P4608" s="26">
        <v>0</v>
      </c>
      <c r="Q4608" s="26">
        <f t="shared" si="214"/>
        <v>0</v>
      </c>
      <c r="R4608" s="27" t="str">
        <f t="shared" si="215"/>
        <v>1-30</v>
      </c>
      <c r="S4608" s="27" t="str">
        <f>+VLOOKUP(B4608,'[1]PORTFOLIO MAY16'!$B$7:$T$5083,19,0)</f>
        <v>PANAMA</v>
      </c>
      <c r="T4608" s="26">
        <v>0</v>
      </c>
      <c r="U4608" s="23" t="s">
        <v>4557</v>
      </c>
      <c r="V4608" s="23" t="s">
        <v>4558</v>
      </c>
      <c r="W4608" s="23" t="s">
        <v>4557</v>
      </c>
      <c r="X4608" s="22">
        <v>87925.61</v>
      </c>
    </row>
    <row r="4609" spans="1:24" x14ac:dyDescent="0.25">
      <c r="A4609" s="22">
        <v>720</v>
      </c>
      <c r="B4609" s="23" t="s">
        <v>4657</v>
      </c>
      <c r="C4609" s="23"/>
      <c r="D4609" s="24">
        <v>320665</v>
      </c>
      <c r="E4609" s="25"/>
      <c r="F4609" s="23" t="s">
        <v>33</v>
      </c>
      <c r="G4609" s="23" t="s">
        <v>42</v>
      </c>
      <c r="H4609" s="24" t="s">
        <v>34</v>
      </c>
      <c r="I4609" s="24" t="s">
        <v>35</v>
      </c>
      <c r="J4609" s="23" t="s">
        <v>36</v>
      </c>
      <c r="K4609" s="26">
        <v>72320.929999999993</v>
      </c>
      <c r="L4609" s="26">
        <f t="shared" si="216"/>
        <v>72320.929999999993</v>
      </c>
      <c r="M4609" s="26">
        <v>72320.929999999993</v>
      </c>
      <c r="N4609" s="26">
        <v>0</v>
      </c>
      <c r="O4609" s="26">
        <v>0</v>
      </c>
      <c r="P4609" s="26">
        <v>0</v>
      </c>
      <c r="Q4609" s="26">
        <f t="shared" si="214"/>
        <v>72320.929999999993</v>
      </c>
      <c r="R4609" s="27" t="str">
        <f t="shared" si="215"/>
        <v>31-60</v>
      </c>
      <c r="S4609" s="27" t="str">
        <f>+VLOOKUP(B4609,'[1]PORTFOLIO MAY16'!$B$7:$T$5083,19,0)</f>
        <v>PANAMA</v>
      </c>
      <c r="T4609" s="26">
        <v>0</v>
      </c>
      <c r="U4609" s="23" t="s">
        <v>4557</v>
      </c>
      <c r="V4609" s="23" t="s">
        <v>4558</v>
      </c>
      <c r="W4609" s="23" t="s">
        <v>4557</v>
      </c>
      <c r="X4609" s="22">
        <v>77233.509999999995</v>
      </c>
    </row>
    <row r="4610" spans="1:24" x14ac:dyDescent="0.25">
      <c r="A4610" s="22">
        <v>720</v>
      </c>
      <c r="B4610" s="23" t="s">
        <v>4658</v>
      </c>
      <c r="C4610" s="23"/>
      <c r="D4610" s="24">
        <v>309462</v>
      </c>
      <c r="E4610" s="25"/>
      <c r="F4610" s="23" t="s">
        <v>33</v>
      </c>
      <c r="G4610" s="23" t="s">
        <v>42</v>
      </c>
      <c r="H4610" s="24" t="s">
        <v>34</v>
      </c>
      <c r="I4610" s="24" t="s">
        <v>35</v>
      </c>
      <c r="J4610" s="23" t="s">
        <v>36</v>
      </c>
      <c r="K4610" s="26">
        <v>38246.339999999997</v>
      </c>
      <c r="L4610" s="26">
        <f t="shared" si="216"/>
        <v>38246.339999999997</v>
      </c>
      <c r="M4610" s="26">
        <v>0</v>
      </c>
      <c r="N4610" s="26">
        <v>0</v>
      </c>
      <c r="O4610" s="26">
        <v>0</v>
      </c>
      <c r="P4610" s="26">
        <v>0</v>
      </c>
      <c r="Q4610" s="26">
        <f t="shared" si="214"/>
        <v>0</v>
      </c>
      <c r="R4610" s="27" t="str">
        <f t="shared" si="215"/>
        <v>1-30</v>
      </c>
      <c r="S4610" s="27" t="str">
        <f>+VLOOKUP(B4610,'[1]PORTFOLIO MAY16'!$B$7:$T$5083,19,0)</f>
        <v>PANAMA</v>
      </c>
      <c r="T4610" s="26">
        <v>0</v>
      </c>
      <c r="U4610" s="23" t="s">
        <v>4557</v>
      </c>
      <c r="V4610" s="23" t="s">
        <v>4558</v>
      </c>
      <c r="W4610" s="23" t="s">
        <v>4557</v>
      </c>
      <c r="X4610" s="22">
        <v>39169.53</v>
      </c>
    </row>
    <row r="4611" spans="1:24" x14ac:dyDescent="0.25">
      <c r="A4611" s="22">
        <v>720</v>
      </c>
      <c r="B4611" s="23" t="s">
        <v>4659</v>
      </c>
      <c r="C4611" s="23"/>
      <c r="D4611" s="24">
        <v>329341</v>
      </c>
      <c r="E4611" s="25"/>
      <c r="F4611" s="23" t="s">
        <v>33</v>
      </c>
      <c r="G4611" s="23" t="s">
        <v>42</v>
      </c>
      <c r="H4611" s="24" t="s">
        <v>34</v>
      </c>
      <c r="I4611" s="24" t="s">
        <v>35</v>
      </c>
      <c r="J4611" s="23" t="s">
        <v>36</v>
      </c>
      <c r="K4611" s="26">
        <v>19594.150000000001</v>
      </c>
      <c r="L4611" s="26">
        <f t="shared" si="216"/>
        <v>19594.150000000001</v>
      </c>
      <c r="M4611" s="26">
        <v>0</v>
      </c>
      <c r="N4611" s="26">
        <v>0</v>
      </c>
      <c r="O4611" s="26">
        <v>0</v>
      </c>
      <c r="P4611" s="26">
        <v>0</v>
      </c>
      <c r="Q4611" s="26">
        <f t="shared" si="214"/>
        <v>0</v>
      </c>
      <c r="R4611" s="27" t="str">
        <f t="shared" si="215"/>
        <v>1-30</v>
      </c>
      <c r="S4611" s="27" t="str">
        <f>+VLOOKUP(B4611,'[1]PORTFOLIO MAY16'!$B$7:$T$5083,19,0)</f>
        <v>PANAMA</v>
      </c>
      <c r="T4611" s="26">
        <v>0</v>
      </c>
      <c r="U4611" s="23" t="s">
        <v>4557</v>
      </c>
      <c r="V4611" s="23" t="s">
        <v>4558</v>
      </c>
      <c r="W4611" s="23" t="s">
        <v>4557</v>
      </c>
      <c r="X4611" s="22">
        <v>19886.2</v>
      </c>
    </row>
    <row r="4612" spans="1:24" x14ac:dyDescent="0.25">
      <c r="A4612" s="22">
        <v>720</v>
      </c>
      <c r="B4612" s="23" t="s">
        <v>4660</v>
      </c>
      <c r="C4612" s="23"/>
      <c r="D4612" s="24">
        <v>320695</v>
      </c>
      <c r="E4612" s="25"/>
      <c r="F4612" s="23" t="s">
        <v>42</v>
      </c>
      <c r="G4612" s="23" t="s">
        <v>42</v>
      </c>
      <c r="H4612" s="24" t="s">
        <v>34</v>
      </c>
      <c r="I4612" s="24" t="s">
        <v>35</v>
      </c>
      <c r="J4612" s="23" t="s">
        <v>36</v>
      </c>
      <c r="K4612" s="26">
        <v>38306.410000000003</v>
      </c>
      <c r="L4612" s="26">
        <f t="shared" si="216"/>
        <v>38306.410000000003</v>
      </c>
      <c r="M4612" s="26">
        <v>0</v>
      </c>
      <c r="N4612" s="26">
        <v>0</v>
      </c>
      <c r="O4612" s="26">
        <v>0</v>
      </c>
      <c r="P4612" s="26">
        <v>0</v>
      </c>
      <c r="Q4612" s="26">
        <f t="shared" si="214"/>
        <v>0</v>
      </c>
      <c r="R4612" s="27" t="str">
        <f t="shared" si="215"/>
        <v>1-30</v>
      </c>
      <c r="S4612" s="27" t="str">
        <f>+VLOOKUP(B4612,'[1]PORTFOLIO MAY16'!$B$7:$T$5083,19,0)</f>
        <v>PANAMA</v>
      </c>
      <c r="T4612" s="26">
        <v>0</v>
      </c>
      <c r="U4612" s="23" t="s">
        <v>4557</v>
      </c>
      <c r="V4612" s="23" t="s">
        <v>4558</v>
      </c>
      <c r="W4612" s="23" t="s">
        <v>4557</v>
      </c>
      <c r="X4612" s="22">
        <v>39780.6</v>
      </c>
    </row>
    <row r="4613" spans="1:24" x14ac:dyDescent="0.25">
      <c r="A4613" s="22">
        <v>720</v>
      </c>
      <c r="B4613" s="23" t="s">
        <v>4661</v>
      </c>
      <c r="C4613" s="23"/>
      <c r="D4613" s="24">
        <v>309462</v>
      </c>
      <c r="E4613" s="25"/>
      <c r="F4613" s="23" t="s">
        <v>33</v>
      </c>
      <c r="G4613" s="23" t="s">
        <v>42</v>
      </c>
      <c r="H4613" s="24" t="s">
        <v>34</v>
      </c>
      <c r="I4613" s="24" t="s">
        <v>35</v>
      </c>
      <c r="J4613" s="23" t="s">
        <v>36</v>
      </c>
      <c r="K4613" s="26">
        <v>91811.48</v>
      </c>
      <c r="L4613" s="26">
        <f t="shared" si="216"/>
        <v>91811.48</v>
      </c>
      <c r="M4613" s="26">
        <v>0</v>
      </c>
      <c r="N4613" s="26">
        <v>0</v>
      </c>
      <c r="O4613" s="26">
        <v>0</v>
      </c>
      <c r="P4613" s="26">
        <v>0</v>
      </c>
      <c r="Q4613" s="26">
        <f t="shared" si="214"/>
        <v>0</v>
      </c>
      <c r="R4613" s="27" t="str">
        <f t="shared" si="215"/>
        <v>1-30</v>
      </c>
      <c r="S4613" s="27" t="str">
        <f>+VLOOKUP(B4613,'[1]PORTFOLIO MAY16'!$B$7:$T$5083,19,0)</f>
        <v>PANAMA</v>
      </c>
      <c r="T4613" s="26">
        <v>0</v>
      </c>
      <c r="U4613" s="23" t="s">
        <v>4557</v>
      </c>
      <c r="V4613" s="23" t="s">
        <v>4558</v>
      </c>
      <c r="W4613" s="23" t="s">
        <v>4557</v>
      </c>
      <c r="X4613" s="22">
        <v>95010.26</v>
      </c>
    </row>
    <row r="4614" spans="1:24" x14ac:dyDescent="0.25">
      <c r="A4614" s="22">
        <v>720</v>
      </c>
      <c r="B4614" s="23" t="s">
        <v>4662</v>
      </c>
      <c r="C4614" s="23"/>
      <c r="D4614" s="24">
        <v>309462</v>
      </c>
      <c r="E4614" s="25"/>
      <c r="F4614" s="23" t="s">
        <v>33</v>
      </c>
      <c r="G4614" s="23" t="s">
        <v>42</v>
      </c>
      <c r="H4614" s="24" t="s">
        <v>34</v>
      </c>
      <c r="I4614" s="24" t="s">
        <v>35</v>
      </c>
      <c r="J4614" s="23" t="s">
        <v>36</v>
      </c>
      <c r="K4614" s="26">
        <v>98151.23</v>
      </c>
      <c r="L4614" s="26">
        <f t="shared" si="216"/>
        <v>98151.23</v>
      </c>
      <c r="M4614" s="26">
        <v>0</v>
      </c>
      <c r="N4614" s="26">
        <v>0</v>
      </c>
      <c r="O4614" s="26">
        <v>0</v>
      </c>
      <c r="P4614" s="26">
        <v>0</v>
      </c>
      <c r="Q4614" s="26">
        <f t="shared" si="214"/>
        <v>0</v>
      </c>
      <c r="R4614" s="27" t="str">
        <f t="shared" si="215"/>
        <v>1-30</v>
      </c>
      <c r="S4614" s="27" t="str">
        <f>+VLOOKUP(B4614,'[1]PORTFOLIO MAY16'!$B$7:$T$5083,19,0)</f>
        <v>PANAMA</v>
      </c>
      <c r="T4614" s="26">
        <v>0</v>
      </c>
      <c r="U4614" s="23" t="s">
        <v>4557</v>
      </c>
      <c r="V4614" s="23" t="s">
        <v>4558</v>
      </c>
      <c r="W4614" s="23" t="s">
        <v>4557</v>
      </c>
      <c r="X4614" s="22">
        <v>100343</v>
      </c>
    </row>
    <row r="4615" spans="1:24" x14ac:dyDescent="0.25">
      <c r="A4615" s="22">
        <v>720</v>
      </c>
      <c r="B4615" s="23" t="s">
        <v>4663</v>
      </c>
      <c r="C4615" s="23"/>
      <c r="D4615" s="24">
        <v>309462</v>
      </c>
      <c r="E4615" s="25"/>
      <c r="F4615" s="23" t="s">
        <v>33</v>
      </c>
      <c r="G4615" s="23" t="s">
        <v>42</v>
      </c>
      <c r="H4615" s="24" t="s">
        <v>34</v>
      </c>
      <c r="I4615" s="24" t="s">
        <v>35</v>
      </c>
      <c r="J4615" s="23" t="s">
        <v>36</v>
      </c>
      <c r="K4615" s="26">
        <v>62059.69</v>
      </c>
      <c r="L4615" s="26">
        <f t="shared" si="216"/>
        <v>62059.69</v>
      </c>
      <c r="M4615" s="26">
        <v>0</v>
      </c>
      <c r="N4615" s="26">
        <v>0</v>
      </c>
      <c r="O4615" s="26">
        <v>0</v>
      </c>
      <c r="P4615" s="26">
        <v>0</v>
      </c>
      <c r="Q4615" s="26">
        <f t="shared" ref="Q4615:Q4678" si="217">+P4615+O4615+N4615+M4615</f>
        <v>0</v>
      </c>
      <c r="R4615" s="27" t="str">
        <f t="shared" ref="R4615:R4678" si="218">+IF(P4615&gt;0,"120+",IF(O4615&gt;0,"91-120",IF(N4615&gt;0,"61-90",IF(M4615&gt;0,"31-60","1-30"))))</f>
        <v>1-30</v>
      </c>
      <c r="S4615" s="27" t="str">
        <f>+VLOOKUP(B4615,'[1]PORTFOLIO MAY16'!$B$7:$T$5083,19,0)</f>
        <v>PANAMA</v>
      </c>
      <c r="T4615" s="26">
        <v>0</v>
      </c>
      <c r="U4615" s="23" t="s">
        <v>4557</v>
      </c>
      <c r="V4615" s="23" t="s">
        <v>4558</v>
      </c>
      <c r="W4615" s="23" t="s">
        <v>4557</v>
      </c>
      <c r="X4615" s="22">
        <v>63365.31</v>
      </c>
    </row>
    <row r="4616" spans="1:24" x14ac:dyDescent="0.25">
      <c r="A4616" s="22">
        <v>720</v>
      </c>
      <c r="B4616" s="23" t="s">
        <v>4664</v>
      </c>
      <c r="C4616" s="23"/>
      <c r="D4616" s="24">
        <v>320695</v>
      </c>
      <c r="E4616" s="25"/>
      <c r="F4616" s="23" t="s">
        <v>42</v>
      </c>
      <c r="G4616" s="23" t="s">
        <v>42</v>
      </c>
      <c r="H4616" s="24" t="s">
        <v>34</v>
      </c>
      <c r="I4616" s="24" t="s">
        <v>35</v>
      </c>
      <c r="J4616" s="23" t="s">
        <v>36</v>
      </c>
      <c r="K4616" s="26">
        <v>37558.269999999997</v>
      </c>
      <c r="L4616" s="26">
        <f t="shared" si="216"/>
        <v>37558.269999999997</v>
      </c>
      <c r="M4616" s="26">
        <v>0</v>
      </c>
      <c r="N4616" s="26">
        <v>0</v>
      </c>
      <c r="O4616" s="26">
        <v>0</v>
      </c>
      <c r="P4616" s="26">
        <v>0</v>
      </c>
      <c r="Q4616" s="26">
        <f t="shared" si="217"/>
        <v>0</v>
      </c>
      <c r="R4616" s="27" t="str">
        <f t="shared" si="218"/>
        <v>1-30</v>
      </c>
      <c r="S4616" s="27" t="str">
        <f>+VLOOKUP(B4616,'[1]PORTFOLIO MAY16'!$B$7:$T$5083,19,0)</f>
        <v>PANAMA</v>
      </c>
      <c r="T4616" s="26">
        <v>0</v>
      </c>
      <c r="U4616" s="23" t="s">
        <v>4557</v>
      </c>
      <c r="V4616" s="23" t="s">
        <v>4558</v>
      </c>
      <c r="W4616" s="23" t="s">
        <v>4557</v>
      </c>
      <c r="X4616" s="22">
        <v>38938.980000000003</v>
      </c>
    </row>
    <row r="4617" spans="1:24" x14ac:dyDescent="0.25">
      <c r="A4617" s="22">
        <v>720</v>
      </c>
      <c r="B4617" s="23" t="s">
        <v>4665</v>
      </c>
      <c r="C4617" s="23"/>
      <c r="D4617" s="24">
        <v>309462</v>
      </c>
      <c r="E4617" s="25"/>
      <c r="F4617" s="23" t="s">
        <v>33</v>
      </c>
      <c r="G4617" s="23" t="s">
        <v>42</v>
      </c>
      <c r="H4617" s="24" t="s">
        <v>34</v>
      </c>
      <c r="I4617" s="24" t="s">
        <v>35</v>
      </c>
      <c r="J4617" s="23" t="s">
        <v>36</v>
      </c>
      <c r="K4617" s="26">
        <v>21912.6</v>
      </c>
      <c r="L4617" s="26">
        <f t="shared" si="216"/>
        <v>21912.6</v>
      </c>
      <c r="M4617" s="26">
        <v>0</v>
      </c>
      <c r="N4617" s="26">
        <v>0</v>
      </c>
      <c r="O4617" s="26">
        <v>0</v>
      </c>
      <c r="P4617" s="26">
        <v>0</v>
      </c>
      <c r="Q4617" s="26">
        <f t="shared" si="217"/>
        <v>0</v>
      </c>
      <c r="R4617" s="27" t="str">
        <f t="shared" si="218"/>
        <v>1-30</v>
      </c>
      <c r="S4617" s="27" t="str">
        <f>+VLOOKUP(B4617,'[1]PORTFOLIO MAY16'!$B$7:$T$5083,19,0)</f>
        <v>PANAMA</v>
      </c>
      <c r="T4617" s="26">
        <v>0</v>
      </c>
      <c r="U4617" s="23" t="s">
        <v>4557</v>
      </c>
      <c r="V4617" s="23" t="s">
        <v>4558</v>
      </c>
      <c r="W4617" s="23" t="s">
        <v>4557</v>
      </c>
      <c r="X4617" s="22">
        <v>22560.91</v>
      </c>
    </row>
    <row r="4618" spans="1:24" x14ac:dyDescent="0.25">
      <c r="A4618" s="22">
        <v>720</v>
      </c>
      <c r="B4618" s="23" t="s">
        <v>4666</v>
      </c>
      <c r="C4618" s="23"/>
      <c r="D4618" s="24">
        <v>309462</v>
      </c>
      <c r="E4618" s="25"/>
      <c r="F4618" s="23" t="s">
        <v>33</v>
      </c>
      <c r="G4618" s="23" t="s">
        <v>42</v>
      </c>
      <c r="H4618" s="24" t="s">
        <v>34</v>
      </c>
      <c r="I4618" s="24" t="s">
        <v>35</v>
      </c>
      <c r="J4618" s="23" t="s">
        <v>36</v>
      </c>
      <c r="K4618" s="26">
        <v>30277.1</v>
      </c>
      <c r="L4618" s="26">
        <f t="shared" si="216"/>
        <v>30277.1</v>
      </c>
      <c r="M4618" s="26">
        <v>0</v>
      </c>
      <c r="N4618" s="26">
        <v>0</v>
      </c>
      <c r="O4618" s="26">
        <v>0</v>
      </c>
      <c r="P4618" s="26">
        <v>0</v>
      </c>
      <c r="Q4618" s="26">
        <f t="shared" si="217"/>
        <v>0</v>
      </c>
      <c r="R4618" s="27" t="str">
        <f t="shared" si="218"/>
        <v>1-30</v>
      </c>
      <c r="S4618" s="27" t="str">
        <f>+VLOOKUP(B4618,'[1]PORTFOLIO MAY16'!$B$7:$T$5083,19,0)</f>
        <v>PANAMA</v>
      </c>
      <c r="T4618" s="26">
        <v>0</v>
      </c>
      <c r="U4618" s="23" t="s">
        <v>4557</v>
      </c>
      <c r="V4618" s="23" t="s">
        <v>4558</v>
      </c>
      <c r="W4618" s="23" t="s">
        <v>4557</v>
      </c>
      <c r="X4618" s="22">
        <v>30956.73</v>
      </c>
    </row>
    <row r="4619" spans="1:24" x14ac:dyDescent="0.25">
      <c r="A4619" s="22">
        <v>720</v>
      </c>
      <c r="B4619" s="23" t="s">
        <v>4667</v>
      </c>
      <c r="C4619" s="23"/>
      <c r="D4619" s="24">
        <v>309462</v>
      </c>
      <c r="E4619" s="25"/>
      <c r="F4619" s="23" t="s">
        <v>33</v>
      </c>
      <c r="G4619" s="23" t="s">
        <v>42</v>
      </c>
      <c r="H4619" s="24" t="s">
        <v>34</v>
      </c>
      <c r="I4619" s="24" t="s">
        <v>35</v>
      </c>
      <c r="J4619" s="23" t="s">
        <v>36</v>
      </c>
      <c r="K4619" s="26">
        <v>0</v>
      </c>
      <c r="L4619" s="26">
        <f t="shared" si="216"/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f t="shared" si="217"/>
        <v>0</v>
      </c>
      <c r="R4619" s="27" t="str">
        <f t="shared" si="218"/>
        <v>1-30</v>
      </c>
      <c r="S4619" s="27" t="str">
        <f>+VLOOKUP(B4619,'[1]PORTFOLIO MAY16'!$B$7:$T$5083,19,0)</f>
        <v>PANAMA</v>
      </c>
      <c r="T4619" s="26">
        <v>0</v>
      </c>
      <c r="U4619" s="23" t="s">
        <v>4557</v>
      </c>
      <c r="V4619" s="23" t="s">
        <v>4558</v>
      </c>
      <c r="W4619" s="23" t="s">
        <v>4557</v>
      </c>
      <c r="X4619" s="22">
        <v>0</v>
      </c>
    </row>
    <row r="4620" spans="1:24" x14ac:dyDescent="0.25">
      <c r="A4620" s="22">
        <v>720</v>
      </c>
      <c r="B4620" s="23" t="s">
        <v>4668</v>
      </c>
      <c r="C4620" s="23"/>
      <c r="D4620" s="24">
        <v>324276</v>
      </c>
      <c r="E4620" s="25"/>
      <c r="F4620" s="23" t="s">
        <v>33</v>
      </c>
      <c r="G4620" s="23" t="s">
        <v>42</v>
      </c>
      <c r="H4620" s="24" t="s">
        <v>34</v>
      </c>
      <c r="I4620" s="24" t="s">
        <v>233</v>
      </c>
      <c r="J4620" s="23" t="s">
        <v>36</v>
      </c>
      <c r="K4620" s="26">
        <v>26640.05</v>
      </c>
      <c r="L4620" s="26">
        <f t="shared" si="216"/>
        <v>26640.05</v>
      </c>
      <c r="M4620" s="26">
        <v>0</v>
      </c>
      <c r="N4620" s="26">
        <v>26640.05</v>
      </c>
      <c r="O4620" s="26">
        <v>0</v>
      </c>
      <c r="P4620" s="26">
        <v>0</v>
      </c>
      <c r="Q4620" s="26">
        <f t="shared" si="217"/>
        <v>26640.05</v>
      </c>
      <c r="R4620" s="27" t="str">
        <f t="shared" si="218"/>
        <v>61-90</v>
      </c>
      <c r="S4620" s="27" t="str">
        <f>+VLOOKUP(B4620,'[1]PORTFOLIO MAY16'!$B$7:$T$5083,19,0)</f>
        <v>PANAMA</v>
      </c>
      <c r="T4620" s="26">
        <v>0</v>
      </c>
      <c r="U4620" s="23" t="s">
        <v>4557</v>
      </c>
      <c r="V4620" s="23" t="s">
        <v>4558</v>
      </c>
      <c r="W4620" s="23" t="s">
        <v>4557</v>
      </c>
      <c r="X4620" s="22">
        <v>28743.82</v>
      </c>
    </row>
    <row r="4621" spans="1:24" x14ac:dyDescent="0.25">
      <c r="A4621" s="22">
        <v>720</v>
      </c>
      <c r="B4621" s="23" t="s">
        <v>4669</v>
      </c>
      <c r="C4621" s="23"/>
      <c r="D4621" s="24">
        <v>320756</v>
      </c>
      <c r="E4621" s="25"/>
      <c r="F4621" s="23" t="s">
        <v>33</v>
      </c>
      <c r="G4621" s="23" t="s">
        <v>42</v>
      </c>
      <c r="H4621" s="24" t="s">
        <v>34</v>
      </c>
      <c r="I4621" s="24" t="s">
        <v>35</v>
      </c>
      <c r="J4621" s="23" t="s">
        <v>36</v>
      </c>
      <c r="K4621" s="26">
        <v>410065.55</v>
      </c>
      <c r="L4621" s="26">
        <f t="shared" si="216"/>
        <v>410065.55</v>
      </c>
      <c r="M4621" s="26">
        <v>0</v>
      </c>
      <c r="N4621" s="26">
        <v>410065.55</v>
      </c>
      <c r="O4621" s="26">
        <v>0</v>
      </c>
      <c r="P4621" s="26">
        <v>0</v>
      </c>
      <c r="Q4621" s="26">
        <f t="shared" si="217"/>
        <v>410065.55</v>
      </c>
      <c r="R4621" s="27" t="str">
        <f t="shared" si="218"/>
        <v>61-90</v>
      </c>
      <c r="S4621" s="27" t="str">
        <f>+VLOOKUP(B4621,'[1]PORTFOLIO MAY16'!$B$7:$T$5083,19,0)</f>
        <v>PANAMA</v>
      </c>
      <c r="T4621" s="26">
        <v>0</v>
      </c>
      <c r="U4621" s="23" t="s">
        <v>4557</v>
      </c>
      <c r="V4621" s="23" t="s">
        <v>4558</v>
      </c>
      <c r="W4621" s="23" t="s">
        <v>4557</v>
      </c>
      <c r="X4621" s="22">
        <v>471599.2</v>
      </c>
    </row>
    <row r="4622" spans="1:24" x14ac:dyDescent="0.25">
      <c r="A4622" s="22">
        <v>720</v>
      </c>
      <c r="B4622" s="23" t="s">
        <v>4670</v>
      </c>
      <c r="C4622" s="23"/>
      <c r="D4622" s="24">
        <v>350423</v>
      </c>
      <c r="E4622" s="25"/>
      <c r="F4622" s="23" t="s">
        <v>33</v>
      </c>
      <c r="G4622" s="23" t="s">
        <v>42</v>
      </c>
      <c r="H4622" s="24" t="s">
        <v>34</v>
      </c>
      <c r="I4622" s="24" t="s">
        <v>233</v>
      </c>
      <c r="J4622" s="23" t="s">
        <v>36</v>
      </c>
      <c r="K4622" s="26">
        <v>174489.91</v>
      </c>
      <c r="L4622" s="26">
        <f t="shared" si="216"/>
        <v>174489.91</v>
      </c>
      <c r="M4622" s="26">
        <v>0</v>
      </c>
      <c r="N4622" s="26">
        <v>0</v>
      </c>
      <c r="O4622" s="26">
        <v>0</v>
      </c>
      <c r="P4622" s="26">
        <v>174489.91</v>
      </c>
      <c r="Q4622" s="26">
        <f t="shared" si="217"/>
        <v>174489.91</v>
      </c>
      <c r="R4622" s="27" t="str">
        <f t="shared" si="218"/>
        <v>120+</v>
      </c>
      <c r="S4622" s="27" t="str">
        <f>+VLOOKUP(B4622,'[1]PORTFOLIO MAY16'!$B$7:$T$5083,19,0)</f>
        <v>PANAMA</v>
      </c>
      <c r="T4622" s="26">
        <v>0</v>
      </c>
      <c r="U4622" s="23" t="s">
        <v>4557</v>
      </c>
      <c r="V4622" s="23" t="s">
        <v>4558</v>
      </c>
      <c r="W4622" s="23" t="s">
        <v>4557</v>
      </c>
      <c r="X4622" s="22">
        <v>207568.99</v>
      </c>
    </row>
    <row r="4623" spans="1:24" x14ac:dyDescent="0.25">
      <c r="A4623" s="22">
        <v>720</v>
      </c>
      <c r="B4623" s="23" t="s">
        <v>4671</v>
      </c>
      <c r="C4623" s="23"/>
      <c r="D4623" s="24">
        <v>350725</v>
      </c>
      <c r="E4623" s="25"/>
      <c r="F4623" s="23" t="s">
        <v>33</v>
      </c>
      <c r="G4623" s="23" t="s">
        <v>42</v>
      </c>
      <c r="H4623" s="24" t="s">
        <v>34</v>
      </c>
      <c r="I4623" s="24" t="s">
        <v>35</v>
      </c>
      <c r="J4623" s="23" t="s">
        <v>36</v>
      </c>
      <c r="K4623" s="26">
        <v>60603.57</v>
      </c>
      <c r="L4623" s="26">
        <f t="shared" si="216"/>
        <v>60603.57</v>
      </c>
      <c r="M4623" s="26">
        <v>0</v>
      </c>
      <c r="N4623" s="26">
        <v>60603.57</v>
      </c>
      <c r="O4623" s="26">
        <v>0</v>
      </c>
      <c r="P4623" s="26">
        <v>0</v>
      </c>
      <c r="Q4623" s="26">
        <f t="shared" si="217"/>
        <v>60603.57</v>
      </c>
      <c r="R4623" s="27" t="str">
        <f t="shared" si="218"/>
        <v>61-90</v>
      </c>
      <c r="S4623" s="27" t="str">
        <f>+VLOOKUP(B4623,'[1]PORTFOLIO MAY16'!$B$7:$T$5083,19,0)</f>
        <v>PANAMA</v>
      </c>
      <c r="T4623" s="26">
        <v>0</v>
      </c>
      <c r="U4623" s="23" t="s">
        <v>4557</v>
      </c>
      <c r="V4623" s="23" t="s">
        <v>4558</v>
      </c>
      <c r="W4623" s="23" t="s">
        <v>4557</v>
      </c>
      <c r="X4623" s="22">
        <v>73901.460000000006</v>
      </c>
    </row>
    <row r="4624" spans="1:24" x14ac:dyDescent="0.25">
      <c r="A4624" s="22">
        <v>720</v>
      </c>
      <c r="B4624" s="23" t="s">
        <v>4672</v>
      </c>
      <c r="C4624" s="23"/>
      <c r="D4624" s="24">
        <v>351411</v>
      </c>
      <c r="E4624" s="25"/>
      <c r="F4624" s="23" t="s">
        <v>33</v>
      </c>
      <c r="G4624" s="23" t="s">
        <v>42</v>
      </c>
      <c r="H4624" s="24" t="s">
        <v>34</v>
      </c>
      <c r="I4624" s="24" t="s">
        <v>35</v>
      </c>
      <c r="J4624" s="23" t="s">
        <v>36</v>
      </c>
      <c r="K4624" s="26">
        <v>27758.92</v>
      </c>
      <c r="L4624" s="26">
        <f t="shared" si="216"/>
        <v>27758.92</v>
      </c>
      <c r="M4624" s="26">
        <v>27758.92</v>
      </c>
      <c r="N4624" s="26">
        <v>0</v>
      </c>
      <c r="O4624" s="26">
        <v>0</v>
      </c>
      <c r="P4624" s="26">
        <v>0</v>
      </c>
      <c r="Q4624" s="26">
        <f t="shared" si="217"/>
        <v>27758.92</v>
      </c>
      <c r="R4624" s="27" t="str">
        <f t="shared" si="218"/>
        <v>31-60</v>
      </c>
      <c r="S4624" s="27" t="str">
        <f>+VLOOKUP(B4624,'[1]PORTFOLIO MAY16'!$B$7:$T$5083,19,0)</f>
        <v>PANAMA</v>
      </c>
      <c r="T4624" s="26">
        <v>0</v>
      </c>
      <c r="U4624" s="23" t="s">
        <v>4557</v>
      </c>
      <c r="V4624" s="23" t="s">
        <v>4558</v>
      </c>
      <c r="W4624" s="23" t="s">
        <v>4557</v>
      </c>
      <c r="X4624" s="22">
        <v>29969.52</v>
      </c>
    </row>
    <row r="4625" spans="1:24" x14ac:dyDescent="0.25">
      <c r="A4625" s="22">
        <v>720</v>
      </c>
      <c r="B4625" s="23" t="s">
        <v>4673</v>
      </c>
      <c r="C4625" s="23"/>
      <c r="D4625" s="24">
        <v>320697</v>
      </c>
      <c r="E4625" s="25"/>
      <c r="F4625" s="23" t="s">
        <v>33</v>
      </c>
      <c r="G4625" s="23" t="s">
        <v>42</v>
      </c>
      <c r="H4625" s="24" t="s">
        <v>34</v>
      </c>
      <c r="I4625" s="24" t="s">
        <v>35</v>
      </c>
      <c r="J4625" s="23" t="s">
        <v>36</v>
      </c>
      <c r="K4625" s="26">
        <v>73575.100000000006</v>
      </c>
      <c r="L4625" s="26">
        <f t="shared" si="216"/>
        <v>73575.100000000006</v>
      </c>
      <c r="M4625" s="26">
        <v>0</v>
      </c>
      <c r="N4625" s="26">
        <v>0</v>
      </c>
      <c r="O4625" s="26">
        <v>0</v>
      </c>
      <c r="P4625" s="26">
        <v>0</v>
      </c>
      <c r="Q4625" s="26">
        <f t="shared" si="217"/>
        <v>0</v>
      </c>
      <c r="R4625" s="27" t="str">
        <f t="shared" si="218"/>
        <v>1-30</v>
      </c>
      <c r="S4625" s="27" t="str">
        <f>+VLOOKUP(B4625,'[1]PORTFOLIO MAY16'!$B$7:$T$5083,19,0)</f>
        <v>PANAMA</v>
      </c>
      <c r="T4625" s="26">
        <v>0</v>
      </c>
      <c r="U4625" s="23" t="s">
        <v>4557</v>
      </c>
      <c r="V4625" s="23" t="s">
        <v>4558</v>
      </c>
      <c r="W4625" s="23" t="s">
        <v>4557</v>
      </c>
      <c r="X4625" s="22">
        <v>75044.72</v>
      </c>
    </row>
    <row r="4626" spans="1:24" x14ac:dyDescent="0.25">
      <c r="A4626" s="22">
        <v>720</v>
      </c>
      <c r="B4626" s="23" t="s">
        <v>4674</v>
      </c>
      <c r="C4626" s="23"/>
      <c r="D4626" s="24">
        <v>320641</v>
      </c>
      <c r="E4626" s="25"/>
      <c r="F4626" s="23" t="s">
        <v>33</v>
      </c>
      <c r="G4626" s="23" t="s">
        <v>42</v>
      </c>
      <c r="H4626" s="24" t="s">
        <v>34</v>
      </c>
      <c r="I4626" s="24" t="s">
        <v>233</v>
      </c>
      <c r="J4626" s="23" t="s">
        <v>36</v>
      </c>
      <c r="K4626" s="26">
        <v>218904.31</v>
      </c>
      <c r="L4626" s="26">
        <f t="shared" si="216"/>
        <v>218904.31</v>
      </c>
      <c r="M4626" s="26">
        <v>0</v>
      </c>
      <c r="N4626" s="26">
        <v>0</v>
      </c>
      <c r="O4626" s="26">
        <v>0</v>
      </c>
      <c r="P4626" s="26">
        <v>218904.31</v>
      </c>
      <c r="Q4626" s="26">
        <f t="shared" si="217"/>
        <v>218904.31</v>
      </c>
      <c r="R4626" s="27" t="str">
        <f t="shared" si="218"/>
        <v>120+</v>
      </c>
      <c r="S4626" s="27" t="str">
        <f>+VLOOKUP(B4626,'[1]PORTFOLIO MAY16'!$B$7:$T$5083,19,0)</f>
        <v>PANAMA</v>
      </c>
      <c r="T4626" s="26">
        <v>0</v>
      </c>
      <c r="U4626" s="23" t="s">
        <v>4557</v>
      </c>
      <c r="V4626" s="23" t="s">
        <v>4558</v>
      </c>
      <c r="W4626" s="23" t="s">
        <v>4557</v>
      </c>
      <c r="X4626" s="22">
        <v>246567.36</v>
      </c>
    </row>
    <row r="4627" spans="1:24" x14ac:dyDescent="0.25">
      <c r="A4627" s="22">
        <v>720</v>
      </c>
      <c r="B4627" s="23" t="s">
        <v>4675</v>
      </c>
      <c r="C4627" s="23"/>
      <c r="D4627" s="24">
        <v>320695</v>
      </c>
      <c r="E4627" s="25"/>
      <c r="F4627" s="23" t="s">
        <v>42</v>
      </c>
      <c r="G4627" s="23" t="s">
        <v>42</v>
      </c>
      <c r="H4627" s="24" t="s">
        <v>34</v>
      </c>
      <c r="I4627" s="24" t="s">
        <v>35</v>
      </c>
      <c r="J4627" s="23" t="s">
        <v>36</v>
      </c>
      <c r="K4627" s="26">
        <v>17650</v>
      </c>
      <c r="L4627" s="26">
        <f t="shared" si="216"/>
        <v>17650</v>
      </c>
      <c r="M4627" s="26">
        <v>0</v>
      </c>
      <c r="N4627" s="26">
        <v>0</v>
      </c>
      <c r="O4627" s="26">
        <v>0</v>
      </c>
      <c r="P4627" s="26">
        <v>0</v>
      </c>
      <c r="Q4627" s="26">
        <f t="shared" si="217"/>
        <v>0</v>
      </c>
      <c r="R4627" s="27" t="str">
        <f t="shared" si="218"/>
        <v>1-30</v>
      </c>
      <c r="S4627" s="27" t="str">
        <f>+VLOOKUP(B4627,'[1]PORTFOLIO MAY16'!$B$7:$T$5083,19,0)</f>
        <v>PANAMA</v>
      </c>
      <c r="T4627" s="26">
        <v>0</v>
      </c>
      <c r="U4627" s="23" t="s">
        <v>4557</v>
      </c>
      <c r="V4627" s="23" t="s">
        <v>4558</v>
      </c>
      <c r="W4627" s="23" t="s">
        <v>4557</v>
      </c>
      <c r="X4627" s="22">
        <v>17982.599999999999</v>
      </c>
    </row>
    <row r="4628" spans="1:24" x14ac:dyDescent="0.25">
      <c r="A4628" s="22">
        <v>720</v>
      </c>
      <c r="B4628" s="23" t="s">
        <v>4676</v>
      </c>
      <c r="C4628" s="23"/>
      <c r="D4628" s="24">
        <v>326065</v>
      </c>
      <c r="E4628" s="25"/>
      <c r="F4628" s="23" t="s">
        <v>33</v>
      </c>
      <c r="G4628" s="23" t="s">
        <v>42</v>
      </c>
      <c r="H4628" s="24" t="s">
        <v>34</v>
      </c>
      <c r="I4628" s="24" t="s">
        <v>233</v>
      </c>
      <c r="J4628" s="23" t="s">
        <v>36</v>
      </c>
      <c r="K4628" s="26">
        <v>54352.98</v>
      </c>
      <c r="L4628" s="26">
        <f t="shared" si="216"/>
        <v>54352.98</v>
      </c>
      <c r="M4628" s="26">
        <v>0</v>
      </c>
      <c r="N4628" s="26">
        <v>0</v>
      </c>
      <c r="O4628" s="26">
        <v>0</v>
      </c>
      <c r="P4628" s="26">
        <v>54352.98</v>
      </c>
      <c r="Q4628" s="26">
        <f t="shared" si="217"/>
        <v>54352.98</v>
      </c>
      <c r="R4628" s="27" t="str">
        <f t="shared" si="218"/>
        <v>120+</v>
      </c>
      <c r="S4628" s="27" t="str">
        <f>+VLOOKUP(B4628,'[1]PORTFOLIO MAY16'!$B$7:$T$5083,19,0)</f>
        <v>PANAMA</v>
      </c>
      <c r="T4628" s="26">
        <v>0</v>
      </c>
      <c r="U4628" s="23" t="s">
        <v>4557</v>
      </c>
      <c r="V4628" s="23" t="s">
        <v>4558</v>
      </c>
      <c r="W4628" s="23" t="s">
        <v>4557</v>
      </c>
      <c r="X4628" s="22">
        <v>62307.75</v>
      </c>
    </row>
    <row r="4629" spans="1:24" x14ac:dyDescent="0.25">
      <c r="A4629" s="22">
        <v>720</v>
      </c>
      <c r="B4629" s="23" t="s">
        <v>4677</v>
      </c>
      <c r="C4629" s="23"/>
      <c r="D4629" s="24">
        <v>341712</v>
      </c>
      <c r="E4629" s="25"/>
      <c r="F4629" s="23" t="s">
        <v>33</v>
      </c>
      <c r="G4629" s="23" t="s">
        <v>42</v>
      </c>
      <c r="H4629" s="24" t="s">
        <v>34</v>
      </c>
      <c r="I4629" s="24" t="s">
        <v>35</v>
      </c>
      <c r="J4629" s="23" t="s">
        <v>36</v>
      </c>
      <c r="K4629" s="26">
        <v>133030.96</v>
      </c>
      <c r="L4629" s="26">
        <f t="shared" si="216"/>
        <v>133030.96</v>
      </c>
      <c r="M4629" s="26">
        <v>0</v>
      </c>
      <c r="N4629" s="26">
        <v>0</v>
      </c>
      <c r="O4629" s="26">
        <v>0</v>
      </c>
      <c r="P4629" s="26">
        <v>0</v>
      </c>
      <c r="Q4629" s="26">
        <f t="shared" si="217"/>
        <v>0</v>
      </c>
      <c r="R4629" s="27" t="str">
        <f t="shared" si="218"/>
        <v>1-30</v>
      </c>
      <c r="S4629" s="27" t="str">
        <f>+VLOOKUP(B4629,'[1]PORTFOLIO MAY16'!$B$7:$T$5083,19,0)</f>
        <v>PANAMA</v>
      </c>
      <c r="T4629" s="26">
        <v>0</v>
      </c>
      <c r="U4629" s="23" t="s">
        <v>4557</v>
      </c>
      <c r="V4629" s="23" t="s">
        <v>4558</v>
      </c>
      <c r="W4629" s="23" t="s">
        <v>4557</v>
      </c>
      <c r="X4629" s="22">
        <v>148136.16</v>
      </c>
    </row>
    <row r="4630" spans="1:24" x14ac:dyDescent="0.25">
      <c r="A4630" s="22">
        <v>720</v>
      </c>
      <c r="B4630" s="23" t="s">
        <v>4678</v>
      </c>
      <c r="C4630" s="23"/>
      <c r="D4630" s="24">
        <v>320760</v>
      </c>
      <c r="E4630" s="25"/>
      <c r="F4630" s="23" t="s">
        <v>33</v>
      </c>
      <c r="G4630" s="23" t="s">
        <v>42</v>
      </c>
      <c r="H4630" s="24" t="s">
        <v>34</v>
      </c>
      <c r="I4630" s="24" t="s">
        <v>35</v>
      </c>
      <c r="J4630" s="23" t="s">
        <v>36</v>
      </c>
      <c r="K4630" s="26">
        <v>173617.39</v>
      </c>
      <c r="L4630" s="26">
        <f t="shared" si="216"/>
        <v>173617.39</v>
      </c>
      <c r="M4630" s="26">
        <v>0</v>
      </c>
      <c r="N4630" s="26">
        <v>0</v>
      </c>
      <c r="O4630" s="26">
        <v>0</v>
      </c>
      <c r="P4630" s="26">
        <v>0</v>
      </c>
      <c r="Q4630" s="26">
        <f t="shared" si="217"/>
        <v>0</v>
      </c>
      <c r="R4630" s="27" t="str">
        <f t="shared" si="218"/>
        <v>1-30</v>
      </c>
      <c r="S4630" s="27" t="str">
        <f>+VLOOKUP(B4630,'[1]PORTFOLIO MAY16'!$B$7:$T$5083,19,0)</f>
        <v>PANAMA</v>
      </c>
      <c r="T4630" s="26">
        <v>0</v>
      </c>
      <c r="U4630" s="23" t="s">
        <v>4557</v>
      </c>
      <c r="V4630" s="23" t="s">
        <v>4558</v>
      </c>
      <c r="W4630" s="23" t="s">
        <v>4557</v>
      </c>
      <c r="X4630" s="22">
        <v>198063.12</v>
      </c>
    </row>
    <row r="4631" spans="1:24" x14ac:dyDescent="0.25">
      <c r="A4631" s="22">
        <v>720</v>
      </c>
      <c r="B4631" s="23" t="s">
        <v>4679</v>
      </c>
      <c r="C4631" s="23"/>
      <c r="D4631" s="24">
        <v>320674</v>
      </c>
      <c r="E4631" s="25"/>
      <c r="F4631" s="23" t="s">
        <v>33</v>
      </c>
      <c r="G4631" s="23" t="s">
        <v>42</v>
      </c>
      <c r="H4631" s="24" t="s">
        <v>34</v>
      </c>
      <c r="I4631" s="24" t="s">
        <v>35</v>
      </c>
      <c r="J4631" s="23" t="s">
        <v>36</v>
      </c>
      <c r="K4631" s="26">
        <v>125751.83</v>
      </c>
      <c r="L4631" s="26">
        <f t="shared" si="216"/>
        <v>125751.83</v>
      </c>
      <c r="M4631" s="26">
        <v>0</v>
      </c>
      <c r="N4631" s="26">
        <v>0</v>
      </c>
      <c r="O4631" s="26">
        <v>0</v>
      </c>
      <c r="P4631" s="26">
        <v>0</v>
      </c>
      <c r="Q4631" s="26">
        <f t="shared" si="217"/>
        <v>0</v>
      </c>
      <c r="R4631" s="27" t="str">
        <f t="shared" si="218"/>
        <v>1-30</v>
      </c>
      <c r="S4631" s="27" t="str">
        <f>+VLOOKUP(B4631,'[1]PORTFOLIO MAY16'!$B$7:$T$5083,19,0)</f>
        <v>PANAMA</v>
      </c>
      <c r="T4631" s="26">
        <v>0</v>
      </c>
      <c r="U4631" s="23" t="s">
        <v>4557</v>
      </c>
      <c r="V4631" s="23" t="s">
        <v>4558</v>
      </c>
      <c r="W4631" s="23" t="s">
        <v>4557</v>
      </c>
      <c r="X4631" s="22">
        <v>135079.47</v>
      </c>
    </row>
    <row r="4632" spans="1:24" x14ac:dyDescent="0.25">
      <c r="A4632" s="22">
        <v>720</v>
      </c>
      <c r="B4632" s="23" t="s">
        <v>4680</v>
      </c>
      <c r="C4632" s="23"/>
      <c r="D4632" s="24">
        <v>348730</v>
      </c>
      <c r="E4632" s="25"/>
      <c r="F4632" s="23" t="s">
        <v>33</v>
      </c>
      <c r="G4632" s="23" t="s">
        <v>42</v>
      </c>
      <c r="H4632" s="24" t="s">
        <v>34</v>
      </c>
      <c r="I4632" s="24" t="s">
        <v>35</v>
      </c>
      <c r="J4632" s="23" t="s">
        <v>36</v>
      </c>
      <c r="K4632" s="26">
        <v>150587.18</v>
      </c>
      <c r="L4632" s="26">
        <f t="shared" si="216"/>
        <v>150587.18</v>
      </c>
      <c r="M4632" s="26">
        <v>0</v>
      </c>
      <c r="N4632" s="26">
        <v>0</v>
      </c>
      <c r="O4632" s="26">
        <v>0</v>
      </c>
      <c r="P4632" s="26">
        <v>0</v>
      </c>
      <c r="Q4632" s="26">
        <f t="shared" si="217"/>
        <v>0</v>
      </c>
      <c r="R4632" s="27" t="str">
        <f t="shared" si="218"/>
        <v>1-30</v>
      </c>
      <c r="S4632" s="27" t="str">
        <f>+VLOOKUP(B4632,'[1]PORTFOLIO MAY16'!$B$7:$T$5083,19,0)</f>
        <v>PANAMA</v>
      </c>
      <c r="T4632" s="26">
        <v>0</v>
      </c>
      <c r="U4632" s="23" t="s">
        <v>4557</v>
      </c>
      <c r="V4632" s="23" t="s">
        <v>4558</v>
      </c>
      <c r="W4632" s="23" t="s">
        <v>4557</v>
      </c>
      <c r="X4632" s="22">
        <v>178974.9</v>
      </c>
    </row>
    <row r="4633" spans="1:24" x14ac:dyDescent="0.25">
      <c r="A4633" s="22">
        <v>720</v>
      </c>
      <c r="B4633" s="23" t="s">
        <v>4681</v>
      </c>
      <c r="C4633" s="23"/>
      <c r="D4633" s="24">
        <v>320680</v>
      </c>
      <c r="E4633" s="25"/>
      <c r="F4633" s="23" t="s">
        <v>33</v>
      </c>
      <c r="G4633" s="23" t="s">
        <v>42</v>
      </c>
      <c r="H4633" s="24" t="s">
        <v>34</v>
      </c>
      <c r="I4633" s="24" t="s">
        <v>35</v>
      </c>
      <c r="J4633" s="23" t="s">
        <v>36</v>
      </c>
      <c r="K4633" s="26">
        <v>387926.8</v>
      </c>
      <c r="L4633" s="26">
        <f t="shared" si="216"/>
        <v>387926.8</v>
      </c>
      <c r="M4633" s="26">
        <v>0</v>
      </c>
      <c r="N4633" s="26">
        <v>387926.8</v>
      </c>
      <c r="O4633" s="26">
        <v>0</v>
      </c>
      <c r="P4633" s="26">
        <v>0</v>
      </c>
      <c r="Q4633" s="26">
        <f t="shared" si="217"/>
        <v>387926.8</v>
      </c>
      <c r="R4633" s="27" t="str">
        <f t="shared" si="218"/>
        <v>61-90</v>
      </c>
      <c r="S4633" s="27" t="str">
        <f>+VLOOKUP(B4633,'[1]PORTFOLIO MAY16'!$B$7:$T$5083,19,0)</f>
        <v>PANAMA</v>
      </c>
      <c r="T4633" s="26">
        <v>0</v>
      </c>
      <c r="U4633" s="23" t="s">
        <v>4557</v>
      </c>
      <c r="V4633" s="23" t="s">
        <v>4558</v>
      </c>
      <c r="W4633" s="23" t="s">
        <v>4557</v>
      </c>
      <c r="X4633" s="22">
        <v>456170.23999999999</v>
      </c>
    </row>
    <row r="4634" spans="1:24" x14ac:dyDescent="0.25">
      <c r="A4634" s="22">
        <v>720</v>
      </c>
      <c r="B4634" s="23" t="s">
        <v>4682</v>
      </c>
      <c r="C4634" s="23"/>
      <c r="D4634" s="24">
        <v>320703</v>
      </c>
      <c r="E4634" s="25"/>
      <c r="F4634" s="23" t="s">
        <v>33</v>
      </c>
      <c r="G4634" s="23" t="s">
        <v>42</v>
      </c>
      <c r="H4634" s="24" t="s">
        <v>34</v>
      </c>
      <c r="I4634" s="24" t="s">
        <v>35</v>
      </c>
      <c r="J4634" s="23" t="s">
        <v>36</v>
      </c>
      <c r="K4634" s="26">
        <v>66453.320000000007</v>
      </c>
      <c r="L4634" s="26">
        <f t="shared" si="216"/>
        <v>66453.320000000007</v>
      </c>
      <c r="M4634" s="26">
        <v>0</v>
      </c>
      <c r="N4634" s="26">
        <v>0</v>
      </c>
      <c r="O4634" s="26">
        <v>0</v>
      </c>
      <c r="P4634" s="26">
        <v>0</v>
      </c>
      <c r="Q4634" s="26">
        <f t="shared" si="217"/>
        <v>0</v>
      </c>
      <c r="R4634" s="27" t="str">
        <f t="shared" si="218"/>
        <v>1-30</v>
      </c>
      <c r="S4634" s="27" t="str">
        <f>+VLOOKUP(B4634,'[1]PORTFOLIO MAY16'!$B$7:$T$5083,19,0)</f>
        <v>PANAMA</v>
      </c>
      <c r="T4634" s="26">
        <v>0</v>
      </c>
      <c r="U4634" s="23" t="s">
        <v>4557</v>
      </c>
      <c r="V4634" s="23" t="s">
        <v>4558</v>
      </c>
      <c r="W4634" s="23" t="s">
        <v>4557</v>
      </c>
      <c r="X4634" s="22">
        <v>77220.58</v>
      </c>
    </row>
    <row r="4635" spans="1:24" x14ac:dyDescent="0.25">
      <c r="A4635" s="22">
        <v>720</v>
      </c>
      <c r="B4635" s="23" t="s">
        <v>4683</v>
      </c>
      <c r="C4635" s="23"/>
      <c r="D4635" s="24">
        <v>320703</v>
      </c>
      <c r="E4635" s="25"/>
      <c r="F4635" s="23" t="s">
        <v>33</v>
      </c>
      <c r="G4635" s="23" t="s">
        <v>42</v>
      </c>
      <c r="H4635" s="24" t="s">
        <v>34</v>
      </c>
      <c r="I4635" s="24" t="s">
        <v>35</v>
      </c>
      <c r="J4635" s="23" t="s">
        <v>36</v>
      </c>
      <c r="K4635" s="26">
        <v>395984.67</v>
      </c>
      <c r="L4635" s="26">
        <f t="shared" si="216"/>
        <v>395984.67</v>
      </c>
      <c r="M4635" s="26">
        <v>395984.67</v>
      </c>
      <c r="N4635" s="26">
        <v>0</v>
      </c>
      <c r="O4635" s="26">
        <v>0</v>
      </c>
      <c r="P4635" s="26">
        <v>0</v>
      </c>
      <c r="Q4635" s="26">
        <f t="shared" si="217"/>
        <v>395984.67</v>
      </c>
      <c r="R4635" s="27" t="str">
        <f t="shared" si="218"/>
        <v>31-60</v>
      </c>
      <c r="S4635" s="27" t="str">
        <f>+VLOOKUP(B4635,'[1]PORTFOLIO MAY16'!$B$7:$T$5083,19,0)</f>
        <v>PANAMA</v>
      </c>
      <c r="T4635" s="26">
        <v>0</v>
      </c>
      <c r="U4635" s="23" t="s">
        <v>4557</v>
      </c>
      <c r="V4635" s="23" t="s">
        <v>4558</v>
      </c>
      <c r="W4635" s="23" t="s">
        <v>4557</v>
      </c>
      <c r="X4635" s="22">
        <v>461498.13</v>
      </c>
    </row>
    <row r="4636" spans="1:24" x14ac:dyDescent="0.25">
      <c r="A4636" s="22">
        <v>720</v>
      </c>
      <c r="B4636" s="23" t="s">
        <v>4684</v>
      </c>
      <c r="C4636" s="23"/>
      <c r="D4636" s="24">
        <v>359479</v>
      </c>
      <c r="E4636" s="25"/>
      <c r="F4636" s="23" t="s">
        <v>33</v>
      </c>
      <c r="G4636" s="23" t="s">
        <v>42</v>
      </c>
      <c r="H4636" s="24" t="s">
        <v>34</v>
      </c>
      <c r="I4636" s="24" t="s">
        <v>35</v>
      </c>
      <c r="J4636" s="23" t="s">
        <v>36</v>
      </c>
      <c r="K4636" s="26">
        <v>151556.73000000001</v>
      </c>
      <c r="L4636" s="26">
        <f t="shared" si="216"/>
        <v>151556.73000000001</v>
      </c>
      <c r="M4636" s="26">
        <v>0</v>
      </c>
      <c r="N4636" s="26">
        <v>0</v>
      </c>
      <c r="O4636" s="26">
        <v>0</v>
      </c>
      <c r="P4636" s="26">
        <v>0</v>
      </c>
      <c r="Q4636" s="26">
        <f t="shared" si="217"/>
        <v>0</v>
      </c>
      <c r="R4636" s="27" t="str">
        <f t="shared" si="218"/>
        <v>1-30</v>
      </c>
      <c r="S4636" s="27" t="str">
        <f>+VLOOKUP(B4636,'[1]PORTFOLIO MAY16'!$B$7:$T$5083,19,0)</f>
        <v>PANAMA</v>
      </c>
      <c r="T4636" s="26">
        <v>0</v>
      </c>
      <c r="U4636" s="23" t="s">
        <v>4557</v>
      </c>
      <c r="V4636" s="23" t="s">
        <v>4558</v>
      </c>
      <c r="W4636" s="23" t="s">
        <v>4557</v>
      </c>
      <c r="X4636" s="22">
        <v>179947.98</v>
      </c>
    </row>
    <row r="4637" spans="1:24" x14ac:dyDescent="0.25">
      <c r="A4637" s="22">
        <v>720</v>
      </c>
      <c r="B4637" s="23" t="s">
        <v>4685</v>
      </c>
      <c r="C4637" s="23"/>
      <c r="D4637" s="24">
        <v>320708</v>
      </c>
      <c r="E4637" s="25"/>
      <c r="F4637" s="23" t="s">
        <v>33</v>
      </c>
      <c r="G4637" s="23" t="s">
        <v>42</v>
      </c>
      <c r="H4637" s="24" t="s">
        <v>34</v>
      </c>
      <c r="I4637" s="24" t="s">
        <v>35</v>
      </c>
      <c r="J4637" s="23" t="s">
        <v>36</v>
      </c>
      <c r="K4637" s="26">
        <v>39926.99</v>
      </c>
      <c r="L4637" s="26">
        <f t="shared" si="216"/>
        <v>39926.99</v>
      </c>
      <c r="M4637" s="26">
        <v>0</v>
      </c>
      <c r="N4637" s="26">
        <v>39926.99</v>
      </c>
      <c r="O4637" s="26">
        <v>0</v>
      </c>
      <c r="P4637" s="26">
        <v>0</v>
      </c>
      <c r="Q4637" s="26">
        <f t="shared" si="217"/>
        <v>39926.99</v>
      </c>
      <c r="R4637" s="27" t="str">
        <f t="shared" si="218"/>
        <v>61-90</v>
      </c>
      <c r="S4637" s="27" t="str">
        <f>+VLOOKUP(B4637,'[1]PORTFOLIO MAY16'!$B$7:$T$5083,19,0)</f>
        <v>PANAMA</v>
      </c>
      <c r="T4637" s="26">
        <v>0</v>
      </c>
      <c r="U4637" s="23" t="s">
        <v>4557</v>
      </c>
      <c r="V4637" s="23" t="s">
        <v>4558</v>
      </c>
      <c r="W4637" s="23" t="s">
        <v>4557</v>
      </c>
      <c r="X4637" s="22">
        <v>41323.769999999997</v>
      </c>
    </row>
    <row r="4638" spans="1:24" x14ac:dyDescent="0.25">
      <c r="A4638" s="22">
        <v>720</v>
      </c>
      <c r="B4638" s="23" t="s">
        <v>4686</v>
      </c>
      <c r="C4638" s="23"/>
      <c r="D4638" s="24">
        <v>337129</v>
      </c>
      <c r="E4638" s="25"/>
      <c r="F4638" s="23" t="s">
        <v>33</v>
      </c>
      <c r="G4638" s="23" t="s">
        <v>42</v>
      </c>
      <c r="H4638" s="24" t="s">
        <v>34</v>
      </c>
      <c r="I4638" s="24" t="s">
        <v>35</v>
      </c>
      <c r="J4638" s="23" t="s">
        <v>36</v>
      </c>
      <c r="K4638" s="26">
        <v>45624.12</v>
      </c>
      <c r="L4638" s="26">
        <f t="shared" si="216"/>
        <v>45624.12</v>
      </c>
      <c r="M4638" s="26">
        <v>0</v>
      </c>
      <c r="N4638" s="26">
        <v>0</v>
      </c>
      <c r="O4638" s="26">
        <v>0</v>
      </c>
      <c r="P4638" s="26">
        <v>0</v>
      </c>
      <c r="Q4638" s="26">
        <f t="shared" si="217"/>
        <v>0</v>
      </c>
      <c r="R4638" s="27" t="str">
        <f t="shared" si="218"/>
        <v>1-30</v>
      </c>
      <c r="S4638" s="27" t="str">
        <f>+VLOOKUP(B4638,'[1]PORTFOLIO MAY16'!$B$7:$T$5083,19,0)</f>
        <v>PANAMA</v>
      </c>
      <c r="T4638" s="26">
        <v>0</v>
      </c>
      <c r="U4638" s="23" t="s">
        <v>4557</v>
      </c>
      <c r="V4638" s="23" t="s">
        <v>4558</v>
      </c>
      <c r="W4638" s="23" t="s">
        <v>4557</v>
      </c>
      <c r="X4638" s="22">
        <v>51587.76</v>
      </c>
    </row>
    <row r="4639" spans="1:24" x14ac:dyDescent="0.25">
      <c r="A4639" s="22">
        <v>720</v>
      </c>
      <c r="B4639" s="23" t="s">
        <v>4687</v>
      </c>
      <c r="C4639" s="23"/>
      <c r="D4639" s="24">
        <v>360030</v>
      </c>
      <c r="E4639" s="25"/>
      <c r="F4639" s="23" t="s">
        <v>33</v>
      </c>
      <c r="G4639" s="23" t="s">
        <v>42</v>
      </c>
      <c r="H4639" s="24" t="s">
        <v>34</v>
      </c>
      <c r="I4639" s="24" t="s">
        <v>35</v>
      </c>
      <c r="J4639" s="23" t="s">
        <v>36</v>
      </c>
      <c r="K4639" s="26">
        <v>105826.44</v>
      </c>
      <c r="L4639" s="26">
        <f t="shared" si="216"/>
        <v>105826.44</v>
      </c>
      <c r="M4639" s="26">
        <v>0</v>
      </c>
      <c r="N4639" s="26">
        <v>0</v>
      </c>
      <c r="O4639" s="26">
        <v>0</v>
      </c>
      <c r="P4639" s="26">
        <v>0</v>
      </c>
      <c r="Q4639" s="26">
        <f t="shared" si="217"/>
        <v>0</v>
      </c>
      <c r="R4639" s="27" t="str">
        <f t="shared" si="218"/>
        <v>1-30</v>
      </c>
      <c r="S4639" s="27" t="str">
        <f>+VLOOKUP(B4639,'[1]PORTFOLIO MAY16'!$B$7:$T$5083,19,0)</f>
        <v>PANAMA</v>
      </c>
      <c r="T4639" s="26">
        <v>0</v>
      </c>
      <c r="U4639" s="23" t="s">
        <v>4557</v>
      </c>
      <c r="V4639" s="23" t="s">
        <v>4558</v>
      </c>
      <c r="W4639" s="23" t="s">
        <v>4557</v>
      </c>
      <c r="X4639" s="22">
        <v>126181.55</v>
      </c>
    </row>
    <row r="4640" spans="1:24" x14ac:dyDescent="0.25">
      <c r="A4640" s="22">
        <v>720</v>
      </c>
      <c r="B4640" s="23" t="s">
        <v>4688</v>
      </c>
      <c r="C4640" s="23"/>
      <c r="D4640" s="24">
        <v>320695</v>
      </c>
      <c r="E4640" s="25"/>
      <c r="F4640" s="23" t="s">
        <v>42</v>
      </c>
      <c r="G4640" s="23" t="s">
        <v>42</v>
      </c>
      <c r="H4640" s="24" t="s">
        <v>34</v>
      </c>
      <c r="I4640" s="24" t="s">
        <v>35</v>
      </c>
      <c r="J4640" s="23" t="s">
        <v>36</v>
      </c>
      <c r="K4640" s="26">
        <v>14132.56</v>
      </c>
      <c r="L4640" s="26">
        <f t="shared" ref="L4640:L4703" si="219">+IF(J4640="MXN",K4640/$L$2,K4640)</f>
        <v>14132.56</v>
      </c>
      <c r="M4640" s="26">
        <v>0</v>
      </c>
      <c r="N4640" s="26">
        <v>0</v>
      </c>
      <c r="O4640" s="26">
        <v>0</v>
      </c>
      <c r="P4640" s="26">
        <v>0</v>
      </c>
      <c r="Q4640" s="26">
        <f t="shared" si="217"/>
        <v>0</v>
      </c>
      <c r="R4640" s="27" t="str">
        <f t="shared" si="218"/>
        <v>1-30</v>
      </c>
      <c r="S4640" s="27" t="str">
        <f>+VLOOKUP(B4640,'[1]PORTFOLIO MAY16'!$B$7:$T$5083,19,0)</f>
        <v>PANAMA</v>
      </c>
      <c r="T4640" s="26">
        <v>0</v>
      </c>
      <c r="U4640" s="23" t="s">
        <v>4557</v>
      </c>
      <c r="V4640" s="23" t="s">
        <v>4558</v>
      </c>
      <c r="W4640" s="23" t="s">
        <v>4557</v>
      </c>
      <c r="X4640" s="22">
        <v>14457.96</v>
      </c>
    </row>
    <row r="4641" spans="1:24" x14ac:dyDescent="0.25">
      <c r="A4641" s="22">
        <v>720</v>
      </c>
      <c r="B4641" s="23" t="s">
        <v>4689</v>
      </c>
      <c r="C4641" s="23"/>
      <c r="D4641" s="24">
        <v>331441</v>
      </c>
      <c r="E4641" s="25"/>
      <c r="F4641" s="23" t="s">
        <v>33</v>
      </c>
      <c r="G4641" s="23" t="s">
        <v>42</v>
      </c>
      <c r="H4641" s="24" t="s">
        <v>34</v>
      </c>
      <c r="I4641" s="24" t="s">
        <v>233</v>
      </c>
      <c r="J4641" s="23" t="s">
        <v>36</v>
      </c>
      <c r="K4641" s="26">
        <v>50994.59</v>
      </c>
      <c r="L4641" s="26">
        <f t="shared" si="219"/>
        <v>50994.59</v>
      </c>
      <c r="M4641" s="26">
        <v>0</v>
      </c>
      <c r="N4641" s="26">
        <v>0</v>
      </c>
      <c r="O4641" s="26">
        <v>0</v>
      </c>
      <c r="P4641" s="26">
        <v>50994.59</v>
      </c>
      <c r="Q4641" s="26">
        <f t="shared" si="217"/>
        <v>50994.59</v>
      </c>
      <c r="R4641" s="27" t="str">
        <f t="shared" si="218"/>
        <v>120+</v>
      </c>
      <c r="S4641" s="27" t="str">
        <f>+VLOOKUP(B4641,'[1]PORTFOLIO MAY16'!$B$7:$T$5083,19,0)</f>
        <v>PANAMA</v>
      </c>
      <c r="T4641" s="26">
        <v>0</v>
      </c>
      <c r="U4641" s="23" t="s">
        <v>4557</v>
      </c>
      <c r="V4641" s="23" t="s">
        <v>4558</v>
      </c>
      <c r="W4641" s="23" t="s">
        <v>4557</v>
      </c>
      <c r="X4641" s="22">
        <v>59907.839999999997</v>
      </c>
    </row>
    <row r="4642" spans="1:24" x14ac:dyDescent="0.25">
      <c r="A4642" s="22">
        <v>720</v>
      </c>
      <c r="B4642" s="23" t="s">
        <v>4690</v>
      </c>
      <c r="C4642" s="23"/>
      <c r="D4642" s="24">
        <v>320754</v>
      </c>
      <c r="E4642" s="25"/>
      <c r="F4642" s="23" t="s">
        <v>33</v>
      </c>
      <c r="G4642" s="23" t="s">
        <v>42</v>
      </c>
      <c r="H4642" s="24" t="s">
        <v>34</v>
      </c>
      <c r="I4642" s="24" t="s">
        <v>35</v>
      </c>
      <c r="J4642" s="23" t="s">
        <v>36</v>
      </c>
      <c r="K4642" s="26">
        <v>86503.7</v>
      </c>
      <c r="L4642" s="26">
        <f t="shared" si="219"/>
        <v>86503.7</v>
      </c>
      <c r="M4642" s="26">
        <v>0</v>
      </c>
      <c r="N4642" s="26">
        <v>0</v>
      </c>
      <c r="O4642" s="26">
        <v>0</v>
      </c>
      <c r="P4642" s="26">
        <v>0</v>
      </c>
      <c r="Q4642" s="26">
        <f t="shared" si="217"/>
        <v>0</v>
      </c>
      <c r="R4642" s="27" t="str">
        <f t="shared" si="218"/>
        <v>1-30</v>
      </c>
      <c r="S4642" s="27" t="str">
        <f>+VLOOKUP(B4642,'[1]PORTFOLIO MAY16'!$B$7:$T$5083,19,0)</f>
        <v>PANAMA</v>
      </c>
      <c r="T4642" s="26">
        <v>0</v>
      </c>
      <c r="U4642" s="23" t="s">
        <v>4557</v>
      </c>
      <c r="V4642" s="23" t="s">
        <v>4558</v>
      </c>
      <c r="W4642" s="23" t="s">
        <v>4557</v>
      </c>
      <c r="X4642" s="22">
        <v>93990.96</v>
      </c>
    </row>
    <row r="4643" spans="1:24" x14ac:dyDescent="0.25">
      <c r="A4643" s="22">
        <v>720</v>
      </c>
      <c r="B4643" s="23" t="s">
        <v>4691</v>
      </c>
      <c r="C4643" s="23"/>
      <c r="D4643" s="24">
        <v>334166</v>
      </c>
      <c r="E4643" s="25"/>
      <c r="F4643" s="23" t="s">
        <v>33</v>
      </c>
      <c r="G4643" s="23" t="s">
        <v>42</v>
      </c>
      <c r="H4643" s="24" t="s">
        <v>34</v>
      </c>
      <c r="I4643" s="24" t="s">
        <v>35</v>
      </c>
      <c r="J4643" s="23" t="s">
        <v>36</v>
      </c>
      <c r="K4643" s="26">
        <v>39014.19</v>
      </c>
      <c r="L4643" s="26">
        <f t="shared" si="219"/>
        <v>39014.19</v>
      </c>
      <c r="M4643" s="26">
        <v>0</v>
      </c>
      <c r="N4643" s="26">
        <v>0</v>
      </c>
      <c r="O4643" s="26">
        <v>0</v>
      </c>
      <c r="P4643" s="26">
        <v>0</v>
      </c>
      <c r="Q4643" s="26">
        <f t="shared" si="217"/>
        <v>0</v>
      </c>
      <c r="R4643" s="27" t="str">
        <f t="shared" si="218"/>
        <v>1-30</v>
      </c>
      <c r="S4643" s="27" t="str">
        <f>+VLOOKUP(B4643,'[1]PORTFOLIO MAY16'!$B$7:$T$5083,19,0)</f>
        <v>PANAMA</v>
      </c>
      <c r="T4643" s="26">
        <v>0</v>
      </c>
      <c r="U4643" s="23" t="s">
        <v>4557</v>
      </c>
      <c r="V4643" s="23" t="s">
        <v>4558</v>
      </c>
      <c r="W4643" s="23" t="s">
        <v>4557</v>
      </c>
      <c r="X4643" s="22">
        <v>44172.18</v>
      </c>
    </row>
    <row r="4644" spans="1:24" x14ac:dyDescent="0.25">
      <c r="A4644" s="22">
        <v>720</v>
      </c>
      <c r="B4644" s="23" t="s">
        <v>4692</v>
      </c>
      <c r="C4644" s="23"/>
      <c r="D4644" s="24">
        <v>320695</v>
      </c>
      <c r="E4644" s="25"/>
      <c r="F4644" s="23" t="s">
        <v>42</v>
      </c>
      <c r="G4644" s="23" t="s">
        <v>42</v>
      </c>
      <c r="H4644" s="24" t="s">
        <v>34</v>
      </c>
      <c r="I4644" s="24" t="s">
        <v>35</v>
      </c>
      <c r="J4644" s="23" t="s">
        <v>36</v>
      </c>
      <c r="K4644" s="26">
        <v>12338.68</v>
      </c>
      <c r="L4644" s="26">
        <f t="shared" si="219"/>
        <v>12338.68</v>
      </c>
      <c r="M4644" s="26">
        <v>0</v>
      </c>
      <c r="N4644" s="26">
        <v>0</v>
      </c>
      <c r="O4644" s="26">
        <v>0</v>
      </c>
      <c r="P4644" s="26">
        <v>0</v>
      </c>
      <c r="Q4644" s="26">
        <f t="shared" si="217"/>
        <v>0</v>
      </c>
      <c r="R4644" s="27" t="str">
        <f t="shared" si="218"/>
        <v>1-30</v>
      </c>
      <c r="S4644" s="27" t="str">
        <f>+VLOOKUP(B4644,'[1]PORTFOLIO MAY16'!$B$7:$T$5083,19,0)</f>
        <v>PANAMA</v>
      </c>
      <c r="T4644" s="26">
        <v>0</v>
      </c>
      <c r="U4644" s="23" t="s">
        <v>4557</v>
      </c>
      <c r="V4644" s="23" t="s">
        <v>4558</v>
      </c>
      <c r="W4644" s="23" t="s">
        <v>4557</v>
      </c>
      <c r="X4644" s="22">
        <v>12701.2</v>
      </c>
    </row>
    <row r="4645" spans="1:24" x14ac:dyDescent="0.25">
      <c r="A4645" s="22">
        <v>720</v>
      </c>
      <c r="B4645" s="23" t="s">
        <v>4693</v>
      </c>
      <c r="C4645" s="23"/>
      <c r="D4645" s="24">
        <v>320695</v>
      </c>
      <c r="E4645" s="25"/>
      <c r="F4645" s="23" t="s">
        <v>42</v>
      </c>
      <c r="G4645" s="23" t="s">
        <v>42</v>
      </c>
      <c r="H4645" s="24" t="s">
        <v>34</v>
      </c>
      <c r="I4645" s="24" t="s">
        <v>35</v>
      </c>
      <c r="J4645" s="23" t="s">
        <v>36</v>
      </c>
      <c r="K4645" s="26">
        <v>15473.84</v>
      </c>
      <c r="L4645" s="26">
        <f t="shared" si="219"/>
        <v>15473.84</v>
      </c>
      <c r="M4645" s="26">
        <v>0</v>
      </c>
      <c r="N4645" s="26">
        <v>0</v>
      </c>
      <c r="O4645" s="26">
        <v>0</v>
      </c>
      <c r="P4645" s="26">
        <v>0</v>
      </c>
      <c r="Q4645" s="26">
        <f t="shared" si="217"/>
        <v>0</v>
      </c>
      <c r="R4645" s="27" t="str">
        <f t="shared" si="218"/>
        <v>1-30</v>
      </c>
      <c r="S4645" s="27" t="str">
        <f>+VLOOKUP(B4645,'[1]PORTFOLIO MAY16'!$B$7:$T$5083,19,0)</f>
        <v>PANAMA</v>
      </c>
      <c r="T4645" s="26">
        <v>0</v>
      </c>
      <c r="U4645" s="23" t="s">
        <v>4557</v>
      </c>
      <c r="V4645" s="23" t="s">
        <v>4558</v>
      </c>
      <c r="W4645" s="23" t="s">
        <v>4557</v>
      </c>
      <c r="X4645" s="22">
        <v>15875.25</v>
      </c>
    </row>
    <row r="4646" spans="1:24" x14ac:dyDescent="0.25">
      <c r="A4646" s="22">
        <v>720</v>
      </c>
      <c r="B4646" s="23" t="s">
        <v>4694</v>
      </c>
      <c r="C4646" s="23"/>
      <c r="D4646" s="24">
        <v>341712</v>
      </c>
      <c r="E4646" s="25"/>
      <c r="F4646" s="23" t="s">
        <v>33</v>
      </c>
      <c r="G4646" s="23" t="s">
        <v>42</v>
      </c>
      <c r="H4646" s="24" t="s">
        <v>34</v>
      </c>
      <c r="I4646" s="24" t="s">
        <v>35</v>
      </c>
      <c r="J4646" s="23" t="s">
        <v>36</v>
      </c>
      <c r="K4646" s="26">
        <v>152324.89000000001</v>
      </c>
      <c r="L4646" s="26">
        <f t="shared" si="219"/>
        <v>152324.89000000001</v>
      </c>
      <c r="M4646" s="26">
        <v>0</v>
      </c>
      <c r="N4646" s="26">
        <v>0</v>
      </c>
      <c r="O4646" s="26">
        <v>0</v>
      </c>
      <c r="P4646" s="26">
        <v>0</v>
      </c>
      <c r="Q4646" s="26">
        <f t="shared" si="217"/>
        <v>0</v>
      </c>
      <c r="R4646" s="27" t="str">
        <f t="shared" si="218"/>
        <v>1-30</v>
      </c>
      <c r="S4646" s="27" t="str">
        <f>+VLOOKUP(B4646,'[1]PORTFOLIO MAY16'!$B$7:$T$5083,19,0)</f>
        <v>PANAMA</v>
      </c>
      <c r="T4646" s="26">
        <v>0</v>
      </c>
      <c r="U4646" s="23" t="s">
        <v>4557</v>
      </c>
      <c r="V4646" s="23" t="s">
        <v>4558</v>
      </c>
      <c r="W4646" s="23" t="s">
        <v>4557</v>
      </c>
      <c r="X4646" s="22">
        <v>169620.96</v>
      </c>
    </row>
    <row r="4647" spans="1:24" x14ac:dyDescent="0.25">
      <c r="A4647" s="22">
        <v>720</v>
      </c>
      <c r="B4647" s="23" t="s">
        <v>4695</v>
      </c>
      <c r="C4647" s="23"/>
      <c r="D4647" s="24">
        <v>320695</v>
      </c>
      <c r="E4647" s="25"/>
      <c r="F4647" s="23" t="s">
        <v>42</v>
      </c>
      <c r="G4647" s="23" t="s">
        <v>42</v>
      </c>
      <c r="H4647" s="24" t="s">
        <v>34</v>
      </c>
      <c r="I4647" s="24" t="s">
        <v>35</v>
      </c>
      <c r="J4647" s="23" t="s">
        <v>36</v>
      </c>
      <c r="K4647" s="26">
        <v>166473.22</v>
      </c>
      <c r="L4647" s="26">
        <f t="shared" si="219"/>
        <v>166473.22</v>
      </c>
      <c r="M4647" s="26">
        <v>0</v>
      </c>
      <c r="N4647" s="26">
        <v>0</v>
      </c>
      <c r="O4647" s="26">
        <v>0</v>
      </c>
      <c r="P4647" s="26">
        <v>0</v>
      </c>
      <c r="Q4647" s="26">
        <f t="shared" si="217"/>
        <v>0</v>
      </c>
      <c r="R4647" s="27" t="str">
        <f t="shared" si="218"/>
        <v>1-30</v>
      </c>
      <c r="S4647" s="27" t="str">
        <f>+VLOOKUP(B4647,'[1]PORTFOLIO MAY16'!$B$7:$T$5083,19,0)</f>
        <v>PANAMA</v>
      </c>
      <c r="T4647" s="26">
        <v>0</v>
      </c>
      <c r="U4647" s="23" t="s">
        <v>4557</v>
      </c>
      <c r="V4647" s="23" t="s">
        <v>4558</v>
      </c>
      <c r="W4647" s="23" t="s">
        <v>4557</v>
      </c>
      <c r="X4647" s="22">
        <v>171714.88</v>
      </c>
    </row>
    <row r="4648" spans="1:24" x14ac:dyDescent="0.25">
      <c r="A4648" s="22">
        <v>720</v>
      </c>
      <c r="B4648" s="23" t="s">
        <v>4696</v>
      </c>
      <c r="C4648" s="23"/>
      <c r="D4648" s="24">
        <v>341712</v>
      </c>
      <c r="E4648" s="25"/>
      <c r="F4648" s="23" t="s">
        <v>33</v>
      </c>
      <c r="G4648" s="23" t="s">
        <v>42</v>
      </c>
      <c r="H4648" s="24" t="s">
        <v>34</v>
      </c>
      <c r="I4648" s="24" t="s">
        <v>35</v>
      </c>
      <c r="J4648" s="23" t="s">
        <v>36</v>
      </c>
      <c r="K4648" s="26">
        <v>140078.98000000001</v>
      </c>
      <c r="L4648" s="26">
        <f t="shared" si="219"/>
        <v>140078.98000000001</v>
      </c>
      <c r="M4648" s="26">
        <v>0</v>
      </c>
      <c r="N4648" s="26">
        <v>0</v>
      </c>
      <c r="O4648" s="26">
        <v>0</v>
      </c>
      <c r="P4648" s="26">
        <v>0</v>
      </c>
      <c r="Q4648" s="26">
        <f t="shared" si="217"/>
        <v>0</v>
      </c>
      <c r="R4648" s="27" t="str">
        <f t="shared" si="218"/>
        <v>1-30</v>
      </c>
      <c r="S4648" s="27" t="str">
        <f>+VLOOKUP(B4648,'[1]PORTFOLIO MAY16'!$B$7:$T$5083,19,0)</f>
        <v>PANAMA</v>
      </c>
      <c r="T4648" s="26">
        <v>0</v>
      </c>
      <c r="U4648" s="23" t="s">
        <v>4557</v>
      </c>
      <c r="V4648" s="23" t="s">
        <v>4558</v>
      </c>
      <c r="W4648" s="23" t="s">
        <v>4557</v>
      </c>
      <c r="X4648" s="22">
        <v>155984.64000000001</v>
      </c>
    </row>
    <row r="4649" spans="1:24" x14ac:dyDescent="0.25">
      <c r="A4649" s="22">
        <v>720</v>
      </c>
      <c r="B4649" s="23" t="s">
        <v>4697</v>
      </c>
      <c r="C4649" s="23"/>
      <c r="D4649" s="24">
        <v>337352</v>
      </c>
      <c r="E4649" s="25"/>
      <c r="F4649" s="23" t="s">
        <v>33</v>
      </c>
      <c r="G4649" s="23" t="s">
        <v>42</v>
      </c>
      <c r="H4649" s="24" t="s">
        <v>34</v>
      </c>
      <c r="I4649" s="24" t="s">
        <v>35</v>
      </c>
      <c r="J4649" s="23" t="s">
        <v>36</v>
      </c>
      <c r="K4649" s="26">
        <v>83106.679999999993</v>
      </c>
      <c r="L4649" s="26">
        <f t="shared" si="219"/>
        <v>83106.679999999993</v>
      </c>
      <c r="M4649" s="26">
        <v>83106.679999999993</v>
      </c>
      <c r="N4649" s="26">
        <v>0</v>
      </c>
      <c r="O4649" s="26">
        <v>0</v>
      </c>
      <c r="P4649" s="26">
        <v>0</v>
      </c>
      <c r="Q4649" s="26">
        <f t="shared" si="217"/>
        <v>83106.679999999993</v>
      </c>
      <c r="R4649" s="27" t="str">
        <f t="shared" si="218"/>
        <v>31-60</v>
      </c>
      <c r="S4649" s="27" t="str">
        <f>+VLOOKUP(B4649,'[1]PORTFOLIO MAY16'!$B$7:$T$5083,19,0)</f>
        <v>PANAMA</v>
      </c>
      <c r="T4649" s="26">
        <v>0</v>
      </c>
      <c r="U4649" s="23" t="s">
        <v>4557</v>
      </c>
      <c r="V4649" s="23" t="s">
        <v>4558</v>
      </c>
      <c r="W4649" s="23" t="s">
        <v>4557</v>
      </c>
      <c r="X4649" s="22">
        <v>87245.32</v>
      </c>
    </row>
    <row r="4650" spans="1:24" x14ac:dyDescent="0.25">
      <c r="A4650" s="22">
        <v>720</v>
      </c>
      <c r="B4650" s="23" t="s">
        <v>4698</v>
      </c>
      <c r="C4650" s="23"/>
      <c r="D4650" s="24">
        <v>339354</v>
      </c>
      <c r="E4650" s="25"/>
      <c r="F4650" s="23" t="s">
        <v>33</v>
      </c>
      <c r="G4650" s="23" t="s">
        <v>42</v>
      </c>
      <c r="H4650" s="24" t="s">
        <v>34</v>
      </c>
      <c r="I4650" s="24" t="s">
        <v>35</v>
      </c>
      <c r="J4650" s="23" t="s">
        <v>36</v>
      </c>
      <c r="K4650" s="26">
        <v>9682.5300000000007</v>
      </c>
      <c r="L4650" s="26">
        <f t="shared" si="219"/>
        <v>9682.5300000000007</v>
      </c>
      <c r="M4650" s="26">
        <v>0</v>
      </c>
      <c r="N4650" s="26">
        <v>0</v>
      </c>
      <c r="O4650" s="26">
        <v>0</v>
      </c>
      <c r="P4650" s="26">
        <v>0</v>
      </c>
      <c r="Q4650" s="26">
        <f t="shared" si="217"/>
        <v>0</v>
      </c>
      <c r="R4650" s="27" t="str">
        <f t="shared" si="218"/>
        <v>1-30</v>
      </c>
      <c r="S4650" s="27" t="str">
        <f>+VLOOKUP(B4650,'[1]PORTFOLIO MAY16'!$B$7:$T$5083,19,0)</f>
        <v>PANAMA</v>
      </c>
      <c r="T4650" s="26">
        <v>0</v>
      </c>
      <c r="U4650" s="23" t="s">
        <v>4557</v>
      </c>
      <c r="V4650" s="23" t="s">
        <v>4558</v>
      </c>
      <c r="W4650" s="23" t="s">
        <v>4557</v>
      </c>
      <c r="X4650" s="22">
        <v>10226.4</v>
      </c>
    </row>
    <row r="4651" spans="1:24" x14ac:dyDescent="0.25">
      <c r="A4651" s="22">
        <v>720</v>
      </c>
      <c r="B4651" s="23" t="s">
        <v>4699</v>
      </c>
      <c r="C4651" s="23"/>
      <c r="D4651" s="24">
        <v>320727</v>
      </c>
      <c r="E4651" s="25"/>
      <c r="F4651" s="23" t="s">
        <v>33</v>
      </c>
      <c r="G4651" s="23" t="s">
        <v>42</v>
      </c>
      <c r="H4651" s="24" t="s">
        <v>34</v>
      </c>
      <c r="I4651" s="24" t="s">
        <v>35</v>
      </c>
      <c r="J4651" s="23" t="s">
        <v>36</v>
      </c>
      <c r="K4651" s="26">
        <v>72433.210000000006</v>
      </c>
      <c r="L4651" s="26">
        <f t="shared" si="219"/>
        <v>72433.210000000006</v>
      </c>
      <c r="M4651" s="26">
        <v>0</v>
      </c>
      <c r="N4651" s="26">
        <v>0</v>
      </c>
      <c r="O4651" s="26">
        <v>0</v>
      </c>
      <c r="P4651" s="26">
        <v>0</v>
      </c>
      <c r="Q4651" s="26">
        <f t="shared" si="217"/>
        <v>0</v>
      </c>
      <c r="R4651" s="27" t="str">
        <f t="shared" si="218"/>
        <v>1-30</v>
      </c>
      <c r="S4651" s="27" t="str">
        <f>+VLOOKUP(B4651,'[1]PORTFOLIO MAY16'!$B$7:$T$5083,19,0)</f>
        <v>PANAMA</v>
      </c>
      <c r="T4651" s="26">
        <v>0</v>
      </c>
      <c r="U4651" s="23" t="s">
        <v>4557</v>
      </c>
      <c r="V4651" s="23" t="s">
        <v>4558</v>
      </c>
      <c r="W4651" s="23" t="s">
        <v>4557</v>
      </c>
      <c r="X4651" s="22">
        <v>75452.23</v>
      </c>
    </row>
    <row r="4652" spans="1:24" x14ac:dyDescent="0.25">
      <c r="A4652" s="22">
        <v>720</v>
      </c>
      <c r="B4652" s="23" t="s">
        <v>4700</v>
      </c>
      <c r="C4652" s="23"/>
      <c r="D4652" s="24">
        <v>327169</v>
      </c>
      <c r="E4652" s="25"/>
      <c r="F4652" s="23" t="s">
        <v>33</v>
      </c>
      <c r="G4652" s="23" t="s">
        <v>42</v>
      </c>
      <c r="H4652" s="24" t="s">
        <v>34</v>
      </c>
      <c r="I4652" s="24" t="s">
        <v>35</v>
      </c>
      <c r="J4652" s="23" t="s">
        <v>36</v>
      </c>
      <c r="K4652" s="26">
        <v>44588.89</v>
      </c>
      <c r="L4652" s="26">
        <f t="shared" si="219"/>
        <v>44588.89</v>
      </c>
      <c r="M4652" s="26">
        <v>0</v>
      </c>
      <c r="N4652" s="26">
        <v>0</v>
      </c>
      <c r="O4652" s="26">
        <v>0</v>
      </c>
      <c r="P4652" s="26">
        <v>0</v>
      </c>
      <c r="Q4652" s="26">
        <f t="shared" si="217"/>
        <v>0</v>
      </c>
      <c r="R4652" s="27" t="str">
        <f t="shared" si="218"/>
        <v>1-30</v>
      </c>
      <c r="S4652" s="27" t="str">
        <f>+VLOOKUP(B4652,'[1]PORTFOLIO MAY16'!$B$7:$T$5083,19,0)</f>
        <v>PANAMA</v>
      </c>
      <c r="T4652" s="26">
        <v>0</v>
      </c>
      <c r="U4652" s="23" t="s">
        <v>4557</v>
      </c>
      <c r="V4652" s="23" t="s">
        <v>4558</v>
      </c>
      <c r="W4652" s="23" t="s">
        <v>4557</v>
      </c>
      <c r="X4652" s="22">
        <v>51312.24</v>
      </c>
    </row>
    <row r="4653" spans="1:24" x14ac:dyDescent="0.25">
      <c r="A4653" s="22">
        <v>720</v>
      </c>
      <c r="B4653" s="23" t="s">
        <v>4701</v>
      </c>
      <c r="C4653" s="23"/>
      <c r="D4653" s="24">
        <v>341712</v>
      </c>
      <c r="E4653" s="25"/>
      <c r="F4653" s="23" t="s">
        <v>33</v>
      </c>
      <c r="G4653" s="23" t="s">
        <v>42</v>
      </c>
      <c r="H4653" s="24" t="s">
        <v>34</v>
      </c>
      <c r="I4653" s="24" t="s">
        <v>35</v>
      </c>
      <c r="J4653" s="23" t="s">
        <v>36</v>
      </c>
      <c r="K4653" s="26">
        <v>60648.43</v>
      </c>
      <c r="L4653" s="26">
        <f t="shared" si="219"/>
        <v>60648.43</v>
      </c>
      <c r="M4653" s="26">
        <v>0</v>
      </c>
      <c r="N4653" s="26">
        <v>0</v>
      </c>
      <c r="O4653" s="26">
        <v>0</v>
      </c>
      <c r="P4653" s="26">
        <v>0</v>
      </c>
      <c r="Q4653" s="26">
        <f t="shared" si="217"/>
        <v>0</v>
      </c>
      <c r="R4653" s="27" t="str">
        <f t="shared" si="218"/>
        <v>1-30</v>
      </c>
      <c r="S4653" s="27" t="str">
        <f>+VLOOKUP(B4653,'[1]PORTFOLIO MAY16'!$B$7:$T$5083,19,0)</f>
        <v>PANAMA</v>
      </c>
      <c r="T4653" s="26">
        <v>0</v>
      </c>
      <c r="U4653" s="23" t="s">
        <v>4557</v>
      </c>
      <c r="V4653" s="23" t="s">
        <v>4558</v>
      </c>
      <c r="W4653" s="23" t="s">
        <v>4557</v>
      </c>
      <c r="X4653" s="22">
        <v>67241.960000000006</v>
      </c>
    </row>
    <row r="4654" spans="1:24" x14ac:dyDescent="0.25">
      <c r="A4654" s="22">
        <v>720</v>
      </c>
      <c r="B4654" s="23" t="s">
        <v>4702</v>
      </c>
      <c r="C4654" s="23"/>
      <c r="D4654" s="24">
        <v>348730</v>
      </c>
      <c r="E4654" s="25"/>
      <c r="F4654" s="23" t="s">
        <v>33</v>
      </c>
      <c r="G4654" s="23" t="s">
        <v>42</v>
      </c>
      <c r="H4654" s="24" t="s">
        <v>34</v>
      </c>
      <c r="I4654" s="24" t="s">
        <v>35</v>
      </c>
      <c r="J4654" s="23" t="s">
        <v>36</v>
      </c>
      <c r="K4654" s="26">
        <v>42617.17</v>
      </c>
      <c r="L4654" s="26">
        <f t="shared" si="219"/>
        <v>42617.17</v>
      </c>
      <c r="M4654" s="26">
        <v>0</v>
      </c>
      <c r="N4654" s="26">
        <v>0</v>
      </c>
      <c r="O4654" s="26">
        <v>0</v>
      </c>
      <c r="P4654" s="26">
        <v>0</v>
      </c>
      <c r="Q4654" s="26">
        <f t="shared" si="217"/>
        <v>0</v>
      </c>
      <c r="R4654" s="27" t="str">
        <f t="shared" si="218"/>
        <v>1-30</v>
      </c>
      <c r="S4654" s="27" t="str">
        <f>+VLOOKUP(B4654,'[1]PORTFOLIO MAY16'!$B$7:$T$5083,19,0)</f>
        <v>PANAMA</v>
      </c>
      <c r="T4654" s="26">
        <v>0</v>
      </c>
      <c r="U4654" s="23" t="s">
        <v>4557</v>
      </c>
      <c r="V4654" s="23" t="s">
        <v>4558</v>
      </c>
      <c r="W4654" s="23" t="s">
        <v>4557</v>
      </c>
      <c r="X4654" s="22">
        <v>49696.800000000003</v>
      </c>
    </row>
    <row r="4655" spans="1:24" x14ac:dyDescent="0.25">
      <c r="A4655" s="22">
        <v>720</v>
      </c>
      <c r="B4655" s="23" t="s">
        <v>4703</v>
      </c>
      <c r="C4655" s="23"/>
      <c r="D4655" s="24">
        <v>320695</v>
      </c>
      <c r="E4655" s="25"/>
      <c r="F4655" s="23" t="s">
        <v>42</v>
      </c>
      <c r="G4655" s="23" t="s">
        <v>42</v>
      </c>
      <c r="H4655" s="24" t="s">
        <v>34</v>
      </c>
      <c r="I4655" s="24" t="s">
        <v>35</v>
      </c>
      <c r="J4655" s="23" t="s">
        <v>36</v>
      </c>
      <c r="K4655" s="26">
        <v>13991.92</v>
      </c>
      <c r="L4655" s="26">
        <f t="shared" si="219"/>
        <v>13991.92</v>
      </c>
      <c r="M4655" s="26">
        <v>0</v>
      </c>
      <c r="N4655" s="26">
        <v>0</v>
      </c>
      <c r="O4655" s="26">
        <v>0</v>
      </c>
      <c r="P4655" s="26">
        <v>0</v>
      </c>
      <c r="Q4655" s="26">
        <f t="shared" si="217"/>
        <v>0</v>
      </c>
      <c r="R4655" s="27" t="str">
        <f t="shared" si="218"/>
        <v>1-30</v>
      </c>
      <c r="S4655" s="27" t="str">
        <f>+VLOOKUP(B4655,'[1]PORTFOLIO MAY16'!$B$7:$T$5083,19,0)</f>
        <v>PANAMA</v>
      </c>
      <c r="T4655" s="26">
        <v>0</v>
      </c>
      <c r="U4655" s="23" t="s">
        <v>4557</v>
      </c>
      <c r="V4655" s="23" t="s">
        <v>4558</v>
      </c>
      <c r="W4655" s="23" t="s">
        <v>4557</v>
      </c>
      <c r="X4655" s="22">
        <v>14314.08</v>
      </c>
    </row>
    <row r="4656" spans="1:24" x14ac:dyDescent="0.25">
      <c r="A4656" s="22">
        <v>720</v>
      </c>
      <c r="B4656" s="23" t="s">
        <v>4704</v>
      </c>
      <c r="C4656" s="23"/>
      <c r="D4656" s="24">
        <v>320695</v>
      </c>
      <c r="E4656" s="25"/>
      <c r="F4656" s="23" t="s">
        <v>42</v>
      </c>
      <c r="G4656" s="23" t="s">
        <v>42</v>
      </c>
      <c r="H4656" s="24" t="s">
        <v>34</v>
      </c>
      <c r="I4656" s="24" t="s">
        <v>35</v>
      </c>
      <c r="J4656" s="23" t="s">
        <v>36</v>
      </c>
      <c r="K4656" s="26">
        <v>120177.58</v>
      </c>
      <c r="L4656" s="26">
        <f t="shared" si="219"/>
        <v>120177.58</v>
      </c>
      <c r="M4656" s="26">
        <v>0</v>
      </c>
      <c r="N4656" s="26">
        <v>0</v>
      </c>
      <c r="O4656" s="26">
        <v>0</v>
      </c>
      <c r="P4656" s="26">
        <v>0</v>
      </c>
      <c r="Q4656" s="26">
        <f t="shared" si="217"/>
        <v>0</v>
      </c>
      <c r="R4656" s="27" t="str">
        <f t="shared" si="218"/>
        <v>1-30</v>
      </c>
      <c r="S4656" s="27" t="str">
        <f>+VLOOKUP(B4656,'[1]PORTFOLIO MAY16'!$B$7:$T$5083,19,0)</f>
        <v>PANAMA</v>
      </c>
      <c r="T4656" s="26">
        <v>0</v>
      </c>
      <c r="U4656" s="23" t="s">
        <v>4557</v>
      </c>
      <c r="V4656" s="23" t="s">
        <v>4558</v>
      </c>
      <c r="W4656" s="23" t="s">
        <v>4557</v>
      </c>
      <c r="X4656" s="22">
        <v>123961.60000000001</v>
      </c>
    </row>
    <row r="4657" spans="1:24" x14ac:dyDescent="0.25">
      <c r="A4657" s="22">
        <v>720</v>
      </c>
      <c r="B4657" s="23" t="s">
        <v>4705</v>
      </c>
      <c r="C4657" s="23"/>
      <c r="D4657" s="24">
        <v>309462</v>
      </c>
      <c r="E4657" s="25"/>
      <c r="F4657" s="23" t="s">
        <v>33</v>
      </c>
      <c r="G4657" s="23" t="s">
        <v>42</v>
      </c>
      <c r="H4657" s="24" t="s">
        <v>34</v>
      </c>
      <c r="I4657" s="24" t="s">
        <v>35</v>
      </c>
      <c r="J4657" s="23" t="s">
        <v>36</v>
      </c>
      <c r="K4657" s="26">
        <v>24911.54</v>
      </c>
      <c r="L4657" s="26">
        <f t="shared" si="219"/>
        <v>24911.54</v>
      </c>
      <c r="M4657" s="26">
        <v>0</v>
      </c>
      <c r="N4657" s="26">
        <v>0</v>
      </c>
      <c r="O4657" s="26">
        <v>0</v>
      </c>
      <c r="P4657" s="26">
        <v>0</v>
      </c>
      <c r="Q4657" s="26">
        <f t="shared" si="217"/>
        <v>0</v>
      </c>
      <c r="R4657" s="27" t="str">
        <f t="shared" si="218"/>
        <v>1-30</v>
      </c>
      <c r="S4657" s="27" t="str">
        <f>+VLOOKUP(B4657,'[1]PORTFOLIO MAY16'!$B$7:$T$5083,19,0)</f>
        <v>PANAMA</v>
      </c>
      <c r="T4657" s="26">
        <v>0</v>
      </c>
      <c r="U4657" s="23" t="s">
        <v>4557</v>
      </c>
      <c r="V4657" s="23" t="s">
        <v>4558</v>
      </c>
      <c r="W4657" s="23" t="s">
        <v>4557</v>
      </c>
      <c r="X4657" s="22">
        <v>25157.11</v>
      </c>
    </row>
    <row r="4658" spans="1:24" x14ac:dyDescent="0.25">
      <c r="A4658" s="22">
        <v>720</v>
      </c>
      <c r="B4658" s="23" t="s">
        <v>4706</v>
      </c>
      <c r="C4658" s="23"/>
      <c r="D4658" s="24">
        <v>320695</v>
      </c>
      <c r="E4658" s="25"/>
      <c r="F4658" s="23" t="s">
        <v>42</v>
      </c>
      <c r="G4658" s="23" t="s">
        <v>42</v>
      </c>
      <c r="H4658" s="24" t="s">
        <v>34</v>
      </c>
      <c r="I4658" s="24" t="s">
        <v>35</v>
      </c>
      <c r="J4658" s="23" t="s">
        <v>36</v>
      </c>
      <c r="K4658" s="26">
        <v>10331.56</v>
      </c>
      <c r="L4658" s="26">
        <f t="shared" si="219"/>
        <v>10331.56</v>
      </c>
      <c r="M4658" s="26">
        <v>0</v>
      </c>
      <c r="N4658" s="26">
        <v>0</v>
      </c>
      <c r="O4658" s="26">
        <v>0</v>
      </c>
      <c r="P4658" s="26">
        <v>0</v>
      </c>
      <c r="Q4658" s="26">
        <f t="shared" si="217"/>
        <v>0</v>
      </c>
      <c r="R4658" s="27" t="str">
        <f t="shared" si="218"/>
        <v>1-30</v>
      </c>
      <c r="S4658" s="27" t="str">
        <f>+VLOOKUP(B4658,'[1]PORTFOLIO MAY16'!$B$7:$T$5083,19,0)</f>
        <v>PANAMA</v>
      </c>
      <c r="T4658" s="26">
        <v>0</v>
      </c>
      <c r="U4658" s="23" t="s">
        <v>4557</v>
      </c>
      <c r="V4658" s="23" t="s">
        <v>4558</v>
      </c>
      <c r="W4658" s="23" t="s">
        <v>4557</v>
      </c>
      <c r="X4658" s="22">
        <v>10463.81</v>
      </c>
    </row>
    <row r="4659" spans="1:24" x14ac:dyDescent="0.25">
      <c r="A4659" s="22">
        <v>720</v>
      </c>
      <c r="B4659" s="23" t="s">
        <v>4707</v>
      </c>
      <c r="C4659" s="23"/>
      <c r="D4659" s="24">
        <v>320760</v>
      </c>
      <c r="E4659" s="25"/>
      <c r="F4659" s="23" t="s">
        <v>33</v>
      </c>
      <c r="G4659" s="23" t="s">
        <v>42</v>
      </c>
      <c r="H4659" s="24" t="s">
        <v>34</v>
      </c>
      <c r="I4659" s="24" t="s">
        <v>35</v>
      </c>
      <c r="J4659" s="23" t="s">
        <v>36</v>
      </c>
      <c r="K4659" s="26">
        <v>50445.58</v>
      </c>
      <c r="L4659" s="26">
        <f t="shared" si="219"/>
        <v>50445.58</v>
      </c>
      <c r="M4659" s="26">
        <v>0</v>
      </c>
      <c r="N4659" s="26">
        <v>0</v>
      </c>
      <c r="O4659" s="26">
        <v>0</v>
      </c>
      <c r="P4659" s="26">
        <v>0</v>
      </c>
      <c r="Q4659" s="26">
        <f t="shared" si="217"/>
        <v>0</v>
      </c>
      <c r="R4659" s="27" t="str">
        <f t="shared" si="218"/>
        <v>1-30</v>
      </c>
      <c r="S4659" s="27" t="str">
        <f>+VLOOKUP(B4659,'[1]PORTFOLIO MAY16'!$B$7:$T$5083,19,0)</f>
        <v>PANAMA</v>
      </c>
      <c r="T4659" s="26">
        <v>0</v>
      </c>
      <c r="U4659" s="23" t="s">
        <v>4557</v>
      </c>
      <c r="V4659" s="23" t="s">
        <v>4558</v>
      </c>
      <c r="W4659" s="23" t="s">
        <v>4557</v>
      </c>
      <c r="X4659" s="22">
        <v>54496.7</v>
      </c>
    </row>
    <row r="4660" spans="1:24" x14ac:dyDescent="0.25">
      <c r="A4660" s="22">
        <v>720</v>
      </c>
      <c r="B4660" s="23" t="s">
        <v>4708</v>
      </c>
      <c r="C4660" s="23"/>
      <c r="D4660" s="24">
        <v>320729</v>
      </c>
      <c r="E4660" s="25"/>
      <c r="F4660" s="23" t="s">
        <v>33</v>
      </c>
      <c r="G4660" s="23" t="s">
        <v>42</v>
      </c>
      <c r="H4660" s="24" t="s">
        <v>34</v>
      </c>
      <c r="I4660" s="24" t="s">
        <v>35</v>
      </c>
      <c r="J4660" s="23" t="s">
        <v>36</v>
      </c>
      <c r="K4660" s="26">
        <v>173919.2</v>
      </c>
      <c r="L4660" s="26">
        <f t="shared" si="219"/>
        <v>173919.2</v>
      </c>
      <c r="M4660" s="26">
        <v>0</v>
      </c>
      <c r="N4660" s="26">
        <v>0</v>
      </c>
      <c r="O4660" s="26">
        <v>0</v>
      </c>
      <c r="P4660" s="26">
        <v>0</v>
      </c>
      <c r="Q4660" s="26">
        <f t="shared" si="217"/>
        <v>0</v>
      </c>
      <c r="R4660" s="27" t="str">
        <f t="shared" si="218"/>
        <v>1-30</v>
      </c>
      <c r="S4660" s="27" t="str">
        <f>+VLOOKUP(B4660,'[1]PORTFOLIO MAY16'!$B$7:$T$5083,19,0)</f>
        <v>PANAMA</v>
      </c>
      <c r="T4660" s="26">
        <v>0</v>
      </c>
      <c r="U4660" s="23" t="s">
        <v>4557</v>
      </c>
      <c r="V4660" s="23" t="s">
        <v>4558</v>
      </c>
      <c r="W4660" s="23" t="s">
        <v>4557</v>
      </c>
      <c r="X4660" s="22">
        <v>183057.18</v>
      </c>
    </row>
    <row r="4661" spans="1:24" x14ac:dyDescent="0.25">
      <c r="A4661" s="22">
        <v>720</v>
      </c>
      <c r="B4661" s="23" t="s">
        <v>4709</v>
      </c>
      <c r="C4661" s="23"/>
      <c r="D4661" s="24">
        <v>320723</v>
      </c>
      <c r="E4661" s="25"/>
      <c r="F4661" s="23" t="s">
        <v>33</v>
      </c>
      <c r="G4661" s="23" t="s">
        <v>42</v>
      </c>
      <c r="H4661" s="24" t="s">
        <v>34</v>
      </c>
      <c r="I4661" s="24" t="s">
        <v>35</v>
      </c>
      <c r="J4661" s="23" t="s">
        <v>36</v>
      </c>
      <c r="K4661" s="26">
        <v>32930.22</v>
      </c>
      <c r="L4661" s="26">
        <f t="shared" si="219"/>
        <v>32930.22</v>
      </c>
      <c r="M4661" s="26">
        <v>0</v>
      </c>
      <c r="N4661" s="26">
        <v>0</v>
      </c>
      <c r="O4661" s="26">
        <v>0</v>
      </c>
      <c r="P4661" s="26">
        <v>0</v>
      </c>
      <c r="Q4661" s="26">
        <f t="shared" si="217"/>
        <v>0</v>
      </c>
      <c r="R4661" s="27" t="str">
        <f t="shared" si="218"/>
        <v>1-30</v>
      </c>
      <c r="S4661" s="27" t="str">
        <f>+VLOOKUP(B4661,'[1]PORTFOLIO MAY16'!$B$7:$T$5083,19,0)</f>
        <v>PANAMA</v>
      </c>
      <c r="T4661" s="26">
        <v>0</v>
      </c>
      <c r="U4661" s="23" t="s">
        <v>4557</v>
      </c>
      <c r="V4661" s="23" t="s">
        <v>4558</v>
      </c>
      <c r="W4661" s="23" t="s">
        <v>4557</v>
      </c>
      <c r="X4661" s="22">
        <v>34172.03</v>
      </c>
    </row>
    <row r="4662" spans="1:24" x14ac:dyDescent="0.25">
      <c r="A4662" s="22">
        <v>720</v>
      </c>
      <c r="B4662" s="23" t="s">
        <v>4710</v>
      </c>
      <c r="C4662" s="23"/>
      <c r="D4662" s="24">
        <v>320642</v>
      </c>
      <c r="E4662" s="25"/>
      <c r="F4662" s="23" t="s">
        <v>33</v>
      </c>
      <c r="G4662" s="23" t="s">
        <v>42</v>
      </c>
      <c r="H4662" s="24" t="s">
        <v>34</v>
      </c>
      <c r="I4662" s="24" t="s">
        <v>35</v>
      </c>
      <c r="J4662" s="23" t="s">
        <v>36</v>
      </c>
      <c r="K4662" s="26">
        <v>5907.45</v>
      </c>
      <c r="L4662" s="26">
        <f t="shared" si="219"/>
        <v>5907.45</v>
      </c>
      <c r="M4662" s="26">
        <v>0</v>
      </c>
      <c r="N4662" s="26">
        <v>0</v>
      </c>
      <c r="O4662" s="26">
        <v>0</v>
      </c>
      <c r="P4662" s="26">
        <v>0</v>
      </c>
      <c r="Q4662" s="26">
        <f t="shared" si="217"/>
        <v>0</v>
      </c>
      <c r="R4662" s="27" t="str">
        <f t="shared" si="218"/>
        <v>1-30</v>
      </c>
      <c r="S4662" s="27" t="str">
        <f>+VLOOKUP(B4662,'[1]PORTFOLIO MAY16'!$B$7:$T$5083,19,0)</f>
        <v>PANAMA</v>
      </c>
      <c r="T4662" s="26">
        <v>0</v>
      </c>
      <c r="U4662" s="23" t="s">
        <v>4557</v>
      </c>
      <c r="V4662" s="23" t="s">
        <v>4558</v>
      </c>
      <c r="W4662" s="23" t="s">
        <v>4557</v>
      </c>
      <c r="X4662" s="22">
        <v>5924.65</v>
      </c>
    </row>
    <row r="4663" spans="1:24" x14ac:dyDescent="0.25">
      <c r="A4663" s="22">
        <v>720</v>
      </c>
      <c r="B4663" s="23" t="s">
        <v>4711</v>
      </c>
      <c r="C4663" s="23"/>
      <c r="D4663" s="24">
        <v>320736</v>
      </c>
      <c r="E4663" s="25"/>
      <c r="F4663" s="23" t="s">
        <v>33</v>
      </c>
      <c r="G4663" s="23" t="s">
        <v>42</v>
      </c>
      <c r="H4663" s="24" t="s">
        <v>34</v>
      </c>
      <c r="I4663" s="24" t="s">
        <v>35</v>
      </c>
      <c r="J4663" s="23" t="s">
        <v>36</v>
      </c>
      <c r="K4663" s="26">
        <v>20606.099999999999</v>
      </c>
      <c r="L4663" s="26">
        <f t="shared" si="219"/>
        <v>20606.099999999999</v>
      </c>
      <c r="M4663" s="26">
        <v>0</v>
      </c>
      <c r="N4663" s="26">
        <v>0</v>
      </c>
      <c r="O4663" s="26">
        <v>0</v>
      </c>
      <c r="P4663" s="26">
        <v>0</v>
      </c>
      <c r="Q4663" s="26">
        <f t="shared" si="217"/>
        <v>0</v>
      </c>
      <c r="R4663" s="27" t="str">
        <f t="shared" si="218"/>
        <v>1-30</v>
      </c>
      <c r="S4663" s="27" t="str">
        <f>+VLOOKUP(B4663,'[1]PORTFOLIO MAY16'!$B$7:$T$5083,19,0)</f>
        <v>PANAMA</v>
      </c>
      <c r="T4663" s="26">
        <v>0</v>
      </c>
      <c r="U4663" s="23" t="s">
        <v>4557</v>
      </c>
      <c r="V4663" s="23" t="s">
        <v>4558</v>
      </c>
      <c r="W4663" s="23" t="s">
        <v>4557</v>
      </c>
      <c r="X4663" s="22">
        <v>20897.740000000002</v>
      </c>
    </row>
    <row r="4664" spans="1:24" x14ac:dyDescent="0.25">
      <c r="A4664" s="22">
        <v>720</v>
      </c>
      <c r="B4664" s="23" t="s">
        <v>4712</v>
      </c>
      <c r="C4664" s="23"/>
      <c r="D4664" s="24">
        <v>309462</v>
      </c>
      <c r="E4664" s="25"/>
      <c r="F4664" s="23" t="s">
        <v>33</v>
      </c>
      <c r="G4664" s="23" t="s">
        <v>42</v>
      </c>
      <c r="H4664" s="24" t="s">
        <v>34</v>
      </c>
      <c r="I4664" s="24" t="s">
        <v>35</v>
      </c>
      <c r="J4664" s="23" t="s">
        <v>36</v>
      </c>
      <c r="K4664" s="26">
        <v>87190.36</v>
      </c>
      <c r="L4664" s="26">
        <f t="shared" si="219"/>
        <v>87190.36</v>
      </c>
      <c r="M4664" s="26">
        <v>0</v>
      </c>
      <c r="N4664" s="26">
        <v>0</v>
      </c>
      <c r="O4664" s="26">
        <v>0</v>
      </c>
      <c r="P4664" s="26">
        <v>0</v>
      </c>
      <c r="Q4664" s="26">
        <f t="shared" si="217"/>
        <v>0</v>
      </c>
      <c r="R4664" s="27" t="str">
        <f t="shared" si="218"/>
        <v>1-30</v>
      </c>
      <c r="S4664" s="27" t="str">
        <f>+VLOOKUP(B4664,'[1]PORTFOLIO MAY16'!$B$7:$T$5083,19,0)</f>
        <v>PANAMA</v>
      </c>
      <c r="T4664" s="26">
        <v>0</v>
      </c>
      <c r="U4664" s="23" t="s">
        <v>4557</v>
      </c>
      <c r="V4664" s="23" t="s">
        <v>4558</v>
      </c>
      <c r="W4664" s="23" t="s">
        <v>4557</v>
      </c>
      <c r="X4664" s="22">
        <v>89147.57</v>
      </c>
    </row>
    <row r="4665" spans="1:24" x14ac:dyDescent="0.25">
      <c r="A4665" s="22">
        <v>720</v>
      </c>
      <c r="B4665" s="23" t="s">
        <v>4713</v>
      </c>
      <c r="C4665" s="23"/>
      <c r="D4665" s="24">
        <v>320721</v>
      </c>
      <c r="E4665" s="25"/>
      <c r="F4665" s="23" t="s">
        <v>33</v>
      </c>
      <c r="G4665" s="23" t="s">
        <v>42</v>
      </c>
      <c r="H4665" s="24" t="s">
        <v>34</v>
      </c>
      <c r="I4665" s="24" t="s">
        <v>35</v>
      </c>
      <c r="J4665" s="23" t="s">
        <v>36</v>
      </c>
      <c r="K4665" s="26">
        <v>78664.84</v>
      </c>
      <c r="L4665" s="26">
        <f t="shared" si="219"/>
        <v>78664.84</v>
      </c>
      <c r="M4665" s="26">
        <v>0</v>
      </c>
      <c r="N4665" s="26">
        <v>0</v>
      </c>
      <c r="O4665" s="26">
        <v>0</v>
      </c>
      <c r="P4665" s="26">
        <v>0</v>
      </c>
      <c r="Q4665" s="26">
        <f t="shared" si="217"/>
        <v>0</v>
      </c>
      <c r="R4665" s="27" t="str">
        <f t="shared" si="218"/>
        <v>1-30</v>
      </c>
      <c r="S4665" s="27" t="str">
        <f>+VLOOKUP(B4665,'[1]PORTFOLIO MAY16'!$B$7:$T$5083,19,0)</f>
        <v>PANAMA</v>
      </c>
      <c r="T4665" s="26">
        <v>0</v>
      </c>
      <c r="U4665" s="23" t="s">
        <v>4557</v>
      </c>
      <c r="V4665" s="23" t="s">
        <v>4558</v>
      </c>
      <c r="W4665" s="23" t="s">
        <v>4557</v>
      </c>
      <c r="X4665" s="22">
        <v>81045.440000000002</v>
      </c>
    </row>
    <row r="4666" spans="1:24" x14ac:dyDescent="0.25">
      <c r="A4666" s="22">
        <v>720</v>
      </c>
      <c r="B4666" s="23" t="s">
        <v>4714</v>
      </c>
      <c r="C4666" s="23"/>
      <c r="D4666" s="24">
        <v>309462</v>
      </c>
      <c r="E4666" s="25"/>
      <c r="F4666" s="23" t="s">
        <v>33</v>
      </c>
      <c r="G4666" s="23" t="s">
        <v>42</v>
      </c>
      <c r="H4666" s="24" t="s">
        <v>34</v>
      </c>
      <c r="I4666" s="24" t="s">
        <v>35</v>
      </c>
      <c r="J4666" s="23" t="s">
        <v>36</v>
      </c>
      <c r="K4666" s="26">
        <v>12934.58</v>
      </c>
      <c r="L4666" s="26">
        <f t="shared" si="219"/>
        <v>12934.58</v>
      </c>
      <c r="M4666" s="26">
        <v>0</v>
      </c>
      <c r="N4666" s="26">
        <v>0</v>
      </c>
      <c r="O4666" s="26">
        <v>0</v>
      </c>
      <c r="P4666" s="26">
        <v>0</v>
      </c>
      <c r="Q4666" s="26">
        <f t="shared" si="217"/>
        <v>0</v>
      </c>
      <c r="R4666" s="27" t="str">
        <f t="shared" si="218"/>
        <v>1-30</v>
      </c>
      <c r="S4666" s="27" t="str">
        <f>+VLOOKUP(B4666,'[1]PORTFOLIO MAY16'!$B$7:$T$5083,19,0)</f>
        <v>PANAMA</v>
      </c>
      <c r="T4666" s="26">
        <v>0</v>
      </c>
      <c r="U4666" s="23" t="s">
        <v>4557</v>
      </c>
      <c r="V4666" s="23" t="s">
        <v>4558</v>
      </c>
      <c r="W4666" s="23" t="s">
        <v>4557</v>
      </c>
      <c r="X4666" s="22">
        <v>13133.21</v>
      </c>
    </row>
    <row r="4667" spans="1:24" x14ac:dyDescent="0.25">
      <c r="A4667" s="22">
        <v>720</v>
      </c>
      <c r="B4667" s="23" t="s">
        <v>4715</v>
      </c>
      <c r="C4667" s="23"/>
      <c r="D4667" s="24">
        <v>309462</v>
      </c>
      <c r="E4667" s="25"/>
      <c r="F4667" s="23" t="s">
        <v>33</v>
      </c>
      <c r="G4667" s="23" t="s">
        <v>42</v>
      </c>
      <c r="H4667" s="24" t="s">
        <v>34</v>
      </c>
      <c r="I4667" s="24" t="s">
        <v>35</v>
      </c>
      <c r="J4667" s="23" t="s">
        <v>36</v>
      </c>
      <c r="K4667" s="26">
        <v>10060.42</v>
      </c>
      <c r="L4667" s="26">
        <f t="shared" si="219"/>
        <v>10060.42</v>
      </c>
      <c r="M4667" s="26">
        <v>0</v>
      </c>
      <c r="N4667" s="26">
        <v>0</v>
      </c>
      <c r="O4667" s="26">
        <v>0</v>
      </c>
      <c r="P4667" s="26">
        <v>0</v>
      </c>
      <c r="Q4667" s="26">
        <f t="shared" si="217"/>
        <v>0</v>
      </c>
      <c r="R4667" s="27" t="str">
        <f t="shared" si="218"/>
        <v>1-30</v>
      </c>
      <c r="S4667" s="27" t="str">
        <f>+VLOOKUP(B4667,'[1]PORTFOLIO MAY16'!$B$7:$T$5083,19,0)</f>
        <v>PANAMA</v>
      </c>
      <c r="T4667" s="26">
        <v>0</v>
      </c>
      <c r="U4667" s="23" t="s">
        <v>4557</v>
      </c>
      <c r="V4667" s="23" t="s">
        <v>4558</v>
      </c>
      <c r="W4667" s="23" t="s">
        <v>4557</v>
      </c>
      <c r="X4667" s="22">
        <v>10159.6</v>
      </c>
    </row>
    <row r="4668" spans="1:24" x14ac:dyDescent="0.25">
      <c r="A4668" s="22">
        <v>720</v>
      </c>
      <c r="B4668" s="23" t="s">
        <v>4716</v>
      </c>
      <c r="C4668" s="23"/>
      <c r="D4668" s="24">
        <v>309462</v>
      </c>
      <c r="E4668" s="25"/>
      <c r="F4668" s="23" t="s">
        <v>33</v>
      </c>
      <c r="G4668" s="23" t="s">
        <v>42</v>
      </c>
      <c r="H4668" s="24" t="s">
        <v>34</v>
      </c>
      <c r="I4668" s="24" t="s">
        <v>35</v>
      </c>
      <c r="J4668" s="23" t="s">
        <v>36</v>
      </c>
      <c r="K4668" s="26">
        <v>22434.53</v>
      </c>
      <c r="L4668" s="26">
        <f t="shared" si="219"/>
        <v>22434.53</v>
      </c>
      <c r="M4668" s="26">
        <v>0</v>
      </c>
      <c r="N4668" s="26">
        <v>0</v>
      </c>
      <c r="O4668" s="26">
        <v>0</v>
      </c>
      <c r="P4668" s="26">
        <v>0</v>
      </c>
      <c r="Q4668" s="26">
        <f t="shared" si="217"/>
        <v>0</v>
      </c>
      <c r="R4668" s="27" t="str">
        <f t="shared" si="218"/>
        <v>1-30</v>
      </c>
      <c r="S4668" s="27" t="str">
        <f>+VLOOKUP(B4668,'[1]PORTFOLIO MAY16'!$B$7:$T$5083,19,0)</f>
        <v>PANAMA</v>
      </c>
      <c r="T4668" s="26">
        <v>0</v>
      </c>
      <c r="U4668" s="23" t="s">
        <v>4557</v>
      </c>
      <c r="V4668" s="23" t="s">
        <v>4558</v>
      </c>
      <c r="W4668" s="23" t="s">
        <v>4557</v>
      </c>
      <c r="X4668" s="22">
        <v>22645.54</v>
      </c>
    </row>
    <row r="4669" spans="1:24" x14ac:dyDescent="0.25">
      <c r="A4669" s="22">
        <v>720</v>
      </c>
      <c r="B4669" s="23" t="s">
        <v>4717</v>
      </c>
      <c r="C4669" s="23"/>
      <c r="D4669" s="24">
        <v>309462</v>
      </c>
      <c r="E4669" s="25"/>
      <c r="F4669" s="23" t="s">
        <v>33</v>
      </c>
      <c r="G4669" s="23" t="s">
        <v>42</v>
      </c>
      <c r="H4669" s="24" t="s">
        <v>34</v>
      </c>
      <c r="I4669" s="24" t="s">
        <v>35</v>
      </c>
      <c r="J4669" s="23" t="s">
        <v>36</v>
      </c>
      <c r="K4669" s="26">
        <v>6419.5</v>
      </c>
      <c r="L4669" s="26">
        <f t="shared" si="219"/>
        <v>6419.5</v>
      </c>
      <c r="M4669" s="26">
        <v>0</v>
      </c>
      <c r="N4669" s="26">
        <v>0</v>
      </c>
      <c r="O4669" s="26">
        <v>0</v>
      </c>
      <c r="P4669" s="26">
        <v>0</v>
      </c>
      <c r="Q4669" s="26">
        <f t="shared" si="217"/>
        <v>0</v>
      </c>
      <c r="R4669" s="27" t="str">
        <f t="shared" si="218"/>
        <v>1-30</v>
      </c>
      <c r="S4669" s="27" t="str">
        <f>+VLOOKUP(B4669,'[1]PORTFOLIO MAY16'!$B$7:$T$5083,19,0)</f>
        <v>PANAMA</v>
      </c>
      <c r="T4669" s="26">
        <v>0</v>
      </c>
      <c r="U4669" s="23" t="s">
        <v>4557</v>
      </c>
      <c r="V4669" s="23" t="s">
        <v>4558</v>
      </c>
      <c r="W4669" s="23" t="s">
        <v>4557</v>
      </c>
      <c r="X4669" s="22">
        <v>6482.18</v>
      </c>
    </row>
    <row r="4670" spans="1:24" x14ac:dyDescent="0.25">
      <c r="A4670" s="22">
        <v>720</v>
      </c>
      <c r="B4670" s="23" t="s">
        <v>4718</v>
      </c>
      <c r="C4670" s="23"/>
      <c r="D4670" s="24">
        <v>309462</v>
      </c>
      <c r="E4670" s="25"/>
      <c r="F4670" s="23" t="s">
        <v>33</v>
      </c>
      <c r="G4670" s="23" t="s">
        <v>42</v>
      </c>
      <c r="H4670" s="24" t="s">
        <v>34</v>
      </c>
      <c r="I4670" s="24" t="s">
        <v>35</v>
      </c>
      <c r="J4670" s="23" t="s">
        <v>36</v>
      </c>
      <c r="K4670" s="26">
        <v>0</v>
      </c>
      <c r="L4670" s="26">
        <f t="shared" si="219"/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f t="shared" si="217"/>
        <v>0</v>
      </c>
      <c r="R4670" s="27" t="str">
        <f t="shared" si="218"/>
        <v>1-30</v>
      </c>
      <c r="S4670" s="27" t="str">
        <f>+VLOOKUP(B4670,'[1]PORTFOLIO MAY16'!$B$7:$T$5083,19,0)</f>
        <v>PANAMA</v>
      </c>
      <c r="T4670" s="26">
        <v>0</v>
      </c>
      <c r="U4670" s="23" t="s">
        <v>4557</v>
      </c>
      <c r="V4670" s="23" t="s">
        <v>4558</v>
      </c>
      <c r="W4670" s="23" t="s">
        <v>4557</v>
      </c>
      <c r="X4670" s="22">
        <v>0</v>
      </c>
    </row>
    <row r="4671" spans="1:24" x14ac:dyDescent="0.25">
      <c r="A4671" s="22">
        <v>720</v>
      </c>
      <c r="B4671" s="23" t="s">
        <v>4719</v>
      </c>
      <c r="C4671" s="23"/>
      <c r="D4671" s="24">
        <v>319116</v>
      </c>
      <c r="E4671" s="25"/>
      <c r="F4671" s="23" t="s">
        <v>33</v>
      </c>
      <c r="G4671" s="23" t="s">
        <v>42</v>
      </c>
      <c r="H4671" s="24" t="s">
        <v>34</v>
      </c>
      <c r="I4671" s="24" t="s">
        <v>35</v>
      </c>
      <c r="J4671" s="23" t="s">
        <v>36</v>
      </c>
      <c r="K4671" s="26">
        <v>105371.06</v>
      </c>
      <c r="L4671" s="26">
        <f t="shared" si="219"/>
        <v>105371.06</v>
      </c>
      <c r="M4671" s="26">
        <v>0</v>
      </c>
      <c r="N4671" s="26">
        <v>0</v>
      </c>
      <c r="O4671" s="26">
        <v>0</v>
      </c>
      <c r="P4671" s="26">
        <v>0</v>
      </c>
      <c r="Q4671" s="26">
        <f t="shared" si="217"/>
        <v>0</v>
      </c>
      <c r="R4671" s="27" t="str">
        <f t="shared" si="218"/>
        <v>1-30</v>
      </c>
      <c r="S4671" s="27" t="str">
        <f>+VLOOKUP(B4671,'[1]PORTFOLIO MAY16'!$B$7:$T$5083,19,0)</f>
        <v>PANAMA</v>
      </c>
      <c r="T4671" s="26">
        <v>0</v>
      </c>
      <c r="U4671" s="23" t="s">
        <v>4557</v>
      </c>
      <c r="V4671" s="23" t="s">
        <v>4558</v>
      </c>
      <c r="W4671" s="23" t="s">
        <v>4557</v>
      </c>
      <c r="X4671" s="22">
        <v>112347.12</v>
      </c>
    </row>
    <row r="4672" spans="1:24" x14ac:dyDescent="0.25">
      <c r="A4672" s="22">
        <v>720</v>
      </c>
      <c r="B4672" s="23" t="s">
        <v>4720</v>
      </c>
      <c r="C4672" s="23"/>
      <c r="D4672" s="24">
        <v>320695</v>
      </c>
      <c r="E4672" s="25"/>
      <c r="F4672" s="23" t="s">
        <v>42</v>
      </c>
      <c r="G4672" s="23" t="s">
        <v>42</v>
      </c>
      <c r="H4672" s="24" t="s">
        <v>34</v>
      </c>
      <c r="I4672" s="24" t="s">
        <v>35</v>
      </c>
      <c r="J4672" s="23" t="s">
        <v>36</v>
      </c>
      <c r="K4672" s="26">
        <v>14132.56</v>
      </c>
      <c r="L4672" s="26">
        <f t="shared" si="219"/>
        <v>14132.56</v>
      </c>
      <c r="M4672" s="26">
        <v>0</v>
      </c>
      <c r="N4672" s="26">
        <v>0</v>
      </c>
      <c r="O4672" s="26">
        <v>0</v>
      </c>
      <c r="P4672" s="26">
        <v>0</v>
      </c>
      <c r="Q4672" s="26">
        <f t="shared" si="217"/>
        <v>0</v>
      </c>
      <c r="R4672" s="27" t="str">
        <f t="shared" si="218"/>
        <v>1-30</v>
      </c>
      <c r="S4672" s="27" t="str">
        <f>+VLOOKUP(B4672,'[1]PORTFOLIO MAY16'!$B$7:$T$5083,19,0)</f>
        <v>PANAMA</v>
      </c>
      <c r="T4672" s="26">
        <v>0</v>
      </c>
      <c r="U4672" s="23" t="s">
        <v>4557</v>
      </c>
      <c r="V4672" s="23" t="s">
        <v>4558</v>
      </c>
      <c r="W4672" s="23" t="s">
        <v>4557</v>
      </c>
      <c r="X4672" s="22">
        <v>14457.96</v>
      </c>
    </row>
    <row r="4673" spans="1:24" x14ac:dyDescent="0.25">
      <c r="A4673" s="22">
        <v>720</v>
      </c>
      <c r="B4673" s="23" t="s">
        <v>4721</v>
      </c>
      <c r="C4673" s="23"/>
      <c r="D4673" s="24">
        <v>320690</v>
      </c>
      <c r="E4673" s="25"/>
      <c r="F4673" s="23" t="s">
        <v>33</v>
      </c>
      <c r="G4673" s="23" t="s">
        <v>42</v>
      </c>
      <c r="H4673" s="24" t="s">
        <v>34</v>
      </c>
      <c r="I4673" s="24" t="s">
        <v>35</v>
      </c>
      <c r="J4673" s="23" t="s">
        <v>36</v>
      </c>
      <c r="K4673" s="26">
        <v>28391.85</v>
      </c>
      <c r="L4673" s="26">
        <f t="shared" si="219"/>
        <v>28391.85</v>
      </c>
      <c r="M4673" s="26">
        <v>28391.85</v>
      </c>
      <c r="N4673" s="26">
        <v>0</v>
      </c>
      <c r="O4673" s="26">
        <v>0</v>
      </c>
      <c r="P4673" s="26">
        <v>0</v>
      </c>
      <c r="Q4673" s="26">
        <f t="shared" si="217"/>
        <v>28391.85</v>
      </c>
      <c r="R4673" s="27" t="str">
        <f t="shared" si="218"/>
        <v>31-60</v>
      </c>
      <c r="S4673" s="27" t="str">
        <f>+VLOOKUP(B4673,'[1]PORTFOLIO MAY16'!$B$7:$T$5083,19,0)</f>
        <v>PANAMA</v>
      </c>
      <c r="T4673" s="26">
        <v>0</v>
      </c>
      <c r="U4673" s="23" t="s">
        <v>4557</v>
      </c>
      <c r="V4673" s="23" t="s">
        <v>4558</v>
      </c>
      <c r="W4673" s="23" t="s">
        <v>4557</v>
      </c>
      <c r="X4673" s="22">
        <v>30118.65</v>
      </c>
    </row>
    <row r="4674" spans="1:24" x14ac:dyDescent="0.25">
      <c r="A4674" s="22">
        <v>720</v>
      </c>
      <c r="B4674" s="23" t="s">
        <v>4722</v>
      </c>
      <c r="C4674" s="23"/>
      <c r="D4674" s="24">
        <v>309462</v>
      </c>
      <c r="E4674" s="25"/>
      <c r="F4674" s="23" t="s">
        <v>33</v>
      </c>
      <c r="G4674" s="23" t="s">
        <v>42</v>
      </c>
      <c r="H4674" s="24" t="s">
        <v>34</v>
      </c>
      <c r="I4674" s="24" t="s">
        <v>35</v>
      </c>
      <c r="J4674" s="23" t="s">
        <v>36</v>
      </c>
      <c r="K4674" s="26">
        <v>6419.5</v>
      </c>
      <c r="L4674" s="26">
        <f t="shared" si="219"/>
        <v>6419.5</v>
      </c>
      <c r="M4674" s="26">
        <v>0</v>
      </c>
      <c r="N4674" s="26">
        <v>0</v>
      </c>
      <c r="O4674" s="26">
        <v>0</v>
      </c>
      <c r="P4674" s="26">
        <v>0</v>
      </c>
      <c r="Q4674" s="26">
        <f t="shared" si="217"/>
        <v>0</v>
      </c>
      <c r="R4674" s="27" t="str">
        <f t="shared" si="218"/>
        <v>1-30</v>
      </c>
      <c r="S4674" s="27" t="str">
        <f>+VLOOKUP(B4674,'[1]PORTFOLIO MAY16'!$B$7:$T$5083,19,0)</f>
        <v>PANAMA</v>
      </c>
      <c r="T4674" s="26">
        <v>0</v>
      </c>
      <c r="U4674" s="23" t="s">
        <v>4557</v>
      </c>
      <c r="V4674" s="23" t="s">
        <v>4558</v>
      </c>
      <c r="W4674" s="23" t="s">
        <v>4557</v>
      </c>
      <c r="X4674" s="22">
        <v>6482.18</v>
      </c>
    </row>
    <row r="4675" spans="1:24" x14ac:dyDescent="0.25">
      <c r="A4675" s="22">
        <v>720</v>
      </c>
      <c r="B4675" s="23" t="s">
        <v>4723</v>
      </c>
      <c r="C4675" s="23"/>
      <c r="D4675" s="24">
        <v>367111</v>
      </c>
      <c r="E4675" s="25"/>
      <c r="F4675" s="23" t="s">
        <v>33</v>
      </c>
      <c r="G4675" s="23" t="s">
        <v>42</v>
      </c>
      <c r="H4675" s="24" t="s">
        <v>34</v>
      </c>
      <c r="I4675" s="24" t="s">
        <v>35</v>
      </c>
      <c r="J4675" s="23" t="s">
        <v>36</v>
      </c>
      <c r="K4675" s="26">
        <v>78208.56</v>
      </c>
      <c r="L4675" s="26">
        <f t="shared" si="219"/>
        <v>78208.56</v>
      </c>
      <c r="M4675" s="26">
        <v>0</v>
      </c>
      <c r="N4675" s="26">
        <v>0</v>
      </c>
      <c r="O4675" s="26">
        <v>0</v>
      </c>
      <c r="P4675" s="26">
        <v>0</v>
      </c>
      <c r="Q4675" s="26">
        <f t="shared" si="217"/>
        <v>0</v>
      </c>
      <c r="R4675" s="27" t="str">
        <f t="shared" si="218"/>
        <v>1-30</v>
      </c>
      <c r="S4675" s="27" t="str">
        <f>+VLOOKUP(B4675,'[1]PORTFOLIO MAY16'!$B$7:$T$5083,19,0)</f>
        <v>PANAMA</v>
      </c>
      <c r="T4675" s="26">
        <v>0</v>
      </c>
      <c r="U4675" s="23" t="s">
        <v>4557</v>
      </c>
      <c r="V4675" s="23" t="s">
        <v>4558</v>
      </c>
      <c r="W4675" s="23" t="s">
        <v>4557</v>
      </c>
      <c r="X4675" s="22">
        <v>94646.64</v>
      </c>
    </row>
    <row r="4676" spans="1:24" x14ac:dyDescent="0.25">
      <c r="A4676" s="22">
        <v>720</v>
      </c>
      <c r="B4676" s="23" t="s">
        <v>4724</v>
      </c>
      <c r="C4676" s="23"/>
      <c r="D4676" s="24">
        <v>319116</v>
      </c>
      <c r="E4676" s="25"/>
      <c r="F4676" s="23" t="s">
        <v>33</v>
      </c>
      <c r="G4676" s="23" t="s">
        <v>42</v>
      </c>
      <c r="H4676" s="24" t="s">
        <v>34</v>
      </c>
      <c r="I4676" s="24" t="s">
        <v>35</v>
      </c>
      <c r="J4676" s="23" t="s">
        <v>36</v>
      </c>
      <c r="K4676" s="26">
        <v>128842.46</v>
      </c>
      <c r="L4676" s="26">
        <f t="shared" si="219"/>
        <v>128842.46</v>
      </c>
      <c r="M4676" s="26">
        <v>0</v>
      </c>
      <c r="N4676" s="26">
        <v>0</v>
      </c>
      <c r="O4676" s="26">
        <v>0</v>
      </c>
      <c r="P4676" s="26">
        <v>0</v>
      </c>
      <c r="Q4676" s="26">
        <f t="shared" si="217"/>
        <v>0</v>
      </c>
      <c r="R4676" s="27" t="str">
        <f t="shared" si="218"/>
        <v>1-30</v>
      </c>
      <c r="S4676" s="27" t="str">
        <f>+VLOOKUP(B4676,'[1]PORTFOLIO MAY16'!$B$7:$T$5083,19,0)</f>
        <v>PANAMA</v>
      </c>
      <c r="T4676" s="26">
        <v>0</v>
      </c>
      <c r="U4676" s="23" t="s">
        <v>4557</v>
      </c>
      <c r="V4676" s="23" t="s">
        <v>4558</v>
      </c>
      <c r="W4676" s="23" t="s">
        <v>4557</v>
      </c>
      <c r="X4676" s="22">
        <v>142987.92000000001</v>
      </c>
    </row>
    <row r="4677" spans="1:24" x14ac:dyDescent="0.25">
      <c r="A4677" s="22">
        <v>720</v>
      </c>
      <c r="B4677" s="23" t="s">
        <v>4725</v>
      </c>
      <c r="C4677" s="23"/>
      <c r="D4677" s="24">
        <v>363449</v>
      </c>
      <c r="E4677" s="25"/>
      <c r="F4677" s="23" t="s">
        <v>33</v>
      </c>
      <c r="G4677" s="23" t="s">
        <v>42</v>
      </c>
      <c r="H4677" s="24" t="s">
        <v>34</v>
      </c>
      <c r="I4677" s="24" t="s">
        <v>35</v>
      </c>
      <c r="J4677" s="23" t="s">
        <v>36</v>
      </c>
      <c r="K4677" s="26">
        <v>68923.59</v>
      </c>
      <c r="L4677" s="26">
        <f t="shared" si="219"/>
        <v>68923.59</v>
      </c>
      <c r="M4677" s="26">
        <v>0</v>
      </c>
      <c r="N4677" s="26">
        <v>0</v>
      </c>
      <c r="O4677" s="26">
        <v>0</v>
      </c>
      <c r="P4677" s="26">
        <v>0</v>
      </c>
      <c r="Q4677" s="26">
        <f t="shared" si="217"/>
        <v>0</v>
      </c>
      <c r="R4677" s="27" t="str">
        <f t="shared" si="218"/>
        <v>1-30</v>
      </c>
      <c r="S4677" s="27" t="str">
        <f>+VLOOKUP(B4677,'[1]PORTFOLIO MAY16'!$B$7:$T$5083,19,0)</f>
        <v>PANAMA</v>
      </c>
      <c r="T4677" s="26">
        <v>0</v>
      </c>
      <c r="U4677" s="23" t="s">
        <v>4557</v>
      </c>
      <c r="V4677" s="23" t="s">
        <v>4558</v>
      </c>
      <c r="W4677" s="23" t="s">
        <v>4557</v>
      </c>
      <c r="X4677" s="22">
        <v>83160.53</v>
      </c>
    </row>
    <row r="4678" spans="1:24" x14ac:dyDescent="0.25">
      <c r="A4678" s="22">
        <v>720</v>
      </c>
      <c r="B4678" s="23" t="s">
        <v>4726</v>
      </c>
      <c r="C4678" s="23"/>
      <c r="D4678" s="24">
        <v>320743</v>
      </c>
      <c r="E4678" s="25"/>
      <c r="F4678" s="23" t="s">
        <v>33</v>
      </c>
      <c r="G4678" s="23" t="s">
        <v>42</v>
      </c>
      <c r="H4678" s="24" t="s">
        <v>34</v>
      </c>
      <c r="I4678" s="24" t="s">
        <v>35</v>
      </c>
      <c r="J4678" s="23" t="s">
        <v>36</v>
      </c>
      <c r="K4678" s="26">
        <v>65147.68</v>
      </c>
      <c r="L4678" s="26">
        <f t="shared" si="219"/>
        <v>65147.68</v>
      </c>
      <c r="M4678" s="26">
        <v>0</v>
      </c>
      <c r="N4678" s="26">
        <v>0</v>
      </c>
      <c r="O4678" s="26">
        <v>0</v>
      </c>
      <c r="P4678" s="26">
        <v>0</v>
      </c>
      <c r="Q4678" s="26">
        <f t="shared" si="217"/>
        <v>0</v>
      </c>
      <c r="R4678" s="27" t="str">
        <f t="shared" si="218"/>
        <v>1-30</v>
      </c>
      <c r="S4678" s="27" t="str">
        <f>+VLOOKUP(B4678,'[1]PORTFOLIO MAY16'!$B$7:$T$5083,19,0)</f>
        <v>PANAMA</v>
      </c>
      <c r="T4678" s="26">
        <v>0</v>
      </c>
      <c r="U4678" s="23" t="s">
        <v>4557</v>
      </c>
      <c r="V4678" s="23" t="s">
        <v>4558</v>
      </c>
      <c r="W4678" s="23" t="s">
        <v>4557</v>
      </c>
      <c r="X4678" s="22">
        <v>70117.5</v>
      </c>
    </row>
    <row r="4679" spans="1:24" x14ac:dyDescent="0.25">
      <c r="A4679" s="22">
        <v>720</v>
      </c>
      <c r="B4679" s="23" t="s">
        <v>4727</v>
      </c>
      <c r="C4679" s="23"/>
      <c r="D4679" s="24">
        <v>364696</v>
      </c>
      <c r="E4679" s="25"/>
      <c r="F4679" s="23" t="s">
        <v>33</v>
      </c>
      <c r="G4679" s="23" t="s">
        <v>42</v>
      </c>
      <c r="H4679" s="24" t="s">
        <v>34</v>
      </c>
      <c r="I4679" s="24" t="s">
        <v>35</v>
      </c>
      <c r="J4679" s="23" t="s">
        <v>36</v>
      </c>
      <c r="K4679" s="26">
        <v>133393.70000000001</v>
      </c>
      <c r="L4679" s="26">
        <f t="shared" si="219"/>
        <v>133393.70000000001</v>
      </c>
      <c r="M4679" s="26">
        <v>0</v>
      </c>
      <c r="N4679" s="26">
        <v>0</v>
      </c>
      <c r="O4679" s="26">
        <v>0</v>
      </c>
      <c r="P4679" s="26">
        <v>0</v>
      </c>
      <c r="Q4679" s="26">
        <f t="shared" ref="Q4679:Q4742" si="220">+P4679+O4679+N4679+M4679</f>
        <v>0</v>
      </c>
      <c r="R4679" s="27" t="str">
        <f t="shared" ref="R4679:R4742" si="221">+IF(P4679&gt;0,"120+",IF(O4679&gt;0,"91-120",IF(N4679&gt;0,"61-90",IF(M4679&gt;0,"31-60","1-30"))))</f>
        <v>1-30</v>
      </c>
      <c r="S4679" s="27" t="str">
        <f>+VLOOKUP(B4679,'[1]PORTFOLIO MAY16'!$B$7:$T$5083,19,0)</f>
        <v>PANAMA</v>
      </c>
      <c r="T4679" s="26">
        <v>0</v>
      </c>
      <c r="U4679" s="23" t="s">
        <v>4557</v>
      </c>
      <c r="V4679" s="23" t="s">
        <v>4558</v>
      </c>
      <c r="W4679" s="23" t="s">
        <v>4557</v>
      </c>
      <c r="X4679" s="22">
        <v>160287</v>
      </c>
    </row>
    <row r="4680" spans="1:24" x14ac:dyDescent="0.25">
      <c r="A4680" s="22">
        <v>720</v>
      </c>
      <c r="B4680" s="23" t="s">
        <v>4728</v>
      </c>
      <c r="C4680" s="23"/>
      <c r="D4680" s="24">
        <v>365455</v>
      </c>
      <c r="E4680" s="25"/>
      <c r="F4680" s="23" t="s">
        <v>33</v>
      </c>
      <c r="G4680" s="23" t="s">
        <v>42</v>
      </c>
      <c r="H4680" s="24" t="s">
        <v>34</v>
      </c>
      <c r="I4680" s="24" t="s">
        <v>35</v>
      </c>
      <c r="J4680" s="23" t="s">
        <v>36</v>
      </c>
      <c r="K4680" s="26">
        <v>63136.97</v>
      </c>
      <c r="L4680" s="26">
        <f t="shared" si="219"/>
        <v>63136.97</v>
      </c>
      <c r="M4680" s="26">
        <v>0</v>
      </c>
      <c r="N4680" s="26">
        <v>0</v>
      </c>
      <c r="O4680" s="26">
        <v>0</v>
      </c>
      <c r="P4680" s="26">
        <v>0</v>
      </c>
      <c r="Q4680" s="26">
        <f t="shared" si="220"/>
        <v>0</v>
      </c>
      <c r="R4680" s="27" t="str">
        <f t="shared" si="221"/>
        <v>1-30</v>
      </c>
      <c r="S4680" s="27" t="str">
        <f>+VLOOKUP(B4680,'[1]PORTFOLIO MAY16'!$B$7:$T$5083,19,0)</f>
        <v>PANAMA</v>
      </c>
      <c r="T4680" s="26">
        <v>0</v>
      </c>
      <c r="U4680" s="23" t="s">
        <v>4557</v>
      </c>
      <c r="V4680" s="23" t="s">
        <v>4558</v>
      </c>
      <c r="W4680" s="23" t="s">
        <v>4557</v>
      </c>
      <c r="X4680" s="22">
        <v>66389.009999999995</v>
      </c>
    </row>
    <row r="4681" spans="1:24" x14ac:dyDescent="0.25">
      <c r="A4681" s="22">
        <v>720</v>
      </c>
      <c r="B4681" s="23" t="s">
        <v>4729</v>
      </c>
      <c r="C4681" s="23"/>
      <c r="D4681" s="24">
        <v>309462</v>
      </c>
      <c r="E4681" s="25"/>
      <c r="F4681" s="23" t="s">
        <v>33</v>
      </c>
      <c r="G4681" s="23" t="s">
        <v>42</v>
      </c>
      <c r="H4681" s="24" t="s">
        <v>34</v>
      </c>
      <c r="I4681" s="24" t="s">
        <v>35</v>
      </c>
      <c r="J4681" s="23" t="s">
        <v>36</v>
      </c>
      <c r="K4681" s="26">
        <v>164178.84</v>
      </c>
      <c r="L4681" s="26">
        <f t="shared" si="219"/>
        <v>164178.84</v>
      </c>
      <c r="M4681" s="26">
        <v>0</v>
      </c>
      <c r="N4681" s="26">
        <v>0</v>
      </c>
      <c r="O4681" s="26">
        <v>0</v>
      </c>
      <c r="P4681" s="26">
        <v>0</v>
      </c>
      <c r="Q4681" s="26">
        <f t="shared" si="220"/>
        <v>0</v>
      </c>
      <c r="R4681" s="27" t="str">
        <f t="shared" si="221"/>
        <v>1-30</v>
      </c>
      <c r="S4681" s="27" t="str">
        <f>+VLOOKUP(B4681,'[1]PORTFOLIO MAY16'!$B$7:$T$5083,19,0)</f>
        <v>PANAMA</v>
      </c>
      <c r="T4681" s="26">
        <v>0</v>
      </c>
      <c r="U4681" s="23" t="s">
        <v>4557</v>
      </c>
      <c r="V4681" s="23" t="s">
        <v>4558</v>
      </c>
      <c r="W4681" s="23" t="s">
        <v>4557</v>
      </c>
      <c r="X4681" s="22">
        <v>182798.61</v>
      </c>
    </row>
    <row r="4682" spans="1:24" x14ac:dyDescent="0.25">
      <c r="A4682" s="22">
        <v>720</v>
      </c>
      <c r="B4682" s="23" t="s">
        <v>4730</v>
      </c>
      <c r="C4682" s="23"/>
      <c r="D4682" s="24">
        <v>309462</v>
      </c>
      <c r="E4682" s="25"/>
      <c r="F4682" s="23" t="s">
        <v>33</v>
      </c>
      <c r="G4682" s="23" t="s">
        <v>42</v>
      </c>
      <c r="H4682" s="24" t="s">
        <v>34</v>
      </c>
      <c r="I4682" s="24" t="s">
        <v>35</v>
      </c>
      <c r="J4682" s="23" t="s">
        <v>36</v>
      </c>
      <c r="K4682" s="26">
        <v>42335.56</v>
      </c>
      <c r="L4682" s="26">
        <f t="shared" si="219"/>
        <v>42335.56</v>
      </c>
      <c r="M4682" s="26">
        <v>0</v>
      </c>
      <c r="N4682" s="26">
        <v>0</v>
      </c>
      <c r="O4682" s="26">
        <v>0</v>
      </c>
      <c r="P4682" s="26">
        <v>0</v>
      </c>
      <c r="Q4682" s="26">
        <f t="shared" si="220"/>
        <v>0</v>
      </c>
      <c r="R4682" s="27" t="str">
        <f t="shared" si="221"/>
        <v>1-30</v>
      </c>
      <c r="S4682" s="27" t="str">
        <f>+VLOOKUP(B4682,'[1]PORTFOLIO MAY16'!$B$7:$T$5083,19,0)</f>
        <v>PANAMA</v>
      </c>
      <c r="T4682" s="26">
        <v>0</v>
      </c>
      <c r="U4682" s="23" t="s">
        <v>4557</v>
      </c>
      <c r="V4682" s="23" t="s">
        <v>4558</v>
      </c>
      <c r="W4682" s="23" t="s">
        <v>4557</v>
      </c>
      <c r="X4682" s="22">
        <v>42563.16</v>
      </c>
    </row>
    <row r="4683" spans="1:24" x14ac:dyDescent="0.25">
      <c r="A4683" s="22">
        <v>720</v>
      </c>
      <c r="B4683" s="23" t="s">
        <v>4731</v>
      </c>
      <c r="C4683" s="23"/>
      <c r="D4683" s="24">
        <v>309462</v>
      </c>
      <c r="E4683" s="25"/>
      <c r="F4683" s="23" t="s">
        <v>33</v>
      </c>
      <c r="G4683" s="23" t="s">
        <v>42</v>
      </c>
      <c r="H4683" s="24" t="s">
        <v>34</v>
      </c>
      <c r="I4683" s="24" t="s">
        <v>35</v>
      </c>
      <c r="J4683" s="23" t="s">
        <v>36</v>
      </c>
      <c r="K4683" s="26">
        <v>77611.44</v>
      </c>
      <c r="L4683" s="26">
        <f t="shared" si="219"/>
        <v>77611.44</v>
      </c>
      <c r="M4683" s="26">
        <v>0</v>
      </c>
      <c r="N4683" s="26">
        <v>0</v>
      </c>
      <c r="O4683" s="26">
        <v>0</v>
      </c>
      <c r="P4683" s="26">
        <v>0</v>
      </c>
      <c r="Q4683" s="26">
        <f t="shared" si="220"/>
        <v>0</v>
      </c>
      <c r="R4683" s="27" t="str">
        <f t="shared" si="221"/>
        <v>1-30</v>
      </c>
      <c r="S4683" s="27" t="str">
        <f>+VLOOKUP(B4683,'[1]PORTFOLIO MAY16'!$B$7:$T$5083,19,0)</f>
        <v>PANAMA</v>
      </c>
      <c r="T4683" s="26">
        <v>0</v>
      </c>
      <c r="U4683" s="23" t="s">
        <v>4557</v>
      </c>
      <c r="V4683" s="23" t="s">
        <v>4558</v>
      </c>
      <c r="W4683" s="23" t="s">
        <v>4557</v>
      </c>
      <c r="X4683" s="22">
        <v>86422.29</v>
      </c>
    </row>
    <row r="4684" spans="1:24" x14ac:dyDescent="0.25">
      <c r="A4684" s="22">
        <v>720</v>
      </c>
      <c r="B4684" s="23" t="s">
        <v>4732</v>
      </c>
      <c r="C4684" s="23"/>
      <c r="D4684" s="24">
        <v>330491</v>
      </c>
      <c r="E4684" s="25"/>
      <c r="F4684" s="23" t="s">
        <v>33</v>
      </c>
      <c r="G4684" s="23" t="s">
        <v>42</v>
      </c>
      <c r="H4684" s="24" t="s">
        <v>34</v>
      </c>
      <c r="I4684" s="24" t="s">
        <v>35</v>
      </c>
      <c r="J4684" s="23" t="s">
        <v>36</v>
      </c>
      <c r="K4684" s="26">
        <v>47433.71</v>
      </c>
      <c r="L4684" s="26">
        <f t="shared" si="219"/>
        <v>47433.71</v>
      </c>
      <c r="M4684" s="26">
        <v>0</v>
      </c>
      <c r="N4684" s="26">
        <v>0</v>
      </c>
      <c r="O4684" s="26">
        <v>0</v>
      </c>
      <c r="P4684" s="26">
        <v>0</v>
      </c>
      <c r="Q4684" s="26">
        <f t="shared" si="220"/>
        <v>0</v>
      </c>
      <c r="R4684" s="27" t="str">
        <f t="shared" si="221"/>
        <v>1-30</v>
      </c>
      <c r="S4684" s="27" t="str">
        <f>+VLOOKUP(B4684,'[1]PORTFOLIO MAY16'!$B$7:$T$5083,19,0)</f>
        <v>PANAMA</v>
      </c>
      <c r="T4684" s="26">
        <v>0</v>
      </c>
      <c r="U4684" s="23" t="s">
        <v>4557</v>
      </c>
      <c r="V4684" s="23" t="s">
        <v>4558</v>
      </c>
      <c r="W4684" s="23" t="s">
        <v>4557</v>
      </c>
      <c r="X4684" s="22">
        <v>52755.24</v>
      </c>
    </row>
    <row r="4685" spans="1:24" x14ac:dyDescent="0.25">
      <c r="A4685" s="22">
        <v>720</v>
      </c>
      <c r="B4685" s="23" t="s">
        <v>4733</v>
      </c>
      <c r="C4685" s="23"/>
      <c r="D4685" s="24">
        <v>320743</v>
      </c>
      <c r="E4685" s="25"/>
      <c r="F4685" s="23" t="s">
        <v>33</v>
      </c>
      <c r="G4685" s="23" t="s">
        <v>42</v>
      </c>
      <c r="H4685" s="24" t="s">
        <v>34</v>
      </c>
      <c r="I4685" s="24" t="s">
        <v>35</v>
      </c>
      <c r="J4685" s="23" t="s">
        <v>36</v>
      </c>
      <c r="K4685" s="26">
        <v>1655.71</v>
      </c>
      <c r="L4685" s="26">
        <f t="shared" si="219"/>
        <v>1655.71</v>
      </c>
      <c r="M4685" s="26">
        <v>0</v>
      </c>
      <c r="N4685" s="26">
        <v>0</v>
      </c>
      <c r="O4685" s="26">
        <v>0</v>
      </c>
      <c r="P4685" s="26">
        <v>0</v>
      </c>
      <c r="Q4685" s="26">
        <f t="shared" si="220"/>
        <v>0</v>
      </c>
      <c r="R4685" s="27" t="str">
        <f t="shared" si="221"/>
        <v>1-30</v>
      </c>
      <c r="S4685" s="27" t="str">
        <f>+VLOOKUP(B4685,'[1]PORTFOLIO MAY16'!$B$7:$T$5083,19,0)</f>
        <v>PANAMA</v>
      </c>
      <c r="T4685" s="26">
        <v>0</v>
      </c>
      <c r="U4685" s="23" t="s">
        <v>4557</v>
      </c>
      <c r="V4685" s="23" t="s">
        <v>4558</v>
      </c>
      <c r="W4685" s="23" t="s">
        <v>4557</v>
      </c>
      <c r="X4685" s="22">
        <v>1655.71</v>
      </c>
    </row>
    <row r="4686" spans="1:24" x14ac:dyDescent="0.25">
      <c r="A4686" s="22">
        <v>720</v>
      </c>
      <c r="B4686" s="23" t="s">
        <v>4734</v>
      </c>
      <c r="C4686" s="23"/>
      <c r="D4686" s="24">
        <v>309462</v>
      </c>
      <c r="E4686" s="25"/>
      <c r="F4686" s="23" t="s">
        <v>33</v>
      </c>
      <c r="G4686" s="23" t="s">
        <v>42</v>
      </c>
      <c r="H4686" s="24" t="s">
        <v>34</v>
      </c>
      <c r="I4686" s="24" t="s">
        <v>35</v>
      </c>
      <c r="J4686" s="23" t="s">
        <v>36</v>
      </c>
      <c r="K4686" s="26">
        <v>35534.28</v>
      </c>
      <c r="L4686" s="26">
        <f t="shared" si="219"/>
        <v>35534.28</v>
      </c>
      <c r="M4686" s="26">
        <v>0</v>
      </c>
      <c r="N4686" s="26">
        <v>0</v>
      </c>
      <c r="O4686" s="26">
        <v>0</v>
      </c>
      <c r="P4686" s="26">
        <v>0</v>
      </c>
      <c r="Q4686" s="26">
        <f t="shared" si="220"/>
        <v>0</v>
      </c>
      <c r="R4686" s="27" t="str">
        <f t="shared" si="221"/>
        <v>1-30</v>
      </c>
      <c r="S4686" s="27" t="str">
        <f>+VLOOKUP(B4686,'[1]PORTFOLIO MAY16'!$B$7:$T$5083,19,0)</f>
        <v>PANAMA</v>
      </c>
      <c r="T4686" s="26">
        <v>0</v>
      </c>
      <c r="U4686" s="23" t="s">
        <v>4557</v>
      </c>
      <c r="V4686" s="23" t="s">
        <v>4558</v>
      </c>
      <c r="W4686" s="23" t="s">
        <v>4557</v>
      </c>
      <c r="X4686" s="22">
        <v>37271.07</v>
      </c>
    </row>
    <row r="4687" spans="1:24" x14ac:dyDescent="0.25">
      <c r="A4687" s="22">
        <v>720</v>
      </c>
      <c r="B4687" s="23" t="s">
        <v>4735</v>
      </c>
      <c r="C4687" s="23"/>
      <c r="D4687" s="24">
        <v>309462</v>
      </c>
      <c r="E4687" s="25"/>
      <c r="F4687" s="23" t="s">
        <v>33</v>
      </c>
      <c r="G4687" s="23" t="s">
        <v>42</v>
      </c>
      <c r="H4687" s="24" t="s">
        <v>34</v>
      </c>
      <c r="I4687" s="24" t="s">
        <v>35</v>
      </c>
      <c r="J4687" s="23" t="s">
        <v>36</v>
      </c>
      <c r="K4687" s="26">
        <v>35534.28</v>
      </c>
      <c r="L4687" s="26">
        <f t="shared" si="219"/>
        <v>35534.28</v>
      </c>
      <c r="M4687" s="26">
        <v>0</v>
      </c>
      <c r="N4687" s="26">
        <v>0</v>
      </c>
      <c r="O4687" s="26">
        <v>0</v>
      </c>
      <c r="P4687" s="26">
        <v>0</v>
      </c>
      <c r="Q4687" s="26">
        <f t="shared" si="220"/>
        <v>0</v>
      </c>
      <c r="R4687" s="27" t="str">
        <f t="shared" si="221"/>
        <v>1-30</v>
      </c>
      <c r="S4687" s="27" t="str">
        <f>+VLOOKUP(B4687,'[1]PORTFOLIO MAY16'!$B$7:$T$5083,19,0)</f>
        <v>PANAMA</v>
      </c>
      <c r="T4687" s="26">
        <v>0</v>
      </c>
      <c r="U4687" s="23" t="s">
        <v>4557</v>
      </c>
      <c r="V4687" s="23" t="s">
        <v>4558</v>
      </c>
      <c r="W4687" s="23" t="s">
        <v>4557</v>
      </c>
      <c r="X4687" s="22">
        <v>37271.07</v>
      </c>
    </row>
    <row r="4688" spans="1:24" x14ac:dyDescent="0.25">
      <c r="A4688" s="22">
        <v>720</v>
      </c>
      <c r="B4688" s="23" t="s">
        <v>4736</v>
      </c>
      <c r="C4688" s="23"/>
      <c r="D4688" s="24">
        <v>309462</v>
      </c>
      <c r="E4688" s="25"/>
      <c r="F4688" s="23" t="s">
        <v>33</v>
      </c>
      <c r="G4688" s="23" t="s">
        <v>42</v>
      </c>
      <c r="H4688" s="24" t="s">
        <v>34</v>
      </c>
      <c r="I4688" s="24" t="s">
        <v>35</v>
      </c>
      <c r="J4688" s="23" t="s">
        <v>36</v>
      </c>
      <c r="K4688" s="26">
        <v>0</v>
      </c>
      <c r="L4688" s="26">
        <f t="shared" si="219"/>
        <v>0</v>
      </c>
      <c r="M4688" s="26">
        <v>0</v>
      </c>
      <c r="N4688" s="26">
        <v>0</v>
      </c>
      <c r="O4688" s="26">
        <v>0</v>
      </c>
      <c r="P4688" s="26">
        <v>0</v>
      </c>
      <c r="Q4688" s="26">
        <f t="shared" si="220"/>
        <v>0</v>
      </c>
      <c r="R4688" s="27" t="str">
        <f t="shared" si="221"/>
        <v>1-30</v>
      </c>
      <c r="S4688" s="27" t="str">
        <f>+VLOOKUP(B4688,'[1]PORTFOLIO MAY16'!$B$7:$T$5083,19,0)</f>
        <v>PANAMA</v>
      </c>
      <c r="T4688" s="26">
        <v>0</v>
      </c>
      <c r="U4688" s="23" t="s">
        <v>4557</v>
      </c>
      <c r="V4688" s="23" t="s">
        <v>4558</v>
      </c>
      <c r="W4688" s="23" t="s">
        <v>4557</v>
      </c>
      <c r="X4688" s="22">
        <v>0</v>
      </c>
    </row>
    <row r="4689" spans="1:24" x14ac:dyDescent="0.25">
      <c r="A4689" s="22">
        <v>720</v>
      </c>
      <c r="B4689" s="23" t="s">
        <v>4737</v>
      </c>
      <c r="C4689" s="23"/>
      <c r="D4689" s="24">
        <v>309462</v>
      </c>
      <c r="E4689" s="25"/>
      <c r="F4689" s="23" t="s">
        <v>33</v>
      </c>
      <c r="G4689" s="23" t="s">
        <v>42</v>
      </c>
      <c r="H4689" s="24" t="s">
        <v>34</v>
      </c>
      <c r="I4689" s="24" t="s">
        <v>35</v>
      </c>
      <c r="J4689" s="23" t="s">
        <v>36</v>
      </c>
      <c r="K4689" s="26">
        <v>38246.339999999997</v>
      </c>
      <c r="L4689" s="26">
        <f t="shared" si="219"/>
        <v>38246.339999999997</v>
      </c>
      <c r="M4689" s="26">
        <v>0</v>
      </c>
      <c r="N4689" s="26">
        <v>0</v>
      </c>
      <c r="O4689" s="26">
        <v>0</v>
      </c>
      <c r="P4689" s="26">
        <v>0</v>
      </c>
      <c r="Q4689" s="26">
        <f t="shared" si="220"/>
        <v>0</v>
      </c>
      <c r="R4689" s="27" t="str">
        <f t="shared" si="221"/>
        <v>1-30</v>
      </c>
      <c r="S4689" s="27" t="str">
        <f>+VLOOKUP(B4689,'[1]PORTFOLIO MAY16'!$B$7:$T$5083,19,0)</f>
        <v>PANAMA</v>
      </c>
      <c r="T4689" s="26">
        <v>0</v>
      </c>
      <c r="U4689" s="23" t="s">
        <v>4557</v>
      </c>
      <c r="V4689" s="23" t="s">
        <v>4558</v>
      </c>
      <c r="W4689" s="23" t="s">
        <v>4557</v>
      </c>
      <c r="X4689" s="22">
        <v>39169.53</v>
      </c>
    </row>
    <row r="4690" spans="1:24" x14ac:dyDescent="0.25">
      <c r="A4690" s="22">
        <v>720</v>
      </c>
      <c r="B4690" s="23" t="s">
        <v>4738</v>
      </c>
      <c r="C4690" s="23"/>
      <c r="D4690" s="24">
        <v>320695</v>
      </c>
      <c r="E4690" s="25"/>
      <c r="F4690" s="23" t="s">
        <v>42</v>
      </c>
      <c r="G4690" s="23" t="s">
        <v>42</v>
      </c>
      <c r="H4690" s="24" t="s">
        <v>34</v>
      </c>
      <c r="I4690" s="24" t="s">
        <v>35</v>
      </c>
      <c r="J4690" s="23" t="s">
        <v>36</v>
      </c>
      <c r="K4690" s="26">
        <v>37558.269999999997</v>
      </c>
      <c r="L4690" s="26">
        <f t="shared" si="219"/>
        <v>37558.269999999997</v>
      </c>
      <c r="M4690" s="26">
        <v>0</v>
      </c>
      <c r="N4690" s="26">
        <v>0</v>
      </c>
      <c r="O4690" s="26">
        <v>0</v>
      </c>
      <c r="P4690" s="26">
        <v>0</v>
      </c>
      <c r="Q4690" s="26">
        <f t="shared" si="220"/>
        <v>0</v>
      </c>
      <c r="R4690" s="27" t="str">
        <f t="shared" si="221"/>
        <v>1-30</v>
      </c>
      <c r="S4690" s="27" t="str">
        <f>+VLOOKUP(B4690,'[1]PORTFOLIO MAY16'!$B$7:$T$5083,19,0)</f>
        <v>PANAMA</v>
      </c>
      <c r="T4690" s="26">
        <v>0</v>
      </c>
      <c r="U4690" s="23" t="s">
        <v>4557</v>
      </c>
      <c r="V4690" s="23" t="s">
        <v>4558</v>
      </c>
      <c r="W4690" s="23" t="s">
        <v>4557</v>
      </c>
      <c r="X4690" s="22">
        <v>38938.980000000003</v>
      </c>
    </row>
    <row r="4691" spans="1:24" x14ac:dyDescent="0.25">
      <c r="A4691" s="22">
        <v>720</v>
      </c>
      <c r="B4691" s="23" t="s">
        <v>4739</v>
      </c>
      <c r="C4691" s="23"/>
      <c r="D4691" s="24">
        <v>320695</v>
      </c>
      <c r="E4691" s="25"/>
      <c r="F4691" s="23" t="s">
        <v>98</v>
      </c>
      <c r="G4691" s="23" t="s">
        <v>98</v>
      </c>
      <c r="H4691" s="24" t="s">
        <v>34</v>
      </c>
      <c r="I4691" s="24" t="s">
        <v>35</v>
      </c>
      <c r="J4691" s="23" t="s">
        <v>36</v>
      </c>
      <c r="K4691" s="26">
        <v>27382.17</v>
      </c>
      <c r="L4691" s="26">
        <f t="shared" si="219"/>
        <v>27382.17</v>
      </c>
      <c r="M4691" s="26">
        <v>0</v>
      </c>
      <c r="N4691" s="26">
        <v>0</v>
      </c>
      <c r="O4691" s="26">
        <v>0</v>
      </c>
      <c r="P4691" s="26">
        <v>0</v>
      </c>
      <c r="Q4691" s="26">
        <f t="shared" si="220"/>
        <v>0</v>
      </c>
      <c r="R4691" s="27" t="str">
        <f t="shared" si="221"/>
        <v>1-30</v>
      </c>
      <c r="S4691" s="27" t="str">
        <f>+VLOOKUP(B4691,'[1]PORTFOLIO MAY16'!$B$7:$T$5083,19,0)</f>
        <v>PANAMA</v>
      </c>
      <c r="T4691" s="26">
        <v>0</v>
      </c>
      <c r="U4691" s="23" t="s">
        <v>4557</v>
      </c>
      <c r="V4691" s="23" t="s">
        <v>4558</v>
      </c>
      <c r="W4691" s="23" t="s">
        <v>4557</v>
      </c>
      <c r="X4691" s="22">
        <v>2428.17</v>
      </c>
    </row>
    <row r="4692" spans="1:24" x14ac:dyDescent="0.25">
      <c r="A4692" s="22">
        <v>720</v>
      </c>
      <c r="B4692" s="23" t="s">
        <v>4740</v>
      </c>
      <c r="C4692" s="23"/>
      <c r="D4692" s="24">
        <v>309462</v>
      </c>
      <c r="E4692" s="25"/>
      <c r="F4692" s="23" t="s">
        <v>33</v>
      </c>
      <c r="G4692" s="23" t="s">
        <v>42</v>
      </c>
      <c r="H4692" s="24" t="s">
        <v>34</v>
      </c>
      <c r="I4692" s="24" t="s">
        <v>35</v>
      </c>
      <c r="J4692" s="23" t="s">
        <v>36</v>
      </c>
      <c r="K4692" s="26">
        <v>77689.259999999995</v>
      </c>
      <c r="L4692" s="26">
        <f t="shared" si="219"/>
        <v>77689.259999999995</v>
      </c>
      <c r="M4692" s="26">
        <v>0</v>
      </c>
      <c r="N4692" s="26">
        <v>0</v>
      </c>
      <c r="O4692" s="26">
        <v>0</v>
      </c>
      <c r="P4692" s="26">
        <v>0</v>
      </c>
      <c r="Q4692" s="26">
        <f t="shared" si="220"/>
        <v>0</v>
      </c>
      <c r="R4692" s="27" t="str">
        <f t="shared" si="221"/>
        <v>1-30</v>
      </c>
      <c r="S4692" s="27" t="str">
        <f>+VLOOKUP(B4692,'[1]PORTFOLIO MAY16'!$B$7:$T$5083,19,0)</f>
        <v>PANAMA</v>
      </c>
      <c r="T4692" s="26">
        <v>0</v>
      </c>
      <c r="U4692" s="23" t="s">
        <v>4557</v>
      </c>
      <c r="V4692" s="23" t="s">
        <v>4558</v>
      </c>
      <c r="W4692" s="23" t="s">
        <v>4557</v>
      </c>
      <c r="X4692" s="22">
        <v>86500.11</v>
      </c>
    </row>
    <row r="4693" spans="1:24" x14ac:dyDescent="0.25">
      <c r="A4693" s="22">
        <v>720</v>
      </c>
      <c r="B4693" s="23" t="s">
        <v>4741</v>
      </c>
      <c r="C4693" s="23"/>
      <c r="D4693" s="24">
        <v>320683</v>
      </c>
      <c r="E4693" s="25"/>
      <c r="F4693" s="23" t="s">
        <v>33</v>
      </c>
      <c r="G4693" s="23" t="s">
        <v>42</v>
      </c>
      <c r="H4693" s="24" t="s">
        <v>34</v>
      </c>
      <c r="I4693" s="24" t="s">
        <v>35</v>
      </c>
      <c r="J4693" s="23" t="s">
        <v>36</v>
      </c>
      <c r="K4693" s="26">
        <v>60931.12</v>
      </c>
      <c r="L4693" s="26">
        <f t="shared" si="219"/>
        <v>60931.12</v>
      </c>
      <c r="M4693" s="26">
        <v>0</v>
      </c>
      <c r="N4693" s="26">
        <v>0</v>
      </c>
      <c r="O4693" s="26">
        <v>0</v>
      </c>
      <c r="P4693" s="26">
        <v>0</v>
      </c>
      <c r="Q4693" s="26">
        <f t="shared" si="220"/>
        <v>0</v>
      </c>
      <c r="R4693" s="27" t="str">
        <f t="shared" si="221"/>
        <v>1-30</v>
      </c>
      <c r="S4693" s="27" t="str">
        <f>+VLOOKUP(B4693,'[1]PORTFOLIO MAY16'!$B$7:$T$5083,19,0)</f>
        <v>PANAMA</v>
      </c>
      <c r="T4693" s="26">
        <v>0</v>
      </c>
      <c r="U4693" s="23" t="s">
        <v>4557</v>
      </c>
      <c r="V4693" s="23" t="s">
        <v>4558</v>
      </c>
      <c r="W4693" s="23" t="s">
        <v>4557</v>
      </c>
      <c r="X4693" s="22">
        <v>68123.44</v>
      </c>
    </row>
    <row r="4694" spans="1:24" x14ac:dyDescent="0.25">
      <c r="A4694" s="22">
        <v>720</v>
      </c>
      <c r="B4694" s="23" t="s">
        <v>4742</v>
      </c>
      <c r="C4694" s="23"/>
      <c r="D4694" s="24">
        <v>356362</v>
      </c>
      <c r="E4694" s="25"/>
      <c r="F4694" s="23" t="s">
        <v>98</v>
      </c>
      <c r="G4694" s="23" t="s">
        <v>98</v>
      </c>
      <c r="H4694" s="24" t="s">
        <v>34</v>
      </c>
      <c r="I4694" s="24" t="s">
        <v>35</v>
      </c>
      <c r="J4694" s="23" t="s">
        <v>36</v>
      </c>
      <c r="K4694" s="26">
        <v>425221.2</v>
      </c>
      <c r="L4694" s="26">
        <f t="shared" si="219"/>
        <v>425221.2</v>
      </c>
      <c r="M4694" s="26">
        <v>0</v>
      </c>
      <c r="N4694" s="26">
        <v>0</v>
      </c>
      <c r="O4694" s="26">
        <v>0</v>
      </c>
      <c r="P4694" s="26">
        <v>0</v>
      </c>
      <c r="Q4694" s="26">
        <f t="shared" si="220"/>
        <v>0</v>
      </c>
      <c r="R4694" s="27" t="str">
        <f t="shared" si="221"/>
        <v>1-30</v>
      </c>
      <c r="S4694" s="27" t="str">
        <f>+VLOOKUP(B4694,'[1]PORTFOLIO MAY16'!$B$7:$T$5083,19,0)</f>
        <v>PANAMA</v>
      </c>
      <c r="T4694" s="26">
        <v>0</v>
      </c>
      <c r="U4694" s="23" t="s">
        <v>4557</v>
      </c>
      <c r="V4694" s="23" t="s">
        <v>4558</v>
      </c>
      <c r="W4694" s="23" t="s">
        <v>4557</v>
      </c>
      <c r="X4694" s="22">
        <v>404287.88</v>
      </c>
    </row>
    <row r="4695" spans="1:24" x14ac:dyDescent="0.25">
      <c r="A4695" s="22">
        <v>720</v>
      </c>
      <c r="B4695" s="23" t="s">
        <v>4743</v>
      </c>
      <c r="C4695" s="23"/>
      <c r="D4695" s="24">
        <v>327286</v>
      </c>
      <c r="E4695" s="25"/>
      <c r="F4695" s="23" t="s">
        <v>33</v>
      </c>
      <c r="G4695" s="23" t="s">
        <v>42</v>
      </c>
      <c r="H4695" s="24" t="s">
        <v>34</v>
      </c>
      <c r="I4695" s="24" t="s">
        <v>35</v>
      </c>
      <c r="J4695" s="23" t="s">
        <v>36</v>
      </c>
      <c r="K4695" s="26">
        <v>68842.490000000005</v>
      </c>
      <c r="L4695" s="26">
        <f t="shared" si="219"/>
        <v>68842.490000000005</v>
      </c>
      <c r="M4695" s="26">
        <v>0</v>
      </c>
      <c r="N4695" s="26">
        <v>0</v>
      </c>
      <c r="O4695" s="26">
        <v>0</v>
      </c>
      <c r="P4695" s="26">
        <v>0</v>
      </c>
      <c r="Q4695" s="26">
        <f t="shared" si="220"/>
        <v>0</v>
      </c>
      <c r="R4695" s="27" t="str">
        <f t="shared" si="221"/>
        <v>1-30</v>
      </c>
      <c r="S4695" s="27" t="str">
        <f>+VLOOKUP(B4695,'[1]PORTFOLIO MAY16'!$B$7:$T$5083,19,0)</f>
        <v>PANAMA</v>
      </c>
      <c r="T4695" s="26">
        <v>0</v>
      </c>
      <c r="U4695" s="23" t="s">
        <v>4557</v>
      </c>
      <c r="V4695" s="23" t="s">
        <v>4558</v>
      </c>
      <c r="W4695" s="23" t="s">
        <v>4557</v>
      </c>
      <c r="X4695" s="22">
        <v>81192.42</v>
      </c>
    </row>
    <row r="4696" spans="1:24" x14ac:dyDescent="0.25">
      <c r="A4696" s="22">
        <v>720</v>
      </c>
      <c r="B4696" s="23" t="s">
        <v>4744</v>
      </c>
      <c r="C4696" s="23"/>
      <c r="D4696" s="24">
        <v>357916</v>
      </c>
      <c r="E4696" s="25"/>
      <c r="F4696" s="23" t="s">
        <v>33</v>
      </c>
      <c r="G4696" s="23" t="s">
        <v>42</v>
      </c>
      <c r="H4696" s="24" t="s">
        <v>34</v>
      </c>
      <c r="I4696" s="24" t="s">
        <v>35</v>
      </c>
      <c r="J4696" s="23" t="s">
        <v>36</v>
      </c>
      <c r="K4696" s="26">
        <v>62146.01</v>
      </c>
      <c r="L4696" s="26">
        <f t="shared" si="219"/>
        <v>62146.01</v>
      </c>
      <c r="M4696" s="26">
        <v>0</v>
      </c>
      <c r="N4696" s="26">
        <v>0</v>
      </c>
      <c r="O4696" s="26">
        <v>0</v>
      </c>
      <c r="P4696" s="26">
        <v>0</v>
      </c>
      <c r="Q4696" s="26">
        <f t="shared" si="220"/>
        <v>0</v>
      </c>
      <c r="R4696" s="27" t="str">
        <f t="shared" si="221"/>
        <v>1-30</v>
      </c>
      <c r="S4696" s="27" t="str">
        <f>+VLOOKUP(B4696,'[1]PORTFOLIO MAY16'!$B$7:$T$5083,19,0)</f>
        <v>PANAMA</v>
      </c>
      <c r="T4696" s="26">
        <v>0</v>
      </c>
      <c r="U4696" s="23" t="s">
        <v>4557</v>
      </c>
      <c r="V4696" s="23" t="s">
        <v>4558</v>
      </c>
      <c r="W4696" s="23" t="s">
        <v>4557</v>
      </c>
      <c r="X4696" s="22">
        <v>70689.33</v>
      </c>
    </row>
    <row r="4697" spans="1:24" x14ac:dyDescent="0.25">
      <c r="A4697" s="22">
        <v>720</v>
      </c>
      <c r="B4697" s="23" t="s">
        <v>4745</v>
      </c>
      <c r="C4697" s="23"/>
      <c r="D4697" s="24">
        <v>357917</v>
      </c>
      <c r="E4697" s="25"/>
      <c r="F4697" s="23" t="s">
        <v>33</v>
      </c>
      <c r="G4697" s="23" t="s">
        <v>42</v>
      </c>
      <c r="H4697" s="24" t="s">
        <v>34</v>
      </c>
      <c r="I4697" s="24" t="s">
        <v>35</v>
      </c>
      <c r="J4697" s="23" t="s">
        <v>36</v>
      </c>
      <c r="K4697" s="26">
        <v>66013.31</v>
      </c>
      <c r="L4697" s="26">
        <f t="shared" si="219"/>
        <v>66013.31</v>
      </c>
      <c r="M4697" s="26">
        <v>0</v>
      </c>
      <c r="N4697" s="26">
        <v>0</v>
      </c>
      <c r="O4697" s="26">
        <v>0</v>
      </c>
      <c r="P4697" s="26">
        <v>0</v>
      </c>
      <c r="Q4697" s="26">
        <f t="shared" si="220"/>
        <v>0</v>
      </c>
      <c r="R4697" s="27" t="str">
        <f t="shared" si="221"/>
        <v>1-30</v>
      </c>
      <c r="S4697" s="27" t="str">
        <f>+VLOOKUP(B4697,'[1]PORTFOLIO MAY16'!$B$7:$T$5083,19,0)</f>
        <v>PANAMA</v>
      </c>
      <c r="T4697" s="26">
        <v>0</v>
      </c>
      <c r="U4697" s="23" t="s">
        <v>4557</v>
      </c>
      <c r="V4697" s="23" t="s">
        <v>4558</v>
      </c>
      <c r="W4697" s="23" t="s">
        <v>4557</v>
      </c>
      <c r="X4697" s="22">
        <v>78457.679999999993</v>
      </c>
    </row>
    <row r="4698" spans="1:24" x14ac:dyDescent="0.25">
      <c r="A4698" s="22">
        <v>720</v>
      </c>
      <c r="B4698" s="23" t="s">
        <v>4746</v>
      </c>
      <c r="C4698" s="23"/>
      <c r="D4698" s="24">
        <v>350894</v>
      </c>
      <c r="E4698" s="25"/>
      <c r="F4698" s="23" t="s">
        <v>33</v>
      </c>
      <c r="G4698" s="23" t="s">
        <v>42</v>
      </c>
      <c r="H4698" s="24" t="s">
        <v>34</v>
      </c>
      <c r="I4698" s="24" t="s">
        <v>35</v>
      </c>
      <c r="J4698" s="23" t="s">
        <v>36</v>
      </c>
      <c r="K4698" s="26">
        <v>153898.93</v>
      </c>
      <c r="L4698" s="26">
        <f t="shared" si="219"/>
        <v>153898.93</v>
      </c>
      <c r="M4698" s="26">
        <v>0</v>
      </c>
      <c r="N4698" s="26">
        <v>0</v>
      </c>
      <c r="O4698" s="26">
        <v>0</v>
      </c>
      <c r="P4698" s="26">
        <v>0</v>
      </c>
      <c r="Q4698" s="26">
        <f t="shared" si="220"/>
        <v>0</v>
      </c>
      <c r="R4698" s="27" t="str">
        <f t="shared" si="221"/>
        <v>1-30</v>
      </c>
      <c r="S4698" s="27" t="str">
        <f>+VLOOKUP(B4698,'[1]PORTFOLIO MAY16'!$B$7:$T$5083,19,0)</f>
        <v>PANAMA</v>
      </c>
      <c r="T4698" s="26">
        <v>0</v>
      </c>
      <c r="U4698" s="23" t="s">
        <v>4557</v>
      </c>
      <c r="V4698" s="23" t="s">
        <v>4558</v>
      </c>
      <c r="W4698" s="23" t="s">
        <v>4557</v>
      </c>
      <c r="X4698" s="22">
        <v>182289.25</v>
      </c>
    </row>
    <row r="4699" spans="1:24" x14ac:dyDescent="0.25">
      <c r="A4699" s="22">
        <v>720</v>
      </c>
      <c r="B4699" s="23" t="s">
        <v>4747</v>
      </c>
      <c r="C4699" s="23"/>
      <c r="D4699" s="24">
        <v>358601</v>
      </c>
      <c r="E4699" s="25"/>
      <c r="F4699" s="23" t="s">
        <v>33</v>
      </c>
      <c r="G4699" s="23" t="s">
        <v>42</v>
      </c>
      <c r="H4699" s="24" t="s">
        <v>34</v>
      </c>
      <c r="I4699" s="24" t="s">
        <v>35</v>
      </c>
      <c r="J4699" s="23" t="s">
        <v>36</v>
      </c>
      <c r="K4699" s="26">
        <v>38259.49</v>
      </c>
      <c r="L4699" s="26">
        <f t="shared" si="219"/>
        <v>38259.49</v>
      </c>
      <c r="M4699" s="26">
        <v>0</v>
      </c>
      <c r="N4699" s="26">
        <v>0</v>
      </c>
      <c r="O4699" s="26">
        <v>0</v>
      </c>
      <c r="P4699" s="26">
        <v>0</v>
      </c>
      <c r="Q4699" s="26">
        <f t="shared" si="220"/>
        <v>0</v>
      </c>
      <c r="R4699" s="27" t="str">
        <f t="shared" si="221"/>
        <v>1-30</v>
      </c>
      <c r="S4699" s="27" t="str">
        <f>+VLOOKUP(B4699,'[1]PORTFOLIO MAY16'!$B$7:$T$5083,19,0)</f>
        <v>PANAMA</v>
      </c>
      <c r="T4699" s="26">
        <v>0</v>
      </c>
      <c r="U4699" s="23" t="s">
        <v>4557</v>
      </c>
      <c r="V4699" s="23" t="s">
        <v>4558</v>
      </c>
      <c r="W4699" s="23" t="s">
        <v>4557</v>
      </c>
      <c r="X4699" s="22">
        <v>41620.800000000003</v>
      </c>
    </row>
    <row r="4700" spans="1:24" x14ac:dyDescent="0.25">
      <c r="A4700" s="22">
        <v>720</v>
      </c>
      <c r="B4700" s="23" t="s">
        <v>4748</v>
      </c>
      <c r="C4700" s="23"/>
      <c r="D4700" s="24">
        <v>329922</v>
      </c>
      <c r="E4700" s="25"/>
      <c r="F4700" s="23" t="s">
        <v>33</v>
      </c>
      <c r="G4700" s="23" t="s">
        <v>42</v>
      </c>
      <c r="H4700" s="24" t="s">
        <v>34</v>
      </c>
      <c r="I4700" s="24" t="s">
        <v>35</v>
      </c>
      <c r="J4700" s="23" t="s">
        <v>36</v>
      </c>
      <c r="K4700" s="26">
        <v>25800.2</v>
      </c>
      <c r="L4700" s="26">
        <f t="shared" si="219"/>
        <v>25800.2</v>
      </c>
      <c r="M4700" s="26">
        <v>0</v>
      </c>
      <c r="N4700" s="26">
        <v>0</v>
      </c>
      <c r="O4700" s="26">
        <v>0</v>
      </c>
      <c r="P4700" s="26">
        <v>0</v>
      </c>
      <c r="Q4700" s="26">
        <f t="shared" si="220"/>
        <v>0</v>
      </c>
      <c r="R4700" s="27" t="str">
        <f t="shared" si="221"/>
        <v>1-30</v>
      </c>
      <c r="S4700" s="27" t="str">
        <f>+VLOOKUP(B4700,'[1]PORTFOLIO MAY16'!$B$7:$T$5083,19,0)</f>
        <v>PANAMA</v>
      </c>
      <c r="T4700" s="26">
        <v>0</v>
      </c>
      <c r="U4700" s="23" t="s">
        <v>4557</v>
      </c>
      <c r="V4700" s="23" t="s">
        <v>4558</v>
      </c>
      <c r="W4700" s="23" t="s">
        <v>4557</v>
      </c>
      <c r="X4700" s="22">
        <v>26733.759999999998</v>
      </c>
    </row>
    <row r="4701" spans="1:24" x14ac:dyDescent="0.25">
      <c r="A4701" s="22">
        <v>720</v>
      </c>
      <c r="B4701" s="23" t="s">
        <v>4749</v>
      </c>
      <c r="C4701" s="23"/>
      <c r="D4701" s="24">
        <v>362065</v>
      </c>
      <c r="E4701" s="25"/>
      <c r="F4701" s="23" t="s">
        <v>33</v>
      </c>
      <c r="G4701" s="23" t="s">
        <v>42</v>
      </c>
      <c r="H4701" s="24" t="s">
        <v>34</v>
      </c>
      <c r="I4701" s="24" t="s">
        <v>35</v>
      </c>
      <c r="J4701" s="23" t="s">
        <v>36</v>
      </c>
      <c r="K4701" s="26">
        <v>158843.70000000001</v>
      </c>
      <c r="L4701" s="26">
        <f t="shared" si="219"/>
        <v>158843.70000000001</v>
      </c>
      <c r="M4701" s="26">
        <v>0</v>
      </c>
      <c r="N4701" s="26">
        <v>0</v>
      </c>
      <c r="O4701" s="26">
        <v>0</v>
      </c>
      <c r="P4701" s="26">
        <v>0</v>
      </c>
      <c r="Q4701" s="26">
        <f t="shared" si="220"/>
        <v>0</v>
      </c>
      <c r="R4701" s="27" t="str">
        <f t="shared" si="221"/>
        <v>1-30</v>
      </c>
      <c r="S4701" s="27" t="str">
        <f>+VLOOKUP(B4701,'[1]PORTFOLIO MAY16'!$B$7:$T$5083,19,0)</f>
        <v>PANAMA</v>
      </c>
      <c r="T4701" s="26">
        <v>0</v>
      </c>
      <c r="U4701" s="23" t="s">
        <v>4557</v>
      </c>
      <c r="V4701" s="23" t="s">
        <v>4558</v>
      </c>
      <c r="W4701" s="23" t="s">
        <v>4557</v>
      </c>
      <c r="X4701" s="22">
        <v>187940.4</v>
      </c>
    </row>
    <row r="4702" spans="1:24" x14ac:dyDescent="0.25">
      <c r="A4702" s="22">
        <v>720</v>
      </c>
      <c r="B4702" s="23" t="s">
        <v>4750</v>
      </c>
      <c r="C4702" s="23"/>
      <c r="D4702" s="24">
        <v>319116</v>
      </c>
      <c r="E4702" s="25"/>
      <c r="F4702" s="23" t="s">
        <v>33</v>
      </c>
      <c r="G4702" s="23" t="s">
        <v>42</v>
      </c>
      <c r="H4702" s="24" t="s">
        <v>34</v>
      </c>
      <c r="I4702" s="24" t="s">
        <v>35</v>
      </c>
      <c r="J4702" s="23" t="s">
        <v>36</v>
      </c>
      <c r="K4702" s="26">
        <v>162570.19</v>
      </c>
      <c r="L4702" s="26">
        <f t="shared" si="219"/>
        <v>162570.19</v>
      </c>
      <c r="M4702" s="26">
        <v>0</v>
      </c>
      <c r="N4702" s="26">
        <v>0</v>
      </c>
      <c r="O4702" s="26">
        <v>0</v>
      </c>
      <c r="P4702" s="26">
        <v>0</v>
      </c>
      <c r="Q4702" s="26">
        <f t="shared" si="220"/>
        <v>0</v>
      </c>
      <c r="R4702" s="27" t="str">
        <f t="shared" si="221"/>
        <v>1-30</v>
      </c>
      <c r="S4702" s="27" t="str">
        <f>+VLOOKUP(B4702,'[1]PORTFOLIO MAY16'!$B$7:$T$5083,19,0)</f>
        <v>PANAMA</v>
      </c>
      <c r="T4702" s="26">
        <v>0</v>
      </c>
      <c r="U4702" s="23" t="s">
        <v>4557</v>
      </c>
      <c r="V4702" s="23" t="s">
        <v>4558</v>
      </c>
      <c r="W4702" s="23" t="s">
        <v>4557</v>
      </c>
      <c r="X4702" s="22">
        <v>173331.72</v>
      </c>
    </row>
    <row r="4703" spans="1:24" x14ac:dyDescent="0.25">
      <c r="A4703" s="22">
        <v>720</v>
      </c>
      <c r="B4703" s="23" t="s">
        <v>4751</v>
      </c>
      <c r="C4703" s="23"/>
      <c r="D4703" s="24">
        <v>366230</v>
      </c>
      <c r="E4703" s="25"/>
      <c r="F4703" s="23" t="s">
        <v>33</v>
      </c>
      <c r="G4703" s="23" t="s">
        <v>42</v>
      </c>
      <c r="H4703" s="24" t="s">
        <v>34</v>
      </c>
      <c r="I4703" s="24" t="s">
        <v>35</v>
      </c>
      <c r="J4703" s="23" t="s">
        <v>36</v>
      </c>
      <c r="K4703" s="26">
        <v>262012.58</v>
      </c>
      <c r="L4703" s="26">
        <f t="shared" si="219"/>
        <v>262012.58</v>
      </c>
      <c r="M4703" s="26">
        <v>0</v>
      </c>
      <c r="N4703" s="26">
        <v>0</v>
      </c>
      <c r="O4703" s="26">
        <v>0</v>
      </c>
      <c r="P4703" s="26">
        <v>0</v>
      </c>
      <c r="Q4703" s="26">
        <f t="shared" si="220"/>
        <v>0</v>
      </c>
      <c r="R4703" s="27" t="str">
        <f t="shared" si="221"/>
        <v>1-30</v>
      </c>
      <c r="S4703" s="27" t="str">
        <f>+VLOOKUP(B4703,'[1]PORTFOLIO MAY16'!$B$7:$T$5083,19,0)</f>
        <v>PANAMA</v>
      </c>
      <c r="T4703" s="26">
        <v>0</v>
      </c>
      <c r="U4703" s="23" t="s">
        <v>4557</v>
      </c>
      <c r="V4703" s="23" t="s">
        <v>4558</v>
      </c>
      <c r="W4703" s="23" t="s">
        <v>4557</v>
      </c>
      <c r="X4703" s="22">
        <v>316834.57</v>
      </c>
    </row>
    <row r="4704" spans="1:24" x14ac:dyDescent="0.25">
      <c r="A4704" s="22">
        <v>720</v>
      </c>
      <c r="B4704" s="23" t="s">
        <v>4752</v>
      </c>
      <c r="C4704" s="23"/>
      <c r="D4704" s="24">
        <v>309462</v>
      </c>
      <c r="E4704" s="25"/>
      <c r="F4704" s="23" t="s">
        <v>33</v>
      </c>
      <c r="G4704" s="23" t="s">
        <v>42</v>
      </c>
      <c r="H4704" s="24" t="s">
        <v>34</v>
      </c>
      <c r="I4704" s="24" t="s">
        <v>35</v>
      </c>
      <c r="J4704" s="23" t="s">
        <v>36</v>
      </c>
      <c r="K4704" s="26">
        <v>164178.84</v>
      </c>
      <c r="L4704" s="26">
        <f t="shared" ref="L4704:L4767" si="222">+IF(J4704="MXN",K4704/$L$2,K4704)</f>
        <v>164178.84</v>
      </c>
      <c r="M4704" s="26">
        <v>0</v>
      </c>
      <c r="N4704" s="26">
        <v>0</v>
      </c>
      <c r="O4704" s="26">
        <v>0</v>
      </c>
      <c r="P4704" s="26">
        <v>0</v>
      </c>
      <c r="Q4704" s="26">
        <f t="shared" si="220"/>
        <v>0</v>
      </c>
      <c r="R4704" s="27" t="str">
        <f t="shared" si="221"/>
        <v>1-30</v>
      </c>
      <c r="S4704" s="27" t="str">
        <f>+VLOOKUP(B4704,'[1]PORTFOLIO MAY16'!$B$7:$T$5083,19,0)</f>
        <v>PANAMA</v>
      </c>
      <c r="T4704" s="26">
        <v>0</v>
      </c>
      <c r="U4704" s="23" t="s">
        <v>4557</v>
      </c>
      <c r="V4704" s="23" t="s">
        <v>4558</v>
      </c>
      <c r="W4704" s="23" t="s">
        <v>4557</v>
      </c>
      <c r="X4704" s="22">
        <v>182798.61</v>
      </c>
    </row>
    <row r="4705" spans="1:24" x14ac:dyDescent="0.25">
      <c r="A4705" s="22">
        <v>720</v>
      </c>
      <c r="B4705" s="23" t="s">
        <v>4753</v>
      </c>
      <c r="C4705" s="23"/>
      <c r="D4705" s="24">
        <v>309462</v>
      </c>
      <c r="E4705" s="25"/>
      <c r="F4705" s="23" t="s">
        <v>33</v>
      </c>
      <c r="G4705" s="23" t="s">
        <v>42</v>
      </c>
      <c r="H4705" s="24" t="s">
        <v>34</v>
      </c>
      <c r="I4705" s="24" t="s">
        <v>35</v>
      </c>
      <c r="J4705" s="23" t="s">
        <v>36</v>
      </c>
      <c r="K4705" s="26">
        <v>77689.27</v>
      </c>
      <c r="L4705" s="26">
        <f t="shared" si="222"/>
        <v>77689.27</v>
      </c>
      <c r="M4705" s="26">
        <v>0</v>
      </c>
      <c r="N4705" s="26">
        <v>0</v>
      </c>
      <c r="O4705" s="26">
        <v>0</v>
      </c>
      <c r="P4705" s="26">
        <v>0</v>
      </c>
      <c r="Q4705" s="26">
        <f t="shared" si="220"/>
        <v>0</v>
      </c>
      <c r="R4705" s="27" t="str">
        <f t="shared" si="221"/>
        <v>1-30</v>
      </c>
      <c r="S4705" s="27" t="str">
        <f>+VLOOKUP(B4705,'[1]PORTFOLIO MAY16'!$B$7:$T$5083,19,0)</f>
        <v>PANAMA</v>
      </c>
      <c r="T4705" s="26">
        <v>0</v>
      </c>
      <c r="U4705" s="23" t="s">
        <v>4557</v>
      </c>
      <c r="V4705" s="23" t="s">
        <v>4558</v>
      </c>
      <c r="W4705" s="23" t="s">
        <v>4557</v>
      </c>
      <c r="X4705" s="22">
        <v>86500.12</v>
      </c>
    </row>
    <row r="4706" spans="1:24" x14ac:dyDescent="0.25">
      <c r="A4706" s="22">
        <v>720</v>
      </c>
      <c r="B4706" s="23" t="s">
        <v>4754</v>
      </c>
      <c r="C4706" s="23"/>
      <c r="D4706" s="24">
        <v>367261</v>
      </c>
      <c r="E4706" s="25"/>
      <c r="F4706" s="23" t="s">
        <v>33</v>
      </c>
      <c r="G4706" s="23" t="s">
        <v>42</v>
      </c>
      <c r="H4706" s="24" t="s">
        <v>34</v>
      </c>
      <c r="I4706" s="24" t="s">
        <v>35</v>
      </c>
      <c r="J4706" s="23" t="s">
        <v>36</v>
      </c>
      <c r="K4706" s="26">
        <v>196813.21</v>
      </c>
      <c r="L4706" s="26">
        <f t="shared" si="222"/>
        <v>196813.21</v>
      </c>
      <c r="M4706" s="26">
        <v>0</v>
      </c>
      <c r="N4706" s="26">
        <v>0</v>
      </c>
      <c r="O4706" s="26">
        <v>0</v>
      </c>
      <c r="P4706" s="26">
        <v>0</v>
      </c>
      <c r="Q4706" s="26">
        <f t="shared" si="220"/>
        <v>0</v>
      </c>
      <c r="R4706" s="27" t="str">
        <f t="shared" si="221"/>
        <v>1-30</v>
      </c>
      <c r="S4706" s="27" t="str">
        <f>+VLOOKUP(B4706,'[1]PORTFOLIO MAY16'!$B$7:$T$5083,19,0)</f>
        <v>PANAMA</v>
      </c>
      <c r="T4706" s="26">
        <v>0</v>
      </c>
      <c r="U4706" s="23" t="s">
        <v>4557</v>
      </c>
      <c r="V4706" s="23" t="s">
        <v>4558</v>
      </c>
      <c r="W4706" s="23" t="s">
        <v>4557</v>
      </c>
      <c r="X4706" s="22">
        <v>239512.85</v>
      </c>
    </row>
    <row r="4707" spans="1:24" x14ac:dyDescent="0.25">
      <c r="A4707" s="22">
        <v>720</v>
      </c>
      <c r="B4707" s="23" t="s">
        <v>4755</v>
      </c>
      <c r="C4707" s="23"/>
      <c r="D4707" s="24">
        <v>326350</v>
      </c>
      <c r="E4707" s="25"/>
      <c r="F4707" s="23" t="s">
        <v>33</v>
      </c>
      <c r="G4707" s="23" t="s">
        <v>42</v>
      </c>
      <c r="H4707" s="24" t="s">
        <v>34</v>
      </c>
      <c r="I4707" s="24" t="s">
        <v>35</v>
      </c>
      <c r="J4707" s="23" t="s">
        <v>36</v>
      </c>
      <c r="K4707" s="26">
        <v>199451.54</v>
      </c>
      <c r="L4707" s="26">
        <f t="shared" si="222"/>
        <v>199451.54</v>
      </c>
      <c r="M4707" s="26">
        <v>0</v>
      </c>
      <c r="N4707" s="26">
        <v>0</v>
      </c>
      <c r="O4707" s="26">
        <v>0</v>
      </c>
      <c r="P4707" s="26">
        <v>0</v>
      </c>
      <c r="Q4707" s="26">
        <f t="shared" si="220"/>
        <v>0</v>
      </c>
      <c r="R4707" s="27" t="str">
        <f t="shared" si="221"/>
        <v>1-30</v>
      </c>
      <c r="S4707" s="27" t="str">
        <f>+VLOOKUP(B4707,'[1]PORTFOLIO MAY16'!$B$7:$T$5083,19,0)</f>
        <v>PANAMA</v>
      </c>
      <c r="T4707" s="26">
        <v>0</v>
      </c>
      <c r="U4707" s="23" t="s">
        <v>4557</v>
      </c>
      <c r="V4707" s="23" t="s">
        <v>4558</v>
      </c>
      <c r="W4707" s="23" t="s">
        <v>4557</v>
      </c>
      <c r="X4707" s="22">
        <v>220349.04</v>
      </c>
    </row>
    <row r="4708" spans="1:24" x14ac:dyDescent="0.25">
      <c r="A4708" s="22">
        <v>720</v>
      </c>
      <c r="B4708" s="23" t="s">
        <v>4756</v>
      </c>
      <c r="C4708" s="23"/>
      <c r="D4708" s="24">
        <v>349027</v>
      </c>
      <c r="E4708" s="25"/>
      <c r="F4708" s="23" t="s">
        <v>33</v>
      </c>
      <c r="G4708" s="23" t="s">
        <v>42</v>
      </c>
      <c r="H4708" s="24" t="s">
        <v>34</v>
      </c>
      <c r="I4708" s="24" t="s">
        <v>35</v>
      </c>
      <c r="J4708" s="23" t="s">
        <v>36</v>
      </c>
      <c r="K4708" s="26">
        <v>51825.43</v>
      </c>
      <c r="L4708" s="26">
        <f t="shared" si="222"/>
        <v>51825.43</v>
      </c>
      <c r="M4708" s="26">
        <v>0</v>
      </c>
      <c r="N4708" s="26">
        <v>0</v>
      </c>
      <c r="O4708" s="26">
        <v>0</v>
      </c>
      <c r="P4708" s="26">
        <v>0</v>
      </c>
      <c r="Q4708" s="26">
        <f t="shared" si="220"/>
        <v>0</v>
      </c>
      <c r="R4708" s="27" t="str">
        <f t="shared" si="221"/>
        <v>1-30</v>
      </c>
      <c r="S4708" s="27" t="str">
        <f>+VLOOKUP(B4708,'[1]PORTFOLIO MAY16'!$B$7:$T$5083,19,0)</f>
        <v>PANAMA</v>
      </c>
      <c r="T4708" s="26">
        <v>0</v>
      </c>
      <c r="U4708" s="23" t="s">
        <v>4557</v>
      </c>
      <c r="V4708" s="23" t="s">
        <v>4558</v>
      </c>
      <c r="W4708" s="23" t="s">
        <v>4557</v>
      </c>
      <c r="X4708" s="22">
        <v>60432.959999999999</v>
      </c>
    </row>
    <row r="4709" spans="1:24" x14ac:dyDescent="0.25">
      <c r="A4709" s="22">
        <v>720</v>
      </c>
      <c r="B4709" s="23" t="s">
        <v>4757</v>
      </c>
      <c r="C4709" s="23"/>
      <c r="D4709" s="24">
        <v>320687</v>
      </c>
      <c r="E4709" s="25"/>
      <c r="F4709" s="23" t="s">
        <v>33</v>
      </c>
      <c r="G4709" s="23" t="s">
        <v>42</v>
      </c>
      <c r="H4709" s="24" t="s">
        <v>34</v>
      </c>
      <c r="I4709" s="24" t="s">
        <v>35</v>
      </c>
      <c r="J4709" s="23" t="s">
        <v>36</v>
      </c>
      <c r="K4709" s="26">
        <v>12581.95</v>
      </c>
      <c r="L4709" s="26">
        <f t="shared" si="222"/>
        <v>12581.95</v>
      </c>
      <c r="M4709" s="26">
        <v>0</v>
      </c>
      <c r="N4709" s="26">
        <v>0</v>
      </c>
      <c r="O4709" s="26">
        <v>0</v>
      </c>
      <c r="P4709" s="26">
        <v>0</v>
      </c>
      <c r="Q4709" s="26">
        <f t="shared" si="220"/>
        <v>0</v>
      </c>
      <c r="R4709" s="27" t="str">
        <f t="shared" si="221"/>
        <v>1-30</v>
      </c>
      <c r="S4709" s="27" t="str">
        <f>+VLOOKUP(B4709,'[1]PORTFOLIO MAY16'!$B$7:$T$5083,19,0)</f>
        <v>PANAMA</v>
      </c>
      <c r="T4709" s="26">
        <v>0</v>
      </c>
      <c r="U4709" s="23" t="s">
        <v>4557</v>
      </c>
      <c r="V4709" s="23" t="s">
        <v>4558</v>
      </c>
      <c r="W4709" s="23" t="s">
        <v>4557</v>
      </c>
      <c r="X4709" s="22">
        <v>12750.23</v>
      </c>
    </row>
    <row r="4710" spans="1:24" x14ac:dyDescent="0.25">
      <c r="A4710" s="22">
        <v>720</v>
      </c>
      <c r="B4710" s="23" t="s">
        <v>4758</v>
      </c>
      <c r="C4710" s="23"/>
      <c r="D4710" s="24">
        <v>320678</v>
      </c>
      <c r="E4710" s="25"/>
      <c r="F4710" s="23" t="s">
        <v>33</v>
      </c>
      <c r="G4710" s="23" t="s">
        <v>42</v>
      </c>
      <c r="H4710" s="24" t="s">
        <v>34</v>
      </c>
      <c r="I4710" s="24" t="s">
        <v>35</v>
      </c>
      <c r="J4710" s="23" t="s">
        <v>36</v>
      </c>
      <c r="K4710" s="26">
        <v>251958.49</v>
      </c>
      <c r="L4710" s="26">
        <f t="shared" si="222"/>
        <v>251958.49</v>
      </c>
      <c r="M4710" s="26">
        <v>0</v>
      </c>
      <c r="N4710" s="26">
        <v>0</v>
      </c>
      <c r="O4710" s="26">
        <v>0</v>
      </c>
      <c r="P4710" s="26">
        <v>0</v>
      </c>
      <c r="Q4710" s="26">
        <f t="shared" si="220"/>
        <v>0</v>
      </c>
      <c r="R4710" s="27" t="str">
        <f t="shared" si="221"/>
        <v>1-30</v>
      </c>
      <c r="S4710" s="27" t="str">
        <f>+VLOOKUP(B4710,'[1]PORTFOLIO MAY16'!$B$7:$T$5083,19,0)</f>
        <v>PANAMA</v>
      </c>
      <c r="T4710" s="26">
        <v>0</v>
      </c>
      <c r="U4710" s="23" t="s">
        <v>4557</v>
      </c>
      <c r="V4710" s="23" t="s">
        <v>4558</v>
      </c>
      <c r="W4710" s="23" t="s">
        <v>4557</v>
      </c>
      <c r="X4710" s="22">
        <v>276300.31</v>
      </c>
    </row>
    <row r="4711" spans="1:24" x14ac:dyDescent="0.25">
      <c r="A4711" s="22">
        <v>720</v>
      </c>
      <c r="B4711" s="23" t="s">
        <v>4759</v>
      </c>
      <c r="C4711" s="23"/>
      <c r="D4711" s="24">
        <v>330805</v>
      </c>
      <c r="E4711" s="25"/>
      <c r="F4711" s="23" t="s">
        <v>33</v>
      </c>
      <c r="G4711" s="23" t="s">
        <v>42</v>
      </c>
      <c r="H4711" s="24" t="s">
        <v>34</v>
      </c>
      <c r="I4711" s="24" t="s">
        <v>35</v>
      </c>
      <c r="J4711" s="23" t="s">
        <v>36</v>
      </c>
      <c r="K4711" s="26">
        <v>92654.64</v>
      </c>
      <c r="L4711" s="26">
        <f t="shared" si="222"/>
        <v>92654.64</v>
      </c>
      <c r="M4711" s="26">
        <v>0</v>
      </c>
      <c r="N4711" s="26">
        <v>0</v>
      </c>
      <c r="O4711" s="26">
        <v>0</v>
      </c>
      <c r="P4711" s="26">
        <v>0</v>
      </c>
      <c r="Q4711" s="26">
        <f t="shared" si="220"/>
        <v>0</v>
      </c>
      <c r="R4711" s="27" t="str">
        <f t="shared" si="221"/>
        <v>1-30</v>
      </c>
      <c r="S4711" s="27" t="str">
        <f>+VLOOKUP(B4711,'[1]PORTFOLIO MAY16'!$B$7:$T$5083,19,0)</f>
        <v>PANAMA</v>
      </c>
      <c r="T4711" s="26">
        <v>0</v>
      </c>
      <c r="U4711" s="23" t="s">
        <v>4557</v>
      </c>
      <c r="V4711" s="23" t="s">
        <v>4558</v>
      </c>
      <c r="W4711" s="23" t="s">
        <v>4557</v>
      </c>
      <c r="X4711" s="22">
        <v>106215.75</v>
      </c>
    </row>
    <row r="4712" spans="1:24" x14ac:dyDescent="0.25">
      <c r="A4712" s="22">
        <v>720</v>
      </c>
      <c r="B4712" s="23" t="s">
        <v>4760</v>
      </c>
      <c r="C4712" s="23"/>
      <c r="D4712" s="24">
        <v>320703</v>
      </c>
      <c r="E4712" s="25"/>
      <c r="F4712" s="23" t="s">
        <v>33</v>
      </c>
      <c r="G4712" s="23" t="s">
        <v>42</v>
      </c>
      <c r="H4712" s="24" t="s">
        <v>34</v>
      </c>
      <c r="I4712" s="24" t="s">
        <v>35</v>
      </c>
      <c r="J4712" s="23" t="s">
        <v>36</v>
      </c>
      <c r="K4712" s="26">
        <v>271540.46999999997</v>
      </c>
      <c r="L4712" s="26">
        <f t="shared" si="222"/>
        <v>271540.46999999997</v>
      </c>
      <c r="M4712" s="26">
        <v>271540.46999999997</v>
      </c>
      <c r="N4712" s="26">
        <v>0</v>
      </c>
      <c r="O4712" s="26">
        <v>0</v>
      </c>
      <c r="P4712" s="26">
        <v>0</v>
      </c>
      <c r="Q4712" s="26">
        <f t="shared" si="220"/>
        <v>271540.46999999997</v>
      </c>
      <c r="R4712" s="27" t="str">
        <f t="shared" si="221"/>
        <v>31-60</v>
      </c>
      <c r="S4712" s="27" t="str">
        <f>+VLOOKUP(B4712,'[1]PORTFOLIO MAY16'!$B$7:$T$5083,19,0)</f>
        <v>PANAMA</v>
      </c>
      <c r="T4712" s="26">
        <v>0</v>
      </c>
      <c r="U4712" s="23" t="s">
        <v>4557</v>
      </c>
      <c r="V4712" s="23" t="s">
        <v>4558</v>
      </c>
      <c r="W4712" s="23" t="s">
        <v>4557</v>
      </c>
      <c r="X4712" s="22">
        <v>316466.28000000003</v>
      </c>
    </row>
    <row r="4713" spans="1:24" x14ac:dyDescent="0.25">
      <c r="A4713" s="22">
        <v>720</v>
      </c>
      <c r="B4713" s="23" t="s">
        <v>4761</v>
      </c>
      <c r="C4713" s="23"/>
      <c r="D4713" s="24">
        <v>331029</v>
      </c>
      <c r="E4713" s="25"/>
      <c r="F4713" s="23" t="s">
        <v>33</v>
      </c>
      <c r="G4713" s="23" t="s">
        <v>42</v>
      </c>
      <c r="H4713" s="24" t="s">
        <v>34</v>
      </c>
      <c r="I4713" s="24" t="s">
        <v>35</v>
      </c>
      <c r="J4713" s="23" t="s">
        <v>36</v>
      </c>
      <c r="K4713" s="26">
        <v>28215.74</v>
      </c>
      <c r="L4713" s="26">
        <f t="shared" si="222"/>
        <v>28215.74</v>
      </c>
      <c r="M4713" s="26">
        <v>0</v>
      </c>
      <c r="N4713" s="26">
        <v>0</v>
      </c>
      <c r="O4713" s="26">
        <v>0</v>
      </c>
      <c r="P4713" s="26">
        <v>0</v>
      </c>
      <c r="Q4713" s="26">
        <f t="shared" si="220"/>
        <v>0</v>
      </c>
      <c r="R4713" s="27" t="str">
        <f t="shared" si="221"/>
        <v>1-30</v>
      </c>
      <c r="S4713" s="27" t="str">
        <f>+VLOOKUP(B4713,'[1]PORTFOLIO MAY16'!$B$7:$T$5083,19,0)</f>
        <v>PANAMA</v>
      </c>
      <c r="T4713" s="26">
        <v>0</v>
      </c>
      <c r="U4713" s="23" t="s">
        <v>4557</v>
      </c>
      <c r="V4713" s="23" t="s">
        <v>4558</v>
      </c>
      <c r="W4713" s="23" t="s">
        <v>4557</v>
      </c>
      <c r="X4713" s="22">
        <v>31575.599999999999</v>
      </c>
    </row>
    <row r="4714" spans="1:24" x14ac:dyDescent="0.25">
      <c r="A4714" s="22">
        <v>720</v>
      </c>
      <c r="B4714" s="23" t="s">
        <v>4762</v>
      </c>
      <c r="C4714" s="23"/>
      <c r="D4714" s="24">
        <v>329339</v>
      </c>
      <c r="E4714" s="25"/>
      <c r="F4714" s="23" t="s">
        <v>33</v>
      </c>
      <c r="G4714" s="23" t="s">
        <v>42</v>
      </c>
      <c r="H4714" s="24" t="s">
        <v>34</v>
      </c>
      <c r="I4714" s="24" t="s">
        <v>35</v>
      </c>
      <c r="J4714" s="23" t="s">
        <v>36</v>
      </c>
      <c r="K4714" s="26">
        <v>78631.39</v>
      </c>
      <c r="L4714" s="26">
        <f t="shared" si="222"/>
        <v>78631.39</v>
      </c>
      <c r="M4714" s="26">
        <v>0</v>
      </c>
      <c r="N4714" s="26">
        <v>0</v>
      </c>
      <c r="O4714" s="26">
        <v>0</v>
      </c>
      <c r="P4714" s="26">
        <v>0</v>
      </c>
      <c r="Q4714" s="26">
        <f t="shared" si="220"/>
        <v>0</v>
      </c>
      <c r="R4714" s="27" t="str">
        <f t="shared" si="221"/>
        <v>1-30</v>
      </c>
      <c r="S4714" s="27" t="str">
        <f>+VLOOKUP(B4714,'[1]PORTFOLIO MAY16'!$B$7:$T$5083,19,0)</f>
        <v>PANAMA</v>
      </c>
      <c r="T4714" s="26">
        <v>0</v>
      </c>
      <c r="U4714" s="23" t="s">
        <v>4557</v>
      </c>
      <c r="V4714" s="23" t="s">
        <v>4558</v>
      </c>
      <c r="W4714" s="23" t="s">
        <v>4557</v>
      </c>
      <c r="X4714" s="22">
        <v>84906.12</v>
      </c>
    </row>
    <row r="4715" spans="1:24" x14ac:dyDescent="0.25">
      <c r="A4715" s="22">
        <v>720</v>
      </c>
      <c r="B4715" s="23" t="s">
        <v>4763</v>
      </c>
      <c r="C4715" s="23"/>
      <c r="D4715" s="24">
        <v>333698</v>
      </c>
      <c r="E4715" s="25"/>
      <c r="F4715" s="23" t="s">
        <v>33</v>
      </c>
      <c r="G4715" s="23" t="s">
        <v>42</v>
      </c>
      <c r="H4715" s="24" t="s">
        <v>34</v>
      </c>
      <c r="I4715" s="24" t="s">
        <v>35</v>
      </c>
      <c r="J4715" s="23" t="s">
        <v>36</v>
      </c>
      <c r="K4715" s="26">
        <v>47798.77</v>
      </c>
      <c r="L4715" s="26">
        <f t="shared" si="222"/>
        <v>47798.77</v>
      </c>
      <c r="M4715" s="26">
        <v>0</v>
      </c>
      <c r="N4715" s="26">
        <v>0</v>
      </c>
      <c r="O4715" s="26">
        <v>0</v>
      </c>
      <c r="P4715" s="26">
        <v>0</v>
      </c>
      <c r="Q4715" s="26">
        <f t="shared" si="220"/>
        <v>0</v>
      </c>
      <c r="R4715" s="27" t="str">
        <f t="shared" si="221"/>
        <v>1-30</v>
      </c>
      <c r="S4715" s="27" t="str">
        <f>+VLOOKUP(B4715,'[1]PORTFOLIO MAY16'!$B$7:$T$5083,19,0)</f>
        <v>PANAMA</v>
      </c>
      <c r="T4715" s="26">
        <v>0</v>
      </c>
      <c r="U4715" s="23" t="s">
        <v>4557</v>
      </c>
      <c r="V4715" s="23" t="s">
        <v>4558</v>
      </c>
      <c r="W4715" s="23" t="s">
        <v>4557</v>
      </c>
      <c r="X4715" s="22">
        <v>54345.599999999999</v>
      </c>
    </row>
    <row r="4716" spans="1:24" x14ac:dyDescent="0.25">
      <c r="A4716" s="22">
        <v>720</v>
      </c>
      <c r="B4716" s="23" t="s">
        <v>4764</v>
      </c>
      <c r="C4716" s="23"/>
      <c r="D4716" s="24">
        <v>326348</v>
      </c>
      <c r="E4716" s="25"/>
      <c r="F4716" s="23" t="s">
        <v>33</v>
      </c>
      <c r="G4716" s="23" t="s">
        <v>42</v>
      </c>
      <c r="H4716" s="24" t="s">
        <v>34</v>
      </c>
      <c r="I4716" s="24" t="s">
        <v>35</v>
      </c>
      <c r="J4716" s="23" t="s">
        <v>36</v>
      </c>
      <c r="K4716" s="26">
        <v>80046.37</v>
      </c>
      <c r="L4716" s="26">
        <f t="shared" si="222"/>
        <v>80046.37</v>
      </c>
      <c r="M4716" s="26">
        <v>0</v>
      </c>
      <c r="N4716" s="26">
        <v>0</v>
      </c>
      <c r="O4716" s="26">
        <v>0</v>
      </c>
      <c r="P4716" s="26">
        <v>0</v>
      </c>
      <c r="Q4716" s="26">
        <f t="shared" si="220"/>
        <v>0</v>
      </c>
      <c r="R4716" s="27" t="str">
        <f t="shared" si="221"/>
        <v>1-30</v>
      </c>
      <c r="S4716" s="27" t="str">
        <f>+VLOOKUP(B4716,'[1]PORTFOLIO MAY16'!$B$7:$T$5083,19,0)</f>
        <v>PANAMA</v>
      </c>
      <c r="T4716" s="26">
        <v>0</v>
      </c>
      <c r="U4716" s="23" t="s">
        <v>4557</v>
      </c>
      <c r="V4716" s="23" t="s">
        <v>4558</v>
      </c>
      <c r="W4716" s="23" t="s">
        <v>4557</v>
      </c>
      <c r="X4716" s="22">
        <v>87218.95</v>
      </c>
    </row>
    <row r="4717" spans="1:24" x14ac:dyDescent="0.25">
      <c r="A4717" s="22">
        <v>720</v>
      </c>
      <c r="B4717" s="23" t="s">
        <v>4765</v>
      </c>
      <c r="C4717" s="23"/>
      <c r="D4717" s="24">
        <v>336554</v>
      </c>
      <c r="E4717" s="25"/>
      <c r="F4717" s="23" t="s">
        <v>33</v>
      </c>
      <c r="G4717" s="23" t="s">
        <v>42</v>
      </c>
      <c r="H4717" s="24" t="s">
        <v>34</v>
      </c>
      <c r="I4717" s="24" t="s">
        <v>35</v>
      </c>
      <c r="J4717" s="23" t="s">
        <v>36</v>
      </c>
      <c r="K4717" s="26">
        <v>17479.169999999998</v>
      </c>
      <c r="L4717" s="26">
        <f t="shared" si="222"/>
        <v>17479.169999999998</v>
      </c>
      <c r="M4717" s="26">
        <v>0</v>
      </c>
      <c r="N4717" s="26">
        <v>0</v>
      </c>
      <c r="O4717" s="26">
        <v>0</v>
      </c>
      <c r="P4717" s="26">
        <v>0</v>
      </c>
      <c r="Q4717" s="26">
        <f t="shared" si="220"/>
        <v>0</v>
      </c>
      <c r="R4717" s="27" t="str">
        <f t="shared" si="221"/>
        <v>1-30</v>
      </c>
      <c r="S4717" s="27" t="str">
        <f>+VLOOKUP(B4717,'[1]PORTFOLIO MAY16'!$B$7:$T$5083,19,0)</f>
        <v>PANAMA</v>
      </c>
      <c r="T4717" s="26">
        <v>0</v>
      </c>
      <c r="U4717" s="23" t="s">
        <v>4557</v>
      </c>
      <c r="V4717" s="23" t="s">
        <v>4558</v>
      </c>
      <c r="W4717" s="23" t="s">
        <v>4557</v>
      </c>
      <c r="X4717" s="22">
        <v>18495.54</v>
      </c>
    </row>
    <row r="4718" spans="1:24" x14ac:dyDescent="0.25">
      <c r="A4718" s="22">
        <v>720</v>
      </c>
      <c r="B4718" s="23" t="s">
        <v>4766</v>
      </c>
      <c r="C4718" s="23"/>
      <c r="D4718" s="24">
        <v>329276</v>
      </c>
      <c r="E4718" s="25"/>
      <c r="F4718" s="23" t="s">
        <v>33</v>
      </c>
      <c r="G4718" s="23" t="s">
        <v>42</v>
      </c>
      <c r="H4718" s="24" t="s">
        <v>34</v>
      </c>
      <c r="I4718" s="24" t="s">
        <v>35</v>
      </c>
      <c r="J4718" s="23" t="s">
        <v>36</v>
      </c>
      <c r="K4718" s="26">
        <v>34575.550000000003</v>
      </c>
      <c r="L4718" s="26">
        <f t="shared" si="222"/>
        <v>34575.550000000003</v>
      </c>
      <c r="M4718" s="26">
        <v>0</v>
      </c>
      <c r="N4718" s="26">
        <v>0</v>
      </c>
      <c r="O4718" s="26">
        <v>0</v>
      </c>
      <c r="P4718" s="26">
        <v>0</v>
      </c>
      <c r="Q4718" s="26">
        <f t="shared" si="220"/>
        <v>0</v>
      </c>
      <c r="R4718" s="27" t="str">
        <f t="shared" si="221"/>
        <v>1-30</v>
      </c>
      <c r="S4718" s="27" t="str">
        <f>+VLOOKUP(B4718,'[1]PORTFOLIO MAY16'!$B$7:$T$5083,19,0)</f>
        <v>PANAMA</v>
      </c>
      <c r="T4718" s="26">
        <v>0</v>
      </c>
      <c r="U4718" s="23" t="s">
        <v>4557</v>
      </c>
      <c r="V4718" s="23" t="s">
        <v>4558</v>
      </c>
      <c r="W4718" s="23" t="s">
        <v>4557</v>
      </c>
      <c r="X4718" s="22">
        <v>39172.14</v>
      </c>
    </row>
    <row r="4719" spans="1:24" x14ac:dyDescent="0.25">
      <c r="A4719" s="22">
        <v>720</v>
      </c>
      <c r="B4719" s="23" t="s">
        <v>4767</v>
      </c>
      <c r="C4719" s="23"/>
      <c r="D4719" s="24">
        <v>327570</v>
      </c>
      <c r="E4719" s="25"/>
      <c r="F4719" s="23" t="s">
        <v>33</v>
      </c>
      <c r="G4719" s="23" t="s">
        <v>42</v>
      </c>
      <c r="H4719" s="24" t="s">
        <v>34</v>
      </c>
      <c r="I4719" s="24" t="s">
        <v>35</v>
      </c>
      <c r="J4719" s="23" t="s">
        <v>36</v>
      </c>
      <c r="K4719" s="26">
        <v>38301.29</v>
      </c>
      <c r="L4719" s="26">
        <f t="shared" si="222"/>
        <v>38301.29</v>
      </c>
      <c r="M4719" s="26">
        <v>38301.29</v>
      </c>
      <c r="N4719" s="26">
        <v>0</v>
      </c>
      <c r="O4719" s="26">
        <v>0</v>
      </c>
      <c r="P4719" s="26">
        <v>0</v>
      </c>
      <c r="Q4719" s="26">
        <f t="shared" si="220"/>
        <v>38301.29</v>
      </c>
      <c r="R4719" s="27" t="str">
        <f t="shared" si="221"/>
        <v>31-60</v>
      </c>
      <c r="S4719" s="27" t="str">
        <f>+VLOOKUP(B4719,'[1]PORTFOLIO MAY16'!$B$7:$T$5083,19,0)</f>
        <v>PANAMA</v>
      </c>
      <c r="T4719" s="26">
        <v>0</v>
      </c>
      <c r="U4719" s="23" t="s">
        <v>4557</v>
      </c>
      <c r="V4719" s="23" t="s">
        <v>4558</v>
      </c>
      <c r="W4719" s="23" t="s">
        <v>4557</v>
      </c>
      <c r="X4719" s="22">
        <v>39580.839999999997</v>
      </c>
    </row>
    <row r="4720" spans="1:24" x14ac:dyDescent="0.25">
      <c r="A4720" s="22">
        <v>720</v>
      </c>
      <c r="B4720" s="23" t="s">
        <v>4768</v>
      </c>
      <c r="C4720" s="23"/>
      <c r="D4720" s="24">
        <v>337352</v>
      </c>
      <c r="E4720" s="25"/>
      <c r="F4720" s="23" t="s">
        <v>33</v>
      </c>
      <c r="G4720" s="23" t="s">
        <v>42</v>
      </c>
      <c r="H4720" s="24" t="s">
        <v>34</v>
      </c>
      <c r="I4720" s="24" t="s">
        <v>35</v>
      </c>
      <c r="J4720" s="23" t="s">
        <v>36</v>
      </c>
      <c r="K4720" s="26">
        <v>54969.760000000002</v>
      </c>
      <c r="L4720" s="26">
        <f t="shared" si="222"/>
        <v>54969.760000000002</v>
      </c>
      <c r="M4720" s="26">
        <v>0</v>
      </c>
      <c r="N4720" s="26">
        <v>0</v>
      </c>
      <c r="O4720" s="26">
        <v>0</v>
      </c>
      <c r="P4720" s="26">
        <v>0</v>
      </c>
      <c r="Q4720" s="26">
        <f t="shared" si="220"/>
        <v>0</v>
      </c>
      <c r="R4720" s="27" t="str">
        <f t="shared" si="221"/>
        <v>1-30</v>
      </c>
      <c r="S4720" s="27" t="str">
        <f>+VLOOKUP(B4720,'[1]PORTFOLIO MAY16'!$B$7:$T$5083,19,0)</f>
        <v>PANAMA</v>
      </c>
      <c r="T4720" s="26">
        <v>0</v>
      </c>
      <c r="U4720" s="23" t="s">
        <v>4557</v>
      </c>
      <c r="V4720" s="23" t="s">
        <v>4558</v>
      </c>
      <c r="W4720" s="23" t="s">
        <v>4557</v>
      </c>
      <c r="X4720" s="22">
        <v>57714.84</v>
      </c>
    </row>
    <row r="4721" spans="1:24" x14ac:dyDescent="0.25">
      <c r="A4721" s="22">
        <v>720</v>
      </c>
      <c r="B4721" s="23" t="s">
        <v>4769</v>
      </c>
      <c r="C4721" s="23"/>
      <c r="D4721" s="24">
        <v>327169</v>
      </c>
      <c r="E4721" s="25"/>
      <c r="F4721" s="23" t="s">
        <v>33</v>
      </c>
      <c r="G4721" s="23" t="s">
        <v>42</v>
      </c>
      <c r="H4721" s="24" t="s">
        <v>34</v>
      </c>
      <c r="I4721" s="24" t="s">
        <v>35</v>
      </c>
      <c r="J4721" s="23" t="s">
        <v>36</v>
      </c>
      <c r="K4721" s="26">
        <v>45950.49</v>
      </c>
      <c r="L4721" s="26">
        <f t="shared" si="222"/>
        <v>45950.49</v>
      </c>
      <c r="M4721" s="26">
        <v>0</v>
      </c>
      <c r="N4721" s="26">
        <v>0</v>
      </c>
      <c r="O4721" s="26">
        <v>0</v>
      </c>
      <c r="P4721" s="26">
        <v>0</v>
      </c>
      <c r="Q4721" s="26">
        <f t="shared" si="220"/>
        <v>0</v>
      </c>
      <c r="R4721" s="27" t="str">
        <f t="shared" si="221"/>
        <v>1-30</v>
      </c>
      <c r="S4721" s="27" t="str">
        <f>+VLOOKUP(B4721,'[1]PORTFOLIO MAY16'!$B$7:$T$5083,19,0)</f>
        <v>PANAMA</v>
      </c>
      <c r="T4721" s="26">
        <v>0</v>
      </c>
      <c r="U4721" s="23" t="s">
        <v>4557</v>
      </c>
      <c r="V4721" s="23" t="s">
        <v>4558</v>
      </c>
      <c r="W4721" s="23" t="s">
        <v>4557</v>
      </c>
      <c r="X4721" s="22">
        <v>51184.32</v>
      </c>
    </row>
    <row r="4722" spans="1:24" x14ac:dyDescent="0.25">
      <c r="A4722" s="22">
        <v>720</v>
      </c>
      <c r="B4722" s="23" t="s">
        <v>4770</v>
      </c>
      <c r="C4722" s="23"/>
      <c r="D4722" s="24">
        <v>320718</v>
      </c>
      <c r="E4722" s="25"/>
      <c r="F4722" s="23" t="s">
        <v>33</v>
      </c>
      <c r="G4722" s="23" t="s">
        <v>42</v>
      </c>
      <c r="H4722" s="24" t="s">
        <v>34</v>
      </c>
      <c r="I4722" s="24" t="s">
        <v>35</v>
      </c>
      <c r="J4722" s="23" t="s">
        <v>36</v>
      </c>
      <c r="K4722" s="26">
        <v>133998.6</v>
      </c>
      <c r="L4722" s="26">
        <f t="shared" si="222"/>
        <v>133998.6</v>
      </c>
      <c r="M4722" s="26">
        <v>0</v>
      </c>
      <c r="N4722" s="26">
        <v>0</v>
      </c>
      <c r="O4722" s="26">
        <v>0</v>
      </c>
      <c r="P4722" s="26">
        <v>0</v>
      </c>
      <c r="Q4722" s="26">
        <f t="shared" si="220"/>
        <v>0</v>
      </c>
      <c r="R4722" s="27" t="str">
        <f t="shared" si="221"/>
        <v>1-30</v>
      </c>
      <c r="S4722" s="27" t="str">
        <f>+VLOOKUP(B4722,'[1]PORTFOLIO MAY16'!$B$7:$T$5083,19,0)</f>
        <v>PANAMA</v>
      </c>
      <c r="T4722" s="26">
        <v>0</v>
      </c>
      <c r="U4722" s="23" t="s">
        <v>4557</v>
      </c>
      <c r="V4722" s="23" t="s">
        <v>4558</v>
      </c>
      <c r="W4722" s="23" t="s">
        <v>4557</v>
      </c>
      <c r="X4722" s="22">
        <v>154640.1</v>
      </c>
    </row>
    <row r="4723" spans="1:24" x14ac:dyDescent="0.25">
      <c r="A4723" s="22">
        <v>720</v>
      </c>
      <c r="B4723" s="23" t="s">
        <v>4771</v>
      </c>
      <c r="C4723" s="23"/>
      <c r="D4723" s="24">
        <v>320711</v>
      </c>
      <c r="E4723" s="25"/>
      <c r="F4723" s="23" t="s">
        <v>33</v>
      </c>
      <c r="G4723" s="23" t="s">
        <v>42</v>
      </c>
      <c r="H4723" s="24" t="s">
        <v>34</v>
      </c>
      <c r="I4723" s="24" t="s">
        <v>35</v>
      </c>
      <c r="J4723" s="23" t="s">
        <v>36</v>
      </c>
      <c r="K4723" s="26">
        <v>54164.959999999999</v>
      </c>
      <c r="L4723" s="26">
        <f t="shared" si="222"/>
        <v>54164.959999999999</v>
      </c>
      <c r="M4723" s="26">
        <v>0</v>
      </c>
      <c r="N4723" s="26">
        <v>0</v>
      </c>
      <c r="O4723" s="26">
        <v>0</v>
      </c>
      <c r="P4723" s="26">
        <v>0</v>
      </c>
      <c r="Q4723" s="26">
        <f t="shared" si="220"/>
        <v>0</v>
      </c>
      <c r="R4723" s="27" t="str">
        <f t="shared" si="221"/>
        <v>1-30</v>
      </c>
      <c r="S4723" s="27" t="str">
        <f>+VLOOKUP(B4723,'[1]PORTFOLIO MAY16'!$B$7:$T$5083,19,0)</f>
        <v>PANAMA</v>
      </c>
      <c r="T4723" s="26">
        <v>0</v>
      </c>
      <c r="U4723" s="23" t="s">
        <v>4557</v>
      </c>
      <c r="V4723" s="23" t="s">
        <v>4558</v>
      </c>
      <c r="W4723" s="23" t="s">
        <v>4557</v>
      </c>
      <c r="X4723" s="22">
        <v>63604.86</v>
      </c>
    </row>
    <row r="4724" spans="1:24" x14ac:dyDescent="0.25">
      <c r="A4724" s="22">
        <v>720</v>
      </c>
      <c r="B4724" s="23" t="s">
        <v>4772</v>
      </c>
      <c r="C4724" s="23"/>
      <c r="D4724" s="24">
        <v>341778</v>
      </c>
      <c r="E4724" s="25"/>
      <c r="F4724" s="23" t="s">
        <v>33</v>
      </c>
      <c r="G4724" s="23" t="s">
        <v>42</v>
      </c>
      <c r="H4724" s="24" t="s">
        <v>34</v>
      </c>
      <c r="I4724" s="24" t="s">
        <v>35</v>
      </c>
      <c r="J4724" s="23" t="s">
        <v>36</v>
      </c>
      <c r="K4724" s="26">
        <v>42073.35</v>
      </c>
      <c r="L4724" s="26">
        <f t="shared" si="222"/>
        <v>42073.35</v>
      </c>
      <c r="M4724" s="26">
        <v>42073.35</v>
      </c>
      <c r="N4724" s="26">
        <v>0</v>
      </c>
      <c r="O4724" s="26">
        <v>0</v>
      </c>
      <c r="P4724" s="26">
        <v>0</v>
      </c>
      <c r="Q4724" s="26">
        <f t="shared" si="220"/>
        <v>42073.35</v>
      </c>
      <c r="R4724" s="27" t="str">
        <f t="shared" si="221"/>
        <v>31-60</v>
      </c>
      <c r="S4724" s="27" t="str">
        <f>+VLOOKUP(B4724,'[1]PORTFOLIO MAY16'!$B$7:$T$5083,19,0)</f>
        <v>PANAMA</v>
      </c>
      <c r="T4724" s="26">
        <v>0</v>
      </c>
      <c r="U4724" s="23" t="s">
        <v>4557</v>
      </c>
      <c r="V4724" s="23" t="s">
        <v>4558</v>
      </c>
      <c r="W4724" s="23" t="s">
        <v>4557</v>
      </c>
      <c r="X4724" s="22">
        <v>44633.279999999999</v>
      </c>
    </row>
    <row r="4725" spans="1:24" x14ac:dyDescent="0.25">
      <c r="A4725" s="22">
        <v>720</v>
      </c>
      <c r="B4725" s="23" t="s">
        <v>4773</v>
      </c>
      <c r="C4725" s="23"/>
      <c r="D4725" s="24">
        <v>348220</v>
      </c>
      <c r="E4725" s="25"/>
      <c r="F4725" s="23" t="s">
        <v>33</v>
      </c>
      <c r="G4725" s="23" t="s">
        <v>42</v>
      </c>
      <c r="H4725" s="24" t="s">
        <v>34</v>
      </c>
      <c r="I4725" s="24" t="s">
        <v>35</v>
      </c>
      <c r="J4725" s="23" t="s">
        <v>36</v>
      </c>
      <c r="K4725" s="26">
        <v>72172.62</v>
      </c>
      <c r="L4725" s="26">
        <f t="shared" si="222"/>
        <v>72172.62</v>
      </c>
      <c r="M4725" s="26">
        <v>0</v>
      </c>
      <c r="N4725" s="26">
        <v>0</v>
      </c>
      <c r="O4725" s="26">
        <v>0</v>
      </c>
      <c r="P4725" s="26">
        <v>0</v>
      </c>
      <c r="Q4725" s="26">
        <f t="shared" si="220"/>
        <v>0</v>
      </c>
      <c r="R4725" s="27" t="str">
        <f t="shared" si="221"/>
        <v>1-30</v>
      </c>
      <c r="S4725" s="27" t="str">
        <f>+VLOOKUP(B4725,'[1]PORTFOLIO MAY16'!$B$7:$T$5083,19,0)</f>
        <v>PANAMA</v>
      </c>
      <c r="T4725" s="26">
        <v>0</v>
      </c>
      <c r="U4725" s="23" t="s">
        <v>4557</v>
      </c>
      <c r="V4725" s="23" t="s">
        <v>4558</v>
      </c>
      <c r="W4725" s="23" t="s">
        <v>4557</v>
      </c>
      <c r="X4725" s="22">
        <v>84039.25</v>
      </c>
    </row>
    <row r="4726" spans="1:24" x14ac:dyDescent="0.25">
      <c r="A4726" s="22">
        <v>720</v>
      </c>
      <c r="B4726" s="23" t="s">
        <v>4774</v>
      </c>
      <c r="C4726" s="23"/>
      <c r="D4726" s="24">
        <v>348714</v>
      </c>
      <c r="E4726" s="25"/>
      <c r="F4726" s="23" t="s">
        <v>33</v>
      </c>
      <c r="G4726" s="23" t="s">
        <v>42</v>
      </c>
      <c r="H4726" s="24" t="s">
        <v>34</v>
      </c>
      <c r="I4726" s="24" t="s">
        <v>35</v>
      </c>
      <c r="J4726" s="23" t="s">
        <v>36</v>
      </c>
      <c r="K4726" s="26">
        <v>159012.89000000001</v>
      </c>
      <c r="L4726" s="26">
        <f t="shared" si="222"/>
        <v>159012.89000000001</v>
      </c>
      <c r="M4726" s="26">
        <v>0</v>
      </c>
      <c r="N4726" s="26">
        <v>159012.89000000001</v>
      </c>
      <c r="O4726" s="26">
        <v>0</v>
      </c>
      <c r="P4726" s="26">
        <v>0</v>
      </c>
      <c r="Q4726" s="26">
        <f t="shared" si="220"/>
        <v>159012.89000000001</v>
      </c>
      <c r="R4726" s="27" t="str">
        <f t="shared" si="221"/>
        <v>61-90</v>
      </c>
      <c r="S4726" s="27" t="str">
        <f>+VLOOKUP(B4726,'[1]PORTFOLIO MAY16'!$B$7:$T$5083,19,0)</f>
        <v>PANAMA</v>
      </c>
      <c r="T4726" s="26">
        <v>0</v>
      </c>
      <c r="U4726" s="23" t="s">
        <v>4557</v>
      </c>
      <c r="V4726" s="23" t="s">
        <v>4558</v>
      </c>
      <c r="W4726" s="23" t="s">
        <v>4557</v>
      </c>
      <c r="X4726" s="22">
        <v>185780.08</v>
      </c>
    </row>
    <row r="4727" spans="1:24" x14ac:dyDescent="0.25">
      <c r="A4727" s="22">
        <v>720</v>
      </c>
      <c r="B4727" s="23" t="s">
        <v>4775</v>
      </c>
      <c r="C4727" s="23"/>
      <c r="D4727" s="24">
        <v>354477</v>
      </c>
      <c r="E4727" s="25"/>
      <c r="F4727" s="23" t="s">
        <v>33</v>
      </c>
      <c r="G4727" s="23" t="s">
        <v>42</v>
      </c>
      <c r="H4727" s="24" t="s">
        <v>34</v>
      </c>
      <c r="I4727" s="24" t="s">
        <v>35</v>
      </c>
      <c r="J4727" s="23" t="s">
        <v>36</v>
      </c>
      <c r="K4727" s="26">
        <v>60441.62</v>
      </c>
      <c r="L4727" s="26">
        <f t="shared" si="222"/>
        <v>60441.62</v>
      </c>
      <c r="M4727" s="26">
        <v>0</v>
      </c>
      <c r="N4727" s="26">
        <v>0</v>
      </c>
      <c r="O4727" s="26">
        <v>0</v>
      </c>
      <c r="P4727" s="26">
        <v>0</v>
      </c>
      <c r="Q4727" s="26">
        <f t="shared" si="220"/>
        <v>0</v>
      </c>
      <c r="R4727" s="27" t="str">
        <f t="shared" si="221"/>
        <v>1-30</v>
      </c>
      <c r="S4727" s="27" t="str">
        <f>+VLOOKUP(B4727,'[1]PORTFOLIO MAY16'!$B$7:$T$5083,19,0)</f>
        <v>PANAMA</v>
      </c>
      <c r="T4727" s="26">
        <v>0</v>
      </c>
      <c r="U4727" s="23" t="s">
        <v>4557</v>
      </c>
      <c r="V4727" s="23" t="s">
        <v>4558</v>
      </c>
      <c r="W4727" s="23" t="s">
        <v>4557</v>
      </c>
      <c r="X4727" s="22">
        <v>70615.45</v>
      </c>
    </row>
    <row r="4728" spans="1:24" x14ac:dyDescent="0.25">
      <c r="A4728" s="22">
        <v>720</v>
      </c>
      <c r="B4728" s="23" t="s">
        <v>4776</v>
      </c>
      <c r="C4728" s="23"/>
      <c r="D4728" s="24">
        <v>330507</v>
      </c>
      <c r="E4728" s="25"/>
      <c r="F4728" s="23" t="s">
        <v>33</v>
      </c>
      <c r="G4728" s="23" t="s">
        <v>42</v>
      </c>
      <c r="H4728" s="24" t="s">
        <v>34</v>
      </c>
      <c r="I4728" s="24" t="s">
        <v>35</v>
      </c>
      <c r="J4728" s="23" t="s">
        <v>36</v>
      </c>
      <c r="K4728" s="26">
        <v>36500.51</v>
      </c>
      <c r="L4728" s="26">
        <f t="shared" si="222"/>
        <v>36500.51</v>
      </c>
      <c r="M4728" s="26">
        <v>0</v>
      </c>
      <c r="N4728" s="26">
        <v>0</v>
      </c>
      <c r="O4728" s="26">
        <v>0</v>
      </c>
      <c r="P4728" s="26">
        <v>0</v>
      </c>
      <c r="Q4728" s="26">
        <f t="shared" si="220"/>
        <v>0</v>
      </c>
      <c r="R4728" s="27" t="str">
        <f t="shared" si="221"/>
        <v>1-30</v>
      </c>
      <c r="S4728" s="27" t="str">
        <f>+VLOOKUP(B4728,'[1]PORTFOLIO MAY16'!$B$7:$T$5083,19,0)</f>
        <v>PANAMA</v>
      </c>
      <c r="T4728" s="26">
        <v>0</v>
      </c>
      <c r="U4728" s="23" t="s">
        <v>4557</v>
      </c>
      <c r="V4728" s="23" t="s">
        <v>4558</v>
      </c>
      <c r="W4728" s="23" t="s">
        <v>4557</v>
      </c>
      <c r="X4728" s="22">
        <v>40931.64</v>
      </c>
    </row>
    <row r="4729" spans="1:24" x14ac:dyDescent="0.25">
      <c r="A4729" s="22">
        <v>720</v>
      </c>
      <c r="B4729" s="23" t="s">
        <v>4777</v>
      </c>
      <c r="C4729" s="23"/>
      <c r="D4729" s="24">
        <v>309462</v>
      </c>
      <c r="E4729" s="25"/>
      <c r="F4729" s="23" t="s">
        <v>33</v>
      </c>
      <c r="G4729" s="23" t="s">
        <v>42</v>
      </c>
      <c r="H4729" s="24" t="s">
        <v>34</v>
      </c>
      <c r="I4729" s="24" t="s">
        <v>35</v>
      </c>
      <c r="J4729" s="23" t="s">
        <v>36</v>
      </c>
      <c r="K4729" s="26">
        <v>96696.47</v>
      </c>
      <c r="L4729" s="26">
        <f t="shared" si="222"/>
        <v>96696.47</v>
      </c>
      <c r="M4729" s="26">
        <v>0</v>
      </c>
      <c r="N4729" s="26">
        <v>0</v>
      </c>
      <c r="O4729" s="26">
        <v>0</v>
      </c>
      <c r="P4729" s="26">
        <v>0</v>
      </c>
      <c r="Q4729" s="26">
        <f t="shared" si="220"/>
        <v>0</v>
      </c>
      <c r="R4729" s="27" t="str">
        <f t="shared" si="221"/>
        <v>1-30</v>
      </c>
      <c r="S4729" s="27" t="str">
        <f>+VLOOKUP(B4729,'[1]PORTFOLIO MAY16'!$B$7:$T$5083,19,0)</f>
        <v>PANAMA</v>
      </c>
      <c r="T4729" s="26">
        <v>0</v>
      </c>
      <c r="U4729" s="23" t="s">
        <v>4557</v>
      </c>
      <c r="V4729" s="23" t="s">
        <v>4558</v>
      </c>
      <c r="W4729" s="23" t="s">
        <v>4557</v>
      </c>
      <c r="X4729" s="22">
        <v>103638.03</v>
      </c>
    </row>
    <row r="4730" spans="1:24" x14ac:dyDescent="0.25">
      <c r="A4730" s="22">
        <v>720</v>
      </c>
      <c r="B4730" s="23" t="s">
        <v>4778</v>
      </c>
      <c r="C4730" s="23"/>
      <c r="D4730" s="24">
        <v>319116</v>
      </c>
      <c r="E4730" s="25"/>
      <c r="F4730" s="23" t="s">
        <v>33</v>
      </c>
      <c r="G4730" s="23" t="s">
        <v>42</v>
      </c>
      <c r="H4730" s="24" t="s">
        <v>34</v>
      </c>
      <c r="I4730" s="24" t="s">
        <v>35</v>
      </c>
      <c r="J4730" s="23" t="s">
        <v>36</v>
      </c>
      <c r="K4730" s="26">
        <v>121142.71</v>
      </c>
      <c r="L4730" s="26">
        <f t="shared" si="222"/>
        <v>121142.71</v>
      </c>
      <c r="M4730" s="26">
        <v>0</v>
      </c>
      <c r="N4730" s="26">
        <v>0</v>
      </c>
      <c r="O4730" s="26">
        <v>0</v>
      </c>
      <c r="P4730" s="26">
        <v>0</v>
      </c>
      <c r="Q4730" s="26">
        <f t="shared" si="220"/>
        <v>0</v>
      </c>
      <c r="R4730" s="27" t="str">
        <f t="shared" si="221"/>
        <v>1-30</v>
      </c>
      <c r="S4730" s="27" t="str">
        <f>+VLOOKUP(B4730,'[1]PORTFOLIO MAY16'!$B$7:$T$5083,19,0)</f>
        <v>PANAMA</v>
      </c>
      <c r="T4730" s="26">
        <v>0</v>
      </c>
      <c r="U4730" s="23" t="s">
        <v>4557</v>
      </c>
      <c r="V4730" s="23" t="s">
        <v>4558</v>
      </c>
      <c r="W4730" s="23" t="s">
        <v>4557</v>
      </c>
      <c r="X4730" s="22">
        <v>124020.04</v>
      </c>
    </row>
    <row r="4731" spans="1:24" x14ac:dyDescent="0.25">
      <c r="A4731" s="22">
        <v>720</v>
      </c>
      <c r="B4731" s="23" t="s">
        <v>4779</v>
      </c>
      <c r="C4731" s="23"/>
      <c r="D4731" s="24">
        <v>320730</v>
      </c>
      <c r="E4731" s="25"/>
      <c r="F4731" s="23" t="s">
        <v>33</v>
      </c>
      <c r="G4731" s="23" t="s">
        <v>42</v>
      </c>
      <c r="H4731" s="24" t="s">
        <v>34</v>
      </c>
      <c r="I4731" s="24" t="s">
        <v>35</v>
      </c>
      <c r="J4731" s="23" t="s">
        <v>36</v>
      </c>
      <c r="K4731" s="26">
        <v>0</v>
      </c>
      <c r="L4731" s="26">
        <f t="shared" si="222"/>
        <v>0</v>
      </c>
      <c r="M4731" s="26">
        <v>0</v>
      </c>
      <c r="N4731" s="26">
        <v>0</v>
      </c>
      <c r="O4731" s="26">
        <v>0</v>
      </c>
      <c r="P4731" s="26">
        <v>0</v>
      </c>
      <c r="Q4731" s="26">
        <f t="shared" si="220"/>
        <v>0</v>
      </c>
      <c r="R4731" s="27" t="str">
        <f t="shared" si="221"/>
        <v>1-30</v>
      </c>
      <c r="S4731" s="27" t="str">
        <f>+VLOOKUP(B4731,'[1]PORTFOLIO MAY16'!$B$7:$T$5083,19,0)</f>
        <v>PANAMA</v>
      </c>
      <c r="T4731" s="26">
        <v>0</v>
      </c>
      <c r="U4731" s="23" t="s">
        <v>4557</v>
      </c>
      <c r="V4731" s="23" t="s">
        <v>4558</v>
      </c>
      <c r="W4731" s="23" t="s">
        <v>4557</v>
      </c>
      <c r="X4731" s="22">
        <v>0</v>
      </c>
    </row>
    <row r="4732" spans="1:24" x14ac:dyDescent="0.25">
      <c r="A4732" s="22">
        <v>720</v>
      </c>
      <c r="B4732" s="23" t="s">
        <v>4780</v>
      </c>
      <c r="C4732" s="23"/>
      <c r="D4732" s="24">
        <v>320695</v>
      </c>
      <c r="E4732" s="25"/>
      <c r="F4732" s="23" t="s">
        <v>42</v>
      </c>
      <c r="G4732" s="23" t="s">
        <v>42</v>
      </c>
      <c r="H4732" s="24" t="s">
        <v>34</v>
      </c>
      <c r="I4732" s="24" t="s">
        <v>35</v>
      </c>
      <c r="J4732" s="23" t="s">
        <v>36</v>
      </c>
      <c r="K4732" s="26">
        <v>39469.440000000002</v>
      </c>
      <c r="L4732" s="26">
        <f t="shared" si="222"/>
        <v>39469.440000000002</v>
      </c>
      <c r="M4732" s="26">
        <v>0</v>
      </c>
      <c r="N4732" s="26">
        <v>0</v>
      </c>
      <c r="O4732" s="26">
        <v>0</v>
      </c>
      <c r="P4732" s="26">
        <v>0</v>
      </c>
      <c r="Q4732" s="26">
        <f t="shared" si="220"/>
        <v>0</v>
      </c>
      <c r="R4732" s="27" t="str">
        <f t="shared" si="221"/>
        <v>1-30</v>
      </c>
      <c r="S4732" s="27" t="str">
        <f>+VLOOKUP(B4732,'[1]PORTFOLIO MAY16'!$B$7:$T$5083,19,0)</f>
        <v>PANAMA</v>
      </c>
      <c r="T4732" s="26">
        <v>0</v>
      </c>
      <c r="U4732" s="23" t="s">
        <v>4557</v>
      </c>
      <c r="V4732" s="23" t="s">
        <v>4558</v>
      </c>
      <c r="W4732" s="23" t="s">
        <v>4557</v>
      </c>
      <c r="X4732" s="22">
        <v>40988.400000000001</v>
      </c>
    </row>
    <row r="4733" spans="1:24" x14ac:dyDescent="0.25">
      <c r="A4733" s="22">
        <v>720</v>
      </c>
      <c r="B4733" s="23" t="s">
        <v>4781</v>
      </c>
      <c r="C4733" s="23"/>
      <c r="D4733" s="24">
        <v>320718</v>
      </c>
      <c r="E4733" s="25"/>
      <c r="F4733" s="23" t="s">
        <v>33</v>
      </c>
      <c r="G4733" s="23" t="s">
        <v>42</v>
      </c>
      <c r="H4733" s="24" t="s">
        <v>34</v>
      </c>
      <c r="I4733" s="24" t="s">
        <v>35</v>
      </c>
      <c r="J4733" s="23" t="s">
        <v>36</v>
      </c>
      <c r="K4733" s="26">
        <v>41263.53</v>
      </c>
      <c r="L4733" s="26">
        <f t="shared" si="222"/>
        <v>41263.53</v>
      </c>
      <c r="M4733" s="26">
        <v>0</v>
      </c>
      <c r="N4733" s="26">
        <v>0</v>
      </c>
      <c r="O4733" s="26">
        <v>0</v>
      </c>
      <c r="P4733" s="26">
        <v>0</v>
      </c>
      <c r="Q4733" s="26">
        <f t="shared" si="220"/>
        <v>0</v>
      </c>
      <c r="R4733" s="27" t="str">
        <f t="shared" si="221"/>
        <v>1-30</v>
      </c>
      <c r="S4733" s="27" t="str">
        <f>+VLOOKUP(B4733,'[1]PORTFOLIO MAY16'!$B$7:$T$5083,19,0)</f>
        <v>PANAMA</v>
      </c>
      <c r="T4733" s="26">
        <v>0</v>
      </c>
      <c r="U4733" s="23" t="s">
        <v>4557</v>
      </c>
      <c r="V4733" s="23" t="s">
        <v>4558</v>
      </c>
      <c r="W4733" s="23" t="s">
        <v>4557</v>
      </c>
      <c r="X4733" s="22">
        <v>42684.04</v>
      </c>
    </row>
    <row r="4734" spans="1:24" x14ac:dyDescent="0.25">
      <c r="A4734" s="22">
        <v>720</v>
      </c>
      <c r="B4734" s="23" t="s">
        <v>4782</v>
      </c>
      <c r="C4734" s="23"/>
      <c r="D4734" s="24">
        <v>320695</v>
      </c>
      <c r="E4734" s="25"/>
      <c r="F4734" s="23" t="s">
        <v>42</v>
      </c>
      <c r="G4734" s="23" t="s">
        <v>42</v>
      </c>
      <c r="H4734" s="24" t="s">
        <v>34</v>
      </c>
      <c r="I4734" s="24" t="s">
        <v>35</v>
      </c>
      <c r="J4734" s="23" t="s">
        <v>36</v>
      </c>
      <c r="K4734" s="26">
        <v>134355.32999999999</v>
      </c>
      <c r="L4734" s="26">
        <f t="shared" si="222"/>
        <v>134355.32999999999</v>
      </c>
      <c r="M4734" s="26">
        <v>0</v>
      </c>
      <c r="N4734" s="26">
        <v>0</v>
      </c>
      <c r="O4734" s="26">
        <v>0</v>
      </c>
      <c r="P4734" s="26">
        <v>0</v>
      </c>
      <c r="Q4734" s="26">
        <f t="shared" si="220"/>
        <v>0</v>
      </c>
      <c r="R4734" s="27" t="str">
        <f t="shared" si="221"/>
        <v>1-30</v>
      </c>
      <c r="S4734" s="27" t="str">
        <f>+VLOOKUP(B4734,'[1]PORTFOLIO MAY16'!$B$7:$T$5083,19,0)</f>
        <v>PANAMA</v>
      </c>
      <c r="T4734" s="26">
        <v>0</v>
      </c>
      <c r="U4734" s="23" t="s">
        <v>4557</v>
      </c>
      <c r="V4734" s="23" t="s">
        <v>4558</v>
      </c>
      <c r="W4734" s="23" t="s">
        <v>4557</v>
      </c>
      <c r="X4734" s="22">
        <v>138929.94</v>
      </c>
    </row>
    <row r="4735" spans="1:24" x14ac:dyDescent="0.25">
      <c r="A4735" s="22">
        <v>720</v>
      </c>
      <c r="B4735" s="23" t="s">
        <v>4783</v>
      </c>
      <c r="C4735" s="23"/>
      <c r="D4735" s="24">
        <v>320728</v>
      </c>
      <c r="E4735" s="25"/>
      <c r="F4735" s="23" t="s">
        <v>33</v>
      </c>
      <c r="G4735" s="23" t="s">
        <v>42</v>
      </c>
      <c r="H4735" s="24" t="s">
        <v>34</v>
      </c>
      <c r="I4735" s="24" t="s">
        <v>35</v>
      </c>
      <c r="J4735" s="23" t="s">
        <v>36</v>
      </c>
      <c r="K4735" s="26">
        <v>2022.82</v>
      </c>
      <c r="L4735" s="26">
        <f t="shared" si="222"/>
        <v>2022.82</v>
      </c>
      <c r="M4735" s="26">
        <v>0</v>
      </c>
      <c r="N4735" s="26">
        <v>0</v>
      </c>
      <c r="O4735" s="26">
        <v>2022.82</v>
      </c>
      <c r="P4735" s="26">
        <v>0</v>
      </c>
      <c r="Q4735" s="26">
        <f t="shared" si="220"/>
        <v>2022.82</v>
      </c>
      <c r="R4735" s="27" t="str">
        <f t="shared" si="221"/>
        <v>91-120</v>
      </c>
      <c r="S4735" s="27" t="str">
        <f>+VLOOKUP(B4735,'[1]PORTFOLIO MAY16'!$B$7:$T$5083,19,0)</f>
        <v>PANAMA</v>
      </c>
      <c r="T4735" s="26">
        <v>2022.82</v>
      </c>
      <c r="U4735" s="23" t="s">
        <v>4557</v>
      </c>
      <c r="V4735" s="23" t="s">
        <v>4558</v>
      </c>
      <c r="W4735" s="23" t="s">
        <v>4557</v>
      </c>
      <c r="X4735" s="22">
        <v>2022.82</v>
      </c>
    </row>
    <row r="4736" spans="1:24" x14ac:dyDescent="0.25">
      <c r="A4736" s="22">
        <v>720</v>
      </c>
      <c r="B4736" s="23" t="s">
        <v>4784</v>
      </c>
      <c r="C4736" s="23"/>
      <c r="D4736" s="24">
        <v>309462</v>
      </c>
      <c r="E4736" s="25"/>
      <c r="F4736" s="23" t="s">
        <v>33</v>
      </c>
      <c r="G4736" s="23" t="s">
        <v>42</v>
      </c>
      <c r="H4736" s="24" t="s">
        <v>34</v>
      </c>
      <c r="I4736" s="24" t="s">
        <v>35</v>
      </c>
      <c r="J4736" s="23" t="s">
        <v>36</v>
      </c>
      <c r="K4736" s="26">
        <v>84204.24</v>
      </c>
      <c r="L4736" s="26">
        <f t="shared" si="222"/>
        <v>84204.24</v>
      </c>
      <c r="M4736" s="26">
        <v>0</v>
      </c>
      <c r="N4736" s="26">
        <v>0</v>
      </c>
      <c r="O4736" s="26">
        <v>0</v>
      </c>
      <c r="P4736" s="26">
        <v>0</v>
      </c>
      <c r="Q4736" s="26">
        <f t="shared" si="220"/>
        <v>0</v>
      </c>
      <c r="R4736" s="27" t="str">
        <f t="shared" si="221"/>
        <v>1-30</v>
      </c>
      <c r="S4736" s="27" t="str">
        <f>+VLOOKUP(B4736,'[1]PORTFOLIO MAY16'!$B$7:$T$5083,19,0)</f>
        <v>PANAMA</v>
      </c>
      <c r="T4736" s="26">
        <v>0</v>
      </c>
      <c r="U4736" s="23" t="s">
        <v>4557</v>
      </c>
      <c r="V4736" s="23" t="s">
        <v>4558</v>
      </c>
      <c r="W4736" s="23" t="s">
        <v>4557</v>
      </c>
      <c r="X4736" s="22">
        <v>86695.44</v>
      </c>
    </row>
    <row r="4737" spans="1:24" x14ac:dyDescent="0.25">
      <c r="A4737" s="22">
        <v>720</v>
      </c>
      <c r="B4737" s="23" t="s">
        <v>4785</v>
      </c>
      <c r="C4737" s="23"/>
      <c r="D4737" s="24">
        <v>309462</v>
      </c>
      <c r="E4737" s="25"/>
      <c r="F4737" s="23" t="s">
        <v>33</v>
      </c>
      <c r="G4737" s="23" t="s">
        <v>42</v>
      </c>
      <c r="H4737" s="24" t="s">
        <v>34</v>
      </c>
      <c r="I4737" s="24" t="s">
        <v>35</v>
      </c>
      <c r="J4737" s="23" t="s">
        <v>36</v>
      </c>
      <c r="K4737" s="26">
        <v>10060.42</v>
      </c>
      <c r="L4737" s="26">
        <f t="shared" si="222"/>
        <v>10060.42</v>
      </c>
      <c r="M4737" s="26">
        <v>0</v>
      </c>
      <c r="N4737" s="26">
        <v>0</v>
      </c>
      <c r="O4737" s="26">
        <v>0</v>
      </c>
      <c r="P4737" s="26">
        <v>0</v>
      </c>
      <c r="Q4737" s="26">
        <f t="shared" si="220"/>
        <v>0</v>
      </c>
      <c r="R4737" s="27" t="str">
        <f t="shared" si="221"/>
        <v>1-30</v>
      </c>
      <c r="S4737" s="27" t="str">
        <f>+VLOOKUP(B4737,'[1]PORTFOLIO MAY16'!$B$7:$T$5083,19,0)</f>
        <v>PANAMA</v>
      </c>
      <c r="T4737" s="26">
        <v>0</v>
      </c>
      <c r="U4737" s="23" t="s">
        <v>4557</v>
      </c>
      <c r="V4737" s="23" t="s">
        <v>4558</v>
      </c>
      <c r="W4737" s="23" t="s">
        <v>4557</v>
      </c>
      <c r="X4737" s="22">
        <v>10159.6</v>
      </c>
    </row>
    <row r="4738" spans="1:24" x14ac:dyDescent="0.25">
      <c r="A4738" s="22">
        <v>720</v>
      </c>
      <c r="B4738" s="23" t="s">
        <v>4786</v>
      </c>
      <c r="C4738" s="23"/>
      <c r="D4738" s="24">
        <v>320695</v>
      </c>
      <c r="E4738" s="25"/>
      <c r="F4738" s="23" t="s">
        <v>98</v>
      </c>
      <c r="G4738" s="23" t="s">
        <v>98</v>
      </c>
      <c r="H4738" s="24" t="s">
        <v>34</v>
      </c>
      <c r="I4738" s="24" t="s">
        <v>35</v>
      </c>
      <c r="J4738" s="23" t="s">
        <v>36</v>
      </c>
      <c r="K4738" s="26">
        <v>27382.17</v>
      </c>
      <c r="L4738" s="26">
        <f t="shared" si="222"/>
        <v>27382.17</v>
      </c>
      <c r="M4738" s="26">
        <v>0</v>
      </c>
      <c r="N4738" s="26">
        <v>0</v>
      </c>
      <c r="O4738" s="26">
        <v>0</v>
      </c>
      <c r="P4738" s="26">
        <v>0</v>
      </c>
      <c r="Q4738" s="26">
        <f t="shared" si="220"/>
        <v>0</v>
      </c>
      <c r="R4738" s="27" t="str">
        <f t="shared" si="221"/>
        <v>1-30</v>
      </c>
      <c r="S4738" s="27" t="str">
        <f>+VLOOKUP(B4738,'[1]PORTFOLIO MAY16'!$B$7:$T$5083,19,0)</f>
        <v>PANAMA</v>
      </c>
      <c r="T4738" s="26">
        <v>0</v>
      </c>
      <c r="U4738" s="23" t="s">
        <v>4557</v>
      </c>
      <c r="V4738" s="23" t="s">
        <v>4558</v>
      </c>
      <c r="W4738" s="23" t="s">
        <v>4557</v>
      </c>
      <c r="X4738" s="22">
        <v>2428.17</v>
      </c>
    </row>
    <row r="4739" spans="1:24" x14ac:dyDescent="0.25">
      <c r="A4739" s="22">
        <v>720</v>
      </c>
      <c r="B4739" s="23" t="s">
        <v>4787</v>
      </c>
      <c r="C4739" s="23"/>
      <c r="D4739" s="24">
        <v>309462</v>
      </c>
      <c r="E4739" s="25"/>
      <c r="F4739" s="23" t="s">
        <v>33</v>
      </c>
      <c r="G4739" s="23" t="s">
        <v>42</v>
      </c>
      <c r="H4739" s="24" t="s">
        <v>34</v>
      </c>
      <c r="I4739" s="24" t="s">
        <v>35</v>
      </c>
      <c r="J4739" s="23" t="s">
        <v>36</v>
      </c>
      <c r="K4739" s="26">
        <v>0</v>
      </c>
      <c r="L4739" s="26">
        <f t="shared" si="222"/>
        <v>0</v>
      </c>
      <c r="M4739" s="26">
        <v>0</v>
      </c>
      <c r="N4739" s="26">
        <v>0</v>
      </c>
      <c r="O4739" s="26">
        <v>0</v>
      </c>
      <c r="P4739" s="26">
        <v>0</v>
      </c>
      <c r="Q4739" s="26">
        <f t="shared" si="220"/>
        <v>0</v>
      </c>
      <c r="R4739" s="27" t="str">
        <f t="shared" si="221"/>
        <v>1-30</v>
      </c>
      <c r="S4739" s="27" t="str">
        <f>+VLOOKUP(B4739,'[1]PORTFOLIO MAY16'!$B$7:$T$5083,19,0)</f>
        <v>PANAMA</v>
      </c>
      <c r="T4739" s="26">
        <v>0</v>
      </c>
      <c r="U4739" s="23" t="s">
        <v>4557</v>
      </c>
      <c r="V4739" s="23" t="s">
        <v>4558</v>
      </c>
      <c r="W4739" s="23" t="s">
        <v>4557</v>
      </c>
      <c r="X4739" s="22">
        <v>0</v>
      </c>
    </row>
    <row r="4740" spans="1:24" x14ac:dyDescent="0.25">
      <c r="A4740" s="22">
        <v>720</v>
      </c>
      <c r="B4740" s="23" t="s">
        <v>4788</v>
      </c>
      <c r="C4740" s="23"/>
      <c r="D4740" s="24">
        <v>309462</v>
      </c>
      <c r="E4740" s="25"/>
      <c r="F4740" s="23" t="s">
        <v>33</v>
      </c>
      <c r="G4740" s="23" t="s">
        <v>42</v>
      </c>
      <c r="H4740" s="24" t="s">
        <v>34</v>
      </c>
      <c r="I4740" s="24" t="s">
        <v>35</v>
      </c>
      <c r="J4740" s="23" t="s">
        <v>36</v>
      </c>
      <c r="K4740" s="26">
        <v>3209.76</v>
      </c>
      <c r="L4740" s="26">
        <f t="shared" si="222"/>
        <v>3209.76</v>
      </c>
      <c r="M4740" s="26">
        <v>0</v>
      </c>
      <c r="N4740" s="26">
        <v>0</v>
      </c>
      <c r="O4740" s="26">
        <v>0</v>
      </c>
      <c r="P4740" s="26">
        <v>0</v>
      </c>
      <c r="Q4740" s="26">
        <f t="shared" si="220"/>
        <v>0</v>
      </c>
      <c r="R4740" s="27" t="str">
        <f t="shared" si="221"/>
        <v>1-30</v>
      </c>
      <c r="S4740" s="27" t="str">
        <f>+VLOOKUP(B4740,'[1]PORTFOLIO MAY16'!$B$7:$T$5083,19,0)</f>
        <v>PANAMA</v>
      </c>
      <c r="T4740" s="26">
        <v>0</v>
      </c>
      <c r="U4740" s="23" t="s">
        <v>4557</v>
      </c>
      <c r="V4740" s="23" t="s">
        <v>4558</v>
      </c>
      <c r="W4740" s="23" t="s">
        <v>4557</v>
      </c>
      <c r="X4740" s="22">
        <v>3220.32</v>
      </c>
    </row>
    <row r="4741" spans="1:24" x14ac:dyDescent="0.25">
      <c r="A4741" s="22">
        <v>720</v>
      </c>
      <c r="B4741" s="23" t="s">
        <v>4789</v>
      </c>
      <c r="C4741" s="23"/>
      <c r="D4741" s="24">
        <v>309462</v>
      </c>
      <c r="E4741" s="25"/>
      <c r="F4741" s="23" t="s">
        <v>33</v>
      </c>
      <c r="G4741" s="23" t="s">
        <v>42</v>
      </c>
      <c r="H4741" s="24" t="s">
        <v>34</v>
      </c>
      <c r="I4741" s="24" t="s">
        <v>35</v>
      </c>
      <c r="J4741" s="23" t="s">
        <v>36</v>
      </c>
      <c r="K4741" s="26">
        <v>36081.449999999997</v>
      </c>
      <c r="L4741" s="26">
        <f t="shared" si="222"/>
        <v>36081.449999999997</v>
      </c>
      <c r="M4741" s="26">
        <v>0</v>
      </c>
      <c r="N4741" s="26">
        <v>0</v>
      </c>
      <c r="O4741" s="26">
        <v>0</v>
      </c>
      <c r="P4741" s="26">
        <v>0</v>
      </c>
      <c r="Q4741" s="26">
        <f t="shared" si="220"/>
        <v>0</v>
      </c>
      <c r="R4741" s="27" t="str">
        <f t="shared" si="221"/>
        <v>1-30</v>
      </c>
      <c r="S4741" s="27" t="str">
        <f>+VLOOKUP(B4741,'[1]PORTFOLIO MAY16'!$B$7:$T$5083,19,0)</f>
        <v>PANAMA</v>
      </c>
      <c r="T4741" s="26">
        <v>0</v>
      </c>
      <c r="U4741" s="23" t="s">
        <v>4557</v>
      </c>
      <c r="V4741" s="23" t="s">
        <v>4558</v>
      </c>
      <c r="W4741" s="23" t="s">
        <v>4557</v>
      </c>
      <c r="X4741" s="22">
        <v>36273.58</v>
      </c>
    </row>
    <row r="4742" spans="1:24" x14ac:dyDescent="0.25">
      <c r="A4742" s="22">
        <v>720</v>
      </c>
      <c r="B4742" s="23" t="s">
        <v>4790</v>
      </c>
      <c r="C4742" s="23"/>
      <c r="D4742" s="24">
        <v>320723</v>
      </c>
      <c r="E4742" s="25"/>
      <c r="F4742" s="23" t="s">
        <v>33</v>
      </c>
      <c r="G4742" s="23" t="s">
        <v>42</v>
      </c>
      <c r="H4742" s="24" t="s">
        <v>34</v>
      </c>
      <c r="I4742" s="24" t="s">
        <v>35</v>
      </c>
      <c r="J4742" s="23" t="s">
        <v>36</v>
      </c>
      <c r="K4742" s="26">
        <v>237397.5</v>
      </c>
      <c r="L4742" s="26">
        <f t="shared" si="222"/>
        <v>237397.5</v>
      </c>
      <c r="M4742" s="26">
        <v>0</v>
      </c>
      <c r="N4742" s="26">
        <v>0</v>
      </c>
      <c r="O4742" s="26">
        <v>0</v>
      </c>
      <c r="P4742" s="26">
        <v>0</v>
      </c>
      <c r="Q4742" s="26">
        <f t="shared" si="220"/>
        <v>0</v>
      </c>
      <c r="R4742" s="27" t="str">
        <f t="shared" si="221"/>
        <v>1-30</v>
      </c>
      <c r="S4742" s="27" t="str">
        <f>+VLOOKUP(B4742,'[1]PORTFOLIO MAY16'!$B$7:$T$5083,19,0)</f>
        <v>PANAMA</v>
      </c>
      <c r="T4742" s="26">
        <v>0</v>
      </c>
      <c r="U4742" s="23" t="s">
        <v>4557</v>
      </c>
      <c r="V4742" s="23" t="s">
        <v>4558</v>
      </c>
      <c r="W4742" s="23" t="s">
        <v>4557</v>
      </c>
      <c r="X4742" s="22">
        <v>257384.16</v>
      </c>
    </row>
    <row r="4743" spans="1:24" x14ac:dyDescent="0.25">
      <c r="A4743" s="22">
        <v>720</v>
      </c>
      <c r="B4743" s="23" t="s">
        <v>4791</v>
      </c>
      <c r="C4743" s="23"/>
      <c r="D4743" s="24">
        <v>320695</v>
      </c>
      <c r="E4743" s="25"/>
      <c r="F4743" s="23" t="s">
        <v>42</v>
      </c>
      <c r="G4743" s="23" t="s">
        <v>42</v>
      </c>
      <c r="H4743" s="24" t="s">
        <v>34</v>
      </c>
      <c r="I4743" s="24" t="s">
        <v>35</v>
      </c>
      <c r="J4743" s="23" t="s">
        <v>36</v>
      </c>
      <c r="K4743" s="26">
        <v>112215.2</v>
      </c>
      <c r="L4743" s="26">
        <f t="shared" si="222"/>
        <v>112215.2</v>
      </c>
      <c r="M4743" s="26">
        <v>0</v>
      </c>
      <c r="N4743" s="26">
        <v>0</v>
      </c>
      <c r="O4743" s="26">
        <v>0</v>
      </c>
      <c r="P4743" s="26">
        <v>0</v>
      </c>
      <c r="Q4743" s="26">
        <f t="shared" ref="Q4743:Q4806" si="223">+P4743+O4743+N4743+M4743</f>
        <v>0</v>
      </c>
      <c r="R4743" s="27" t="str">
        <f t="shared" ref="R4743:R4806" si="224">+IF(P4743&gt;0,"120+",IF(O4743&gt;0,"91-120",IF(N4743&gt;0,"61-90",IF(M4743&gt;0,"31-60","1-30"))))</f>
        <v>1-30</v>
      </c>
      <c r="S4743" s="27" t="str">
        <f>+VLOOKUP(B4743,'[1]PORTFOLIO MAY16'!$B$7:$T$5083,19,0)</f>
        <v>PANAMA</v>
      </c>
      <c r="T4743" s="26">
        <v>0</v>
      </c>
      <c r="U4743" s="23" t="s">
        <v>4557</v>
      </c>
      <c r="V4743" s="23" t="s">
        <v>4558</v>
      </c>
      <c r="W4743" s="23" t="s">
        <v>4557</v>
      </c>
      <c r="X4743" s="22">
        <v>115812.84</v>
      </c>
    </row>
    <row r="4744" spans="1:24" x14ac:dyDescent="0.25">
      <c r="A4744" s="22">
        <v>720</v>
      </c>
      <c r="B4744" s="23" t="s">
        <v>4792</v>
      </c>
      <c r="C4744" s="23"/>
      <c r="D4744" s="24">
        <v>320695</v>
      </c>
      <c r="E4744" s="25"/>
      <c r="F4744" s="23" t="s">
        <v>42</v>
      </c>
      <c r="G4744" s="23" t="s">
        <v>42</v>
      </c>
      <c r="H4744" s="24" t="s">
        <v>34</v>
      </c>
      <c r="I4744" s="24" t="s">
        <v>35</v>
      </c>
      <c r="J4744" s="23" t="s">
        <v>36</v>
      </c>
      <c r="K4744" s="26">
        <v>14084.57</v>
      </c>
      <c r="L4744" s="26">
        <f t="shared" si="222"/>
        <v>14084.57</v>
      </c>
      <c r="M4744" s="26">
        <v>0</v>
      </c>
      <c r="N4744" s="26">
        <v>0</v>
      </c>
      <c r="O4744" s="26">
        <v>0</v>
      </c>
      <c r="P4744" s="26">
        <v>0</v>
      </c>
      <c r="Q4744" s="26">
        <f t="shared" si="223"/>
        <v>0</v>
      </c>
      <c r="R4744" s="27" t="str">
        <f t="shared" si="224"/>
        <v>1-30</v>
      </c>
      <c r="S4744" s="27" t="str">
        <f>+VLOOKUP(B4744,'[1]PORTFOLIO MAY16'!$B$7:$T$5083,19,0)</f>
        <v>PANAMA</v>
      </c>
      <c r="T4744" s="26">
        <v>0</v>
      </c>
      <c r="U4744" s="23" t="s">
        <v>4557</v>
      </c>
      <c r="V4744" s="23" t="s">
        <v>4558</v>
      </c>
      <c r="W4744" s="23" t="s">
        <v>4557</v>
      </c>
      <c r="X4744" s="22">
        <v>14195.4</v>
      </c>
    </row>
    <row r="4745" spans="1:24" x14ac:dyDescent="0.25">
      <c r="A4745" s="22">
        <v>720</v>
      </c>
      <c r="B4745" s="23" t="s">
        <v>4793</v>
      </c>
      <c r="C4745" s="23"/>
      <c r="D4745" s="24">
        <v>320752</v>
      </c>
      <c r="E4745" s="25"/>
      <c r="F4745" s="23" t="s">
        <v>33</v>
      </c>
      <c r="G4745" s="23" t="s">
        <v>42</v>
      </c>
      <c r="H4745" s="24" t="s">
        <v>34</v>
      </c>
      <c r="I4745" s="24" t="s">
        <v>35</v>
      </c>
      <c r="J4745" s="23" t="s">
        <v>36</v>
      </c>
      <c r="K4745" s="26">
        <v>15195.5</v>
      </c>
      <c r="L4745" s="26">
        <f t="shared" si="222"/>
        <v>15195.5</v>
      </c>
      <c r="M4745" s="26">
        <v>0</v>
      </c>
      <c r="N4745" s="26">
        <v>0</v>
      </c>
      <c r="O4745" s="26">
        <v>0</v>
      </c>
      <c r="P4745" s="26">
        <v>0</v>
      </c>
      <c r="Q4745" s="26">
        <f t="shared" si="223"/>
        <v>0</v>
      </c>
      <c r="R4745" s="27" t="str">
        <f t="shared" si="224"/>
        <v>1-30</v>
      </c>
      <c r="S4745" s="27" t="str">
        <f>+VLOOKUP(B4745,'[1]PORTFOLIO MAY16'!$B$7:$T$5083,19,0)</f>
        <v>PANAMA</v>
      </c>
      <c r="T4745" s="26">
        <v>0</v>
      </c>
      <c r="U4745" s="23" t="s">
        <v>4557</v>
      </c>
      <c r="V4745" s="23" t="s">
        <v>4558</v>
      </c>
      <c r="W4745" s="23" t="s">
        <v>4557</v>
      </c>
      <c r="X4745" s="22">
        <v>15266.95</v>
      </c>
    </row>
    <row r="4746" spans="1:24" x14ac:dyDescent="0.25">
      <c r="A4746" s="22">
        <v>720</v>
      </c>
      <c r="B4746" s="23" t="s">
        <v>4794</v>
      </c>
      <c r="C4746" s="23"/>
      <c r="D4746" s="24">
        <v>361668</v>
      </c>
      <c r="E4746" s="25"/>
      <c r="F4746" s="23" t="s">
        <v>33</v>
      </c>
      <c r="G4746" s="23" t="s">
        <v>42</v>
      </c>
      <c r="H4746" s="24" t="s">
        <v>34</v>
      </c>
      <c r="I4746" s="24" t="s">
        <v>35</v>
      </c>
      <c r="J4746" s="23" t="s">
        <v>36</v>
      </c>
      <c r="K4746" s="26">
        <v>70606.3</v>
      </c>
      <c r="L4746" s="26">
        <f t="shared" si="222"/>
        <v>70606.3</v>
      </c>
      <c r="M4746" s="26">
        <v>0</v>
      </c>
      <c r="N4746" s="26">
        <v>0</v>
      </c>
      <c r="O4746" s="26">
        <v>0</v>
      </c>
      <c r="P4746" s="26">
        <v>0</v>
      </c>
      <c r="Q4746" s="26">
        <f t="shared" si="223"/>
        <v>0</v>
      </c>
      <c r="R4746" s="27" t="str">
        <f t="shared" si="224"/>
        <v>1-30</v>
      </c>
      <c r="S4746" s="27" t="str">
        <f>+VLOOKUP(B4746,'[1]PORTFOLIO MAY16'!$B$7:$T$5083,19,0)</f>
        <v>PANAMA</v>
      </c>
      <c r="T4746" s="26">
        <v>0</v>
      </c>
      <c r="U4746" s="23" t="s">
        <v>4557</v>
      </c>
      <c r="V4746" s="23" t="s">
        <v>4558</v>
      </c>
      <c r="W4746" s="23" t="s">
        <v>4557</v>
      </c>
      <c r="X4746" s="22">
        <v>78608.7</v>
      </c>
    </row>
    <row r="4747" spans="1:24" x14ac:dyDescent="0.25">
      <c r="A4747" s="22">
        <v>720</v>
      </c>
      <c r="B4747" s="23" t="s">
        <v>4795</v>
      </c>
      <c r="C4747" s="23"/>
      <c r="D4747" s="24">
        <v>320695</v>
      </c>
      <c r="E4747" s="25"/>
      <c r="F4747" s="23" t="s">
        <v>42</v>
      </c>
      <c r="G4747" s="23" t="s">
        <v>42</v>
      </c>
      <c r="H4747" s="24" t="s">
        <v>34</v>
      </c>
      <c r="I4747" s="24" t="s">
        <v>35</v>
      </c>
      <c r="J4747" s="23" t="s">
        <v>36</v>
      </c>
      <c r="K4747" s="26">
        <v>37558.269999999997</v>
      </c>
      <c r="L4747" s="26">
        <f t="shared" si="222"/>
        <v>37558.269999999997</v>
      </c>
      <c r="M4747" s="26">
        <v>0</v>
      </c>
      <c r="N4747" s="26">
        <v>0</v>
      </c>
      <c r="O4747" s="26">
        <v>0</v>
      </c>
      <c r="P4747" s="26">
        <v>0</v>
      </c>
      <c r="Q4747" s="26">
        <f t="shared" si="223"/>
        <v>0</v>
      </c>
      <c r="R4747" s="27" t="str">
        <f t="shared" si="224"/>
        <v>1-30</v>
      </c>
      <c r="S4747" s="27" t="str">
        <f>+VLOOKUP(B4747,'[1]PORTFOLIO MAY16'!$B$7:$T$5083,19,0)</f>
        <v>PANAMA</v>
      </c>
      <c r="T4747" s="26">
        <v>0</v>
      </c>
      <c r="U4747" s="23" t="s">
        <v>4557</v>
      </c>
      <c r="V4747" s="23" t="s">
        <v>4558</v>
      </c>
      <c r="W4747" s="23" t="s">
        <v>4557</v>
      </c>
      <c r="X4747" s="22">
        <v>38938.980000000003</v>
      </c>
    </row>
    <row r="4748" spans="1:24" x14ac:dyDescent="0.25">
      <c r="A4748" s="22">
        <v>720</v>
      </c>
      <c r="B4748" s="23" t="s">
        <v>4796</v>
      </c>
      <c r="C4748" s="23"/>
      <c r="D4748" s="24">
        <v>320723</v>
      </c>
      <c r="E4748" s="25"/>
      <c r="F4748" s="23" t="s">
        <v>33</v>
      </c>
      <c r="G4748" s="23" t="s">
        <v>42</v>
      </c>
      <c r="H4748" s="24" t="s">
        <v>34</v>
      </c>
      <c r="I4748" s="24" t="s">
        <v>35</v>
      </c>
      <c r="J4748" s="23" t="s">
        <v>36</v>
      </c>
      <c r="K4748" s="26">
        <v>235815.39</v>
      </c>
      <c r="L4748" s="26">
        <f t="shared" si="222"/>
        <v>235815.39</v>
      </c>
      <c r="M4748" s="26">
        <v>0</v>
      </c>
      <c r="N4748" s="26">
        <v>0</v>
      </c>
      <c r="O4748" s="26">
        <v>0</v>
      </c>
      <c r="P4748" s="26">
        <v>0</v>
      </c>
      <c r="Q4748" s="26">
        <f t="shared" si="223"/>
        <v>0</v>
      </c>
      <c r="R4748" s="27" t="str">
        <f t="shared" si="224"/>
        <v>1-30</v>
      </c>
      <c r="S4748" s="27" t="str">
        <f>+VLOOKUP(B4748,'[1]PORTFOLIO MAY16'!$B$7:$T$5083,19,0)</f>
        <v>PANAMA</v>
      </c>
      <c r="T4748" s="26">
        <v>0</v>
      </c>
      <c r="U4748" s="23" t="s">
        <v>4557</v>
      </c>
      <c r="V4748" s="23" t="s">
        <v>4558</v>
      </c>
      <c r="W4748" s="23" t="s">
        <v>4557</v>
      </c>
      <c r="X4748" s="22">
        <v>256903.03</v>
      </c>
    </row>
    <row r="4749" spans="1:24" x14ac:dyDescent="0.25">
      <c r="A4749" s="22">
        <v>720</v>
      </c>
      <c r="B4749" s="23" t="s">
        <v>4797</v>
      </c>
      <c r="C4749" s="23"/>
      <c r="D4749" s="24">
        <v>320703</v>
      </c>
      <c r="E4749" s="25"/>
      <c r="F4749" s="23" t="s">
        <v>33</v>
      </c>
      <c r="G4749" s="23" t="s">
        <v>42</v>
      </c>
      <c r="H4749" s="24" t="s">
        <v>34</v>
      </c>
      <c r="I4749" s="24" t="s">
        <v>35</v>
      </c>
      <c r="J4749" s="23" t="s">
        <v>36</v>
      </c>
      <c r="K4749" s="26">
        <v>672221.57</v>
      </c>
      <c r="L4749" s="26">
        <f t="shared" si="222"/>
        <v>672221.57</v>
      </c>
      <c r="M4749" s="26">
        <v>0</v>
      </c>
      <c r="N4749" s="26">
        <v>0</v>
      </c>
      <c r="O4749" s="26">
        <v>0</v>
      </c>
      <c r="P4749" s="26">
        <v>0</v>
      </c>
      <c r="Q4749" s="26">
        <f t="shared" si="223"/>
        <v>0</v>
      </c>
      <c r="R4749" s="27" t="str">
        <f t="shared" si="224"/>
        <v>1-30</v>
      </c>
      <c r="S4749" s="27" t="str">
        <f>+VLOOKUP(B4749,'[1]PORTFOLIO MAY16'!$B$7:$T$5083,19,0)</f>
        <v>PANAMA</v>
      </c>
      <c r="T4749" s="26">
        <v>0</v>
      </c>
      <c r="U4749" s="23" t="s">
        <v>4557</v>
      </c>
      <c r="V4749" s="23" t="s">
        <v>4558</v>
      </c>
      <c r="W4749" s="23" t="s">
        <v>4557</v>
      </c>
      <c r="X4749" s="22">
        <v>781139.75</v>
      </c>
    </row>
    <row r="4750" spans="1:24" x14ac:dyDescent="0.25">
      <c r="A4750" s="22">
        <v>720</v>
      </c>
      <c r="B4750" s="23" t="s">
        <v>4798</v>
      </c>
      <c r="C4750" s="23"/>
      <c r="D4750" s="24">
        <v>342298</v>
      </c>
      <c r="E4750" s="25"/>
      <c r="F4750" s="23" t="s">
        <v>33</v>
      </c>
      <c r="G4750" s="23" t="s">
        <v>42</v>
      </c>
      <c r="H4750" s="24" t="s">
        <v>34</v>
      </c>
      <c r="I4750" s="24" t="s">
        <v>35</v>
      </c>
      <c r="J4750" s="23" t="s">
        <v>36</v>
      </c>
      <c r="K4750" s="26">
        <v>143504.70000000001</v>
      </c>
      <c r="L4750" s="26">
        <f t="shared" si="222"/>
        <v>143504.70000000001</v>
      </c>
      <c r="M4750" s="26">
        <v>0</v>
      </c>
      <c r="N4750" s="26">
        <v>0</v>
      </c>
      <c r="O4750" s="26">
        <v>0</v>
      </c>
      <c r="P4750" s="26">
        <v>0</v>
      </c>
      <c r="Q4750" s="26">
        <f t="shared" si="223"/>
        <v>0</v>
      </c>
      <c r="R4750" s="27" t="str">
        <f t="shared" si="224"/>
        <v>1-30</v>
      </c>
      <c r="S4750" s="27" t="str">
        <f>+VLOOKUP(B4750,'[1]PORTFOLIO MAY16'!$B$7:$T$5083,19,0)</f>
        <v>PANAMA</v>
      </c>
      <c r="T4750" s="26">
        <v>0</v>
      </c>
      <c r="U4750" s="23" t="s">
        <v>4557</v>
      </c>
      <c r="V4750" s="23" t="s">
        <v>4558</v>
      </c>
      <c r="W4750" s="23" t="s">
        <v>4557</v>
      </c>
      <c r="X4750" s="22">
        <v>159159.20000000001</v>
      </c>
    </row>
    <row r="4751" spans="1:24" x14ac:dyDescent="0.25">
      <c r="A4751" s="22">
        <v>720</v>
      </c>
      <c r="B4751" s="23" t="s">
        <v>4799</v>
      </c>
      <c r="C4751" s="23"/>
      <c r="D4751" s="24">
        <v>319116</v>
      </c>
      <c r="E4751" s="25"/>
      <c r="F4751" s="23" t="s">
        <v>33</v>
      </c>
      <c r="G4751" s="23" t="s">
        <v>42</v>
      </c>
      <c r="H4751" s="24" t="s">
        <v>34</v>
      </c>
      <c r="I4751" s="24" t="s">
        <v>35</v>
      </c>
      <c r="J4751" s="23" t="s">
        <v>36</v>
      </c>
      <c r="K4751" s="26">
        <v>616418.82999999996</v>
      </c>
      <c r="L4751" s="26">
        <f t="shared" si="222"/>
        <v>616418.82999999996</v>
      </c>
      <c r="M4751" s="26">
        <v>0</v>
      </c>
      <c r="N4751" s="26">
        <v>0</v>
      </c>
      <c r="O4751" s="26">
        <v>0</v>
      </c>
      <c r="P4751" s="26">
        <v>0</v>
      </c>
      <c r="Q4751" s="26">
        <f t="shared" si="223"/>
        <v>0</v>
      </c>
      <c r="R4751" s="27" t="str">
        <f t="shared" si="224"/>
        <v>1-30</v>
      </c>
      <c r="S4751" s="27" t="str">
        <f>+VLOOKUP(B4751,'[1]PORTFOLIO MAY16'!$B$7:$T$5083,19,0)</f>
        <v>PANAMA</v>
      </c>
      <c r="T4751" s="26">
        <v>0</v>
      </c>
      <c r="U4751" s="23" t="s">
        <v>4557</v>
      </c>
      <c r="V4751" s="23" t="s">
        <v>4558</v>
      </c>
      <c r="W4751" s="23" t="s">
        <v>4557</v>
      </c>
      <c r="X4751" s="22">
        <v>652246.30000000005</v>
      </c>
    </row>
    <row r="4752" spans="1:24" x14ac:dyDescent="0.25">
      <c r="A4752" s="22">
        <v>720</v>
      </c>
      <c r="B4752" s="23" t="s">
        <v>4800</v>
      </c>
      <c r="C4752" s="23"/>
      <c r="D4752" s="24">
        <v>333737</v>
      </c>
      <c r="E4752" s="25"/>
      <c r="F4752" s="23" t="s">
        <v>33</v>
      </c>
      <c r="G4752" s="23" t="s">
        <v>42</v>
      </c>
      <c r="H4752" s="24" t="s">
        <v>34</v>
      </c>
      <c r="I4752" s="24" t="s">
        <v>35</v>
      </c>
      <c r="J4752" s="23" t="s">
        <v>36</v>
      </c>
      <c r="K4752" s="26">
        <v>177516.51</v>
      </c>
      <c r="L4752" s="26">
        <f t="shared" si="222"/>
        <v>177516.51</v>
      </c>
      <c r="M4752" s="26">
        <v>0</v>
      </c>
      <c r="N4752" s="26">
        <v>0</v>
      </c>
      <c r="O4752" s="26">
        <v>0</v>
      </c>
      <c r="P4752" s="26">
        <v>0</v>
      </c>
      <c r="Q4752" s="26">
        <f t="shared" si="223"/>
        <v>0</v>
      </c>
      <c r="R4752" s="27" t="str">
        <f t="shared" si="224"/>
        <v>1-30</v>
      </c>
      <c r="S4752" s="27" t="str">
        <f>+VLOOKUP(B4752,'[1]PORTFOLIO MAY16'!$B$7:$T$5083,19,0)</f>
        <v>PANAMA</v>
      </c>
      <c r="T4752" s="26">
        <v>0</v>
      </c>
      <c r="U4752" s="23" t="s">
        <v>4557</v>
      </c>
      <c r="V4752" s="23" t="s">
        <v>4558</v>
      </c>
      <c r="W4752" s="23" t="s">
        <v>4557</v>
      </c>
      <c r="X4752" s="22">
        <v>193893.48</v>
      </c>
    </row>
    <row r="4753" spans="1:24" x14ac:dyDescent="0.25">
      <c r="A4753" s="22">
        <v>720</v>
      </c>
      <c r="B4753" s="23" t="s">
        <v>4801</v>
      </c>
      <c r="C4753" s="23"/>
      <c r="D4753" s="24">
        <v>340892</v>
      </c>
      <c r="E4753" s="25"/>
      <c r="F4753" s="23" t="s">
        <v>33</v>
      </c>
      <c r="G4753" s="23" t="s">
        <v>42</v>
      </c>
      <c r="H4753" s="24" t="s">
        <v>34</v>
      </c>
      <c r="I4753" s="24" t="s">
        <v>35</v>
      </c>
      <c r="J4753" s="23" t="s">
        <v>36</v>
      </c>
      <c r="K4753" s="26">
        <v>70606.820000000007</v>
      </c>
      <c r="L4753" s="26">
        <f t="shared" si="222"/>
        <v>70606.820000000007</v>
      </c>
      <c r="M4753" s="26">
        <v>0</v>
      </c>
      <c r="N4753" s="26">
        <v>0</v>
      </c>
      <c r="O4753" s="26">
        <v>0</v>
      </c>
      <c r="P4753" s="26">
        <v>0</v>
      </c>
      <c r="Q4753" s="26">
        <f t="shared" si="223"/>
        <v>0</v>
      </c>
      <c r="R4753" s="27" t="str">
        <f t="shared" si="224"/>
        <v>1-30</v>
      </c>
      <c r="S4753" s="27" t="str">
        <f>+VLOOKUP(B4753,'[1]PORTFOLIO MAY16'!$B$7:$T$5083,19,0)</f>
        <v>PANAMA</v>
      </c>
      <c r="T4753" s="26">
        <v>0</v>
      </c>
      <c r="U4753" s="23" t="s">
        <v>4557</v>
      </c>
      <c r="V4753" s="23" t="s">
        <v>4558</v>
      </c>
      <c r="W4753" s="23" t="s">
        <v>4557</v>
      </c>
      <c r="X4753" s="22">
        <v>78608.7</v>
      </c>
    </row>
    <row r="4754" spans="1:24" x14ac:dyDescent="0.25">
      <c r="A4754" s="22">
        <v>720</v>
      </c>
      <c r="B4754" s="23" t="s">
        <v>4802</v>
      </c>
      <c r="C4754" s="23"/>
      <c r="D4754" s="24">
        <v>354477</v>
      </c>
      <c r="E4754" s="25"/>
      <c r="F4754" s="23" t="s">
        <v>33</v>
      </c>
      <c r="G4754" s="23" t="s">
        <v>42</v>
      </c>
      <c r="H4754" s="24" t="s">
        <v>34</v>
      </c>
      <c r="I4754" s="24" t="s">
        <v>35</v>
      </c>
      <c r="J4754" s="23" t="s">
        <v>36</v>
      </c>
      <c r="K4754" s="26">
        <v>217461.47</v>
      </c>
      <c r="L4754" s="26">
        <f t="shared" si="222"/>
        <v>217461.47</v>
      </c>
      <c r="M4754" s="26">
        <v>0</v>
      </c>
      <c r="N4754" s="26">
        <v>0</v>
      </c>
      <c r="O4754" s="26">
        <v>0</v>
      </c>
      <c r="P4754" s="26">
        <v>0</v>
      </c>
      <c r="Q4754" s="26">
        <f t="shared" si="223"/>
        <v>0</v>
      </c>
      <c r="R4754" s="27" t="str">
        <f t="shared" si="224"/>
        <v>1-30</v>
      </c>
      <c r="S4754" s="27" t="str">
        <f>+VLOOKUP(B4754,'[1]PORTFOLIO MAY16'!$B$7:$T$5083,19,0)</f>
        <v>PANAMA</v>
      </c>
      <c r="T4754" s="26">
        <v>0</v>
      </c>
      <c r="U4754" s="23" t="s">
        <v>4557</v>
      </c>
      <c r="V4754" s="23" t="s">
        <v>4558</v>
      </c>
      <c r="W4754" s="23" t="s">
        <v>4557</v>
      </c>
      <c r="X4754" s="22">
        <v>261515.9</v>
      </c>
    </row>
    <row r="4755" spans="1:24" x14ac:dyDescent="0.25">
      <c r="A4755" s="22">
        <v>720</v>
      </c>
      <c r="B4755" s="23" t="s">
        <v>4803</v>
      </c>
      <c r="C4755" s="23"/>
      <c r="D4755" s="24">
        <v>367261</v>
      </c>
      <c r="E4755" s="25"/>
      <c r="F4755" s="23" t="s">
        <v>33</v>
      </c>
      <c r="G4755" s="23" t="s">
        <v>42</v>
      </c>
      <c r="H4755" s="24" t="s">
        <v>34</v>
      </c>
      <c r="I4755" s="24" t="s">
        <v>35</v>
      </c>
      <c r="J4755" s="23" t="s">
        <v>36</v>
      </c>
      <c r="K4755" s="26">
        <v>141959.59</v>
      </c>
      <c r="L4755" s="26">
        <f t="shared" si="222"/>
        <v>141959.59</v>
      </c>
      <c r="M4755" s="26">
        <v>0</v>
      </c>
      <c r="N4755" s="26">
        <v>0</v>
      </c>
      <c r="O4755" s="26">
        <v>0</v>
      </c>
      <c r="P4755" s="26">
        <v>0</v>
      </c>
      <c r="Q4755" s="26">
        <f t="shared" si="223"/>
        <v>0</v>
      </c>
      <c r="R4755" s="27" t="str">
        <f t="shared" si="224"/>
        <v>1-30</v>
      </c>
      <c r="S4755" s="27" t="str">
        <f>+VLOOKUP(B4755,'[1]PORTFOLIO MAY16'!$B$7:$T$5083,19,0)</f>
        <v>PANAMA</v>
      </c>
      <c r="T4755" s="26">
        <v>0</v>
      </c>
      <c r="U4755" s="23" t="s">
        <v>4557</v>
      </c>
      <c r="V4755" s="23" t="s">
        <v>4558</v>
      </c>
      <c r="W4755" s="23" t="s">
        <v>4557</v>
      </c>
      <c r="X4755" s="22">
        <v>164479.23000000001</v>
      </c>
    </row>
    <row r="4756" spans="1:24" x14ac:dyDescent="0.25">
      <c r="A4756" s="22">
        <v>720</v>
      </c>
      <c r="B4756" s="23" t="s">
        <v>4804</v>
      </c>
      <c r="C4756" s="23"/>
      <c r="D4756" s="24">
        <v>320695</v>
      </c>
      <c r="E4756" s="25"/>
      <c r="F4756" s="23" t="s">
        <v>42</v>
      </c>
      <c r="G4756" s="23" t="s">
        <v>42</v>
      </c>
      <c r="H4756" s="24" t="s">
        <v>34</v>
      </c>
      <c r="I4756" s="24" t="s">
        <v>35</v>
      </c>
      <c r="J4756" s="23" t="s">
        <v>36</v>
      </c>
      <c r="K4756" s="26">
        <v>134355.32999999999</v>
      </c>
      <c r="L4756" s="26">
        <f t="shared" si="222"/>
        <v>134355.32999999999</v>
      </c>
      <c r="M4756" s="26">
        <v>0</v>
      </c>
      <c r="N4756" s="26">
        <v>0</v>
      </c>
      <c r="O4756" s="26">
        <v>0</v>
      </c>
      <c r="P4756" s="26">
        <v>0</v>
      </c>
      <c r="Q4756" s="26">
        <f t="shared" si="223"/>
        <v>0</v>
      </c>
      <c r="R4756" s="27" t="str">
        <f t="shared" si="224"/>
        <v>1-30</v>
      </c>
      <c r="S4756" s="27" t="str">
        <f>+VLOOKUP(B4756,'[1]PORTFOLIO MAY16'!$B$7:$T$5083,19,0)</f>
        <v>PANAMA</v>
      </c>
      <c r="T4756" s="26">
        <v>0</v>
      </c>
      <c r="U4756" s="23" t="s">
        <v>4557</v>
      </c>
      <c r="V4756" s="23" t="s">
        <v>4558</v>
      </c>
      <c r="W4756" s="23" t="s">
        <v>4557</v>
      </c>
      <c r="X4756" s="22">
        <v>138929.94</v>
      </c>
    </row>
    <row r="4757" spans="1:24" x14ac:dyDescent="0.25">
      <c r="A4757" s="22">
        <v>720</v>
      </c>
      <c r="B4757" s="23" t="s">
        <v>4805</v>
      </c>
      <c r="C4757" s="23"/>
      <c r="D4757" s="24">
        <v>368208</v>
      </c>
      <c r="E4757" s="25"/>
      <c r="F4757" s="23" t="s">
        <v>42</v>
      </c>
      <c r="G4757" s="23" t="s">
        <v>42</v>
      </c>
      <c r="H4757" s="24" t="s">
        <v>34</v>
      </c>
      <c r="I4757" s="24" t="s">
        <v>35</v>
      </c>
      <c r="J4757" s="23" t="s">
        <v>36</v>
      </c>
      <c r="K4757" s="26">
        <v>142525.32999999999</v>
      </c>
      <c r="L4757" s="26">
        <f t="shared" si="222"/>
        <v>142525.32999999999</v>
      </c>
      <c r="M4757" s="26">
        <v>0</v>
      </c>
      <c r="N4757" s="26">
        <v>0</v>
      </c>
      <c r="O4757" s="26">
        <v>0</v>
      </c>
      <c r="P4757" s="26">
        <v>0</v>
      </c>
      <c r="Q4757" s="26">
        <f t="shared" si="223"/>
        <v>0</v>
      </c>
      <c r="R4757" s="27" t="str">
        <f t="shared" si="224"/>
        <v>1-30</v>
      </c>
      <c r="S4757" s="28" t="s">
        <v>4573</v>
      </c>
      <c r="T4757" s="26">
        <v>0</v>
      </c>
      <c r="U4757" s="23" t="s">
        <v>4557</v>
      </c>
      <c r="V4757" s="23" t="s">
        <v>4558</v>
      </c>
      <c r="W4757" s="23" t="s">
        <v>4557</v>
      </c>
      <c r="X4757" s="22">
        <v>159258.43</v>
      </c>
    </row>
    <row r="4758" spans="1:24" x14ac:dyDescent="0.25">
      <c r="A4758" s="22">
        <v>720</v>
      </c>
      <c r="B4758" s="23" t="s">
        <v>4806</v>
      </c>
      <c r="C4758" s="23"/>
      <c r="D4758" s="24">
        <v>320695</v>
      </c>
      <c r="E4758" s="25"/>
      <c r="F4758" s="23" t="s">
        <v>42</v>
      </c>
      <c r="G4758" s="23" t="s">
        <v>42</v>
      </c>
      <c r="H4758" s="24" t="s">
        <v>34</v>
      </c>
      <c r="I4758" s="24" t="s">
        <v>35</v>
      </c>
      <c r="J4758" s="23" t="s">
        <v>36</v>
      </c>
      <c r="K4758" s="26">
        <v>134355.32999999999</v>
      </c>
      <c r="L4758" s="26">
        <f t="shared" si="222"/>
        <v>134355.32999999999</v>
      </c>
      <c r="M4758" s="26">
        <v>0</v>
      </c>
      <c r="N4758" s="26">
        <v>0</v>
      </c>
      <c r="O4758" s="26">
        <v>0</v>
      </c>
      <c r="P4758" s="26">
        <v>0</v>
      </c>
      <c r="Q4758" s="26">
        <f t="shared" si="223"/>
        <v>0</v>
      </c>
      <c r="R4758" s="27" t="str">
        <f t="shared" si="224"/>
        <v>1-30</v>
      </c>
      <c r="S4758" s="27" t="str">
        <f>+VLOOKUP(B4758,'[1]PORTFOLIO MAY16'!$B$7:$T$5083,19,0)</f>
        <v>PANAMA</v>
      </c>
      <c r="T4758" s="26">
        <v>0</v>
      </c>
      <c r="U4758" s="23" t="s">
        <v>4557</v>
      </c>
      <c r="V4758" s="23" t="s">
        <v>4558</v>
      </c>
      <c r="W4758" s="23" t="s">
        <v>4557</v>
      </c>
      <c r="X4758" s="22">
        <v>138929.94</v>
      </c>
    </row>
    <row r="4759" spans="1:24" x14ac:dyDescent="0.25">
      <c r="A4759" s="22">
        <v>720</v>
      </c>
      <c r="B4759" s="23" t="s">
        <v>4807</v>
      </c>
      <c r="C4759" s="23"/>
      <c r="D4759" s="24">
        <v>320760</v>
      </c>
      <c r="E4759" s="25"/>
      <c r="F4759" s="23" t="s">
        <v>33</v>
      </c>
      <c r="G4759" s="23" t="s">
        <v>42</v>
      </c>
      <c r="H4759" s="24" t="s">
        <v>34</v>
      </c>
      <c r="I4759" s="24" t="s">
        <v>35</v>
      </c>
      <c r="J4759" s="23" t="s">
        <v>36</v>
      </c>
      <c r="K4759" s="26">
        <v>132700.23000000001</v>
      </c>
      <c r="L4759" s="26">
        <f t="shared" si="222"/>
        <v>132700.23000000001</v>
      </c>
      <c r="M4759" s="26">
        <v>0</v>
      </c>
      <c r="N4759" s="26">
        <v>0</v>
      </c>
      <c r="O4759" s="26">
        <v>0</v>
      </c>
      <c r="P4759" s="26">
        <v>0</v>
      </c>
      <c r="Q4759" s="26">
        <f t="shared" si="223"/>
        <v>0</v>
      </c>
      <c r="R4759" s="27" t="str">
        <f t="shared" si="224"/>
        <v>1-30</v>
      </c>
      <c r="S4759" s="27" t="str">
        <f>+VLOOKUP(B4759,'[1]PORTFOLIO MAY16'!$B$7:$T$5083,19,0)</f>
        <v>PANAMA</v>
      </c>
      <c r="T4759" s="26">
        <v>0</v>
      </c>
      <c r="U4759" s="23" t="s">
        <v>4557</v>
      </c>
      <c r="V4759" s="23" t="s">
        <v>4558</v>
      </c>
      <c r="W4759" s="23" t="s">
        <v>4557</v>
      </c>
      <c r="X4759" s="22">
        <v>141117.59</v>
      </c>
    </row>
    <row r="4760" spans="1:24" x14ac:dyDescent="0.25">
      <c r="A4760" s="22">
        <v>720</v>
      </c>
      <c r="B4760" s="23" t="s">
        <v>4808</v>
      </c>
      <c r="C4760" s="23"/>
      <c r="D4760" s="24">
        <v>320699</v>
      </c>
      <c r="E4760" s="25"/>
      <c r="F4760" s="23" t="s">
        <v>33</v>
      </c>
      <c r="G4760" s="23" t="s">
        <v>42</v>
      </c>
      <c r="H4760" s="24" t="s">
        <v>34</v>
      </c>
      <c r="I4760" s="24" t="s">
        <v>35</v>
      </c>
      <c r="J4760" s="23" t="s">
        <v>36</v>
      </c>
      <c r="K4760" s="26">
        <v>11990.25</v>
      </c>
      <c r="L4760" s="26">
        <f t="shared" si="222"/>
        <v>11990.25</v>
      </c>
      <c r="M4760" s="26">
        <v>0</v>
      </c>
      <c r="N4760" s="26">
        <v>0</v>
      </c>
      <c r="O4760" s="26">
        <v>0</v>
      </c>
      <c r="P4760" s="26">
        <v>0</v>
      </c>
      <c r="Q4760" s="26">
        <f t="shared" si="223"/>
        <v>0</v>
      </c>
      <c r="R4760" s="27" t="str">
        <f t="shared" si="224"/>
        <v>1-30</v>
      </c>
      <c r="S4760" s="27" t="str">
        <f>+VLOOKUP(B4760,'[1]PORTFOLIO MAY16'!$B$7:$T$5083,19,0)</f>
        <v>PANAMA</v>
      </c>
      <c r="T4760" s="26">
        <v>0</v>
      </c>
      <c r="U4760" s="23" t="s">
        <v>4557</v>
      </c>
      <c r="V4760" s="23" t="s">
        <v>4558</v>
      </c>
      <c r="W4760" s="23" t="s">
        <v>4557</v>
      </c>
      <c r="X4760" s="22">
        <v>12110.46</v>
      </c>
    </row>
    <row r="4761" spans="1:24" x14ac:dyDescent="0.25">
      <c r="A4761" s="22">
        <v>720</v>
      </c>
      <c r="B4761" s="23" t="s">
        <v>4809</v>
      </c>
      <c r="C4761" s="23"/>
      <c r="D4761" s="24">
        <v>309462</v>
      </c>
      <c r="E4761" s="25"/>
      <c r="F4761" s="23" t="s">
        <v>33</v>
      </c>
      <c r="G4761" s="23" t="s">
        <v>42</v>
      </c>
      <c r="H4761" s="24" t="s">
        <v>34</v>
      </c>
      <c r="I4761" s="24" t="s">
        <v>35</v>
      </c>
      <c r="J4761" s="23" t="s">
        <v>36</v>
      </c>
      <c r="K4761" s="26">
        <v>147251.85999999999</v>
      </c>
      <c r="L4761" s="26">
        <f t="shared" si="222"/>
        <v>147251.85999999999</v>
      </c>
      <c r="M4761" s="26">
        <v>0</v>
      </c>
      <c r="N4761" s="26">
        <v>0</v>
      </c>
      <c r="O4761" s="26">
        <v>0</v>
      </c>
      <c r="P4761" s="26">
        <v>0</v>
      </c>
      <c r="Q4761" s="26">
        <f t="shared" si="223"/>
        <v>0</v>
      </c>
      <c r="R4761" s="27" t="str">
        <f t="shared" si="224"/>
        <v>1-30</v>
      </c>
      <c r="S4761" s="27" t="str">
        <f>+VLOOKUP(B4761,'[1]PORTFOLIO MAY16'!$B$7:$T$5083,19,0)</f>
        <v>PANAMA</v>
      </c>
      <c r="T4761" s="26">
        <v>0</v>
      </c>
      <c r="U4761" s="23" t="s">
        <v>4557</v>
      </c>
      <c r="V4761" s="23" t="s">
        <v>4558</v>
      </c>
      <c r="W4761" s="23" t="s">
        <v>4557</v>
      </c>
      <c r="X4761" s="22">
        <v>155528.38</v>
      </c>
    </row>
    <row r="4762" spans="1:24" x14ac:dyDescent="0.25">
      <c r="A4762" s="22">
        <v>720</v>
      </c>
      <c r="B4762" s="23" t="s">
        <v>4810</v>
      </c>
      <c r="C4762" s="23"/>
      <c r="D4762" s="24">
        <v>320695</v>
      </c>
      <c r="E4762" s="25"/>
      <c r="F4762" s="23" t="s">
        <v>98</v>
      </c>
      <c r="G4762" s="23" t="s">
        <v>98</v>
      </c>
      <c r="H4762" s="24" t="s">
        <v>34</v>
      </c>
      <c r="I4762" s="24" t="s">
        <v>35</v>
      </c>
      <c r="J4762" s="23" t="s">
        <v>36</v>
      </c>
      <c r="K4762" s="26">
        <v>210824.01</v>
      </c>
      <c r="L4762" s="26">
        <f t="shared" si="222"/>
        <v>210824.01</v>
      </c>
      <c r="M4762" s="26">
        <v>0</v>
      </c>
      <c r="N4762" s="26">
        <v>0</v>
      </c>
      <c r="O4762" s="26">
        <v>0</v>
      </c>
      <c r="P4762" s="26">
        <v>0</v>
      </c>
      <c r="Q4762" s="26">
        <f t="shared" si="223"/>
        <v>0</v>
      </c>
      <c r="R4762" s="27" t="str">
        <f t="shared" si="224"/>
        <v>1-30</v>
      </c>
      <c r="S4762" s="27" t="str">
        <f>+VLOOKUP(B4762,'[1]PORTFOLIO MAY16'!$B$7:$T$5083,19,0)</f>
        <v>PANAMA</v>
      </c>
      <c r="T4762" s="26">
        <v>0</v>
      </c>
      <c r="U4762" s="23" t="s">
        <v>4557</v>
      </c>
      <c r="V4762" s="23" t="s">
        <v>4558</v>
      </c>
      <c r="W4762" s="23" t="s">
        <v>4557</v>
      </c>
      <c r="X4762" s="22">
        <v>41933.1</v>
      </c>
    </row>
    <row r="4763" spans="1:24" x14ac:dyDescent="0.25">
      <c r="A4763" s="22">
        <v>720</v>
      </c>
      <c r="B4763" s="23" t="s">
        <v>4811</v>
      </c>
      <c r="C4763" s="23"/>
      <c r="D4763" s="24">
        <v>309462</v>
      </c>
      <c r="E4763" s="25"/>
      <c r="F4763" s="23" t="s">
        <v>33</v>
      </c>
      <c r="G4763" s="23" t="s">
        <v>42</v>
      </c>
      <c r="H4763" s="24" t="s">
        <v>34</v>
      </c>
      <c r="I4763" s="24" t="s">
        <v>35</v>
      </c>
      <c r="J4763" s="23" t="s">
        <v>36</v>
      </c>
      <c r="K4763" s="26">
        <v>35534.28</v>
      </c>
      <c r="L4763" s="26">
        <f t="shared" si="222"/>
        <v>35534.28</v>
      </c>
      <c r="M4763" s="26">
        <v>0</v>
      </c>
      <c r="N4763" s="26">
        <v>0</v>
      </c>
      <c r="O4763" s="26">
        <v>0</v>
      </c>
      <c r="P4763" s="26">
        <v>0</v>
      </c>
      <c r="Q4763" s="26">
        <f t="shared" si="223"/>
        <v>0</v>
      </c>
      <c r="R4763" s="27" t="str">
        <f t="shared" si="224"/>
        <v>1-30</v>
      </c>
      <c r="S4763" s="27" t="str">
        <f>+VLOOKUP(B4763,'[1]PORTFOLIO MAY16'!$B$7:$T$5083,19,0)</f>
        <v>PANAMA</v>
      </c>
      <c r="T4763" s="26">
        <v>0</v>
      </c>
      <c r="U4763" s="23" t="s">
        <v>4557</v>
      </c>
      <c r="V4763" s="23" t="s">
        <v>4558</v>
      </c>
      <c r="W4763" s="23" t="s">
        <v>4557</v>
      </c>
      <c r="X4763" s="22">
        <v>37271.07</v>
      </c>
    </row>
    <row r="4764" spans="1:24" x14ac:dyDescent="0.25">
      <c r="A4764" s="22">
        <v>720</v>
      </c>
      <c r="B4764" s="23" t="s">
        <v>4812</v>
      </c>
      <c r="C4764" s="23"/>
      <c r="D4764" s="24">
        <v>320721</v>
      </c>
      <c r="E4764" s="25"/>
      <c r="F4764" s="23" t="s">
        <v>33</v>
      </c>
      <c r="G4764" s="23" t="s">
        <v>42</v>
      </c>
      <c r="H4764" s="24" t="s">
        <v>34</v>
      </c>
      <c r="I4764" s="24" t="s">
        <v>35</v>
      </c>
      <c r="J4764" s="23" t="s">
        <v>36</v>
      </c>
      <c r="K4764" s="26">
        <v>229015.44</v>
      </c>
      <c r="L4764" s="26">
        <f t="shared" si="222"/>
        <v>229015.44</v>
      </c>
      <c r="M4764" s="26">
        <v>0</v>
      </c>
      <c r="N4764" s="26">
        <v>229015.44</v>
      </c>
      <c r="O4764" s="26">
        <v>0</v>
      </c>
      <c r="P4764" s="26">
        <v>0</v>
      </c>
      <c r="Q4764" s="26">
        <f t="shared" si="223"/>
        <v>229015.44</v>
      </c>
      <c r="R4764" s="27" t="str">
        <f t="shared" si="224"/>
        <v>61-90</v>
      </c>
      <c r="S4764" s="27" t="str">
        <f>+VLOOKUP(B4764,'[1]PORTFOLIO MAY16'!$B$7:$T$5083,19,0)</f>
        <v>PANAMA</v>
      </c>
      <c r="T4764" s="26">
        <v>0</v>
      </c>
      <c r="U4764" s="23" t="s">
        <v>4557</v>
      </c>
      <c r="V4764" s="23" t="s">
        <v>4558</v>
      </c>
      <c r="W4764" s="23" t="s">
        <v>4557</v>
      </c>
      <c r="X4764" s="22">
        <v>247558.58</v>
      </c>
    </row>
    <row r="4765" spans="1:24" x14ac:dyDescent="0.25">
      <c r="A4765" s="22">
        <v>720</v>
      </c>
      <c r="B4765" s="23" t="s">
        <v>4813</v>
      </c>
      <c r="C4765" s="23"/>
      <c r="D4765" s="24">
        <v>309462</v>
      </c>
      <c r="E4765" s="25"/>
      <c r="F4765" s="23" t="s">
        <v>33</v>
      </c>
      <c r="G4765" s="23" t="s">
        <v>42</v>
      </c>
      <c r="H4765" s="24" t="s">
        <v>34</v>
      </c>
      <c r="I4765" s="24" t="s">
        <v>35</v>
      </c>
      <c r="J4765" s="23" t="s">
        <v>36</v>
      </c>
      <c r="K4765" s="26">
        <v>34638.21</v>
      </c>
      <c r="L4765" s="26">
        <f t="shared" si="222"/>
        <v>34638.21</v>
      </c>
      <c r="M4765" s="26">
        <v>0</v>
      </c>
      <c r="N4765" s="26">
        <v>0</v>
      </c>
      <c r="O4765" s="26">
        <v>0</v>
      </c>
      <c r="P4765" s="26">
        <v>0</v>
      </c>
      <c r="Q4765" s="26">
        <f t="shared" si="223"/>
        <v>0</v>
      </c>
      <c r="R4765" s="27" t="str">
        <f t="shared" si="224"/>
        <v>1-30</v>
      </c>
      <c r="S4765" s="27" t="str">
        <f>+VLOOKUP(B4765,'[1]PORTFOLIO MAY16'!$B$7:$T$5083,19,0)</f>
        <v>PANAMA</v>
      </c>
      <c r="T4765" s="26">
        <v>0</v>
      </c>
      <c r="U4765" s="23" t="s">
        <v>4557</v>
      </c>
      <c r="V4765" s="23" t="s">
        <v>4558</v>
      </c>
      <c r="W4765" s="23" t="s">
        <v>4557</v>
      </c>
      <c r="X4765" s="22">
        <v>35062.92</v>
      </c>
    </row>
    <row r="4766" spans="1:24" x14ac:dyDescent="0.25">
      <c r="A4766" s="22">
        <v>720</v>
      </c>
      <c r="B4766" s="23" t="s">
        <v>4814</v>
      </c>
      <c r="C4766" s="23"/>
      <c r="D4766" s="24">
        <v>368983</v>
      </c>
      <c r="E4766" s="25"/>
      <c r="F4766" s="23" t="s">
        <v>33</v>
      </c>
      <c r="G4766" s="23" t="s">
        <v>42</v>
      </c>
      <c r="H4766" s="24" t="s">
        <v>34</v>
      </c>
      <c r="I4766" s="24" t="s">
        <v>35</v>
      </c>
      <c r="J4766" s="23" t="s">
        <v>36</v>
      </c>
      <c r="K4766" s="26">
        <v>69134.09</v>
      </c>
      <c r="L4766" s="26">
        <f t="shared" si="222"/>
        <v>69134.09</v>
      </c>
      <c r="M4766" s="26">
        <v>0</v>
      </c>
      <c r="N4766" s="26">
        <v>0</v>
      </c>
      <c r="O4766" s="26">
        <v>0</v>
      </c>
      <c r="P4766" s="26">
        <v>0</v>
      </c>
      <c r="Q4766" s="26">
        <f t="shared" si="223"/>
        <v>0</v>
      </c>
      <c r="R4766" s="27" t="str">
        <f t="shared" si="224"/>
        <v>1-30</v>
      </c>
      <c r="S4766" s="28" t="s">
        <v>4573</v>
      </c>
      <c r="T4766" s="26">
        <v>0</v>
      </c>
      <c r="U4766" s="23" t="s">
        <v>4557</v>
      </c>
      <c r="V4766" s="23" t="s">
        <v>4558</v>
      </c>
      <c r="W4766" s="23" t="s">
        <v>4557</v>
      </c>
      <c r="X4766" s="22">
        <v>80173.600000000006</v>
      </c>
    </row>
    <row r="4767" spans="1:24" x14ac:dyDescent="0.25">
      <c r="A4767" s="22">
        <v>720</v>
      </c>
      <c r="B4767" s="23" t="s">
        <v>4815</v>
      </c>
      <c r="C4767" s="23"/>
      <c r="D4767" s="24">
        <v>320674</v>
      </c>
      <c r="E4767" s="25"/>
      <c r="F4767" s="23" t="s">
        <v>33</v>
      </c>
      <c r="G4767" s="23" t="s">
        <v>42</v>
      </c>
      <c r="H4767" s="24" t="s">
        <v>34</v>
      </c>
      <c r="I4767" s="24" t="s">
        <v>35</v>
      </c>
      <c r="J4767" s="23" t="s">
        <v>36</v>
      </c>
      <c r="K4767" s="26">
        <v>77581.759999999995</v>
      </c>
      <c r="L4767" s="26">
        <f t="shared" si="222"/>
        <v>77581.759999999995</v>
      </c>
      <c r="M4767" s="26">
        <v>0</v>
      </c>
      <c r="N4767" s="26">
        <v>0</v>
      </c>
      <c r="O4767" s="26">
        <v>0</v>
      </c>
      <c r="P4767" s="26">
        <v>0</v>
      </c>
      <c r="Q4767" s="26">
        <f t="shared" si="223"/>
        <v>0</v>
      </c>
      <c r="R4767" s="27" t="str">
        <f t="shared" si="224"/>
        <v>1-30</v>
      </c>
      <c r="S4767" s="27" t="str">
        <f>+VLOOKUP(B4767,'[1]PORTFOLIO MAY16'!$B$7:$T$5083,19,0)</f>
        <v>PANAMA</v>
      </c>
      <c r="T4767" s="26">
        <v>0</v>
      </c>
      <c r="U4767" s="23" t="s">
        <v>4557</v>
      </c>
      <c r="V4767" s="23" t="s">
        <v>4558</v>
      </c>
      <c r="W4767" s="23" t="s">
        <v>4557</v>
      </c>
      <c r="X4767" s="22">
        <v>79606.23</v>
      </c>
    </row>
    <row r="4768" spans="1:24" x14ac:dyDescent="0.25">
      <c r="A4768" s="22">
        <v>720</v>
      </c>
      <c r="B4768" s="23" t="s">
        <v>4816</v>
      </c>
      <c r="C4768" s="23"/>
      <c r="D4768" s="24">
        <v>341814</v>
      </c>
      <c r="E4768" s="25"/>
      <c r="F4768" s="23" t="s">
        <v>33</v>
      </c>
      <c r="G4768" s="23" t="s">
        <v>42</v>
      </c>
      <c r="H4768" s="24" t="s">
        <v>34</v>
      </c>
      <c r="I4768" s="24" t="s">
        <v>35</v>
      </c>
      <c r="J4768" s="23" t="s">
        <v>36</v>
      </c>
      <c r="K4768" s="26">
        <v>123916.51</v>
      </c>
      <c r="L4768" s="26">
        <f t="shared" ref="L4768:L4831" si="225">+IF(J4768="MXN",K4768/$L$2,K4768)</f>
        <v>123916.51</v>
      </c>
      <c r="M4768" s="26">
        <v>0</v>
      </c>
      <c r="N4768" s="26">
        <v>0</v>
      </c>
      <c r="O4768" s="26">
        <v>0</v>
      </c>
      <c r="P4768" s="26">
        <v>123916.51</v>
      </c>
      <c r="Q4768" s="26">
        <f t="shared" si="223"/>
        <v>123916.51</v>
      </c>
      <c r="R4768" s="27" t="str">
        <f t="shared" si="224"/>
        <v>120+</v>
      </c>
      <c r="S4768" s="27" t="str">
        <f>+VLOOKUP(B4768,'[1]PORTFOLIO MAY16'!$B$7:$T$5083,19,0)</f>
        <v>PANAMA</v>
      </c>
      <c r="T4768" s="26">
        <v>0</v>
      </c>
      <c r="U4768" s="23" t="s">
        <v>4557</v>
      </c>
      <c r="V4768" s="23" t="s">
        <v>4558</v>
      </c>
      <c r="W4768" s="23" t="s">
        <v>4557</v>
      </c>
      <c r="X4768" s="22">
        <v>143555.79999999999</v>
      </c>
    </row>
    <row r="4769" spans="1:24" x14ac:dyDescent="0.25">
      <c r="A4769" s="22">
        <v>720</v>
      </c>
      <c r="B4769" s="23" t="s">
        <v>4817</v>
      </c>
      <c r="C4769" s="23"/>
      <c r="D4769" s="24">
        <v>342870</v>
      </c>
      <c r="E4769" s="25"/>
      <c r="F4769" s="23" t="s">
        <v>33</v>
      </c>
      <c r="G4769" s="23" t="s">
        <v>42</v>
      </c>
      <c r="H4769" s="24" t="s">
        <v>34</v>
      </c>
      <c r="I4769" s="24" t="s">
        <v>35</v>
      </c>
      <c r="J4769" s="23" t="s">
        <v>36</v>
      </c>
      <c r="K4769" s="26">
        <v>27812.23</v>
      </c>
      <c r="L4769" s="26">
        <f t="shared" si="225"/>
        <v>27812.23</v>
      </c>
      <c r="M4769" s="26">
        <v>0</v>
      </c>
      <c r="N4769" s="26">
        <v>0</v>
      </c>
      <c r="O4769" s="26">
        <v>0</v>
      </c>
      <c r="P4769" s="26">
        <v>0</v>
      </c>
      <c r="Q4769" s="26">
        <f t="shared" si="223"/>
        <v>0</v>
      </c>
      <c r="R4769" s="27" t="str">
        <f t="shared" si="224"/>
        <v>1-30</v>
      </c>
      <c r="S4769" s="27" t="str">
        <f>+VLOOKUP(B4769,'[1]PORTFOLIO MAY16'!$B$7:$T$5083,19,0)</f>
        <v>PANAMA</v>
      </c>
      <c r="T4769" s="26">
        <v>0</v>
      </c>
      <c r="U4769" s="23" t="s">
        <v>4557</v>
      </c>
      <c r="V4769" s="23" t="s">
        <v>4558</v>
      </c>
      <c r="W4769" s="23" t="s">
        <v>4557</v>
      </c>
      <c r="X4769" s="22">
        <v>29909.5</v>
      </c>
    </row>
    <row r="4770" spans="1:24" x14ac:dyDescent="0.25">
      <c r="A4770" s="22">
        <v>720</v>
      </c>
      <c r="B4770" s="23" t="s">
        <v>4818</v>
      </c>
      <c r="C4770" s="23"/>
      <c r="D4770" s="24">
        <v>349211</v>
      </c>
      <c r="E4770" s="25"/>
      <c r="F4770" s="23" t="s">
        <v>33</v>
      </c>
      <c r="G4770" s="23" t="s">
        <v>42</v>
      </c>
      <c r="H4770" s="24" t="s">
        <v>34</v>
      </c>
      <c r="I4770" s="24" t="s">
        <v>35</v>
      </c>
      <c r="J4770" s="23" t="s">
        <v>36</v>
      </c>
      <c r="K4770" s="26">
        <v>101678.14</v>
      </c>
      <c r="L4770" s="26">
        <f t="shared" si="225"/>
        <v>101678.14</v>
      </c>
      <c r="M4770" s="26">
        <v>0</v>
      </c>
      <c r="N4770" s="26">
        <v>0</v>
      </c>
      <c r="O4770" s="26">
        <v>0</v>
      </c>
      <c r="P4770" s="26">
        <v>101678.14</v>
      </c>
      <c r="Q4770" s="26">
        <f t="shared" si="223"/>
        <v>101678.14</v>
      </c>
      <c r="R4770" s="27" t="str">
        <f t="shared" si="224"/>
        <v>120+</v>
      </c>
      <c r="S4770" s="27" t="str">
        <f>+VLOOKUP(B4770,'[1]PORTFOLIO MAY16'!$B$7:$T$5083,19,0)</f>
        <v>PANAMA</v>
      </c>
      <c r="T4770" s="26">
        <v>0</v>
      </c>
      <c r="U4770" s="23" t="s">
        <v>4557</v>
      </c>
      <c r="V4770" s="23" t="s">
        <v>4558</v>
      </c>
      <c r="W4770" s="23" t="s">
        <v>4557</v>
      </c>
      <c r="X4770" s="22">
        <v>118701.28</v>
      </c>
    </row>
    <row r="4771" spans="1:24" x14ac:dyDescent="0.25">
      <c r="A4771" s="22">
        <v>720</v>
      </c>
      <c r="B4771" s="23" t="s">
        <v>4819</v>
      </c>
      <c r="C4771" s="23"/>
      <c r="D4771" s="24">
        <v>350079</v>
      </c>
      <c r="E4771" s="25"/>
      <c r="F4771" s="23" t="s">
        <v>33</v>
      </c>
      <c r="G4771" s="23" t="s">
        <v>42</v>
      </c>
      <c r="H4771" s="24" t="s">
        <v>34</v>
      </c>
      <c r="I4771" s="24" t="s">
        <v>35</v>
      </c>
      <c r="J4771" s="23" t="s">
        <v>36</v>
      </c>
      <c r="K4771" s="26">
        <v>56682.66</v>
      </c>
      <c r="L4771" s="26">
        <f t="shared" si="225"/>
        <v>56682.66</v>
      </c>
      <c r="M4771" s="26">
        <v>0</v>
      </c>
      <c r="N4771" s="26">
        <v>0</v>
      </c>
      <c r="O4771" s="26">
        <v>0</v>
      </c>
      <c r="P4771" s="26">
        <v>0</v>
      </c>
      <c r="Q4771" s="26">
        <f t="shared" si="223"/>
        <v>0</v>
      </c>
      <c r="R4771" s="27" t="str">
        <f t="shared" si="224"/>
        <v>1-30</v>
      </c>
      <c r="S4771" s="27" t="str">
        <f>+VLOOKUP(B4771,'[1]PORTFOLIO MAY16'!$B$7:$T$5083,19,0)</f>
        <v>PANAMA</v>
      </c>
      <c r="T4771" s="26">
        <v>0</v>
      </c>
      <c r="U4771" s="23" t="s">
        <v>4557</v>
      </c>
      <c r="V4771" s="23" t="s">
        <v>4558</v>
      </c>
      <c r="W4771" s="23" t="s">
        <v>4557</v>
      </c>
      <c r="X4771" s="22">
        <v>66102.240000000005</v>
      </c>
    </row>
    <row r="4772" spans="1:24" x14ac:dyDescent="0.25">
      <c r="A4772" s="22">
        <v>720</v>
      </c>
      <c r="B4772" s="23" t="s">
        <v>4820</v>
      </c>
      <c r="C4772" s="23"/>
      <c r="D4772" s="24">
        <v>333264</v>
      </c>
      <c r="E4772" s="25"/>
      <c r="F4772" s="23" t="s">
        <v>33</v>
      </c>
      <c r="G4772" s="23" t="s">
        <v>42</v>
      </c>
      <c r="H4772" s="24" t="s">
        <v>34</v>
      </c>
      <c r="I4772" s="24" t="s">
        <v>35</v>
      </c>
      <c r="J4772" s="23" t="s">
        <v>36</v>
      </c>
      <c r="K4772" s="26">
        <v>40528.46</v>
      </c>
      <c r="L4772" s="26">
        <f t="shared" si="225"/>
        <v>40528.46</v>
      </c>
      <c r="M4772" s="26">
        <v>0</v>
      </c>
      <c r="N4772" s="26">
        <v>0</v>
      </c>
      <c r="O4772" s="26">
        <v>0</v>
      </c>
      <c r="P4772" s="26">
        <v>40528.46</v>
      </c>
      <c r="Q4772" s="26">
        <f t="shared" si="223"/>
        <v>40528.46</v>
      </c>
      <c r="R4772" s="27" t="str">
        <f t="shared" si="224"/>
        <v>120+</v>
      </c>
      <c r="S4772" s="27" t="str">
        <f>+VLOOKUP(B4772,'[1]PORTFOLIO MAY16'!$B$7:$T$5083,19,0)</f>
        <v>PANAMA</v>
      </c>
      <c r="T4772" s="26">
        <v>0</v>
      </c>
      <c r="U4772" s="23" t="s">
        <v>4557</v>
      </c>
      <c r="V4772" s="23" t="s">
        <v>4558</v>
      </c>
      <c r="W4772" s="23" t="s">
        <v>4557</v>
      </c>
      <c r="X4772" s="22">
        <v>46926.65</v>
      </c>
    </row>
    <row r="4773" spans="1:24" x14ac:dyDescent="0.25">
      <c r="A4773" s="22">
        <v>720</v>
      </c>
      <c r="B4773" s="23" t="s">
        <v>4821</v>
      </c>
      <c r="C4773" s="23"/>
      <c r="D4773" s="24">
        <v>350894</v>
      </c>
      <c r="E4773" s="25"/>
      <c r="F4773" s="23" t="s">
        <v>33</v>
      </c>
      <c r="G4773" s="23" t="s">
        <v>42</v>
      </c>
      <c r="H4773" s="24" t="s">
        <v>34</v>
      </c>
      <c r="I4773" s="24" t="s">
        <v>35</v>
      </c>
      <c r="J4773" s="23" t="s">
        <v>36</v>
      </c>
      <c r="K4773" s="26">
        <v>138712.84</v>
      </c>
      <c r="L4773" s="26">
        <f t="shared" si="225"/>
        <v>138712.84</v>
      </c>
      <c r="M4773" s="26">
        <v>0</v>
      </c>
      <c r="N4773" s="26">
        <v>0</v>
      </c>
      <c r="O4773" s="26">
        <v>0</v>
      </c>
      <c r="P4773" s="26">
        <v>0</v>
      </c>
      <c r="Q4773" s="26">
        <f t="shared" si="223"/>
        <v>0</v>
      </c>
      <c r="R4773" s="27" t="str">
        <f t="shared" si="224"/>
        <v>1-30</v>
      </c>
      <c r="S4773" s="27" t="str">
        <f>+VLOOKUP(B4773,'[1]PORTFOLIO MAY16'!$B$7:$T$5083,19,0)</f>
        <v>PANAMA</v>
      </c>
      <c r="T4773" s="26">
        <v>0</v>
      </c>
      <c r="U4773" s="23" t="s">
        <v>4557</v>
      </c>
      <c r="V4773" s="23" t="s">
        <v>4558</v>
      </c>
      <c r="W4773" s="23" t="s">
        <v>4557</v>
      </c>
      <c r="X4773" s="22">
        <v>150198.57</v>
      </c>
    </row>
    <row r="4774" spans="1:24" x14ac:dyDescent="0.25">
      <c r="A4774" s="22">
        <v>720</v>
      </c>
      <c r="B4774" s="23" t="s">
        <v>4822</v>
      </c>
      <c r="C4774" s="23"/>
      <c r="D4774" s="24">
        <v>320736</v>
      </c>
      <c r="E4774" s="25"/>
      <c r="F4774" s="23" t="s">
        <v>33</v>
      </c>
      <c r="G4774" s="23" t="s">
        <v>42</v>
      </c>
      <c r="H4774" s="24" t="s">
        <v>34</v>
      </c>
      <c r="I4774" s="24" t="s">
        <v>35</v>
      </c>
      <c r="J4774" s="23" t="s">
        <v>36</v>
      </c>
      <c r="K4774" s="26">
        <v>18549.689999999999</v>
      </c>
      <c r="L4774" s="26">
        <f t="shared" si="225"/>
        <v>18549.689999999999</v>
      </c>
      <c r="M4774" s="26">
        <v>0</v>
      </c>
      <c r="N4774" s="26">
        <v>0</v>
      </c>
      <c r="O4774" s="26">
        <v>0</v>
      </c>
      <c r="P4774" s="26">
        <v>0</v>
      </c>
      <c r="Q4774" s="26">
        <f t="shared" si="223"/>
        <v>0</v>
      </c>
      <c r="R4774" s="27" t="str">
        <f t="shared" si="224"/>
        <v>1-30</v>
      </c>
      <c r="S4774" s="27" t="str">
        <f>+VLOOKUP(B4774,'[1]PORTFOLIO MAY16'!$B$7:$T$5083,19,0)</f>
        <v>PANAMA</v>
      </c>
      <c r="T4774" s="26">
        <v>0</v>
      </c>
      <c r="U4774" s="23" t="s">
        <v>4557</v>
      </c>
      <c r="V4774" s="23" t="s">
        <v>4558</v>
      </c>
      <c r="W4774" s="23" t="s">
        <v>4557</v>
      </c>
      <c r="X4774" s="22">
        <v>18746.38</v>
      </c>
    </row>
    <row r="4775" spans="1:24" x14ac:dyDescent="0.25">
      <c r="A4775" s="22">
        <v>720</v>
      </c>
      <c r="B4775" s="23" t="s">
        <v>4823</v>
      </c>
      <c r="C4775" s="23"/>
      <c r="D4775" s="24">
        <v>349211</v>
      </c>
      <c r="E4775" s="25"/>
      <c r="F4775" s="23" t="s">
        <v>33</v>
      </c>
      <c r="G4775" s="23" t="s">
        <v>42</v>
      </c>
      <c r="H4775" s="24" t="s">
        <v>34</v>
      </c>
      <c r="I4775" s="24" t="s">
        <v>35</v>
      </c>
      <c r="J4775" s="23" t="s">
        <v>36</v>
      </c>
      <c r="K4775" s="26">
        <v>169362.83</v>
      </c>
      <c r="L4775" s="26">
        <f t="shared" si="225"/>
        <v>169362.83</v>
      </c>
      <c r="M4775" s="26">
        <v>0</v>
      </c>
      <c r="N4775" s="26">
        <v>0</v>
      </c>
      <c r="O4775" s="26">
        <v>0</v>
      </c>
      <c r="P4775" s="26">
        <v>169362.83</v>
      </c>
      <c r="Q4775" s="26">
        <f t="shared" si="223"/>
        <v>169362.83</v>
      </c>
      <c r="R4775" s="27" t="str">
        <f t="shared" si="224"/>
        <v>120+</v>
      </c>
      <c r="S4775" s="27" t="str">
        <f>+VLOOKUP(B4775,'[1]PORTFOLIO MAY16'!$B$7:$T$5083,19,0)</f>
        <v>PANAMA</v>
      </c>
      <c r="T4775" s="26">
        <v>0</v>
      </c>
      <c r="U4775" s="23" t="s">
        <v>4557</v>
      </c>
      <c r="V4775" s="23" t="s">
        <v>4558</v>
      </c>
      <c r="W4775" s="23" t="s">
        <v>4557</v>
      </c>
      <c r="X4775" s="22">
        <v>198445.55</v>
      </c>
    </row>
    <row r="4776" spans="1:24" x14ac:dyDescent="0.25">
      <c r="A4776" s="22">
        <v>720</v>
      </c>
      <c r="B4776" s="23" t="s">
        <v>4824</v>
      </c>
      <c r="C4776" s="23"/>
      <c r="D4776" s="24">
        <v>340935</v>
      </c>
      <c r="E4776" s="25"/>
      <c r="F4776" s="23" t="s">
        <v>33</v>
      </c>
      <c r="G4776" s="23" t="s">
        <v>42</v>
      </c>
      <c r="H4776" s="24" t="s">
        <v>34</v>
      </c>
      <c r="I4776" s="24" t="s">
        <v>35</v>
      </c>
      <c r="J4776" s="23" t="s">
        <v>36</v>
      </c>
      <c r="K4776" s="26">
        <v>41785.19</v>
      </c>
      <c r="L4776" s="26">
        <f t="shared" si="225"/>
        <v>41785.19</v>
      </c>
      <c r="M4776" s="26">
        <v>0</v>
      </c>
      <c r="N4776" s="26">
        <v>0</v>
      </c>
      <c r="O4776" s="26">
        <v>0</v>
      </c>
      <c r="P4776" s="26">
        <v>0</v>
      </c>
      <c r="Q4776" s="26">
        <f t="shared" si="223"/>
        <v>0</v>
      </c>
      <c r="R4776" s="27" t="str">
        <f t="shared" si="224"/>
        <v>1-30</v>
      </c>
      <c r="S4776" s="27" t="str">
        <f>+VLOOKUP(B4776,'[1]PORTFOLIO MAY16'!$B$7:$T$5083,19,0)</f>
        <v>PANAMA</v>
      </c>
      <c r="T4776" s="26">
        <v>0</v>
      </c>
      <c r="U4776" s="23" t="s">
        <v>4557</v>
      </c>
      <c r="V4776" s="23" t="s">
        <v>4558</v>
      </c>
      <c r="W4776" s="23" t="s">
        <v>4557</v>
      </c>
      <c r="X4776" s="22">
        <v>44654.61</v>
      </c>
    </row>
    <row r="4777" spans="1:24" x14ac:dyDescent="0.25">
      <c r="A4777" s="22">
        <v>720</v>
      </c>
      <c r="B4777" s="23" t="s">
        <v>4825</v>
      </c>
      <c r="C4777" s="23"/>
      <c r="D4777" s="24">
        <v>326350</v>
      </c>
      <c r="E4777" s="25"/>
      <c r="F4777" s="23" t="s">
        <v>33</v>
      </c>
      <c r="G4777" s="23" t="s">
        <v>42</v>
      </c>
      <c r="H4777" s="24" t="s">
        <v>34</v>
      </c>
      <c r="I4777" s="24" t="s">
        <v>35</v>
      </c>
      <c r="J4777" s="23" t="s">
        <v>36</v>
      </c>
      <c r="K4777" s="26">
        <v>48965.97</v>
      </c>
      <c r="L4777" s="26">
        <f t="shared" si="225"/>
        <v>48965.97</v>
      </c>
      <c r="M4777" s="26">
        <v>0</v>
      </c>
      <c r="N4777" s="26">
        <v>0</v>
      </c>
      <c r="O4777" s="26">
        <v>0</v>
      </c>
      <c r="P4777" s="26">
        <v>0</v>
      </c>
      <c r="Q4777" s="26">
        <f t="shared" si="223"/>
        <v>0</v>
      </c>
      <c r="R4777" s="27" t="str">
        <f t="shared" si="224"/>
        <v>1-30</v>
      </c>
      <c r="S4777" s="27" t="str">
        <f>+VLOOKUP(B4777,'[1]PORTFOLIO MAY16'!$B$7:$T$5083,19,0)</f>
        <v>PANAMA</v>
      </c>
      <c r="T4777" s="26">
        <v>0</v>
      </c>
      <c r="U4777" s="23" t="s">
        <v>4557</v>
      </c>
      <c r="V4777" s="23" t="s">
        <v>4558</v>
      </c>
      <c r="W4777" s="23" t="s">
        <v>4557</v>
      </c>
      <c r="X4777" s="22">
        <v>50196.19</v>
      </c>
    </row>
    <row r="4778" spans="1:24" x14ac:dyDescent="0.25">
      <c r="A4778" s="22">
        <v>720</v>
      </c>
      <c r="B4778" s="23" t="s">
        <v>4826</v>
      </c>
      <c r="C4778" s="23"/>
      <c r="D4778" s="24">
        <v>320727</v>
      </c>
      <c r="E4778" s="25"/>
      <c r="F4778" s="23" t="s">
        <v>33</v>
      </c>
      <c r="G4778" s="23" t="s">
        <v>42</v>
      </c>
      <c r="H4778" s="24" t="s">
        <v>34</v>
      </c>
      <c r="I4778" s="24" t="s">
        <v>35</v>
      </c>
      <c r="J4778" s="23" t="s">
        <v>36</v>
      </c>
      <c r="K4778" s="26">
        <v>38557.06</v>
      </c>
      <c r="L4778" s="26">
        <f t="shared" si="225"/>
        <v>38557.06</v>
      </c>
      <c r="M4778" s="26">
        <v>0</v>
      </c>
      <c r="N4778" s="26">
        <v>0</v>
      </c>
      <c r="O4778" s="26">
        <v>0</v>
      </c>
      <c r="P4778" s="26">
        <v>0</v>
      </c>
      <c r="Q4778" s="26">
        <f t="shared" si="223"/>
        <v>0</v>
      </c>
      <c r="R4778" s="27" t="str">
        <f t="shared" si="224"/>
        <v>1-30</v>
      </c>
      <c r="S4778" s="27" t="str">
        <f>+VLOOKUP(B4778,'[1]PORTFOLIO MAY16'!$B$7:$T$5083,19,0)</f>
        <v>PANAMA</v>
      </c>
      <c r="T4778" s="26">
        <v>0</v>
      </c>
      <c r="U4778" s="23" t="s">
        <v>4557</v>
      </c>
      <c r="V4778" s="23" t="s">
        <v>4558</v>
      </c>
      <c r="W4778" s="23" t="s">
        <v>4557</v>
      </c>
      <c r="X4778" s="22">
        <v>39028</v>
      </c>
    </row>
    <row r="4779" spans="1:24" x14ac:dyDescent="0.25">
      <c r="A4779" s="22">
        <v>720</v>
      </c>
      <c r="B4779" s="23" t="s">
        <v>4827</v>
      </c>
      <c r="C4779" s="23"/>
      <c r="D4779" s="24">
        <v>327286</v>
      </c>
      <c r="E4779" s="25"/>
      <c r="F4779" s="23" t="s">
        <v>33</v>
      </c>
      <c r="G4779" s="23" t="s">
        <v>42</v>
      </c>
      <c r="H4779" s="24" t="s">
        <v>34</v>
      </c>
      <c r="I4779" s="24" t="s">
        <v>35</v>
      </c>
      <c r="J4779" s="23" t="s">
        <v>36</v>
      </c>
      <c r="K4779" s="26">
        <v>23194.720000000001</v>
      </c>
      <c r="L4779" s="26">
        <f t="shared" si="225"/>
        <v>23194.720000000001</v>
      </c>
      <c r="M4779" s="26">
        <v>0</v>
      </c>
      <c r="N4779" s="26">
        <v>0</v>
      </c>
      <c r="O4779" s="26">
        <v>0</v>
      </c>
      <c r="P4779" s="26">
        <v>0</v>
      </c>
      <c r="Q4779" s="26">
        <f t="shared" si="223"/>
        <v>0</v>
      </c>
      <c r="R4779" s="27" t="str">
        <f t="shared" si="224"/>
        <v>1-30</v>
      </c>
      <c r="S4779" s="27" t="str">
        <f>+VLOOKUP(B4779,'[1]PORTFOLIO MAY16'!$B$7:$T$5083,19,0)</f>
        <v>PANAMA</v>
      </c>
      <c r="T4779" s="26">
        <v>0</v>
      </c>
      <c r="U4779" s="23" t="s">
        <v>4557</v>
      </c>
      <c r="V4779" s="23" t="s">
        <v>4558</v>
      </c>
      <c r="W4779" s="23" t="s">
        <v>4557</v>
      </c>
      <c r="X4779" s="22">
        <v>23477</v>
      </c>
    </row>
    <row r="4780" spans="1:24" x14ac:dyDescent="0.25">
      <c r="A4780" s="22">
        <v>720</v>
      </c>
      <c r="B4780" s="23" t="s">
        <v>4828</v>
      </c>
      <c r="C4780" s="23"/>
      <c r="D4780" s="24">
        <v>357286</v>
      </c>
      <c r="E4780" s="25"/>
      <c r="F4780" s="23" t="s">
        <v>33</v>
      </c>
      <c r="G4780" s="23" t="s">
        <v>42</v>
      </c>
      <c r="H4780" s="24" t="s">
        <v>34</v>
      </c>
      <c r="I4780" s="24" t="s">
        <v>35</v>
      </c>
      <c r="J4780" s="23" t="s">
        <v>36</v>
      </c>
      <c r="K4780" s="26">
        <v>26995.64</v>
      </c>
      <c r="L4780" s="26">
        <f t="shared" si="225"/>
        <v>26995.64</v>
      </c>
      <c r="M4780" s="26">
        <v>0</v>
      </c>
      <c r="N4780" s="26">
        <v>0</v>
      </c>
      <c r="O4780" s="26">
        <v>0</v>
      </c>
      <c r="P4780" s="26">
        <v>0</v>
      </c>
      <c r="Q4780" s="26">
        <f t="shared" si="223"/>
        <v>0</v>
      </c>
      <c r="R4780" s="27" t="str">
        <f t="shared" si="224"/>
        <v>1-30</v>
      </c>
      <c r="S4780" s="27" t="str">
        <f>+VLOOKUP(B4780,'[1]PORTFOLIO MAY16'!$B$7:$T$5083,19,0)</f>
        <v>PANAMA</v>
      </c>
      <c r="T4780" s="26">
        <v>0</v>
      </c>
      <c r="U4780" s="23" t="s">
        <v>4557</v>
      </c>
      <c r="V4780" s="23" t="s">
        <v>4558</v>
      </c>
      <c r="W4780" s="23" t="s">
        <v>4557</v>
      </c>
      <c r="X4780" s="22">
        <v>31362.86</v>
      </c>
    </row>
    <row r="4781" spans="1:24" x14ac:dyDescent="0.25">
      <c r="A4781" s="22">
        <v>720</v>
      </c>
      <c r="B4781" s="23" t="s">
        <v>4829</v>
      </c>
      <c r="C4781" s="23"/>
      <c r="D4781" s="24">
        <v>320703</v>
      </c>
      <c r="E4781" s="25"/>
      <c r="F4781" s="23" t="s">
        <v>33</v>
      </c>
      <c r="G4781" s="23" t="s">
        <v>42</v>
      </c>
      <c r="H4781" s="24" t="s">
        <v>34</v>
      </c>
      <c r="I4781" s="24" t="s">
        <v>35</v>
      </c>
      <c r="J4781" s="23" t="s">
        <v>36</v>
      </c>
      <c r="K4781" s="26">
        <v>1174329.52</v>
      </c>
      <c r="L4781" s="26">
        <f t="shared" si="225"/>
        <v>1174329.52</v>
      </c>
      <c r="M4781" s="26">
        <v>0</v>
      </c>
      <c r="N4781" s="26">
        <v>0</v>
      </c>
      <c r="O4781" s="26">
        <v>0</v>
      </c>
      <c r="P4781" s="26">
        <v>0</v>
      </c>
      <c r="Q4781" s="26">
        <f t="shared" si="223"/>
        <v>0</v>
      </c>
      <c r="R4781" s="27" t="str">
        <f t="shared" si="224"/>
        <v>1-30</v>
      </c>
      <c r="S4781" s="27" t="str">
        <f>+VLOOKUP(B4781,'[1]PORTFOLIO MAY16'!$B$7:$T$5083,19,0)</f>
        <v>PANAMA</v>
      </c>
      <c r="T4781" s="26">
        <v>0</v>
      </c>
      <c r="U4781" s="23" t="s">
        <v>4557</v>
      </c>
      <c r="V4781" s="23" t="s">
        <v>4558</v>
      </c>
      <c r="W4781" s="23" t="s">
        <v>4557</v>
      </c>
      <c r="X4781" s="22">
        <v>1348835.16</v>
      </c>
    </row>
    <row r="4782" spans="1:24" x14ac:dyDescent="0.25">
      <c r="A4782" s="22">
        <v>720</v>
      </c>
      <c r="B4782" s="23" t="s">
        <v>4830</v>
      </c>
      <c r="C4782" s="23"/>
      <c r="D4782" s="24">
        <v>320703</v>
      </c>
      <c r="E4782" s="25"/>
      <c r="F4782" s="23" t="s">
        <v>33</v>
      </c>
      <c r="G4782" s="23" t="s">
        <v>42</v>
      </c>
      <c r="H4782" s="24" t="s">
        <v>34</v>
      </c>
      <c r="I4782" s="24" t="s">
        <v>35</v>
      </c>
      <c r="J4782" s="23" t="s">
        <v>36</v>
      </c>
      <c r="K4782" s="26">
        <v>1312090.02</v>
      </c>
      <c r="L4782" s="26">
        <f t="shared" si="225"/>
        <v>1312090.02</v>
      </c>
      <c r="M4782" s="26">
        <v>1312090.02</v>
      </c>
      <c r="N4782" s="26">
        <v>0</v>
      </c>
      <c r="O4782" s="26">
        <v>0</v>
      </c>
      <c r="P4782" s="26">
        <v>0</v>
      </c>
      <c r="Q4782" s="26">
        <f t="shared" si="223"/>
        <v>1312090.02</v>
      </c>
      <c r="R4782" s="27" t="str">
        <f t="shared" si="224"/>
        <v>31-60</v>
      </c>
      <c r="S4782" s="27" t="str">
        <f>+VLOOKUP(B4782,'[1]PORTFOLIO MAY16'!$B$7:$T$5083,19,0)</f>
        <v>PANAMA</v>
      </c>
      <c r="T4782" s="26">
        <v>0</v>
      </c>
      <c r="U4782" s="23" t="s">
        <v>4557</v>
      </c>
      <c r="V4782" s="23" t="s">
        <v>4558</v>
      </c>
      <c r="W4782" s="23" t="s">
        <v>4557</v>
      </c>
      <c r="X4782" s="22">
        <v>1529168.24</v>
      </c>
    </row>
    <row r="4783" spans="1:24" x14ac:dyDescent="0.25">
      <c r="A4783" s="22">
        <v>720</v>
      </c>
      <c r="B4783" s="23" t="s">
        <v>4831</v>
      </c>
      <c r="C4783" s="23"/>
      <c r="D4783" s="24">
        <v>358026</v>
      </c>
      <c r="E4783" s="25"/>
      <c r="F4783" s="23" t="s">
        <v>33</v>
      </c>
      <c r="G4783" s="23" t="s">
        <v>42</v>
      </c>
      <c r="H4783" s="24" t="s">
        <v>34</v>
      </c>
      <c r="I4783" s="24" t="s">
        <v>35</v>
      </c>
      <c r="J4783" s="23" t="s">
        <v>36</v>
      </c>
      <c r="K4783" s="26">
        <v>49907.44</v>
      </c>
      <c r="L4783" s="26">
        <f t="shared" si="225"/>
        <v>49907.44</v>
      </c>
      <c r="M4783" s="26">
        <v>49907.44</v>
      </c>
      <c r="N4783" s="26">
        <v>0</v>
      </c>
      <c r="O4783" s="26">
        <v>0</v>
      </c>
      <c r="P4783" s="26">
        <v>0</v>
      </c>
      <c r="Q4783" s="26">
        <f t="shared" si="223"/>
        <v>49907.44</v>
      </c>
      <c r="R4783" s="27" t="str">
        <f t="shared" si="224"/>
        <v>31-60</v>
      </c>
      <c r="S4783" s="27" t="str">
        <f>+VLOOKUP(B4783,'[1]PORTFOLIO MAY16'!$B$7:$T$5083,19,0)</f>
        <v>PANAMA</v>
      </c>
      <c r="T4783" s="26">
        <v>0</v>
      </c>
      <c r="U4783" s="23" t="s">
        <v>4557</v>
      </c>
      <c r="V4783" s="23" t="s">
        <v>4558</v>
      </c>
      <c r="W4783" s="23" t="s">
        <v>4557</v>
      </c>
      <c r="X4783" s="22">
        <v>55810.28</v>
      </c>
    </row>
    <row r="4784" spans="1:24" x14ac:dyDescent="0.25">
      <c r="A4784" s="22">
        <v>720</v>
      </c>
      <c r="B4784" s="23" t="s">
        <v>4832</v>
      </c>
      <c r="C4784" s="23"/>
      <c r="D4784" s="24">
        <v>323044</v>
      </c>
      <c r="E4784" s="25"/>
      <c r="F4784" s="23" t="s">
        <v>33</v>
      </c>
      <c r="G4784" s="23" t="s">
        <v>42</v>
      </c>
      <c r="H4784" s="24" t="s">
        <v>34</v>
      </c>
      <c r="I4784" s="24" t="s">
        <v>35</v>
      </c>
      <c r="J4784" s="23" t="s">
        <v>36</v>
      </c>
      <c r="K4784" s="26">
        <v>14959.77</v>
      </c>
      <c r="L4784" s="26">
        <f t="shared" si="225"/>
        <v>14959.77</v>
      </c>
      <c r="M4784" s="26">
        <v>0</v>
      </c>
      <c r="N4784" s="26">
        <v>0</v>
      </c>
      <c r="O4784" s="26">
        <v>0</v>
      </c>
      <c r="P4784" s="26">
        <v>0</v>
      </c>
      <c r="Q4784" s="26">
        <f t="shared" si="223"/>
        <v>0</v>
      </c>
      <c r="R4784" s="27" t="str">
        <f t="shared" si="224"/>
        <v>1-30</v>
      </c>
      <c r="S4784" s="27" t="str">
        <f>+VLOOKUP(B4784,'[1]PORTFOLIO MAY16'!$B$7:$T$5083,19,0)</f>
        <v>PANAMA</v>
      </c>
      <c r="T4784" s="26">
        <v>0</v>
      </c>
      <c r="U4784" s="23" t="s">
        <v>4557</v>
      </c>
      <c r="V4784" s="23" t="s">
        <v>4558</v>
      </c>
      <c r="W4784" s="23" t="s">
        <v>4557</v>
      </c>
      <c r="X4784" s="22">
        <v>15120.63</v>
      </c>
    </row>
    <row r="4785" spans="1:24" x14ac:dyDescent="0.25">
      <c r="A4785" s="22">
        <v>720</v>
      </c>
      <c r="B4785" s="23" t="s">
        <v>4833</v>
      </c>
      <c r="C4785" s="23"/>
      <c r="D4785" s="24">
        <v>320695</v>
      </c>
      <c r="E4785" s="25"/>
      <c r="F4785" s="23" t="s">
        <v>42</v>
      </c>
      <c r="G4785" s="23" t="s">
        <v>42</v>
      </c>
      <c r="H4785" s="24" t="s">
        <v>34</v>
      </c>
      <c r="I4785" s="24" t="s">
        <v>35</v>
      </c>
      <c r="J4785" s="23" t="s">
        <v>36</v>
      </c>
      <c r="K4785" s="26">
        <v>252218.81</v>
      </c>
      <c r="L4785" s="26">
        <f t="shared" si="225"/>
        <v>252218.81</v>
      </c>
      <c r="M4785" s="26">
        <v>0</v>
      </c>
      <c r="N4785" s="26">
        <v>0</v>
      </c>
      <c r="O4785" s="26">
        <v>0</v>
      </c>
      <c r="P4785" s="26">
        <v>0</v>
      </c>
      <c r="Q4785" s="26">
        <f t="shared" si="223"/>
        <v>0</v>
      </c>
      <c r="R4785" s="27" t="str">
        <f t="shared" si="224"/>
        <v>1-30</v>
      </c>
      <c r="S4785" s="27" t="str">
        <f>+VLOOKUP(B4785,'[1]PORTFOLIO MAY16'!$B$7:$T$5083,19,0)</f>
        <v>PANAMA</v>
      </c>
      <c r="T4785" s="26">
        <v>0</v>
      </c>
      <c r="U4785" s="23" t="s">
        <v>4557</v>
      </c>
      <c r="V4785" s="23" t="s">
        <v>4558</v>
      </c>
      <c r="W4785" s="23" t="s">
        <v>4557</v>
      </c>
      <c r="X4785" s="22">
        <v>260612.72</v>
      </c>
    </row>
    <row r="4786" spans="1:24" x14ac:dyDescent="0.25">
      <c r="A4786" s="22">
        <v>720</v>
      </c>
      <c r="B4786" s="23" t="s">
        <v>4834</v>
      </c>
      <c r="C4786" s="23"/>
      <c r="D4786" s="24">
        <v>309462</v>
      </c>
      <c r="E4786" s="25"/>
      <c r="F4786" s="23" t="s">
        <v>33</v>
      </c>
      <c r="G4786" s="23" t="s">
        <v>42</v>
      </c>
      <c r="H4786" s="24" t="s">
        <v>34</v>
      </c>
      <c r="I4786" s="24" t="s">
        <v>35</v>
      </c>
      <c r="J4786" s="23" t="s">
        <v>36</v>
      </c>
      <c r="K4786" s="26">
        <v>16527.84</v>
      </c>
      <c r="L4786" s="26">
        <f t="shared" si="225"/>
        <v>16527.84</v>
      </c>
      <c r="M4786" s="26">
        <v>0</v>
      </c>
      <c r="N4786" s="26">
        <v>0</v>
      </c>
      <c r="O4786" s="26">
        <v>0</v>
      </c>
      <c r="P4786" s="26">
        <v>0</v>
      </c>
      <c r="Q4786" s="26">
        <f t="shared" si="223"/>
        <v>0</v>
      </c>
      <c r="R4786" s="27" t="str">
        <f t="shared" si="224"/>
        <v>1-30</v>
      </c>
      <c r="S4786" s="27" t="str">
        <f>+VLOOKUP(B4786,'[1]PORTFOLIO MAY16'!$B$7:$T$5083,19,0)</f>
        <v>PANAMA</v>
      </c>
      <c r="T4786" s="26">
        <v>0</v>
      </c>
      <c r="U4786" s="23" t="s">
        <v>4557</v>
      </c>
      <c r="V4786" s="23" t="s">
        <v>4558</v>
      </c>
      <c r="W4786" s="23" t="s">
        <v>4557</v>
      </c>
      <c r="X4786" s="22">
        <v>16802.68</v>
      </c>
    </row>
    <row r="4787" spans="1:24" x14ac:dyDescent="0.25">
      <c r="A4787" s="22">
        <v>720</v>
      </c>
      <c r="B4787" s="23" t="s">
        <v>4835</v>
      </c>
      <c r="C4787" s="23"/>
      <c r="D4787" s="24">
        <v>309462</v>
      </c>
      <c r="E4787" s="25"/>
      <c r="F4787" s="23" t="s">
        <v>33</v>
      </c>
      <c r="G4787" s="23" t="s">
        <v>42</v>
      </c>
      <c r="H4787" s="24" t="s">
        <v>34</v>
      </c>
      <c r="I4787" s="24" t="s">
        <v>35</v>
      </c>
      <c r="J4787" s="23" t="s">
        <v>36</v>
      </c>
      <c r="K4787" s="26">
        <v>16527.84</v>
      </c>
      <c r="L4787" s="26">
        <f t="shared" si="225"/>
        <v>16527.84</v>
      </c>
      <c r="M4787" s="26">
        <v>0</v>
      </c>
      <c r="N4787" s="26">
        <v>0</v>
      </c>
      <c r="O4787" s="26">
        <v>0</v>
      </c>
      <c r="P4787" s="26">
        <v>0</v>
      </c>
      <c r="Q4787" s="26">
        <f t="shared" si="223"/>
        <v>0</v>
      </c>
      <c r="R4787" s="27" t="str">
        <f t="shared" si="224"/>
        <v>1-30</v>
      </c>
      <c r="S4787" s="27" t="str">
        <f>+VLOOKUP(B4787,'[1]PORTFOLIO MAY16'!$B$7:$T$5083,19,0)</f>
        <v>PANAMA</v>
      </c>
      <c r="T4787" s="26">
        <v>0</v>
      </c>
      <c r="U4787" s="23" t="s">
        <v>4557</v>
      </c>
      <c r="V4787" s="23" t="s">
        <v>4558</v>
      </c>
      <c r="W4787" s="23" t="s">
        <v>4557</v>
      </c>
      <c r="X4787" s="22">
        <v>16802.68</v>
      </c>
    </row>
    <row r="4788" spans="1:24" x14ac:dyDescent="0.25">
      <c r="A4788" s="22">
        <v>720</v>
      </c>
      <c r="B4788" s="23" t="s">
        <v>4836</v>
      </c>
      <c r="C4788" s="23"/>
      <c r="D4788" s="24">
        <v>309462</v>
      </c>
      <c r="E4788" s="25"/>
      <c r="F4788" s="23" t="s">
        <v>33</v>
      </c>
      <c r="G4788" s="23" t="s">
        <v>42</v>
      </c>
      <c r="H4788" s="24" t="s">
        <v>34</v>
      </c>
      <c r="I4788" s="24" t="s">
        <v>35</v>
      </c>
      <c r="J4788" s="23" t="s">
        <v>36</v>
      </c>
      <c r="K4788" s="26">
        <v>0</v>
      </c>
      <c r="L4788" s="26">
        <f t="shared" si="225"/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f t="shared" si="223"/>
        <v>0</v>
      </c>
      <c r="R4788" s="27" t="str">
        <f t="shared" si="224"/>
        <v>1-30</v>
      </c>
      <c r="S4788" s="27" t="str">
        <f>+VLOOKUP(B4788,'[1]PORTFOLIO MAY16'!$B$7:$T$5083,19,0)</f>
        <v>PANAMA</v>
      </c>
      <c r="T4788" s="26">
        <v>0</v>
      </c>
      <c r="U4788" s="23" t="s">
        <v>4557</v>
      </c>
      <c r="V4788" s="23" t="s">
        <v>4558</v>
      </c>
      <c r="W4788" s="23" t="s">
        <v>4557</v>
      </c>
      <c r="X4788" s="22">
        <v>0</v>
      </c>
    </row>
    <row r="4789" spans="1:24" x14ac:dyDescent="0.25">
      <c r="A4789" s="22">
        <v>720</v>
      </c>
      <c r="B4789" s="23" t="s">
        <v>4837</v>
      </c>
      <c r="C4789" s="23"/>
      <c r="D4789" s="24">
        <v>320661</v>
      </c>
      <c r="E4789" s="25"/>
      <c r="F4789" s="23" t="s">
        <v>33</v>
      </c>
      <c r="G4789" s="23" t="s">
        <v>42</v>
      </c>
      <c r="H4789" s="24" t="s">
        <v>34</v>
      </c>
      <c r="I4789" s="24" t="s">
        <v>35</v>
      </c>
      <c r="J4789" s="23" t="s">
        <v>36</v>
      </c>
      <c r="K4789" s="26">
        <v>101395.29</v>
      </c>
      <c r="L4789" s="26">
        <f t="shared" si="225"/>
        <v>101395.29</v>
      </c>
      <c r="M4789" s="26">
        <v>0</v>
      </c>
      <c r="N4789" s="26">
        <v>0</v>
      </c>
      <c r="O4789" s="26">
        <v>0</v>
      </c>
      <c r="P4789" s="26">
        <v>0</v>
      </c>
      <c r="Q4789" s="26">
        <f t="shared" si="223"/>
        <v>0</v>
      </c>
      <c r="R4789" s="27" t="str">
        <f t="shared" si="224"/>
        <v>1-30</v>
      </c>
      <c r="S4789" s="27" t="str">
        <f>+VLOOKUP(B4789,'[1]PORTFOLIO MAY16'!$B$7:$T$5083,19,0)</f>
        <v>PANAMA</v>
      </c>
      <c r="T4789" s="26">
        <v>0</v>
      </c>
      <c r="U4789" s="23" t="s">
        <v>4557</v>
      </c>
      <c r="V4789" s="23" t="s">
        <v>4558</v>
      </c>
      <c r="W4789" s="23" t="s">
        <v>4557</v>
      </c>
      <c r="X4789" s="22">
        <v>110418.72</v>
      </c>
    </row>
    <row r="4790" spans="1:24" x14ac:dyDescent="0.25">
      <c r="A4790" s="22">
        <v>720</v>
      </c>
      <c r="B4790" s="23" t="s">
        <v>4838</v>
      </c>
      <c r="C4790" s="23"/>
      <c r="D4790" s="24">
        <v>320723</v>
      </c>
      <c r="E4790" s="25"/>
      <c r="F4790" s="23" t="s">
        <v>33</v>
      </c>
      <c r="G4790" s="23" t="s">
        <v>42</v>
      </c>
      <c r="H4790" s="24" t="s">
        <v>34</v>
      </c>
      <c r="I4790" s="24" t="s">
        <v>35</v>
      </c>
      <c r="J4790" s="23" t="s">
        <v>36</v>
      </c>
      <c r="K4790" s="26">
        <v>248910.58</v>
      </c>
      <c r="L4790" s="26">
        <f t="shared" si="225"/>
        <v>248910.58</v>
      </c>
      <c r="M4790" s="26">
        <v>0</v>
      </c>
      <c r="N4790" s="26">
        <v>0</v>
      </c>
      <c r="O4790" s="26">
        <v>0</v>
      </c>
      <c r="P4790" s="26">
        <v>0</v>
      </c>
      <c r="Q4790" s="26">
        <f t="shared" si="223"/>
        <v>0</v>
      </c>
      <c r="R4790" s="27" t="str">
        <f t="shared" si="224"/>
        <v>1-30</v>
      </c>
      <c r="S4790" s="27" t="str">
        <f>+VLOOKUP(B4790,'[1]PORTFOLIO MAY16'!$B$7:$T$5083,19,0)</f>
        <v>PANAMA</v>
      </c>
      <c r="T4790" s="26">
        <v>0</v>
      </c>
      <c r="U4790" s="23" t="s">
        <v>4557</v>
      </c>
      <c r="V4790" s="23" t="s">
        <v>4558</v>
      </c>
      <c r="W4790" s="23" t="s">
        <v>4557</v>
      </c>
      <c r="X4790" s="22">
        <v>261478.46</v>
      </c>
    </row>
    <row r="4791" spans="1:24" x14ac:dyDescent="0.25">
      <c r="A4791" s="22">
        <v>720</v>
      </c>
      <c r="B4791" s="23" t="s">
        <v>4839</v>
      </c>
      <c r="C4791" s="23"/>
      <c r="D4791" s="24">
        <v>320647</v>
      </c>
      <c r="E4791" s="25"/>
      <c r="F4791" s="23" t="s">
        <v>33</v>
      </c>
      <c r="G4791" s="23" t="s">
        <v>42</v>
      </c>
      <c r="H4791" s="24" t="s">
        <v>34</v>
      </c>
      <c r="I4791" s="24" t="s">
        <v>233</v>
      </c>
      <c r="J4791" s="23" t="s">
        <v>36</v>
      </c>
      <c r="K4791" s="26">
        <v>34946.9</v>
      </c>
      <c r="L4791" s="26">
        <f t="shared" si="225"/>
        <v>34946.9</v>
      </c>
      <c r="M4791" s="26">
        <v>0</v>
      </c>
      <c r="N4791" s="26">
        <v>0</v>
      </c>
      <c r="O4791" s="26">
        <v>0</v>
      </c>
      <c r="P4791" s="26">
        <v>34946.9</v>
      </c>
      <c r="Q4791" s="26">
        <f t="shared" si="223"/>
        <v>34946.9</v>
      </c>
      <c r="R4791" s="27" t="str">
        <f t="shared" si="224"/>
        <v>120+</v>
      </c>
      <c r="S4791" s="27" t="str">
        <f>+VLOOKUP(B4791,'[1]PORTFOLIO MAY16'!$B$7:$T$5083,19,0)</f>
        <v>PANAMA</v>
      </c>
      <c r="T4791" s="26">
        <v>0</v>
      </c>
      <c r="U4791" s="23" t="s">
        <v>4557</v>
      </c>
      <c r="V4791" s="23" t="s">
        <v>4558</v>
      </c>
      <c r="W4791" s="23" t="s">
        <v>4557</v>
      </c>
      <c r="X4791" s="22">
        <v>36558.9</v>
      </c>
    </row>
    <row r="4792" spans="1:24" x14ac:dyDescent="0.25">
      <c r="A4792" s="22">
        <v>720</v>
      </c>
      <c r="B4792" s="23" t="s">
        <v>4840</v>
      </c>
      <c r="C4792" s="23"/>
      <c r="D4792" s="24">
        <v>320695</v>
      </c>
      <c r="E4792" s="25"/>
      <c r="F4792" s="23" t="s">
        <v>42</v>
      </c>
      <c r="G4792" s="23" t="s">
        <v>42</v>
      </c>
      <c r="H4792" s="24" t="s">
        <v>34</v>
      </c>
      <c r="I4792" s="24" t="s">
        <v>35</v>
      </c>
      <c r="J4792" s="23" t="s">
        <v>36</v>
      </c>
      <c r="K4792" s="26">
        <v>46974.080000000002</v>
      </c>
      <c r="L4792" s="26">
        <f t="shared" si="225"/>
        <v>46974.080000000002</v>
      </c>
      <c r="M4792" s="26">
        <v>0</v>
      </c>
      <c r="N4792" s="26">
        <v>0</v>
      </c>
      <c r="O4792" s="26">
        <v>0</v>
      </c>
      <c r="P4792" s="26">
        <v>0</v>
      </c>
      <c r="Q4792" s="26">
        <f t="shared" si="223"/>
        <v>0</v>
      </c>
      <c r="R4792" s="27" t="str">
        <f t="shared" si="224"/>
        <v>1-30</v>
      </c>
      <c r="S4792" s="27" t="str">
        <f>+VLOOKUP(B4792,'[1]PORTFOLIO MAY16'!$B$7:$T$5083,19,0)</f>
        <v>PANAMA</v>
      </c>
      <c r="T4792" s="26">
        <v>0</v>
      </c>
      <c r="U4792" s="23" t="s">
        <v>4557</v>
      </c>
      <c r="V4792" s="23" t="s">
        <v>4558</v>
      </c>
      <c r="W4792" s="23" t="s">
        <v>4557</v>
      </c>
      <c r="X4792" s="22">
        <v>48733.24</v>
      </c>
    </row>
    <row r="4793" spans="1:24" x14ac:dyDescent="0.25">
      <c r="A4793" s="22">
        <v>720</v>
      </c>
      <c r="B4793" s="23" t="s">
        <v>4841</v>
      </c>
      <c r="C4793" s="23"/>
      <c r="D4793" s="24">
        <v>341712</v>
      </c>
      <c r="E4793" s="25"/>
      <c r="F4793" s="23" t="s">
        <v>33</v>
      </c>
      <c r="G4793" s="23" t="s">
        <v>42</v>
      </c>
      <c r="H4793" s="24" t="s">
        <v>34</v>
      </c>
      <c r="I4793" s="24" t="s">
        <v>35</v>
      </c>
      <c r="J4793" s="23" t="s">
        <v>36</v>
      </c>
      <c r="K4793" s="26">
        <v>60648.43</v>
      </c>
      <c r="L4793" s="26">
        <f t="shared" si="225"/>
        <v>60648.43</v>
      </c>
      <c r="M4793" s="26">
        <v>0</v>
      </c>
      <c r="N4793" s="26">
        <v>0</v>
      </c>
      <c r="O4793" s="26">
        <v>0</v>
      </c>
      <c r="P4793" s="26">
        <v>0</v>
      </c>
      <c r="Q4793" s="26">
        <f t="shared" si="223"/>
        <v>0</v>
      </c>
      <c r="R4793" s="27" t="str">
        <f t="shared" si="224"/>
        <v>1-30</v>
      </c>
      <c r="S4793" s="27" t="str">
        <f>+VLOOKUP(B4793,'[1]PORTFOLIO MAY16'!$B$7:$T$5083,19,0)</f>
        <v>PANAMA</v>
      </c>
      <c r="T4793" s="26">
        <v>0</v>
      </c>
      <c r="U4793" s="23" t="s">
        <v>4557</v>
      </c>
      <c r="V4793" s="23" t="s">
        <v>4558</v>
      </c>
      <c r="W4793" s="23" t="s">
        <v>4557</v>
      </c>
      <c r="X4793" s="22">
        <v>67241.960000000006</v>
      </c>
    </row>
    <row r="4794" spans="1:24" x14ac:dyDescent="0.25">
      <c r="A4794" s="22">
        <v>720</v>
      </c>
      <c r="B4794" s="23" t="s">
        <v>4842</v>
      </c>
      <c r="C4794" s="23"/>
      <c r="D4794" s="24">
        <v>332787</v>
      </c>
      <c r="E4794" s="25"/>
      <c r="F4794" s="23" t="s">
        <v>33</v>
      </c>
      <c r="G4794" s="23" t="s">
        <v>42</v>
      </c>
      <c r="H4794" s="24" t="s">
        <v>34</v>
      </c>
      <c r="I4794" s="24" t="s">
        <v>35</v>
      </c>
      <c r="J4794" s="23" t="s">
        <v>36</v>
      </c>
      <c r="K4794" s="26">
        <v>56731.85</v>
      </c>
      <c r="L4794" s="26">
        <f t="shared" si="225"/>
        <v>56731.85</v>
      </c>
      <c r="M4794" s="26">
        <v>0</v>
      </c>
      <c r="N4794" s="26">
        <v>0</v>
      </c>
      <c r="O4794" s="26">
        <v>0</v>
      </c>
      <c r="P4794" s="26">
        <v>56731.85</v>
      </c>
      <c r="Q4794" s="26">
        <f t="shared" si="223"/>
        <v>56731.85</v>
      </c>
      <c r="R4794" s="27" t="str">
        <f t="shared" si="224"/>
        <v>120+</v>
      </c>
      <c r="S4794" s="27" t="str">
        <f>+VLOOKUP(B4794,'[1]PORTFOLIO MAY16'!$B$7:$T$5083,19,0)</f>
        <v>PANAMA</v>
      </c>
      <c r="T4794" s="26">
        <v>0</v>
      </c>
      <c r="U4794" s="23" t="s">
        <v>4557</v>
      </c>
      <c r="V4794" s="23" t="s">
        <v>4558</v>
      </c>
      <c r="W4794" s="23" t="s">
        <v>4557</v>
      </c>
      <c r="X4794" s="22">
        <v>59853.73</v>
      </c>
    </row>
    <row r="4795" spans="1:24" x14ac:dyDescent="0.25">
      <c r="A4795" s="22">
        <v>720</v>
      </c>
      <c r="B4795" s="23" t="s">
        <v>4843</v>
      </c>
      <c r="C4795" s="23"/>
      <c r="D4795" s="24">
        <v>341718</v>
      </c>
      <c r="E4795" s="25"/>
      <c r="F4795" s="23" t="s">
        <v>33</v>
      </c>
      <c r="G4795" s="23" t="s">
        <v>42</v>
      </c>
      <c r="H4795" s="24" t="s">
        <v>34</v>
      </c>
      <c r="I4795" s="24" t="s">
        <v>35</v>
      </c>
      <c r="J4795" s="23" t="s">
        <v>36</v>
      </c>
      <c r="K4795" s="26">
        <v>50149.73</v>
      </c>
      <c r="L4795" s="26">
        <f t="shared" si="225"/>
        <v>50149.73</v>
      </c>
      <c r="M4795" s="26">
        <v>0</v>
      </c>
      <c r="N4795" s="26">
        <v>0</v>
      </c>
      <c r="O4795" s="26">
        <v>0</v>
      </c>
      <c r="P4795" s="26">
        <v>0</v>
      </c>
      <c r="Q4795" s="26">
        <f t="shared" si="223"/>
        <v>0</v>
      </c>
      <c r="R4795" s="27" t="str">
        <f t="shared" si="224"/>
        <v>1-30</v>
      </c>
      <c r="S4795" s="27" t="str">
        <f>+VLOOKUP(B4795,'[1]PORTFOLIO MAY16'!$B$7:$T$5083,19,0)</f>
        <v>PANAMA</v>
      </c>
      <c r="T4795" s="26">
        <v>0</v>
      </c>
      <c r="U4795" s="23" t="s">
        <v>4557</v>
      </c>
      <c r="V4795" s="23" t="s">
        <v>4558</v>
      </c>
      <c r="W4795" s="23" t="s">
        <v>4557</v>
      </c>
      <c r="X4795" s="22">
        <v>52854.2</v>
      </c>
    </row>
    <row r="4796" spans="1:24" x14ac:dyDescent="0.25">
      <c r="A4796" s="22">
        <v>720</v>
      </c>
      <c r="B4796" s="23" t="s">
        <v>4844</v>
      </c>
      <c r="C4796" s="23"/>
      <c r="D4796" s="24">
        <v>335937</v>
      </c>
      <c r="E4796" s="25"/>
      <c r="F4796" s="23" t="s">
        <v>33</v>
      </c>
      <c r="G4796" s="23" t="s">
        <v>42</v>
      </c>
      <c r="H4796" s="24" t="s">
        <v>34</v>
      </c>
      <c r="I4796" s="24" t="s">
        <v>233</v>
      </c>
      <c r="J4796" s="23" t="s">
        <v>36</v>
      </c>
      <c r="K4796" s="26">
        <v>59537</v>
      </c>
      <c r="L4796" s="26">
        <f t="shared" si="225"/>
        <v>59537</v>
      </c>
      <c r="M4796" s="26">
        <v>0</v>
      </c>
      <c r="N4796" s="26">
        <v>0</v>
      </c>
      <c r="O4796" s="26">
        <v>0</v>
      </c>
      <c r="P4796" s="26">
        <v>59537</v>
      </c>
      <c r="Q4796" s="26">
        <f t="shared" si="223"/>
        <v>59537</v>
      </c>
      <c r="R4796" s="27" t="str">
        <f t="shared" si="224"/>
        <v>120+</v>
      </c>
      <c r="S4796" s="27" t="str">
        <f>+VLOOKUP(B4796,'[1]PORTFOLIO MAY16'!$B$7:$T$5083,19,0)</f>
        <v>PANAMA</v>
      </c>
      <c r="T4796" s="26">
        <v>0</v>
      </c>
      <c r="U4796" s="23" t="s">
        <v>4557</v>
      </c>
      <c r="V4796" s="23" t="s">
        <v>4558</v>
      </c>
      <c r="W4796" s="23" t="s">
        <v>4557</v>
      </c>
      <c r="X4796" s="22">
        <v>62264.01</v>
      </c>
    </row>
    <row r="4797" spans="1:24" x14ac:dyDescent="0.25">
      <c r="A4797" s="22">
        <v>720</v>
      </c>
      <c r="B4797" s="23" t="s">
        <v>4845</v>
      </c>
      <c r="C4797" s="23"/>
      <c r="D4797" s="24">
        <v>320639</v>
      </c>
      <c r="E4797" s="25"/>
      <c r="F4797" s="23" t="s">
        <v>33</v>
      </c>
      <c r="G4797" s="23" t="s">
        <v>42</v>
      </c>
      <c r="H4797" s="24" t="s">
        <v>34</v>
      </c>
      <c r="I4797" s="24" t="s">
        <v>35</v>
      </c>
      <c r="J4797" s="23" t="s">
        <v>36</v>
      </c>
      <c r="K4797" s="26">
        <v>36613.839999999997</v>
      </c>
      <c r="L4797" s="26">
        <f t="shared" si="225"/>
        <v>36613.839999999997</v>
      </c>
      <c r="M4797" s="26">
        <v>0</v>
      </c>
      <c r="N4797" s="26">
        <v>0</v>
      </c>
      <c r="O4797" s="26">
        <v>0</v>
      </c>
      <c r="P4797" s="26">
        <v>0</v>
      </c>
      <c r="Q4797" s="26">
        <f t="shared" si="223"/>
        <v>0</v>
      </c>
      <c r="R4797" s="27" t="str">
        <f t="shared" si="224"/>
        <v>1-30</v>
      </c>
      <c r="S4797" s="27" t="str">
        <f>+VLOOKUP(B4797,'[1]PORTFOLIO MAY16'!$B$7:$T$5083,19,0)</f>
        <v>PANAMA</v>
      </c>
      <c r="T4797" s="26">
        <v>0</v>
      </c>
      <c r="U4797" s="23" t="s">
        <v>4557</v>
      </c>
      <c r="V4797" s="23" t="s">
        <v>4558</v>
      </c>
      <c r="W4797" s="23" t="s">
        <v>4557</v>
      </c>
      <c r="X4797" s="22">
        <v>37423.199999999997</v>
      </c>
    </row>
    <row r="4798" spans="1:24" x14ac:dyDescent="0.25">
      <c r="A4798" s="22">
        <v>720</v>
      </c>
      <c r="B4798" s="23" t="s">
        <v>4846</v>
      </c>
      <c r="C4798" s="23"/>
      <c r="D4798" s="24">
        <v>334755</v>
      </c>
      <c r="E4798" s="25"/>
      <c r="F4798" s="23" t="s">
        <v>33</v>
      </c>
      <c r="G4798" s="23" t="s">
        <v>42</v>
      </c>
      <c r="H4798" s="24" t="s">
        <v>34</v>
      </c>
      <c r="I4798" s="24" t="s">
        <v>35</v>
      </c>
      <c r="J4798" s="23" t="s">
        <v>36</v>
      </c>
      <c r="K4798" s="26">
        <v>126533.3</v>
      </c>
      <c r="L4798" s="26">
        <f t="shared" si="225"/>
        <v>126533.3</v>
      </c>
      <c r="M4798" s="26">
        <v>0</v>
      </c>
      <c r="N4798" s="26">
        <v>0</v>
      </c>
      <c r="O4798" s="26">
        <v>0</v>
      </c>
      <c r="P4798" s="26">
        <v>0</v>
      </c>
      <c r="Q4798" s="26">
        <f t="shared" si="223"/>
        <v>0</v>
      </c>
      <c r="R4798" s="27" t="str">
        <f t="shared" si="224"/>
        <v>1-30</v>
      </c>
      <c r="S4798" s="27" t="str">
        <f>+VLOOKUP(B4798,'[1]PORTFOLIO MAY16'!$B$7:$T$5083,19,0)</f>
        <v>PANAMA</v>
      </c>
      <c r="T4798" s="26">
        <v>0</v>
      </c>
      <c r="U4798" s="23" t="s">
        <v>4557</v>
      </c>
      <c r="V4798" s="23" t="s">
        <v>4558</v>
      </c>
      <c r="W4798" s="23" t="s">
        <v>4557</v>
      </c>
      <c r="X4798" s="22">
        <v>141293.04</v>
      </c>
    </row>
    <row r="4799" spans="1:24" x14ac:dyDescent="0.25">
      <c r="A4799" s="22">
        <v>720</v>
      </c>
      <c r="B4799" s="23" t="s">
        <v>4847</v>
      </c>
      <c r="C4799" s="23"/>
      <c r="D4799" s="24">
        <v>320667</v>
      </c>
      <c r="E4799" s="25"/>
      <c r="F4799" s="23" t="s">
        <v>33</v>
      </c>
      <c r="G4799" s="23" t="s">
        <v>42</v>
      </c>
      <c r="H4799" s="24" t="s">
        <v>34</v>
      </c>
      <c r="I4799" s="24" t="s">
        <v>35</v>
      </c>
      <c r="J4799" s="23" t="s">
        <v>36</v>
      </c>
      <c r="K4799" s="26">
        <v>27929.279999999999</v>
      </c>
      <c r="L4799" s="26">
        <f t="shared" si="225"/>
        <v>27929.279999999999</v>
      </c>
      <c r="M4799" s="26">
        <v>0</v>
      </c>
      <c r="N4799" s="26">
        <v>0</v>
      </c>
      <c r="O4799" s="26">
        <v>0</v>
      </c>
      <c r="P4799" s="26">
        <v>0</v>
      </c>
      <c r="Q4799" s="26">
        <f t="shared" si="223"/>
        <v>0</v>
      </c>
      <c r="R4799" s="27" t="str">
        <f t="shared" si="224"/>
        <v>1-30</v>
      </c>
      <c r="S4799" s="27" t="str">
        <f>+VLOOKUP(B4799,'[1]PORTFOLIO MAY16'!$B$7:$T$5083,19,0)</f>
        <v>PANAMA</v>
      </c>
      <c r="T4799" s="26">
        <v>0</v>
      </c>
      <c r="U4799" s="23" t="s">
        <v>4557</v>
      </c>
      <c r="V4799" s="23" t="s">
        <v>4558</v>
      </c>
      <c r="W4799" s="23" t="s">
        <v>4557</v>
      </c>
      <c r="X4799" s="22">
        <v>31926.02</v>
      </c>
    </row>
    <row r="4800" spans="1:24" x14ac:dyDescent="0.25">
      <c r="A4800" s="22">
        <v>720</v>
      </c>
      <c r="B4800" s="23" t="s">
        <v>4848</v>
      </c>
      <c r="C4800" s="23"/>
      <c r="D4800" s="24">
        <v>339031</v>
      </c>
      <c r="E4800" s="25"/>
      <c r="F4800" s="23" t="s">
        <v>33</v>
      </c>
      <c r="G4800" s="23" t="s">
        <v>42</v>
      </c>
      <c r="H4800" s="24" t="s">
        <v>34</v>
      </c>
      <c r="I4800" s="24" t="s">
        <v>35</v>
      </c>
      <c r="J4800" s="23" t="s">
        <v>36</v>
      </c>
      <c r="K4800" s="26">
        <v>57380.6</v>
      </c>
      <c r="L4800" s="26">
        <f t="shared" si="225"/>
        <v>57380.6</v>
      </c>
      <c r="M4800" s="26">
        <v>0</v>
      </c>
      <c r="N4800" s="26">
        <v>0</v>
      </c>
      <c r="O4800" s="26">
        <v>0</v>
      </c>
      <c r="P4800" s="26">
        <v>0</v>
      </c>
      <c r="Q4800" s="26">
        <f t="shared" si="223"/>
        <v>0</v>
      </c>
      <c r="R4800" s="27" t="str">
        <f t="shared" si="224"/>
        <v>1-30</v>
      </c>
      <c r="S4800" s="27" t="str">
        <f>+VLOOKUP(B4800,'[1]PORTFOLIO MAY16'!$B$7:$T$5083,19,0)</f>
        <v>PANAMA</v>
      </c>
      <c r="T4800" s="26">
        <v>0</v>
      </c>
      <c r="U4800" s="23" t="s">
        <v>4557</v>
      </c>
      <c r="V4800" s="23" t="s">
        <v>4558</v>
      </c>
      <c r="W4800" s="23" t="s">
        <v>4557</v>
      </c>
      <c r="X4800" s="22">
        <v>65855.789999999994</v>
      </c>
    </row>
    <row r="4801" spans="1:24" x14ac:dyDescent="0.25">
      <c r="A4801" s="22">
        <v>720</v>
      </c>
      <c r="B4801" s="23" t="s">
        <v>4849</v>
      </c>
      <c r="C4801" s="23"/>
      <c r="D4801" s="24">
        <v>340892</v>
      </c>
      <c r="E4801" s="25"/>
      <c r="F4801" s="23" t="s">
        <v>33</v>
      </c>
      <c r="G4801" s="23" t="s">
        <v>42</v>
      </c>
      <c r="H4801" s="24" t="s">
        <v>34</v>
      </c>
      <c r="I4801" s="24" t="s">
        <v>35</v>
      </c>
      <c r="J4801" s="23" t="s">
        <v>36</v>
      </c>
      <c r="K4801" s="26">
        <v>52971.31</v>
      </c>
      <c r="L4801" s="26">
        <f t="shared" si="225"/>
        <v>52971.31</v>
      </c>
      <c r="M4801" s="26">
        <v>0</v>
      </c>
      <c r="N4801" s="26">
        <v>0</v>
      </c>
      <c r="O4801" s="26">
        <v>0</v>
      </c>
      <c r="P4801" s="26">
        <v>0</v>
      </c>
      <c r="Q4801" s="26">
        <f t="shared" si="223"/>
        <v>0</v>
      </c>
      <c r="R4801" s="27" t="str">
        <f t="shared" si="224"/>
        <v>1-30</v>
      </c>
      <c r="S4801" s="27" t="str">
        <f>+VLOOKUP(B4801,'[1]PORTFOLIO MAY16'!$B$7:$T$5083,19,0)</f>
        <v>PANAMA</v>
      </c>
      <c r="T4801" s="26">
        <v>0</v>
      </c>
      <c r="U4801" s="23" t="s">
        <v>4557</v>
      </c>
      <c r="V4801" s="23" t="s">
        <v>4558</v>
      </c>
      <c r="W4801" s="23" t="s">
        <v>4557</v>
      </c>
      <c r="X4801" s="22">
        <v>60593.72</v>
      </c>
    </row>
    <row r="4802" spans="1:24" x14ac:dyDescent="0.25">
      <c r="A4802" s="22">
        <v>720</v>
      </c>
      <c r="B4802" s="23" t="s">
        <v>4850</v>
      </c>
      <c r="C4802" s="23"/>
      <c r="D4802" s="24">
        <v>319116</v>
      </c>
      <c r="E4802" s="25"/>
      <c r="F4802" s="23" t="s">
        <v>33</v>
      </c>
      <c r="G4802" s="23" t="s">
        <v>42</v>
      </c>
      <c r="H4802" s="24" t="s">
        <v>34</v>
      </c>
      <c r="I4802" s="24" t="s">
        <v>35</v>
      </c>
      <c r="J4802" s="23" t="s">
        <v>36</v>
      </c>
      <c r="K4802" s="26">
        <v>112450.87</v>
      </c>
      <c r="L4802" s="26">
        <f t="shared" si="225"/>
        <v>112450.87</v>
      </c>
      <c r="M4802" s="26">
        <v>0</v>
      </c>
      <c r="N4802" s="26">
        <v>0</v>
      </c>
      <c r="O4802" s="26">
        <v>0</v>
      </c>
      <c r="P4802" s="26">
        <v>0</v>
      </c>
      <c r="Q4802" s="26">
        <f t="shared" si="223"/>
        <v>0</v>
      </c>
      <c r="R4802" s="27" t="str">
        <f t="shared" si="224"/>
        <v>1-30</v>
      </c>
      <c r="S4802" s="27" t="str">
        <f>+VLOOKUP(B4802,'[1]PORTFOLIO MAY16'!$B$7:$T$5083,19,0)</f>
        <v>PANAMA</v>
      </c>
      <c r="T4802" s="26">
        <v>0</v>
      </c>
      <c r="U4802" s="23" t="s">
        <v>4557</v>
      </c>
      <c r="V4802" s="23" t="s">
        <v>4558</v>
      </c>
      <c r="W4802" s="23" t="s">
        <v>4557</v>
      </c>
      <c r="X4802" s="22">
        <v>125069.22</v>
      </c>
    </row>
    <row r="4803" spans="1:24" x14ac:dyDescent="0.25">
      <c r="A4803" s="22">
        <v>720</v>
      </c>
      <c r="B4803" s="23" t="s">
        <v>4851</v>
      </c>
      <c r="C4803" s="23"/>
      <c r="D4803" s="24">
        <v>320760</v>
      </c>
      <c r="E4803" s="25"/>
      <c r="F4803" s="23" t="s">
        <v>33</v>
      </c>
      <c r="G4803" s="23" t="s">
        <v>42</v>
      </c>
      <c r="H4803" s="24" t="s">
        <v>34</v>
      </c>
      <c r="I4803" s="24" t="s">
        <v>35</v>
      </c>
      <c r="J4803" s="23" t="s">
        <v>36</v>
      </c>
      <c r="K4803" s="26">
        <v>261118.85</v>
      </c>
      <c r="L4803" s="26">
        <f t="shared" si="225"/>
        <v>261118.85</v>
      </c>
      <c r="M4803" s="26">
        <v>0</v>
      </c>
      <c r="N4803" s="26">
        <v>0</v>
      </c>
      <c r="O4803" s="26">
        <v>0</v>
      </c>
      <c r="P4803" s="26">
        <v>0</v>
      </c>
      <c r="Q4803" s="26">
        <f t="shared" si="223"/>
        <v>0</v>
      </c>
      <c r="R4803" s="27" t="str">
        <f t="shared" si="224"/>
        <v>1-30</v>
      </c>
      <c r="S4803" s="27" t="str">
        <f>+VLOOKUP(B4803,'[1]PORTFOLIO MAY16'!$B$7:$T$5083,19,0)</f>
        <v>PANAMA</v>
      </c>
      <c r="T4803" s="26">
        <v>0</v>
      </c>
      <c r="U4803" s="23" t="s">
        <v>4557</v>
      </c>
      <c r="V4803" s="23" t="s">
        <v>4558</v>
      </c>
      <c r="W4803" s="23" t="s">
        <v>4557</v>
      </c>
      <c r="X4803" s="22">
        <v>287289.99</v>
      </c>
    </row>
    <row r="4804" spans="1:24" x14ac:dyDescent="0.25">
      <c r="A4804" s="22">
        <v>720</v>
      </c>
      <c r="B4804" s="23" t="s">
        <v>4852</v>
      </c>
      <c r="C4804" s="23"/>
      <c r="D4804" s="24">
        <v>319116</v>
      </c>
      <c r="E4804" s="25"/>
      <c r="F4804" s="23" t="s">
        <v>33</v>
      </c>
      <c r="G4804" s="23" t="s">
        <v>42</v>
      </c>
      <c r="H4804" s="24" t="s">
        <v>34</v>
      </c>
      <c r="I4804" s="24" t="s">
        <v>35</v>
      </c>
      <c r="J4804" s="23" t="s">
        <v>36</v>
      </c>
      <c r="K4804" s="26">
        <v>137891.5</v>
      </c>
      <c r="L4804" s="26">
        <f t="shared" si="225"/>
        <v>137891.5</v>
      </c>
      <c r="M4804" s="26">
        <v>0</v>
      </c>
      <c r="N4804" s="26">
        <v>0</v>
      </c>
      <c r="O4804" s="26">
        <v>0</v>
      </c>
      <c r="P4804" s="26">
        <v>0</v>
      </c>
      <c r="Q4804" s="26">
        <f t="shared" si="223"/>
        <v>0</v>
      </c>
      <c r="R4804" s="27" t="str">
        <f t="shared" si="224"/>
        <v>1-30</v>
      </c>
      <c r="S4804" s="27" t="str">
        <f>+VLOOKUP(B4804,'[1]PORTFOLIO MAY16'!$B$7:$T$5083,19,0)</f>
        <v>PANAMA</v>
      </c>
      <c r="T4804" s="26">
        <v>0</v>
      </c>
      <c r="U4804" s="23" t="s">
        <v>4557</v>
      </c>
      <c r="V4804" s="23" t="s">
        <v>4558</v>
      </c>
      <c r="W4804" s="23" t="s">
        <v>4557</v>
      </c>
      <c r="X4804" s="22">
        <v>139522.57999999999</v>
      </c>
    </row>
    <row r="4805" spans="1:24" x14ac:dyDescent="0.25">
      <c r="A4805" s="22">
        <v>720</v>
      </c>
      <c r="B4805" s="23" t="s">
        <v>4853</v>
      </c>
      <c r="C4805" s="23"/>
      <c r="D4805" s="24">
        <v>368208</v>
      </c>
      <c r="E4805" s="25"/>
      <c r="F4805" s="23" t="s">
        <v>98</v>
      </c>
      <c r="G4805" s="23" t="s">
        <v>98</v>
      </c>
      <c r="H4805" s="24" t="s">
        <v>34</v>
      </c>
      <c r="I4805" s="24" t="s">
        <v>35</v>
      </c>
      <c r="J4805" s="23" t="s">
        <v>36</v>
      </c>
      <c r="K4805" s="26">
        <v>246833.6</v>
      </c>
      <c r="L4805" s="26">
        <f t="shared" si="225"/>
        <v>246833.6</v>
      </c>
      <c r="M4805" s="26">
        <v>0</v>
      </c>
      <c r="N4805" s="26">
        <v>0</v>
      </c>
      <c r="O4805" s="26">
        <v>0</v>
      </c>
      <c r="P4805" s="26">
        <v>0</v>
      </c>
      <c r="Q4805" s="26">
        <f t="shared" si="223"/>
        <v>0</v>
      </c>
      <c r="R4805" s="27" t="str">
        <f t="shared" si="224"/>
        <v>1-30</v>
      </c>
      <c r="S4805" s="28" t="s">
        <v>4573</v>
      </c>
      <c r="T4805" s="26">
        <v>0</v>
      </c>
      <c r="U4805" s="23" t="s">
        <v>4557</v>
      </c>
      <c r="V4805" s="23" t="s">
        <v>4558</v>
      </c>
      <c r="W4805" s="23" t="s">
        <v>4557</v>
      </c>
      <c r="X4805" s="22">
        <v>211834.59</v>
      </c>
    </row>
    <row r="4806" spans="1:24" x14ac:dyDescent="0.25">
      <c r="A4806" s="22">
        <v>720</v>
      </c>
      <c r="B4806" s="23" t="s">
        <v>4854</v>
      </c>
      <c r="C4806" s="23"/>
      <c r="D4806" s="24">
        <v>309462</v>
      </c>
      <c r="E4806" s="25"/>
      <c r="F4806" s="23" t="s">
        <v>33</v>
      </c>
      <c r="G4806" s="23" t="s">
        <v>42</v>
      </c>
      <c r="H4806" s="24" t="s">
        <v>34</v>
      </c>
      <c r="I4806" s="24" t="s">
        <v>35</v>
      </c>
      <c r="J4806" s="23" t="s">
        <v>36</v>
      </c>
      <c r="K4806" s="26">
        <v>24911.54</v>
      </c>
      <c r="L4806" s="26">
        <f t="shared" si="225"/>
        <v>24911.54</v>
      </c>
      <c r="M4806" s="26">
        <v>0</v>
      </c>
      <c r="N4806" s="26">
        <v>0</v>
      </c>
      <c r="O4806" s="26">
        <v>0</v>
      </c>
      <c r="P4806" s="26">
        <v>0</v>
      </c>
      <c r="Q4806" s="26">
        <f t="shared" si="223"/>
        <v>0</v>
      </c>
      <c r="R4806" s="27" t="str">
        <f t="shared" si="224"/>
        <v>1-30</v>
      </c>
      <c r="S4806" s="27" t="str">
        <f>+VLOOKUP(B4806,'[1]PORTFOLIO MAY16'!$B$7:$T$5083,19,0)</f>
        <v>PANAMA</v>
      </c>
      <c r="T4806" s="26">
        <v>0</v>
      </c>
      <c r="U4806" s="23" t="s">
        <v>4557</v>
      </c>
      <c r="V4806" s="23" t="s">
        <v>4558</v>
      </c>
      <c r="W4806" s="23" t="s">
        <v>4557</v>
      </c>
      <c r="X4806" s="22">
        <v>25157.11</v>
      </c>
    </row>
    <row r="4807" spans="1:24" x14ac:dyDescent="0.25">
      <c r="A4807" s="22">
        <v>720</v>
      </c>
      <c r="B4807" s="23" t="s">
        <v>4855</v>
      </c>
      <c r="C4807" s="23"/>
      <c r="D4807" s="24">
        <v>309462</v>
      </c>
      <c r="E4807" s="25"/>
      <c r="F4807" s="23" t="s">
        <v>33</v>
      </c>
      <c r="G4807" s="23" t="s">
        <v>42</v>
      </c>
      <c r="H4807" s="24" t="s">
        <v>34</v>
      </c>
      <c r="I4807" s="24" t="s">
        <v>35</v>
      </c>
      <c r="J4807" s="23" t="s">
        <v>36</v>
      </c>
      <c r="K4807" s="26">
        <v>34638.21</v>
      </c>
      <c r="L4807" s="26">
        <f t="shared" si="225"/>
        <v>34638.21</v>
      </c>
      <c r="M4807" s="26">
        <v>0</v>
      </c>
      <c r="N4807" s="26">
        <v>0</v>
      </c>
      <c r="O4807" s="26">
        <v>0</v>
      </c>
      <c r="P4807" s="26">
        <v>0</v>
      </c>
      <c r="Q4807" s="26">
        <f t="shared" ref="Q4807:Q4870" si="226">+P4807+O4807+N4807+M4807</f>
        <v>0</v>
      </c>
      <c r="R4807" s="27" t="str">
        <f t="shared" ref="R4807:R4870" si="227">+IF(P4807&gt;0,"120+",IF(O4807&gt;0,"91-120",IF(N4807&gt;0,"61-90",IF(M4807&gt;0,"31-60","1-30"))))</f>
        <v>1-30</v>
      </c>
      <c r="S4807" s="27" t="str">
        <f>+VLOOKUP(B4807,'[1]PORTFOLIO MAY16'!$B$7:$T$5083,19,0)</f>
        <v>PANAMA</v>
      </c>
      <c r="T4807" s="26">
        <v>0</v>
      </c>
      <c r="U4807" s="23" t="s">
        <v>4557</v>
      </c>
      <c r="V4807" s="23" t="s">
        <v>4558</v>
      </c>
      <c r="W4807" s="23" t="s">
        <v>4557</v>
      </c>
      <c r="X4807" s="22">
        <v>35062.92</v>
      </c>
    </row>
    <row r="4808" spans="1:24" x14ac:dyDescent="0.25">
      <c r="A4808" s="22">
        <v>720</v>
      </c>
      <c r="B4808" s="23" t="s">
        <v>4856</v>
      </c>
      <c r="C4808" s="23"/>
      <c r="D4808" s="24">
        <v>320740</v>
      </c>
      <c r="E4808" s="25"/>
      <c r="F4808" s="23" t="s">
        <v>33</v>
      </c>
      <c r="G4808" s="23" t="s">
        <v>42</v>
      </c>
      <c r="H4808" s="24" t="s">
        <v>34</v>
      </c>
      <c r="I4808" s="24" t="s">
        <v>35</v>
      </c>
      <c r="J4808" s="23" t="s">
        <v>36</v>
      </c>
      <c r="K4808" s="26">
        <v>119707.21</v>
      </c>
      <c r="L4808" s="26">
        <f t="shared" si="225"/>
        <v>119707.21</v>
      </c>
      <c r="M4808" s="26">
        <v>0</v>
      </c>
      <c r="N4808" s="26">
        <v>119707.21</v>
      </c>
      <c r="O4808" s="26">
        <v>0</v>
      </c>
      <c r="P4808" s="26">
        <v>0</v>
      </c>
      <c r="Q4808" s="26">
        <f t="shared" si="226"/>
        <v>119707.21</v>
      </c>
      <c r="R4808" s="27" t="str">
        <f t="shared" si="227"/>
        <v>61-90</v>
      </c>
      <c r="S4808" s="27" t="str">
        <f>+VLOOKUP(B4808,'[1]PORTFOLIO MAY16'!$B$7:$T$5083,19,0)</f>
        <v>PANAMA</v>
      </c>
      <c r="T4808" s="26">
        <v>0</v>
      </c>
      <c r="U4808" s="23" t="s">
        <v>4557</v>
      </c>
      <c r="V4808" s="23" t="s">
        <v>4558</v>
      </c>
      <c r="W4808" s="23" t="s">
        <v>4557</v>
      </c>
      <c r="X4808" s="22">
        <v>126951.16</v>
      </c>
    </row>
    <row r="4809" spans="1:24" x14ac:dyDescent="0.25">
      <c r="A4809" s="22">
        <v>720</v>
      </c>
      <c r="B4809" s="23" t="s">
        <v>4857</v>
      </c>
      <c r="C4809" s="23"/>
      <c r="D4809" s="24">
        <v>316316</v>
      </c>
      <c r="E4809" s="25"/>
      <c r="F4809" s="23" t="s">
        <v>33</v>
      </c>
      <c r="G4809" s="23" t="s">
        <v>42</v>
      </c>
      <c r="H4809" s="24" t="s">
        <v>34</v>
      </c>
      <c r="I4809" s="24" t="s">
        <v>35</v>
      </c>
      <c r="J4809" s="23" t="s">
        <v>36</v>
      </c>
      <c r="K4809" s="26">
        <v>20549.59</v>
      </c>
      <c r="L4809" s="26">
        <f t="shared" si="225"/>
        <v>20549.59</v>
      </c>
      <c r="M4809" s="26">
        <v>0</v>
      </c>
      <c r="N4809" s="26">
        <v>0</v>
      </c>
      <c r="O4809" s="26">
        <v>20549.59</v>
      </c>
      <c r="P4809" s="26">
        <v>0</v>
      </c>
      <c r="Q4809" s="26">
        <f t="shared" si="226"/>
        <v>20549.59</v>
      </c>
      <c r="R4809" s="27" t="str">
        <f t="shared" si="227"/>
        <v>91-120</v>
      </c>
      <c r="S4809" s="27" t="str">
        <f>+VLOOKUP(B4809,'[1]PORTFOLIO MAY16'!$B$7:$T$5083,19,0)</f>
        <v>PANAMA</v>
      </c>
      <c r="T4809" s="26">
        <v>0</v>
      </c>
      <c r="U4809" s="23" t="s">
        <v>4557</v>
      </c>
      <c r="V4809" s="23" t="s">
        <v>4558</v>
      </c>
      <c r="W4809" s="23" t="s">
        <v>4557</v>
      </c>
      <c r="X4809" s="22">
        <v>21146.45</v>
      </c>
    </row>
    <row r="4810" spans="1:24" x14ac:dyDescent="0.25">
      <c r="A4810" s="22">
        <v>720</v>
      </c>
      <c r="B4810" s="23" t="s">
        <v>4858</v>
      </c>
      <c r="C4810" s="23"/>
      <c r="D4810" s="24">
        <v>320729</v>
      </c>
      <c r="E4810" s="25"/>
      <c r="F4810" s="23" t="s">
        <v>33</v>
      </c>
      <c r="G4810" s="23" t="s">
        <v>42</v>
      </c>
      <c r="H4810" s="24" t="s">
        <v>34</v>
      </c>
      <c r="I4810" s="24" t="s">
        <v>35</v>
      </c>
      <c r="J4810" s="23" t="s">
        <v>36</v>
      </c>
      <c r="K4810" s="26">
        <v>93516.24</v>
      </c>
      <c r="L4810" s="26">
        <f t="shared" si="225"/>
        <v>93516.24</v>
      </c>
      <c r="M4810" s="26">
        <v>0</v>
      </c>
      <c r="N4810" s="26">
        <v>0</v>
      </c>
      <c r="O4810" s="26">
        <v>0</v>
      </c>
      <c r="P4810" s="26">
        <v>0</v>
      </c>
      <c r="Q4810" s="26">
        <f t="shared" si="226"/>
        <v>0</v>
      </c>
      <c r="R4810" s="27" t="str">
        <f t="shared" si="227"/>
        <v>1-30</v>
      </c>
      <c r="S4810" s="27" t="str">
        <f>+VLOOKUP(B4810,'[1]PORTFOLIO MAY16'!$B$7:$T$5083,19,0)</f>
        <v>PANAMA</v>
      </c>
      <c r="T4810" s="26">
        <v>0</v>
      </c>
      <c r="U4810" s="23" t="s">
        <v>4557</v>
      </c>
      <c r="V4810" s="23" t="s">
        <v>4558</v>
      </c>
      <c r="W4810" s="23" t="s">
        <v>4557</v>
      </c>
      <c r="X4810" s="22">
        <v>99694.96</v>
      </c>
    </row>
    <row r="4811" spans="1:24" x14ac:dyDescent="0.25">
      <c r="A4811" s="22">
        <v>720</v>
      </c>
      <c r="B4811" s="23" t="s">
        <v>4859</v>
      </c>
      <c r="C4811" s="23"/>
      <c r="D4811" s="24">
        <v>320695</v>
      </c>
      <c r="E4811" s="25"/>
      <c r="F4811" s="23" t="s">
        <v>42</v>
      </c>
      <c r="G4811" s="23" t="s">
        <v>42</v>
      </c>
      <c r="H4811" s="24" t="s">
        <v>34</v>
      </c>
      <c r="I4811" s="24" t="s">
        <v>35</v>
      </c>
      <c r="J4811" s="23" t="s">
        <v>36</v>
      </c>
      <c r="K4811" s="26">
        <v>167104.56</v>
      </c>
      <c r="L4811" s="26">
        <f t="shared" si="225"/>
        <v>167104.56</v>
      </c>
      <c r="M4811" s="26">
        <v>0</v>
      </c>
      <c r="N4811" s="26">
        <v>0</v>
      </c>
      <c r="O4811" s="26">
        <v>0</v>
      </c>
      <c r="P4811" s="26">
        <v>0</v>
      </c>
      <c r="Q4811" s="26">
        <f t="shared" si="226"/>
        <v>0</v>
      </c>
      <c r="R4811" s="27" t="str">
        <f t="shared" si="227"/>
        <v>1-30</v>
      </c>
      <c r="S4811" s="27" t="str">
        <f>+VLOOKUP(B4811,'[1]PORTFOLIO MAY16'!$B$7:$T$5083,19,0)</f>
        <v>PANAMA</v>
      </c>
      <c r="T4811" s="26">
        <v>0</v>
      </c>
      <c r="U4811" s="23" t="s">
        <v>4557</v>
      </c>
      <c r="V4811" s="23" t="s">
        <v>4558</v>
      </c>
      <c r="W4811" s="23" t="s">
        <v>4557</v>
      </c>
      <c r="X4811" s="22">
        <v>171999.56</v>
      </c>
    </row>
    <row r="4812" spans="1:24" x14ac:dyDescent="0.25">
      <c r="A4812" s="22">
        <v>720</v>
      </c>
      <c r="B4812" s="23" t="s">
        <v>4860</v>
      </c>
      <c r="C4812" s="23"/>
      <c r="D4812" s="24">
        <v>320723</v>
      </c>
      <c r="E4812" s="25"/>
      <c r="F4812" s="23" t="s">
        <v>33</v>
      </c>
      <c r="G4812" s="23" t="s">
        <v>42</v>
      </c>
      <c r="H4812" s="24" t="s">
        <v>34</v>
      </c>
      <c r="I4812" s="24" t="s">
        <v>35</v>
      </c>
      <c r="J4812" s="23" t="s">
        <v>36</v>
      </c>
      <c r="K4812" s="26">
        <v>410480.7</v>
      </c>
      <c r="L4812" s="26">
        <f t="shared" si="225"/>
        <v>410480.7</v>
      </c>
      <c r="M4812" s="26">
        <v>0</v>
      </c>
      <c r="N4812" s="26">
        <v>0</v>
      </c>
      <c r="O4812" s="26">
        <v>0</v>
      </c>
      <c r="P4812" s="26">
        <v>0</v>
      </c>
      <c r="Q4812" s="26">
        <f t="shared" si="226"/>
        <v>0</v>
      </c>
      <c r="R4812" s="27" t="str">
        <f t="shared" si="227"/>
        <v>1-30</v>
      </c>
      <c r="S4812" s="27" t="str">
        <f>+VLOOKUP(B4812,'[1]PORTFOLIO MAY16'!$B$7:$T$5083,19,0)</f>
        <v>PANAMA</v>
      </c>
      <c r="T4812" s="26">
        <v>0</v>
      </c>
      <c r="U4812" s="23" t="s">
        <v>4557</v>
      </c>
      <c r="V4812" s="23" t="s">
        <v>4558</v>
      </c>
      <c r="W4812" s="23" t="s">
        <v>4557</v>
      </c>
      <c r="X4812" s="22">
        <v>450435.75</v>
      </c>
    </row>
    <row r="4813" spans="1:24" x14ac:dyDescent="0.25">
      <c r="A4813" s="22">
        <v>720</v>
      </c>
      <c r="B4813" s="23" t="s">
        <v>4861</v>
      </c>
      <c r="C4813" s="23"/>
      <c r="D4813" s="24">
        <v>320638</v>
      </c>
      <c r="E4813" s="25"/>
      <c r="F4813" s="23" t="s">
        <v>33</v>
      </c>
      <c r="G4813" s="23" t="s">
        <v>42</v>
      </c>
      <c r="H4813" s="24" t="s">
        <v>34</v>
      </c>
      <c r="I4813" s="24" t="s">
        <v>35</v>
      </c>
      <c r="J4813" s="23" t="s">
        <v>36</v>
      </c>
      <c r="K4813" s="26">
        <v>36487.33</v>
      </c>
      <c r="L4813" s="26">
        <f t="shared" si="225"/>
        <v>36487.33</v>
      </c>
      <c r="M4813" s="26">
        <v>0</v>
      </c>
      <c r="N4813" s="26">
        <v>0</v>
      </c>
      <c r="O4813" s="26">
        <v>0</v>
      </c>
      <c r="P4813" s="26">
        <v>0</v>
      </c>
      <c r="Q4813" s="26">
        <f t="shared" si="226"/>
        <v>0</v>
      </c>
      <c r="R4813" s="27" t="str">
        <f t="shared" si="227"/>
        <v>1-30</v>
      </c>
      <c r="S4813" s="27" t="str">
        <f>+VLOOKUP(B4813,'[1]PORTFOLIO MAY16'!$B$7:$T$5083,19,0)</f>
        <v>PANAMA</v>
      </c>
      <c r="T4813" s="26">
        <v>0</v>
      </c>
      <c r="U4813" s="23" t="s">
        <v>4557</v>
      </c>
      <c r="V4813" s="23" t="s">
        <v>4558</v>
      </c>
      <c r="W4813" s="23" t="s">
        <v>4557</v>
      </c>
      <c r="X4813" s="22">
        <v>39865.74</v>
      </c>
    </row>
    <row r="4814" spans="1:24" x14ac:dyDescent="0.25">
      <c r="A4814" s="22">
        <v>720</v>
      </c>
      <c r="B4814" s="23" t="s">
        <v>4862</v>
      </c>
      <c r="C4814" s="23"/>
      <c r="D4814" s="24">
        <v>320695</v>
      </c>
      <c r="E4814" s="25"/>
      <c r="F4814" s="23" t="s">
        <v>42</v>
      </c>
      <c r="G4814" s="23" t="s">
        <v>42</v>
      </c>
      <c r="H4814" s="24" t="s">
        <v>34</v>
      </c>
      <c r="I4814" s="24" t="s">
        <v>35</v>
      </c>
      <c r="J4814" s="23" t="s">
        <v>36</v>
      </c>
      <c r="K4814" s="26">
        <v>252834.65</v>
      </c>
      <c r="L4814" s="26">
        <f t="shared" si="225"/>
        <v>252834.65</v>
      </c>
      <c r="M4814" s="26">
        <v>0</v>
      </c>
      <c r="N4814" s="26">
        <v>0</v>
      </c>
      <c r="O4814" s="26">
        <v>0</v>
      </c>
      <c r="P4814" s="26">
        <v>0</v>
      </c>
      <c r="Q4814" s="26">
        <f t="shared" si="226"/>
        <v>0</v>
      </c>
      <c r="R4814" s="27" t="str">
        <f t="shared" si="227"/>
        <v>1-30</v>
      </c>
      <c r="S4814" s="27" t="str">
        <f>+VLOOKUP(B4814,'[1]PORTFOLIO MAY16'!$B$7:$T$5083,19,0)</f>
        <v>PANAMA</v>
      </c>
      <c r="T4814" s="26">
        <v>0</v>
      </c>
      <c r="U4814" s="23" t="s">
        <v>4557</v>
      </c>
      <c r="V4814" s="23" t="s">
        <v>4558</v>
      </c>
      <c r="W4814" s="23" t="s">
        <v>4557</v>
      </c>
      <c r="X4814" s="22">
        <v>260612.72</v>
      </c>
    </row>
    <row r="4815" spans="1:24" x14ac:dyDescent="0.25">
      <c r="A4815" s="22">
        <v>720</v>
      </c>
      <c r="B4815" s="23" t="s">
        <v>4863</v>
      </c>
      <c r="C4815" s="23"/>
      <c r="D4815" s="24">
        <v>320695</v>
      </c>
      <c r="E4815" s="25"/>
      <c r="F4815" s="23" t="s">
        <v>42</v>
      </c>
      <c r="G4815" s="23" t="s">
        <v>42</v>
      </c>
      <c r="H4815" s="24" t="s">
        <v>34</v>
      </c>
      <c r="I4815" s="24" t="s">
        <v>35</v>
      </c>
      <c r="J4815" s="23" t="s">
        <v>36</v>
      </c>
      <c r="K4815" s="26">
        <v>13395.03</v>
      </c>
      <c r="L4815" s="26">
        <f t="shared" si="225"/>
        <v>13395.03</v>
      </c>
      <c r="M4815" s="26">
        <v>0</v>
      </c>
      <c r="N4815" s="26">
        <v>0</v>
      </c>
      <c r="O4815" s="26">
        <v>0</v>
      </c>
      <c r="P4815" s="26">
        <v>0</v>
      </c>
      <c r="Q4815" s="26">
        <f t="shared" si="226"/>
        <v>0</v>
      </c>
      <c r="R4815" s="27" t="str">
        <f t="shared" si="227"/>
        <v>1-30</v>
      </c>
      <c r="S4815" s="27" t="str">
        <f>+VLOOKUP(B4815,'[1]PORTFOLIO MAY16'!$B$7:$T$5083,19,0)</f>
        <v>PANAMA</v>
      </c>
      <c r="T4815" s="26">
        <v>0</v>
      </c>
      <c r="U4815" s="23" t="s">
        <v>4557</v>
      </c>
      <c r="V4815" s="23" t="s">
        <v>4558</v>
      </c>
      <c r="W4815" s="23" t="s">
        <v>4557</v>
      </c>
      <c r="X4815" s="22">
        <v>13704</v>
      </c>
    </row>
    <row r="4816" spans="1:24" x14ac:dyDescent="0.25">
      <c r="A4816" s="22">
        <v>720</v>
      </c>
      <c r="B4816" s="23" t="s">
        <v>4864</v>
      </c>
      <c r="C4816" s="23"/>
      <c r="D4816" s="24">
        <v>320760</v>
      </c>
      <c r="E4816" s="25"/>
      <c r="F4816" s="23" t="s">
        <v>33</v>
      </c>
      <c r="G4816" s="23" t="s">
        <v>42</v>
      </c>
      <c r="H4816" s="24" t="s">
        <v>34</v>
      </c>
      <c r="I4816" s="24" t="s">
        <v>35</v>
      </c>
      <c r="J4816" s="23" t="s">
        <v>36</v>
      </c>
      <c r="K4816" s="26">
        <v>241406.38</v>
      </c>
      <c r="L4816" s="26">
        <f t="shared" si="225"/>
        <v>241406.38</v>
      </c>
      <c r="M4816" s="26">
        <v>0</v>
      </c>
      <c r="N4816" s="26">
        <v>0</v>
      </c>
      <c r="O4816" s="26">
        <v>0</v>
      </c>
      <c r="P4816" s="26">
        <v>0</v>
      </c>
      <c r="Q4816" s="26">
        <f t="shared" si="226"/>
        <v>0</v>
      </c>
      <c r="R4816" s="27" t="str">
        <f t="shared" si="227"/>
        <v>1-30</v>
      </c>
      <c r="S4816" s="27" t="str">
        <f>+VLOOKUP(B4816,'[1]PORTFOLIO MAY16'!$B$7:$T$5083,19,0)</f>
        <v>PANAMA</v>
      </c>
      <c r="T4816" s="26">
        <v>0</v>
      </c>
      <c r="U4816" s="23" t="s">
        <v>4557</v>
      </c>
      <c r="V4816" s="23" t="s">
        <v>4558</v>
      </c>
      <c r="W4816" s="23" t="s">
        <v>4557</v>
      </c>
      <c r="X4816" s="22">
        <v>265601.7</v>
      </c>
    </row>
    <row r="4817" spans="1:24" x14ac:dyDescent="0.25">
      <c r="A4817" s="22">
        <v>720</v>
      </c>
      <c r="B4817" s="23" t="s">
        <v>4865</v>
      </c>
      <c r="C4817" s="23"/>
      <c r="D4817" s="24">
        <v>333057</v>
      </c>
      <c r="E4817" s="25"/>
      <c r="F4817" s="23" t="s">
        <v>33</v>
      </c>
      <c r="G4817" s="23" t="s">
        <v>42</v>
      </c>
      <c r="H4817" s="24" t="s">
        <v>34</v>
      </c>
      <c r="I4817" s="24" t="s">
        <v>35</v>
      </c>
      <c r="J4817" s="23" t="s">
        <v>36</v>
      </c>
      <c r="K4817" s="26">
        <v>55378.71</v>
      </c>
      <c r="L4817" s="26">
        <f t="shared" si="225"/>
        <v>55378.71</v>
      </c>
      <c r="M4817" s="26">
        <v>0</v>
      </c>
      <c r="N4817" s="26">
        <v>55378.71</v>
      </c>
      <c r="O4817" s="26">
        <v>0</v>
      </c>
      <c r="P4817" s="26">
        <v>0</v>
      </c>
      <c r="Q4817" s="26">
        <f t="shared" si="226"/>
        <v>55378.71</v>
      </c>
      <c r="R4817" s="27" t="str">
        <f t="shared" si="227"/>
        <v>61-90</v>
      </c>
      <c r="S4817" s="27" t="str">
        <f>+VLOOKUP(B4817,'[1]PORTFOLIO MAY16'!$B$7:$T$5083,19,0)</f>
        <v>PANAMA</v>
      </c>
      <c r="T4817" s="26">
        <v>0</v>
      </c>
      <c r="U4817" s="23" t="s">
        <v>4557</v>
      </c>
      <c r="V4817" s="23" t="s">
        <v>4558</v>
      </c>
      <c r="W4817" s="23" t="s">
        <v>4557</v>
      </c>
      <c r="X4817" s="22">
        <v>57732.9</v>
      </c>
    </row>
    <row r="4818" spans="1:24" x14ac:dyDescent="0.25">
      <c r="A4818" s="22">
        <v>720</v>
      </c>
      <c r="B4818" s="23" t="s">
        <v>4866</v>
      </c>
      <c r="C4818" s="23"/>
      <c r="D4818" s="24">
        <v>320757</v>
      </c>
      <c r="E4818" s="25"/>
      <c r="F4818" s="23" t="s">
        <v>33</v>
      </c>
      <c r="G4818" s="23" t="s">
        <v>42</v>
      </c>
      <c r="H4818" s="24" t="s">
        <v>34</v>
      </c>
      <c r="I4818" s="24" t="s">
        <v>35</v>
      </c>
      <c r="J4818" s="23" t="s">
        <v>36</v>
      </c>
      <c r="K4818" s="26">
        <v>7249.45</v>
      </c>
      <c r="L4818" s="26">
        <f t="shared" si="225"/>
        <v>7249.45</v>
      </c>
      <c r="M4818" s="26">
        <v>0</v>
      </c>
      <c r="N4818" s="26">
        <v>0</v>
      </c>
      <c r="O4818" s="26">
        <v>0</v>
      </c>
      <c r="P4818" s="26">
        <v>0</v>
      </c>
      <c r="Q4818" s="26">
        <f t="shared" si="226"/>
        <v>0</v>
      </c>
      <c r="R4818" s="27" t="str">
        <f t="shared" si="227"/>
        <v>1-30</v>
      </c>
      <c r="S4818" s="27" t="str">
        <f>+VLOOKUP(B4818,'[1]PORTFOLIO MAY16'!$B$7:$T$5083,19,0)</f>
        <v>PANAMA</v>
      </c>
      <c r="T4818" s="26">
        <v>0</v>
      </c>
      <c r="U4818" s="23" t="s">
        <v>4557</v>
      </c>
      <c r="V4818" s="23" t="s">
        <v>4558</v>
      </c>
      <c r="W4818" s="23" t="s">
        <v>4557</v>
      </c>
      <c r="X4818" s="22">
        <v>7567.9</v>
      </c>
    </row>
    <row r="4819" spans="1:24" x14ac:dyDescent="0.25">
      <c r="A4819" s="22">
        <v>720</v>
      </c>
      <c r="B4819" s="23" t="s">
        <v>4867</v>
      </c>
      <c r="C4819" s="23"/>
      <c r="D4819" s="24">
        <v>320690</v>
      </c>
      <c r="E4819" s="25"/>
      <c r="F4819" s="23" t="s">
        <v>33</v>
      </c>
      <c r="G4819" s="23" t="s">
        <v>42</v>
      </c>
      <c r="H4819" s="24" t="s">
        <v>34</v>
      </c>
      <c r="I4819" s="24" t="s">
        <v>35</v>
      </c>
      <c r="J4819" s="23" t="s">
        <v>36</v>
      </c>
      <c r="K4819" s="26">
        <v>120998.45</v>
      </c>
      <c r="L4819" s="26">
        <f t="shared" si="225"/>
        <v>120998.45</v>
      </c>
      <c r="M4819" s="26">
        <v>0</v>
      </c>
      <c r="N4819" s="26">
        <v>0</v>
      </c>
      <c r="O4819" s="26">
        <v>0</v>
      </c>
      <c r="P4819" s="26">
        <v>0</v>
      </c>
      <c r="Q4819" s="26">
        <f t="shared" si="226"/>
        <v>0</v>
      </c>
      <c r="R4819" s="27" t="str">
        <f t="shared" si="227"/>
        <v>1-30</v>
      </c>
      <c r="S4819" s="27" t="str">
        <f>+VLOOKUP(B4819,'[1]PORTFOLIO MAY16'!$B$7:$T$5083,19,0)</f>
        <v>PANAMA</v>
      </c>
      <c r="T4819" s="26">
        <v>0</v>
      </c>
      <c r="U4819" s="23" t="s">
        <v>4557</v>
      </c>
      <c r="V4819" s="23" t="s">
        <v>4558</v>
      </c>
      <c r="W4819" s="23" t="s">
        <v>4557</v>
      </c>
      <c r="X4819" s="22">
        <v>137479.29999999999</v>
      </c>
    </row>
    <row r="4820" spans="1:24" x14ac:dyDescent="0.25">
      <c r="A4820" s="22">
        <v>720</v>
      </c>
      <c r="B4820" s="23" t="s">
        <v>4868</v>
      </c>
      <c r="C4820" s="23"/>
      <c r="D4820" s="24">
        <v>337149</v>
      </c>
      <c r="E4820" s="25"/>
      <c r="F4820" s="23" t="s">
        <v>33</v>
      </c>
      <c r="G4820" s="23" t="s">
        <v>42</v>
      </c>
      <c r="H4820" s="24" t="s">
        <v>34</v>
      </c>
      <c r="I4820" s="24" t="s">
        <v>233</v>
      </c>
      <c r="J4820" s="23" t="s">
        <v>36</v>
      </c>
      <c r="K4820" s="26">
        <v>51245.91</v>
      </c>
      <c r="L4820" s="26">
        <f t="shared" si="225"/>
        <v>51245.91</v>
      </c>
      <c r="M4820" s="26">
        <v>0</v>
      </c>
      <c r="N4820" s="26">
        <v>0</v>
      </c>
      <c r="O4820" s="26">
        <v>0</v>
      </c>
      <c r="P4820" s="26">
        <v>51245.91</v>
      </c>
      <c r="Q4820" s="26">
        <f t="shared" si="226"/>
        <v>51245.91</v>
      </c>
      <c r="R4820" s="27" t="str">
        <f t="shared" si="227"/>
        <v>120+</v>
      </c>
      <c r="S4820" s="27" t="str">
        <f>+VLOOKUP(B4820,'[1]PORTFOLIO MAY16'!$B$7:$T$5083,19,0)</f>
        <v>PANAMA</v>
      </c>
      <c r="T4820" s="26">
        <v>0</v>
      </c>
      <c r="U4820" s="23" t="s">
        <v>4557</v>
      </c>
      <c r="V4820" s="23" t="s">
        <v>4558</v>
      </c>
      <c r="W4820" s="23" t="s">
        <v>4557</v>
      </c>
      <c r="X4820" s="22">
        <v>54111.46</v>
      </c>
    </row>
    <row r="4821" spans="1:24" x14ac:dyDescent="0.25">
      <c r="A4821" s="22">
        <v>720</v>
      </c>
      <c r="B4821" s="23" t="s">
        <v>4869</v>
      </c>
      <c r="C4821" s="23"/>
      <c r="D4821" s="24">
        <v>320695</v>
      </c>
      <c r="E4821" s="25"/>
      <c r="F4821" s="23" t="s">
        <v>42</v>
      </c>
      <c r="G4821" s="23" t="s">
        <v>42</v>
      </c>
      <c r="H4821" s="24" t="s">
        <v>34</v>
      </c>
      <c r="I4821" s="24" t="s">
        <v>35</v>
      </c>
      <c r="J4821" s="23" t="s">
        <v>36</v>
      </c>
      <c r="K4821" s="26">
        <v>181062.97</v>
      </c>
      <c r="L4821" s="26">
        <f t="shared" si="225"/>
        <v>181062.97</v>
      </c>
      <c r="M4821" s="26">
        <v>0</v>
      </c>
      <c r="N4821" s="26">
        <v>0</v>
      </c>
      <c r="O4821" s="26">
        <v>0</v>
      </c>
      <c r="P4821" s="26">
        <v>0</v>
      </c>
      <c r="Q4821" s="26">
        <f t="shared" si="226"/>
        <v>0</v>
      </c>
      <c r="R4821" s="27" t="str">
        <f t="shared" si="227"/>
        <v>1-30</v>
      </c>
      <c r="S4821" s="27" t="str">
        <f>+VLOOKUP(B4821,'[1]PORTFOLIO MAY16'!$B$7:$T$5083,19,0)</f>
        <v>PANAMA</v>
      </c>
      <c r="T4821" s="26">
        <v>0</v>
      </c>
      <c r="U4821" s="23" t="s">
        <v>4557</v>
      </c>
      <c r="V4821" s="23" t="s">
        <v>4558</v>
      </c>
      <c r="W4821" s="23" t="s">
        <v>4557</v>
      </c>
      <c r="X4821" s="22">
        <v>184119.66</v>
      </c>
    </row>
    <row r="4822" spans="1:24" x14ac:dyDescent="0.25">
      <c r="A4822" s="22">
        <v>720</v>
      </c>
      <c r="B4822" s="23" t="s">
        <v>4870</v>
      </c>
      <c r="C4822" s="23"/>
      <c r="D4822" s="24">
        <v>320695</v>
      </c>
      <c r="E4822" s="25"/>
      <c r="F4822" s="23" t="s">
        <v>42</v>
      </c>
      <c r="G4822" s="23" t="s">
        <v>42</v>
      </c>
      <c r="H4822" s="24" t="s">
        <v>34</v>
      </c>
      <c r="I4822" s="24" t="s">
        <v>35</v>
      </c>
      <c r="J4822" s="23" t="s">
        <v>36</v>
      </c>
      <c r="K4822" s="26">
        <v>37016.959999999999</v>
      </c>
      <c r="L4822" s="26">
        <f t="shared" si="225"/>
        <v>37016.959999999999</v>
      </c>
      <c r="M4822" s="26">
        <v>0</v>
      </c>
      <c r="N4822" s="26">
        <v>0</v>
      </c>
      <c r="O4822" s="26">
        <v>0</v>
      </c>
      <c r="P4822" s="26">
        <v>0</v>
      </c>
      <c r="Q4822" s="26">
        <f t="shared" si="226"/>
        <v>0</v>
      </c>
      <c r="R4822" s="27" t="str">
        <f t="shared" si="227"/>
        <v>1-30</v>
      </c>
      <c r="S4822" s="27" t="str">
        <f>+VLOOKUP(B4822,'[1]PORTFOLIO MAY16'!$B$7:$T$5083,19,0)</f>
        <v>PANAMA</v>
      </c>
      <c r="T4822" s="26">
        <v>0</v>
      </c>
      <c r="U4822" s="23" t="s">
        <v>4557</v>
      </c>
      <c r="V4822" s="23" t="s">
        <v>4558</v>
      </c>
      <c r="W4822" s="23" t="s">
        <v>4557</v>
      </c>
      <c r="X4822" s="22">
        <v>38497.4</v>
      </c>
    </row>
    <row r="4823" spans="1:24" x14ac:dyDescent="0.25">
      <c r="A4823" s="22">
        <v>720</v>
      </c>
      <c r="B4823" s="23" t="s">
        <v>4871</v>
      </c>
      <c r="C4823" s="23"/>
      <c r="D4823" s="24">
        <v>337131</v>
      </c>
      <c r="E4823" s="25"/>
      <c r="F4823" s="23" t="s">
        <v>33</v>
      </c>
      <c r="G4823" s="23" t="s">
        <v>42</v>
      </c>
      <c r="H4823" s="24" t="s">
        <v>34</v>
      </c>
      <c r="I4823" s="24" t="s">
        <v>35</v>
      </c>
      <c r="J4823" s="23" t="s">
        <v>36</v>
      </c>
      <c r="K4823" s="26">
        <v>100985.74</v>
      </c>
      <c r="L4823" s="26">
        <f t="shared" si="225"/>
        <v>100985.74</v>
      </c>
      <c r="M4823" s="26">
        <v>0</v>
      </c>
      <c r="N4823" s="26">
        <v>0</v>
      </c>
      <c r="O4823" s="26">
        <v>0</v>
      </c>
      <c r="P4823" s="26">
        <v>0</v>
      </c>
      <c r="Q4823" s="26">
        <f t="shared" si="226"/>
        <v>0</v>
      </c>
      <c r="R4823" s="27" t="str">
        <f t="shared" si="227"/>
        <v>1-30</v>
      </c>
      <c r="S4823" s="27" t="str">
        <f>+VLOOKUP(B4823,'[1]PORTFOLIO MAY16'!$B$7:$T$5083,19,0)</f>
        <v>PANAMA</v>
      </c>
      <c r="T4823" s="26">
        <v>0</v>
      </c>
      <c r="U4823" s="23" t="s">
        <v>4557</v>
      </c>
      <c r="V4823" s="23" t="s">
        <v>4558</v>
      </c>
      <c r="W4823" s="23" t="s">
        <v>4557</v>
      </c>
      <c r="X4823" s="22">
        <v>122933.93</v>
      </c>
    </row>
    <row r="4824" spans="1:24" x14ac:dyDescent="0.25">
      <c r="A4824" s="22">
        <v>720</v>
      </c>
      <c r="B4824" s="23" t="s">
        <v>4872</v>
      </c>
      <c r="C4824" s="23"/>
      <c r="D4824" s="24">
        <v>320695</v>
      </c>
      <c r="E4824" s="25"/>
      <c r="F4824" s="23" t="s">
        <v>98</v>
      </c>
      <c r="G4824" s="23" t="s">
        <v>98</v>
      </c>
      <c r="H4824" s="24" t="s">
        <v>34</v>
      </c>
      <c r="I4824" s="24" t="s">
        <v>35</v>
      </c>
      <c r="J4824" s="23" t="s">
        <v>36</v>
      </c>
      <c r="K4824" s="26">
        <v>85538.4</v>
      </c>
      <c r="L4824" s="26">
        <f t="shared" si="225"/>
        <v>85538.4</v>
      </c>
      <c r="M4824" s="26">
        <v>0</v>
      </c>
      <c r="N4824" s="26">
        <v>0</v>
      </c>
      <c r="O4824" s="26">
        <v>0</v>
      </c>
      <c r="P4824" s="26">
        <v>0</v>
      </c>
      <c r="Q4824" s="26">
        <f t="shared" si="226"/>
        <v>0</v>
      </c>
      <c r="R4824" s="27" t="str">
        <f t="shared" si="227"/>
        <v>1-30</v>
      </c>
      <c r="S4824" s="27" t="str">
        <f>+VLOOKUP(B4824,'[1]PORTFOLIO MAY16'!$B$7:$T$5083,19,0)</f>
        <v>PANAMA</v>
      </c>
      <c r="T4824" s="26">
        <v>0</v>
      </c>
      <c r="U4824" s="23" t="s">
        <v>4557</v>
      </c>
      <c r="V4824" s="23" t="s">
        <v>4558</v>
      </c>
      <c r="W4824" s="23" t="s">
        <v>4557</v>
      </c>
      <c r="X4824" s="22">
        <v>3558.6</v>
      </c>
    </row>
    <row r="4825" spans="1:24" x14ac:dyDescent="0.25">
      <c r="A4825" s="22">
        <v>720</v>
      </c>
      <c r="B4825" s="23" t="s">
        <v>4873</v>
      </c>
      <c r="C4825" s="23"/>
      <c r="D4825" s="24">
        <v>320659</v>
      </c>
      <c r="E4825" s="25"/>
      <c r="F4825" s="23" t="s">
        <v>33</v>
      </c>
      <c r="G4825" s="23" t="s">
        <v>42</v>
      </c>
      <c r="H4825" s="24" t="s">
        <v>34</v>
      </c>
      <c r="I4825" s="24" t="s">
        <v>35</v>
      </c>
      <c r="J4825" s="23" t="s">
        <v>36</v>
      </c>
      <c r="K4825" s="26">
        <v>839.51</v>
      </c>
      <c r="L4825" s="26">
        <f t="shared" si="225"/>
        <v>839.51</v>
      </c>
      <c r="M4825" s="26">
        <v>0</v>
      </c>
      <c r="N4825" s="26">
        <v>0</v>
      </c>
      <c r="O4825" s="26">
        <v>0</v>
      </c>
      <c r="P4825" s="26">
        <v>0</v>
      </c>
      <c r="Q4825" s="26">
        <f t="shared" si="226"/>
        <v>0</v>
      </c>
      <c r="R4825" s="27" t="str">
        <f t="shared" si="227"/>
        <v>1-30</v>
      </c>
      <c r="S4825" s="27" t="str">
        <f>+VLOOKUP(B4825,'[1]PORTFOLIO MAY16'!$B$7:$T$5083,19,0)</f>
        <v>PANAMA</v>
      </c>
      <c r="T4825" s="26">
        <v>0</v>
      </c>
      <c r="U4825" s="23" t="s">
        <v>4557</v>
      </c>
      <c r="V4825" s="23" t="s">
        <v>4558</v>
      </c>
      <c r="W4825" s="23" t="s">
        <v>4557</v>
      </c>
      <c r="X4825" s="22">
        <v>839.51</v>
      </c>
    </row>
    <row r="4826" spans="1:24" x14ac:dyDescent="0.25">
      <c r="A4826" s="22">
        <v>720</v>
      </c>
      <c r="B4826" s="23" t="s">
        <v>4874</v>
      </c>
      <c r="C4826" s="23"/>
      <c r="D4826" s="24">
        <v>309462</v>
      </c>
      <c r="E4826" s="25"/>
      <c r="F4826" s="23" t="s">
        <v>33</v>
      </c>
      <c r="G4826" s="23" t="s">
        <v>42</v>
      </c>
      <c r="H4826" s="24" t="s">
        <v>34</v>
      </c>
      <c r="I4826" s="24" t="s">
        <v>35</v>
      </c>
      <c r="J4826" s="23" t="s">
        <v>36</v>
      </c>
      <c r="K4826" s="26">
        <v>0</v>
      </c>
      <c r="L4826" s="26">
        <f t="shared" si="225"/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f t="shared" si="226"/>
        <v>0</v>
      </c>
      <c r="R4826" s="27" t="str">
        <f t="shared" si="227"/>
        <v>1-30</v>
      </c>
      <c r="S4826" s="27" t="str">
        <f>+VLOOKUP(B4826,'[1]PORTFOLIO MAY16'!$B$7:$T$5083,19,0)</f>
        <v>PANAMA</v>
      </c>
      <c r="T4826" s="26">
        <v>0</v>
      </c>
      <c r="U4826" s="23" t="s">
        <v>4557</v>
      </c>
      <c r="V4826" s="23" t="s">
        <v>4558</v>
      </c>
      <c r="W4826" s="23" t="s">
        <v>4557</v>
      </c>
      <c r="X4826" s="22">
        <v>0</v>
      </c>
    </row>
    <row r="4827" spans="1:24" x14ac:dyDescent="0.25">
      <c r="A4827" s="22">
        <v>720</v>
      </c>
      <c r="B4827" s="23" t="s">
        <v>4875</v>
      </c>
      <c r="C4827" s="23"/>
      <c r="D4827" s="24">
        <v>320695</v>
      </c>
      <c r="E4827" s="25"/>
      <c r="F4827" s="23" t="s">
        <v>42</v>
      </c>
      <c r="G4827" s="23" t="s">
        <v>42</v>
      </c>
      <c r="H4827" s="24" t="s">
        <v>34</v>
      </c>
      <c r="I4827" s="24" t="s">
        <v>35</v>
      </c>
      <c r="J4827" s="23" t="s">
        <v>36</v>
      </c>
      <c r="K4827" s="26">
        <v>4502.71</v>
      </c>
      <c r="L4827" s="26">
        <f t="shared" si="225"/>
        <v>4502.71</v>
      </c>
      <c r="M4827" s="26">
        <v>0</v>
      </c>
      <c r="N4827" s="26">
        <v>0</v>
      </c>
      <c r="O4827" s="26">
        <v>0</v>
      </c>
      <c r="P4827" s="26">
        <v>0</v>
      </c>
      <c r="Q4827" s="26">
        <f t="shared" si="226"/>
        <v>0</v>
      </c>
      <c r="R4827" s="27" t="str">
        <f t="shared" si="227"/>
        <v>1-30</v>
      </c>
      <c r="S4827" s="27" t="str">
        <f>+VLOOKUP(B4827,'[1]PORTFOLIO MAY16'!$B$7:$T$5083,19,0)</f>
        <v>PANAMA</v>
      </c>
      <c r="T4827" s="26">
        <v>0</v>
      </c>
      <c r="U4827" s="23" t="s">
        <v>4557</v>
      </c>
      <c r="V4827" s="23" t="s">
        <v>4558</v>
      </c>
      <c r="W4827" s="23" t="s">
        <v>4557</v>
      </c>
      <c r="X4827" s="22">
        <v>9044.98</v>
      </c>
    </row>
    <row r="4828" spans="1:24" x14ac:dyDescent="0.25">
      <c r="A4828" s="22">
        <v>720</v>
      </c>
      <c r="B4828" s="23" t="s">
        <v>4876</v>
      </c>
      <c r="C4828" s="23"/>
      <c r="D4828" s="24">
        <v>320695</v>
      </c>
      <c r="E4828" s="25"/>
      <c r="F4828" s="23" t="s">
        <v>42</v>
      </c>
      <c r="G4828" s="23" t="s">
        <v>42</v>
      </c>
      <c r="H4828" s="24" t="s">
        <v>34</v>
      </c>
      <c r="I4828" s="24" t="s">
        <v>35</v>
      </c>
      <c r="J4828" s="23" t="s">
        <v>36</v>
      </c>
      <c r="K4828" s="26">
        <v>37558.269999999997</v>
      </c>
      <c r="L4828" s="26">
        <f t="shared" si="225"/>
        <v>37558.269999999997</v>
      </c>
      <c r="M4828" s="26">
        <v>0</v>
      </c>
      <c r="N4828" s="26">
        <v>0</v>
      </c>
      <c r="O4828" s="26">
        <v>0</v>
      </c>
      <c r="P4828" s="26">
        <v>0</v>
      </c>
      <c r="Q4828" s="26">
        <f t="shared" si="226"/>
        <v>0</v>
      </c>
      <c r="R4828" s="27" t="str">
        <f t="shared" si="227"/>
        <v>1-30</v>
      </c>
      <c r="S4828" s="27" t="str">
        <f>+VLOOKUP(B4828,'[1]PORTFOLIO MAY16'!$B$7:$T$5083,19,0)</f>
        <v>PANAMA</v>
      </c>
      <c r="T4828" s="26">
        <v>0</v>
      </c>
      <c r="U4828" s="23" t="s">
        <v>4557</v>
      </c>
      <c r="V4828" s="23" t="s">
        <v>4558</v>
      </c>
      <c r="W4828" s="23" t="s">
        <v>4557</v>
      </c>
      <c r="X4828" s="22">
        <v>38938.980000000003</v>
      </c>
    </row>
    <row r="4829" spans="1:24" x14ac:dyDescent="0.25">
      <c r="A4829" s="22">
        <v>720</v>
      </c>
      <c r="B4829" s="23" t="s">
        <v>4877</v>
      </c>
      <c r="C4829" s="23"/>
      <c r="D4829" s="24">
        <v>320760</v>
      </c>
      <c r="E4829" s="25"/>
      <c r="F4829" s="23" t="s">
        <v>33</v>
      </c>
      <c r="G4829" s="23" t="s">
        <v>42</v>
      </c>
      <c r="H4829" s="24" t="s">
        <v>34</v>
      </c>
      <c r="I4829" s="24" t="s">
        <v>35</v>
      </c>
      <c r="J4829" s="23" t="s">
        <v>36</v>
      </c>
      <c r="K4829" s="26">
        <v>323594.61</v>
      </c>
      <c r="L4829" s="26">
        <f t="shared" si="225"/>
        <v>323594.61</v>
      </c>
      <c r="M4829" s="26">
        <v>0</v>
      </c>
      <c r="N4829" s="26">
        <v>0</v>
      </c>
      <c r="O4829" s="26">
        <v>0</v>
      </c>
      <c r="P4829" s="26">
        <v>0</v>
      </c>
      <c r="Q4829" s="26">
        <f t="shared" si="226"/>
        <v>0</v>
      </c>
      <c r="R4829" s="27" t="str">
        <f t="shared" si="227"/>
        <v>1-30</v>
      </c>
      <c r="S4829" s="27" t="str">
        <f>+VLOOKUP(B4829,'[1]PORTFOLIO MAY16'!$B$7:$T$5083,19,0)</f>
        <v>PANAMA</v>
      </c>
      <c r="T4829" s="26">
        <v>0</v>
      </c>
      <c r="U4829" s="23" t="s">
        <v>4557</v>
      </c>
      <c r="V4829" s="23" t="s">
        <v>4558</v>
      </c>
      <c r="W4829" s="23" t="s">
        <v>4557</v>
      </c>
      <c r="X4829" s="22">
        <v>349581.6</v>
      </c>
    </row>
    <row r="4830" spans="1:24" x14ac:dyDescent="0.25">
      <c r="A4830" s="22">
        <v>720</v>
      </c>
      <c r="B4830" s="23" t="s">
        <v>4878</v>
      </c>
      <c r="C4830" s="23"/>
      <c r="D4830" s="24">
        <v>320695</v>
      </c>
      <c r="E4830" s="25"/>
      <c r="F4830" s="23" t="s">
        <v>42</v>
      </c>
      <c r="G4830" s="23" t="s">
        <v>42</v>
      </c>
      <c r="H4830" s="24" t="s">
        <v>34</v>
      </c>
      <c r="I4830" s="24" t="s">
        <v>35</v>
      </c>
      <c r="J4830" s="23" t="s">
        <v>36</v>
      </c>
      <c r="K4830" s="26">
        <v>134355.32999999999</v>
      </c>
      <c r="L4830" s="26">
        <f t="shared" si="225"/>
        <v>134355.32999999999</v>
      </c>
      <c r="M4830" s="26">
        <v>0</v>
      </c>
      <c r="N4830" s="26">
        <v>0</v>
      </c>
      <c r="O4830" s="26">
        <v>0</v>
      </c>
      <c r="P4830" s="26">
        <v>0</v>
      </c>
      <c r="Q4830" s="26">
        <f t="shared" si="226"/>
        <v>0</v>
      </c>
      <c r="R4830" s="27" t="str">
        <f t="shared" si="227"/>
        <v>1-30</v>
      </c>
      <c r="S4830" s="27" t="str">
        <f>+VLOOKUP(B4830,'[1]PORTFOLIO MAY16'!$B$7:$T$5083,19,0)</f>
        <v>PANAMA</v>
      </c>
      <c r="T4830" s="26">
        <v>0</v>
      </c>
      <c r="U4830" s="23" t="s">
        <v>4557</v>
      </c>
      <c r="V4830" s="23" t="s">
        <v>4558</v>
      </c>
      <c r="W4830" s="23" t="s">
        <v>4557</v>
      </c>
      <c r="X4830" s="22">
        <v>138929.94</v>
      </c>
    </row>
    <row r="4831" spans="1:24" x14ac:dyDescent="0.25">
      <c r="A4831" s="22">
        <v>720</v>
      </c>
      <c r="B4831" s="23" t="s">
        <v>4879</v>
      </c>
      <c r="C4831" s="23"/>
      <c r="D4831" s="24">
        <v>341712</v>
      </c>
      <c r="E4831" s="25"/>
      <c r="F4831" s="23" t="s">
        <v>33</v>
      </c>
      <c r="G4831" s="23" t="s">
        <v>42</v>
      </c>
      <c r="H4831" s="24" t="s">
        <v>34</v>
      </c>
      <c r="I4831" s="24" t="s">
        <v>35</v>
      </c>
      <c r="J4831" s="23" t="s">
        <v>36</v>
      </c>
      <c r="K4831" s="26">
        <v>149888.21</v>
      </c>
      <c r="L4831" s="26">
        <f t="shared" si="225"/>
        <v>149888.21</v>
      </c>
      <c r="M4831" s="26">
        <v>0</v>
      </c>
      <c r="N4831" s="26">
        <v>0</v>
      </c>
      <c r="O4831" s="26">
        <v>0</v>
      </c>
      <c r="P4831" s="26">
        <v>0</v>
      </c>
      <c r="Q4831" s="26">
        <f t="shared" si="226"/>
        <v>0</v>
      </c>
      <c r="R4831" s="27" t="str">
        <f t="shared" si="227"/>
        <v>1-30</v>
      </c>
      <c r="S4831" s="27" t="str">
        <f>+VLOOKUP(B4831,'[1]PORTFOLIO MAY16'!$B$7:$T$5083,19,0)</f>
        <v>PANAMA</v>
      </c>
      <c r="T4831" s="26">
        <v>0</v>
      </c>
      <c r="U4831" s="23" t="s">
        <v>4557</v>
      </c>
      <c r="V4831" s="23" t="s">
        <v>4558</v>
      </c>
      <c r="W4831" s="23" t="s">
        <v>4557</v>
      </c>
      <c r="X4831" s="22">
        <v>166183.54</v>
      </c>
    </row>
    <row r="4832" spans="1:24" x14ac:dyDescent="0.25">
      <c r="A4832" s="22">
        <v>720</v>
      </c>
      <c r="B4832" s="23" t="s">
        <v>4880</v>
      </c>
      <c r="C4832" s="23"/>
      <c r="D4832" s="24">
        <v>320695</v>
      </c>
      <c r="E4832" s="25"/>
      <c r="F4832" s="23" t="s">
        <v>42</v>
      </c>
      <c r="G4832" s="23" t="s">
        <v>42</v>
      </c>
      <c r="H4832" s="24" t="s">
        <v>34</v>
      </c>
      <c r="I4832" s="24" t="s">
        <v>35</v>
      </c>
      <c r="J4832" s="23" t="s">
        <v>36</v>
      </c>
      <c r="K4832" s="26">
        <v>37558.269999999997</v>
      </c>
      <c r="L4832" s="26">
        <f t="shared" ref="L4832:L4895" si="228">+IF(J4832="MXN",K4832/$L$2,K4832)</f>
        <v>37558.269999999997</v>
      </c>
      <c r="M4832" s="26">
        <v>0</v>
      </c>
      <c r="N4832" s="26">
        <v>0</v>
      </c>
      <c r="O4832" s="26">
        <v>0</v>
      </c>
      <c r="P4832" s="26">
        <v>0</v>
      </c>
      <c r="Q4832" s="26">
        <f t="shared" si="226"/>
        <v>0</v>
      </c>
      <c r="R4832" s="27" t="str">
        <f t="shared" si="227"/>
        <v>1-30</v>
      </c>
      <c r="S4832" s="27" t="str">
        <f>+VLOOKUP(B4832,'[1]PORTFOLIO MAY16'!$B$7:$T$5083,19,0)</f>
        <v>PANAMA</v>
      </c>
      <c r="T4832" s="26">
        <v>0</v>
      </c>
      <c r="U4832" s="23" t="s">
        <v>4557</v>
      </c>
      <c r="V4832" s="23" t="s">
        <v>4558</v>
      </c>
      <c r="W4832" s="23" t="s">
        <v>4557</v>
      </c>
      <c r="X4832" s="22">
        <v>38938.980000000003</v>
      </c>
    </row>
    <row r="4833" spans="1:24" x14ac:dyDescent="0.25">
      <c r="A4833" s="22">
        <v>720</v>
      </c>
      <c r="B4833" s="23" t="s">
        <v>4881</v>
      </c>
      <c r="C4833" s="23"/>
      <c r="D4833" s="24">
        <v>309462</v>
      </c>
      <c r="E4833" s="25"/>
      <c r="F4833" s="23" t="s">
        <v>33</v>
      </c>
      <c r="G4833" s="23" t="s">
        <v>42</v>
      </c>
      <c r="H4833" s="24" t="s">
        <v>34</v>
      </c>
      <c r="I4833" s="24" t="s">
        <v>35</v>
      </c>
      <c r="J4833" s="23" t="s">
        <v>36</v>
      </c>
      <c r="K4833" s="26">
        <v>24426.31</v>
      </c>
      <c r="L4833" s="26">
        <f t="shared" si="228"/>
        <v>24426.31</v>
      </c>
      <c r="M4833" s="26">
        <v>0</v>
      </c>
      <c r="N4833" s="26">
        <v>0</v>
      </c>
      <c r="O4833" s="26">
        <v>0</v>
      </c>
      <c r="P4833" s="26">
        <v>0</v>
      </c>
      <c r="Q4833" s="26">
        <f t="shared" si="226"/>
        <v>0</v>
      </c>
      <c r="R4833" s="27" t="str">
        <f t="shared" si="227"/>
        <v>1-30</v>
      </c>
      <c r="S4833" s="27" t="str">
        <f>+VLOOKUP(B4833,'[1]PORTFOLIO MAY16'!$B$7:$T$5083,19,0)</f>
        <v>PANAMA</v>
      </c>
      <c r="T4833" s="26">
        <v>0</v>
      </c>
      <c r="U4833" s="23" t="s">
        <v>4557</v>
      </c>
      <c r="V4833" s="23" t="s">
        <v>4558</v>
      </c>
      <c r="W4833" s="23" t="s">
        <v>4557</v>
      </c>
      <c r="X4833" s="22">
        <v>24974.62</v>
      </c>
    </row>
    <row r="4834" spans="1:24" x14ac:dyDescent="0.25">
      <c r="A4834" s="22">
        <v>720</v>
      </c>
      <c r="B4834" s="23" t="s">
        <v>4882</v>
      </c>
      <c r="C4834" s="23"/>
      <c r="D4834" s="24">
        <v>309462</v>
      </c>
      <c r="E4834" s="25"/>
      <c r="F4834" s="23" t="s">
        <v>33</v>
      </c>
      <c r="G4834" s="23" t="s">
        <v>42</v>
      </c>
      <c r="H4834" s="24" t="s">
        <v>34</v>
      </c>
      <c r="I4834" s="24" t="s">
        <v>35</v>
      </c>
      <c r="J4834" s="23" t="s">
        <v>36</v>
      </c>
      <c r="K4834" s="26">
        <v>30277.1</v>
      </c>
      <c r="L4834" s="26">
        <f t="shared" si="228"/>
        <v>30277.1</v>
      </c>
      <c r="M4834" s="26">
        <v>0</v>
      </c>
      <c r="N4834" s="26">
        <v>0</v>
      </c>
      <c r="O4834" s="26">
        <v>0</v>
      </c>
      <c r="P4834" s="26">
        <v>0</v>
      </c>
      <c r="Q4834" s="26">
        <f t="shared" si="226"/>
        <v>0</v>
      </c>
      <c r="R4834" s="27" t="str">
        <f t="shared" si="227"/>
        <v>1-30</v>
      </c>
      <c r="S4834" s="27" t="str">
        <f>+VLOOKUP(B4834,'[1]PORTFOLIO MAY16'!$B$7:$T$5083,19,0)</f>
        <v>PANAMA</v>
      </c>
      <c r="T4834" s="26">
        <v>0</v>
      </c>
      <c r="U4834" s="23" t="s">
        <v>4557</v>
      </c>
      <c r="V4834" s="23" t="s">
        <v>4558</v>
      </c>
      <c r="W4834" s="23" t="s">
        <v>4557</v>
      </c>
      <c r="X4834" s="22">
        <v>30956.73</v>
      </c>
    </row>
    <row r="4835" spans="1:24" x14ac:dyDescent="0.25">
      <c r="A4835" s="22">
        <v>720</v>
      </c>
      <c r="B4835" s="23" t="s">
        <v>4883</v>
      </c>
      <c r="C4835" s="23"/>
      <c r="D4835" s="24">
        <v>319116</v>
      </c>
      <c r="E4835" s="25"/>
      <c r="F4835" s="23" t="s">
        <v>33</v>
      </c>
      <c r="G4835" s="23" t="s">
        <v>42</v>
      </c>
      <c r="H4835" s="24" t="s">
        <v>34</v>
      </c>
      <c r="I4835" s="24" t="s">
        <v>35</v>
      </c>
      <c r="J4835" s="23" t="s">
        <v>36</v>
      </c>
      <c r="K4835" s="26">
        <v>523715.2</v>
      </c>
      <c r="L4835" s="26">
        <f t="shared" si="228"/>
        <v>523715.2</v>
      </c>
      <c r="M4835" s="26">
        <v>0</v>
      </c>
      <c r="N4835" s="26">
        <v>0</v>
      </c>
      <c r="O4835" s="26">
        <v>0</v>
      </c>
      <c r="P4835" s="26">
        <v>0</v>
      </c>
      <c r="Q4835" s="26">
        <f t="shared" si="226"/>
        <v>0</v>
      </c>
      <c r="R4835" s="27" t="str">
        <f t="shared" si="227"/>
        <v>1-30</v>
      </c>
      <c r="S4835" s="27" t="str">
        <f>+VLOOKUP(B4835,'[1]PORTFOLIO MAY16'!$B$7:$T$5083,19,0)</f>
        <v>PANAMA</v>
      </c>
      <c r="T4835" s="26">
        <v>0</v>
      </c>
      <c r="U4835" s="23" t="s">
        <v>4557</v>
      </c>
      <c r="V4835" s="23" t="s">
        <v>4558</v>
      </c>
      <c r="W4835" s="23" t="s">
        <v>4557</v>
      </c>
      <c r="X4835" s="22">
        <v>535125.12</v>
      </c>
    </row>
    <row r="4836" spans="1:24" x14ac:dyDescent="0.25">
      <c r="A4836" s="22">
        <v>720</v>
      </c>
      <c r="B4836" s="23" t="s">
        <v>4884</v>
      </c>
      <c r="C4836" s="23"/>
      <c r="D4836" s="24">
        <v>309462</v>
      </c>
      <c r="E4836" s="25"/>
      <c r="F4836" s="23" t="s">
        <v>33</v>
      </c>
      <c r="G4836" s="23" t="s">
        <v>42</v>
      </c>
      <c r="H4836" s="24" t="s">
        <v>34</v>
      </c>
      <c r="I4836" s="24" t="s">
        <v>35</v>
      </c>
      <c r="J4836" s="23" t="s">
        <v>36</v>
      </c>
      <c r="K4836" s="26">
        <v>3209.76</v>
      </c>
      <c r="L4836" s="26">
        <f t="shared" si="228"/>
        <v>3209.76</v>
      </c>
      <c r="M4836" s="26">
        <v>0</v>
      </c>
      <c r="N4836" s="26">
        <v>0</v>
      </c>
      <c r="O4836" s="26">
        <v>0</v>
      </c>
      <c r="P4836" s="26">
        <v>0</v>
      </c>
      <c r="Q4836" s="26">
        <f t="shared" si="226"/>
        <v>0</v>
      </c>
      <c r="R4836" s="27" t="str">
        <f t="shared" si="227"/>
        <v>1-30</v>
      </c>
      <c r="S4836" s="27" t="str">
        <f>+VLOOKUP(B4836,'[1]PORTFOLIO MAY16'!$B$7:$T$5083,19,0)</f>
        <v>PANAMA</v>
      </c>
      <c r="T4836" s="26">
        <v>0</v>
      </c>
      <c r="U4836" s="23" t="s">
        <v>4557</v>
      </c>
      <c r="V4836" s="23" t="s">
        <v>4558</v>
      </c>
      <c r="W4836" s="23" t="s">
        <v>4557</v>
      </c>
      <c r="X4836" s="22">
        <v>3220.32</v>
      </c>
    </row>
    <row r="4837" spans="1:24" x14ac:dyDescent="0.25">
      <c r="A4837" s="22">
        <v>720</v>
      </c>
      <c r="B4837" s="23" t="s">
        <v>4885</v>
      </c>
      <c r="C4837" s="23"/>
      <c r="D4837" s="24">
        <v>309462</v>
      </c>
      <c r="E4837" s="25"/>
      <c r="F4837" s="23" t="s">
        <v>33</v>
      </c>
      <c r="G4837" s="23" t="s">
        <v>42</v>
      </c>
      <c r="H4837" s="24" t="s">
        <v>34</v>
      </c>
      <c r="I4837" s="24" t="s">
        <v>35</v>
      </c>
      <c r="J4837" s="23" t="s">
        <v>36</v>
      </c>
      <c r="K4837" s="26">
        <v>25390.6</v>
      </c>
      <c r="L4837" s="26">
        <f t="shared" si="228"/>
        <v>25390.6</v>
      </c>
      <c r="M4837" s="26">
        <v>0</v>
      </c>
      <c r="N4837" s="26">
        <v>0</v>
      </c>
      <c r="O4837" s="26">
        <v>0</v>
      </c>
      <c r="P4837" s="26">
        <v>0</v>
      </c>
      <c r="Q4837" s="26">
        <f t="shared" si="226"/>
        <v>0</v>
      </c>
      <c r="R4837" s="27" t="str">
        <f t="shared" si="227"/>
        <v>1-30</v>
      </c>
      <c r="S4837" s="27" t="str">
        <f>+VLOOKUP(B4837,'[1]PORTFOLIO MAY16'!$B$7:$T$5083,19,0)</f>
        <v>PANAMA</v>
      </c>
      <c r="T4837" s="26">
        <v>0</v>
      </c>
      <c r="U4837" s="23" t="s">
        <v>4557</v>
      </c>
      <c r="V4837" s="23" t="s">
        <v>4558</v>
      </c>
      <c r="W4837" s="23" t="s">
        <v>4557</v>
      </c>
      <c r="X4837" s="22">
        <v>25637.360000000001</v>
      </c>
    </row>
    <row r="4838" spans="1:24" x14ac:dyDescent="0.25">
      <c r="A4838" s="22">
        <v>720</v>
      </c>
      <c r="B4838" s="23" t="s">
        <v>4886</v>
      </c>
      <c r="C4838" s="23"/>
      <c r="D4838" s="24">
        <v>320695</v>
      </c>
      <c r="E4838" s="25"/>
      <c r="F4838" s="23" t="s">
        <v>42</v>
      </c>
      <c r="G4838" s="23" t="s">
        <v>42</v>
      </c>
      <c r="H4838" s="24" t="s">
        <v>34</v>
      </c>
      <c r="I4838" s="24" t="s">
        <v>35</v>
      </c>
      <c r="J4838" s="23" t="s">
        <v>36</v>
      </c>
      <c r="K4838" s="26">
        <v>2757.21</v>
      </c>
      <c r="L4838" s="26">
        <f t="shared" si="228"/>
        <v>2757.21</v>
      </c>
      <c r="M4838" s="26">
        <v>0</v>
      </c>
      <c r="N4838" s="26">
        <v>0</v>
      </c>
      <c r="O4838" s="26">
        <v>0</v>
      </c>
      <c r="P4838" s="26">
        <v>0</v>
      </c>
      <c r="Q4838" s="26">
        <f t="shared" si="226"/>
        <v>0</v>
      </c>
      <c r="R4838" s="27" t="str">
        <f t="shared" si="227"/>
        <v>1-30</v>
      </c>
      <c r="S4838" s="27" t="str">
        <f>+VLOOKUP(B4838,'[1]PORTFOLIO MAY16'!$B$7:$T$5083,19,0)</f>
        <v>PANAMA</v>
      </c>
      <c r="T4838" s="26">
        <v>0</v>
      </c>
      <c r="U4838" s="23" t="s">
        <v>4557</v>
      </c>
      <c r="V4838" s="23" t="s">
        <v>4558</v>
      </c>
      <c r="W4838" s="23" t="s">
        <v>4557</v>
      </c>
      <c r="X4838" s="22">
        <v>2777.1</v>
      </c>
    </row>
    <row r="4839" spans="1:24" x14ac:dyDescent="0.25">
      <c r="A4839" s="22">
        <v>720</v>
      </c>
      <c r="B4839" s="23" t="s">
        <v>4887</v>
      </c>
      <c r="C4839" s="23"/>
      <c r="D4839" s="24">
        <v>309462</v>
      </c>
      <c r="E4839" s="25"/>
      <c r="F4839" s="23" t="s">
        <v>33</v>
      </c>
      <c r="G4839" s="23" t="s">
        <v>42</v>
      </c>
      <c r="H4839" s="24" t="s">
        <v>34</v>
      </c>
      <c r="I4839" s="24" t="s">
        <v>35</v>
      </c>
      <c r="J4839" s="23" t="s">
        <v>36</v>
      </c>
      <c r="K4839" s="26">
        <v>91811.48</v>
      </c>
      <c r="L4839" s="26">
        <f t="shared" si="228"/>
        <v>91811.48</v>
      </c>
      <c r="M4839" s="26">
        <v>0</v>
      </c>
      <c r="N4839" s="26">
        <v>0</v>
      </c>
      <c r="O4839" s="26">
        <v>0</v>
      </c>
      <c r="P4839" s="26">
        <v>0</v>
      </c>
      <c r="Q4839" s="26">
        <f t="shared" si="226"/>
        <v>0</v>
      </c>
      <c r="R4839" s="27" t="str">
        <f t="shared" si="227"/>
        <v>1-30</v>
      </c>
      <c r="S4839" s="27" t="str">
        <f>+VLOOKUP(B4839,'[1]PORTFOLIO MAY16'!$B$7:$T$5083,19,0)</f>
        <v>PANAMA</v>
      </c>
      <c r="T4839" s="26">
        <v>0</v>
      </c>
      <c r="U4839" s="23" t="s">
        <v>4557</v>
      </c>
      <c r="V4839" s="23" t="s">
        <v>4558</v>
      </c>
      <c r="W4839" s="23" t="s">
        <v>4557</v>
      </c>
      <c r="X4839" s="22">
        <v>95010.26</v>
      </c>
    </row>
    <row r="4840" spans="1:24" x14ac:dyDescent="0.25">
      <c r="A4840" s="22">
        <v>720</v>
      </c>
      <c r="B4840" s="23" t="s">
        <v>4888</v>
      </c>
      <c r="C4840" s="23"/>
      <c r="D4840" s="24">
        <v>320648</v>
      </c>
      <c r="E4840" s="25"/>
      <c r="F4840" s="23" t="s">
        <v>33</v>
      </c>
      <c r="G4840" s="23" t="s">
        <v>42</v>
      </c>
      <c r="H4840" s="24" t="s">
        <v>34</v>
      </c>
      <c r="I4840" s="24" t="s">
        <v>35</v>
      </c>
      <c r="J4840" s="23" t="s">
        <v>36</v>
      </c>
      <c r="K4840" s="26">
        <v>161072.14000000001</v>
      </c>
      <c r="L4840" s="26">
        <f t="shared" si="228"/>
        <v>161072.14000000001</v>
      </c>
      <c r="M4840" s="26">
        <v>0</v>
      </c>
      <c r="N4840" s="26">
        <v>0</v>
      </c>
      <c r="O4840" s="26">
        <v>0</v>
      </c>
      <c r="P4840" s="26">
        <v>0</v>
      </c>
      <c r="Q4840" s="26">
        <f t="shared" si="226"/>
        <v>0</v>
      </c>
      <c r="R4840" s="27" t="str">
        <f t="shared" si="227"/>
        <v>1-30</v>
      </c>
      <c r="S4840" s="27" t="str">
        <f>+VLOOKUP(B4840,'[1]PORTFOLIO MAY16'!$B$7:$T$5083,19,0)</f>
        <v>PANAMA</v>
      </c>
      <c r="T4840" s="26">
        <v>0</v>
      </c>
      <c r="U4840" s="23" t="s">
        <v>4557</v>
      </c>
      <c r="V4840" s="23" t="s">
        <v>4558</v>
      </c>
      <c r="W4840" s="23" t="s">
        <v>4557</v>
      </c>
      <c r="X4840" s="22">
        <v>187488.96</v>
      </c>
    </row>
    <row r="4841" spans="1:24" x14ac:dyDescent="0.25">
      <c r="A4841" s="22">
        <v>720</v>
      </c>
      <c r="B4841" s="23" t="s">
        <v>4889</v>
      </c>
      <c r="C4841" s="23"/>
      <c r="D4841" s="24">
        <v>357673</v>
      </c>
      <c r="E4841" s="25"/>
      <c r="F4841" s="23" t="s">
        <v>33</v>
      </c>
      <c r="G4841" s="23" t="s">
        <v>42</v>
      </c>
      <c r="H4841" s="24" t="s">
        <v>34</v>
      </c>
      <c r="I4841" s="24" t="s">
        <v>35</v>
      </c>
      <c r="J4841" s="23" t="s">
        <v>36</v>
      </c>
      <c r="K4841" s="26">
        <v>27408.58</v>
      </c>
      <c r="L4841" s="26">
        <f t="shared" si="228"/>
        <v>27408.58</v>
      </c>
      <c r="M4841" s="26">
        <v>0</v>
      </c>
      <c r="N4841" s="26">
        <v>0</v>
      </c>
      <c r="O4841" s="26">
        <v>0</v>
      </c>
      <c r="P4841" s="26">
        <v>0</v>
      </c>
      <c r="Q4841" s="26">
        <f t="shared" si="226"/>
        <v>0</v>
      </c>
      <c r="R4841" s="27" t="str">
        <f t="shared" si="227"/>
        <v>1-30</v>
      </c>
      <c r="S4841" s="27" t="str">
        <f>+VLOOKUP(B4841,'[1]PORTFOLIO MAY16'!$B$7:$T$5083,19,0)</f>
        <v>PANAMA</v>
      </c>
      <c r="T4841" s="26">
        <v>0</v>
      </c>
      <c r="U4841" s="23" t="s">
        <v>4557</v>
      </c>
      <c r="V4841" s="23" t="s">
        <v>4558</v>
      </c>
      <c r="W4841" s="23" t="s">
        <v>4557</v>
      </c>
      <c r="X4841" s="22">
        <v>32325.200000000001</v>
      </c>
    </row>
    <row r="4842" spans="1:24" x14ac:dyDescent="0.25">
      <c r="A4842" s="22">
        <v>720</v>
      </c>
      <c r="B4842" s="23" t="s">
        <v>4890</v>
      </c>
      <c r="C4842" s="23"/>
      <c r="D4842" s="24">
        <v>333737</v>
      </c>
      <c r="E4842" s="25"/>
      <c r="F4842" s="23" t="s">
        <v>33</v>
      </c>
      <c r="G4842" s="23" t="s">
        <v>42</v>
      </c>
      <c r="H4842" s="24" t="s">
        <v>34</v>
      </c>
      <c r="I4842" s="24" t="s">
        <v>35</v>
      </c>
      <c r="J4842" s="23" t="s">
        <v>36</v>
      </c>
      <c r="K4842" s="26">
        <v>113866.91</v>
      </c>
      <c r="L4842" s="26">
        <f t="shared" si="228"/>
        <v>113866.91</v>
      </c>
      <c r="M4842" s="26">
        <v>0</v>
      </c>
      <c r="N4842" s="26">
        <v>0</v>
      </c>
      <c r="O4842" s="26">
        <v>0</v>
      </c>
      <c r="P4842" s="26">
        <v>0</v>
      </c>
      <c r="Q4842" s="26">
        <f t="shared" si="226"/>
        <v>0</v>
      </c>
      <c r="R4842" s="27" t="str">
        <f t="shared" si="227"/>
        <v>1-30</v>
      </c>
      <c r="S4842" s="27" t="str">
        <f>+VLOOKUP(B4842,'[1]PORTFOLIO MAY16'!$B$7:$T$5083,19,0)</f>
        <v>PANAMA</v>
      </c>
      <c r="T4842" s="26">
        <v>0</v>
      </c>
      <c r="U4842" s="23" t="s">
        <v>4557</v>
      </c>
      <c r="V4842" s="23" t="s">
        <v>4558</v>
      </c>
      <c r="W4842" s="23" t="s">
        <v>4557</v>
      </c>
      <c r="X4842" s="22">
        <v>127441.86</v>
      </c>
    </row>
    <row r="4843" spans="1:24" x14ac:dyDescent="0.25">
      <c r="A4843" s="22">
        <v>720</v>
      </c>
      <c r="B4843" s="23" t="s">
        <v>4891</v>
      </c>
      <c r="C4843" s="23"/>
      <c r="D4843" s="24">
        <v>358337</v>
      </c>
      <c r="E4843" s="25"/>
      <c r="F4843" s="23" t="s">
        <v>33</v>
      </c>
      <c r="G4843" s="23" t="s">
        <v>42</v>
      </c>
      <c r="H4843" s="24" t="s">
        <v>34</v>
      </c>
      <c r="I4843" s="24" t="s">
        <v>35</v>
      </c>
      <c r="J4843" s="23" t="s">
        <v>36</v>
      </c>
      <c r="K4843" s="26">
        <v>45478.43</v>
      </c>
      <c r="L4843" s="26">
        <f t="shared" si="228"/>
        <v>45478.43</v>
      </c>
      <c r="M4843" s="26">
        <v>0</v>
      </c>
      <c r="N4843" s="26">
        <v>0</v>
      </c>
      <c r="O4843" s="26">
        <v>0</v>
      </c>
      <c r="P4843" s="26">
        <v>0</v>
      </c>
      <c r="Q4843" s="26">
        <f t="shared" si="226"/>
        <v>0</v>
      </c>
      <c r="R4843" s="27" t="str">
        <f t="shared" si="227"/>
        <v>1-30</v>
      </c>
      <c r="S4843" s="27" t="str">
        <f>+VLOOKUP(B4843,'[1]PORTFOLIO MAY16'!$B$7:$T$5083,19,0)</f>
        <v>PANAMA</v>
      </c>
      <c r="T4843" s="26">
        <v>0</v>
      </c>
      <c r="U4843" s="23" t="s">
        <v>4557</v>
      </c>
      <c r="V4843" s="23" t="s">
        <v>4558</v>
      </c>
      <c r="W4843" s="23" t="s">
        <v>4557</v>
      </c>
      <c r="X4843" s="22">
        <v>47352.81</v>
      </c>
    </row>
    <row r="4844" spans="1:24" x14ac:dyDescent="0.25">
      <c r="A4844" s="22">
        <v>720</v>
      </c>
      <c r="B4844" s="23" t="s">
        <v>4892</v>
      </c>
      <c r="C4844" s="23"/>
      <c r="D4844" s="24">
        <v>336687</v>
      </c>
      <c r="E4844" s="25"/>
      <c r="F4844" s="23" t="s">
        <v>33</v>
      </c>
      <c r="G4844" s="23" t="s">
        <v>42</v>
      </c>
      <c r="H4844" s="24" t="s">
        <v>34</v>
      </c>
      <c r="I4844" s="24" t="s">
        <v>35</v>
      </c>
      <c r="J4844" s="23" t="s">
        <v>36</v>
      </c>
      <c r="K4844" s="26">
        <v>32838.379999999997</v>
      </c>
      <c r="L4844" s="26">
        <f t="shared" si="228"/>
        <v>32838.379999999997</v>
      </c>
      <c r="M4844" s="26">
        <v>0</v>
      </c>
      <c r="N4844" s="26">
        <v>0</v>
      </c>
      <c r="O4844" s="26">
        <v>0</v>
      </c>
      <c r="P4844" s="26">
        <v>0</v>
      </c>
      <c r="Q4844" s="26">
        <f t="shared" si="226"/>
        <v>0</v>
      </c>
      <c r="R4844" s="27" t="str">
        <f t="shared" si="227"/>
        <v>1-30</v>
      </c>
      <c r="S4844" s="27" t="str">
        <f>+VLOOKUP(B4844,'[1]PORTFOLIO MAY16'!$B$7:$T$5083,19,0)</f>
        <v>PANAMA</v>
      </c>
      <c r="T4844" s="26">
        <v>0</v>
      </c>
      <c r="U4844" s="23" t="s">
        <v>4557</v>
      </c>
      <c r="V4844" s="23" t="s">
        <v>4558</v>
      </c>
      <c r="W4844" s="23" t="s">
        <v>4557</v>
      </c>
      <c r="X4844" s="22">
        <v>39090.79</v>
      </c>
    </row>
    <row r="4845" spans="1:24" x14ac:dyDescent="0.25">
      <c r="A4845" s="22">
        <v>720</v>
      </c>
      <c r="B4845" s="23" t="s">
        <v>4893</v>
      </c>
      <c r="C4845" s="23"/>
      <c r="D4845" s="24">
        <v>320703</v>
      </c>
      <c r="E4845" s="25"/>
      <c r="F4845" s="23" t="s">
        <v>33</v>
      </c>
      <c r="G4845" s="23" t="s">
        <v>42</v>
      </c>
      <c r="H4845" s="24" t="s">
        <v>34</v>
      </c>
      <c r="I4845" s="24" t="s">
        <v>35</v>
      </c>
      <c r="J4845" s="23" t="s">
        <v>36</v>
      </c>
      <c r="K4845" s="26">
        <v>25416.35</v>
      </c>
      <c r="L4845" s="26">
        <f t="shared" si="228"/>
        <v>25416.35</v>
      </c>
      <c r="M4845" s="26">
        <v>0</v>
      </c>
      <c r="N4845" s="26">
        <v>0</v>
      </c>
      <c r="O4845" s="26">
        <v>0</v>
      </c>
      <c r="P4845" s="26">
        <v>0</v>
      </c>
      <c r="Q4845" s="26">
        <f t="shared" si="226"/>
        <v>0</v>
      </c>
      <c r="R4845" s="27" t="str">
        <f t="shared" si="227"/>
        <v>1-30</v>
      </c>
      <c r="S4845" s="27" t="str">
        <f>+VLOOKUP(B4845,'[1]PORTFOLIO MAY16'!$B$7:$T$5083,19,0)</f>
        <v>PANAMA</v>
      </c>
      <c r="T4845" s="26">
        <v>0</v>
      </c>
      <c r="U4845" s="23" t="s">
        <v>4557</v>
      </c>
      <c r="V4845" s="23" t="s">
        <v>4558</v>
      </c>
      <c r="W4845" s="23" t="s">
        <v>4557</v>
      </c>
      <c r="X4845" s="22">
        <v>28426.49</v>
      </c>
    </row>
    <row r="4846" spans="1:24" x14ac:dyDescent="0.25">
      <c r="A4846" s="22">
        <v>720</v>
      </c>
      <c r="B4846" s="23" t="s">
        <v>4894</v>
      </c>
      <c r="C4846" s="23"/>
      <c r="D4846" s="24">
        <v>329276</v>
      </c>
      <c r="E4846" s="25"/>
      <c r="F4846" s="23" t="s">
        <v>33</v>
      </c>
      <c r="G4846" s="23" t="s">
        <v>42</v>
      </c>
      <c r="H4846" s="24" t="s">
        <v>34</v>
      </c>
      <c r="I4846" s="24" t="s">
        <v>35</v>
      </c>
      <c r="J4846" s="23" t="s">
        <v>36</v>
      </c>
      <c r="K4846" s="26">
        <v>64357.58</v>
      </c>
      <c r="L4846" s="26">
        <f t="shared" si="228"/>
        <v>64357.58</v>
      </c>
      <c r="M4846" s="26">
        <v>0</v>
      </c>
      <c r="N4846" s="26">
        <v>0</v>
      </c>
      <c r="O4846" s="26">
        <v>0</v>
      </c>
      <c r="P4846" s="26">
        <v>0</v>
      </c>
      <c r="Q4846" s="26">
        <f t="shared" si="226"/>
        <v>0</v>
      </c>
      <c r="R4846" s="27" t="str">
        <f t="shared" si="227"/>
        <v>1-30</v>
      </c>
      <c r="S4846" s="27" t="str">
        <f>+VLOOKUP(B4846,'[1]PORTFOLIO MAY16'!$B$7:$T$5083,19,0)</f>
        <v>PANAMA</v>
      </c>
      <c r="T4846" s="26">
        <v>0</v>
      </c>
      <c r="U4846" s="23" t="s">
        <v>4557</v>
      </c>
      <c r="V4846" s="23" t="s">
        <v>4558</v>
      </c>
      <c r="W4846" s="23" t="s">
        <v>4557</v>
      </c>
      <c r="X4846" s="22">
        <v>71690.850000000006</v>
      </c>
    </row>
    <row r="4847" spans="1:24" x14ac:dyDescent="0.25">
      <c r="A4847" s="22">
        <v>720</v>
      </c>
      <c r="B4847" s="23" t="s">
        <v>4895</v>
      </c>
      <c r="C4847" s="23"/>
      <c r="D4847" s="24">
        <v>320708</v>
      </c>
      <c r="E4847" s="25"/>
      <c r="F4847" s="23" t="s">
        <v>33</v>
      </c>
      <c r="G4847" s="23" t="s">
        <v>42</v>
      </c>
      <c r="H4847" s="24" t="s">
        <v>34</v>
      </c>
      <c r="I4847" s="24" t="s">
        <v>35</v>
      </c>
      <c r="J4847" s="23" t="s">
        <v>36</v>
      </c>
      <c r="K4847" s="26">
        <v>20920.759999999998</v>
      </c>
      <c r="L4847" s="26">
        <f t="shared" si="228"/>
        <v>20920.759999999998</v>
      </c>
      <c r="M4847" s="26">
        <v>0</v>
      </c>
      <c r="N4847" s="26">
        <v>20920.759999999998</v>
      </c>
      <c r="O4847" s="26">
        <v>0</v>
      </c>
      <c r="P4847" s="26">
        <v>0</v>
      </c>
      <c r="Q4847" s="26">
        <f t="shared" si="226"/>
        <v>20920.759999999998</v>
      </c>
      <c r="R4847" s="27" t="str">
        <f t="shared" si="227"/>
        <v>61-90</v>
      </c>
      <c r="S4847" s="27" t="str">
        <f>+VLOOKUP(B4847,'[1]PORTFOLIO MAY16'!$B$7:$T$5083,19,0)</f>
        <v>PANAMA</v>
      </c>
      <c r="T4847" s="26">
        <v>0</v>
      </c>
      <c r="U4847" s="23" t="s">
        <v>4557</v>
      </c>
      <c r="V4847" s="23" t="s">
        <v>4558</v>
      </c>
      <c r="W4847" s="23" t="s">
        <v>4557</v>
      </c>
      <c r="X4847" s="22">
        <v>21884.78</v>
      </c>
    </row>
    <row r="4848" spans="1:24" x14ac:dyDescent="0.25">
      <c r="A4848" s="22">
        <v>720</v>
      </c>
      <c r="B4848" s="23" t="s">
        <v>4896</v>
      </c>
      <c r="C4848" s="23"/>
      <c r="D4848" s="24">
        <v>351103</v>
      </c>
      <c r="E4848" s="25"/>
      <c r="F4848" s="23" t="s">
        <v>33</v>
      </c>
      <c r="G4848" s="23" t="s">
        <v>42</v>
      </c>
      <c r="H4848" s="24" t="s">
        <v>34</v>
      </c>
      <c r="I4848" s="24" t="s">
        <v>35</v>
      </c>
      <c r="J4848" s="23" t="s">
        <v>36</v>
      </c>
      <c r="K4848" s="26">
        <v>63751.92</v>
      </c>
      <c r="L4848" s="26">
        <f t="shared" si="228"/>
        <v>63751.92</v>
      </c>
      <c r="M4848" s="26">
        <v>0</v>
      </c>
      <c r="N4848" s="26">
        <v>0</v>
      </c>
      <c r="O4848" s="26">
        <v>0</v>
      </c>
      <c r="P4848" s="26">
        <v>0</v>
      </c>
      <c r="Q4848" s="26">
        <f t="shared" si="226"/>
        <v>0</v>
      </c>
      <c r="R4848" s="27" t="str">
        <f t="shared" si="227"/>
        <v>1-30</v>
      </c>
      <c r="S4848" s="27" t="str">
        <f>+VLOOKUP(B4848,'[1]PORTFOLIO MAY16'!$B$7:$T$5083,19,0)</f>
        <v>PANAMA</v>
      </c>
      <c r="T4848" s="26">
        <v>0</v>
      </c>
      <c r="U4848" s="23" t="s">
        <v>4557</v>
      </c>
      <c r="V4848" s="23" t="s">
        <v>4558</v>
      </c>
      <c r="W4848" s="23" t="s">
        <v>4557</v>
      </c>
      <c r="X4848" s="22">
        <v>74345.48</v>
      </c>
    </row>
    <row r="4849" spans="1:24" x14ac:dyDescent="0.25">
      <c r="A4849" s="22">
        <v>720</v>
      </c>
      <c r="B4849" s="23" t="s">
        <v>4897</v>
      </c>
      <c r="C4849" s="23"/>
      <c r="D4849" s="24">
        <v>356850</v>
      </c>
      <c r="E4849" s="25"/>
      <c r="F4849" s="23" t="s">
        <v>33</v>
      </c>
      <c r="G4849" s="23" t="s">
        <v>42</v>
      </c>
      <c r="H4849" s="24" t="s">
        <v>34</v>
      </c>
      <c r="I4849" s="24" t="s">
        <v>35</v>
      </c>
      <c r="J4849" s="23" t="s">
        <v>36</v>
      </c>
      <c r="K4849" s="26">
        <v>66319.31</v>
      </c>
      <c r="L4849" s="26">
        <f t="shared" si="228"/>
        <v>66319.31</v>
      </c>
      <c r="M4849" s="26">
        <v>0</v>
      </c>
      <c r="N4849" s="26">
        <v>0</v>
      </c>
      <c r="O4849" s="26">
        <v>0</v>
      </c>
      <c r="P4849" s="26">
        <v>0</v>
      </c>
      <c r="Q4849" s="26">
        <f t="shared" si="226"/>
        <v>0</v>
      </c>
      <c r="R4849" s="27" t="str">
        <f t="shared" si="227"/>
        <v>1-30</v>
      </c>
      <c r="S4849" s="27" t="str">
        <f>+VLOOKUP(B4849,'[1]PORTFOLIO MAY16'!$B$7:$T$5083,19,0)</f>
        <v>PANAMA</v>
      </c>
      <c r="T4849" s="26">
        <v>0</v>
      </c>
      <c r="U4849" s="23" t="s">
        <v>4557</v>
      </c>
      <c r="V4849" s="23" t="s">
        <v>4558</v>
      </c>
      <c r="W4849" s="23" t="s">
        <v>4557</v>
      </c>
      <c r="X4849" s="22">
        <v>78571.97</v>
      </c>
    </row>
    <row r="4850" spans="1:24" x14ac:dyDescent="0.25">
      <c r="A4850" s="22">
        <v>720</v>
      </c>
      <c r="B4850" s="23" t="s">
        <v>4898</v>
      </c>
      <c r="C4850" s="23"/>
      <c r="D4850" s="24">
        <v>348660</v>
      </c>
      <c r="E4850" s="25"/>
      <c r="F4850" s="23" t="s">
        <v>33</v>
      </c>
      <c r="G4850" s="23" t="s">
        <v>42</v>
      </c>
      <c r="H4850" s="24" t="s">
        <v>34</v>
      </c>
      <c r="I4850" s="24" t="s">
        <v>35</v>
      </c>
      <c r="J4850" s="23" t="s">
        <v>36</v>
      </c>
      <c r="K4850" s="26">
        <v>74425.08</v>
      </c>
      <c r="L4850" s="26">
        <f t="shared" si="228"/>
        <v>74425.08</v>
      </c>
      <c r="M4850" s="26">
        <v>0</v>
      </c>
      <c r="N4850" s="26">
        <v>74425.08</v>
      </c>
      <c r="O4850" s="26">
        <v>0</v>
      </c>
      <c r="P4850" s="26">
        <v>0</v>
      </c>
      <c r="Q4850" s="26">
        <f t="shared" si="226"/>
        <v>74425.08</v>
      </c>
      <c r="R4850" s="27" t="str">
        <f t="shared" si="227"/>
        <v>61-90</v>
      </c>
      <c r="S4850" s="27" t="str">
        <f>+VLOOKUP(B4850,'[1]PORTFOLIO MAY16'!$B$7:$T$5083,19,0)</f>
        <v>PANAMA</v>
      </c>
      <c r="T4850" s="26">
        <v>0</v>
      </c>
      <c r="U4850" s="23" t="s">
        <v>4557</v>
      </c>
      <c r="V4850" s="23" t="s">
        <v>4558</v>
      </c>
      <c r="W4850" s="23" t="s">
        <v>4557</v>
      </c>
      <c r="X4850" s="22">
        <v>82428.070000000007</v>
      </c>
    </row>
    <row r="4851" spans="1:24" x14ac:dyDescent="0.25">
      <c r="A4851" s="22">
        <v>720</v>
      </c>
      <c r="B4851" s="23" t="s">
        <v>4899</v>
      </c>
      <c r="C4851" s="23"/>
      <c r="D4851" s="24">
        <v>309462</v>
      </c>
      <c r="E4851" s="25"/>
      <c r="F4851" s="23" t="s">
        <v>33</v>
      </c>
      <c r="G4851" s="23" t="s">
        <v>42</v>
      </c>
      <c r="H4851" s="24" t="s">
        <v>34</v>
      </c>
      <c r="I4851" s="24" t="s">
        <v>35</v>
      </c>
      <c r="J4851" s="23" t="s">
        <v>36</v>
      </c>
      <c r="K4851" s="26">
        <v>409941.17</v>
      </c>
      <c r="L4851" s="26">
        <f t="shared" si="228"/>
        <v>409941.17</v>
      </c>
      <c r="M4851" s="26">
        <v>0</v>
      </c>
      <c r="N4851" s="26">
        <v>0</v>
      </c>
      <c r="O4851" s="26">
        <v>0</v>
      </c>
      <c r="P4851" s="26">
        <v>0</v>
      </c>
      <c r="Q4851" s="26">
        <f t="shared" si="226"/>
        <v>0</v>
      </c>
      <c r="R4851" s="27" t="str">
        <f t="shared" si="227"/>
        <v>1-30</v>
      </c>
      <c r="S4851" s="27" t="str">
        <f>+VLOOKUP(B4851,'[1]PORTFOLIO MAY16'!$B$7:$T$5083,19,0)</f>
        <v>PANAMA</v>
      </c>
      <c r="T4851" s="26">
        <v>0</v>
      </c>
      <c r="U4851" s="23" t="s">
        <v>4557</v>
      </c>
      <c r="V4851" s="23" t="s">
        <v>4558</v>
      </c>
      <c r="W4851" s="23" t="s">
        <v>4557</v>
      </c>
      <c r="X4851" s="22">
        <v>456392.75</v>
      </c>
    </row>
    <row r="4852" spans="1:24" x14ac:dyDescent="0.25">
      <c r="A4852" s="22">
        <v>720</v>
      </c>
      <c r="B4852" s="23" t="s">
        <v>4900</v>
      </c>
      <c r="C4852" s="23"/>
      <c r="D4852" s="24">
        <v>362729</v>
      </c>
      <c r="E4852" s="25"/>
      <c r="F4852" s="23" t="s">
        <v>33</v>
      </c>
      <c r="G4852" s="23" t="s">
        <v>42</v>
      </c>
      <c r="H4852" s="24" t="s">
        <v>34</v>
      </c>
      <c r="I4852" s="24" t="s">
        <v>35</v>
      </c>
      <c r="J4852" s="23" t="s">
        <v>36</v>
      </c>
      <c r="K4852" s="26">
        <v>66837.41</v>
      </c>
      <c r="L4852" s="26">
        <f t="shared" si="228"/>
        <v>66837.41</v>
      </c>
      <c r="M4852" s="26">
        <v>0</v>
      </c>
      <c r="N4852" s="26">
        <v>0</v>
      </c>
      <c r="O4852" s="26">
        <v>0</v>
      </c>
      <c r="P4852" s="26">
        <v>0</v>
      </c>
      <c r="Q4852" s="26">
        <f t="shared" si="226"/>
        <v>0</v>
      </c>
      <c r="R4852" s="27" t="str">
        <f t="shared" si="227"/>
        <v>1-30</v>
      </c>
      <c r="S4852" s="27" t="str">
        <f>+VLOOKUP(B4852,'[1]PORTFOLIO MAY16'!$B$7:$T$5083,19,0)</f>
        <v>PANAMA</v>
      </c>
      <c r="T4852" s="26">
        <v>0</v>
      </c>
      <c r="U4852" s="23" t="s">
        <v>4557</v>
      </c>
      <c r="V4852" s="23" t="s">
        <v>4558</v>
      </c>
      <c r="W4852" s="23" t="s">
        <v>4557</v>
      </c>
      <c r="X4852" s="22">
        <v>79773.39</v>
      </c>
    </row>
    <row r="4853" spans="1:24" x14ac:dyDescent="0.25">
      <c r="A4853" s="22">
        <v>720</v>
      </c>
      <c r="B4853" s="23" t="s">
        <v>4901</v>
      </c>
      <c r="C4853" s="23"/>
      <c r="D4853" s="24">
        <v>363776</v>
      </c>
      <c r="E4853" s="25"/>
      <c r="F4853" s="23" t="s">
        <v>33</v>
      </c>
      <c r="G4853" s="23" t="s">
        <v>42</v>
      </c>
      <c r="H4853" s="24" t="s">
        <v>34</v>
      </c>
      <c r="I4853" s="24" t="s">
        <v>35</v>
      </c>
      <c r="J4853" s="23" t="s">
        <v>36</v>
      </c>
      <c r="K4853" s="26">
        <v>47106.57</v>
      </c>
      <c r="L4853" s="26">
        <f t="shared" si="228"/>
        <v>47106.57</v>
      </c>
      <c r="M4853" s="26">
        <v>0</v>
      </c>
      <c r="N4853" s="26">
        <v>0</v>
      </c>
      <c r="O4853" s="26">
        <v>0</v>
      </c>
      <c r="P4853" s="26">
        <v>0</v>
      </c>
      <c r="Q4853" s="26">
        <f t="shared" si="226"/>
        <v>0</v>
      </c>
      <c r="R4853" s="27" t="str">
        <f t="shared" si="227"/>
        <v>1-30</v>
      </c>
      <c r="S4853" s="27" t="str">
        <f>+VLOOKUP(B4853,'[1]PORTFOLIO MAY16'!$B$7:$T$5083,19,0)</f>
        <v>PANAMA</v>
      </c>
      <c r="T4853" s="26">
        <v>0</v>
      </c>
      <c r="U4853" s="23" t="s">
        <v>4557</v>
      </c>
      <c r="V4853" s="23" t="s">
        <v>4558</v>
      </c>
      <c r="W4853" s="23" t="s">
        <v>4557</v>
      </c>
      <c r="X4853" s="22">
        <v>52668.44</v>
      </c>
    </row>
    <row r="4854" spans="1:24" x14ac:dyDescent="0.25">
      <c r="A4854" s="22">
        <v>720</v>
      </c>
      <c r="B4854" s="23" t="s">
        <v>4902</v>
      </c>
      <c r="C4854" s="23"/>
      <c r="D4854" s="24">
        <v>362908</v>
      </c>
      <c r="E4854" s="25"/>
      <c r="F4854" s="23" t="s">
        <v>33</v>
      </c>
      <c r="G4854" s="23" t="s">
        <v>42</v>
      </c>
      <c r="H4854" s="24" t="s">
        <v>34</v>
      </c>
      <c r="I4854" s="24" t="s">
        <v>35</v>
      </c>
      <c r="J4854" s="23" t="s">
        <v>36</v>
      </c>
      <c r="K4854" s="26">
        <v>71128.67</v>
      </c>
      <c r="L4854" s="26">
        <f t="shared" si="228"/>
        <v>71128.67</v>
      </c>
      <c r="M4854" s="26">
        <v>0</v>
      </c>
      <c r="N4854" s="26">
        <v>0</v>
      </c>
      <c r="O4854" s="26">
        <v>0</v>
      </c>
      <c r="P4854" s="26">
        <v>0</v>
      </c>
      <c r="Q4854" s="26">
        <f t="shared" si="226"/>
        <v>0</v>
      </c>
      <c r="R4854" s="27" t="str">
        <f t="shared" si="227"/>
        <v>1-30</v>
      </c>
      <c r="S4854" s="27" t="str">
        <f>+VLOOKUP(B4854,'[1]PORTFOLIO MAY16'!$B$7:$T$5083,19,0)</f>
        <v>PANAMA</v>
      </c>
      <c r="T4854" s="26">
        <v>0</v>
      </c>
      <c r="U4854" s="23" t="s">
        <v>4557</v>
      </c>
      <c r="V4854" s="23" t="s">
        <v>4558</v>
      </c>
      <c r="W4854" s="23" t="s">
        <v>4557</v>
      </c>
      <c r="X4854" s="22">
        <v>79701.86</v>
      </c>
    </row>
    <row r="4855" spans="1:24" x14ac:dyDescent="0.25">
      <c r="A4855" s="22">
        <v>720</v>
      </c>
      <c r="B4855" s="23" t="s">
        <v>4903</v>
      </c>
      <c r="C4855" s="23"/>
      <c r="D4855" s="24">
        <v>309462</v>
      </c>
      <c r="E4855" s="25"/>
      <c r="F4855" s="23" t="s">
        <v>33</v>
      </c>
      <c r="G4855" s="23" t="s">
        <v>42</v>
      </c>
      <c r="H4855" s="24" t="s">
        <v>34</v>
      </c>
      <c r="I4855" s="24" t="s">
        <v>35</v>
      </c>
      <c r="J4855" s="23" t="s">
        <v>36</v>
      </c>
      <c r="K4855" s="26">
        <v>186834.27</v>
      </c>
      <c r="L4855" s="26">
        <f t="shared" si="228"/>
        <v>186834.27</v>
      </c>
      <c r="M4855" s="26">
        <v>0</v>
      </c>
      <c r="N4855" s="26">
        <v>0</v>
      </c>
      <c r="O4855" s="26">
        <v>0</v>
      </c>
      <c r="P4855" s="26">
        <v>0</v>
      </c>
      <c r="Q4855" s="26">
        <f t="shared" si="226"/>
        <v>0</v>
      </c>
      <c r="R4855" s="27" t="str">
        <f t="shared" si="227"/>
        <v>1-30</v>
      </c>
      <c r="S4855" s="27" t="str">
        <f>+VLOOKUP(B4855,'[1]PORTFOLIO MAY16'!$B$7:$T$5083,19,0)</f>
        <v>PANAMA</v>
      </c>
      <c r="T4855" s="26">
        <v>0</v>
      </c>
      <c r="U4855" s="23" t="s">
        <v>4557</v>
      </c>
      <c r="V4855" s="23" t="s">
        <v>4558</v>
      </c>
      <c r="W4855" s="23" t="s">
        <v>4557</v>
      </c>
      <c r="X4855" s="22">
        <v>208023.41</v>
      </c>
    </row>
    <row r="4856" spans="1:24" x14ac:dyDescent="0.25">
      <c r="A4856" s="22">
        <v>720</v>
      </c>
      <c r="B4856" s="23" t="s">
        <v>4904</v>
      </c>
      <c r="C4856" s="23"/>
      <c r="D4856" s="24">
        <v>367089</v>
      </c>
      <c r="E4856" s="25"/>
      <c r="F4856" s="23" t="s">
        <v>33</v>
      </c>
      <c r="G4856" s="23" t="s">
        <v>42</v>
      </c>
      <c r="H4856" s="24" t="s">
        <v>34</v>
      </c>
      <c r="I4856" s="24" t="s">
        <v>35</v>
      </c>
      <c r="J4856" s="23" t="s">
        <v>36</v>
      </c>
      <c r="K4856" s="26">
        <v>71681.23</v>
      </c>
      <c r="L4856" s="26">
        <f t="shared" si="228"/>
        <v>71681.23</v>
      </c>
      <c r="M4856" s="26">
        <v>0</v>
      </c>
      <c r="N4856" s="26">
        <v>0</v>
      </c>
      <c r="O4856" s="26">
        <v>0</v>
      </c>
      <c r="P4856" s="26">
        <v>0</v>
      </c>
      <c r="Q4856" s="26">
        <f t="shared" si="226"/>
        <v>0</v>
      </c>
      <c r="R4856" s="27" t="str">
        <f t="shared" si="227"/>
        <v>1-30</v>
      </c>
      <c r="S4856" s="27" t="str">
        <f>+VLOOKUP(B4856,'[1]PORTFOLIO MAY16'!$B$7:$T$5083,19,0)</f>
        <v>PANAMA</v>
      </c>
      <c r="T4856" s="26">
        <v>0</v>
      </c>
      <c r="U4856" s="23" t="s">
        <v>4557</v>
      </c>
      <c r="V4856" s="23" t="s">
        <v>4558</v>
      </c>
      <c r="W4856" s="23" t="s">
        <v>4557</v>
      </c>
      <c r="X4856" s="22">
        <v>86749.5</v>
      </c>
    </row>
    <row r="4857" spans="1:24" x14ac:dyDescent="0.25">
      <c r="A4857" s="22">
        <v>720</v>
      </c>
      <c r="B4857" s="23" t="s">
        <v>4905</v>
      </c>
      <c r="C4857" s="23"/>
      <c r="D4857" s="24">
        <v>359459</v>
      </c>
      <c r="E4857" s="25"/>
      <c r="F4857" s="23" t="s">
        <v>33</v>
      </c>
      <c r="G4857" s="23" t="s">
        <v>42</v>
      </c>
      <c r="H4857" s="24" t="s">
        <v>34</v>
      </c>
      <c r="I4857" s="24" t="s">
        <v>35</v>
      </c>
      <c r="J4857" s="23" t="s">
        <v>36</v>
      </c>
      <c r="K4857" s="26">
        <v>67550.53</v>
      </c>
      <c r="L4857" s="26">
        <f t="shared" si="228"/>
        <v>67550.53</v>
      </c>
      <c r="M4857" s="26">
        <v>0</v>
      </c>
      <c r="N4857" s="26">
        <v>0</v>
      </c>
      <c r="O4857" s="26">
        <v>0</v>
      </c>
      <c r="P4857" s="26">
        <v>0</v>
      </c>
      <c r="Q4857" s="26">
        <f t="shared" si="226"/>
        <v>0</v>
      </c>
      <c r="R4857" s="27" t="str">
        <f t="shared" si="227"/>
        <v>1-30</v>
      </c>
      <c r="S4857" s="27" t="str">
        <f>+VLOOKUP(B4857,'[1]PORTFOLIO MAY16'!$B$7:$T$5083,19,0)</f>
        <v>PANAMA</v>
      </c>
      <c r="T4857" s="26">
        <v>0</v>
      </c>
      <c r="U4857" s="23" t="s">
        <v>4557</v>
      </c>
      <c r="V4857" s="23" t="s">
        <v>4558</v>
      </c>
      <c r="W4857" s="23" t="s">
        <v>4557</v>
      </c>
      <c r="X4857" s="22">
        <v>72707.25</v>
      </c>
    </row>
    <row r="4858" spans="1:24" x14ac:dyDescent="0.25">
      <c r="A4858" s="22">
        <v>720</v>
      </c>
      <c r="B4858" s="23" t="s">
        <v>4906</v>
      </c>
      <c r="C4858" s="23"/>
      <c r="D4858" s="24">
        <v>320690</v>
      </c>
      <c r="E4858" s="25"/>
      <c r="F4858" s="23" t="s">
        <v>33</v>
      </c>
      <c r="G4858" s="23" t="s">
        <v>42</v>
      </c>
      <c r="H4858" s="24" t="s">
        <v>34</v>
      </c>
      <c r="I4858" s="24" t="s">
        <v>35</v>
      </c>
      <c r="J4858" s="23" t="s">
        <v>36</v>
      </c>
      <c r="K4858" s="26">
        <v>63673.29</v>
      </c>
      <c r="L4858" s="26">
        <f t="shared" si="228"/>
        <v>63673.29</v>
      </c>
      <c r="M4858" s="26">
        <v>63673.29</v>
      </c>
      <c r="N4858" s="26">
        <v>0</v>
      </c>
      <c r="O4858" s="26">
        <v>0</v>
      </c>
      <c r="P4858" s="26">
        <v>0</v>
      </c>
      <c r="Q4858" s="26">
        <f t="shared" si="226"/>
        <v>63673.29</v>
      </c>
      <c r="R4858" s="27" t="str">
        <f t="shared" si="227"/>
        <v>31-60</v>
      </c>
      <c r="S4858" s="27" t="str">
        <f>+VLOOKUP(B4858,'[1]PORTFOLIO MAY16'!$B$7:$T$5083,19,0)</f>
        <v>PANAMA</v>
      </c>
      <c r="T4858" s="26">
        <v>0</v>
      </c>
      <c r="U4858" s="23" t="s">
        <v>4557</v>
      </c>
      <c r="V4858" s="23" t="s">
        <v>4558</v>
      </c>
      <c r="W4858" s="23" t="s">
        <v>4557</v>
      </c>
      <c r="X4858" s="22">
        <v>67173.86</v>
      </c>
    </row>
    <row r="4859" spans="1:24" x14ac:dyDescent="0.25">
      <c r="A4859" s="22">
        <v>720</v>
      </c>
      <c r="B4859" s="23" t="s">
        <v>4907</v>
      </c>
      <c r="C4859" s="23"/>
      <c r="D4859" s="24">
        <v>366230</v>
      </c>
      <c r="E4859" s="25"/>
      <c r="F4859" s="23" t="s">
        <v>33</v>
      </c>
      <c r="G4859" s="23" t="s">
        <v>42</v>
      </c>
      <c r="H4859" s="24" t="s">
        <v>34</v>
      </c>
      <c r="I4859" s="24" t="s">
        <v>35</v>
      </c>
      <c r="J4859" s="23" t="s">
        <v>36</v>
      </c>
      <c r="K4859" s="26">
        <v>75822.990000000005</v>
      </c>
      <c r="L4859" s="26">
        <f t="shared" si="228"/>
        <v>75822.990000000005</v>
      </c>
      <c r="M4859" s="26">
        <v>0</v>
      </c>
      <c r="N4859" s="26">
        <v>0</v>
      </c>
      <c r="O4859" s="26">
        <v>0</v>
      </c>
      <c r="P4859" s="26">
        <v>0</v>
      </c>
      <c r="Q4859" s="26">
        <f t="shared" si="226"/>
        <v>0</v>
      </c>
      <c r="R4859" s="27" t="str">
        <f t="shared" si="227"/>
        <v>1-30</v>
      </c>
      <c r="S4859" s="27" t="str">
        <f>+VLOOKUP(B4859,'[1]PORTFOLIO MAY16'!$B$7:$T$5083,19,0)</f>
        <v>PANAMA</v>
      </c>
      <c r="T4859" s="26">
        <v>0</v>
      </c>
      <c r="U4859" s="23" t="s">
        <v>4557</v>
      </c>
      <c r="V4859" s="23" t="s">
        <v>4558</v>
      </c>
      <c r="W4859" s="23" t="s">
        <v>4557</v>
      </c>
      <c r="X4859" s="22">
        <v>87505.07</v>
      </c>
    </row>
    <row r="4860" spans="1:24" x14ac:dyDescent="0.25">
      <c r="A4860" s="22">
        <v>720</v>
      </c>
      <c r="B4860" s="23" t="s">
        <v>4908</v>
      </c>
      <c r="C4860" s="23"/>
      <c r="D4860" s="24">
        <v>342125</v>
      </c>
      <c r="E4860" s="25"/>
      <c r="F4860" s="23" t="s">
        <v>33</v>
      </c>
      <c r="G4860" s="23" t="s">
        <v>42</v>
      </c>
      <c r="H4860" s="24" t="s">
        <v>34</v>
      </c>
      <c r="I4860" s="24" t="s">
        <v>35</v>
      </c>
      <c r="J4860" s="23" t="s">
        <v>36</v>
      </c>
      <c r="K4860" s="26">
        <v>54688.79</v>
      </c>
      <c r="L4860" s="26">
        <f t="shared" si="228"/>
        <v>54688.79</v>
      </c>
      <c r="M4860" s="26">
        <v>0</v>
      </c>
      <c r="N4860" s="26">
        <v>0</v>
      </c>
      <c r="O4860" s="26">
        <v>0</v>
      </c>
      <c r="P4860" s="26">
        <v>0</v>
      </c>
      <c r="Q4860" s="26">
        <f t="shared" si="226"/>
        <v>0</v>
      </c>
      <c r="R4860" s="27" t="str">
        <f t="shared" si="227"/>
        <v>1-30</v>
      </c>
      <c r="S4860" s="27" t="str">
        <f>+VLOOKUP(B4860,'[1]PORTFOLIO MAY16'!$B$7:$T$5083,19,0)</f>
        <v>PANAMA</v>
      </c>
      <c r="T4860" s="26">
        <v>0</v>
      </c>
      <c r="U4860" s="23" t="s">
        <v>4557</v>
      </c>
      <c r="V4860" s="23" t="s">
        <v>4558</v>
      </c>
      <c r="W4860" s="23" t="s">
        <v>4557</v>
      </c>
      <c r="X4860" s="22">
        <v>63368.39</v>
      </c>
    </row>
    <row r="4861" spans="1:24" x14ac:dyDescent="0.25">
      <c r="A4861" s="22">
        <v>720</v>
      </c>
      <c r="B4861" s="23" t="s">
        <v>4909</v>
      </c>
      <c r="C4861" s="23"/>
      <c r="D4861" s="24">
        <v>342298</v>
      </c>
      <c r="E4861" s="25"/>
      <c r="F4861" s="23" t="s">
        <v>33</v>
      </c>
      <c r="G4861" s="23" t="s">
        <v>42</v>
      </c>
      <c r="H4861" s="24" t="s">
        <v>34</v>
      </c>
      <c r="I4861" s="24" t="s">
        <v>35</v>
      </c>
      <c r="J4861" s="23" t="s">
        <v>36</v>
      </c>
      <c r="K4861" s="26">
        <v>74189.899999999994</v>
      </c>
      <c r="L4861" s="26">
        <f t="shared" si="228"/>
        <v>74189.899999999994</v>
      </c>
      <c r="M4861" s="26">
        <v>0</v>
      </c>
      <c r="N4861" s="26">
        <v>0</v>
      </c>
      <c r="O4861" s="26">
        <v>0</v>
      </c>
      <c r="P4861" s="26">
        <v>0</v>
      </c>
      <c r="Q4861" s="26">
        <f t="shared" si="226"/>
        <v>0</v>
      </c>
      <c r="R4861" s="27" t="str">
        <f t="shared" si="227"/>
        <v>1-30</v>
      </c>
      <c r="S4861" s="27" t="str">
        <f>+VLOOKUP(B4861,'[1]PORTFOLIO MAY16'!$B$7:$T$5083,19,0)</f>
        <v>PANAMA</v>
      </c>
      <c r="T4861" s="26">
        <v>0</v>
      </c>
      <c r="U4861" s="23" t="s">
        <v>4557</v>
      </c>
      <c r="V4861" s="23" t="s">
        <v>4558</v>
      </c>
      <c r="W4861" s="23" t="s">
        <v>4557</v>
      </c>
      <c r="X4861" s="22">
        <v>79040.639999999999</v>
      </c>
    </row>
    <row r="4862" spans="1:24" x14ac:dyDescent="0.25">
      <c r="A4862" s="22">
        <v>720</v>
      </c>
      <c r="B4862" s="23" t="s">
        <v>4910</v>
      </c>
      <c r="C4862" s="23"/>
      <c r="D4862" s="24">
        <v>342357</v>
      </c>
      <c r="E4862" s="25"/>
      <c r="F4862" s="23" t="s">
        <v>33</v>
      </c>
      <c r="G4862" s="23" t="s">
        <v>42</v>
      </c>
      <c r="H4862" s="24" t="s">
        <v>34</v>
      </c>
      <c r="I4862" s="24" t="s">
        <v>35</v>
      </c>
      <c r="J4862" s="23" t="s">
        <v>36</v>
      </c>
      <c r="K4862" s="26">
        <v>107260.81</v>
      </c>
      <c r="L4862" s="26">
        <f t="shared" si="228"/>
        <v>107260.81</v>
      </c>
      <c r="M4862" s="26">
        <v>0</v>
      </c>
      <c r="N4862" s="26">
        <v>0</v>
      </c>
      <c r="O4862" s="26">
        <v>0</v>
      </c>
      <c r="P4862" s="26">
        <v>0</v>
      </c>
      <c r="Q4862" s="26">
        <f t="shared" si="226"/>
        <v>0</v>
      </c>
      <c r="R4862" s="27" t="str">
        <f t="shared" si="227"/>
        <v>1-30</v>
      </c>
      <c r="S4862" s="27" t="str">
        <f>+VLOOKUP(B4862,'[1]PORTFOLIO MAY16'!$B$7:$T$5083,19,0)</f>
        <v>PANAMA</v>
      </c>
      <c r="T4862" s="26">
        <v>0</v>
      </c>
      <c r="U4862" s="23" t="s">
        <v>4557</v>
      </c>
      <c r="V4862" s="23" t="s">
        <v>4558</v>
      </c>
      <c r="W4862" s="23" t="s">
        <v>4557</v>
      </c>
      <c r="X4862" s="22">
        <v>124615.35</v>
      </c>
    </row>
    <row r="4863" spans="1:24" x14ac:dyDescent="0.25">
      <c r="A4863" s="22">
        <v>720</v>
      </c>
      <c r="B4863" s="23" t="s">
        <v>4911</v>
      </c>
      <c r="C4863" s="23"/>
      <c r="D4863" s="24">
        <v>341712</v>
      </c>
      <c r="E4863" s="25"/>
      <c r="F4863" s="23" t="s">
        <v>33</v>
      </c>
      <c r="G4863" s="23" t="s">
        <v>42</v>
      </c>
      <c r="H4863" s="24" t="s">
        <v>34</v>
      </c>
      <c r="I4863" s="24" t="s">
        <v>35</v>
      </c>
      <c r="J4863" s="23" t="s">
        <v>36</v>
      </c>
      <c r="K4863" s="26">
        <v>152740.73000000001</v>
      </c>
      <c r="L4863" s="26">
        <f t="shared" si="228"/>
        <v>152740.73000000001</v>
      </c>
      <c r="M4863" s="26">
        <v>0</v>
      </c>
      <c r="N4863" s="26">
        <v>0</v>
      </c>
      <c r="O4863" s="26">
        <v>0</v>
      </c>
      <c r="P4863" s="26">
        <v>0</v>
      </c>
      <c r="Q4863" s="26">
        <f t="shared" si="226"/>
        <v>0</v>
      </c>
      <c r="R4863" s="27" t="str">
        <f t="shared" si="227"/>
        <v>1-30</v>
      </c>
      <c r="S4863" s="27" t="str">
        <f>+VLOOKUP(B4863,'[1]PORTFOLIO MAY16'!$B$7:$T$5083,19,0)</f>
        <v>PANAMA</v>
      </c>
      <c r="T4863" s="26">
        <v>0</v>
      </c>
      <c r="U4863" s="23" t="s">
        <v>4557</v>
      </c>
      <c r="V4863" s="23" t="s">
        <v>4558</v>
      </c>
      <c r="W4863" s="23" t="s">
        <v>4557</v>
      </c>
      <c r="X4863" s="22">
        <v>169719.36</v>
      </c>
    </row>
    <row r="4864" spans="1:24" x14ac:dyDescent="0.25">
      <c r="A4864" s="22">
        <v>720</v>
      </c>
      <c r="B4864" s="23" t="s">
        <v>4912</v>
      </c>
      <c r="C4864" s="23"/>
      <c r="D4864" s="24">
        <v>340632</v>
      </c>
      <c r="E4864" s="25"/>
      <c r="F4864" s="23" t="s">
        <v>33</v>
      </c>
      <c r="G4864" s="23" t="s">
        <v>42</v>
      </c>
      <c r="H4864" s="24" t="s">
        <v>34</v>
      </c>
      <c r="I4864" s="24" t="s">
        <v>233</v>
      </c>
      <c r="J4864" s="23" t="s">
        <v>36</v>
      </c>
      <c r="K4864" s="26">
        <v>82589.91</v>
      </c>
      <c r="L4864" s="26">
        <f t="shared" si="228"/>
        <v>82589.91</v>
      </c>
      <c r="M4864" s="26">
        <v>0</v>
      </c>
      <c r="N4864" s="26">
        <v>82589.91</v>
      </c>
      <c r="O4864" s="26">
        <v>0</v>
      </c>
      <c r="P4864" s="26">
        <v>0</v>
      </c>
      <c r="Q4864" s="26">
        <f t="shared" si="226"/>
        <v>82589.91</v>
      </c>
      <c r="R4864" s="27" t="str">
        <f t="shared" si="227"/>
        <v>61-90</v>
      </c>
      <c r="S4864" s="27" t="str">
        <f>+VLOOKUP(B4864,'[1]PORTFOLIO MAY16'!$B$7:$T$5083,19,0)</f>
        <v>PANAMA</v>
      </c>
      <c r="T4864" s="26">
        <v>0</v>
      </c>
      <c r="U4864" s="23" t="s">
        <v>4557</v>
      </c>
      <c r="V4864" s="23" t="s">
        <v>4558</v>
      </c>
      <c r="W4864" s="23" t="s">
        <v>4557</v>
      </c>
      <c r="X4864" s="22">
        <v>90864.48</v>
      </c>
    </row>
    <row r="4865" spans="1:24" x14ac:dyDescent="0.25">
      <c r="A4865" s="22">
        <v>720</v>
      </c>
      <c r="B4865" s="23" t="s">
        <v>4913</v>
      </c>
      <c r="C4865" s="23"/>
      <c r="D4865" s="24">
        <v>354286</v>
      </c>
      <c r="E4865" s="25"/>
      <c r="F4865" s="23" t="s">
        <v>33</v>
      </c>
      <c r="G4865" s="23" t="s">
        <v>42</v>
      </c>
      <c r="H4865" s="24" t="s">
        <v>34</v>
      </c>
      <c r="I4865" s="24" t="s">
        <v>35</v>
      </c>
      <c r="J4865" s="23" t="s">
        <v>36</v>
      </c>
      <c r="K4865" s="26">
        <v>40281.86</v>
      </c>
      <c r="L4865" s="26">
        <f t="shared" si="228"/>
        <v>40281.86</v>
      </c>
      <c r="M4865" s="26">
        <v>40281.86</v>
      </c>
      <c r="N4865" s="26">
        <v>0</v>
      </c>
      <c r="O4865" s="26">
        <v>0</v>
      </c>
      <c r="P4865" s="26">
        <v>0</v>
      </c>
      <c r="Q4865" s="26">
        <f t="shared" si="226"/>
        <v>40281.86</v>
      </c>
      <c r="R4865" s="27" t="str">
        <f t="shared" si="227"/>
        <v>31-60</v>
      </c>
      <c r="S4865" s="27" t="str">
        <f>+VLOOKUP(B4865,'[1]PORTFOLIO MAY16'!$B$7:$T$5083,19,0)</f>
        <v>PANAMA</v>
      </c>
      <c r="T4865" s="26">
        <v>0</v>
      </c>
      <c r="U4865" s="23" t="s">
        <v>4557</v>
      </c>
      <c r="V4865" s="23" t="s">
        <v>4558</v>
      </c>
      <c r="W4865" s="23" t="s">
        <v>4557</v>
      </c>
      <c r="X4865" s="22">
        <v>43377.33</v>
      </c>
    </row>
    <row r="4866" spans="1:24" x14ac:dyDescent="0.25">
      <c r="A4866" s="22">
        <v>720</v>
      </c>
      <c r="B4866" s="23" t="s">
        <v>4914</v>
      </c>
      <c r="C4866" s="23"/>
      <c r="D4866" s="24">
        <v>357353</v>
      </c>
      <c r="E4866" s="25"/>
      <c r="F4866" s="23" t="s">
        <v>33</v>
      </c>
      <c r="G4866" s="23" t="s">
        <v>42</v>
      </c>
      <c r="H4866" s="24" t="s">
        <v>34</v>
      </c>
      <c r="I4866" s="24" t="s">
        <v>35</v>
      </c>
      <c r="J4866" s="23" t="s">
        <v>36</v>
      </c>
      <c r="K4866" s="26">
        <v>43722.62</v>
      </c>
      <c r="L4866" s="26">
        <f t="shared" si="228"/>
        <v>43722.62</v>
      </c>
      <c r="M4866" s="26">
        <v>0</v>
      </c>
      <c r="N4866" s="26">
        <v>0</v>
      </c>
      <c r="O4866" s="26">
        <v>0</v>
      </c>
      <c r="P4866" s="26">
        <v>0</v>
      </c>
      <c r="Q4866" s="26">
        <f t="shared" si="226"/>
        <v>0</v>
      </c>
      <c r="R4866" s="27" t="str">
        <f t="shared" si="227"/>
        <v>1-30</v>
      </c>
      <c r="S4866" s="27" t="str">
        <f>+VLOOKUP(B4866,'[1]PORTFOLIO MAY16'!$B$7:$T$5083,19,0)</f>
        <v>PANAMA</v>
      </c>
      <c r="T4866" s="26">
        <v>0</v>
      </c>
      <c r="U4866" s="23" t="s">
        <v>4557</v>
      </c>
      <c r="V4866" s="23" t="s">
        <v>4558</v>
      </c>
      <c r="W4866" s="23" t="s">
        <v>4557</v>
      </c>
      <c r="X4866" s="22">
        <v>51802.73</v>
      </c>
    </row>
    <row r="4867" spans="1:24" x14ac:dyDescent="0.25">
      <c r="A4867" s="22">
        <v>720</v>
      </c>
      <c r="B4867" s="23" t="s">
        <v>4915</v>
      </c>
      <c r="C4867" s="23"/>
      <c r="D4867" s="24">
        <v>354561</v>
      </c>
      <c r="E4867" s="25"/>
      <c r="F4867" s="23" t="s">
        <v>33</v>
      </c>
      <c r="G4867" s="23" t="s">
        <v>42</v>
      </c>
      <c r="H4867" s="24" t="s">
        <v>34</v>
      </c>
      <c r="I4867" s="24" t="s">
        <v>35</v>
      </c>
      <c r="J4867" s="23" t="s">
        <v>36</v>
      </c>
      <c r="K4867" s="26">
        <v>121398</v>
      </c>
      <c r="L4867" s="26">
        <f t="shared" si="228"/>
        <v>121398</v>
      </c>
      <c r="M4867" s="26">
        <v>0</v>
      </c>
      <c r="N4867" s="26">
        <v>0</v>
      </c>
      <c r="O4867" s="26">
        <v>0</v>
      </c>
      <c r="P4867" s="26">
        <v>0</v>
      </c>
      <c r="Q4867" s="26">
        <f t="shared" si="226"/>
        <v>0</v>
      </c>
      <c r="R4867" s="27" t="str">
        <f t="shared" si="227"/>
        <v>1-30</v>
      </c>
      <c r="S4867" s="27" t="str">
        <f>+VLOOKUP(B4867,'[1]PORTFOLIO MAY16'!$B$7:$T$5083,19,0)</f>
        <v>PANAMA</v>
      </c>
      <c r="T4867" s="26">
        <v>0</v>
      </c>
      <c r="U4867" s="23" t="s">
        <v>4557</v>
      </c>
      <c r="V4867" s="23" t="s">
        <v>4558</v>
      </c>
      <c r="W4867" s="23" t="s">
        <v>4557</v>
      </c>
      <c r="X4867" s="22">
        <v>142918.32</v>
      </c>
    </row>
    <row r="4868" spans="1:24" x14ac:dyDescent="0.25">
      <c r="A4868" s="22">
        <v>720</v>
      </c>
      <c r="B4868" s="23" t="s">
        <v>4916</v>
      </c>
      <c r="C4868" s="23"/>
      <c r="D4868" s="24">
        <v>356977</v>
      </c>
      <c r="E4868" s="25"/>
      <c r="F4868" s="23" t="s">
        <v>33</v>
      </c>
      <c r="G4868" s="23" t="s">
        <v>42</v>
      </c>
      <c r="H4868" s="24" t="s">
        <v>34</v>
      </c>
      <c r="I4868" s="24" t="s">
        <v>35</v>
      </c>
      <c r="J4868" s="23" t="s">
        <v>36</v>
      </c>
      <c r="K4868" s="26">
        <v>61457.45</v>
      </c>
      <c r="L4868" s="26">
        <f t="shared" si="228"/>
        <v>61457.45</v>
      </c>
      <c r="M4868" s="26">
        <v>0</v>
      </c>
      <c r="N4868" s="26">
        <v>0</v>
      </c>
      <c r="O4868" s="26">
        <v>0</v>
      </c>
      <c r="P4868" s="26">
        <v>0</v>
      </c>
      <c r="Q4868" s="26">
        <f t="shared" si="226"/>
        <v>0</v>
      </c>
      <c r="R4868" s="27" t="str">
        <f t="shared" si="227"/>
        <v>1-30</v>
      </c>
      <c r="S4868" s="27" t="str">
        <f>+VLOOKUP(B4868,'[1]PORTFOLIO MAY16'!$B$7:$T$5083,19,0)</f>
        <v>PANAMA</v>
      </c>
      <c r="T4868" s="26">
        <v>0</v>
      </c>
      <c r="U4868" s="23" t="s">
        <v>4557</v>
      </c>
      <c r="V4868" s="23" t="s">
        <v>4558</v>
      </c>
      <c r="W4868" s="23" t="s">
        <v>4557</v>
      </c>
      <c r="X4868" s="22">
        <v>72051.360000000001</v>
      </c>
    </row>
    <row r="4869" spans="1:24" x14ac:dyDescent="0.25">
      <c r="A4869" s="22">
        <v>720</v>
      </c>
      <c r="B4869" s="23" t="s">
        <v>4917</v>
      </c>
      <c r="C4869" s="23"/>
      <c r="D4869" s="24">
        <v>333264</v>
      </c>
      <c r="E4869" s="25"/>
      <c r="F4869" s="23" t="s">
        <v>33</v>
      </c>
      <c r="G4869" s="23" t="s">
        <v>42</v>
      </c>
      <c r="H4869" s="24" t="s">
        <v>34</v>
      </c>
      <c r="I4869" s="24" t="s">
        <v>35</v>
      </c>
      <c r="J4869" s="23" t="s">
        <v>36</v>
      </c>
      <c r="K4869" s="26">
        <v>8147.18</v>
      </c>
      <c r="L4869" s="26">
        <f t="shared" si="228"/>
        <v>8147.18</v>
      </c>
      <c r="M4869" s="26">
        <v>8147.18</v>
      </c>
      <c r="N4869" s="26">
        <v>0</v>
      </c>
      <c r="O4869" s="26">
        <v>0</v>
      </c>
      <c r="P4869" s="26">
        <v>0</v>
      </c>
      <c r="Q4869" s="26">
        <f t="shared" si="226"/>
        <v>8147.18</v>
      </c>
      <c r="R4869" s="27" t="str">
        <f t="shared" si="227"/>
        <v>31-60</v>
      </c>
      <c r="S4869" s="27" t="str">
        <f>+VLOOKUP(B4869,'[1]PORTFOLIO MAY16'!$B$7:$T$5083,19,0)</f>
        <v>PANAMA</v>
      </c>
      <c r="T4869" s="26">
        <v>0</v>
      </c>
      <c r="U4869" s="23" t="s">
        <v>4557</v>
      </c>
      <c r="V4869" s="23" t="s">
        <v>4558</v>
      </c>
      <c r="W4869" s="23" t="s">
        <v>4557</v>
      </c>
      <c r="X4869" s="22">
        <v>9226.41</v>
      </c>
    </row>
    <row r="4870" spans="1:24" x14ac:dyDescent="0.25">
      <c r="A4870" s="22">
        <v>720</v>
      </c>
      <c r="B4870" s="23" t="s">
        <v>4918</v>
      </c>
      <c r="C4870" s="23"/>
      <c r="D4870" s="24">
        <v>327568</v>
      </c>
      <c r="E4870" s="25"/>
      <c r="F4870" s="23" t="s">
        <v>33</v>
      </c>
      <c r="G4870" s="23" t="s">
        <v>42</v>
      </c>
      <c r="H4870" s="24" t="s">
        <v>34</v>
      </c>
      <c r="I4870" s="24" t="s">
        <v>233</v>
      </c>
      <c r="J4870" s="23" t="s">
        <v>36</v>
      </c>
      <c r="K4870" s="26">
        <v>45300.07</v>
      </c>
      <c r="L4870" s="26">
        <f t="shared" si="228"/>
        <v>45300.07</v>
      </c>
      <c r="M4870" s="26">
        <v>0</v>
      </c>
      <c r="N4870" s="26">
        <v>0</v>
      </c>
      <c r="O4870" s="26">
        <v>0</v>
      </c>
      <c r="P4870" s="26">
        <v>45300.07</v>
      </c>
      <c r="Q4870" s="26">
        <f t="shared" si="226"/>
        <v>45300.07</v>
      </c>
      <c r="R4870" s="27" t="str">
        <f t="shared" si="227"/>
        <v>120+</v>
      </c>
      <c r="S4870" s="27" t="str">
        <f>+VLOOKUP(B4870,'[1]PORTFOLIO MAY16'!$B$7:$T$5083,19,0)</f>
        <v>PANAMA</v>
      </c>
      <c r="T4870" s="26">
        <v>0</v>
      </c>
      <c r="U4870" s="23" t="s">
        <v>4557</v>
      </c>
      <c r="V4870" s="23" t="s">
        <v>4558</v>
      </c>
      <c r="W4870" s="23" t="s">
        <v>4557</v>
      </c>
      <c r="X4870" s="22">
        <v>47411.519999999997</v>
      </c>
    </row>
    <row r="4871" spans="1:24" x14ac:dyDescent="0.25">
      <c r="A4871" s="22">
        <v>720</v>
      </c>
      <c r="B4871" s="23" t="s">
        <v>4919</v>
      </c>
      <c r="C4871" s="23"/>
      <c r="D4871" s="24">
        <v>326348</v>
      </c>
      <c r="E4871" s="25"/>
      <c r="F4871" s="23" t="s">
        <v>33</v>
      </c>
      <c r="G4871" s="23" t="s">
        <v>42</v>
      </c>
      <c r="H4871" s="24" t="s">
        <v>34</v>
      </c>
      <c r="I4871" s="24" t="s">
        <v>35</v>
      </c>
      <c r="J4871" s="23" t="s">
        <v>36</v>
      </c>
      <c r="K4871" s="26">
        <v>66771</v>
      </c>
      <c r="L4871" s="26">
        <f t="shared" si="228"/>
        <v>66771</v>
      </c>
      <c r="M4871" s="26">
        <v>0</v>
      </c>
      <c r="N4871" s="26">
        <v>0</v>
      </c>
      <c r="O4871" s="26">
        <v>0</v>
      </c>
      <c r="P4871" s="26">
        <v>0</v>
      </c>
      <c r="Q4871" s="26">
        <f t="shared" ref="Q4871:Q4934" si="229">+P4871+O4871+N4871+M4871</f>
        <v>0</v>
      </c>
      <c r="R4871" s="27" t="str">
        <f t="shared" ref="R4871:R4934" si="230">+IF(P4871&gt;0,"120+",IF(O4871&gt;0,"91-120",IF(N4871&gt;0,"61-90",IF(M4871&gt;0,"31-60","1-30"))))</f>
        <v>1-30</v>
      </c>
      <c r="S4871" s="27" t="str">
        <f>+VLOOKUP(B4871,'[1]PORTFOLIO MAY16'!$B$7:$T$5083,19,0)</f>
        <v>PANAMA</v>
      </c>
      <c r="T4871" s="26">
        <v>0</v>
      </c>
      <c r="U4871" s="23" t="s">
        <v>4557</v>
      </c>
      <c r="V4871" s="23" t="s">
        <v>4558</v>
      </c>
      <c r="W4871" s="23" t="s">
        <v>4557</v>
      </c>
      <c r="X4871" s="22">
        <v>69087.86</v>
      </c>
    </row>
    <row r="4872" spans="1:24" x14ac:dyDescent="0.25">
      <c r="A4872" s="22">
        <v>720</v>
      </c>
      <c r="B4872" s="23" t="s">
        <v>4920</v>
      </c>
      <c r="C4872" s="23"/>
      <c r="D4872" s="24">
        <v>324545</v>
      </c>
      <c r="E4872" s="25"/>
      <c r="F4872" s="23" t="s">
        <v>33</v>
      </c>
      <c r="G4872" s="23" t="s">
        <v>42</v>
      </c>
      <c r="H4872" s="24" t="s">
        <v>34</v>
      </c>
      <c r="I4872" s="24" t="s">
        <v>233</v>
      </c>
      <c r="J4872" s="23" t="s">
        <v>36</v>
      </c>
      <c r="K4872" s="26">
        <v>114881.33</v>
      </c>
      <c r="L4872" s="26">
        <f t="shared" si="228"/>
        <v>114881.33</v>
      </c>
      <c r="M4872" s="26">
        <v>0</v>
      </c>
      <c r="N4872" s="26">
        <v>0</v>
      </c>
      <c r="O4872" s="26">
        <v>0</v>
      </c>
      <c r="P4872" s="26">
        <v>114881.33</v>
      </c>
      <c r="Q4872" s="26">
        <f t="shared" si="229"/>
        <v>114881.33</v>
      </c>
      <c r="R4872" s="27" t="str">
        <f t="shared" si="230"/>
        <v>120+</v>
      </c>
      <c r="S4872" s="27" t="str">
        <f>+VLOOKUP(B4872,'[1]PORTFOLIO MAY16'!$B$7:$T$5083,19,0)</f>
        <v>PANAMA</v>
      </c>
      <c r="T4872" s="26">
        <v>0</v>
      </c>
      <c r="U4872" s="23" t="s">
        <v>4557</v>
      </c>
      <c r="V4872" s="23" t="s">
        <v>4558</v>
      </c>
      <c r="W4872" s="23" t="s">
        <v>4557</v>
      </c>
      <c r="X4872" s="22">
        <v>128405.78</v>
      </c>
    </row>
    <row r="4873" spans="1:24" x14ac:dyDescent="0.25">
      <c r="A4873" s="22">
        <v>720</v>
      </c>
      <c r="B4873" s="23" t="s">
        <v>4921</v>
      </c>
      <c r="C4873" s="23"/>
      <c r="D4873" s="24">
        <v>355908</v>
      </c>
      <c r="E4873" s="25"/>
      <c r="F4873" s="23" t="s">
        <v>33</v>
      </c>
      <c r="G4873" s="23" t="s">
        <v>42</v>
      </c>
      <c r="H4873" s="24" t="s">
        <v>34</v>
      </c>
      <c r="I4873" s="24" t="s">
        <v>35</v>
      </c>
      <c r="J4873" s="23" t="s">
        <v>36</v>
      </c>
      <c r="K4873" s="26">
        <v>58829.47</v>
      </c>
      <c r="L4873" s="26">
        <f t="shared" si="228"/>
        <v>58829.47</v>
      </c>
      <c r="M4873" s="26">
        <v>0</v>
      </c>
      <c r="N4873" s="26">
        <v>0</v>
      </c>
      <c r="O4873" s="26">
        <v>0</v>
      </c>
      <c r="P4873" s="26">
        <v>0</v>
      </c>
      <c r="Q4873" s="26">
        <f t="shared" si="229"/>
        <v>0</v>
      </c>
      <c r="R4873" s="27" t="str">
        <f t="shared" si="230"/>
        <v>1-30</v>
      </c>
      <c r="S4873" s="27" t="str">
        <f>+VLOOKUP(B4873,'[1]PORTFOLIO MAY16'!$B$7:$T$5083,19,0)</f>
        <v>PANAMA</v>
      </c>
      <c r="T4873" s="26">
        <v>0</v>
      </c>
      <c r="U4873" s="23" t="s">
        <v>4557</v>
      </c>
      <c r="V4873" s="23" t="s">
        <v>4558</v>
      </c>
      <c r="W4873" s="23" t="s">
        <v>4557</v>
      </c>
      <c r="X4873" s="22">
        <v>69193.570000000007</v>
      </c>
    </row>
    <row r="4874" spans="1:24" x14ac:dyDescent="0.25">
      <c r="A4874" s="22">
        <v>720</v>
      </c>
      <c r="B4874" s="23" t="s">
        <v>4922</v>
      </c>
      <c r="C4874" s="23"/>
      <c r="D4874" s="24">
        <v>356362</v>
      </c>
      <c r="E4874" s="25"/>
      <c r="F4874" s="23" t="s">
        <v>98</v>
      </c>
      <c r="G4874" s="23" t="s">
        <v>98</v>
      </c>
      <c r="H4874" s="24" t="s">
        <v>34</v>
      </c>
      <c r="I4874" s="24" t="s">
        <v>35</v>
      </c>
      <c r="J4874" s="23" t="s">
        <v>36</v>
      </c>
      <c r="K4874" s="26">
        <v>277852.11</v>
      </c>
      <c r="L4874" s="26">
        <f t="shared" si="228"/>
        <v>277852.11</v>
      </c>
      <c r="M4874" s="26">
        <v>0</v>
      </c>
      <c r="N4874" s="26">
        <v>0</v>
      </c>
      <c r="O4874" s="26">
        <v>0</v>
      </c>
      <c r="P4874" s="26">
        <v>0</v>
      </c>
      <c r="Q4874" s="26">
        <f t="shared" si="229"/>
        <v>0</v>
      </c>
      <c r="R4874" s="27" t="str">
        <f t="shared" si="230"/>
        <v>1-30</v>
      </c>
      <c r="S4874" s="27" t="str">
        <f>+VLOOKUP(B4874,'[1]PORTFOLIO MAY16'!$B$7:$T$5083,19,0)</f>
        <v>PANAMA</v>
      </c>
      <c r="T4874" s="26">
        <v>0</v>
      </c>
      <c r="U4874" s="23" t="s">
        <v>4557</v>
      </c>
      <c r="V4874" s="23" t="s">
        <v>4558</v>
      </c>
      <c r="W4874" s="23" t="s">
        <v>4557</v>
      </c>
      <c r="X4874" s="22">
        <v>242985.68</v>
      </c>
    </row>
    <row r="4875" spans="1:24" x14ac:dyDescent="0.25">
      <c r="A4875" s="22">
        <v>720</v>
      </c>
      <c r="B4875" s="23" t="s">
        <v>4923</v>
      </c>
      <c r="C4875" s="23"/>
      <c r="D4875" s="24">
        <v>320684</v>
      </c>
      <c r="E4875" s="25"/>
      <c r="F4875" s="23" t="s">
        <v>33</v>
      </c>
      <c r="G4875" s="23" t="s">
        <v>42</v>
      </c>
      <c r="H4875" s="24" t="s">
        <v>34</v>
      </c>
      <c r="I4875" s="24" t="s">
        <v>35</v>
      </c>
      <c r="J4875" s="23" t="s">
        <v>36</v>
      </c>
      <c r="K4875" s="26">
        <v>46692.53</v>
      </c>
      <c r="L4875" s="26">
        <f t="shared" si="228"/>
        <v>46692.53</v>
      </c>
      <c r="M4875" s="26">
        <v>0</v>
      </c>
      <c r="N4875" s="26">
        <v>0</v>
      </c>
      <c r="O4875" s="26">
        <v>0</v>
      </c>
      <c r="P4875" s="26">
        <v>0</v>
      </c>
      <c r="Q4875" s="26">
        <f t="shared" si="229"/>
        <v>0</v>
      </c>
      <c r="R4875" s="27" t="str">
        <f t="shared" si="230"/>
        <v>1-30</v>
      </c>
      <c r="S4875" s="27" t="str">
        <f>+VLOOKUP(B4875,'[1]PORTFOLIO MAY16'!$B$7:$T$5083,19,0)</f>
        <v>PANAMA</v>
      </c>
      <c r="T4875" s="26">
        <v>0</v>
      </c>
      <c r="U4875" s="23" t="s">
        <v>4557</v>
      </c>
      <c r="V4875" s="23" t="s">
        <v>4558</v>
      </c>
      <c r="W4875" s="23" t="s">
        <v>4557</v>
      </c>
      <c r="X4875" s="22">
        <v>52056.38</v>
      </c>
    </row>
    <row r="4876" spans="1:24" x14ac:dyDescent="0.25">
      <c r="A4876" s="22">
        <v>720</v>
      </c>
      <c r="B4876" s="23" t="s">
        <v>4924</v>
      </c>
      <c r="C4876" s="23"/>
      <c r="D4876" s="24">
        <v>354367</v>
      </c>
      <c r="E4876" s="25"/>
      <c r="F4876" s="23" t="s">
        <v>33</v>
      </c>
      <c r="G4876" s="23" t="s">
        <v>42</v>
      </c>
      <c r="H4876" s="24" t="s">
        <v>34</v>
      </c>
      <c r="I4876" s="24" t="s">
        <v>35</v>
      </c>
      <c r="J4876" s="23" t="s">
        <v>36</v>
      </c>
      <c r="K4876" s="26">
        <v>46198.58</v>
      </c>
      <c r="L4876" s="26">
        <f t="shared" si="228"/>
        <v>46198.58</v>
      </c>
      <c r="M4876" s="26">
        <v>0</v>
      </c>
      <c r="N4876" s="26">
        <v>46198.58</v>
      </c>
      <c r="O4876" s="26">
        <v>0</v>
      </c>
      <c r="P4876" s="26">
        <v>0</v>
      </c>
      <c r="Q4876" s="26">
        <f t="shared" si="229"/>
        <v>46198.58</v>
      </c>
      <c r="R4876" s="27" t="str">
        <f t="shared" si="230"/>
        <v>61-90</v>
      </c>
      <c r="S4876" s="27" t="str">
        <f>+VLOOKUP(B4876,'[1]PORTFOLIO MAY16'!$B$7:$T$5083,19,0)</f>
        <v>PANAMA</v>
      </c>
      <c r="T4876" s="26">
        <v>0</v>
      </c>
      <c r="U4876" s="23" t="s">
        <v>4557</v>
      </c>
      <c r="V4876" s="23" t="s">
        <v>4558</v>
      </c>
      <c r="W4876" s="23" t="s">
        <v>4557</v>
      </c>
      <c r="X4876" s="22">
        <v>53720.88</v>
      </c>
    </row>
    <row r="4877" spans="1:24" x14ac:dyDescent="0.25">
      <c r="A4877" s="22">
        <v>720</v>
      </c>
      <c r="B4877" s="23" t="s">
        <v>4925</v>
      </c>
      <c r="C4877" s="23"/>
      <c r="D4877" s="24">
        <v>309589</v>
      </c>
      <c r="E4877" s="25"/>
      <c r="F4877" s="23" t="s">
        <v>33</v>
      </c>
      <c r="G4877" s="23" t="s">
        <v>42</v>
      </c>
      <c r="H4877" s="24" t="s">
        <v>34</v>
      </c>
      <c r="I4877" s="24" t="s">
        <v>233</v>
      </c>
      <c r="J4877" s="23" t="s">
        <v>36</v>
      </c>
      <c r="K4877" s="26">
        <v>46031.67</v>
      </c>
      <c r="L4877" s="26">
        <f t="shared" si="228"/>
        <v>46031.67</v>
      </c>
      <c r="M4877" s="26">
        <v>0</v>
      </c>
      <c r="N4877" s="26">
        <v>0</v>
      </c>
      <c r="O4877" s="26">
        <v>0</v>
      </c>
      <c r="P4877" s="26">
        <v>46031.67</v>
      </c>
      <c r="Q4877" s="26">
        <f t="shared" si="229"/>
        <v>46031.67</v>
      </c>
      <c r="R4877" s="27" t="str">
        <f t="shared" si="230"/>
        <v>120+</v>
      </c>
      <c r="S4877" s="27" t="str">
        <f>+VLOOKUP(B4877,'[1]PORTFOLIO MAY16'!$B$7:$T$5083,19,0)</f>
        <v>PANAMA</v>
      </c>
      <c r="T4877" s="26">
        <v>0</v>
      </c>
      <c r="U4877" s="23" t="s">
        <v>4557</v>
      </c>
      <c r="V4877" s="23" t="s">
        <v>4558</v>
      </c>
      <c r="W4877" s="23" t="s">
        <v>4557</v>
      </c>
      <c r="X4877" s="22">
        <v>50424.82</v>
      </c>
    </row>
    <row r="4878" spans="1:24" x14ac:dyDescent="0.25">
      <c r="A4878" s="22">
        <v>720</v>
      </c>
      <c r="B4878" s="23" t="s">
        <v>4926</v>
      </c>
      <c r="C4878" s="23"/>
      <c r="D4878" s="24">
        <v>320648</v>
      </c>
      <c r="E4878" s="25"/>
      <c r="F4878" s="23" t="s">
        <v>33</v>
      </c>
      <c r="G4878" s="23" t="s">
        <v>42</v>
      </c>
      <c r="H4878" s="24" t="s">
        <v>34</v>
      </c>
      <c r="I4878" s="24" t="s">
        <v>35</v>
      </c>
      <c r="J4878" s="23" t="s">
        <v>36</v>
      </c>
      <c r="K4878" s="26">
        <v>167329.29</v>
      </c>
      <c r="L4878" s="26">
        <f t="shared" si="228"/>
        <v>167329.29</v>
      </c>
      <c r="M4878" s="26">
        <v>0</v>
      </c>
      <c r="N4878" s="26">
        <v>0</v>
      </c>
      <c r="O4878" s="26">
        <v>0</v>
      </c>
      <c r="P4878" s="26">
        <v>0</v>
      </c>
      <c r="Q4878" s="26">
        <f t="shared" si="229"/>
        <v>0</v>
      </c>
      <c r="R4878" s="27" t="str">
        <f t="shared" si="230"/>
        <v>1-30</v>
      </c>
      <c r="S4878" s="28" t="s">
        <v>4573</v>
      </c>
      <c r="T4878" s="26">
        <v>0</v>
      </c>
      <c r="U4878" s="23" t="s">
        <v>4557</v>
      </c>
      <c r="V4878" s="23" t="s">
        <v>4558</v>
      </c>
      <c r="W4878" s="23" t="s">
        <v>4557</v>
      </c>
      <c r="X4878" s="22">
        <v>196307.3</v>
      </c>
    </row>
    <row r="4879" spans="1:24" x14ac:dyDescent="0.25">
      <c r="A4879" s="22">
        <v>720</v>
      </c>
      <c r="B4879" s="23" t="s">
        <v>4927</v>
      </c>
      <c r="C4879" s="23"/>
      <c r="D4879" s="24">
        <v>309462</v>
      </c>
      <c r="E4879" s="25"/>
      <c r="F4879" s="23" t="s">
        <v>33</v>
      </c>
      <c r="G4879" s="23" t="s">
        <v>42</v>
      </c>
      <c r="H4879" s="24" t="s">
        <v>34</v>
      </c>
      <c r="I4879" s="24" t="s">
        <v>35</v>
      </c>
      <c r="J4879" s="23" t="s">
        <v>36</v>
      </c>
      <c r="K4879" s="26">
        <v>25763.53</v>
      </c>
      <c r="L4879" s="26">
        <f t="shared" si="228"/>
        <v>25763.53</v>
      </c>
      <c r="M4879" s="26">
        <v>0</v>
      </c>
      <c r="N4879" s="26">
        <v>0</v>
      </c>
      <c r="O4879" s="26">
        <v>0</v>
      </c>
      <c r="P4879" s="26">
        <v>0</v>
      </c>
      <c r="Q4879" s="26">
        <f t="shared" si="229"/>
        <v>0</v>
      </c>
      <c r="R4879" s="27" t="str">
        <f t="shared" si="230"/>
        <v>1-30</v>
      </c>
      <c r="S4879" s="27" t="str">
        <f>+VLOOKUP(B4879,'[1]PORTFOLIO MAY16'!$B$7:$T$5083,19,0)</f>
        <v>PANAMA</v>
      </c>
      <c r="T4879" s="26">
        <v>0</v>
      </c>
      <c r="U4879" s="23" t="s">
        <v>4557</v>
      </c>
      <c r="V4879" s="23" t="s">
        <v>4558</v>
      </c>
      <c r="W4879" s="23" t="s">
        <v>4557</v>
      </c>
      <c r="X4879" s="22">
        <v>26005.85</v>
      </c>
    </row>
    <row r="4880" spans="1:24" x14ac:dyDescent="0.25">
      <c r="A4880" s="22">
        <v>720</v>
      </c>
      <c r="B4880" s="23" t="s">
        <v>4928</v>
      </c>
      <c r="C4880" s="23"/>
      <c r="D4880" s="24">
        <v>309462</v>
      </c>
      <c r="E4880" s="25"/>
      <c r="F4880" s="23" t="s">
        <v>33</v>
      </c>
      <c r="G4880" s="23" t="s">
        <v>42</v>
      </c>
      <c r="H4880" s="24" t="s">
        <v>34</v>
      </c>
      <c r="I4880" s="24" t="s">
        <v>35</v>
      </c>
      <c r="J4880" s="23" t="s">
        <v>36</v>
      </c>
      <c r="K4880" s="26">
        <v>34638.21</v>
      </c>
      <c r="L4880" s="26">
        <f t="shared" si="228"/>
        <v>34638.21</v>
      </c>
      <c r="M4880" s="26">
        <v>0</v>
      </c>
      <c r="N4880" s="26">
        <v>0</v>
      </c>
      <c r="O4880" s="26">
        <v>0</v>
      </c>
      <c r="P4880" s="26">
        <v>0</v>
      </c>
      <c r="Q4880" s="26">
        <f t="shared" si="229"/>
        <v>0</v>
      </c>
      <c r="R4880" s="27" t="str">
        <f t="shared" si="230"/>
        <v>1-30</v>
      </c>
      <c r="S4880" s="27" t="str">
        <f>+VLOOKUP(B4880,'[1]PORTFOLIO MAY16'!$B$7:$T$5083,19,0)</f>
        <v>PANAMA</v>
      </c>
      <c r="T4880" s="26">
        <v>0</v>
      </c>
      <c r="U4880" s="23" t="s">
        <v>4557</v>
      </c>
      <c r="V4880" s="23" t="s">
        <v>4558</v>
      </c>
      <c r="W4880" s="23" t="s">
        <v>4557</v>
      </c>
      <c r="X4880" s="22">
        <v>35062.92</v>
      </c>
    </row>
    <row r="4881" spans="1:24" x14ac:dyDescent="0.25">
      <c r="A4881" s="22">
        <v>720</v>
      </c>
      <c r="B4881" s="23" t="s">
        <v>4929</v>
      </c>
      <c r="C4881" s="23"/>
      <c r="D4881" s="24">
        <v>320695</v>
      </c>
      <c r="E4881" s="25"/>
      <c r="F4881" s="23" t="s">
        <v>42</v>
      </c>
      <c r="G4881" s="23" t="s">
        <v>42</v>
      </c>
      <c r="H4881" s="24" t="s">
        <v>34</v>
      </c>
      <c r="I4881" s="24" t="s">
        <v>35</v>
      </c>
      <c r="J4881" s="23" t="s">
        <v>36</v>
      </c>
      <c r="K4881" s="26">
        <v>13107.17</v>
      </c>
      <c r="L4881" s="26">
        <f t="shared" si="228"/>
        <v>13107.17</v>
      </c>
      <c r="M4881" s="26">
        <v>0</v>
      </c>
      <c r="N4881" s="26">
        <v>0</v>
      </c>
      <c r="O4881" s="26">
        <v>0</v>
      </c>
      <c r="P4881" s="26">
        <v>0</v>
      </c>
      <c r="Q4881" s="26">
        <f t="shared" si="229"/>
        <v>0</v>
      </c>
      <c r="R4881" s="27" t="str">
        <f t="shared" si="230"/>
        <v>1-30</v>
      </c>
      <c r="S4881" s="27" t="str">
        <f>+VLOOKUP(B4881,'[1]PORTFOLIO MAY16'!$B$7:$T$5083,19,0)</f>
        <v>PANAMA</v>
      </c>
      <c r="T4881" s="26">
        <v>0</v>
      </c>
      <c r="U4881" s="23" t="s">
        <v>4557</v>
      </c>
      <c r="V4881" s="23" t="s">
        <v>4558</v>
      </c>
      <c r="W4881" s="23" t="s">
        <v>4557</v>
      </c>
      <c r="X4881" s="22">
        <v>13259.12</v>
      </c>
    </row>
    <row r="4882" spans="1:24" x14ac:dyDescent="0.25">
      <c r="A4882" s="22">
        <v>720</v>
      </c>
      <c r="B4882" s="23" t="s">
        <v>4930</v>
      </c>
      <c r="C4882" s="23"/>
      <c r="D4882" s="24">
        <v>311212</v>
      </c>
      <c r="E4882" s="25"/>
      <c r="F4882" s="23" t="s">
        <v>33</v>
      </c>
      <c r="G4882" s="23" t="s">
        <v>42</v>
      </c>
      <c r="H4882" s="24" t="s">
        <v>34</v>
      </c>
      <c r="I4882" s="24" t="s">
        <v>35</v>
      </c>
      <c r="J4882" s="23" t="s">
        <v>36</v>
      </c>
      <c r="K4882" s="26">
        <v>0</v>
      </c>
      <c r="L4882" s="26">
        <f t="shared" si="228"/>
        <v>0</v>
      </c>
      <c r="M4882" s="26">
        <v>0</v>
      </c>
      <c r="N4882" s="26">
        <v>0</v>
      </c>
      <c r="O4882" s="26">
        <v>0</v>
      </c>
      <c r="P4882" s="26">
        <v>0</v>
      </c>
      <c r="Q4882" s="26">
        <f t="shared" si="229"/>
        <v>0</v>
      </c>
      <c r="R4882" s="27" t="str">
        <f t="shared" si="230"/>
        <v>1-30</v>
      </c>
      <c r="S4882" s="27" t="str">
        <f>+VLOOKUP(B4882,'[1]PORTFOLIO MAY16'!$B$7:$T$5083,19,0)</f>
        <v>PANAMA</v>
      </c>
      <c r="T4882" s="26">
        <v>0</v>
      </c>
      <c r="U4882" s="23" t="s">
        <v>4557</v>
      </c>
      <c r="V4882" s="23" t="s">
        <v>4558</v>
      </c>
      <c r="W4882" s="23" t="s">
        <v>4557</v>
      </c>
      <c r="X4882" s="22">
        <v>0</v>
      </c>
    </row>
    <row r="4883" spans="1:24" x14ac:dyDescent="0.25">
      <c r="A4883" s="22">
        <v>720</v>
      </c>
      <c r="B4883" s="23" t="s">
        <v>4931</v>
      </c>
      <c r="C4883" s="23"/>
      <c r="D4883" s="24">
        <v>329276</v>
      </c>
      <c r="E4883" s="25"/>
      <c r="F4883" s="23" t="s">
        <v>33</v>
      </c>
      <c r="G4883" s="23" t="s">
        <v>42</v>
      </c>
      <c r="H4883" s="24" t="s">
        <v>34</v>
      </c>
      <c r="I4883" s="24" t="s">
        <v>35</v>
      </c>
      <c r="J4883" s="23" t="s">
        <v>36</v>
      </c>
      <c r="K4883" s="26">
        <v>43799.8</v>
      </c>
      <c r="L4883" s="26">
        <f t="shared" si="228"/>
        <v>43799.8</v>
      </c>
      <c r="M4883" s="26">
        <v>0</v>
      </c>
      <c r="N4883" s="26">
        <v>0</v>
      </c>
      <c r="O4883" s="26">
        <v>0</v>
      </c>
      <c r="P4883" s="26">
        <v>0</v>
      </c>
      <c r="Q4883" s="26">
        <f t="shared" si="229"/>
        <v>0</v>
      </c>
      <c r="R4883" s="27" t="str">
        <f t="shared" si="230"/>
        <v>1-30</v>
      </c>
      <c r="S4883" s="27" t="str">
        <f>+VLOOKUP(B4883,'[1]PORTFOLIO MAY16'!$B$7:$T$5083,19,0)</f>
        <v>PANAMA</v>
      </c>
      <c r="T4883" s="26">
        <v>0</v>
      </c>
      <c r="U4883" s="23" t="s">
        <v>4557</v>
      </c>
      <c r="V4883" s="23" t="s">
        <v>4558</v>
      </c>
      <c r="W4883" s="23" t="s">
        <v>4557</v>
      </c>
      <c r="X4883" s="22">
        <v>48887.360000000001</v>
      </c>
    </row>
    <row r="4884" spans="1:24" x14ac:dyDescent="0.25">
      <c r="A4884" s="22">
        <v>720</v>
      </c>
      <c r="B4884" s="23" t="s">
        <v>4932</v>
      </c>
      <c r="C4884" s="23"/>
      <c r="D4884" s="24">
        <v>309462</v>
      </c>
      <c r="E4884" s="25"/>
      <c r="F4884" s="23" t="s">
        <v>33</v>
      </c>
      <c r="G4884" s="23" t="s">
        <v>42</v>
      </c>
      <c r="H4884" s="24" t="s">
        <v>34</v>
      </c>
      <c r="I4884" s="24" t="s">
        <v>35</v>
      </c>
      <c r="J4884" s="23" t="s">
        <v>36</v>
      </c>
      <c r="K4884" s="26">
        <v>42637.04</v>
      </c>
      <c r="L4884" s="26">
        <f t="shared" si="228"/>
        <v>42637.04</v>
      </c>
      <c r="M4884" s="26">
        <v>0</v>
      </c>
      <c r="N4884" s="26">
        <v>0</v>
      </c>
      <c r="O4884" s="26">
        <v>0</v>
      </c>
      <c r="P4884" s="26">
        <v>0</v>
      </c>
      <c r="Q4884" s="26">
        <f t="shared" si="229"/>
        <v>0</v>
      </c>
      <c r="R4884" s="27" t="str">
        <f t="shared" si="230"/>
        <v>1-30</v>
      </c>
      <c r="S4884" s="27" t="str">
        <f>+VLOOKUP(B4884,'[1]PORTFOLIO MAY16'!$B$7:$T$5083,19,0)</f>
        <v>PANAMA</v>
      </c>
      <c r="T4884" s="26">
        <v>0</v>
      </c>
      <c r="U4884" s="23" t="s">
        <v>4557</v>
      </c>
      <c r="V4884" s="23" t="s">
        <v>4558</v>
      </c>
      <c r="W4884" s="23" t="s">
        <v>4557</v>
      </c>
      <c r="X4884" s="22">
        <v>43057.35</v>
      </c>
    </row>
    <row r="4885" spans="1:24" x14ac:dyDescent="0.25">
      <c r="A4885" s="22">
        <v>720</v>
      </c>
      <c r="B4885" s="23" t="s">
        <v>4933</v>
      </c>
      <c r="C4885" s="23"/>
      <c r="D4885" s="24">
        <v>329785</v>
      </c>
      <c r="E4885" s="25"/>
      <c r="F4885" s="23" t="s">
        <v>33</v>
      </c>
      <c r="G4885" s="23" t="s">
        <v>42</v>
      </c>
      <c r="H4885" s="24" t="s">
        <v>34</v>
      </c>
      <c r="I4885" s="24" t="s">
        <v>35</v>
      </c>
      <c r="J4885" s="23" t="s">
        <v>36</v>
      </c>
      <c r="K4885" s="26">
        <v>116769.74</v>
      </c>
      <c r="L4885" s="26">
        <f t="shared" si="228"/>
        <v>116769.74</v>
      </c>
      <c r="M4885" s="26">
        <v>0</v>
      </c>
      <c r="N4885" s="26">
        <v>0</v>
      </c>
      <c r="O4885" s="26">
        <v>0</v>
      </c>
      <c r="P4885" s="26">
        <v>116769.74</v>
      </c>
      <c r="Q4885" s="26">
        <f t="shared" si="229"/>
        <v>116769.74</v>
      </c>
      <c r="R4885" s="27" t="str">
        <f t="shared" si="230"/>
        <v>120+</v>
      </c>
      <c r="S4885" s="27" t="str">
        <f>+VLOOKUP(B4885,'[1]PORTFOLIO MAY16'!$B$7:$T$5083,19,0)</f>
        <v>PANAMA</v>
      </c>
      <c r="T4885" s="26">
        <v>0</v>
      </c>
      <c r="U4885" s="23" t="s">
        <v>4557</v>
      </c>
      <c r="V4885" s="23" t="s">
        <v>4558</v>
      </c>
      <c r="W4885" s="23" t="s">
        <v>4557</v>
      </c>
      <c r="X4885" s="22">
        <v>125425.15</v>
      </c>
    </row>
    <row r="4886" spans="1:24" x14ac:dyDescent="0.25">
      <c r="A4886" s="22">
        <v>720</v>
      </c>
      <c r="B4886" s="23" t="s">
        <v>4934</v>
      </c>
      <c r="C4886" s="23"/>
      <c r="D4886" s="24">
        <v>309462</v>
      </c>
      <c r="E4886" s="25"/>
      <c r="F4886" s="23" t="s">
        <v>33</v>
      </c>
      <c r="G4886" s="23" t="s">
        <v>42</v>
      </c>
      <c r="H4886" s="24" t="s">
        <v>34</v>
      </c>
      <c r="I4886" s="24" t="s">
        <v>35</v>
      </c>
      <c r="J4886" s="23" t="s">
        <v>36</v>
      </c>
      <c r="K4886" s="26">
        <v>6419.5</v>
      </c>
      <c r="L4886" s="26">
        <f t="shared" si="228"/>
        <v>6419.5</v>
      </c>
      <c r="M4886" s="26">
        <v>0</v>
      </c>
      <c r="N4886" s="26">
        <v>0</v>
      </c>
      <c r="O4886" s="26">
        <v>0</v>
      </c>
      <c r="P4886" s="26">
        <v>0</v>
      </c>
      <c r="Q4886" s="26">
        <f t="shared" si="229"/>
        <v>0</v>
      </c>
      <c r="R4886" s="27" t="str">
        <f t="shared" si="230"/>
        <v>1-30</v>
      </c>
      <c r="S4886" s="27" t="str">
        <f>+VLOOKUP(B4886,'[1]PORTFOLIO MAY16'!$B$7:$T$5083,19,0)</f>
        <v>PANAMA</v>
      </c>
      <c r="T4886" s="26">
        <v>0</v>
      </c>
      <c r="U4886" s="23" t="s">
        <v>4557</v>
      </c>
      <c r="V4886" s="23" t="s">
        <v>4558</v>
      </c>
      <c r="W4886" s="23" t="s">
        <v>4557</v>
      </c>
      <c r="X4886" s="22">
        <v>6481.9</v>
      </c>
    </row>
    <row r="4887" spans="1:24" x14ac:dyDescent="0.25">
      <c r="A4887" s="22">
        <v>720</v>
      </c>
      <c r="B4887" s="23" t="s">
        <v>4935</v>
      </c>
      <c r="C4887" s="23"/>
      <c r="D4887" s="24">
        <v>332236</v>
      </c>
      <c r="E4887" s="25"/>
      <c r="F4887" s="23" t="s">
        <v>33</v>
      </c>
      <c r="G4887" s="23" t="s">
        <v>42</v>
      </c>
      <c r="H4887" s="24" t="s">
        <v>34</v>
      </c>
      <c r="I4887" s="24" t="s">
        <v>233</v>
      </c>
      <c r="J4887" s="23" t="s">
        <v>36</v>
      </c>
      <c r="K4887" s="26">
        <v>65651.48</v>
      </c>
      <c r="L4887" s="26">
        <f t="shared" si="228"/>
        <v>65651.48</v>
      </c>
      <c r="M4887" s="26">
        <v>0</v>
      </c>
      <c r="N4887" s="26">
        <v>0</v>
      </c>
      <c r="O4887" s="26">
        <v>0</v>
      </c>
      <c r="P4887" s="26">
        <v>65651.48</v>
      </c>
      <c r="Q4887" s="26">
        <f t="shared" si="229"/>
        <v>65651.48</v>
      </c>
      <c r="R4887" s="27" t="str">
        <f t="shared" si="230"/>
        <v>120+</v>
      </c>
      <c r="S4887" s="27" t="str">
        <f>+VLOOKUP(B4887,'[1]PORTFOLIO MAY16'!$B$7:$T$5083,19,0)</f>
        <v>PANAMA</v>
      </c>
      <c r="T4887" s="26">
        <v>0</v>
      </c>
      <c r="U4887" s="23" t="s">
        <v>4557</v>
      </c>
      <c r="V4887" s="23" t="s">
        <v>4558</v>
      </c>
      <c r="W4887" s="23" t="s">
        <v>4557</v>
      </c>
      <c r="X4887" s="22">
        <v>77231.399999999994</v>
      </c>
    </row>
    <row r="4888" spans="1:24" x14ac:dyDescent="0.25">
      <c r="A4888" s="22">
        <v>720</v>
      </c>
      <c r="B4888" s="23" t="s">
        <v>4936</v>
      </c>
      <c r="C4888" s="23"/>
      <c r="D4888" s="24">
        <v>333441</v>
      </c>
      <c r="E4888" s="25"/>
      <c r="F4888" s="23" t="s">
        <v>33</v>
      </c>
      <c r="G4888" s="23" t="s">
        <v>42</v>
      </c>
      <c r="H4888" s="24" t="s">
        <v>34</v>
      </c>
      <c r="I4888" s="24" t="s">
        <v>35</v>
      </c>
      <c r="J4888" s="23" t="s">
        <v>36</v>
      </c>
      <c r="K4888" s="26">
        <v>43354.38</v>
      </c>
      <c r="L4888" s="26">
        <f t="shared" si="228"/>
        <v>43354.38</v>
      </c>
      <c r="M4888" s="26">
        <v>0</v>
      </c>
      <c r="N4888" s="26">
        <v>0</v>
      </c>
      <c r="O4888" s="26">
        <v>0</v>
      </c>
      <c r="P4888" s="26">
        <v>0</v>
      </c>
      <c r="Q4888" s="26">
        <f t="shared" si="229"/>
        <v>0</v>
      </c>
      <c r="R4888" s="27" t="str">
        <f t="shared" si="230"/>
        <v>1-30</v>
      </c>
      <c r="S4888" s="27" t="str">
        <f>+VLOOKUP(B4888,'[1]PORTFOLIO MAY16'!$B$7:$T$5083,19,0)</f>
        <v>PANAMA</v>
      </c>
      <c r="T4888" s="26">
        <v>0</v>
      </c>
      <c r="U4888" s="23" t="s">
        <v>4557</v>
      </c>
      <c r="V4888" s="23" t="s">
        <v>4558</v>
      </c>
      <c r="W4888" s="23" t="s">
        <v>4557</v>
      </c>
      <c r="X4888" s="22">
        <v>49298.400000000001</v>
      </c>
    </row>
    <row r="4889" spans="1:24" x14ac:dyDescent="0.25">
      <c r="A4889" s="22">
        <v>720</v>
      </c>
      <c r="B4889" s="23" t="s">
        <v>4937</v>
      </c>
      <c r="C4889" s="23"/>
      <c r="D4889" s="24">
        <v>333828</v>
      </c>
      <c r="E4889" s="25"/>
      <c r="F4889" s="23" t="s">
        <v>33</v>
      </c>
      <c r="G4889" s="23" t="s">
        <v>42</v>
      </c>
      <c r="H4889" s="24" t="s">
        <v>34</v>
      </c>
      <c r="I4889" s="24" t="s">
        <v>35</v>
      </c>
      <c r="J4889" s="23" t="s">
        <v>36</v>
      </c>
      <c r="K4889" s="26">
        <v>113752.71</v>
      </c>
      <c r="L4889" s="26">
        <f t="shared" si="228"/>
        <v>113752.71</v>
      </c>
      <c r="M4889" s="26">
        <v>0</v>
      </c>
      <c r="N4889" s="26">
        <v>0</v>
      </c>
      <c r="O4889" s="26">
        <v>0</v>
      </c>
      <c r="P4889" s="26">
        <v>0</v>
      </c>
      <c r="Q4889" s="26">
        <f t="shared" si="229"/>
        <v>0</v>
      </c>
      <c r="R4889" s="27" t="str">
        <f t="shared" si="230"/>
        <v>1-30</v>
      </c>
      <c r="S4889" s="27" t="str">
        <f>+VLOOKUP(B4889,'[1]PORTFOLIO MAY16'!$B$7:$T$5083,19,0)</f>
        <v>PANAMA</v>
      </c>
      <c r="T4889" s="26">
        <v>0</v>
      </c>
      <c r="U4889" s="23" t="s">
        <v>4557</v>
      </c>
      <c r="V4889" s="23" t="s">
        <v>4558</v>
      </c>
      <c r="W4889" s="23" t="s">
        <v>4557</v>
      </c>
      <c r="X4889" s="22">
        <v>128140.4</v>
      </c>
    </row>
    <row r="4890" spans="1:24" x14ac:dyDescent="0.25">
      <c r="A4890" s="22">
        <v>720</v>
      </c>
      <c r="B4890" s="23" t="s">
        <v>4938</v>
      </c>
      <c r="C4890" s="23"/>
      <c r="D4890" s="24">
        <v>320639</v>
      </c>
      <c r="E4890" s="25"/>
      <c r="F4890" s="23" t="s">
        <v>33</v>
      </c>
      <c r="G4890" s="23" t="s">
        <v>42</v>
      </c>
      <c r="H4890" s="24" t="s">
        <v>34</v>
      </c>
      <c r="I4890" s="24" t="s">
        <v>35</v>
      </c>
      <c r="J4890" s="23" t="s">
        <v>36</v>
      </c>
      <c r="K4890" s="26">
        <v>32978.82</v>
      </c>
      <c r="L4890" s="26">
        <f t="shared" si="228"/>
        <v>32978.82</v>
      </c>
      <c r="M4890" s="26">
        <v>0</v>
      </c>
      <c r="N4890" s="26">
        <v>0</v>
      </c>
      <c r="O4890" s="26">
        <v>0</v>
      </c>
      <c r="P4890" s="26">
        <v>0</v>
      </c>
      <c r="Q4890" s="26">
        <f t="shared" si="229"/>
        <v>0</v>
      </c>
      <c r="R4890" s="27" t="str">
        <f t="shared" si="230"/>
        <v>1-30</v>
      </c>
      <c r="S4890" s="27" t="str">
        <f>+VLOOKUP(B4890,'[1]PORTFOLIO MAY16'!$B$7:$T$5083,19,0)</f>
        <v>PANAMA</v>
      </c>
      <c r="T4890" s="26">
        <v>0</v>
      </c>
      <c r="U4890" s="23" t="s">
        <v>4557</v>
      </c>
      <c r="V4890" s="23" t="s">
        <v>4558</v>
      </c>
      <c r="W4890" s="23" t="s">
        <v>4557</v>
      </c>
      <c r="X4890" s="22">
        <v>33752.480000000003</v>
      </c>
    </row>
    <row r="4891" spans="1:24" x14ac:dyDescent="0.25">
      <c r="A4891" s="22">
        <v>720</v>
      </c>
      <c r="B4891" s="23" t="s">
        <v>4939</v>
      </c>
      <c r="C4891" s="23"/>
      <c r="D4891" s="24">
        <v>335790</v>
      </c>
      <c r="E4891" s="25"/>
      <c r="F4891" s="23" t="s">
        <v>33</v>
      </c>
      <c r="G4891" s="23" t="s">
        <v>42</v>
      </c>
      <c r="H4891" s="24" t="s">
        <v>34</v>
      </c>
      <c r="I4891" s="24" t="s">
        <v>35</v>
      </c>
      <c r="J4891" s="23" t="s">
        <v>36</v>
      </c>
      <c r="K4891" s="26">
        <v>17049.48</v>
      </c>
      <c r="L4891" s="26">
        <f t="shared" si="228"/>
        <v>17049.48</v>
      </c>
      <c r="M4891" s="26">
        <v>0</v>
      </c>
      <c r="N4891" s="26">
        <v>0</v>
      </c>
      <c r="O4891" s="26">
        <v>0</v>
      </c>
      <c r="P4891" s="26">
        <v>0</v>
      </c>
      <c r="Q4891" s="26">
        <f t="shared" si="229"/>
        <v>0</v>
      </c>
      <c r="R4891" s="27" t="str">
        <f t="shared" si="230"/>
        <v>1-30</v>
      </c>
      <c r="S4891" s="27" t="str">
        <f>+VLOOKUP(B4891,'[1]PORTFOLIO MAY16'!$B$7:$T$5083,19,0)</f>
        <v>PANAMA</v>
      </c>
      <c r="T4891" s="26">
        <v>0</v>
      </c>
      <c r="U4891" s="23" t="s">
        <v>4557</v>
      </c>
      <c r="V4891" s="23" t="s">
        <v>4558</v>
      </c>
      <c r="W4891" s="23" t="s">
        <v>4557</v>
      </c>
      <c r="X4891" s="22">
        <v>17981.86</v>
      </c>
    </row>
    <row r="4892" spans="1:24" x14ac:dyDescent="0.25">
      <c r="A4892" s="22">
        <v>720</v>
      </c>
      <c r="B4892" s="23" t="s">
        <v>4940</v>
      </c>
      <c r="C4892" s="23"/>
      <c r="D4892" s="24">
        <v>326350</v>
      </c>
      <c r="E4892" s="25"/>
      <c r="F4892" s="23" t="s">
        <v>33</v>
      </c>
      <c r="G4892" s="23" t="s">
        <v>42</v>
      </c>
      <c r="H4892" s="24" t="s">
        <v>34</v>
      </c>
      <c r="I4892" s="24" t="s">
        <v>35</v>
      </c>
      <c r="J4892" s="23" t="s">
        <v>36</v>
      </c>
      <c r="K4892" s="26">
        <v>112326.57</v>
      </c>
      <c r="L4892" s="26">
        <f t="shared" si="228"/>
        <v>112326.57</v>
      </c>
      <c r="M4892" s="26">
        <v>0</v>
      </c>
      <c r="N4892" s="26">
        <v>0</v>
      </c>
      <c r="O4892" s="26">
        <v>0</v>
      </c>
      <c r="P4892" s="26">
        <v>0</v>
      </c>
      <c r="Q4892" s="26">
        <f t="shared" si="229"/>
        <v>0</v>
      </c>
      <c r="R4892" s="27" t="str">
        <f t="shared" si="230"/>
        <v>1-30</v>
      </c>
      <c r="S4892" s="27" t="str">
        <f>+VLOOKUP(B4892,'[1]PORTFOLIO MAY16'!$B$7:$T$5083,19,0)</f>
        <v>PANAMA</v>
      </c>
      <c r="T4892" s="26">
        <v>0</v>
      </c>
      <c r="U4892" s="23" t="s">
        <v>4557</v>
      </c>
      <c r="V4892" s="23" t="s">
        <v>4558</v>
      </c>
      <c r="W4892" s="23" t="s">
        <v>4557</v>
      </c>
      <c r="X4892" s="22">
        <v>116337.96</v>
      </c>
    </row>
    <row r="4893" spans="1:24" x14ac:dyDescent="0.25">
      <c r="A4893" s="22">
        <v>720</v>
      </c>
      <c r="B4893" s="23" t="s">
        <v>4941</v>
      </c>
      <c r="C4893" s="23"/>
      <c r="D4893" s="24">
        <v>320695</v>
      </c>
      <c r="E4893" s="25"/>
      <c r="F4893" s="23" t="s">
        <v>42</v>
      </c>
      <c r="G4893" s="23" t="s">
        <v>42</v>
      </c>
      <c r="H4893" s="24" t="s">
        <v>34</v>
      </c>
      <c r="I4893" s="24" t="s">
        <v>35</v>
      </c>
      <c r="J4893" s="23" t="s">
        <v>36</v>
      </c>
      <c r="K4893" s="26">
        <v>76450.850000000006</v>
      </c>
      <c r="L4893" s="26">
        <f t="shared" si="228"/>
        <v>76450.850000000006</v>
      </c>
      <c r="M4893" s="26">
        <v>0</v>
      </c>
      <c r="N4893" s="26">
        <v>0</v>
      </c>
      <c r="O4893" s="26">
        <v>0</v>
      </c>
      <c r="P4893" s="26">
        <v>0</v>
      </c>
      <c r="Q4893" s="26">
        <f t="shared" si="229"/>
        <v>0</v>
      </c>
      <c r="R4893" s="27" t="str">
        <f t="shared" si="230"/>
        <v>1-30</v>
      </c>
      <c r="S4893" s="27" t="str">
        <f>+VLOOKUP(B4893,'[1]PORTFOLIO MAY16'!$B$7:$T$5083,19,0)</f>
        <v>PANAMA</v>
      </c>
      <c r="T4893" s="26">
        <v>0</v>
      </c>
      <c r="U4893" s="23" t="s">
        <v>4557</v>
      </c>
      <c r="V4893" s="23" t="s">
        <v>4558</v>
      </c>
      <c r="W4893" s="23" t="s">
        <v>4557</v>
      </c>
      <c r="X4893" s="22">
        <v>79925.919999999998</v>
      </c>
    </row>
    <row r="4894" spans="1:24" x14ac:dyDescent="0.25">
      <c r="A4894" s="22">
        <v>720</v>
      </c>
      <c r="B4894" s="23" t="s">
        <v>4942</v>
      </c>
      <c r="C4894" s="23"/>
      <c r="D4894" s="24">
        <v>320695</v>
      </c>
      <c r="E4894" s="25"/>
      <c r="F4894" s="23" t="s">
        <v>42</v>
      </c>
      <c r="G4894" s="23" t="s">
        <v>42</v>
      </c>
      <c r="H4894" s="24" t="s">
        <v>34</v>
      </c>
      <c r="I4894" s="24" t="s">
        <v>35</v>
      </c>
      <c r="J4894" s="23" t="s">
        <v>36</v>
      </c>
      <c r="K4894" s="26">
        <v>13395.57</v>
      </c>
      <c r="L4894" s="26">
        <f t="shared" si="228"/>
        <v>13395.57</v>
      </c>
      <c r="M4894" s="26">
        <v>0</v>
      </c>
      <c r="N4894" s="26">
        <v>0</v>
      </c>
      <c r="O4894" s="26">
        <v>0</v>
      </c>
      <c r="P4894" s="26">
        <v>0</v>
      </c>
      <c r="Q4894" s="26">
        <f t="shared" si="229"/>
        <v>0</v>
      </c>
      <c r="R4894" s="27" t="str">
        <f t="shared" si="230"/>
        <v>1-30</v>
      </c>
      <c r="S4894" s="27" t="str">
        <f>+VLOOKUP(B4894,'[1]PORTFOLIO MAY16'!$B$7:$T$5083,19,0)</f>
        <v>PANAMA</v>
      </c>
      <c r="T4894" s="26">
        <v>0</v>
      </c>
      <c r="U4894" s="23" t="s">
        <v>4557</v>
      </c>
      <c r="V4894" s="23" t="s">
        <v>4558</v>
      </c>
      <c r="W4894" s="23" t="s">
        <v>4557</v>
      </c>
      <c r="X4894" s="22">
        <v>13704</v>
      </c>
    </row>
    <row r="4895" spans="1:24" x14ac:dyDescent="0.25">
      <c r="A4895" s="22">
        <v>720</v>
      </c>
      <c r="B4895" s="23" t="s">
        <v>4943</v>
      </c>
      <c r="C4895" s="23"/>
      <c r="D4895" s="24">
        <v>309462</v>
      </c>
      <c r="E4895" s="25"/>
      <c r="F4895" s="23" t="s">
        <v>33</v>
      </c>
      <c r="G4895" s="23" t="s">
        <v>42</v>
      </c>
      <c r="H4895" s="24" t="s">
        <v>34</v>
      </c>
      <c r="I4895" s="24" t="s">
        <v>35</v>
      </c>
      <c r="J4895" s="23" t="s">
        <v>36</v>
      </c>
      <c r="K4895" s="26">
        <v>17965.04</v>
      </c>
      <c r="L4895" s="26">
        <f t="shared" si="228"/>
        <v>17965.04</v>
      </c>
      <c r="M4895" s="26">
        <v>0</v>
      </c>
      <c r="N4895" s="26">
        <v>0</v>
      </c>
      <c r="O4895" s="26">
        <v>0</v>
      </c>
      <c r="P4895" s="26">
        <v>0</v>
      </c>
      <c r="Q4895" s="26">
        <f t="shared" si="229"/>
        <v>0</v>
      </c>
      <c r="R4895" s="27" t="str">
        <f t="shared" si="230"/>
        <v>1-30</v>
      </c>
      <c r="S4895" s="27" t="str">
        <f>+VLOOKUP(B4895,'[1]PORTFOLIO MAY16'!$B$7:$T$5083,19,0)</f>
        <v>PANAMA</v>
      </c>
      <c r="T4895" s="26">
        <v>0</v>
      </c>
      <c r="U4895" s="23" t="s">
        <v>4557</v>
      </c>
      <c r="V4895" s="23" t="s">
        <v>4558</v>
      </c>
      <c r="W4895" s="23" t="s">
        <v>4557</v>
      </c>
      <c r="X4895" s="22">
        <v>18024.009999999998</v>
      </c>
    </row>
    <row r="4896" spans="1:24" x14ac:dyDescent="0.25">
      <c r="A4896" s="22">
        <v>720</v>
      </c>
      <c r="B4896" s="23" t="s">
        <v>4944</v>
      </c>
      <c r="C4896" s="23"/>
      <c r="D4896" s="24">
        <v>367206</v>
      </c>
      <c r="E4896" s="25"/>
      <c r="F4896" s="23" t="s">
        <v>33</v>
      </c>
      <c r="G4896" s="23" t="s">
        <v>42</v>
      </c>
      <c r="H4896" s="24" t="s">
        <v>34</v>
      </c>
      <c r="I4896" s="24" t="s">
        <v>35</v>
      </c>
      <c r="J4896" s="23" t="s">
        <v>36</v>
      </c>
      <c r="K4896" s="26">
        <v>100855.97</v>
      </c>
      <c r="L4896" s="26">
        <f t="shared" ref="L4896:L4959" si="231">+IF(J4896="MXN",K4896/$L$2,K4896)</f>
        <v>100855.97</v>
      </c>
      <c r="M4896" s="26">
        <v>0</v>
      </c>
      <c r="N4896" s="26">
        <v>0</v>
      </c>
      <c r="O4896" s="26">
        <v>0</v>
      </c>
      <c r="P4896" s="26">
        <v>0</v>
      </c>
      <c r="Q4896" s="26">
        <f t="shared" si="229"/>
        <v>0</v>
      </c>
      <c r="R4896" s="27" t="str">
        <f t="shared" si="230"/>
        <v>1-30</v>
      </c>
      <c r="S4896" s="28" t="s">
        <v>4573</v>
      </c>
      <c r="T4896" s="26">
        <v>0</v>
      </c>
      <c r="U4896" s="23" t="s">
        <v>4557</v>
      </c>
      <c r="V4896" s="23" t="s">
        <v>4558</v>
      </c>
      <c r="W4896" s="23" t="s">
        <v>4557</v>
      </c>
      <c r="X4896" s="22">
        <v>122862.97</v>
      </c>
    </row>
    <row r="4897" spans="1:24" x14ac:dyDescent="0.25">
      <c r="A4897" s="22">
        <v>720</v>
      </c>
      <c r="B4897" s="23" t="s">
        <v>4945</v>
      </c>
      <c r="C4897" s="23"/>
      <c r="D4897" s="24">
        <v>341712</v>
      </c>
      <c r="E4897" s="25"/>
      <c r="F4897" s="23" t="s">
        <v>33</v>
      </c>
      <c r="G4897" s="23" t="s">
        <v>42</v>
      </c>
      <c r="H4897" s="24" t="s">
        <v>34</v>
      </c>
      <c r="I4897" s="24" t="s">
        <v>35</v>
      </c>
      <c r="J4897" s="23" t="s">
        <v>36</v>
      </c>
      <c r="K4897" s="26">
        <v>140720.22</v>
      </c>
      <c r="L4897" s="26">
        <f t="shared" si="231"/>
        <v>140720.22</v>
      </c>
      <c r="M4897" s="26">
        <v>0</v>
      </c>
      <c r="N4897" s="26">
        <v>0</v>
      </c>
      <c r="O4897" s="26">
        <v>0</v>
      </c>
      <c r="P4897" s="26">
        <v>0</v>
      </c>
      <c r="Q4897" s="26">
        <f t="shared" si="229"/>
        <v>0</v>
      </c>
      <c r="R4897" s="27" t="str">
        <f t="shared" si="230"/>
        <v>1-30</v>
      </c>
      <c r="S4897" s="27" t="str">
        <f>+VLOOKUP(B4897,'[1]PORTFOLIO MAY16'!$B$7:$T$5083,19,0)</f>
        <v>PANAMA</v>
      </c>
      <c r="T4897" s="26">
        <v>0</v>
      </c>
      <c r="U4897" s="23" t="s">
        <v>4557</v>
      </c>
      <c r="V4897" s="23" t="s">
        <v>4558</v>
      </c>
      <c r="W4897" s="23" t="s">
        <v>4557</v>
      </c>
      <c r="X4897" s="22">
        <v>157394.67000000001</v>
      </c>
    </row>
    <row r="4898" spans="1:24" x14ac:dyDescent="0.25">
      <c r="A4898" s="22">
        <v>720</v>
      </c>
      <c r="B4898" s="23" t="s">
        <v>4946</v>
      </c>
      <c r="C4898" s="23"/>
      <c r="D4898" s="24">
        <v>320721</v>
      </c>
      <c r="E4898" s="25"/>
      <c r="F4898" s="23" t="s">
        <v>33</v>
      </c>
      <c r="G4898" s="23" t="s">
        <v>42</v>
      </c>
      <c r="H4898" s="24" t="s">
        <v>34</v>
      </c>
      <c r="I4898" s="24" t="s">
        <v>35</v>
      </c>
      <c r="J4898" s="23" t="s">
        <v>36</v>
      </c>
      <c r="K4898" s="26">
        <v>30544.11</v>
      </c>
      <c r="L4898" s="26">
        <f t="shared" si="231"/>
        <v>30544.11</v>
      </c>
      <c r="M4898" s="26">
        <v>0</v>
      </c>
      <c r="N4898" s="26">
        <v>0</v>
      </c>
      <c r="O4898" s="26">
        <v>0</v>
      </c>
      <c r="P4898" s="26">
        <v>0</v>
      </c>
      <c r="Q4898" s="26">
        <f t="shared" si="229"/>
        <v>0</v>
      </c>
      <c r="R4898" s="27" t="str">
        <f t="shared" si="230"/>
        <v>1-30</v>
      </c>
      <c r="S4898" s="27" t="str">
        <f>+VLOOKUP(B4898,'[1]PORTFOLIO MAY16'!$B$7:$T$5083,19,0)</f>
        <v>PANAMA</v>
      </c>
      <c r="T4898" s="26">
        <v>0</v>
      </c>
      <c r="U4898" s="23" t="s">
        <v>4557</v>
      </c>
      <c r="V4898" s="23" t="s">
        <v>4558</v>
      </c>
      <c r="W4898" s="23" t="s">
        <v>4557</v>
      </c>
      <c r="X4898" s="22">
        <v>30809.119999999999</v>
      </c>
    </row>
    <row r="4899" spans="1:24" x14ac:dyDescent="0.25">
      <c r="A4899" s="22">
        <v>720</v>
      </c>
      <c r="B4899" s="23" t="s">
        <v>4947</v>
      </c>
      <c r="C4899" s="23"/>
      <c r="D4899" s="24">
        <v>309462</v>
      </c>
      <c r="E4899" s="25"/>
      <c r="F4899" s="23" t="s">
        <v>33</v>
      </c>
      <c r="G4899" s="23" t="s">
        <v>42</v>
      </c>
      <c r="H4899" s="24" t="s">
        <v>34</v>
      </c>
      <c r="I4899" s="24" t="s">
        <v>35</v>
      </c>
      <c r="J4899" s="23" t="s">
        <v>36</v>
      </c>
      <c r="K4899" s="26">
        <v>35534.28</v>
      </c>
      <c r="L4899" s="26">
        <f t="shared" si="231"/>
        <v>35534.28</v>
      </c>
      <c r="M4899" s="26">
        <v>0</v>
      </c>
      <c r="N4899" s="26">
        <v>0</v>
      </c>
      <c r="O4899" s="26">
        <v>0</v>
      </c>
      <c r="P4899" s="26">
        <v>0</v>
      </c>
      <c r="Q4899" s="26">
        <f t="shared" si="229"/>
        <v>0</v>
      </c>
      <c r="R4899" s="27" t="str">
        <f t="shared" si="230"/>
        <v>1-30</v>
      </c>
      <c r="S4899" s="27" t="str">
        <f>+VLOOKUP(B4899,'[1]PORTFOLIO MAY16'!$B$7:$T$5083,19,0)</f>
        <v>PANAMA</v>
      </c>
      <c r="T4899" s="26">
        <v>0</v>
      </c>
      <c r="U4899" s="23" t="s">
        <v>4557</v>
      </c>
      <c r="V4899" s="23" t="s">
        <v>4558</v>
      </c>
      <c r="W4899" s="23" t="s">
        <v>4557</v>
      </c>
      <c r="X4899" s="22">
        <v>37271.07</v>
      </c>
    </row>
    <row r="4900" spans="1:24" x14ac:dyDescent="0.25">
      <c r="A4900" s="22">
        <v>720</v>
      </c>
      <c r="B4900" s="23" t="s">
        <v>4948</v>
      </c>
      <c r="C4900" s="23"/>
      <c r="D4900" s="24">
        <v>320740</v>
      </c>
      <c r="E4900" s="25"/>
      <c r="F4900" s="23" t="s">
        <v>33</v>
      </c>
      <c r="G4900" s="23" t="s">
        <v>42</v>
      </c>
      <c r="H4900" s="24" t="s">
        <v>34</v>
      </c>
      <c r="I4900" s="24" t="s">
        <v>35</v>
      </c>
      <c r="J4900" s="23" t="s">
        <v>36</v>
      </c>
      <c r="K4900" s="26">
        <v>0</v>
      </c>
      <c r="L4900" s="26">
        <f t="shared" si="231"/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f t="shared" si="229"/>
        <v>0</v>
      </c>
      <c r="R4900" s="27" t="str">
        <f t="shared" si="230"/>
        <v>1-30</v>
      </c>
      <c r="S4900" s="27" t="str">
        <f>+VLOOKUP(B4900,'[1]PORTFOLIO MAY16'!$B$7:$T$5083,19,0)</f>
        <v>PANAMA</v>
      </c>
      <c r="T4900" s="26">
        <v>0</v>
      </c>
      <c r="U4900" s="23" t="s">
        <v>4557</v>
      </c>
      <c r="V4900" s="23" t="s">
        <v>4558</v>
      </c>
      <c r="W4900" s="23" t="s">
        <v>4557</v>
      </c>
      <c r="X4900" s="22">
        <v>0</v>
      </c>
    </row>
    <row r="4901" spans="1:24" x14ac:dyDescent="0.25">
      <c r="A4901" s="22">
        <v>720</v>
      </c>
      <c r="B4901" s="23" t="s">
        <v>4949</v>
      </c>
      <c r="C4901" s="23"/>
      <c r="D4901" s="24">
        <v>320730</v>
      </c>
      <c r="E4901" s="25"/>
      <c r="F4901" s="23" t="s">
        <v>33</v>
      </c>
      <c r="G4901" s="23" t="s">
        <v>42</v>
      </c>
      <c r="H4901" s="24" t="s">
        <v>34</v>
      </c>
      <c r="I4901" s="24" t="s">
        <v>35</v>
      </c>
      <c r="J4901" s="23" t="s">
        <v>36</v>
      </c>
      <c r="K4901" s="26">
        <v>6506.93</v>
      </c>
      <c r="L4901" s="26">
        <f t="shared" si="231"/>
        <v>6506.93</v>
      </c>
      <c r="M4901" s="26">
        <v>6506.93</v>
      </c>
      <c r="N4901" s="26">
        <v>0</v>
      </c>
      <c r="O4901" s="26">
        <v>0</v>
      </c>
      <c r="P4901" s="26">
        <v>0</v>
      </c>
      <c r="Q4901" s="26">
        <f t="shared" si="229"/>
        <v>6506.93</v>
      </c>
      <c r="R4901" s="27" t="str">
        <f t="shared" si="230"/>
        <v>31-60</v>
      </c>
      <c r="S4901" s="27" t="str">
        <f>+VLOOKUP(B4901,'[1]PORTFOLIO MAY16'!$B$7:$T$5083,19,0)</f>
        <v>PANAMA</v>
      </c>
      <c r="T4901" s="26">
        <v>0</v>
      </c>
      <c r="U4901" s="23" t="s">
        <v>4557</v>
      </c>
      <c r="V4901" s="23" t="s">
        <v>4558</v>
      </c>
      <c r="W4901" s="23" t="s">
        <v>4557</v>
      </c>
      <c r="X4901" s="22">
        <v>6506.93</v>
      </c>
    </row>
    <row r="4902" spans="1:24" x14ac:dyDescent="0.25">
      <c r="A4902" s="22">
        <v>720</v>
      </c>
      <c r="B4902" s="23" t="s">
        <v>4950</v>
      </c>
      <c r="C4902" s="23"/>
      <c r="D4902" s="24">
        <v>309462</v>
      </c>
      <c r="E4902" s="25"/>
      <c r="F4902" s="23" t="s">
        <v>33</v>
      </c>
      <c r="G4902" s="23" t="s">
        <v>42</v>
      </c>
      <c r="H4902" s="24" t="s">
        <v>34</v>
      </c>
      <c r="I4902" s="24" t="s">
        <v>35</v>
      </c>
      <c r="J4902" s="23" t="s">
        <v>36</v>
      </c>
      <c r="K4902" s="26">
        <v>14851.1</v>
      </c>
      <c r="L4902" s="26">
        <f t="shared" si="231"/>
        <v>14851.1</v>
      </c>
      <c r="M4902" s="26">
        <v>0</v>
      </c>
      <c r="N4902" s="26">
        <v>0</v>
      </c>
      <c r="O4902" s="26">
        <v>0</v>
      </c>
      <c r="P4902" s="26">
        <v>0</v>
      </c>
      <c r="Q4902" s="26">
        <f t="shared" si="229"/>
        <v>0</v>
      </c>
      <c r="R4902" s="27" t="str">
        <f t="shared" si="230"/>
        <v>1-30</v>
      </c>
      <c r="S4902" s="27" t="str">
        <f>+VLOOKUP(B4902,'[1]PORTFOLIO MAY16'!$B$7:$T$5083,19,0)</f>
        <v>PANAMA</v>
      </c>
      <c r="T4902" s="26">
        <v>0</v>
      </c>
      <c r="U4902" s="23" t="s">
        <v>4557</v>
      </c>
      <c r="V4902" s="23" t="s">
        <v>4558</v>
      </c>
      <c r="W4902" s="23" t="s">
        <v>4557</v>
      </c>
      <c r="X4902" s="22">
        <v>14997.52</v>
      </c>
    </row>
    <row r="4903" spans="1:24" x14ac:dyDescent="0.25">
      <c r="A4903" s="22">
        <v>720</v>
      </c>
      <c r="B4903" s="23" t="s">
        <v>4951</v>
      </c>
      <c r="C4903" s="23"/>
      <c r="D4903" s="24">
        <v>309462</v>
      </c>
      <c r="E4903" s="25"/>
      <c r="F4903" s="23" t="s">
        <v>33</v>
      </c>
      <c r="G4903" s="23" t="s">
        <v>42</v>
      </c>
      <c r="H4903" s="24" t="s">
        <v>34</v>
      </c>
      <c r="I4903" s="24" t="s">
        <v>35</v>
      </c>
      <c r="J4903" s="23" t="s">
        <v>36</v>
      </c>
      <c r="K4903" s="26">
        <v>28603.14</v>
      </c>
      <c r="L4903" s="26">
        <f t="shared" si="231"/>
        <v>28603.14</v>
      </c>
      <c r="M4903" s="26">
        <v>0</v>
      </c>
      <c r="N4903" s="26">
        <v>0</v>
      </c>
      <c r="O4903" s="26">
        <v>0</v>
      </c>
      <c r="P4903" s="26">
        <v>0</v>
      </c>
      <c r="Q4903" s="26">
        <f t="shared" si="229"/>
        <v>0</v>
      </c>
      <c r="R4903" s="27" t="str">
        <f t="shared" si="230"/>
        <v>1-30</v>
      </c>
      <c r="S4903" s="27" t="str">
        <f>+VLOOKUP(B4903,'[1]PORTFOLIO MAY16'!$B$7:$T$5083,19,0)</f>
        <v>PANAMA</v>
      </c>
      <c r="T4903" s="26">
        <v>0</v>
      </c>
      <c r="U4903" s="23" t="s">
        <v>4557</v>
      </c>
      <c r="V4903" s="23" t="s">
        <v>4558</v>
      </c>
      <c r="W4903" s="23" t="s">
        <v>4557</v>
      </c>
      <c r="X4903" s="22">
        <v>28881.13</v>
      </c>
    </row>
    <row r="4904" spans="1:24" x14ac:dyDescent="0.25">
      <c r="A4904" s="22">
        <v>720</v>
      </c>
      <c r="B4904" s="23" t="s">
        <v>4952</v>
      </c>
      <c r="C4904" s="23"/>
      <c r="D4904" s="24">
        <v>337352</v>
      </c>
      <c r="E4904" s="25"/>
      <c r="F4904" s="23" t="s">
        <v>33</v>
      </c>
      <c r="G4904" s="23" t="s">
        <v>42</v>
      </c>
      <c r="H4904" s="24" t="s">
        <v>34</v>
      </c>
      <c r="I4904" s="24" t="s">
        <v>35</v>
      </c>
      <c r="J4904" s="23" t="s">
        <v>36</v>
      </c>
      <c r="K4904" s="26">
        <v>126940.73</v>
      </c>
      <c r="L4904" s="26">
        <f t="shared" si="231"/>
        <v>126940.73</v>
      </c>
      <c r="M4904" s="26">
        <v>0</v>
      </c>
      <c r="N4904" s="26">
        <v>0</v>
      </c>
      <c r="O4904" s="26">
        <v>0</v>
      </c>
      <c r="P4904" s="26">
        <v>0</v>
      </c>
      <c r="Q4904" s="26">
        <f t="shared" si="229"/>
        <v>0</v>
      </c>
      <c r="R4904" s="27" t="str">
        <f t="shared" si="230"/>
        <v>1-30</v>
      </c>
      <c r="S4904" s="27" t="str">
        <f>+VLOOKUP(B4904,'[1]PORTFOLIO MAY16'!$B$7:$T$5083,19,0)</f>
        <v>PANAMA</v>
      </c>
      <c r="T4904" s="26">
        <v>0</v>
      </c>
      <c r="U4904" s="23" t="s">
        <v>4557</v>
      </c>
      <c r="V4904" s="23" t="s">
        <v>4558</v>
      </c>
      <c r="W4904" s="23" t="s">
        <v>4557</v>
      </c>
      <c r="X4904" s="22">
        <v>141749.01999999999</v>
      </c>
    </row>
    <row r="4905" spans="1:24" x14ac:dyDescent="0.25">
      <c r="A4905" s="22">
        <v>720</v>
      </c>
      <c r="B4905" s="23" t="s">
        <v>4953</v>
      </c>
      <c r="C4905" s="23"/>
      <c r="D4905" s="24">
        <v>320729</v>
      </c>
      <c r="E4905" s="25"/>
      <c r="F4905" s="23" t="s">
        <v>33</v>
      </c>
      <c r="G4905" s="23" t="s">
        <v>42</v>
      </c>
      <c r="H4905" s="24" t="s">
        <v>34</v>
      </c>
      <c r="I4905" s="24" t="s">
        <v>35</v>
      </c>
      <c r="J4905" s="23" t="s">
        <v>36</v>
      </c>
      <c r="K4905" s="26">
        <v>36992.18</v>
      </c>
      <c r="L4905" s="26">
        <f t="shared" si="231"/>
        <v>36992.18</v>
      </c>
      <c r="M4905" s="26">
        <v>0</v>
      </c>
      <c r="N4905" s="26">
        <v>0</v>
      </c>
      <c r="O4905" s="26">
        <v>0</v>
      </c>
      <c r="P4905" s="26">
        <v>0</v>
      </c>
      <c r="Q4905" s="26">
        <f t="shared" si="229"/>
        <v>0</v>
      </c>
      <c r="R4905" s="27" t="str">
        <f t="shared" si="230"/>
        <v>1-30</v>
      </c>
      <c r="S4905" s="27" t="str">
        <f>+VLOOKUP(B4905,'[1]PORTFOLIO MAY16'!$B$7:$T$5083,19,0)</f>
        <v>PANAMA</v>
      </c>
      <c r="T4905" s="26">
        <v>0</v>
      </c>
      <c r="U4905" s="23" t="s">
        <v>4557</v>
      </c>
      <c r="V4905" s="23" t="s">
        <v>4558</v>
      </c>
      <c r="W4905" s="23" t="s">
        <v>4557</v>
      </c>
      <c r="X4905" s="22">
        <v>38840.32</v>
      </c>
    </row>
    <row r="4906" spans="1:24" x14ac:dyDescent="0.25">
      <c r="A4906" s="22">
        <v>720</v>
      </c>
      <c r="B4906" s="23" t="s">
        <v>4954</v>
      </c>
      <c r="C4906" s="23"/>
      <c r="D4906" s="24">
        <v>319116</v>
      </c>
      <c r="E4906" s="25"/>
      <c r="F4906" s="23" t="s">
        <v>33</v>
      </c>
      <c r="G4906" s="23" t="s">
        <v>42</v>
      </c>
      <c r="H4906" s="24" t="s">
        <v>34</v>
      </c>
      <c r="I4906" s="24" t="s">
        <v>35</v>
      </c>
      <c r="J4906" s="23" t="s">
        <v>36</v>
      </c>
      <c r="K4906" s="26">
        <v>21614.240000000002</v>
      </c>
      <c r="L4906" s="26">
        <f t="shared" si="231"/>
        <v>21614.240000000002</v>
      </c>
      <c r="M4906" s="26">
        <v>0</v>
      </c>
      <c r="N4906" s="26">
        <v>0</v>
      </c>
      <c r="O4906" s="26">
        <v>0</v>
      </c>
      <c r="P4906" s="26">
        <v>0</v>
      </c>
      <c r="Q4906" s="26">
        <f t="shared" si="229"/>
        <v>0</v>
      </c>
      <c r="R4906" s="27" t="str">
        <f t="shared" si="230"/>
        <v>1-30</v>
      </c>
      <c r="S4906" s="27" t="str">
        <f>+VLOOKUP(B4906,'[1]PORTFOLIO MAY16'!$B$7:$T$5083,19,0)</f>
        <v>PANAMA</v>
      </c>
      <c r="T4906" s="26">
        <v>0</v>
      </c>
      <c r="U4906" s="23" t="s">
        <v>4557</v>
      </c>
      <c r="V4906" s="23" t="s">
        <v>4558</v>
      </c>
      <c r="W4906" s="23" t="s">
        <v>4557</v>
      </c>
      <c r="X4906" s="22">
        <v>22257.18</v>
      </c>
    </row>
    <row r="4907" spans="1:24" x14ac:dyDescent="0.25">
      <c r="A4907" s="22">
        <v>720</v>
      </c>
      <c r="B4907" s="23" t="s">
        <v>4955</v>
      </c>
      <c r="C4907" s="23"/>
      <c r="D4907" s="24">
        <v>320754</v>
      </c>
      <c r="E4907" s="25"/>
      <c r="F4907" s="23" t="s">
        <v>33</v>
      </c>
      <c r="G4907" s="23" t="s">
        <v>42</v>
      </c>
      <c r="H4907" s="24" t="s">
        <v>34</v>
      </c>
      <c r="I4907" s="24" t="s">
        <v>35</v>
      </c>
      <c r="J4907" s="23" t="s">
        <v>36</v>
      </c>
      <c r="K4907" s="26">
        <v>18811.54</v>
      </c>
      <c r="L4907" s="26">
        <f t="shared" si="231"/>
        <v>18811.54</v>
      </c>
      <c r="M4907" s="26">
        <v>0</v>
      </c>
      <c r="N4907" s="26">
        <v>0</v>
      </c>
      <c r="O4907" s="26">
        <v>0</v>
      </c>
      <c r="P4907" s="26">
        <v>0</v>
      </c>
      <c r="Q4907" s="26">
        <f t="shared" si="229"/>
        <v>0</v>
      </c>
      <c r="R4907" s="27" t="str">
        <f t="shared" si="230"/>
        <v>1-30</v>
      </c>
      <c r="S4907" s="27" t="str">
        <f>+VLOOKUP(B4907,'[1]PORTFOLIO MAY16'!$B$7:$T$5083,19,0)</f>
        <v>PANAMA</v>
      </c>
      <c r="T4907" s="26">
        <v>0</v>
      </c>
      <c r="U4907" s="23" t="s">
        <v>4557</v>
      </c>
      <c r="V4907" s="23" t="s">
        <v>4558</v>
      </c>
      <c r="W4907" s="23" t="s">
        <v>4557</v>
      </c>
      <c r="X4907" s="22">
        <v>19462.57</v>
      </c>
    </row>
    <row r="4908" spans="1:24" x14ac:dyDescent="0.25">
      <c r="A4908" s="22">
        <v>720</v>
      </c>
      <c r="B4908" s="23" t="s">
        <v>4956</v>
      </c>
      <c r="C4908" s="23"/>
      <c r="D4908" s="24">
        <v>320695</v>
      </c>
      <c r="E4908" s="25"/>
      <c r="F4908" s="23" t="s">
        <v>42</v>
      </c>
      <c r="G4908" s="23" t="s">
        <v>42</v>
      </c>
      <c r="H4908" s="24" t="s">
        <v>34</v>
      </c>
      <c r="I4908" s="24" t="s">
        <v>35</v>
      </c>
      <c r="J4908" s="23" t="s">
        <v>36</v>
      </c>
      <c r="K4908" s="26">
        <v>155820.78</v>
      </c>
      <c r="L4908" s="26">
        <f t="shared" si="231"/>
        <v>155820.78</v>
      </c>
      <c r="M4908" s="26">
        <v>0</v>
      </c>
      <c r="N4908" s="26">
        <v>0</v>
      </c>
      <c r="O4908" s="26">
        <v>0</v>
      </c>
      <c r="P4908" s="26">
        <v>0</v>
      </c>
      <c r="Q4908" s="26">
        <f t="shared" si="229"/>
        <v>0</v>
      </c>
      <c r="R4908" s="27" t="str">
        <f t="shared" si="230"/>
        <v>1-30</v>
      </c>
      <c r="S4908" s="27" t="str">
        <f>+VLOOKUP(B4908,'[1]PORTFOLIO MAY16'!$B$7:$T$5083,19,0)</f>
        <v>PANAMA</v>
      </c>
      <c r="T4908" s="26">
        <v>0</v>
      </c>
      <c r="U4908" s="23" t="s">
        <v>4557</v>
      </c>
      <c r="V4908" s="23" t="s">
        <v>4558</v>
      </c>
      <c r="W4908" s="23" t="s">
        <v>4557</v>
      </c>
      <c r="X4908" s="22">
        <v>160356.14000000001</v>
      </c>
    </row>
    <row r="4909" spans="1:24" x14ac:dyDescent="0.25">
      <c r="A4909" s="22">
        <v>720</v>
      </c>
      <c r="B4909" s="23" t="s">
        <v>4957</v>
      </c>
      <c r="C4909" s="23"/>
      <c r="D4909" s="24">
        <v>320723</v>
      </c>
      <c r="E4909" s="25"/>
      <c r="F4909" s="23" t="s">
        <v>33</v>
      </c>
      <c r="G4909" s="23" t="s">
        <v>42</v>
      </c>
      <c r="H4909" s="24" t="s">
        <v>34</v>
      </c>
      <c r="I4909" s="24" t="s">
        <v>35</v>
      </c>
      <c r="J4909" s="23" t="s">
        <v>36</v>
      </c>
      <c r="K4909" s="26">
        <v>140185.85</v>
      </c>
      <c r="L4909" s="26">
        <f t="shared" si="231"/>
        <v>140185.85</v>
      </c>
      <c r="M4909" s="26">
        <v>0</v>
      </c>
      <c r="N4909" s="26">
        <v>0</v>
      </c>
      <c r="O4909" s="26">
        <v>0</v>
      </c>
      <c r="P4909" s="26">
        <v>0</v>
      </c>
      <c r="Q4909" s="26">
        <f t="shared" si="229"/>
        <v>0</v>
      </c>
      <c r="R4909" s="27" t="str">
        <f t="shared" si="230"/>
        <v>1-30</v>
      </c>
      <c r="S4909" s="27" t="str">
        <f>+VLOOKUP(B4909,'[1]PORTFOLIO MAY16'!$B$7:$T$5083,19,0)</f>
        <v>PANAMA</v>
      </c>
      <c r="T4909" s="26">
        <v>0</v>
      </c>
      <c r="U4909" s="23" t="s">
        <v>4557</v>
      </c>
      <c r="V4909" s="23" t="s">
        <v>4558</v>
      </c>
      <c r="W4909" s="23" t="s">
        <v>4557</v>
      </c>
      <c r="X4909" s="22">
        <v>154201.54999999999</v>
      </c>
    </row>
    <row r="4910" spans="1:24" x14ac:dyDescent="0.25">
      <c r="A4910" s="22">
        <v>720</v>
      </c>
      <c r="B4910" s="23" t="s">
        <v>4958</v>
      </c>
      <c r="C4910" s="23"/>
      <c r="D4910" s="24">
        <v>319116</v>
      </c>
      <c r="E4910" s="25"/>
      <c r="F4910" s="23" t="s">
        <v>33</v>
      </c>
      <c r="G4910" s="23" t="s">
        <v>42</v>
      </c>
      <c r="H4910" s="24" t="s">
        <v>34</v>
      </c>
      <c r="I4910" s="24" t="s">
        <v>35</v>
      </c>
      <c r="J4910" s="23" t="s">
        <v>36</v>
      </c>
      <c r="K4910" s="26">
        <v>106984.18</v>
      </c>
      <c r="L4910" s="26">
        <f t="shared" si="231"/>
        <v>106984.18</v>
      </c>
      <c r="M4910" s="26">
        <v>0</v>
      </c>
      <c r="N4910" s="26">
        <v>0</v>
      </c>
      <c r="O4910" s="26">
        <v>0</v>
      </c>
      <c r="P4910" s="26">
        <v>0</v>
      </c>
      <c r="Q4910" s="26">
        <f t="shared" si="229"/>
        <v>0</v>
      </c>
      <c r="R4910" s="27" t="str">
        <f t="shared" si="230"/>
        <v>1-30</v>
      </c>
      <c r="S4910" s="27" t="str">
        <f>+VLOOKUP(B4910,'[1]PORTFOLIO MAY16'!$B$7:$T$5083,19,0)</f>
        <v>PANAMA</v>
      </c>
      <c r="T4910" s="26">
        <v>0</v>
      </c>
      <c r="U4910" s="23" t="s">
        <v>4557</v>
      </c>
      <c r="V4910" s="23" t="s">
        <v>4558</v>
      </c>
      <c r="W4910" s="23" t="s">
        <v>4557</v>
      </c>
      <c r="X4910" s="22">
        <v>108040.01</v>
      </c>
    </row>
    <row r="4911" spans="1:24" x14ac:dyDescent="0.25">
      <c r="A4911" s="22">
        <v>720</v>
      </c>
      <c r="B4911" s="23" t="s">
        <v>4959</v>
      </c>
      <c r="C4911" s="23"/>
      <c r="D4911" s="24">
        <v>309462</v>
      </c>
      <c r="E4911" s="25"/>
      <c r="F4911" s="23" t="s">
        <v>33</v>
      </c>
      <c r="G4911" s="23" t="s">
        <v>42</v>
      </c>
      <c r="H4911" s="24" t="s">
        <v>34</v>
      </c>
      <c r="I4911" s="24" t="s">
        <v>35</v>
      </c>
      <c r="J4911" s="23" t="s">
        <v>36</v>
      </c>
      <c r="K4911" s="26">
        <v>6419.5</v>
      </c>
      <c r="L4911" s="26">
        <f t="shared" si="231"/>
        <v>6419.5</v>
      </c>
      <c r="M4911" s="26">
        <v>0</v>
      </c>
      <c r="N4911" s="26">
        <v>0</v>
      </c>
      <c r="O4911" s="26">
        <v>0</v>
      </c>
      <c r="P4911" s="26">
        <v>0</v>
      </c>
      <c r="Q4911" s="26">
        <f t="shared" si="229"/>
        <v>0</v>
      </c>
      <c r="R4911" s="27" t="str">
        <f t="shared" si="230"/>
        <v>1-30</v>
      </c>
      <c r="S4911" s="27" t="str">
        <f>+VLOOKUP(B4911,'[1]PORTFOLIO MAY16'!$B$7:$T$5083,19,0)</f>
        <v>PANAMA</v>
      </c>
      <c r="T4911" s="26">
        <v>0</v>
      </c>
      <c r="U4911" s="23" t="s">
        <v>4557</v>
      </c>
      <c r="V4911" s="23" t="s">
        <v>4558</v>
      </c>
      <c r="W4911" s="23" t="s">
        <v>4557</v>
      </c>
      <c r="X4911" s="22">
        <v>6482.18</v>
      </c>
    </row>
    <row r="4912" spans="1:24" x14ac:dyDescent="0.25">
      <c r="A4912" s="22">
        <v>720</v>
      </c>
      <c r="B4912" s="23" t="s">
        <v>4960</v>
      </c>
      <c r="C4912" s="23"/>
      <c r="D4912" s="24">
        <v>309462</v>
      </c>
      <c r="E4912" s="25"/>
      <c r="F4912" s="23" t="s">
        <v>33</v>
      </c>
      <c r="G4912" s="23" t="s">
        <v>42</v>
      </c>
      <c r="H4912" s="24" t="s">
        <v>34</v>
      </c>
      <c r="I4912" s="24" t="s">
        <v>35</v>
      </c>
      <c r="J4912" s="23" t="s">
        <v>36</v>
      </c>
      <c r="K4912" s="26">
        <v>53463.98</v>
      </c>
      <c r="L4912" s="26">
        <f t="shared" si="231"/>
        <v>53463.98</v>
      </c>
      <c r="M4912" s="26">
        <v>0</v>
      </c>
      <c r="N4912" s="26">
        <v>0</v>
      </c>
      <c r="O4912" s="26">
        <v>0</v>
      </c>
      <c r="P4912" s="26">
        <v>0</v>
      </c>
      <c r="Q4912" s="26">
        <f t="shared" si="229"/>
        <v>0</v>
      </c>
      <c r="R4912" s="27" t="str">
        <f t="shared" si="230"/>
        <v>1-30</v>
      </c>
      <c r="S4912" s="27" t="str">
        <f>+VLOOKUP(B4912,'[1]PORTFOLIO MAY16'!$B$7:$T$5083,19,0)</f>
        <v>PANAMA</v>
      </c>
      <c r="T4912" s="26">
        <v>0</v>
      </c>
      <c r="U4912" s="23" t="s">
        <v>4557</v>
      </c>
      <c r="V4912" s="23" t="s">
        <v>4558</v>
      </c>
      <c r="W4912" s="23" t="s">
        <v>4557</v>
      </c>
      <c r="X4912" s="22">
        <v>54664.09</v>
      </c>
    </row>
    <row r="4913" spans="1:24" x14ac:dyDescent="0.25">
      <c r="A4913" s="22">
        <v>720</v>
      </c>
      <c r="B4913" s="23" t="s">
        <v>4961</v>
      </c>
      <c r="C4913" s="23"/>
      <c r="D4913" s="24">
        <v>320703</v>
      </c>
      <c r="E4913" s="25"/>
      <c r="F4913" s="23" t="s">
        <v>33</v>
      </c>
      <c r="G4913" s="23" t="s">
        <v>42</v>
      </c>
      <c r="H4913" s="24" t="s">
        <v>34</v>
      </c>
      <c r="I4913" s="24" t="s">
        <v>35</v>
      </c>
      <c r="J4913" s="23" t="s">
        <v>36</v>
      </c>
      <c r="K4913" s="26">
        <v>160550.22</v>
      </c>
      <c r="L4913" s="26">
        <f t="shared" si="231"/>
        <v>160550.22</v>
      </c>
      <c r="M4913" s="26">
        <v>0</v>
      </c>
      <c r="N4913" s="26">
        <v>0</v>
      </c>
      <c r="O4913" s="26">
        <v>0</v>
      </c>
      <c r="P4913" s="26">
        <v>0</v>
      </c>
      <c r="Q4913" s="26">
        <f t="shared" si="229"/>
        <v>0</v>
      </c>
      <c r="R4913" s="27" t="str">
        <f t="shared" si="230"/>
        <v>1-30</v>
      </c>
      <c r="S4913" s="27" t="str">
        <f>+VLOOKUP(B4913,'[1]PORTFOLIO MAY16'!$B$7:$T$5083,19,0)</f>
        <v>PANAMA</v>
      </c>
      <c r="T4913" s="26">
        <v>0</v>
      </c>
      <c r="U4913" s="23" t="s">
        <v>4557</v>
      </c>
      <c r="V4913" s="23" t="s">
        <v>4558</v>
      </c>
      <c r="W4913" s="23" t="s">
        <v>4557</v>
      </c>
      <c r="X4913" s="22">
        <v>198436.94</v>
      </c>
    </row>
    <row r="4914" spans="1:24" x14ac:dyDescent="0.25">
      <c r="A4914" s="22">
        <v>720</v>
      </c>
      <c r="B4914" s="23" t="s">
        <v>4962</v>
      </c>
      <c r="C4914" s="23"/>
      <c r="D4914" s="24">
        <v>342298</v>
      </c>
      <c r="E4914" s="25"/>
      <c r="F4914" s="23" t="s">
        <v>33</v>
      </c>
      <c r="G4914" s="23" t="s">
        <v>42</v>
      </c>
      <c r="H4914" s="24" t="s">
        <v>34</v>
      </c>
      <c r="I4914" s="24" t="s">
        <v>35</v>
      </c>
      <c r="J4914" s="23" t="s">
        <v>36</v>
      </c>
      <c r="K4914" s="26">
        <v>61879.25</v>
      </c>
      <c r="L4914" s="26">
        <f t="shared" si="231"/>
        <v>61879.25</v>
      </c>
      <c r="M4914" s="26">
        <v>0</v>
      </c>
      <c r="N4914" s="26">
        <v>0</v>
      </c>
      <c r="O4914" s="26">
        <v>0</v>
      </c>
      <c r="P4914" s="26">
        <v>0</v>
      </c>
      <c r="Q4914" s="26">
        <f t="shared" si="229"/>
        <v>0</v>
      </c>
      <c r="R4914" s="27" t="str">
        <f t="shared" si="230"/>
        <v>1-30</v>
      </c>
      <c r="S4914" s="27" t="str">
        <f>+VLOOKUP(B4914,'[1]PORTFOLIO MAY16'!$B$7:$T$5083,19,0)</f>
        <v>PANAMA</v>
      </c>
      <c r="T4914" s="26">
        <v>0</v>
      </c>
      <c r="U4914" s="23" t="s">
        <v>4557</v>
      </c>
      <c r="V4914" s="23" t="s">
        <v>4558</v>
      </c>
      <c r="W4914" s="23" t="s">
        <v>4557</v>
      </c>
      <c r="X4914" s="22">
        <v>71847.61</v>
      </c>
    </row>
    <row r="4915" spans="1:24" x14ac:dyDescent="0.25">
      <c r="A4915" s="22">
        <v>720</v>
      </c>
      <c r="B4915" s="23" t="s">
        <v>4963</v>
      </c>
      <c r="C4915" s="23"/>
      <c r="D4915" s="24">
        <v>320680</v>
      </c>
      <c r="E4915" s="25"/>
      <c r="F4915" s="23" t="s">
        <v>33</v>
      </c>
      <c r="G4915" s="23" t="s">
        <v>42</v>
      </c>
      <c r="H4915" s="24" t="s">
        <v>34</v>
      </c>
      <c r="I4915" s="24" t="s">
        <v>35</v>
      </c>
      <c r="J4915" s="23" t="s">
        <v>36</v>
      </c>
      <c r="K4915" s="26">
        <v>267430.01</v>
      </c>
      <c r="L4915" s="26">
        <f t="shared" si="231"/>
        <v>267430.01</v>
      </c>
      <c r="M4915" s="26">
        <v>0</v>
      </c>
      <c r="N4915" s="26">
        <v>267430.01</v>
      </c>
      <c r="O4915" s="26">
        <v>0</v>
      </c>
      <c r="P4915" s="26">
        <v>0</v>
      </c>
      <c r="Q4915" s="26">
        <f t="shared" si="229"/>
        <v>267430.01</v>
      </c>
      <c r="R4915" s="27" t="str">
        <f t="shared" si="230"/>
        <v>61-90</v>
      </c>
      <c r="S4915" s="27" t="str">
        <f>+VLOOKUP(B4915,'[1]PORTFOLIO MAY16'!$B$7:$T$5083,19,0)</f>
        <v>PANAMA</v>
      </c>
      <c r="T4915" s="26">
        <v>0</v>
      </c>
      <c r="U4915" s="23" t="s">
        <v>4557</v>
      </c>
      <c r="V4915" s="23" t="s">
        <v>4558</v>
      </c>
      <c r="W4915" s="23" t="s">
        <v>4557</v>
      </c>
      <c r="X4915" s="22">
        <v>303125.13</v>
      </c>
    </row>
    <row r="4916" spans="1:24" x14ac:dyDescent="0.25">
      <c r="A4916" s="22">
        <v>720</v>
      </c>
      <c r="B4916" s="23" t="s">
        <v>4964</v>
      </c>
      <c r="C4916" s="23"/>
      <c r="D4916" s="24">
        <v>320674</v>
      </c>
      <c r="E4916" s="25"/>
      <c r="F4916" s="23" t="s">
        <v>33</v>
      </c>
      <c r="G4916" s="23" t="s">
        <v>42</v>
      </c>
      <c r="H4916" s="24" t="s">
        <v>34</v>
      </c>
      <c r="I4916" s="24" t="s">
        <v>35</v>
      </c>
      <c r="J4916" s="23" t="s">
        <v>36</v>
      </c>
      <c r="K4916" s="26">
        <v>28634.27</v>
      </c>
      <c r="L4916" s="26">
        <f t="shared" si="231"/>
        <v>28634.27</v>
      </c>
      <c r="M4916" s="26">
        <v>0</v>
      </c>
      <c r="N4916" s="26">
        <v>0</v>
      </c>
      <c r="O4916" s="26">
        <v>0</v>
      </c>
      <c r="P4916" s="26">
        <v>0</v>
      </c>
      <c r="Q4916" s="26">
        <f t="shared" si="229"/>
        <v>0</v>
      </c>
      <c r="R4916" s="27" t="str">
        <f t="shared" si="230"/>
        <v>1-30</v>
      </c>
      <c r="S4916" s="27" t="str">
        <f>+VLOOKUP(B4916,'[1]PORTFOLIO MAY16'!$B$7:$T$5083,19,0)</f>
        <v>PANAMA</v>
      </c>
      <c r="T4916" s="26">
        <v>0</v>
      </c>
      <c r="U4916" s="23" t="s">
        <v>4557</v>
      </c>
      <c r="V4916" s="23" t="s">
        <v>4558</v>
      </c>
      <c r="W4916" s="23" t="s">
        <v>4557</v>
      </c>
      <c r="X4916" s="22">
        <v>29381.46</v>
      </c>
    </row>
    <row r="4917" spans="1:24" x14ac:dyDescent="0.25">
      <c r="A4917" s="22">
        <v>720</v>
      </c>
      <c r="B4917" s="23" t="s">
        <v>4965</v>
      </c>
      <c r="C4917" s="23"/>
      <c r="D4917" s="24">
        <v>319116</v>
      </c>
      <c r="E4917" s="25"/>
      <c r="F4917" s="23" t="s">
        <v>33</v>
      </c>
      <c r="G4917" s="23" t="s">
        <v>42</v>
      </c>
      <c r="H4917" s="24" t="s">
        <v>34</v>
      </c>
      <c r="I4917" s="24" t="s">
        <v>35</v>
      </c>
      <c r="J4917" s="23" t="s">
        <v>36</v>
      </c>
      <c r="K4917" s="26">
        <v>151151.62</v>
      </c>
      <c r="L4917" s="26">
        <f t="shared" si="231"/>
        <v>151151.62</v>
      </c>
      <c r="M4917" s="26">
        <v>0</v>
      </c>
      <c r="N4917" s="26">
        <v>0</v>
      </c>
      <c r="O4917" s="26">
        <v>0</v>
      </c>
      <c r="P4917" s="26">
        <v>0</v>
      </c>
      <c r="Q4917" s="26">
        <f t="shared" si="229"/>
        <v>0</v>
      </c>
      <c r="R4917" s="27" t="str">
        <f t="shared" si="230"/>
        <v>1-30</v>
      </c>
      <c r="S4917" s="27" t="str">
        <f>+VLOOKUP(B4917,'[1]PORTFOLIO MAY16'!$B$7:$T$5083,19,0)</f>
        <v>PANAMA</v>
      </c>
      <c r="T4917" s="26">
        <v>0</v>
      </c>
      <c r="U4917" s="23" t="s">
        <v>4557</v>
      </c>
      <c r="V4917" s="23" t="s">
        <v>4558</v>
      </c>
      <c r="W4917" s="23" t="s">
        <v>4557</v>
      </c>
      <c r="X4917" s="22">
        <v>161496.28</v>
      </c>
    </row>
    <row r="4918" spans="1:24" x14ac:dyDescent="0.25">
      <c r="A4918" s="22">
        <v>720</v>
      </c>
      <c r="B4918" s="23" t="s">
        <v>4966</v>
      </c>
      <c r="C4918" s="23"/>
      <c r="D4918" s="24">
        <v>320648</v>
      </c>
      <c r="E4918" s="25"/>
      <c r="F4918" s="23" t="s">
        <v>33</v>
      </c>
      <c r="G4918" s="23" t="s">
        <v>42</v>
      </c>
      <c r="H4918" s="24" t="s">
        <v>34</v>
      </c>
      <c r="I4918" s="24" t="s">
        <v>35</v>
      </c>
      <c r="J4918" s="23" t="s">
        <v>36</v>
      </c>
      <c r="K4918" s="26">
        <v>43331.31</v>
      </c>
      <c r="L4918" s="26">
        <f t="shared" si="231"/>
        <v>43331.31</v>
      </c>
      <c r="M4918" s="26">
        <v>0</v>
      </c>
      <c r="N4918" s="26">
        <v>0</v>
      </c>
      <c r="O4918" s="26">
        <v>0</v>
      </c>
      <c r="P4918" s="26">
        <v>0</v>
      </c>
      <c r="Q4918" s="26">
        <f t="shared" si="229"/>
        <v>0</v>
      </c>
      <c r="R4918" s="27" t="str">
        <f t="shared" si="230"/>
        <v>1-30</v>
      </c>
      <c r="S4918" s="27" t="str">
        <f>+VLOOKUP(B4918,'[1]PORTFOLIO MAY16'!$B$7:$T$5083,19,0)</f>
        <v>PANAMA</v>
      </c>
      <c r="T4918" s="26">
        <v>0</v>
      </c>
      <c r="U4918" s="23" t="s">
        <v>4557</v>
      </c>
      <c r="V4918" s="23" t="s">
        <v>4558</v>
      </c>
      <c r="W4918" s="23" t="s">
        <v>4557</v>
      </c>
      <c r="X4918" s="22">
        <v>48222</v>
      </c>
    </row>
    <row r="4919" spans="1:24" x14ac:dyDescent="0.25">
      <c r="A4919" s="22">
        <v>720</v>
      </c>
      <c r="B4919" s="23" t="s">
        <v>4967</v>
      </c>
      <c r="C4919" s="23"/>
      <c r="D4919" s="24">
        <v>319116</v>
      </c>
      <c r="E4919" s="25"/>
      <c r="F4919" s="23" t="s">
        <v>33</v>
      </c>
      <c r="G4919" s="23" t="s">
        <v>42</v>
      </c>
      <c r="H4919" s="24" t="s">
        <v>34</v>
      </c>
      <c r="I4919" s="24" t="s">
        <v>35</v>
      </c>
      <c r="J4919" s="23" t="s">
        <v>36</v>
      </c>
      <c r="K4919" s="26">
        <v>1110409.3500000001</v>
      </c>
      <c r="L4919" s="26">
        <f t="shared" si="231"/>
        <v>1110409.3500000001</v>
      </c>
      <c r="M4919" s="26">
        <v>0</v>
      </c>
      <c r="N4919" s="26">
        <v>0</v>
      </c>
      <c r="O4919" s="26">
        <v>0</v>
      </c>
      <c r="P4919" s="26">
        <v>0</v>
      </c>
      <c r="Q4919" s="26">
        <f t="shared" si="229"/>
        <v>0</v>
      </c>
      <c r="R4919" s="27" t="str">
        <f t="shared" si="230"/>
        <v>1-30</v>
      </c>
      <c r="S4919" s="27" t="str">
        <f>+VLOOKUP(B4919,'[1]PORTFOLIO MAY16'!$B$7:$T$5083,19,0)</f>
        <v>PANAMA</v>
      </c>
      <c r="T4919" s="26">
        <v>0</v>
      </c>
      <c r="U4919" s="23" t="s">
        <v>4557</v>
      </c>
      <c r="V4919" s="23" t="s">
        <v>4558</v>
      </c>
      <c r="W4919" s="23" t="s">
        <v>4557</v>
      </c>
      <c r="X4919" s="22">
        <v>1183914.57</v>
      </c>
    </row>
    <row r="4920" spans="1:24" x14ac:dyDescent="0.25">
      <c r="A4920" s="22">
        <v>720</v>
      </c>
      <c r="B4920" s="23" t="s">
        <v>4968</v>
      </c>
      <c r="C4920" s="23"/>
      <c r="D4920" s="24">
        <v>336687</v>
      </c>
      <c r="E4920" s="25"/>
      <c r="F4920" s="23" t="s">
        <v>33</v>
      </c>
      <c r="G4920" s="23" t="s">
        <v>42</v>
      </c>
      <c r="H4920" s="24" t="s">
        <v>34</v>
      </c>
      <c r="I4920" s="24" t="s">
        <v>35</v>
      </c>
      <c r="J4920" s="23" t="s">
        <v>36</v>
      </c>
      <c r="K4920" s="26">
        <v>54384.33</v>
      </c>
      <c r="L4920" s="26">
        <f t="shared" si="231"/>
        <v>54384.33</v>
      </c>
      <c r="M4920" s="26">
        <v>0</v>
      </c>
      <c r="N4920" s="26">
        <v>0</v>
      </c>
      <c r="O4920" s="26">
        <v>0</v>
      </c>
      <c r="P4920" s="26">
        <v>0</v>
      </c>
      <c r="Q4920" s="26">
        <f t="shared" si="229"/>
        <v>0</v>
      </c>
      <c r="R4920" s="27" t="str">
        <f t="shared" si="230"/>
        <v>1-30</v>
      </c>
      <c r="S4920" s="27" t="str">
        <f>+VLOOKUP(B4920,'[1]PORTFOLIO MAY16'!$B$7:$T$5083,19,0)</f>
        <v>PANAMA</v>
      </c>
      <c r="T4920" s="26">
        <v>0</v>
      </c>
      <c r="U4920" s="23" t="s">
        <v>4557</v>
      </c>
      <c r="V4920" s="23" t="s">
        <v>4558</v>
      </c>
      <c r="W4920" s="23" t="s">
        <v>4557</v>
      </c>
      <c r="X4920" s="22">
        <v>60727.8</v>
      </c>
    </row>
    <row r="4921" spans="1:24" x14ac:dyDescent="0.25">
      <c r="A4921" s="22">
        <v>720</v>
      </c>
      <c r="B4921" s="23" t="s">
        <v>4969</v>
      </c>
      <c r="C4921" s="23"/>
      <c r="D4921" s="24">
        <v>320678</v>
      </c>
      <c r="E4921" s="25"/>
      <c r="F4921" s="23" t="s">
        <v>33</v>
      </c>
      <c r="G4921" s="23" t="s">
        <v>42</v>
      </c>
      <c r="H4921" s="24" t="s">
        <v>34</v>
      </c>
      <c r="I4921" s="24" t="s">
        <v>35</v>
      </c>
      <c r="J4921" s="23" t="s">
        <v>36</v>
      </c>
      <c r="K4921" s="26">
        <v>46182.46</v>
      </c>
      <c r="L4921" s="26">
        <f t="shared" si="231"/>
        <v>46182.46</v>
      </c>
      <c r="M4921" s="26">
        <v>0</v>
      </c>
      <c r="N4921" s="26">
        <v>0</v>
      </c>
      <c r="O4921" s="26">
        <v>0</v>
      </c>
      <c r="P4921" s="26">
        <v>0</v>
      </c>
      <c r="Q4921" s="26">
        <f t="shared" si="229"/>
        <v>0</v>
      </c>
      <c r="R4921" s="27" t="str">
        <f t="shared" si="230"/>
        <v>1-30</v>
      </c>
      <c r="S4921" s="27" t="str">
        <f>+VLOOKUP(B4921,'[1]PORTFOLIO MAY16'!$B$7:$T$5083,19,0)</f>
        <v>PANAMA</v>
      </c>
      <c r="T4921" s="26">
        <v>0</v>
      </c>
      <c r="U4921" s="23" t="s">
        <v>4557</v>
      </c>
      <c r="V4921" s="23" t="s">
        <v>4558</v>
      </c>
      <c r="W4921" s="23" t="s">
        <v>4557</v>
      </c>
      <c r="X4921" s="22">
        <v>50160.4</v>
      </c>
    </row>
    <row r="4922" spans="1:24" x14ac:dyDescent="0.25">
      <c r="A4922" s="22">
        <v>720</v>
      </c>
      <c r="B4922" s="23" t="s">
        <v>4970</v>
      </c>
      <c r="C4922" s="23"/>
      <c r="D4922" s="24">
        <v>341712</v>
      </c>
      <c r="E4922" s="25"/>
      <c r="F4922" s="23" t="s">
        <v>33</v>
      </c>
      <c r="G4922" s="23" t="s">
        <v>42</v>
      </c>
      <c r="H4922" s="24" t="s">
        <v>34</v>
      </c>
      <c r="I4922" s="24" t="s">
        <v>35</v>
      </c>
      <c r="J4922" s="23" t="s">
        <v>36</v>
      </c>
      <c r="K4922" s="26">
        <v>140720.19</v>
      </c>
      <c r="L4922" s="26">
        <f t="shared" si="231"/>
        <v>140720.19</v>
      </c>
      <c r="M4922" s="26">
        <v>0</v>
      </c>
      <c r="N4922" s="26">
        <v>0</v>
      </c>
      <c r="O4922" s="26">
        <v>0</v>
      </c>
      <c r="P4922" s="26">
        <v>0</v>
      </c>
      <c r="Q4922" s="26">
        <f t="shared" si="229"/>
        <v>0</v>
      </c>
      <c r="R4922" s="27" t="str">
        <f t="shared" si="230"/>
        <v>1-30</v>
      </c>
      <c r="S4922" s="27" t="str">
        <f>+VLOOKUP(B4922,'[1]PORTFOLIO MAY16'!$B$7:$T$5083,19,0)</f>
        <v>PANAMA</v>
      </c>
      <c r="T4922" s="26">
        <v>0</v>
      </c>
      <c r="U4922" s="23" t="s">
        <v>4557</v>
      </c>
      <c r="V4922" s="23" t="s">
        <v>4558</v>
      </c>
      <c r="W4922" s="23" t="s">
        <v>4557</v>
      </c>
      <c r="X4922" s="22">
        <v>157394.67000000001</v>
      </c>
    </row>
    <row r="4923" spans="1:24" x14ac:dyDescent="0.25">
      <c r="A4923" s="22">
        <v>720</v>
      </c>
      <c r="B4923" s="23" t="s">
        <v>4971</v>
      </c>
      <c r="C4923" s="23"/>
      <c r="D4923" s="24">
        <v>319116</v>
      </c>
      <c r="E4923" s="25"/>
      <c r="F4923" s="23" t="s">
        <v>33</v>
      </c>
      <c r="G4923" s="23" t="s">
        <v>42</v>
      </c>
      <c r="H4923" s="24" t="s">
        <v>34</v>
      </c>
      <c r="I4923" s="24" t="s">
        <v>35</v>
      </c>
      <c r="J4923" s="23" t="s">
        <v>36</v>
      </c>
      <c r="K4923" s="26">
        <v>760420.78</v>
      </c>
      <c r="L4923" s="26">
        <f t="shared" si="231"/>
        <v>760420.78</v>
      </c>
      <c r="M4923" s="26">
        <v>0</v>
      </c>
      <c r="N4923" s="26">
        <v>0</v>
      </c>
      <c r="O4923" s="26">
        <v>0</v>
      </c>
      <c r="P4923" s="26">
        <v>0</v>
      </c>
      <c r="Q4923" s="26">
        <f t="shared" si="229"/>
        <v>0</v>
      </c>
      <c r="R4923" s="27" t="str">
        <f t="shared" si="230"/>
        <v>1-30</v>
      </c>
      <c r="S4923" s="27" t="str">
        <f>+VLOOKUP(B4923,'[1]PORTFOLIO MAY16'!$B$7:$T$5083,19,0)</f>
        <v>PANAMA</v>
      </c>
      <c r="T4923" s="26">
        <v>0</v>
      </c>
      <c r="U4923" s="23" t="s">
        <v>4557</v>
      </c>
      <c r="V4923" s="23" t="s">
        <v>4558</v>
      </c>
      <c r="W4923" s="23" t="s">
        <v>4557</v>
      </c>
      <c r="X4923" s="22">
        <v>842425.74</v>
      </c>
    </row>
    <row r="4924" spans="1:24" x14ac:dyDescent="0.25">
      <c r="A4924" s="22">
        <v>720</v>
      </c>
      <c r="B4924" s="23" t="s">
        <v>4972</v>
      </c>
      <c r="C4924" s="23"/>
      <c r="D4924" s="24">
        <v>320667</v>
      </c>
      <c r="E4924" s="25"/>
      <c r="F4924" s="23" t="s">
        <v>33</v>
      </c>
      <c r="G4924" s="23" t="s">
        <v>42</v>
      </c>
      <c r="H4924" s="24" t="s">
        <v>34</v>
      </c>
      <c r="I4924" s="24" t="s">
        <v>35</v>
      </c>
      <c r="J4924" s="23" t="s">
        <v>36</v>
      </c>
      <c r="K4924" s="26">
        <v>122965.96</v>
      </c>
      <c r="L4924" s="26">
        <f t="shared" si="231"/>
        <v>122965.96</v>
      </c>
      <c r="M4924" s="26">
        <v>0</v>
      </c>
      <c r="N4924" s="26">
        <v>0</v>
      </c>
      <c r="O4924" s="26">
        <v>0</v>
      </c>
      <c r="P4924" s="26">
        <v>0</v>
      </c>
      <c r="Q4924" s="26">
        <f t="shared" si="229"/>
        <v>0</v>
      </c>
      <c r="R4924" s="27" t="str">
        <f t="shared" si="230"/>
        <v>1-30</v>
      </c>
      <c r="S4924" s="27" t="str">
        <f>+VLOOKUP(B4924,'[1]PORTFOLIO MAY16'!$B$7:$T$5083,19,0)</f>
        <v>PANAMA</v>
      </c>
      <c r="T4924" s="26">
        <v>0</v>
      </c>
      <c r="U4924" s="23" t="s">
        <v>4557</v>
      </c>
      <c r="V4924" s="23" t="s">
        <v>4558</v>
      </c>
      <c r="W4924" s="23" t="s">
        <v>4557</v>
      </c>
      <c r="X4924" s="22">
        <v>147989.5</v>
      </c>
    </row>
    <row r="4925" spans="1:24" x14ac:dyDescent="0.25">
      <c r="A4925" s="22">
        <v>720</v>
      </c>
      <c r="B4925" s="23" t="s">
        <v>4973</v>
      </c>
      <c r="C4925" s="23"/>
      <c r="D4925" s="24">
        <v>320674</v>
      </c>
      <c r="E4925" s="25"/>
      <c r="F4925" s="23" t="s">
        <v>33</v>
      </c>
      <c r="G4925" s="23" t="s">
        <v>42</v>
      </c>
      <c r="H4925" s="24" t="s">
        <v>34</v>
      </c>
      <c r="I4925" s="24" t="s">
        <v>35</v>
      </c>
      <c r="J4925" s="23" t="s">
        <v>36</v>
      </c>
      <c r="K4925" s="26">
        <v>127730.94</v>
      </c>
      <c r="L4925" s="26">
        <f t="shared" si="231"/>
        <v>127730.94</v>
      </c>
      <c r="M4925" s="26">
        <v>0</v>
      </c>
      <c r="N4925" s="26">
        <v>0</v>
      </c>
      <c r="O4925" s="26">
        <v>0</v>
      </c>
      <c r="P4925" s="26">
        <v>0</v>
      </c>
      <c r="Q4925" s="26">
        <f t="shared" si="229"/>
        <v>0</v>
      </c>
      <c r="R4925" s="27" t="str">
        <f t="shared" si="230"/>
        <v>1-30</v>
      </c>
      <c r="S4925" s="27" t="str">
        <f>+VLOOKUP(B4925,'[1]PORTFOLIO MAY16'!$B$7:$T$5083,19,0)</f>
        <v>PANAMA</v>
      </c>
      <c r="T4925" s="26">
        <v>0</v>
      </c>
      <c r="U4925" s="23" t="s">
        <v>4557</v>
      </c>
      <c r="V4925" s="23" t="s">
        <v>4558</v>
      </c>
      <c r="W4925" s="23" t="s">
        <v>4557</v>
      </c>
      <c r="X4925" s="22">
        <v>138578.44</v>
      </c>
    </row>
    <row r="4926" spans="1:24" x14ac:dyDescent="0.25">
      <c r="A4926" s="22">
        <v>720</v>
      </c>
      <c r="B4926" s="23" t="s">
        <v>4974</v>
      </c>
      <c r="C4926" s="23"/>
      <c r="D4926" s="24">
        <v>309462</v>
      </c>
      <c r="E4926" s="25"/>
      <c r="F4926" s="23" t="s">
        <v>33</v>
      </c>
      <c r="G4926" s="23" t="s">
        <v>42</v>
      </c>
      <c r="H4926" s="24" t="s">
        <v>34</v>
      </c>
      <c r="I4926" s="24" t="s">
        <v>35</v>
      </c>
      <c r="J4926" s="23" t="s">
        <v>36</v>
      </c>
      <c r="K4926" s="26">
        <v>273295.25</v>
      </c>
      <c r="L4926" s="26">
        <f t="shared" si="231"/>
        <v>273295.25</v>
      </c>
      <c r="M4926" s="26">
        <v>0</v>
      </c>
      <c r="N4926" s="26">
        <v>0</v>
      </c>
      <c r="O4926" s="26">
        <v>0</v>
      </c>
      <c r="P4926" s="26">
        <v>0</v>
      </c>
      <c r="Q4926" s="26">
        <f t="shared" si="229"/>
        <v>0</v>
      </c>
      <c r="R4926" s="27" t="str">
        <f t="shared" si="230"/>
        <v>1-30</v>
      </c>
      <c r="S4926" s="27" t="str">
        <f>+VLOOKUP(B4926,'[1]PORTFOLIO MAY16'!$B$7:$T$5083,19,0)</f>
        <v>PANAMA</v>
      </c>
      <c r="T4926" s="26">
        <v>0</v>
      </c>
      <c r="U4926" s="23" t="s">
        <v>4557</v>
      </c>
      <c r="V4926" s="23" t="s">
        <v>4558</v>
      </c>
      <c r="W4926" s="23" t="s">
        <v>4557</v>
      </c>
      <c r="X4926" s="22">
        <v>304290.07</v>
      </c>
    </row>
    <row r="4927" spans="1:24" x14ac:dyDescent="0.25">
      <c r="A4927" s="22">
        <v>720</v>
      </c>
      <c r="B4927" s="23" t="s">
        <v>4975</v>
      </c>
      <c r="C4927" s="23"/>
      <c r="D4927" s="24">
        <v>309462</v>
      </c>
      <c r="E4927" s="25"/>
      <c r="F4927" s="23" t="s">
        <v>33</v>
      </c>
      <c r="G4927" s="23" t="s">
        <v>42</v>
      </c>
      <c r="H4927" s="24" t="s">
        <v>34</v>
      </c>
      <c r="I4927" s="24" t="s">
        <v>35</v>
      </c>
      <c r="J4927" s="23" t="s">
        <v>36</v>
      </c>
      <c r="K4927" s="26">
        <v>273295.25</v>
      </c>
      <c r="L4927" s="26">
        <f t="shared" si="231"/>
        <v>273295.25</v>
      </c>
      <c r="M4927" s="26">
        <v>0</v>
      </c>
      <c r="N4927" s="26">
        <v>0</v>
      </c>
      <c r="O4927" s="26">
        <v>0</v>
      </c>
      <c r="P4927" s="26">
        <v>0</v>
      </c>
      <c r="Q4927" s="26">
        <f t="shared" si="229"/>
        <v>0</v>
      </c>
      <c r="R4927" s="27" t="str">
        <f t="shared" si="230"/>
        <v>1-30</v>
      </c>
      <c r="S4927" s="27" t="str">
        <f>+VLOOKUP(B4927,'[1]PORTFOLIO MAY16'!$B$7:$T$5083,19,0)</f>
        <v>PANAMA</v>
      </c>
      <c r="T4927" s="26">
        <v>0</v>
      </c>
      <c r="U4927" s="23" t="s">
        <v>4557</v>
      </c>
      <c r="V4927" s="23" t="s">
        <v>4558</v>
      </c>
      <c r="W4927" s="23" t="s">
        <v>4557</v>
      </c>
      <c r="X4927" s="22">
        <v>304290.07</v>
      </c>
    </row>
    <row r="4928" spans="1:24" x14ac:dyDescent="0.25">
      <c r="A4928" s="22">
        <v>720</v>
      </c>
      <c r="B4928" s="23" t="s">
        <v>4976</v>
      </c>
      <c r="C4928" s="23"/>
      <c r="D4928" s="24">
        <v>309462</v>
      </c>
      <c r="E4928" s="25"/>
      <c r="F4928" s="23" t="s">
        <v>33</v>
      </c>
      <c r="G4928" s="23" t="s">
        <v>42</v>
      </c>
      <c r="H4928" s="24" t="s">
        <v>34</v>
      </c>
      <c r="I4928" s="24" t="s">
        <v>35</v>
      </c>
      <c r="J4928" s="23" t="s">
        <v>36</v>
      </c>
      <c r="K4928" s="26">
        <v>77689.27</v>
      </c>
      <c r="L4928" s="26">
        <f t="shared" si="231"/>
        <v>77689.27</v>
      </c>
      <c r="M4928" s="26">
        <v>0</v>
      </c>
      <c r="N4928" s="26">
        <v>0</v>
      </c>
      <c r="O4928" s="26">
        <v>0</v>
      </c>
      <c r="P4928" s="26">
        <v>0</v>
      </c>
      <c r="Q4928" s="26">
        <f t="shared" si="229"/>
        <v>0</v>
      </c>
      <c r="R4928" s="27" t="str">
        <f t="shared" si="230"/>
        <v>1-30</v>
      </c>
      <c r="S4928" s="27" t="str">
        <f>+VLOOKUP(B4928,'[1]PORTFOLIO MAY16'!$B$7:$T$5083,19,0)</f>
        <v>PANAMA</v>
      </c>
      <c r="T4928" s="26">
        <v>0</v>
      </c>
      <c r="U4928" s="23" t="s">
        <v>4557</v>
      </c>
      <c r="V4928" s="23" t="s">
        <v>4558</v>
      </c>
      <c r="W4928" s="23" t="s">
        <v>4557</v>
      </c>
      <c r="X4928" s="22">
        <v>86500.12</v>
      </c>
    </row>
    <row r="4929" spans="1:24" x14ac:dyDescent="0.25">
      <c r="A4929" s="22">
        <v>720</v>
      </c>
      <c r="B4929" s="23" t="s">
        <v>4977</v>
      </c>
      <c r="C4929" s="23"/>
      <c r="D4929" s="24">
        <v>367388</v>
      </c>
      <c r="E4929" s="25"/>
      <c r="F4929" s="23" t="s">
        <v>33</v>
      </c>
      <c r="G4929" s="23" t="s">
        <v>42</v>
      </c>
      <c r="H4929" s="24" t="s">
        <v>34</v>
      </c>
      <c r="I4929" s="24" t="s">
        <v>35</v>
      </c>
      <c r="J4929" s="23" t="s">
        <v>36</v>
      </c>
      <c r="K4929" s="26">
        <v>73266.14</v>
      </c>
      <c r="L4929" s="26">
        <f t="shared" si="231"/>
        <v>73266.14</v>
      </c>
      <c r="M4929" s="26">
        <v>0</v>
      </c>
      <c r="N4929" s="26">
        <v>0</v>
      </c>
      <c r="O4929" s="26">
        <v>0</v>
      </c>
      <c r="P4929" s="26">
        <v>0</v>
      </c>
      <c r="Q4929" s="26">
        <f t="shared" si="229"/>
        <v>0</v>
      </c>
      <c r="R4929" s="27" t="str">
        <f t="shared" si="230"/>
        <v>1-30</v>
      </c>
      <c r="S4929" s="27" t="str">
        <f>+VLOOKUP(B4929,'[1]PORTFOLIO MAY16'!$B$7:$T$5083,19,0)</f>
        <v>PANAMA</v>
      </c>
      <c r="T4929" s="26">
        <v>0</v>
      </c>
      <c r="U4929" s="23" t="s">
        <v>4557</v>
      </c>
      <c r="V4929" s="23" t="s">
        <v>4558</v>
      </c>
      <c r="W4929" s="23" t="s">
        <v>4557</v>
      </c>
      <c r="X4929" s="22">
        <v>84526.17</v>
      </c>
    </row>
    <row r="4930" spans="1:24" x14ac:dyDescent="0.25">
      <c r="A4930" s="22">
        <v>720</v>
      </c>
      <c r="B4930" s="23" t="s">
        <v>4978</v>
      </c>
      <c r="C4930" s="23"/>
      <c r="D4930" s="24">
        <v>320674</v>
      </c>
      <c r="E4930" s="25"/>
      <c r="F4930" s="23" t="s">
        <v>33</v>
      </c>
      <c r="G4930" s="23" t="s">
        <v>42</v>
      </c>
      <c r="H4930" s="24" t="s">
        <v>34</v>
      </c>
      <c r="I4930" s="24" t="s">
        <v>35</v>
      </c>
      <c r="J4930" s="23" t="s">
        <v>36</v>
      </c>
      <c r="K4930" s="26">
        <v>419948.28</v>
      </c>
      <c r="L4930" s="26">
        <f t="shared" si="231"/>
        <v>419948.28</v>
      </c>
      <c r="M4930" s="26">
        <v>0</v>
      </c>
      <c r="N4930" s="26">
        <v>0</v>
      </c>
      <c r="O4930" s="26">
        <v>0</v>
      </c>
      <c r="P4930" s="26">
        <v>0</v>
      </c>
      <c r="Q4930" s="26">
        <f t="shared" si="229"/>
        <v>0</v>
      </c>
      <c r="R4930" s="27" t="str">
        <f t="shared" si="230"/>
        <v>1-30</v>
      </c>
      <c r="S4930" s="27" t="str">
        <f>+VLOOKUP(B4930,'[1]PORTFOLIO MAY16'!$B$7:$T$5083,19,0)</f>
        <v>PANAMA</v>
      </c>
      <c r="T4930" s="26">
        <v>0</v>
      </c>
      <c r="U4930" s="23" t="s">
        <v>4557</v>
      </c>
      <c r="V4930" s="23" t="s">
        <v>4558</v>
      </c>
      <c r="W4930" s="23" t="s">
        <v>4557</v>
      </c>
      <c r="X4930" s="22">
        <v>451103.67</v>
      </c>
    </row>
    <row r="4931" spans="1:24" x14ac:dyDescent="0.25">
      <c r="A4931" s="22">
        <v>720</v>
      </c>
      <c r="B4931" s="23" t="s">
        <v>4979</v>
      </c>
      <c r="C4931" s="23"/>
      <c r="D4931" s="24">
        <v>342150</v>
      </c>
      <c r="E4931" s="25"/>
      <c r="F4931" s="23" t="s">
        <v>33</v>
      </c>
      <c r="G4931" s="23" t="s">
        <v>42</v>
      </c>
      <c r="H4931" s="24" t="s">
        <v>34</v>
      </c>
      <c r="I4931" s="24" t="s">
        <v>35</v>
      </c>
      <c r="J4931" s="23" t="s">
        <v>36</v>
      </c>
      <c r="K4931" s="26">
        <v>78625.42</v>
      </c>
      <c r="L4931" s="26">
        <f t="shared" si="231"/>
        <v>78625.42</v>
      </c>
      <c r="M4931" s="26">
        <v>0</v>
      </c>
      <c r="N4931" s="26">
        <v>0</v>
      </c>
      <c r="O4931" s="26">
        <v>0</v>
      </c>
      <c r="P4931" s="26">
        <v>0</v>
      </c>
      <c r="Q4931" s="26">
        <f t="shared" si="229"/>
        <v>0</v>
      </c>
      <c r="R4931" s="27" t="str">
        <f t="shared" si="230"/>
        <v>1-30</v>
      </c>
      <c r="S4931" s="27" t="str">
        <f>+VLOOKUP(B4931,'[1]PORTFOLIO MAY16'!$B$7:$T$5083,19,0)</f>
        <v>PANAMA</v>
      </c>
      <c r="T4931" s="26">
        <v>0</v>
      </c>
      <c r="U4931" s="23" t="s">
        <v>4557</v>
      </c>
      <c r="V4931" s="23" t="s">
        <v>4558</v>
      </c>
      <c r="W4931" s="23" t="s">
        <v>4557</v>
      </c>
      <c r="X4931" s="22">
        <v>90994.240000000005</v>
      </c>
    </row>
    <row r="4932" spans="1:24" x14ac:dyDescent="0.25">
      <c r="A4932" s="22">
        <v>720</v>
      </c>
      <c r="B4932" s="23" t="s">
        <v>4980</v>
      </c>
      <c r="C4932" s="23"/>
      <c r="D4932" s="24">
        <v>311212</v>
      </c>
      <c r="E4932" s="25"/>
      <c r="F4932" s="23" t="s">
        <v>33</v>
      </c>
      <c r="G4932" s="23" t="s">
        <v>42</v>
      </c>
      <c r="H4932" s="24" t="s">
        <v>34</v>
      </c>
      <c r="I4932" s="24" t="s">
        <v>35</v>
      </c>
      <c r="J4932" s="23" t="s">
        <v>36</v>
      </c>
      <c r="K4932" s="26">
        <v>0</v>
      </c>
      <c r="L4932" s="26">
        <f t="shared" si="231"/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f t="shared" si="229"/>
        <v>0</v>
      </c>
      <c r="R4932" s="27" t="str">
        <f t="shared" si="230"/>
        <v>1-30</v>
      </c>
      <c r="S4932" s="27" t="str">
        <f>+VLOOKUP(B4932,'[1]PORTFOLIO MAY16'!$B$7:$T$5083,19,0)</f>
        <v>PANAMA</v>
      </c>
      <c r="T4932" s="26">
        <v>0</v>
      </c>
      <c r="U4932" s="23" t="s">
        <v>4557</v>
      </c>
      <c r="V4932" s="23" t="s">
        <v>4558</v>
      </c>
      <c r="W4932" s="23" t="s">
        <v>4557</v>
      </c>
      <c r="X4932" s="22">
        <v>0</v>
      </c>
    </row>
    <row r="4933" spans="1:24" x14ac:dyDescent="0.25">
      <c r="A4933" s="22">
        <v>720</v>
      </c>
      <c r="B4933" s="23" t="s">
        <v>4981</v>
      </c>
      <c r="C4933" s="23"/>
      <c r="D4933" s="24">
        <v>340632</v>
      </c>
      <c r="E4933" s="25"/>
      <c r="F4933" s="23" t="s">
        <v>33</v>
      </c>
      <c r="G4933" s="23" t="s">
        <v>42</v>
      </c>
      <c r="H4933" s="24" t="s">
        <v>34</v>
      </c>
      <c r="I4933" s="24" t="s">
        <v>233</v>
      </c>
      <c r="J4933" s="23" t="s">
        <v>36</v>
      </c>
      <c r="K4933" s="26">
        <v>44202.94</v>
      </c>
      <c r="L4933" s="26">
        <f t="shared" si="231"/>
        <v>44202.94</v>
      </c>
      <c r="M4933" s="26">
        <v>0</v>
      </c>
      <c r="N4933" s="26">
        <v>44202.94</v>
      </c>
      <c r="O4933" s="26">
        <v>0</v>
      </c>
      <c r="P4933" s="26">
        <v>0</v>
      </c>
      <c r="Q4933" s="26">
        <f t="shared" si="229"/>
        <v>44202.94</v>
      </c>
      <c r="R4933" s="27" t="str">
        <f t="shared" si="230"/>
        <v>61-90</v>
      </c>
      <c r="S4933" s="27" t="str">
        <f>+VLOOKUP(B4933,'[1]PORTFOLIO MAY16'!$B$7:$T$5083,19,0)</f>
        <v>PANAMA</v>
      </c>
      <c r="T4933" s="26">
        <v>0</v>
      </c>
      <c r="U4933" s="23" t="s">
        <v>4557</v>
      </c>
      <c r="V4933" s="23" t="s">
        <v>4558</v>
      </c>
      <c r="W4933" s="23" t="s">
        <v>4557</v>
      </c>
      <c r="X4933" s="22">
        <v>47785.440000000002</v>
      </c>
    </row>
    <row r="4934" spans="1:24" x14ac:dyDescent="0.25">
      <c r="A4934" s="22">
        <v>720</v>
      </c>
      <c r="B4934" s="23" t="s">
        <v>4982</v>
      </c>
      <c r="C4934" s="23"/>
      <c r="D4934" s="24">
        <v>340823</v>
      </c>
      <c r="E4934" s="25"/>
      <c r="F4934" s="23" t="s">
        <v>33</v>
      </c>
      <c r="G4934" s="23" t="s">
        <v>42</v>
      </c>
      <c r="H4934" s="24" t="s">
        <v>34</v>
      </c>
      <c r="I4934" s="24" t="s">
        <v>35</v>
      </c>
      <c r="J4934" s="23" t="s">
        <v>36</v>
      </c>
      <c r="K4934" s="26">
        <v>55810.68</v>
      </c>
      <c r="L4934" s="26">
        <f t="shared" si="231"/>
        <v>55810.68</v>
      </c>
      <c r="M4934" s="26">
        <v>0</v>
      </c>
      <c r="N4934" s="26">
        <v>0</v>
      </c>
      <c r="O4934" s="26">
        <v>0</v>
      </c>
      <c r="P4934" s="26">
        <v>0</v>
      </c>
      <c r="Q4934" s="26">
        <f t="shared" si="229"/>
        <v>0</v>
      </c>
      <c r="R4934" s="27" t="str">
        <f t="shared" si="230"/>
        <v>1-30</v>
      </c>
      <c r="S4934" s="27" t="str">
        <f>+VLOOKUP(B4934,'[1]PORTFOLIO MAY16'!$B$7:$T$5083,19,0)</f>
        <v>PANAMA</v>
      </c>
      <c r="T4934" s="26">
        <v>0</v>
      </c>
      <c r="U4934" s="23" t="s">
        <v>4557</v>
      </c>
      <c r="V4934" s="23" t="s">
        <v>4558</v>
      </c>
      <c r="W4934" s="23" t="s">
        <v>4557</v>
      </c>
      <c r="X4934" s="22">
        <v>63980.4</v>
      </c>
    </row>
    <row r="4935" spans="1:24" x14ac:dyDescent="0.25">
      <c r="A4935" s="22">
        <v>720</v>
      </c>
      <c r="B4935" s="23" t="s">
        <v>4983</v>
      </c>
      <c r="C4935" s="23"/>
      <c r="D4935" s="24">
        <v>341194</v>
      </c>
      <c r="E4935" s="25"/>
      <c r="F4935" s="23" t="s">
        <v>33</v>
      </c>
      <c r="G4935" s="23" t="s">
        <v>42</v>
      </c>
      <c r="H4935" s="24" t="s">
        <v>34</v>
      </c>
      <c r="I4935" s="24" t="s">
        <v>35</v>
      </c>
      <c r="J4935" s="23" t="s">
        <v>36</v>
      </c>
      <c r="K4935" s="26">
        <v>75676.240000000005</v>
      </c>
      <c r="L4935" s="26">
        <f t="shared" si="231"/>
        <v>75676.240000000005</v>
      </c>
      <c r="M4935" s="26">
        <v>0</v>
      </c>
      <c r="N4935" s="26">
        <v>0</v>
      </c>
      <c r="O4935" s="26">
        <v>0</v>
      </c>
      <c r="P4935" s="26">
        <v>0</v>
      </c>
      <c r="Q4935" s="26">
        <f t="shared" ref="Q4935:Q4998" si="232">+P4935+O4935+N4935+M4935</f>
        <v>0</v>
      </c>
      <c r="R4935" s="27" t="str">
        <f t="shared" ref="R4935:R4998" si="233">+IF(P4935&gt;0,"120+",IF(O4935&gt;0,"91-120",IF(N4935&gt;0,"61-90",IF(M4935&gt;0,"31-60","1-30"))))</f>
        <v>1-30</v>
      </c>
      <c r="S4935" s="27" t="str">
        <f>+VLOOKUP(B4935,'[1]PORTFOLIO MAY16'!$B$7:$T$5083,19,0)</f>
        <v>PANAMA</v>
      </c>
      <c r="T4935" s="26">
        <v>0</v>
      </c>
      <c r="U4935" s="23" t="s">
        <v>4557</v>
      </c>
      <c r="V4935" s="23" t="s">
        <v>4558</v>
      </c>
      <c r="W4935" s="23" t="s">
        <v>4557</v>
      </c>
      <c r="X4935" s="22">
        <v>87411.15</v>
      </c>
    </row>
    <row r="4936" spans="1:24" x14ac:dyDescent="0.25">
      <c r="A4936" s="22">
        <v>720</v>
      </c>
      <c r="B4936" s="23" t="s">
        <v>4984</v>
      </c>
      <c r="C4936" s="23"/>
      <c r="D4936" s="24">
        <v>341194</v>
      </c>
      <c r="E4936" s="25"/>
      <c r="F4936" s="23" t="s">
        <v>33</v>
      </c>
      <c r="G4936" s="23" t="s">
        <v>42</v>
      </c>
      <c r="H4936" s="24" t="s">
        <v>34</v>
      </c>
      <c r="I4936" s="24" t="s">
        <v>35</v>
      </c>
      <c r="J4936" s="23" t="s">
        <v>36</v>
      </c>
      <c r="K4936" s="26">
        <v>27299.18</v>
      </c>
      <c r="L4936" s="26">
        <f t="shared" si="231"/>
        <v>27299.18</v>
      </c>
      <c r="M4936" s="26">
        <v>0</v>
      </c>
      <c r="N4936" s="26">
        <v>0</v>
      </c>
      <c r="O4936" s="26">
        <v>0</v>
      </c>
      <c r="P4936" s="26">
        <v>0</v>
      </c>
      <c r="Q4936" s="26">
        <f t="shared" si="232"/>
        <v>0</v>
      </c>
      <c r="R4936" s="27" t="str">
        <f t="shared" si="233"/>
        <v>1-30</v>
      </c>
      <c r="S4936" s="27" t="str">
        <f>+VLOOKUP(B4936,'[1]PORTFOLIO MAY16'!$B$7:$T$5083,19,0)</f>
        <v>PANAMA</v>
      </c>
      <c r="T4936" s="26">
        <v>0</v>
      </c>
      <c r="U4936" s="23" t="s">
        <v>4557</v>
      </c>
      <c r="V4936" s="23" t="s">
        <v>4558</v>
      </c>
      <c r="W4936" s="23" t="s">
        <v>4557</v>
      </c>
      <c r="X4936" s="22">
        <v>31631.439999999999</v>
      </c>
    </row>
    <row r="4937" spans="1:24" x14ac:dyDescent="0.25">
      <c r="A4937" s="22">
        <v>720</v>
      </c>
      <c r="B4937" s="23" t="s">
        <v>4985</v>
      </c>
      <c r="C4937" s="23"/>
      <c r="D4937" s="24">
        <v>341499</v>
      </c>
      <c r="E4937" s="25"/>
      <c r="F4937" s="23" t="s">
        <v>33</v>
      </c>
      <c r="G4937" s="23" t="s">
        <v>42</v>
      </c>
      <c r="H4937" s="24" t="s">
        <v>34</v>
      </c>
      <c r="I4937" s="24" t="s">
        <v>233</v>
      </c>
      <c r="J4937" s="23" t="s">
        <v>36</v>
      </c>
      <c r="K4937" s="26">
        <v>33295.35</v>
      </c>
      <c r="L4937" s="26">
        <f t="shared" si="231"/>
        <v>33295.35</v>
      </c>
      <c r="M4937" s="26">
        <v>0</v>
      </c>
      <c r="N4937" s="26">
        <v>0</v>
      </c>
      <c r="O4937" s="26">
        <v>0</v>
      </c>
      <c r="P4937" s="26">
        <v>33295.35</v>
      </c>
      <c r="Q4937" s="26">
        <f t="shared" si="232"/>
        <v>33295.35</v>
      </c>
      <c r="R4937" s="27" t="str">
        <f t="shared" si="233"/>
        <v>120+</v>
      </c>
      <c r="S4937" s="27" t="str">
        <f>+VLOOKUP(B4937,'[1]PORTFOLIO MAY16'!$B$7:$T$5083,19,0)</f>
        <v>PANAMA</v>
      </c>
      <c r="T4937" s="26">
        <v>0</v>
      </c>
      <c r="U4937" s="23" t="s">
        <v>4557</v>
      </c>
      <c r="V4937" s="23" t="s">
        <v>4558</v>
      </c>
      <c r="W4937" s="23" t="s">
        <v>4557</v>
      </c>
      <c r="X4937" s="22">
        <v>41184.370000000003</v>
      </c>
    </row>
    <row r="4938" spans="1:24" x14ac:dyDescent="0.25">
      <c r="A4938" s="22">
        <v>720</v>
      </c>
      <c r="B4938" s="23" t="s">
        <v>4986</v>
      </c>
      <c r="C4938" s="23"/>
      <c r="D4938" s="24">
        <v>341712</v>
      </c>
      <c r="E4938" s="25"/>
      <c r="F4938" s="23" t="s">
        <v>33</v>
      </c>
      <c r="G4938" s="23" t="s">
        <v>42</v>
      </c>
      <c r="H4938" s="24" t="s">
        <v>34</v>
      </c>
      <c r="I4938" s="24" t="s">
        <v>35</v>
      </c>
      <c r="J4938" s="23" t="s">
        <v>36</v>
      </c>
      <c r="K4938" s="26">
        <v>60648.43</v>
      </c>
      <c r="L4938" s="26">
        <f t="shared" si="231"/>
        <v>60648.43</v>
      </c>
      <c r="M4938" s="26">
        <v>0</v>
      </c>
      <c r="N4938" s="26">
        <v>0</v>
      </c>
      <c r="O4938" s="26">
        <v>0</v>
      </c>
      <c r="P4938" s="26">
        <v>0</v>
      </c>
      <c r="Q4938" s="26">
        <f t="shared" si="232"/>
        <v>0</v>
      </c>
      <c r="R4938" s="27" t="str">
        <f t="shared" si="233"/>
        <v>1-30</v>
      </c>
      <c r="S4938" s="27" t="str">
        <f>+VLOOKUP(B4938,'[1]PORTFOLIO MAY16'!$B$7:$T$5083,19,0)</f>
        <v>PANAMA</v>
      </c>
      <c r="T4938" s="26">
        <v>0</v>
      </c>
      <c r="U4938" s="23" t="s">
        <v>4557</v>
      </c>
      <c r="V4938" s="23" t="s">
        <v>4558</v>
      </c>
      <c r="W4938" s="23" t="s">
        <v>4557</v>
      </c>
      <c r="X4938" s="22">
        <v>67241.960000000006</v>
      </c>
    </row>
    <row r="4939" spans="1:24" x14ac:dyDescent="0.25">
      <c r="A4939" s="22">
        <v>720</v>
      </c>
      <c r="B4939" s="23" t="s">
        <v>4987</v>
      </c>
      <c r="C4939" s="23"/>
      <c r="D4939" s="24">
        <v>351168</v>
      </c>
      <c r="E4939" s="25"/>
      <c r="F4939" s="23" t="s">
        <v>33</v>
      </c>
      <c r="G4939" s="23" t="s">
        <v>42</v>
      </c>
      <c r="H4939" s="24" t="s">
        <v>34</v>
      </c>
      <c r="I4939" s="24" t="s">
        <v>35</v>
      </c>
      <c r="J4939" s="23" t="s">
        <v>36</v>
      </c>
      <c r="K4939" s="26">
        <v>164286.15</v>
      </c>
      <c r="L4939" s="26">
        <f t="shared" si="231"/>
        <v>164286.15</v>
      </c>
      <c r="M4939" s="26">
        <v>0</v>
      </c>
      <c r="N4939" s="26">
        <v>0</v>
      </c>
      <c r="O4939" s="26">
        <v>164286.15</v>
      </c>
      <c r="P4939" s="26">
        <v>0</v>
      </c>
      <c r="Q4939" s="26">
        <f t="shared" si="232"/>
        <v>164286.15</v>
      </c>
      <c r="R4939" s="27" t="str">
        <f t="shared" si="233"/>
        <v>91-120</v>
      </c>
      <c r="S4939" s="27" t="str">
        <f>+VLOOKUP(B4939,'[1]PORTFOLIO MAY16'!$B$7:$T$5083,19,0)</f>
        <v>PANAMA</v>
      </c>
      <c r="T4939" s="26">
        <v>0</v>
      </c>
      <c r="U4939" s="23" t="s">
        <v>4557</v>
      </c>
      <c r="V4939" s="23" t="s">
        <v>4558</v>
      </c>
      <c r="W4939" s="23" t="s">
        <v>4557</v>
      </c>
      <c r="X4939" s="22">
        <v>183136.8</v>
      </c>
    </row>
    <row r="4940" spans="1:24" x14ac:dyDescent="0.25">
      <c r="A4940" s="22">
        <v>720</v>
      </c>
      <c r="B4940" s="23" t="s">
        <v>4988</v>
      </c>
      <c r="C4940" s="23"/>
      <c r="D4940" s="24">
        <v>341712</v>
      </c>
      <c r="E4940" s="25"/>
      <c r="F4940" s="23" t="s">
        <v>33</v>
      </c>
      <c r="G4940" s="23" t="s">
        <v>42</v>
      </c>
      <c r="H4940" s="24" t="s">
        <v>34</v>
      </c>
      <c r="I4940" s="24" t="s">
        <v>35</v>
      </c>
      <c r="J4940" s="23" t="s">
        <v>36</v>
      </c>
      <c r="K4940" s="26">
        <v>126060.26</v>
      </c>
      <c r="L4940" s="26">
        <f t="shared" si="231"/>
        <v>126060.26</v>
      </c>
      <c r="M4940" s="26">
        <v>0</v>
      </c>
      <c r="N4940" s="26">
        <v>0</v>
      </c>
      <c r="O4940" s="26">
        <v>0</v>
      </c>
      <c r="P4940" s="26">
        <v>0</v>
      </c>
      <c r="Q4940" s="26">
        <f t="shared" si="232"/>
        <v>0</v>
      </c>
      <c r="R4940" s="27" t="str">
        <f t="shared" si="233"/>
        <v>1-30</v>
      </c>
      <c r="S4940" s="27" t="str">
        <f>+VLOOKUP(B4940,'[1]PORTFOLIO MAY16'!$B$7:$T$5083,19,0)</f>
        <v>PANAMA</v>
      </c>
      <c r="T4940" s="26">
        <v>0</v>
      </c>
      <c r="U4940" s="23" t="s">
        <v>4557</v>
      </c>
      <c r="V4940" s="23" t="s">
        <v>4558</v>
      </c>
      <c r="W4940" s="23" t="s">
        <v>4557</v>
      </c>
      <c r="X4940" s="22">
        <v>139766.72</v>
      </c>
    </row>
    <row r="4941" spans="1:24" x14ac:dyDescent="0.25">
      <c r="A4941" s="22">
        <v>720</v>
      </c>
      <c r="B4941" s="23" t="s">
        <v>4989</v>
      </c>
      <c r="C4941" s="23"/>
      <c r="D4941" s="24">
        <v>341712</v>
      </c>
      <c r="E4941" s="25"/>
      <c r="F4941" s="23" t="s">
        <v>33</v>
      </c>
      <c r="G4941" s="23" t="s">
        <v>42</v>
      </c>
      <c r="H4941" s="24" t="s">
        <v>34</v>
      </c>
      <c r="I4941" s="24" t="s">
        <v>35</v>
      </c>
      <c r="J4941" s="23" t="s">
        <v>36</v>
      </c>
      <c r="K4941" s="26">
        <v>140720.19</v>
      </c>
      <c r="L4941" s="26">
        <f t="shared" si="231"/>
        <v>140720.19</v>
      </c>
      <c r="M4941" s="26">
        <v>0</v>
      </c>
      <c r="N4941" s="26">
        <v>0</v>
      </c>
      <c r="O4941" s="26">
        <v>0</v>
      </c>
      <c r="P4941" s="26">
        <v>0</v>
      </c>
      <c r="Q4941" s="26">
        <f t="shared" si="232"/>
        <v>0</v>
      </c>
      <c r="R4941" s="27" t="str">
        <f t="shared" si="233"/>
        <v>1-30</v>
      </c>
      <c r="S4941" s="27" t="str">
        <f>+VLOOKUP(B4941,'[1]PORTFOLIO MAY16'!$B$7:$T$5083,19,0)</f>
        <v>PANAMA</v>
      </c>
      <c r="T4941" s="26">
        <v>0</v>
      </c>
      <c r="U4941" s="23" t="s">
        <v>4557</v>
      </c>
      <c r="V4941" s="23" t="s">
        <v>4558</v>
      </c>
      <c r="W4941" s="23" t="s">
        <v>4557</v>
      </c>
      <c r="X4941" s="22">
        <v>157394.67000000001</v>
      </c>
    </row>
    <row r="4942" spans="1:24" x14ac:dyDescent="0.25">
      <c r="A4942" s="22">
        <v>720</v>
      </c>
      <c r="B4942" s="23" t="s">
        <v>4990</v>
      </c>
      <c r="C4942" s="23"/>
      <c r="D4942" s="24">
        <v>342198</v>
      </c>
      <c r="E4942" s="25"/>
      <c r="F4942" s="23" t="s">
        <v>33</v>
      </c>
      <c r="G4942" s="23" t="s">
        <v>42</v>
      </c>
      <c r="H4942" s="24" t="s">
        <v>34</v>
      </c>
      <c r="I4942" s="24" t="s">
        <v>35</v>
      </c>
      <c r="J4942" s="23" t="s">
        <v>36</v>
      </c>
      <c r="K4942" s="26">
        <v>58285.93</v>
      </c>
      <c r="L4942" s="26">
        <f t="shared" si="231"/>
        <v>58285.93</v>
      </c>
      <c r="M4942" s="26">
        <v>58285.93</v>
      </c>
      <c r="N4942" s="26">
        <v>0</v>
      </c>
      <c r="O4942" s="26">
        <v>0</v>
      </c>
      <c r="P4942" s="26">
        <v>0</v>
      </c>
      <c r="Q4942" s="26">
        <f t="shared" si="232"/>
        <v>58285.93</v>
      </c>
      <c r="R4942" s="27" t="str">
        <f t="shared" si="233"/>
        <v>31-60</v>
      </c>
      <c r="S4942" s="27" t="str">
        <f>+VLOOKUP(B4942,'[1]PORTFOLIO MAY16'!$B$7:$T$5083,19,0)</f>
        <v>PANAMA</v>
      </c>
      <c r="T4942" s="26">
        <v>0</v>
      </c>
      <c r="U4942" s="23" t="s">
        <v>4557</v>
      </c>
      <c r="V4942" s="23" t="s">
        <v>4558</v>
      </c>
      <c r="W4942" s="23" t="s">
        <v>4557</v>
      </c>
      <c r="X4942" s="22">
        <v>67329.179999999993</v>
      </c>
    </row>
    <row r="4943" spans="1:24" x14ac:dyDescent="0.25">
      <c r="A4943" s="22">
        <v>720</v>
      </c>
      <c r="B4943" s="23" t="s">
        <v>4991</v>
      </c>
      <c r="C4943" s="23"/>
      <c r="D4943" s="24">
        <v>348483</v>
      </c>
      <c r="E4943" s="25"/>
      <c r="F4943" s="23" t="s">
        <v>33</v>
      </c>
      <c r="G4943" s="23" t="s">
        <v>42</v>
      </c>
      <c r="H4943" s="24" t="s">
        <v>34</v>
      </c>
      <c r="I4943" s="24" t="s">
        <v>35</v>
      </c>
      <c r="J4943" s="23" t="s">
        <v>36</v>
      </c>
      <c r="K4943" s="26">
        <v>58228.01</v>
      </c>
      <c r="L4943" s="26">
        <f t="shared" si="231"/>
        <v>58228.01</v>
      </c>
      <c r="M4943" s="26">
        <v>0</v>
      </c>
      <c r="N4943" s="26">
        <v>0</v>
      </c>
      <c r="O4943" s="26">
        <v>0</v>
      </c>
      <c r="P4943" s="26">
        <v>0</v>
      </c>
      <c r="Q4943" s="26">
        <f t="shared" si="232"/>
        <v>0</v>
      </c>
      <c r="R4943" s="27" t="str">
        <f t="shared" si="233"/>
        <v>1-30</v>
      </c>
      <c r="S4943" s="27" t="str">
        <f>+VLOOKUP(B4943,'[1]PORTFOLIO MAY16'!$B$7:$T$5083,19,0)</f>
        <v>PANAMA</v>
      </c>
      <c r="T4943" s="26">
        <v>0</v>
      </c>
      <c r="U4943" s="23" t="s">
        <v>4557</v>
      </c>
      <c r="V4943" s="23" t="s">
        <v>4558</v>
      </c>
      <c r="W4943" s="23" t="s">
        <v>4557</v>
      </c>
      <c r="X4943" s="22">
        <v>67899.839999999997</v>
      </c>
    </row>
    <row r="4944" spans="1:24" x14ac:dyDescent="0.25">
      <c r="A4944" s="22">
        <v>720</v>
      </c>
      <c r="B4944" s="23" t="s">
        <v>4992</v>
      </c>
      <c r="C4944" s="23"/>
      <c r="D4944" s="24">
        <v>349461</v>
      </c>
      <c r="E4944" s="25"/>
      <c r="F4944" s="23" t="s">
        <v>33</v>
      </c>
      <c r="G4944" s="23" t="s">
        <v>42</v>
      </c>
      <c r="H4944" s="24" t="s">
        <v>34</v>
      </c>
      <c r="I4944" s="24" t="s">
        <v>35</v>
      </c>
      <c r="J4944" s="23" t="s">
        <v>36</v>
      </c>
      <c r="K4944" s="26">
        <v>40817.47</v>
      </c>
      <c r="L4944" s="26">
        <f t="shared" si="231"/>
        <v>40817.47</v>
      </c>
      <c r="M4944" s="26">
        <v>0</v>
      </c>
      <c r="N4944" s="26">
        <v>0</v>
      </c>
      <c r="O4944" s="26">
        <v>0</v>
      </c>
      <c r="P4944" s="26">
        <v>0</v>
      </c>
      <c r="Q4944" s="26">
        <f t="shared" si="232"/>
        <v>0</v>
      </c>
      <c r="R4944" s="27" t="str">
        <f t="shared" si="233"/>
        <v>1-30</v>
      </c>
      <c r="S4944" s="27" t="str">
        <f>+VLOOKUP(B4944,'[1]PORTFOLIO MAY16'!$B$7:$T$5083,19,0)</f>
        <v>PANAMA</v>
      </c>
      <c r="T4944" s="26">
        <v>0</v>
      </c>
      <c r="U4944" s="23" t="s">
        <v>4557</v>
      </c>
      <c r="V4944" s="23" t="s">
        <v>4558</v>
      </c>
      <c r="W4944" s="23" t="s">
        <v>4557</v>
      </c>
      <c r="X4944" s="22">
        <v>47038.080000000002</v>
      </c>
    </row>
    <row r="4945" spans="1:24" x14ac:dyDescent="0.25">
      <c r="A4945" s="22">
        <v>720</v>
      </c>
      <c r="B4945" s="23" t="s">
        <v>4993</v>
      </c>
      <c r="C4945" s="23"/>
      <c r="D4945" s="24">
        <v>350044</v>
      </c>
      <c r="E4945" s="25"/>
      <c r="F4945" s="23" t="s">
        <v>33</v>
      </c>
      <c r="G4945" s="23" t="s">
        <v>42</v>
      </c>
      <c r="H4945" s="24" t="s">
        <v>34</v>
      </c>
      <c r="I4945" s="24" t="s">
        <v>35</v>
      </c>
      <c r="J4945" s="23" t="s">
        <v>36</v>
      </c>
      <c r="K4945" s="26">
        <v>79298.73</v>
      </c>
      <c r="L4945" s="26">
        <f t="shared" si="231"/>
        <v>79298.73</v>
      </c>
      <c r="M4945" s="26">
        <v>0</v>
      </c>
      <c r="N4945" s="26">
        <v>0</v>
      </c>
      <c r="O4945" s="26">
        <v>0</v>
      </c>
      <c r="P4945" s="26">
        <v>0</v>
      </c>
      <c r="Q4945" s="26">
        <f t="shared" si="232"/>
        <v>0</v>
      </c>
      <c r="R4945" s="27" t="str">
        <f t="shared" si="233"/>
        <v>1-30</v>
      </c>
      <c r="S4945" s="27" t="str">
        <f>+VLOOKUP(B4945,'[1]PORTFOLIO MAY16'!$B$7:$T$5083,19,0)</f>
        <v>PANAMA</v>
      </c>
      <c r="T4945" s="26">
        <v>0</v>
      </c>
      <c r="U4945" s="23" t="s">
        <v>4557</v>
      </c>
      <c r="V4945" s="23" t="s">
        <v>4558</v>
      </c>
      <c r="W4945" s="23" t="s">
        <v>4557</v>
      </c>
      <c r="X4945" s="22">
        <v>85361.97</v>
      </c>
    </row>
    <row r="4946" spans="1:24" x14ac:dyDescent="0.25">
      <c r="A4946" s="22">
        <v>720</v>
      </c>
      <c r="B4946" s="23" t="s">
        <v>4994</v>
      </c>
      <c r="C4946" s="23"/>
      <c r="D4946" s="24">
        <v>350953</v>
      </c>
      <c r="E4946" s="25"/>
      <c r="F4946" s="23" t="s">
        <v>33</v>
      </c>
      <c r="G4946" s="23" t="s">
        <v>42</v>
      </c>
      <c r="H4946" s="24" t="s">
        <v>34</v>
      </c>
      <c r="I4946" s="24" t="s">
        <v>35</v>
      </c>
      <c r="J4946" s="23" t="s">
        <v>36</v>
      </c>
      <c r="K4946" s="26">
        <v>57654.19</v>
      </c>
      <c r="L4946" s="26">
        <f t="shared" si="231"/>
        <v>57654.19</v>
      </c>
      <c r="M4946" s="26">
        <v>0</v>
      </c>
      <c r="N4946" s="26">
        <v>0</v>
      </c>
      <c r="O4946" s="26">
        <v>0</v>
      </c>
      <c r="P4946" s="26">
        <v>0</v>
      </c>
      <c r="Q4946" s="26">
        <f t="shared" si="232"/>
        <v>0</v>
      </c>
      <c r="R4946" s="27" t="str">
        <f t="shared" si="233"/>
        <v>1-30</v>
      </c>
      <c r="S4946" s="27" t="str">
        <f>+VLOOKUP(B4946,'[1]PORTFOLIO MAY16'!$B$7:$T$5083,19,0)</f>
        <v>PANAMA</v>
      </c>
      <c r="T4946" s="26">
        <v>0</v>
      </c>
      <c r="U4946" s="23" t="s">
        <v>4557</v>
      </c>
      <c r="V4946" s="23" t="s">
        <v>4558</v>
      </c>
      <c r="W4946" s="23" t="s">
        <v>4557</v>
      </c>
      <c r="X4946" s="22">
        <v>67621.61</v>
      </c>
    </row>
    <row r="4947" spans="1:24" x14ac:dyDescent="0.25">
      <c r="A4947" s="22">
        <v>720</v>
      </c>
      <c r="B4947" s="23" t="s">
        <v>4995</v>
      </c>
      <c r="C4947" s="23"/>
      <c r="D4947" s="24">
        <v>351103</v>
      </c>
      <c r="E4947" s="25"/>
      <c r="F4947" s="23" t="s">
        <v>33</v>
      </c>
      <c r="G4947" s="23" t="s">
        <v>42</v>
      </c>
      <c r="H4947" s="24" t="s">
        <v>34</v>
      </c>
      <c r="I4947" s="24" t="s">
        <v>35</v>
      </c>
      <c r="J4947" s="23" t="s">
        <v>36</v>
      </c>
      <c r="K4947" s="26">
        <v>55828.31</v>
      </c>
      <c r="L4947" s="26">
        <f t="shared" si="231"/>
        <v>55828.31</v>
      </c>
      <c r="M4947" s="26">
        <v>0</v>
      </c>
      <c r="N4947" s="26">
        <v>0</v>
      </c>
      <c r="O4947" s="26">
        <v>0</v>
      </c>
      <c r="P4947" s="26">
        <v>0</v>
      </c>
      <c r="Q4947" s="26">
        <f t="shared" si="232"/>
        <v>0</v>
      </c>
      <c r="R4947" s="27" t="str">
        <f t="shared" si="233"/>
        <v>1-30</v>
      </c>
      <c r="S4947" s="27" t="str">
        <f>+VLOOKUP(B4947,'[1]PORTFOLIO MAY16'!$B$7:$T$5083,19,0)</f>
        <v>PANAMA</v>
      </c>
      <c r="T4947" s="26">
        <v>0</v>
      </c>
      <c r="U4947" s="23" t="s">
        <v>4557</v>
      </c>
      <c r="V4947" s="23" t="s">
        <v>4558</v>
      </c>
      <c r="W4947" s="23" t="s">
        <v>4557</v>
      </c>
      <c r="X4947" s="22">
        <v>65480.160000000003</v>
      </c>
    </row>
    <row r="4948" spans="1:24" x14ac:dyDescent="0.25">
      <c r="A4948" s="22">
        <v>720</v>
      </c>
      <c r="B4948" s="23" t="s">
        <v>4996</v>
      </c>
      <c r="C4948" s="23"/>
      <c r="D4948" s="24">
        <v>337131</v>
      </c>
      <c r="E4948" s="25"/>
      <c r="F4948" s="23" t="s">
        <v>33</v>
      </c>
      <c r="G4948" s="23" t="s">
        <v>42</v>
      </c>
      <c r="H4948" s="24" t="s">
        <v>34</v>
      </c>
      <c r="I4948" s="24" t="s">
        <v>35</v>
      </c>
      <c r="J4948" s="23" t="s">
        <v>36</v>
      </c>
      <c r="K4948" s="26">
        <v>43080.2</v>
      </c>
      <c r="L4948" s="26">
        <f t="shared" si="231"/>
        <v>43080.2</v>
      </c>
      <c r="M4948" s="26">
        <v>0</v>
      </c>
      <c r="N4948" s="26">
        <v>0</v>
      </c>
      <c r="O4948" s="26">
        <v>0</v>
      </c>
      <c r="P4948" s="26">
        <v>0</v>
      </c>
      <c r="Q4948" s="26">
        <f t="shared" si="232"/>
        <v>0</v>
      </c>
      <c r="R4948" s="27" t="str">
        <f t="shared" si="233"/>
        <v>1-30</v>
      </c>
      <c r="S4948" s="27" t="str">
        <f>+VLOOKUP(B4948,'[1]PORTFOLIO MAY16'!$B$7:$T$5083,19,0)</f>
        <v>PANAMA</v>
      </c>
      <c r="T4948" s="26">
        <v>0</v>
      </c>
      <c r="U4948" s="23" t="s">
        <v>4557</v>
      </c>
      <c r="V4948" s="23" t="s">
        <v>4558</v>
      </c>
      <c r="W4948" s="23" t="s">
        <v>4557</v>
      </c>
      <c r="X4948" s="22">
        <v>45057</v>
      </c>
    </row>
    <row r="4949" spans="1:24" x14ac:dyDescent="0.25">
      <c r="A4949" s="22">
        <v>720</v>
      </c>
      <c r="B4949" s="23" t="s">
        <v>4997</v>
      </c>
      <c r="C4949" s="23"/>
      <c r="D4949" s="24">
        <v>341887</v>
      </c>
      <c r="E4949" s="25"/>
      <c r="F4949" s="23" t="s">
        <v>33</v>
      </c>
      <c r="G4949" s="23" t="s">
        <v>42</v>
      </c>
      <c r="H4949" s="24" t="s">
        <v>34</v>
      </c>
      <c r="I4949" s="24" t="s">
        <v>35</v>
      </c>
      <c r="J4949" s="23" t="s">
        <v>36</v>
      </c>
      <c r="K4949" s="26">
        <v>275048.38</v>
      </c>
      <c r="L4949" s="26">
        <f t="shared" si="231"/>
        <v>275048.38</v>
      </c>
      <c r="M4949" s="26">
        <v>0</v>
      </c>
      <c r="N4949" s="26">
        <v>0</v>
      </c>
      <c r="O4949" s="26">
        <v>0</v>
      </c>
      <c r="P4949" s="26">
        <v>0</v>
      </c>
      <c r="Q4949" s="26">
        <f t="shared" si="232"/>
        <v>0</v>
      </c>
      <c r="R4949" s="27" t="str">
        <f t="shared" si="233"/>
        <v>1-30</v>
      </c>
      <c r="S4949" s="27" t="str">
        <f>+VLOOKUP(B4949,'[1]PORTFOLIO MAY16'!$B$7:$T$5083,19,0)</f>
        <v>PANAMA</v>
      </c>
      <c r="T4949" s="26">
        <v>0</v>
      </c>
      <c r="U4949" s="23" t="s">
        <v>4557</v>
      </c>
      <c r="V4949" s="23" t="s">
        <v>4558</v>
      </c>
      <c r="W4949" s="23" t="s">
        <v>4557</v>
      </c>
      <c r="X4949" s="22">
        <v>323747.90000000002</v>
      </c>
    </row>
    <row r="4950" spans="1:24" x14ac:dyDescent="0.25">
      <c r="A4950" s="22">
        <v>720</v>
      </c>
      <c r="B4950" s="23" t="s">
        <v>4998</v>
      </c>
      <c r="C4950" s="23"/>
      <c r="D4950" s="24">
        <v>340935</v>
      </c>
      <c r="E4950" s="25"/>
      <c r="F4950" s="23" t="s">
        <v>33</v>
      </c>
      <c r="G4950" s="23" t="s">
        <v>42</v>
      </c>
      <c r="H4950" s="24" t="s">
        <v>34</v>
      </c>
      <c r="I4950" s="24" t="s">
        <v>35</v>
      </c>
      <c r="J4950" s="23" t="s">
        <v>36</v>
      </c>
      <c r="K4950" s="26">
        <v>41785.19</v>
      </c>
      <c r="L4950" s="26">
        <f t="shared" si="231"/>
        <v>41785.19</v>
      </c>
      <c r="M4950" s="26">
        <v>0</v>
      </c>
      <c r="N4950" s="26">
        <v>0</v>
      </c>
      <c r="O4950" s="26">
        <v>0</v>
      </c>
      <c r="P4950" s="26">
        <v>0</v>
      </c>
      <c r="Q4950" s="26">
        <f t="shared" si="232"/>
        <v>0</v>
      </c>
      <c r="R4950" s="27" t="str">
        <f t="shared" si="233"/>
        <v>1-30</v>
      </c>
      <c r="S4950" s="27" t="str">
        <f>+VLOOKUP(B4950,'[1]PORTFOLIO MAY16'!$B$7:$T$5083,19,0)</f>
        <v>PANAMA</v>
      </c>
      <c r="T4950" s="26">
        <v>0</v>
      </c>
      <c r="U4950" s="23" t="s">
        <v>4557</v>
      </c>
      <c r="V4950" s="23" t="s">
        <v>4558</v>
      </c>
      <c r="W4950" s="23" t="s">
        <v>4557</v>
      </c>
      <c r="X4950" s="22">
        <v>44654.61</v>
      </c>
    </row>
    <row r="4951" spans="1:24" x14ac:dyDescent="0.25">
      <c r="A4951" s="22">
        <v>720</v>
      </c>
      <c r="B4951" s="23" t="s">
        <v>4999</v>
      </c>
      <c r="C4951" s="23"/>
      <c r="D4951" s="24">
        <v>320695</v>
      </c>
      <c r="E4951" s="25"/>
      <c r="F4951" s="23" t="s">
        <v>42</v>
      </c>
      <c r="G4951" s="23" t="s">
        <v>42</v>
      </c>
      <c r="H4951" s="24" t="s">
        <v>34</v>
      </c>
      <c r="I4951" s="24" t="s">
        <v>35</v>
      </c>
      <c r="J4951" s="23" t="s">
        <v>36</v>
      </c>
      <c r="K4951" s="26">
        <v>11687.24</v>
      </c>
      <c r="L4951" s="26">
        <f t="shared" si="231"/>
        <v>11687.24</v>
      </c>
      <c r="M4951" s="26">
        <v>0</v>
      </c>
      <c r="N4951" s="26">
        <v>0</v>
      </c>
      <c r="O4951" s="26">
        <v>0</v>
      </c>
      <c r="P4951" s="26">
        <v>0</v>
      </c>
      <c r="Q4951" s="26">
        <f t="shared" si="232"/>
        <v>0</v>
      </c>
      <c r="R4951" s="27" t="str">
        <f t="shared" si="233"/>
        <v>1-30</v>
      </c>
      <c r="S4951" s="27" t="str">
        <f>+VLOOKUP(B4951,'[1]PORTFOLIO MAY16'!$B$7:$T$5083,19,0)</f>
        <v>PANAMA</v>
      </c>
      <c r="T4951" s="26">
        <v>0</v>
      </c>
      <c r="U4951" s="23" t="s">
        <v>4557</v>
      </c>
      <c r="V4951" s="23" t="s">
        <v>4558</v>
      </c>
      <c r="W4951" s="23" t="s">
        <v>4557</v>
      </c>
      <c r="X4951" s="22">
        <v>12032.94</v>
      </c>
    </row>
    <row r="4952" spans="1:24" x14ac:dyDescent="0.25">
      <c r="A4952" s="22">
        <v>720</v>
      </c>
      <c r="B4952" s="23" t="s">
        <v>5000</v>
      </c>
      <c r="C4952" s="23"/>
      <c r="D4952" s="24">
        <v>337352</v>
      </c>
      <c r="E4952" s="25"/>
      <c r="F4952" s="23" t="s">
        <v>33</v>
      </c>
      <c r="G4952" s="23" t="s">
        <v>42</v>
      </c>
      <c r="H4952" s="24" t="s">
        <v>34</v>
      </c>
      <c r="I4952" s="24" t="s">
        <v>35</v>
      </c>
      <c r="J4952" s="23" t="s">
        <v>36</v>
      </c>
      <c r="K4952" s="26">
        <v>28711.32</v>
      </c>
      <c r="L4952" s="26">
        <f t="shared" si="231"/>
        <v>28711.32</v>
      </c>
      <c r="M4952" s="26">
        <v>0</v>
      </c>
      <c r="N4952" s="26">
        <v>0</v>
      </c>
      <c r="O4952" s="26">
        <v>0</v>
      </c>
      <c r="P4952" s="26">
        <v>0</v>
      </c>
      <c r="Q4952" s="26">
        <f t="shared" si="232"/>
        <v>0</v>
      </c>
      <c r="R4952" s="27" t="str">
        <f t="shared" si="233"/>
        <v>1-30</v>
      </c>
      <c r="S4952" s="27" t="str">
        <f>+VLOOKUP(B4952,'[1]PORTFOLIO MAY16'!$B$7:$T$5083,19,0)</f>
        <v>PANAMA</v>
      </c>
      <c r="T4952" s="26">
        <v>0</v>
      </c>
      <c r="U4952" s="23" t="s">
        <v>4557</v>
      </c>
      <c r="V4952" s="23" t="s">
        <v>4558</v>
      </c>
      <c r="W4952" s="23" t="s">
        <v>4557</v>
      </c>
      <c r="X4952" s="22">
        <v>29971.08</v>
      </c>
    </row>
    <row r="4953" spans="1:24" x14ac:dyDescent="0.25">
      <c r="A4953" s="22">
        <v>720</v>
      </c>
      <c r="B4953" s="23" t="s">
        <v>5001</v>
      </c>
      <c r="C4953" s="23"/>
      <c r="D4953" s="24">
        <v>338205</v>
      </c>
      <c r="E4953" s="25"/>
      <c r="F4953" s="23" t="s">
        <v>33</v>
      </c>
      <c r="G4953" s="23" t="s">
        <v>42</v>
      </c>
      <c r="H4953" s="24" t="s">
        <v>34</v>
      </c>
      <c r="I4953" s="24" t="s">
        <v>35</v>
      </c>
      <c r="J4953" s="23" t="s">
        <v>36</v>
      </c>
      <c r="K4953" s="26">
        <v>51252.7</v>
      </c>
      <c r="L4953" s="26">
        <f t="shared" si="231"/>
        <v>51252.7</v>
      </c>
      <c r="M4953" s="26">
        <v>0</v>
      </c>
      <c r="N4953" s="26">
        <v>0</v>
      </c>
      <c r="O4953" s="26">
        <v>0</v>
      </c>
      <c r="P4953" s="26">
        <v>0</v>
      </c>
      <c r="Q4953" s="26">
        <f t="shared" si="232"/>
        <v>0</v>
      </c>
      <c r="R4953" s="27" t="str">
        <f t="shared" si="233"/>
        <v>1-30</v>
      </c>
      <c r="S4953" s="27" t="str">
        <f>+VLOOKUP(B4953,'[1]PORTFOLIO MAY16'!$B$7:$T$5083,19,0)</f>
        <v>PANAMA</v>
      </c>
      <c r="T4953" s="26">
        <v>0</v>
      </c>
      <c r="U4953" s="23" t="s">
        <v>4557</v>
      </c>
      <c r="V4953" s="23" t="s">
        <v>4558</v>
      </c>
      <c r="W4953" s="23" t="s">
        <v>4557</v>
      </c>
      <c r="X4953" s="22">
        <v>58820.61</v>
      </c>
    </row>
    <row r="4954" spans="1:24" x14ac:dyDescent="0.25">
      <c r="A4954" s="22">
        <v>720</v>
      </c>
      <c r="B4954" s="23" t="s">
        <v>5002</v>
      </c>
      <c r="C4954" s="23"/>
      <c r="D4954" s="24">
        <v>320708</v>
      </c>
      <c r="E4954" s="25"/>
      <c r="F4954" s="23" t="s">
        <v>33</v>
      </c>
      <c r="G4954" s="23" t="s">
        <v>42</v>
      </c>
      <c r="H4954" s="24" t="s">
        <v>34</v>
      </c>
      <c r="I4954" s="24" t="s">
        <v>35</v>
      </c>
      <c r="J4954" s="23" t="s">
        <v>36</v>
      </c>
      <c r="K4954" s="26">
        <v>50637.38</v>
      </c>
      <c r="L4954" s="26">
        <f t="shared" si="231"/>
        <v>50637.38</v>
      </c>
      <c r="M4954" s="26">
        <v>0</v>
      </c>
      <c r="N4954" s="26">
        <v>50637.38</v>
      </c>
      <c r="O4954" s="26">
        <v>0</v>
      </c>
      <c r="P4954" s="26">
        <v>0</v>
      </c>
      <c r="Q4954" s="26">
        <f t="shared" si="232"/>
        <v>50637.38</v>
      </c>
      <c r="R4954" s="27" t="str">
        <f t="shared" si="233"/>
        <v>61-90</v>
      </c>
      <c r="S4954" s="27" t="str">
        <f>+VLOOKUP(B4954,'[1]PORTFOLIO MAY16'!$B$7:$T$5083,19,0)</f>
        <v>PANAMA</v>
      </c>
      <c r="T4954" s="26">
        <v>0</v>
      </c>
      <c r="U4954" s="23" t="s">
        <v>4557</v>
      </c>
      <c r="V4954" s="23" t="s">
        <v>4558</v>
      </c>
      <c r="W4954" s="23" t="s">
        <v>4557</v>
      </c>
      <c r="X4954" s="22">
        <v>54394.559999999998</v>
      </c>
    </row>
    <row r="4955" spans="1:24" x14ac:dyDescent="0.25">
      <c r="A4955" s="22">
        <v>720</v>
      </c>
      <c r="B4955" s="23" t="s">
        <v>5003</v>
      </c>
      <c r="C4955" s="23"/>
      <c r="D4955" s="24">
        <v>327570</v>
      </c>
      <c r="E4955" s="25"/>
      <c r="F4955" s="23" t="s">
        <v>33</v>
      </c>
      <c r="G4955" s="23" t="s">
        <v>42</v>
      </c>
      <c r="H4955" s="24" t="s">
        <v>34</v>
      </c>
      <c r="I4955" s="24" t="s">
        <v>35</v>
      </c>
      <c r="J4955" s="23" t="s">
        <v>36</v>
      </c>
      <c r="K4955" s="26">
        <v>115392.85</v>
      </c>
      <c r="L4955" s="26">
        <f t="shared" si="231"/>
        <v>115392.85</v>
      </c>
      <c r="M4955" s="26">
        <v>115392.85</v>
      </c>
      <c r="N4955" s="26">
        <v>0</v>
      </c>
      <c r="O4955" s="26">
        <v>0</v>
      </c>
      <c r="P4955" s="26">
        <v>0</v>
      </c>
      <c r="Q4955" s="26">
        <f t="shared" si="232"/>
        <v>115392.85</v>
      </c>
      <c r="R4955" s="27" t="str">
        <f t="shared" si="233"/>
        <v>31-60</v>
      </c>
      <c r="S4955" s="27" t="str">
        <f>+VLOOKUP(B4955,'[1]PORTFOLIO MAY16'!$B$7:$T$5083,19,0)</f>
        <v>PANAMA</v>
      </c>
      <c r="T4955" s="26">
        <v>0</v>
      </c>
      <c r="U4955" s="23" t="s">
        <v>4557</v>
      </c>
      <c r="V4955" s="23" t="s">
        <v>4558</v>
      </c>
      <c r="W4955" s="23" t="s">
        <v>4557</v>
      </c>
      <c r="X4955" s="22">
        <v>126153.22</v>
      </c>
    </row>
    <row r="4956" spans="1:24" x14ac:dyDescent="0.25">
      <c r="A4956" s="22">
        <v>720</v>
      </c>
      <c r="B4956" s="23" t="s">
        <v>5004</v>
      </c>
      <c r="C4956" s="23"/>
      <c r="D4956" s="24">
        <v>320760</v>
      </c>
      <c r="E4956" s="25"/>
      <c r="F4956" s="23" t="s">
        <v>33</v>
      </c>
      <c r="G4956" s="23" t="s">
        <v>42</v>
      </c>
      <c r="H4956" s="24" t="s">
        <v>34</v>
      </c>
      <c r="I4956" s="24" t="s">
        <v>35</v>
      </c>
      <c r="J4956" s="23" t="s">
        <v>36</v>
      </c>
      <c r="K4956" s="26">
        <v>209972.94</v>
      </c>
      <c r="L4956" s="26">
        <f t="shared" si="231"/>
        <v>209972.94</v>
      </c>
      <c r="M4956" s="26">
        <v>0</v>
      </c>
      <c r="N4956" s="26">
        <v>0</v>
      </c>
      <c r="O4956" s="26">
        <v>0</v>
      </c>
      <c r="P4956" s="26">
        <v>0</v>
      </c>
      <c r="Q4956" s="26">
        <f t="shared" si="232"/>
        <v>0</v>
      </c>
      <c r="R4956" s="27" t="str">
        <f t="shared" si="233"/>
        <v>1-30</v>
      </c>
      <c r="S4956" s="27" t="str">
        <f>+VLOOKUP(B4956,'[1]PORTFOLIO MAY16'!$B$7:$T$5083,19,0)</f>
        <v>PANAMA</v>
      </c>
      <c r="T4956" s="26">
        <v>0</v>
      </c>
      <c r="U4956" s="23" t="s">
        <v>4557</v>
      </c>
      <c r="V4956" s="23" t="s">
        <v>4558</v>
      </c>
      <c r="W4956" s="23" t="s">
        <v>4557</v>
      </c>
      <c r="X4956" s="22">
        <v>234700.65</v>
      </c>
    </row>
    <row r="4957" spans="1:24" x14ac:dyDescent="0.25">
      <c r="A4957" s="22">
        <v>720</v>
      </c>
      <c r="B4957" s="23" t="s">
        <v>5005</v>
      </c>
      <c r="C4957" s="23"/>
      <c r="D4957" s="24">
        <v>340632</v>
      </c>
      <c r="E4957" s="25"/>
      <c r="F4957" s="23" t="s">
        <v>33</v>
      </c>
      <c r="G4957" s="23" t="s">
        <v>42</v>
      </c>
      <c r="H4957" s="24" t="s">
        <v>34</v>
      </c>
      <c r="I4957" s="24" t="s">
        <v>233</v>
      </c>
      <c r="J4957" s="23" t="s">
        <v>36</v>
      </c>
      <c r="K4957" s="26">
        <v>150329.13</v>
      </c>
      <c r="L4957" s="26">
        <f t="shared" si="231"/>
        <v>150329.13</v>
      </c>
      <c r="M4957" s="26">
        <v>0</v>
      </c>
      <c r="N4957" s="26">
        <v>150329.13</v>
      </c>
      <c r="O4957" s="26">
        <v>0</v>
      </c>
      <c r="P4957" s="26">
        <v>0</v>
      </c>
      <c r="Q4957" s="26">
        <f t="shared" si="232"/>
        <v>150329.13</v>
      </c>
      <c r="R4957" s="27" t="str">
        <f t="shared" si="233"/>
        <v>61-90</v>
      </c>
      <c r="S4957" s="27" t="str">
        <f>+VLOOKUP(B4957,'[1]PORTFOLIO MAY16'!$B$7:$T$5083,19,0)</f>
        <v>PANAMA</v>
      </c>
      <c r="T4957" s="26">
        <v>0</v>
      </c>
      <c r="U4957" s="23" t="s">
        <v>4557</v>
      </c>
      <c r="V4957" s="23" t="s">
        <v>4558</v>
      </c>
      <c r="W4957" s="23" t="s">
        <v>4557</v>
      </c>
      <c r="X4957" s="22">
        <v>177142.38</v>
      </c>
    </row>
    <row r="4958" spans="1:24" x14ac:dyDescent="0.25">
      <c r="A4958" s="22">
        <v>720</v>
      </c>
      <c r="B4958" s="23" t="s">
        <v>5006</v>
      </c>
      <c r="C4958" s="23"/>
      <c r="D4958" s="24">
        <v>340693</v>
      </c>
      <c r="E4958" s="25"/>
      <c r="F4958" s="23" t="s">
        <v>33</v>
      </c>
      <c r="G4958" s="23" t="s">
        <v>42</v>
      </c>
      <c r="H4958" s="24" t="s">
        <v>34</v>
      </c>
      <c r="I4958" s="24" t="s">
        <v>233</v>
      </c>
      <c r="J4958" s="23" t="s">
        <v>36</v>
      </c>
      <c r="K4958" s="26">
        <v>66247.66</v>
      </c>
      <c r="L4958" s="26">
        <f t="shared" si="231"/>
        <v>66247.66</v>
      </c>
      <c r="M4958" s="26">
        <v>0</v>
      </c>
      <c r="N4958" s="26">
        <v>0</v>
      </c>
      <c r="O4958" s="26">
        <v>0</v>
      </c>
      <c r="P4958" s="26">
        <v>66247.66</v>
      </c>
      <c r="Q4958" s="26">
        <f t="shared" si="232"/>
        <v>66247.66</v>
      </c>
      <c r="R4958" s="27" t="str">
        <f t="shared" si="233"/>
        <v>120+</v>
      </c>
      <c r="S4958" s="27" t="str">
        <f>+VLOOKUP(B4958,'[1]PORTFOLIO MAY16'!$B$7:$T$5083,19,0)</f>
        <v>PANAMA</v>
      </c>
      <c r="T4958" s="26">
        <v>0</v>
      </c>
      <c r="U4958" s="23" t="s">
        <v>4557</v>
      </c>
      <c r="V4958" s="23" t="s">
        <v>4558</v>
      </c>
      <c r="W4958" s="23" t="s">
        <v>4557</v>
      </c>
      <c r="X4958" s="22">
        <v>77964.03</v>
      </c>
    </row>
    <row r="4959" spans="1:24" x14ac:dyDescent="0.25">
      <c r="A4959" s="22">
        <v>720</v>
      </c>
      <c r="B4959" s="23" t="s">
        <v>5007</v>
      </c>
      <c r="C4959" s="23"/>
      <c r="D4959" s="24">
        <v>334755</v>
      </c>
      <c r="E4959" s="25"/>
      <c r="F4959" s="23" t="s">
        <v>33</v>
      </c>
      <c r="G4959" s="23" t="s">
        <v>42</v>
      </c>
      <c r="H4959" s="24" t="s">
        <v>34</v>
      </c>
      <c r="I4959" s="24" t="s">
        <v>35</v>
      </c>
      <c r="J4959" s="23" t="s">
        <v>36</v>
      </c>
      <c r="K4959" s="26">
        <v>45836.77</v>
      </c>
      <c r="L4959" s="26">
        <f t="shared" si="231"/>
        <v>45836.77</v>
      </c>
      <c r="M4959" s="26">
        <v>0</v>
      </c>
      <c r="N4959" s="26">
        <v>0</v>
      </c>
      <c r="O4959" s="26">
        <v>0</v>
      </c>
      <c r="P4959" s="26">
        <v>0</v>
      </c>
      <c r="Q4959" s="26">
        <f t="shared" si="232"/>
        <v>0</v>
      </c>
      <c r="R4959" s="27" t="str">
        <f t="shared" si="233"/>
        <v>1-30</v>
      </c>
      <c r="S4959" s="27" t="str">
        <f>+VLOOKUP(B4959,'[1]PORTFOLIO MAY16'!$B$7:$T$5083,19,0)</f>
        <v>PANAMA</v>
      </c>
      <c r="T4959" s="26">
        <v>0</v>
      </c>
      <c r="U4959" s="23" t="s">
        <v>4557</v>
      </c>
      <c r="V4959" s="23" t="s">
        <v>4558</v>
      </c>
      <c r="W4959" s="23" t="s">
        <v>4557</v>
      </c>
      <c r="X4959" s="22">
        <v>51436.32</v>
      </c>
    </row>
    <row r="4960" spans="1:24" x14ac:dyDescent="0.25">
      <c r="A4960" s="22">
        <v>720</v>
      </c>
      <c r="B4960" s="23" t="s">
        <v>5008</v>
      </c>
      <c r="C4960" s="23"/>
      <c r="D4960" s="24">
        <v>340978</v>
      </c>
      <c r="E4960" s="25"/>
      <c r="F4960" s="23" t="s">
        <v>33</v>
      </c>
      <c r="G4960" s="23" t="s">
        <v>42</v>
      </c>
      <c r="H4960" s="24" t="s">
        <v>34</v>
      </c>
      <c r="I4960" s="24" t="s">
        <v>35</v>
      </c>
      <c r="J4960" s="23" t="s">
        <v>36</v>
      </c>
      <c r="K4960" s="26">
        <v>143232.07</v>
      </c>
      <c r="L4960" s="26">
        <f t="shared" ref="L4960:L5023" si="234">+IF(J4960="MXN",K4960/$L$2,K4960)</f>
        <v>143232.07</v>
      </c>
      <c r="M4960" s="26">
        <v>0</v>
      </c>
      <c r="N4960" s="26">
        <v>0</v>
      </c>
      <c r="O4960" s="26">
        <v>0</v>
      </c>
      <c r="P4960" s="26">
        <v>143232.07</v>
      </c>
      <c r="Q4960" s="26">
        <f t="shared" si="232"/>
        <v>143232.07</v>
      </c>
      <c r="R4960" s="27" t="str">
        <f t="shared" si="233"/>
        <v>120+</v>
      </c>
      <c r="S4960" s="27" t="str">
        <f>+VLOOKUP(B4960,'[1]PORTFOLIO MAY16'!$B$7:$T$5083,19,0)</f>
        <v>PANAMA</v>
      </c>
      <c r="T4960" s="26">
        <v>0</v>
      </c>
      <c r="U4960" s="23" t="s">
        <v>4557</v>
      </c>
      <c r="V4960" s="23" t="s">
        <v>4558</v>
      </c>
      <c r="W4960" s="23" t="s">
        <v>4557</v>
      </c>
      <c r="X4960" s="22">
        <v>172074.72</v>
      </c>
    </row>
    <row r="4961" spans="1:24" x14ac:dyDescent="0.25">
      <c r="A4961" s="22">
        <v>720</v>
      </c>
      <c r="B4961" s="23" t="s">
        <v>5009</v>
      </c>
      <c r="C4961" s="23"/>
      <c r="D4961" s="24">
        <v>342567</v>
      </c>
      <c r="E4961" s="25"/>
      <c r="F4961" s="23" t="s">
        <v>33</v>
      </c>
      <c r="G4961" s="23" t="s">
        <v>42</v>
      </c>
      <c r="H4961" s="24" t="s">
        <v>34</v>
      </c>
      <c r="I4961" s="24" t="s">
        <v>35</v>
      </c>
      <c r="J4961" s="23" t="s">
        <v>36</v>
      </c>
      <c r="K4961" s="26">
        <v>81464.95</v>
      </c>
      <c r="L4961" s="26">
        <f t="shared" si="234"/>
        <v>81464.95</v>
      </c>
      <c r="M4961" s="26">
        <v>0</v>
      </c>
      <c r="N4961" s="26">
        <v>0</v>
      </c>
      <c r="O4961" s="26">
        <v>0</v>
      </c>
      <c r="P4961" s="26">
        <v>0</v>
      </c>
      <c r="Q4961" s="26">
        <f t="shared" si="232"/>
        <v>0</v>
      </c>
      <c r="R4961" s="27" t="str">
        <f t="shared" si="233"/>
        <v>1-30</v>
      </c>
      <c r="S4961" s="27" t="str">
        <f>+VLOOKUP(B4961,'[1]PORTFOLIO MAY16'!$B$7:$T$5083,19,0)</f>
        <v>PANAMA</v>
      </c>
      <c r="T4961" s="26">
        <v>0</v>
      </c>
      <c r="U4961" s="23" t="s">
        <v>4557</v>
      </c>
      <c r="V4961" s="23" t="s">
        <v>4558</v>
      </c>
      <c r="W4961" s="23" t="s">
        <v>4557</v>
      </c>
      <c r="X4961" s="22">
        <v>88584.57</v>
      </c>
    </row>
    <row r="4962" spans="1:24" x14ac:dyDescent="0.25">
      <c r="A4962" s="22">
        <v>720</v>
      </c>
      <c r="B4962" s="23" t="s">
        <v>5010</v>
      </c>
      <c r="C4962" s="23"/>
      <c r="D4962" s="24">
        <v>342867</v>
      </c>
      <c r="E4962" s="25"/>
      <c r="F4962" s="23" t="s">
        <v>33</v>
      </c>
      <c r="G4962" s="23" t="s">
        <v>42</v>
      </c>
      <c r="H4962" s="24" t="s">
        <v>34</v>
      </c>
      <c r="I4962" s="24" t="s">
        <v>35</v>
      </c>
      <c r="J4962" s="23" t="s">
        <v>36</v>
      </c>
      <c r="K4962" s="26">
        <v>52616.38</v>
      </c>
      <c r="L4962" s="26">
        <f t="shared" si="234"/>
        <v>52616.38</v>
      </c>
      <c r="M4962" s="26">
        <v>0</v>
      </c>
      <c r="N4962" s="26">
        <v>0</v>
      </c>
      <c r="O4962" s="26">
        <v>0</v>
      </c>
      <c r="P4962" s="26">
        <v>0</v>
      </c>
      <c r="Q4962" s="26">
        <f t="shared" si="232"/>
        <v>0</v>
      </c>
      <c r="R4962" s="27" t="str">
        <f t="shared" si="233"/>
        <v>1-30</v>
      </c>
      <c r="S4962" s="27" t="str">
        <f>+VLOOKUP(B4962,'[1]PORTFOLIO MAY16'!$B$7:$T$5083,19,0)</f>
        <v>PANAMA</v>
      </c>
      <c r="T4962" s="26">
        <v>0</v>
      </c>
      <c r="U4962" s="23" t="s">
        <v>4557</v>
      </c>
      <c r="V4962" s="23" t="s">
        <v>4558</v>
      </c>
      <c r="W4962" s="23" t="s">
        <v>4557</v>
      </c>
      <c r="X4962" s="22">
        <v>55453.19</v>
      </c>
    </row>
    <row r="4963" spans="1:24" x14ac:dyDescent="0.25">
      <c r="A4963" s="22">
        <v>720</v>
      </c>
      <c r="B4963" s="23" t="s">
        <v>5011</v>
      </c>
      <c r="C4963" s="23"/>
      <c r="D4963" s="24">
        <v>348243</v>
      </c>
      <c r="E4963" s="25"/>
      <c r="F4963" s="23" t="s">
        <v>33</v>
      </c>
      <c r="G4963" s="23" t="s">
        <v>42</v>
      </c>
      <c r="H4963" s="24" t="s">
        <v>34</v>
      </c>
      <c r="I4963" s="24" t="s">
        <v>35</v>
      </c>
      <c r="J4963" s="23" t="s">
        <v>36</v>
      </c>
      <c r="K4963" s="26">
        <v>99887.78</v>
      </c>
      <c r="L4963" s="26">
        <f t="shared" si="234"/>
        <v>99887.78</v>
      </c>
      <c r="M4963" s="26">
        <v>0</v>
      </c>
      <c r="N4963" s="26">
        <v>0</v>
      </c>
      <c r="O4963" s="26">
        <v>0</v>
      </c>
      <c r="P4963" s="26">
        <v>0</v>
      </c>
      <c r="Q4963" s="26">
        <f t="shared" si="232"/>
        <v>0</v>
      </c>
      <c r="R4963" s="27" t="str">
        <f t="shared" si="233"/>
        <v>1-30</v>
      </c>
      <c r="S4963" s="27" t="str">
        <f>+VLOOKUP(B4963,'[1]PORTFOLIO MAY16'!$B$7:$T$5083,19,0)</f>
        <v>PANAMA</v>
      </c>
      <c r="T4963" s="26">
        <v>0</v>
      </c>
      <c r="U4963" s="23" t="s">
        <v>4557</v>
      </c>
      <c r="V4963" s="23" t="s">
        <v>4558</v>
      </c>
      <c r="W4963" s="23" t="s">
        <v>4557</v>
      </c>
      <c r="X4963" s="22">
        <v>107449.9</v>
      </c>
    </row>
    <row r="4964" spans="1:24" x14ac:dyDescent="0.25">
      <c r="A4964" s="22">
        <v>720</v>
      </c>
      <c r="B4964" s="23" t="s">
        <v>5012</v>
      </c>
      <c r="C4964" s="23"/>
      <c r="D4964" s="24">
        <v>364922</v>
      </c>
      <c r="E4964" s="25"/>
      <c r="F4964" s="23" t="s">
        <v>33</v>
      </c>
      <c r="G4964" s="23" t="s">
        <v>42</v>
      </c>
      <c r="H4964" s="24" t="s">
        <v>34</v>
      </c>
      <c r="I4964" s="24" t="s">
        <v>35</v>
      </c>
      <c r="J4964" s="23" t="s">
        <v>36</v>
      </c>
      <c r="K4964" s="26">
        <v>73884.070000000007</v>
      </c>
      <c r="L4964" s="26">
        <f t="shared" si="234"/>
        <v>73884.070000000007</v>
      </c>
      <c r="M4964" s="26">
        <v>0</v>
      </c>
      <c r="N4964" s="26">
        <v>0</v>
      </c>
      <c r="O4964" s="26">
        <v>0</v>
      </c>
      <c r="P4964" s="26">
        <v>0</v>
      </c>
      <c r="Q4964" s="26">
        <f t="shared" si="232"/>
        <v>0</v>
      </c>
      <c r="R4964" s="27" t="str">
        <f t="shared" si="233"/>
        <v>1-30</v>
      </c>
      <c r="S4964" s="27" t="str">
        <f>+VLOOKUP(B4964,'[1]PORTFOLIO MAY16'!$B$7:$T$5083,19,0)</f>
        <v>PANAMA</v>
      </c>
      <c r="T4964" s="26">
        <v>0</v>
      </c>
      <c r="U4964" s="23" t="s">
        <v>4557</v>
      </c>
      <c r="V4964" s="23" t="s">
        <v>4558</v>
      </c>
      <c r="W4964" s="23" t="s">
        <v>4557</v>
      </c>
      <c r="X4964" s="22">
        <v>82457.87</v>
      </c>
    </row>
    <row r="4965" spans="1:24" x14ac:dyDescent="0.25">
      <c r="A4965" s="22">
        <v>720</v>
      </c>
      <c r="B4965" s="23" t="s">
        <v>5013</v>
      </c>
      <c r="C4965" s="23"/>
      <c r="D4965" s="24">
        <v>341712</v>
      </c>
      <c r="E4965" s="25"/>
      <c r="F4965" s="23" t="s">
        <v>33</v>
      </c>
      <c r="G4965" s="23" t="s">
        <v>42</v>
      </c>
      <c r="H4965" s="24" t="s">
        <v>34</v>
      </c>
      <c r="I4965" s="24" t="s">
        <v>35</v>
      </c>
      <c r="J4965" s="23" t="s">
        <v>36</v>
      </c>
      <c r="K4965" s="26">
        <v>140078.98000000001</v>
      </c>
      <c r="L4965" s="26">
        <f t="shared" si="234"/>
        <v>140078.98000000001</v>
      </c>
      <c r="M4965" s="26">
        <v>0</v>
      </c>
      <c r="N4965" s="26">
        <v>0</v>
      </c>
      <c r="O4965" s="26">
        <v>0</v>
      </c>
      <c r="P4965" s="26">
        <v>0</v>
      </c>
      <c r="Q4965" s="26">
        <f t="shared" si="232"/>
        <v>0</v>
      </c>
      <c r="R4965" s="27" t="str">
        <f t="shared" si="233"/>
        <v>1-30</v>
      </c>
      <c r="S4965" s="27" t="str">
        <f>+VLOOKUP(B4965,'[1]PORTFOLIO MAY16'!$B$7:$T$5083,19,0)</f>
        <v>PANAMA</v>
      </c>
      <c r="T4965" s="26">
        <v>0</v>
      </c>
      <c r="U4965" s="23" t="s">
        <v>4557</v>
      </c>
      <c r="V4965" s="23" t="s">
        <v>4558</v>
      </c>
      <c r="W4965" s="23" t="s">
        <v>4557</v>
      </c>
      <c r="X4965" s="22">
        <v>155984.64000000001</v>
      </c>
    </row>
    <row r="4966" spans="1:24" x14ac:dyDescent="0.25">
      <c r="A4966" s="22">
        <v>720</v>
      </c>
      <c r="B4966" s="23" t="s">
        <v>5014</v>
      </c>
      <c r="C4966" s="23"/>
      <c r="D4966" s="24">
        <v>320674</v>
      </c>
      <c r="E4966" s="25"/>
      <c r="F4966" s="23" t="s">
        <v>33</v>
      </c>
      <c r="G4966" s="23" t="s">
        <v>42</v>
      </c>
      <c r="H4966" s="24" t="s">
        <v>34</v>
      </c>
      <c r="I4966" s="24" t="s">
        <v>35</v>
      </c>
      <c r="J4966" s="23" t="s">
        <v>36</v>
      </c>
      <c r="K4966" s="26">
        <v>6330.37</v>
      </c>
      <c r="L4966" s="26">
        <f t="shared" si="234"/>
        <v>6330.37</v>
      </c>
      <c r="M4966" s="26">
        <v>0</v>
      </c>
      <c r="N4966" s="26">
        <v>0</v>
      </c>
      <c r="O4966" s="26">
        <v>0</v>
      </c>
      <c r="P4966" s="26">
        <v>0</v>
      </c>
      <c r="Q4966" s="26">
        <f t="shared" si="232"/>
        <v>0</v>
      </c>
      <c r="R4966" s="27" t="str">
        <f t="shared" si="233"/>
        <v>1-30</v>
      </c>
      <c r="S4966" s="27" t="str">
        <f>+VLOOKUP(B4966,'[1]PORTFOLIO MAY16'!$B$7:$T$5083,19,0)</f>
        <v>PANAMA</v>
      </c>
      <c r="T4966" s="26">
        <v>0</v>
      </c>
      <c r="U4966" s="23" t="s">
        <v>4557</v>
      </c>
      <c r="V4966" s="23" t="s">
        <v>4558</v>
      </c>
      <c r="W4966" s="23" t="s">
        <v>4557</v>
      </c>
      <c r="X4966" s="22">
        <v>6396.17</v>
      </c>
    </row>
    <row r="4967" spans="1:24" x14ac:dyDescent="0.25">
      <c r="A4967" s="22">
        <v>720</v>
      </c>
      <c r="B4967" s="23" t="s">
        <v>5015</v>
      </c>
      <c r="C4967" s="23"/>
      <c r="D4967" s="24">
        <v>337101</v>
      </c>
      <c r="E4967" s="25"/>
      <c r="F4967" s="23" t="s">
        <v>33</v>
      </c>
      <c r="G4967" s="23" t="s">
        <v>42</v>
      </c>
      <c r="H4967" s="24" t="s">
        <v>34</v>
      </c>
      <c r="I4967" s="24" t="s">
        <v>35</v>
      </c>
      <c r="J4967" s="23" t="s">
        <v>36</v>
      </c>
      <c r="K4967" s="26">
        <v>55126.33</v>
      </c>
      <c r="L4967" s="26">
        <f t="shared" si="234"/>
        <v>55126.33</v>
      </c>
      <c r="M4967" s="26">
        <v>0</v>
      </c>
      <c r="N4967" s="26">
        <v>55126.33</v>
      </c>
      <c r="O4967" s="26">
        <v>0</v>
      </c>
      <c r="P4967" s="26">
        <v>0</v>
      </c>
      <c r="Q4967" s="26">
        <f t="shared" si="232"/>
        <v>55126.33</v>
      </c>
      <c r="R4967" s="27" t="str">
        <f t="shared" si="233"/>
        <v>61-90</v>
      </c>
      <c r="S4967" s="27" t="str">
        <f>+VLOOKUP(B4967,'[1]PORTFOLIO MAY16'!$B$7:$T$5083,19,0)</f>
        <v>PANAMA</v>
      </c>
      <c r="T4967" s="26">
        <v>0</v>
      </c>
      <c r="U4967" s="23" t="s">
        <v>4557</v>
      </c>
      <c r="V4967" s="23" t="s">
        <v>4558</v>
      </c>
      <c r="W4967" s="23" t="s">
        <v>4557</v>
      </c>
      <c r="X4967" s="22">
        <v>61585.599999999999</v>
      </c>
    </row>
    <row r="4968" spans="1:24" x14ac:dyDescent="0.25">
      <c r="A4968" s="22">
        <v>720</v>
      </c>
      <c r="B4968" s="23" t="s">
        <v>5016</v>
      </c>
      <c r="C4968" s="23"/>
      <c r="D4968" s="24">
        <v>320695</v>
      </c>
      <c r="E4968" s="25"/>
      <c r="F4968" s="23" t="s">
        <v>42</v>
      </c>
      <c r="G4968" s="23" t="s">
        <v>42</v>
      </c>
      <c r="H4968" s="24" t="s">
        <v>34</v>
      </c>
      <c r="I4968" s="24" t="s">
        <v>35</v>
      </c>
      <c r="J4968" s="23" t="s">
        <v>36</v>
      </c>
      <c r="K4968" s="26">
        <v>131996.87</v>
      </c>
      <c r="L4968" s="26">
        <f t="shared" si="234"/>
        <v>131996.87</v>
      </c>
      <c r="M4968" s="26">
        <v>0</v>
      </c>
      <c r="N4968" s="26">
        <v>0</v>
      </c>
      <c r="O4968" s="26">
        <v>0</v>
      </c>
      <c r="P4968" s="26">
        <v>0</v>
      </c>
      <c r="Q4968" s="26">
        <f t="shared" si="232"/>
        <v>0</v>
      </c>
      <c r="R4968" s="27" t="str">
        <f t="shared" si="233"/>
        <v>1-30</v>
      </c>
      <c r="S4968" s="27" t="str">
        <f>+VLOOKUP(B4968,'[1]PORTFOLIO MAY16'!$B$7:$T$5083,19,0)</f>
        <v>PANAMA</v>
      </c>
      <c r="T4968" s="26">
        <v>0</v>
      </c>
      <c r="U4968" s="23" t="s">
        <v>4557</v>
      </c>
      <c r="V4968" s="23" t="s">
        <v>4558</v>
      </c>
      <c r="W4968" s="23" t="s">
        <v>4557</v>
      </c>
      <c r="X4968" s="22">
        <v>151433.46</v>
      </c>
    </row>
    <row r="4969" spans="1:24" x14ac:dyDescent="0.25">
      <c r="A4969" s="22">
        <v>720</v>
      </c>
      <c r="B4969" s="23" t="s">
        <v>5017</v>
      </c>
      <c r="C4969" s="23"/>
      <c r="D4969" s="24">
        <v>320733</v>
      </c>
      <c r="E4969" s="25"/>
      <c r="F4969" s="23" t="s">
        <v>33</v>
      </c>
      <c r="G4969" s="23" t="s">
        <v>42</v>
      </c>
      <c r="H4969" s="24" t="s">
        <v>34</v>
      </c>
      <c r="I4969" s="24" t="s">
        <v>233</v>
      </c>
      <c r="J4969" s="23" t="s">
        <v>36</v>
      </c>
      <c r="K4969" s="26">
        <v>345908.38</v>
      </c>
      <c r="L4969" s="26">
        <f t="shared" si="234"/>
        <v>345908.38</v>
      </c>
      <c r="M4969" s="26">
        <v>0</v>
      </c>
      <c r="N4969" s="26">
        <v>0</v>
      </c>
      <c r="O4969" s="26">
        <v>0</v>
      </c>
      <c r="P4969" s="26">
        <v>345908.38</v>
      </c>
      <c r="Q4969" s="26">
        <f t="shared" si="232"/>
        <v>345908.38</v>
      </c>
      <c r="R4969" s="27" t="str">
        <f t="shared" si="233"/>
        <v>120+</v>
      </c>
      <c r="S4969" s="27" t="str">
        <f>+VLOOKUP(B4969,'[1]PORTFOLIO MAY16'!$B$7:$T$5083,19,0)</f>
        <v>PANAMA</v>
      </c>
      <c r="T4969" s="26">
        <v>0</v>
      </c>
      <c r="U4969" s="23" t="s">
        <v>4557</v>
      </c>
      <c r="V4969" s="23" t="s">
        <v>4558</v>
      </c>
      <c r="W4969" s="23" t="s">
        <v>4557</v>
      </c>
      <c r="X4969" s="22">
        <v>431182.03</v>
      </c>
    </row>
    <row r="4970" spans="1:24" x14ac:dyDescent="0.25">
      <c r="A4970" s="22">
        <v>720</v>
      </c>
      <c r="B4970" s="23" t="s">
        <v>5018</v>
      </c>
      <c r="C4970" s="23"/>
      <c r="D4970" s="24">
        <v>309462</v>
      </c>
      <c r="E4970" s="25"/>
      <c r="F4970" s="23" t="s">
        <v>33</v>
      </c>
      <c r="G4970" s="23" t="s">
        <v>42</v>
      </c>
      <c r="H4970" s="24" t="s">
        <v>34</v>
      </c>
      <c r="I4970" s="24" t="s">
        <v>35</v>
      </c>
      <c r="J4970" s="23" t="s">
        <v>36</v>
      </c>
      <c r="K4970" s="26">
        <v>17965.04</v>
      </c>
      <c r="L4970" s="26">
        <f t="shared" si="234"/>
        <v>17965.04</v>
      </c>
      <c r="M4970" s="26">
        <v>0</v>
      </c>
      <c r="N4970" s="26">
        <v>0</v>
      </c>
      <c r="O4970" s="26">
        <v>0</v>
      </c>
      <c r="P4970" s="26">
        <v>0</v>
      </c>
      <c r="Q4970" s="26">
        <f t="shared" si="232"/>
        <v>0</v>
      </c>
      <c r="R4970" s="27" t="str">
        <f t="shared" si="233"/>
        <v>1-30</v>
      </c>
      <c r="S4970" s="27" t="str">
        <f>+VLOOKUP(B4970,'[1]PORTFOLIO MAY16'!$B$7:$T$5083,19,0)</f>
        <v>PANAMA</v>
      </c>
      <c r="T4970" s="26">
        <v>0</v>
      </c>
      <c r="U4970" s="23" t="s">
        <v>4557</v>
      </c>
      <c r="V4970" s="23" t="s">
        <v>4558</v>
      </c>
      <c r="W4970" s="23" t="s">
        <v>4557</v>
      </c>
      <c r="X4970" s="22">
        <v>18024.009999999998</v>
      </c>
    </row>
    <row r="4971" spans="1:24" x14ac:dyDescent="0.25">
      <c r="A4971" s="22">
        <v>720</v>
      </c>
      <c r="B4971" s="23" t="s">
        <v>5019</v>
      </c>
      <c r="C4971" s="23"/>
      <c r="D4971" s="24">
        <v>320695</v>
      </c>
      <c r="E4971" s="25"/>
      <c r="F4971" s="23" t="s">
        <v>42</v>
      </c>
      <c r="G4971" s="23" t="s">
        <v>42</v>
      </c>
      <c r="H4971" s="24" t="s">
        <v>34</v>
      </c>
      <c r="I4971" s="24" t="s">
        <v>35</v>
      </c>
      <c r="J4971" s="23" t="s">
        <v>36</v>
      </c>
      <c r="K4971" s="26">
        <v>63721.120000000003</v>
      </c>
      <c r="L4971" s="26">
        <f t="shared" si="234"/>
        <v>63721.120000000003</v>
      </c>
      <c r="M4971" s="26">
        <v>0</v>
      </c>
      <c r="N4971" s="26">
        <v>0</v>
      </c>
      <c r="O4971" s="26">
        <v>0</v>
      </c>
      <c r="P4971" s="26">
        <v>0</v>
      </c>
      <c r="Q4971" s="26">
        <f t="shared" si="232"/>
        <v>0</v>
      </c>
      <c r="R4971" s="27" t="str">
        <f t="shared" si="233"/>
        <v>1-30</v>
      </c>
      <c r="S4971" s="27" t="str">
        <f>+VLOOKUP(B4971,'[1]PORTFOLIO MAY16'!$B$7:$T$5083,19,0)</f>
        <v>PANAMA</v>
      </c>
      <c r="T4971" s="26">
        <v>0</v>
      </c>
      <c r="U4971" s="23" t="s">
        <v>4557</v>
      </c>
      <c r="V4971" s="23" t="s">
        <v>4558</v>
      </c>
      <c r="W4971" s="23" t="s">
        <v>4557</v>
      </c>
      <c r="X4971" s="22">
        <v>65530.05</v>
      </c>
    </row>
    <row r="4972" spans="1:24" x14ac:dyDescent="0.25">
      <c r="A4972" s="22">
        <v>720</v>
      </c>
      <c r="B4972" s="23" t="s">
        <v>5020</v>
      </c>
      <c r="C4972" s="23"/>
      <c r="D4972" s="24">
        <v>320676</v>
      </c>
      <c r="E4972" s="25"/>
      <c r="F4972" s="23" t="s">
        <v>33</v>
      </c>
      <c r="G4972" s="23" t="s">
        <v>42</v>
      </c>
      <c r="H4972" s="24" t="s">
        <v>34</v>
      </c>
      <c r="I4972" s="24" t="s">
        <v>35</v>
      </c>
      <c r="J4972" s="23" t="s">
        <v>36</v>
      </c>
      <c r="K4972" s="26">
        <v>7777.77</v>
      </c>
      <c r="L4972" s="26">
        <f t="shared" si="234"/>
        <v>7777.77</v>
      </c>
      <c r="M4972" s="26">
        <v>0</v>
      </c>
      <c r="N4972" s="26">
        <v>0</v>
      </c>
      <c r="O4972" s="26">
        <v>0</v>
      </c>
      <c r="P4972" s="26">
        <v>0</v>
      </c>
      <c r="Q4972" s="26">
        <f t="shared" si="232"/>
        <v>0</v>
      </c>
      <c r="R4972" s="27" t="str">
        <f t="shared" si="233"/>
        <v>1-30</v>
      </c>
      <c r="S4972" s="27" t="str">
        <f>+VLOOKUP(B4972,'[1]PORTFOLIO MAY16'!$B$7:$T$5083,19,0)</f>
        <v>PANAMA</v>
      </c>
      <c r="T4972" s="26">
        <v>0</v>
      </c>
      <c r="U4972" s="23" t="s">
        <v>4557</v>
      </c>
      <c r="V4972" s="23" t="s">
        <v>4558</v>
      </c>
      <c r="W4972" s="23" t="s">
        <v>4557</v>
      </c>
      <c r="X4972" s="22">
        <v>7874.95</v>
      </c>
    </row>
    <row r="4973" spans="1:24" x14ac:dyDescent="0.25">
      <c r="A4973" s="22">
        <v>720</v>
      </c>
      <c r="B4973" s="23" t="s">
        <v>5021</v>
      </c>
      <c r="C4973" s="23"/>
      <c r="D4973" s="24">
        <v>309462</v>
      </c>
      <c r="E4973" s="25"/>
      <c r="F4973" s="23" t="s">
        <v>33</v>
      </c>
      <c r="G4973" s="23" t="s">
        <v>42</v>
      </c>
      <c r="H4973" s="24" t="s">
        <v>34</v>
      </c>
      <c r="I4973" s="24" t="s">
        <v>35</v>
      </c>
      <c r="J4973" s="23" t="s">
        <v>36</v>
      </c>
      <c r="K4973" s="26">
        <v>46091.68</v>
      </c>
      <c r="L4973" s="26">
        <f t="shared" si="234"/>
        <v>46091.68</v>
      </c>
      <c r="M4973" s="26">
        <v>0</v>
      </c>
      <c r="N4973" s="26">
        <v>0</v>
      </c>
      <c r="O4973" s="26">
        <v>0</v>
      </c>
      <c r="P4973" s="26">
        <v>0</v>
      </c>
      <c r="Q4973" s="26">
        <f t="shared" si="232"/>
        <v>0</v>
      </c>
      <c r="R4973" s="27" t="str">
        <f t="shared" si="233"/>
        <v>1-30</v>
      </c>
      <c r="S4973" s="27" t="str">
        <f>+VLOOKUP(B4973,'[1]PORTFOLIO MAY16'!$B$7:$T$5083,19,0)</f>
        <v>PANAMA</v>
      </c>
      <c r="T4973" s="26">
        <v>0</v>
      </c>
      <c r="U4973" s="23" t="s">
        <v>4557</v>
      </c>
      <c r="V4973" s="23" t="s">
        <v>4558</v>
      </c>
      <c r="W4973" s="23" t="s">
        <v>4557</v>
      </c>
      <c r="X4973" s="22">
        <v>47061.37</v>
      </c>
    </row>
    <row r="4974" spans="1:24" x14ac:dyDescent="0.25">
      <c r="A4974" s="22">
        <v>720</v>
      </c>
      <c r="B4974" s="23" t="s">
        <v>5022</v>
      </c>
      <c r="C4974" s="23"/>
      <c r="D4974" s="24">
        <v>320723</v>
      </c>
      <c r="E4974" s="25"/>
      <c r="F4974" s="23" t="s">
        <v>33</v>
      </c>
      <c r="G4974" s="23" t="s">
        <v>42</v>
      </c>
      <c r="H4974" s="24" t="s">
        <v>34</v>
      </c>
      <c r="I4974" s="24" t="s">
        <v>35</v>
      </c>
      <c r="J4974" s="23" t="s">
        <v>36</v>
      </c>
      <c r="K4974" s="26">
        <v>379947.15</v>
      </c>
      <c r="L4974" s="26">
        <f t="shared" si="234"/>
        <v>379947.15</v>
      </c>
      <c r="M4974" s="26">
        <v>0</v>
      </c>
      <c r="N4974" s="26">
        <v>0</v>
      </c>
      <c r="O4974" s="26">
        <v>0</v>
      </c>
      <c r="P4974" s="26">
        <v>0</v>
      </c>
      <c r="Q4974" s="26">
        <f t="shared" si="232"/>
        <v>0</v>
      </c>
      <c r="R4974" s="27" t="str">
        <f t="shared" si="233"/>
        <v>1-30</v>
      </c>
      <c r="S4974" s="27" t="str">
        <f>+VLOOKUP(B4974,'[1]PORTFOLIO MAY16'!$B$7:$T$5083,19,0)</f>
        <v>PANAMA</v>
      </c>
      <c r="T4974" s="26">
        <v>0</v>
      </c>
      <c r="U4974" s="23" t="s">
        <v>4557</v>
      </c>
      <c r="V4974" s="23" t="s">
        <v>4558</v>
      </c>
      <c r="W4974" s="23" t="s">
        <v>4557</v>
      </c>
      <c r="X4974" s="22">
        <v>413927.34</v>
      </c>
    </row>
    <row r="4975" spans="1:24" x14ac:dyDescent="0.25">
      <c r="A4975" s="22">
        <v>720</v>
      </c>
      <c r="B4975" s="23" t="s">
        <v>5023</v>
      </c>
      <c r="C4975" s="23"/>
      <c r="D4975" s="24">
        <v>319116</v>
      </c>
      <c r="E4975" s="25"/>
      <c r="F4975" s="23" t="s">
        <v>33</v>
      </c>
      <c r="G4975" s="23" t="s">
        <v>42</v>
      </c>
      <c r="H4975" s="24" t="s">
        <v>34</v>
      </c>
      <c r="I4975" s="24" t="s">
        <v>35</v>
      </c>
      <c r="J4975" s="23" t="s">
        <v>36</v>
      </c>
      <c r="K4975" s="26">
        <v>184019.38</v>
      </c>
      <c r="L4975" s="26">
        <f t="shared" si="234"/>
        <v>184019.38</v>
      </c>
      <c r="M4975" s="26">
        <v>0</v>
      </c>
      <c r="N4975" s="26">
        <v>0</v>
      </c>
      <c r="O4975" s="26">
        <v>0</v>
      </c>
      <c r="P4975" s="26">
        <v>0</v>
      </c>
      <c r="Q4975" s="26">
        <f t="shared" si="232"/>
        <v>0</v>
      </c>
      <c r="R4975" s="27" t="str">
        <f t="shared" si="233"/>
        <v>1-30</v>
      </c>
      <c r="S4975" s="27" t="str">
        <f>+VLOOKUP(B4975,'[1]PORTFOLIO MAY16'!$B$7:$T$5083,19,0)</f>
        <v>PANAMA</v>
      </c>
      <c r="T4975" s="26">
        <v>0</v>
      </c>
      <c r="U4975" s="23" t="s">
        <v>4557</v>
      </c>
      <c r="V4975" s="23" t="s">
        <v>4558</v>
      </c>
      <c r="W4975" s="23" t="s">
        <v>4557</v>
      </c>
      <c r="X4975" s="22">
        <v>186196.22</v>
      </c>
    </row>
    <row r="4976" spans="1:24" x14ac:dyDescent="0.25">
      <c r="A4976" s="22">
        <v>720</v>
      </c>
      <c r="B4976" s="23" t="s">
        <v>5024</v>
      </c>
      <c r="C4976" s="23"/>
      <c r="D4976" s="24">
        <v>335789</v>
      </c>
      <c r="E4976" s="25"/>
      <c r="F4976" s="23" t="s">
        <v>33</v>
      </c>
      <c r="G4976" s="23" t="s">
        <v>42</v>
      </c>
      <c r="H4976" s="24" t="s">
        <v>34</v>
      </c>
      <c r="I4976" s="24" t="s">
        <v>35</v>
      </c>
      <c r="J4976" s="23" t="s">
        <v>36</v>
      </c>
      <c r="K4976" s="26">
        <v>107977.84</v>
      </c>
      <c r="L4976" s="26">
        <f t="shared" si="234"/>
        <v>107977.84</v>
      </c>
      <c r="M4976" s="26">
        <v>0</v>
      </c>
      <c r="N4976" s="26">
        <v>0</v>
      </c>
      <c r="O4976" s="26">
        <v>0</v>
      </c>
      <c r="P4976" s="26">
        <v>0</v>
      </c>
      <c r="Q4976" s="26">
        <f t="shared" si="232"/>
        <v>0</v>
      </c>
      <c r="R4976" s="27" t="str">
        <f t="shared" si="233"/>
        <v>1-30</v>
      </c>
      <c r="S4976" s="27" t="str">
        <f>+VLOOKUP(B4976,'[1]PORTFOLIO MAY16'!$B$7:$T$5083,19,0)</f>
        <v>PANAMA</v>
      </c>
      <c r="T4976" s="26">
        <v>0</v>
      </c>
      <c r="U4976" s="23" t="s">
        <v>4557</v>
      </c>
      <c r="V4976" s="23" t="s">
        <v>4558</v>
      </c>
      <c r="W4976" s="23" t="s">
        <v>4557</v>
      </c>
      <c r="X4976" s="22">
        <v>121970.08</v>
      </c>
    </row>
    <row r="4977" spans="1:24" x14ac:dyDescent="0.25">
      <c r="A4977" s="22">
        <v>720</v>
      </c>
      <c r="B4977" s="23" t="s">
        <v>5025</v>
      </c>
      <c r="C4977" s="23"/>
      <c r="D4977" s="24">
        <v>320723</v>
      </c>
      <c r="E4977" s="25"/>
      <c r="F4977" s="23" t="s">
        <v>33</v>
      </c>
      <c r="G4977" s="23" t="s">
        <v>42</v>
      </c>
      <c r="H4977" s="24" t="s">
        <v>34</v>
      </c>
      <c r="I4977" s="24" t="s">
        <v>35</v>
      </c>
      <c r="J4977" s="23" t="s">
        <v>36</v>
      </c>
      <c r="K4977" s="26">
        <v>320929.84999999998</v>
      </c>
      <c r="L4977" s="26">
        <f t="shared" si="234"/>
        <v>320929.84999999998</v>
      </c>
      <c r="M4977" s="26">
        <v>0</v>
      </c>
      <c r="N4977" s="26">
        <v>0</v>
      </c>
      <c r="O4977" s="26">
        <v>0</v>
      </c>
      <c r="P4977" s="26">
        <v>0</v>
      </c>
      <c r="Q4977" s="26">
        <f t="shared" si="232"/>
        <v>0</v>
      </c>
      <c r="R4977" s="27" t="str">
        <f t="shared" si="233"/>
        <v>1-30</v>
      </c>
      <c r="S4977" s="27" t="str">
        <f>+VLOOKUP(B4977,'[1]PORTFOLIO MAY16'!$B$7:$T$5083,19,0)</f>
        <v>PANAMA</v>
      </c>
      <c r="T4977" s="26">
        <v>0</v>
      </c>
      <c r="U4977" s="23" t="s">
        <v>4557</v>
      </c>
      <c r="V4977" s="23" t="s">
        <v>4558</v>
      </c>
      <c r="W4977" s="23" t="s">
        <v>4557</v>
      </c>
      <c r="X4977" s="22">
        <v>335489.28999999998</v>
      </c>
    </row>
    <row r="4978" spans="1:24" x14ac:dyDescent="0.25">
      <c r="A4978" s="22">
        <v>720</v>
      </c>
      <c r="B4978" s="23" t="s">
        <v>5026</v>
      </c>
      <c r="C4978" s="23"/>
      <c r="D4978" s="24">
        <v>334905</v>
      </c>
      <c r="E4978" s="25"/>
      <c r="F4978" s="23" t="s">
        <v>33</v>
      </c>
      <c r="G4978" s="23" t="s">
        <v>42</v>
      </c>
      <c r="H4978" s="24" t="s">
        <v>34</v>
      </c>
      <c r="I4978" s="24" t="s">
        <v>35</v>
      </c>
      <c r="J4978" s="23" t="s">
        <v>36</v>
      </c>
      <c r="K4978" s="26">
        <v>26737.43</v>
      </c>
      <c r="L4978" s="26">
        <f t="shared" si="234"/>
        <v>26737.43</v>
      </c>
      <c r="M4978" s="26">
        <v>0</v>
      </c>
      <c r="N4978" s="26">
        <v>0</v>
      </c>
      <c r="O4978" s="26">
        <v>0</v>
      </c>
      <c r="P4978" s="26">
        <v>0</v>
      </c>
      <c r="Q4978" s="26">
        <f t="shared" si="232"/>
        <v>0</v>
      </c>
      <c r="R4978" s="27" t="str">
        <f t="shared" si="233"/>
        <v>1-30</v>
      </c>
      <c r="S4978" s="27" t="str">
        <f>+VLOOKUP(B4978,'[1]PORTFOLIO MAY16'!$B$7:$T$5083,19,0)</f>
        <v>PANAMA</v>
      </c>
      <c r="T4978" s="26">
        <v>0</v>
      </c>
      <c r="U4978" s="23" t="s">
        <v>4557</v>
      </c>
      <c r="V4978" s="23" t="s">
        <v>4558</v>
      </c>
      <c r="W4978" s="23" t="s">
        <v>4557</v>
      </c>
      <c r="X4978" s="22">
        <v>27319.68</v>
      </c>
    </row>
    <row r="4979" spans="1:24" x14ac:dyDescent="0.25">
      <c r="A4979" s="22">
        <v>720</v>
      </c>
      <c r="B4979" s="23" t="s">
        <v>5027</v>
      </c>
      <c r="C4979" s="23"/>
      <c r="D4979" s="24">
        <v>328146</v>
      </c>
      <c r="E4979" s="25"/>
      <c r="F4979" s="23" t="s">
        <v>33</v>
      </c>
      <c r="G4979" s="23" t="s">
        <v>42</v>
      </c>
      <c r="H4979" s="24" t="s">
        <v>34</v>
      </c>
      <c r="I4979" s="24" t="s">
        <v>35</v>
      </c>
      <c r="J4979" s="23" t="s">
        <v>36</v>
      </c>
      <c r="K4979" s="26">
        <v>36006.54</v>
      </c>
      <c r="L4979" s="26">
        <f t="shared" si="234"/>
        <v>36006.54</v>
      </c>
      <c r="M4979" s="26">
        <v>36006.54</v>
      </c>
      <c r="N4979" s="26">
        <v>0</v>
      </c>
      <c r="O4979" s="26">
        <v>0</v>
      </c>
      <c r="P4979" s="26">
        <v>0</v>
      </c>
      <c r="Q4979" s="26">
        <f t="shared" si="232"/>
        <v>36006.54</v>
      </c>
      <c r="R4979" s="27" t="str">
        <f t="shared" si="233"/>
        <v>31-60</v>
      </c>
      <c r="S4979" s="27" t="str">
        <f>+VLOOKUP(B4979,'[1]PORTFOLIO MAY16'!$B$7:$T$5083,19,0)</f>
        <v>PANAMA</v>
      </c>
      <c r="T4979" s="26">
        <v>0</v>
      </c>
      <c r="U4979" s="23" t="s">
        <v>4557</v>
      </c>
      <c r="V4979" s="23" t="s">
        <v>4558</v>
      </c>
      <c r="W4979" s="23" t="s">
        <v>4557</v>
      </c>
      <c r="X4979" s="22">
        <v>38398.870000000003</v>
      </c>
    </row>
    <row r="4980" spans="1:24" x14ac:dyDescent="0.25">
      <c r="A4980" s="22">
        <v>720</v>
      </c>
      <c r="B4980" s="23" t="s">
        <v>5028</v>
      </c>
      <c r="C4980" s="23"/>
      <c r="D4980" s="24">
        <v>328924</v>
      </c>
      <c r="E4980" s="25"/>
      <c r="F4980" s="23" t="s">
        <v>33</v>
      </c>
      <c r="G4980" s="23" t="s">
        <v>42</v>
      </c>
      <c r="H4980" s="24" t="s">
        <v>34</v>
      </c>
      <c r="I4980" s="24" t="s">
        <v>35</v>
      </c>
      <c r="J4980" s="23" t="s">
        <v>36</v>
      </c>
      <c r="K4980" s="26">
        <v>48655.31</v>
      </c>
      <c r="L4980" s="26">
        <f t="shared" si="234"/>
        <v>48655.31</v>
      </c>
      <c r="M4980" s="26">
        <v>0</v>
      </c>
      <c r="N4980" s="26">
        <v>0</v>
      </c>
      <c r="O4980" s="26">
        <v>0</v>
      </c>
      <c r="P4980" s="26">
        <v>0</v>
      </c>
      <c r="Q4980" s="26">
        <f t="shared" si="232"/>
        <v>0</v>
      </c>
      <c r="R4980" s="27" t="str">
        <f t="shared" si="233"/>
        <v>1-30</v>
      </c>
      <c r="S4980" s="27" t="str">
        <f>+VLOOKUP(B4980,'[1]PORTFOLIO MAY16'!$B$7:$T$5083,19,0)</f>
        <v>PANAMA</v>
      </c>
      <c r="T4980" s="26">
        <v>0</v>
      </c>
      <c r="U4980" s="23" t="s">
        <v>4557</v>
      </c>
      <c r="V4980" s="23" t="s">
        <v>4558</v>
      </c>
      <c r="W4980" s="23" t="s">
        <v>4557</v>
      </c>
      <c r="X4980" s="22">
        <v>54112.92</v>
      </c>
    </row>
    <row r="4981" spans="1:24" x14ac:dyDescent="0.25">
      <c r="A4981" s="22">
        <v>720</v>
      </c>
      <c r="B4981" s="23" t="s">
        <v>5029</v>
      </c>
      <c r="C4981" s="23"/>
      <c r="D4981" s="24">
        <v>331500</v>
      </c>
      <c r="E4981" s="25"/>
      <c r="F4981" s="23" t="s">
        <v>33</v>
      </c>
      <c r="G4981" s="23" t="s">
        <v>42</v>
      </c>
      <c r="H4981" s="24" t="s">
        <v>34</v>
      </c>
      <c r="I4981" s="24" t="s">
        <v>35</v>
      </c>
      <c r="J4981" s="23" t="s">
        <v>36</v>
      </c>
      <c r="K4981" s="26">
        <v>35933.33</v>
      </c>
      <c r="L4981" s="26">
        <f t="shared" si="234"/>
        <v>35933.33</v>
      </c>
      <c r="M4981" s="26">
        <v>0</v>
      </c>
      <c r="N4981" s="26">
        <v>0</v>
      </c>
      <c r="O4981" s="26">
        <v>0</v>
      </c>
      <c r="P4981" s="26">
        <v>0</v>
      </c>
      <c r="Q4981" s="26">
        <f t="shared" si="232"/>
        <v>0</v>
      </c>
      <c r="R4981" s="27" t="str">
        <f t="shared" si="233"/>
        <v>1-30</v>
      </c>
      <c r="S4981" s="27" t="str">
        <f>+VLOOKUP(B4981,'[1]PORTFOLIO MAY16'!$B$7:$T$5083,19,0)</f>
        <v>PANAMA</v>
      </c>
      <c r="T4981" s="26">
        <v>0</v>
      </c>
      <c r="U4981" s="23" t="s">
        <v>4557</v>
      </c>
      <c r="V4981" s="23" t="s">
        <v>4558</v>
      </c>
      <c r="W4981" s="23" t="s">
        <v>4557</v>
      </c>
      <c r="X4981" s="22">
        <v>37351.86</v>
      </c>
    </row>
    <row r="4982" spans="1:24" x14ac:dyDescent="0.25">
      <c r="A4982" s="22">
        <v>720</v>
      </c>
      <c r="B4982" s="23" t="s">
        <v>5030</v>
      </c>
      <c r="C4982" s="23"/>
      <c r="D4982" s="24">
        <v>320695</v>
      </c>
      <c r="E4982" s="25"/>
      <c r="F4982" s="23" t="s">
        <v>42</v>
      </c>
      <c r="G4982" s="23" t="s">
        <v>42</v>
      </c>
      <c r="H4982" s="24" t="s">
        <v>34</v>
      </c>
      <c r="I4982" s="24" t="s">
        <v>35</v>
      </c>
      <c r="J4982" s="23" t="s">
        <v>36</v>
      </c>
      <c r="K4982" s="26">
        <v>34203.14</v>
      </c>
      <c r="L4982" s="26">
        <f t="shared" si="234"/>
        <v>34203.14</v>
      </c>
      <c r="M4982" s="26">
        <v>0</v>
      </c>
      <c r="N4982" s="26">
        <v>0</v>
      </c>
      <c r="O4982" s="26">
        <v>0</v>
      </c>
      <c r="P4982" s="26">
        <v>0</v>
      </c>
      <c r="Q4982" s="26">
        <f t="shared" si="232"/>
        <v>0</v>
      </c>
      <c r="R4982" s="27" t="str">
        <f t="shared" si="233"/>
        <v>1-30</v>
      </c>
      <c r="S4982" s="27" t="str">
        <f>+VLOOKUP(B4982,'[1]PORTFOLIO MAY16'!$B$7:$T$5083,19,0)</f>
        <v>PANAMA</v>
      </c>
      <c r="T4982" s="26">
        <v>0</v>
      </c>
      <c r="U4982" s="23" t="s">
        <v>4557</v>
      </c>
      <c r="V4982" s="23" t="s">
        <v>4558</v>
      </c>
      <c r="W4982" s="23" t="s">
        <v>4557</v>
      </c>
      <c r="X4982" s="22">
        <v>35119.839999999997</v>
      </c>
    </row>
    <row r="4983" spans="1:24" x14ac:dyDescent="0.25">
      <c r="A4983" s="22">
        <v>720</v>
      </c>
      <c r="B4983" s="23" t="s">
        <v>5031</v>
      </c>
      <c r="C4983" s="23"/>
      <c r="D4983" s="24">
        <v>334157</v>
      </c>
      <c r="E4983" s="25"/>
      <c r="F4983" s="23" t="s">
        <v>33</v>
      </c>
      <c r="G4983" s="23" t="s">
        <v>42</v>
      </c>
      <c r="H4983" s="24" t="s">
        <v>34</v>
      </c>
      <c r="I4983" s="24" t="s">
        <v>233</v>
      </c>
      <c r="J4983" s="23" t="s">
        <v>36</v>
      </c>
      <c r="K4983" s="26">
        <v>61433.25</v>
      </c>
      <c r="L4983" s="26">
        <f t="shared" si="234"/>
        <v>61433.25</v>
      </c>
      <c r="M4983" s="26">
        <v>0</v>
      </c>
      <c r="N4983" s="26">
        <v>0</v>
      </c>
      <c r="O4983" s="26">
        <v>0</v>
      </c>
      <c r="P4983" s="26">
        <v>61433.25</v>
      </c>
      <c r="Q4983" s="26">
        <f t="shared" si="232"/>
        <v>61433.25</v>
      </c>
      <c r="R4983" s="27" t="str">
        <f t="shared" si="233"/>
        <v>120+</v>
      </c>
      <c r="S4983" s="27" t="str">
        <f>+VLOOKUP(B4983,'[1]PORTFOLIO MAY16'!$B$7:$T$5083,19,0)</f>
        <v>PANAMA</v>
      </c>
      <c r="T4983" s="26">
        <v>0</v>
      </c>
      <c r="U4983" s="23" t="s">
        <v>4557</v>
      </c>
      <c r="V4983" s="23" t="s">
        <v>4558</v>
      </c>
      <c r="W4983" s="23" t="s">
        <v>4557</v>
      </c>
      <c r="X4983" s="22">
        <v>71636.36</v>
      </c>
    </row>
    <row r="4984" spans="1:24" x14ac:dyDescent="0.25">
      <c r="A4984" s="22">
        <v>720</v>
      </c>
      <c r="B4984" s="23" t="s">
        <v>5032</v>
      </c>
      <c r="C4984" s="23"/>
      <c r="D4984" s="24">
        <v>320695</v>
      </c>
      <c r="E4984" s="25"/>
      <c r="F4984" s="23" t="s">
        <v>42</v>
      </c>
      <c r="G4984" s="23" t="s">
        <v>42</v>
      </c>
      <c r="H4984" s="24" t="s">
        <v>34</v>
      </c>
      <c r="I4984" s="24" t="s">
        <v>35</v>
      </c>
      <c r="J4984" s="23" t="s">
        <v>36</v>
      </c>
      <c r="K4984" s="26">
        <v>12337.02</v>
      </c>
      <c r="L4984" s="26">
        <f t="shared" si="234"/>
        <v>12337.02</v>
      </c>
      <c r="M4984" s="26">
        <v>0</v>
      </c>
      <c r="N4984" s="26">
        <v>0</v>
      </c>
      <c r="O4984" s="26">
        <v>0</v>
      </c>
      <c r="P4984" s="26">
        <v>0</v>
      </c>
      <c r="Q4984" s="26">
        <f t="shared" si="232"/>
        <v>0</v>
      </c>
      <c r="R4984" s="27" t="str">
        <f t="shared" si="233"/>
        <v>1-30</v>
      </c>
      <c r="S4984" s="27" t="str">
        <f>+VLOOKUP(B4984,'[1]PORTFOLIO MAY16'!$B$7:$T$5083,19,0)</f>
        <v>PANAMA</v>
      </c>
      <c r="T4984" s="26">
        <v>0</v>
      </c>
      <c r="U4984" s="23" t="s">
        <v>4557</v>
      </c>
      <c r="V4984" s="23" t="s">
        <v>4558</v>
      </c>
      <c r="W4984" s="23" t="s">
        <v>4557</v>
      </c>
      <c r="X4984" s="22">
        <v>12700.2</v>
      </c>
    </row>
    <row r="4985" spans="1:24" x14ac:dyDescent="0.25">
      <c r="A4985" s="22">
        <v>720</v>
      </c>
      <c r="B4985" s="23" t="s">
        <v>5033</v>
      </c>
      <c r="C4985" s="23"/>
      <c r="D4985" s="24">
        <v>350057</v>
      </c>
      <c r="E4985" s="25"/>
      <c r="F4985" s="23" t="s">
        <v>33</v>
      </c>
      <c r="G4985" s="23" t="s">
        <v>42</v>
      </c>
      <c r="H4985" s="24" t="s">
        <v>34</v>
      </c>
      <c r="I4985" s="24" t="s">
        <v>35</v>
      </c>
      <c r="J4985" s="23" t="s">
        <v>36</v>
      </c>
      <c r="K4985" s="26">
        <v>195279.44</v>
      </c>
      <c r="L4985" s="26">
        <f t="shared" si="234"/>
        <v>195279.44</v>
      </c>
      <c r="M4985" s="26">
        <v>195279.44</v>
      </c>
      <c r="N4985" s="26">
        <v>0</v>
      </c>
      <c r="O4985" s="26">
        <v>0</v>
      </c>
      <c r="P4985" s="26">
        <v>0</v>
      </c>
      <c r="Q4985" s="26">
        <f t="shared" si="232"/>
        <v>195279.44</v>
      </c>
      <c r="R4985" s="27" t="str">
        <f t="shared" si="233"/>
        <v>31-60</v>
      </c>
      <c r="S4985" s="27" t="str">
        <f>+VLOOKUP(B4985,'[1]PORTFOLIO MAY16'!$B$7:$T$5083,19,0)</f>
        <v>PANAMA</v>
      </c>
      <c r="T4985" s="26">
        <v>0</v>
      </c>
      <c r="U4985" s="23" t="s">
        <v>4557</v>
      </c>
      <c r="V4985" s="23" t="s">
        <v>4558</v>
      </c>
      <c r="W4985" s="23" t="s">
        <v>4557</v>
      </c>
      <c r="X4985" s="22">
        <v>223148.57</v>
      </c>
    </row>
    <row r="4986" spans="1:24" x14ac:dyDescent="0.25">
      <c r="A4986" s="22">
        <v>720</v>
      </c>
      <c r="B4986" s="23" t="s">
        <v>5034</v>
      </c>
      <c r="C4986" s="23"/>
      <c r="D4986" s="24">
        <v>320673</v>
      </c>
      <c r="E4986" s="25"/>
      <c r="F4986" s="23" t="s">
        <v>33</v>
      </c>
      <c r="G4986" s="23" t="s">
        <v>42</v>
      </c>
      <c r="H4986" s="24" t="s">
        <v>34</v>
      </c>
      <c r="I4986" s="24" t="s">
        <v>35</v>
      </c>
      <c r="J4986" s="23" t="s">
        <v>36</v>
      </c>
      <c r="K4986" s="26">
        <v>6443.57</v>
      </c>
      <c r="L4986" s="26">
        <f t="shared" si="234"/>
        <v>6443.57</v>
      </c>
      <c r="M4986" s="26">
        <v>0</v>
      </c>
      <c r="N4986" s="26">
        <v>0</v>
      </c>
      <c r="O4986" s="26">
        <v>0</v>
      </c>
      <c r="P4986" s="26">
        <v>0</v>
      </c>
      <c r="Q4986" s="26">
        <f t="shared" si="232"/>
        <v>0</v>
      </c>
      <c r="R4986" s="27" t="str">
        <f t="shared" si="233"/>
        <v>1-30</v>
      </c>
      <c r="S4986" s="27" t="str">
        <f>+VLOOKUP(B4986,'[1]PORTFOLIO MAY16'!$B$7:$T$5083,19,0)</f>
        <v>PANAMA</v>
      </c>
      <c r="T4986" s="26">
        <v>0</v>
      </c>
      <c r="U4986" s="23" t="s">
        <v>4557</v>
      </c>
      <c r="V4986" s="23" t="s">
        <v>4558</v>
      </c>
      <c r="W4986" s="23" t="s">
        <v>4557</v>
      </c>
      <c r="X4986" s="22">
        <v>6605.17</v>
      </c>
    </row>
    <row r="4987" spans="1:24" x14ac:dyDescent="0.25">
      <c r="A4987" s="22">
        <v>720</v>
      </c>
      <c r="B4987" s="23" t="s">
        <v>5035</v>
      </c>
      <c r="C4987" s="23"/>
      <c r="D4987" s="24">
        <v>360623</v>
      </c>
      <c r="E4987" s="25"/>
      <c r="F4987" s="23" t="s">
        <v>33</v>
      </c>
      <c r="G4987" s="23" t="s">
        <v>42</v>
      </c>
      <c r="H4987" s="24" t="s">
        <v>34</v>
      </c>
      <c r="I4987" s="24" t="s">
        <v>35</v>
      </c>
      <c r="J4987" s="23" t="s">
        <v>36</v>
      </c>
      <c r="K4987" s="26">
        <v>173875.62</v>
      </c>
      <c r="L4987" s="26">
        <f t="shared" si="234"/>
        <v>173875.62</v>
      </c>
      <c r="M4987" s="26">
        <v>0</v>
      </c>
      <c r="N4987" s="26">
        <v>0</v>
      </c>
      <c r="O4987" s="26">
        <v>0</v>
      </c>
      <c r="P4987" s="26">
        <v>0</v>
      </c>
      <c r="Q4987" s="26">
        <f t="shared" si="232"/>
        <v>0</v>
      </c>
      <c r="R4987" s="27" t="str">
        <f t="shared" si="233"/>
        <v>1-30</v>
      </c>
      <c r="S4987" s="27" t="str">
        <f>+VLOOKUP(B4987,'[1]PORTFOLIO MAY16'!$B$7:$T$5083,19,0)</f>
        <v>PANAMA</v>
      </c>
      <c r="T4987" s="26">
        <v>0</v>
      </c>
      <c r="U4987" s="23" t="s">
        <v>4557</v>
      </c>
      <c r="V4987" s="23" t="s">
        <v>4558</v>
      </c>
      <c r="W4987" s="23" t="s">
        <v>4557</v>
      </c>
      <c r="X4987" s="22">
        <v>207000.82</v>
      </c>
    </row>
    <row r="4988" spans="1:24" x14ac:dyDescent="0.25">
      <c r="A4988" s="22">
        <v>720</v>
      </c>
      <c r="B4988" s="23" t="s">
        <v>5036</v>
      </c>
      <c r="C4988" s="23"/>
      <c r="D4988" s="24">
        <v>356921</v>
      </c>
      <c r="E4988" s="25"/>
      <c r="F4988" s="23" t="s">
        <v>33</v>
      </c>
      <c r="G4988" s="23" t="s">
        <v>42</v>
      </c>
      <c r="H4988" s="24" t="s">
        <v>34</v>
      </c>
      <c r="I4988" s="24" t="s">
        <v>35</v>
      </c>
      <c r="J4988" s="23" t="s">
        <v>36</v>
      </c>
      <c r="K4988" s="26">
        <v>66193.11</v>
      </c>
      <c r="L4988" s="26">
        <f t="shared" si="234"/>
        <v>66193.11</v>
      </c>
      <c r="M4988" s="26">
        <v>66193.11</v>
      </c>
      <c r="N4988" s="26">
        <v>0</v>
      </c>
      <c r="O4988" s="26">
        <v>0</v>
      </c>
      <c r="P4988" s="26">
        <v>0</v>
      </c>
      <c r="Q4988" s="26">
        <f t="shared" si="232"/>
        <v>66193.11</v>
      </c>
      <c r="R4988" s="27" t="str">
        <f t="shared" si="233"/>
        <v>31-60</v>
      </c>
      <c r="S4988" s="27" t="str">
        <f>+VLOOKUP(B4988,'[1]PORTFOLIO MAY16'!$B$7:$T$5083,19,0)</f>
        <v>PANAMA</v>
      </c>
      <c r="T4988" s="26">
        <v>0</v>
      </c>
      <c r="U4988" s="23" t="s">
        <v>4557</v>
      </c>
      <c r="V4988" s="23" t="s">
        <v>4558</v>
      </c>
      <c r="W4988" s="23" t="s">
        <v>4557</v>
      </c>
      <c r="X4988" s="22">
        <v>77659.02</v>
      </c>
    </row>
    <row r="4989" spans="1:24" x14ac:dyDescent="0.25">
      <c r="A4989" s="22">
        <v>720</v>
      </c>
      <c r="B4989" s="23" t="s">
        <v>5037</v>
      </c>
      <c r="C4989" s="23"/>
      <c r="D4989" s="24">
        <v>357289</v>
      </c>
      <c r="E4989" s="25"/>
      <c r="F4989" s="23" t="s">
        <v>33</v>
      </c>
      <c r="G4989" s="23" t="s">
        <v>42</v>
      </c>
      <c r="H4989" s="24" t="s">
        <v>34</v>
      </c>
      <c r="I4989" s="24" t="s">
        <v>35</v>
      </c>
      <c r="J4989" s="23" t="s">
        <v>36</v>
      </c>
      <c r="K4989" s="26">
        <v>418345.51</v>
      </c>
      <c r="L4989" s="26">
        <f t="shared" si="234"/>
        <v>418345.51</v>
      </c>
      <c r="M4989" s="26">
        <v>0</v>
      </c>
      <c r="N4989" s="26">
        <v>0</v>
      </c>
      <c r="O4989" s="26">
        <v>0</v>
      </c>
      <c r="P4989" s="26">
        <v>0</v>
      </c>
      <c r="Q4989" s="26">
        <f t="shared" si="232"/>
        <v>0</v>
      </c>
      <c r="R4989" s="27" t="str">
        <f t="shared" si="233"/>
        <v>1-30</v>
      </c>
      <c r="S4989" s="27" t="str">
        <f>+VLOOKUP(B4989,'[1]PORTFOLIO MAY16'!$B$7:$T$5083,19,0)</f>
        <v>PANAMA</v>
      </c>
      <c r="T4989" s="26">
        <v>0</v>
      </c>
      <c r="U4989" s="23" t="s">
        <v>4557</v>
      </c>
      <c r="V4989" s="23" t="s">
        <v>4558</v>
      </c>
      <c r="W4989" s="23" t="s">
        <v>4557</v>
      </c>
      <c r="X4989" s="22">
        <v>450099.55</v>
      </c>
    </row>
    <row r="4990" spans="1:24" x14ac:dyDescent="0.25">
      <c r="A4990" s="22">
        <v>720</v>
      </c>
      <c r="B4990" s="23" t="s">
        <v>5038</v>
      </c>
      <c r="C4990" s="23"/>
      <c r="D4990" s="24">
        <v>357286</v>
      </c>
      <c r="E4990" s="25"/>
      <c r="F4990" s="23" t="s">
        <v>33</v>
      </c>
      <c r="G4990" s="23" t="s">
        <v>42</v>
      </c>
      <c r="H4990" s="24" t="s">
        <v>34</v>
      </c>
      <c r="I4990" s="24" t="s">
        <v>35</v>
      </c>
      <c r="J4990" s="23" t="s">
        <v>36</v>
      </c>
      <c r="K4990" s="26">
        <v>54567.22</v>
      </c>
      <c r="L4990" s="26">
        <f t="shared" si="234"/>
        <v>54567.22</v>
      </c>
      <c r="M4990" s="26">
        <v>0</v>
      </c>
      <c r="N4990" s="26">
        <v>0</v>
      </c>
      <c r="O4990" s="26">
        <v>0</v>
      </c>
      <c r="P4990" s="26">
        <v>0</v>
      </c>
      <c r="Q4990" s="26">
        <f t="shared" si="232"/>
        <v>0</v>
      </c>
      <c r="R4990" s="27" t="str">
        <f t="shared" si="233"/>
        <v>1-30</v>
      </c>
      <c r="S4990" s="27" t="str">
        <f>+VLOOKUP(B4990,'[1]PORTFOLIO MAY16'!$B$7:$T$5083,19,0)</f>
        <v>PANAMA</v>
      </c>
      <c r="T4990" s="26">
        <v>0</v>
      </c>
      <c r="U4990" s="23" t="s">
        <v>4557</v>
      </c>
      <c r="V4990" s="23" t="s">
        <v>4558</v>
      </c>
      <c r="W4990" s="23" t="s">
        <v>4557</v>
      </c>
      <c r="X4990" s="22">
        <v>63394.94</v>
      </c>
    </row>
    <row r="4991" spans="1:24" x14ac:dyDescent="0.25">
      <c r="A4991" s="22">
        <v>720</v>
      </c>
      <c r="B4991" s="23" t="s">
        <v>5039</v>
      </c>
      <c r="C4991" s="23"/>
      <c r="D4991" s="24">
        <v>357605</v>
      </c>
      <c r="E4991" s="25"/>
      <c r="F4991" s="23" t="s">
        <v>33</v>
      </c>
      <c r="G4991" s="23" t="s">
        <v>42</v>
      </c>
      <c r="H4991" s="24" t="s">
        <v>34</v>
      </c>
      <c r="I4991" s="24" t="s">
        <v>35</v>
      </c>
      <c r="J4991" s="23" t="s">
        <v>36</v>
      </c>
      <c r="K4991" s="26">
        <v>64064.62</v>
      </c>
      <c r="L4991" s="26">
        <f t="shared" si="234"/>
        <v>64064.62</v>
      </c>
      <c r="M4991" s="26">
        <v>0</v>
      </c>
      <c r="N4991" s="26">
        <v>0</v>
      </c>
      <c r="O4991" s="26">
        <v>0</v>
      </c>
      <c r="P4991" s="26">
        <v>0</v>
      </c>
      <c r="Q4991" s="26">
        <f t="shared" si="232"/>
        <v>0</v>
      </c>
      <c r="R4991" s="27" t="str">
        <f t="shared" si="233"/>
        <v>1-30</v>
      </c>
      <c r="S4991" s="27" t="str">
        <f>+VLOOKUP(B4991,'[1]PORTFOLIO MAY16'!$B$7:$T$5083,19,0)</f>
        <v>PANAMA</v>
      </c>
      <c r="T4991" s="26">
        <v>0</v>
      </c>
      <c r="U4991" s="23" t="s">
        <v>4557</v>
      </c>
      <c r="V4991" s="23" t="s">
        <v>4558</v>
      </c>
      <c r="W4991" s="23" t="s">
        <v>4557</v>
      </c>
      <c r="X4991" s="22">
        <v>70639.740000000005</v>
      </c>
    </row>
    <row r="4992" spans="1:24" x14ac:dyDescent="0.25">
      <c r="A4992" s="22">
        <v>720</v>
      </c>
      <c r="B4992" s="23" t="s">
        <v>5040</v>
      </c>
      <c r="C4992" s="23"/>
      <c r="D4992" s="24">
        <v>320703</v>
      </c>
      <c r="E4992" s="25"/>
      <c r="F4992" s="23" t="s">
        <v>33</v>
      </c>
      <c r="G4992" s="23" t="s">
        <v>42</v>
      </c>
      <c r="H4992" s="24" t="s">
        <v>34</v>
      </c>
      <c r="I4992" s="24" t="s">
        <v>35</v>
      </c>
      <c r="J4992" s="23" t="s">
        <v>36</v>
      </c>
      <c r="K4992" s="26">
        <v>184344.04</v>
      </c>
      <c r="L4992" s="26">
        <f t="shared" si="234"/>
        <v>184344.04</v>
      </c>
      <c r="M4992" s="26">
        <v>0</v>
      </c>
      <c r="N4992" s="26">
        <v>0</v>
      </c>
      <c r="O4992" s="26">
        <v>0</v>
      </c>
      <c r="P4992" s="26">
        <v>0</v>
      </c>
      <c r="Q4992" s="26">
        <f t="shared" si="232"/>
        <v>0</v>
      </c>
      <c r="R4992" s="27" t="str">
        <f t="shared" si="233"/>
        <v>1-30</v>
      </c>
      <c r="S4992" s="27" t="str">
        <f>+VLOOKUP(B4992,'[1]PORTFOLIO MAY16'!$B$7:$T$5083,19,0)</f>
        <v>PANAMA</v>
      </c>
      <c r="T4992" s="26">
        <v>0</v>
      </c>
      <c r="U4992" s="23" t="s">
        <v>4557</v>
      </c>
      <c r="V4992" s="23" t="s">
        <v>4558</v>
      </c>
      <c r="W4992" s="23" t="s">
        <v>4557</v>
      </c>
      <c r="X4992" s="22">
        <v>209873.44</v>
      </c>
    </row>
    <row r="4993" spans="1:24" x14ac:dyDescent="0.25">
      <c r="A4993" s="22">
        <v>720</v>
      </c>
      <c r="B4993" s="23" t="s">
        <v>5041</v>
      </c>
      <c r="C4993" s="23"/>
      <c r="D4993" s="24">
        <v>320703</v>
      </c>
      <c r="E4993" s="25"/>
      <c r="F4993" s="23" t="s">
        <v>33</v>
      </c>
      <c r="G4993" s="23" t="s">
        <v>42</v>
      </c>
      <c r="H4993" s="24" t="s">
        <v>34</v>
      </c>
      <c r="I4993" s="24" t="s">
        <v>35</v>
      </c>
      <c r="J4993" s="23" t="s">
        <v>36</v>
      </c>
      <c r="K4993" s="26">
        <v>264538.40999999997</v>
      </c>
      <c r="L4993" s="26">
        <f t="shared" si="234"/>
        <v>264538.40999999997</v>
      </c>
      <c r="M4993" s="26">
        <v>0</v>
      </c>
      <c r="N4993" s="26">
        <v>0</v>
      </c>
      <c r="O4993" s="26">
        <v>0</v>
      </c>
      <c r="P4993" s="26">
        <v>0</v>
      </c>
      <c r="Q4993" s="26">
        <f t="shared" si="232"/>
        <v>0</v>
      </c>
      <c r="R4993" s="27" t="str">
        <f t="shared" si="233"/>
        <v>1-30</v>
      </c>
      <c r="S4993" s="27" t="str">
        <f>+VLOOKUP(B4993,'[1]PORTFOLIO MAY16'!$B$7:$T$5083,19,0)</f>
        <v>PANAMA</v>
      </c>
      <c r="T4993" s="26">
        <v>0</v>
      </c>
      <c r="U4993" s="23" t="s">
        <v>4557</v>
      </c>
      <c r="V4993" s="23" t="s">
        <v>4558</v>
      </c>
      <c r="W4993" s="23" t="s">
        <v>4557</v>
      </c>
      <c r="X4993" s="22">
        <v>310101.67</v>
      </c>
    </row>
    <row r="4994" spans="1:24" x14ac:dyDescent="0.25">
      <c r="A4994" s="22">
        <v>720</v>
      </c>
      <c r="B4994" s="23" t="s">
        <v>5042</v>
      </c>
      <c r="C4994" s="23"/>
      <c r="D4994" s="24">
        <v>367891</v>
      </c>
      <c r="E4994" s="25"/>
      <c r="F4994" s="23" t="s">
        <v>33</v>
      </c>
      <c r="G4994" s="23" t="s">
        <v>42</v>
      </c>
      <c r="H4994" s="24" t="s">
        <v>34</v>
      </c>
      <c r="I4994" s="24" t="s">
        <v>35</v>
      </c>
      <c r="J4994" s="23" t="s">
        <v>36</v>
      </c>
      <c r="K4994" s="26">
        <v>71404.759999999995</v>
      </c>
      <c r="L4994" s="26">
        <f t="shared" si="234"/>
        <v>71404.759999999995</v>
      </c>
      <c r="M4994" s="26">
        <v>0</v>
      </c>
      <c r="N4994" s="26">
        <v>0</v>
      </c>
      <c r="O4994" s="26">
        <v>0</v>
      </c>
      <c r="P4994" s="26">
        <v>0</v>
      </c>
      <c r="Q4994" s="26">
        <f t="shared" si="232"/>
        <v>0</v>
      </c>
      <c r="R4994" s="27" t="str">
        <f t="shared" si="233"/>
        <v>1-30</v>
      </c>
      <c r="S4994" s="27" t="str">
        <f>+VLOOKUP(B4994,'[1]PORTFOLIO MAY16'!$B$7:$T$5083,19,0)</f>
        <v>PANAMA</v>
      </c>
      <c r="T4994" s="26">
        <v>0</v>
      </c>
      <c r="U4994" s="23" t="s">
        <v>4557</v>
      </c>
      <c r="V4994" s="23" t="s">
        <v>4558</v>
      </c>
      <c r="W4994" s="23" t="s">
        <v>4557</v>
      </c>
      <c r="X4994" s="22">
        <v>86948.1</v>
      </c>
    </row>
    <row r="4995" spans="1:24" x14ac:dyDescent="0.25">
      <c r="A4995" s="22">
        <v>720</v>
      </c>
      <c r="B4995" s="23" t="s">
        <v>5043</v>
      </c>
      <c r="C4995" s="23"/>
      <c r="D4995" s="24">
        <v>356944</v>
      </c>
      <c r="E4995" s="25"/>
      <c r="F4995" s="23" t="s">
        <v>33</v>
      </c>
      <c r="G4995" s="23" t="s">
        <v>42</v>
      </c>
      <c r="H4995" s="24" t="s">
        <v>34</v>
      </c>
      <c r="I4995" s="24" t="s">
        <v>35</v>
      </c>
      <c r="J4995" s="23" t="s">
        <v>36</v>
      </c>
      <c r="K4995" s="26">
        <v>63305.91</v>
      </c>
      <c r="L4995" s="26">
        <f t="shared" si="234"/>
        <v>63305.91</v>
      </c>
      <c r="M4995" s="26">
        <v>0</v>
      </c>
      <c r="N4995" s="26">
        <v>0</v>
      </c>
      <c r="O4995" s="26">
        <v>0</v>
      </c>
      <c r="P4995" s="26">
        <v>0</v>
      </c>
      <c r="Q4995" s="26">
        <f t="shared" si="232"/>
        <v>0</v>
      </c>
      <c r="R4995" s="27" t="str">
        <f t="shared" si="233"/>
        <v>1-30</v>
      </c>
      <c r="S4995" s="27" t="str">
        <f>+VLOOKUP(B4995,'[1]PORTFOLIO MAY16'!$B$7:$T$5083,19,0)</f>
        <v>PANAMA</v>
      </c>
      <c r="T4995" s="26">
        <v>0</v>
      </c>
      <c r="U4995" s="23" t="s">
        <v>4557</v>
      </c>
      <c r="V4995" s="23" t="s">
        <v>4558</v>
      </c>
      <c r="W4995" s="23" t="s">
        <v>4557</v>
      </c>
      <c r="X4995" s="22">
        <v>70639.740000000005</v>
      </c>
    </row>
    <row r="4996" spans="1:24" x14ac:dyDescent="0.25">
      <c r="A4996" s="22">
        <v>720</v>
      </c>
      <c r="B4996" s="23" t="s">
        <v>5044</v>
      </c>
      <c r="C4996" s="23"/>
      <c r="D4996" s="24">
        <v>341194</v>
      </c>
      <c r="E4996" s="25"/>
      <c r="F4996" s="23" t="s">
        <v>33</v>
      </c>
      <c r="G4996" s="23" t="s">
        <v>42</v>
      </c>
      <c r="H4996" s="24" t="s">
        <v>34</v>
      </c>
      <c r="I4996" s="24" t="s">
        <v>35</v>
      </c>
      <c r="J4996" s="23" t="s">
        <v>36</v>
      </c>
      <c r="K4996" s="26">
        <v>176797.22</v>
      </c>
      <c r="L4996" s="26">
        <f t="shared" si="234"/>
        <v>176797.22</v>
      </c>
      <c r="M4996" s="26">
        <v>0</v>
      </c>
      <c r="N4996" s="26">
        <v>0</v>
      </c>
      <c r="O4996" s="26">
        <v>0</v>
      </c>
      <c r="P4996" s="26">
        <v>0</v>
      </c>
      <c r="Q4996" s="26">
        <f t="shared" si="232"/>
        <v>0</v>
      </c>
      <c r="R4996" s="27" t="str">
        <f t="shared" si="233"/>
        <v>1-30</v>
      </c>
      <c r="S4996" s="27" t="str">
        <f>+VLOOKUP(B4996,'[1]PORTFOLIO MAY16'!$B$7:$T$5083,19,0)</f>
        <v>PANAMA</v>
      </c>
      <c r="T4996" s="26">
        <v>0</v>
      </c>
      <c r="U4996" s="23" t="s">
        <v>4557</v>
      </c>
      <c r="V4996" s="23" t="s">
        <v>4558</v>
      </c>
      <c r="W4996" s="23" t="s">
        <v>4557</v>
      </c>
      <c r="X4996" s="22">
        <v>209460.24</v>
      </c>
    </row>
    <row r="4997" spans="1:24" x14ac:dyDescent="0.25">
      <c r="A4997" s="22">
        <v>720</v>
      </c>
      <c r="B4997" s="23" t="s">
        <v>5045</v>
      </c>
      <c r="C4997" s="23"/>
      <c r="D4997" s="24">
        <v>360030</v>
      </c>
      <c r="E4997" s="25"/>
      <c r="F4997" s="23" t="s">
        <v>33</v>
      </c>
      <c r="G4997" s="23" t="s">
        <v>42</v>
      </c>
      <c r="H4997" s="24" t="s">
        <v>34</v>
      </c>
      <c r="I4997" s="24" t="s">
        <v>35</v>
      </c>
      <c r="J4997" s="23" t="s">
        <v>36</v>
      </c>
      <c r="K4997" s="26">
        <v>110757.75999999999</v>
      </c>
      <c r="L4997" s="26">
        <f t="shared" si="234"/>
        <v>110757.75999999999</v>
      </c>
      <c r="M4997" s="26">
        <v>0</v>
      </c>
      <c r="N4997" s="26">
        <v>0</v>
      </c>
      <c r="O4997" s="26">
        <v>0</v>
      </c>
      <c r="P4997" s="26">
        <v>0</v>
      </c>
      <c r="Q4997" s="26">
        <f t="shared" si="232"/>
        <v>0</v>
      </c>
      <c r="R4997" s="27" t="str">
        <f t="shared" si="233"/>
        <v>1-30</v>
      </c>
      <c r="S4997" s="27" t="str">
        <f>+VLOOKUP(B4997,'[1]PORTFOLIO MAY16'!$B$7:$T$5083,19,0)</f>
        <v>PANAMA</v>
      </c>
      <c r="T4997" s="26">
        <v>0</v>
      </c>
      <c r="U4997" s="23" t="s">
        <v>4557</v>
      </c>
      <c r="V4997" s="23" t="s">
        <v>4558</v>
      </c>
      <c r="W4997" s="23" t="s">
        <v>4557</v>
      </c>
      <c r="X4997" s="22">
        <v>132897.78</v>
      </c>
    </row>
    <row r="4998" spans="1:24" x14ac:dyDescent="0.25">
      <c r="A4998" s="22">
        <v>720</v>
      </c>
      <c r="B4998" s="23" t="s">
        <v>5046</v>
      </c>
      <c r="C4998" s="23"/>
      <c r="D4998" s="24">
        <v>320697</v>
      </c>
      <c r="E4998" s="25"/>
      <c r="F4998" s="23" t="s">
        <v>33</v>
      </c>
      <c r="G4998" s="23" t="s">
        <v>42</v>
      </c>
      <c r="H4998" s="24" t="s">
        <v>34</v>
      </c>
      <c r="I4998" s="24" t="s">
        <v>35</v>
      </c>
      <c r="J4998" s="23" t="s">
        <v>36</v>
      </c>
      <c r="K4998" s="26">
        <v>93848.95</v>
      </c>
      <c r="L4998" s="26">
        <f t="shared" si="234"/>
        <v>93848.95</v>
      </c>
      <c r="M4998" s="26">
        <v>0</v>
      </c>
      <c r="N4998" s="26">
        <v>0</v>
      </c>
      <c r="O4998" s="26">
        <v>0</v>
      </c>
      <c r="P4998" s="26">
        <v>0</v>
      </c>
      <c r="Q4998" s="26">
        <f t="shared" si="232"/>
        <v>0</v>
      </c>
      <c r="R4998" s="27" t="str">
        <f t="shared" si="233"/>
        <v>1-30</v>
      </c>
      <c r="S4998" s="27" t="str">
        <f>+VLOOKUP(B4998,'[1]PORTFOLIO MAY16'!$B$7:$T$5083,19,0)</f>
        <v>PANAMA</v>
      </c>
      <c r="T4998" s="26">
        <v>0</v>
      </c>
      <c r="U4998" s="23" t="s">
        <v>4557</v>
      </c>
      <c r="V4998" s="23" t="s">
        <v>4558</v>
      </c>
      <c r="W4998" s="23" t="s">
        <v>4557</v>
      </c>
      <c r="X4998" s="22">
        <v>101528.67</v>
      </c>
    </row>
    <row r="4999" spans="1:24" x14ac:dyDescent="0.25">
      <c r="A4999" s="22">
        <v>720</v>
      </c>
      <c r="B4999" s="23" t="s">
        <v>5047</v>
      </c>
      <c r="C4999" s="23"/>
      <c r="D4999" s="24">
        <v>360011</v>
      </c>
      <c r="E4999" s="25"/>
      <c r="F4999" s="23" t="s">
        <v>33</v>
      </c>
      <c r="G4999" s="23" t="s">
        <v>42</v>
      </c>
      <c r="H4999" s="24" t="s">
        <v>34</v>
      </c>
      <c r="I4999" s="24" t="s">
        <v>35</v>
      </c>
      <c r="J4999" s="23" t="s">
        <v>36</v>
      </c>
      <c r="K4999" s="26">
        <v>34961.440000000002</v>
      </c>
      <c r="L4999" s="26">
        <f t="shared" si="234"/>
        <v>34961.440000000002</v>
      </c>
      <c r="M4999" s="26">
        <v>0</v>
      </c>
      <c r="N4999" s="26">
        <v>0</v>
      </c>
      <c r="O4999" s="26">
        <v>0</v>
      </c>
      <c r="P4999" s="26">
        <v>0</v>
      </c>
      <c r="Q4999" s="26">
        <f t="shared" ref="Q4999:Q5062" si="235">+P4999+O4999+N4999+M4999</f>
        <v>0</v>
      </c>
      <c r="R4999" s="27" t="str">
        <f t="shared" ref="R4999:R5062" si="236">+IF(P4999&gt;0,"120+",IF(O4999&gt;0,"91-120",IF(N4999&gt;0,"61-90",IF(M4999&gt;0,"31-60","1-30"))))</f>
        <v>1-30</v>
      </c>
      <c r="S4999" s="27" t="str">
        <f>+VLOOKUP(B4999,'[1]PORTFOLIO MAY16'!$B$7:$T$5083,19,0)</f>
        <v>PANAMA</v>
      </c>
      <c r="T4999" s="26">
        <v>0</v>
      </c>
      <c r="U4999" s="23" t="s">
        <v>4557</v>
      </c>
      <c r="V4999" s="23" t="s">
        <v>4558</v>
      </c>
      <c r="W4999" s="23" t="s">
        <v>4557</v>
      </c>
      <c r="X4999" s="22">
        <v>42080.74</v>
      </c>
    </row>
    <row r="5000" spans="1:24" x14ac:dyDescent="0.25">
      <c r="A5000" s="22">
        <v>720</v>
      </c>
      <c r="B5000" s="23" t="s">
        <v>5048</v>
      </c>
      <c r="C5000" s="23"/>
      <c r="D5000" s="24">
        <v>320674</v>
      </c>
      <c r="E5000" s="25"/>
      <c r="F5000" s="23" t="s">
        <v>33</v>
      </c>
      <c r="G5000" s="23" t="s">
        <v>42</v>
      </c>
      <c r="H5000" s="24" t="s">
        <v>34</v>
      </c>
      <c r="I5000" s="24" t="s">
        <v>35</v>
      </c>
      <c r="J5000" s="23" t="s">
        <v>36</v>
      </c>
      <c r="K5000" s="26">
        <v>226124.33</v>
      </c>
      <c r="L5000" s="26">
        <f t="shared" si="234"/>
        <v>226124.33</v>
      </c>
      <c r="M5000" s="26">
        <v>0</v>
      </c>
      <c r="N5000" s="26">
        <v>0</v>
      </c>
      <c r="O5000" s="26">
        <v>0</v>
      </c>
      <c r="P5000" s="26">
        <v>0</v>
      </c>
      <c r="Q5000" s="26">
        <f t="shared" si="235"/>
        <v>0</v>
      </c>
      <c r="R5000" s="27" t="str">
        <f t="shared" si="236"/>
        <v>1-30</v>
      </c>
      <c r="S5000" s="27" t="str">
        <f>+VLOOKUP(B5000,'[1]PORTFOLIO MAY16'!$B$7:$T$5083,19,0)</f>
        <v>PANAMA</v>
      </c>
      <c r="T5000" s="26">
        <v>0</v>
      </c>
      <c r="U5000" s="23" t="s">
        <v>4557</v>
      </c>
      <c r="V5000" s="23" t="s">
        <v>4558</v>
      </c>
      <c r="W5000" s="23" t="s">
        <v>4557</v>
      </c>
      <c r="X5000" s="22">
        <v>246597.67</v>
      </c>
    </row>
    <row r="5001" spans="1:24" x14ac:dyDescent="0.25">
      <c r="A5001" s="22">
        <v>720</v>
      </c>
      <c r="B5001" s="23" t="s">
        <v>5049</v>
      </c>
      <c r="C5001" s="23"/>
      <c r="D5001" s="24">
        <v>326350</v>
      </c>
      <c r="E5001" s="25"/>
      <c r="F5001" s="23" t="s">
        <v>33</v>
      </c>
      <c r="G5001" s="23" t="s">
        <v>42</v>
      </c>
      <c r="H5001" s="24" t="s">
        <v>34</v>
      </c>
      <c r="I5001" s="24" t="s">
        <v>35</v>
      </c>
      <c r="J5001" s="23" t="s">
        <v>36</v>
      </c>
      <c r="K5001" s="26">
        <v>256518.3</v>
      </c>
      <c r="L5001" s="26">
        <f t="shared" si="234"/>
        <v>256518.3</v>
      </c>
      <c r="M5001" s="26">
        <v>0</v>
      </c>
      <c r="N5001" s="26">
        <v>0</v>
      </c>
      <c r="O5001" s="26">
        <v>0</v>
      </c>
      <c r="P5001" s="26">
        <v>0</v>
      </c>
      <c r="Q5001" s="26">
        <f t="shared" si="235"/>
        <v>0</v>
      </c>
      <c r="R5001" s="27" t="str">
        <f t="shared" si="236"/>
        <v>1-30</v>
      </c>
      <c r="S5001" s="27" t="str">
        <f>+VLOOKUP(B5001,'[1]PORTFOLIO MAY16'!$B$7:$T$5083,19,0)</f>
        <v>PANAMA</v>
      </c>
      <c r="T5001" s="26">
        <v>0</v>
      </c>
      <c r="U5001" s="23" t="s">
        <v>4557</v>
      </c>
      <c r="V5001" s="23" t="s">
        <v>4558</v>
      </c>
      <c r="W5001" s="23" t="s">
        <v>4557</v>
      </c>
      <c r="X5001" s="22">
        <v>283394.98</v>
      </c>
    </row>
    <row r="5002" spans="1:24" x14ac:dyDescent="0.25">
      <c r="A5002" s="22">
        <v>720</v>
      </c>
      <c r="B5002" s="23" t="s">
        <v>5050</v>
      </c>
      <c r="C5002" s="23"/>
      <c r="D5002" s="24">
        <v>360030</v>
      </c>
      <c r="E5002" s="25"/>
      <c r="F5002" s="23" t="s">
        <v>33</v>
      </c>
      <c r="G5002" s="23" t="s">
        <v>42</v>
      </c>
      <c r="H5002" s="24" t="s">
        <v>34</v>
      </c>
      <c r="I5002" s="24" t="s">
        <v>35</v>
      </c>
      <c r="J5002" s="23" t="s">
        <v>36</v>
      </c>
      <c r="K5002" s="26">
        <v>99866.28</v>
      </c>
      <c r="L5002" s="26">
        <f t="shared" si="234"/>
        <v>99866.28</v>
      </c>
      <c r="M5002" s="26">
        <v>0</v>
      </c>
      <c r="N5002" s="26">
        <v>0</v>
      </c>
      <c r="O5002" s="26">
        <v>0</v>
      </c>
      <c r="P5002" s="26">
        <v>0</v>
      </c>
      <c r="Q5002" s="26">
        <f t="shared" si="235"/>
        <v>0</v>
      </c>
      <c r="R5002" s="27" t="str">
        <f t="shared" si="236"/>
        <v>1-30</v>
      </c>
      <c r="S5002" s="27" t="str">
        <f>+VLOOKUP(B5002,'[1]PORTFOLIO MAY16'!$B$7:$T$5083,19,0)</f>
        <v>PANAMA</v>
      </c>
      <c r="T5002" s="26">
        <v>0</v>
      </c>
      <c r="U5002" s="23" t="s">
        <v>4557</v>
      </c>
      <c r="V5002" s="23" t="s">
        <v>4558</v>
      </c>
      <c r="W5002" s="23" t="s">
        <v>4557</v>
      </c>
      <c r="X5002" s="22">
        <v>120208.48</v>
      </c>
    </row>
    <row r="5003" spans="1:24" x14ac:dyDescent="0.25">
      <c r="A5003" s="22">
        <v>720</v>
      </c>
      <c r="B5003" s="23" t="s">
        <v>5051</v>
      </c>
      <c r="C5003" s="23"/>
      <c r="D5003" s="24">
        <v>320730</v>
      </c>
      <c r="E5003" s="25"/>
      <c r="F5003" s="23" t="s">
        <v>33</v>
      </c>
      <c r="G5003" s="23" t="s">
        <v>42</v>
      </c>
      <c r="H5003" s="24" t="s">
        <v>34</v>
      </c>
      <c r="I5003" s="24" t="s">
        <v>35</v>
      </c>
      <c r="J5003" s="23" t="s">
        <v>36</v>
      </c>
      <c r="K5003" s="26">
        <v>11931.76</v>
      </c>
      <c r="L5003" s="26">
        <f t="shared" si="234"/>
        <v>11931.76</v>
      </c>
      <c r="M5003" s="26">
        <v>11931.76</v>
      </c>
      <c r="N5003" s="26">
        <v>0</v>
      </c>
      <c r="O5003" s="26">
        <v>0</v>
      </c>
      <c r="P5003" s="26">
        <v>0</v>
      </c>
      <c r="Q5003" s="26">
        <f t="shared" si="235"/>
        <v>11931.76</v>
      </c>
      <c r="R5003" s="27" t="str">
        <f t="shared" si="236"/>
        <v>31-60</v>
      </c>
      <c r="S5003" s="27" t="str">
        <f>+VLOOKUP(B5003,'[1]PORTFOLIO MAY16'!$B$7:$T$5083,19,0)</f>
        <v>PANAMA</v>
      </c>
      <c r="T5003" s="26">
        <v>0</v>
      </c>
      <c r="U5003" s="23" t="s">
        <v>4557</v>
      </c>
      <c r="V5003" s="23" t="s">
        <v>4558</v>
      </c>
      <c r="W5003" s="23" t="s">
        <v>4557</v>
      </c>
      <c r="X5003" s="22">
        <v>12047.48</v>
      </c>
    </row>
    <row r="5004" spans="1:24" x14ac:dyDescent="0.25">
      <c r="A5004" s="22">
        <v>720</v>
      </c>
      <c r="B5004" s="23" t="s">
        <v>5052</v>
      </c>
      <c r="C5004" s="23"/>
      <c r="D5004" s="24">
        <v>359692</v>
      </c>
      <c r="E5004" s="25"/>
      <c r="F5004" s="23" t="s">
        <v>33</v>
      </c>
      <c r="G5004" s="23" t="s">
        <v>42</v>
      </c>
      <c r="H5004" s="24" t="s">
        <v>34</v>
      </c>
      <c r="I5004" s="24" t="s">
        <v>35</v>
      </c>
      <c r="J5004" s="23" t="s">
        <v>36</v>
      </c>
      <c r="K5004" s="26">
        <v>131449.20000000001</v>
      </c>
      <c r="L5004" s="26">
        <f t="shared" si="234"/>
        <v>131449.20000000001</v>
      </c>
      <c r="M5004" s="26">
        <v>0</v>
      </c>
      <c r="N5004" s="26">
        <v>0</v>
      </c>
      <c r="O5004" s="26">
        <v>0</v>
      </c>
      <c r="P5004" s="26">
        <v>0</v>
      </c>
      <c r="Q5004" s="26">
        <f t="shared" si="235"/>
        <v>0</v>
      </c>
      <c r="R5004" s="27" t="str">
        <f t="shared" si="236"/>
        <v>1-30</v>
      </c>
      <c r="S5004" s="27" t="str">
        <f>+VLOOKUP(B5004,'[1]PORTFOLIO MAY16'!$B$7:$T$5083,19,0)</f>
        <v>PANAMA</v>
      </c>
      <c r="T5004" s="26">
        <v>0</v>
      </c>
      <c r="U5004" s="23" t="s">
        <v>4557</v>
      </c>
      <c r="V5004" s="23" t="s">
        <v>4558</v>
      </c>
      <c r="W5004" s="23" t="s">
        <v>4557</v>
      </c>
      <c r="X5004" s="22">
        <v>156075.29999999999</v>
      </c>
    </row>
    <row r="5005" spans="1:24" x14ac:dyDescent="0.25">
      <c r="A5005" s="22">
        <v>720</v>
      </c>
      <c r="B5005" s="23" t="s">
        <v>5053</v>
      </c>
      <c r="C5005" s="23"/>
      <c r="D5005" s="24">
        <v>311622</v>
      </c>
      <c r="E5005" s="25"/>
      <c r="F5005" s="23" t="s">
        <v>33</v>
      </c>
      <c r="G5005" s="23" t="s">
        <v>42</v>
      </c>
      <c r="H5005" s="24" t="s">
        <v>34</v>
      </c>
      <c r="I5005" s="24" t="s">
        <v>233</v>
      </c>
      <c r="J5005" s="23" t="s">
        <v>36</v>
      </c>
      <c r="K5005" s="26">
        <v>44100.25</v>
      </c>
      <c r="L5005" s="26">
        <f t="shared" si="234"/>
        <v>44100.25</v>
      </c>
      <c r="M5005" s="26">
        <v>0</v>
      </c>
      <c r="N5005" s="26">
        <v>0</v>
      </c>
      <c r="O5005" s="26">
        <v>0</v>
      </c>
      <c r="P5005" s="26">
        <v>44100.25</v>
      </c>
      <c r="Q5005" s="26">
        <f t="shared" si="235"/>
        <v>44100.25</v>
      </c>
      <c r="R5005" s="27" t="str">
        <f t="shared" si="236"/>
        <v>120+</v>
      </c>
      <c r="S5005" s="27" t="str">
        <f>+VLOOKUP(B5005,'[1]PORTFOLIO MAY16'!$B$7:$T$5083,19,0)</f>
        <v>PANAMA</v>
      </c>
      <c r="T5005" s="26">
        <v>44100.25</v>
      </c>
      <c r="U5005" s="23" t="s">
        <v>4557</v>
      </c>
      <c r="V5005" s="23" t="s">
        <v>4558</v>
      </c>
      <c r="W5005" s="23" t="s">
        <v>4557</v>
      </c>
      <c r="X5005" s="22">
        <v>49236.6</v>
      </c>
    </row>
    <row r="5006" spans="1:24" x14ac:dyDescent="0.25">
      <c r="A5006" s="22">
        <v>720</v>
      </c>
      <c r="B5006" s="23" t="s">
        <v>5054</v>
      </c>
      <c r="C5006" s="23"/>
      <c r="D5006" s="24">
        <v>341712</v>
      </c>
      <c r="E5006" s="25"/>
      <c r="F5006" s="23" t="s">
        <v>33</v>
      </c>
      <c r="G5006" s="23" t="s">
        <v>42</v>
      </c>
      <c r="H5006" s="24" t="s">
        <v>34</v>
      </c>
      <c r="I5006" s="24" t="s">
        <v>35</v>
      </c>
      <c r="J5006" s="23" t="s">
        <v>36</v>
      </c>
      <c r="K5006" s="26">
        <v>192040.49</v>
      </c>
      <c r="L5006" s="26">
        <f t="shared" si="234"/>
        <v>192040.49</v>
      </c>
      <c r="M5006" s="26">
        <v>0</v>
      </c>
      <c r="N5006" s="26">
        <v>0</v>
      </c>
      <c r="O5006" s="26">
        <v>0</v>
      </c>
      <c r="P5006" s="26">
        <v>0</v>
      </c>
      <c r="Q5006" s="26">
        <f t="shared" si="235"/>
        <v>0</v>
      </c>
      <c r="R5006" s="27" t="str">
        <f t="shared" si="236"/>
        <v>1-30</v>
      </c>
      <c r="S5006" s="27" t="str">
        <f>+VLOOKUP(B5006,'[1]PORTFOLIO MAY16'!$B$7:$T$5083,19,0)</f>
        <v>PANAMA</v>
      </c>
      <c r="T5006" s="26">
        <v>0</v>
      </c>
      <c r="U5006" s="23" t="s">
        <v>4557</v>
      </c>
      <c r="V5006" s="23" t="s">
        <v>4558</v>
      </c>
      <c r="W5006" s="23" t="s">
        <v>4557</v>
      </c>
      <c r="X5006" s="22">
        <v>214315.22</v>
      </c>
    </row>
    <row r="5007" spans="1:24" x14ac:dyDescent="0.25">
      <c r="A5007" s="22">
        <v>720</v>
      </c>
      <c r="B5007" s="23" t="s">
        <v>5055</v>
      </c>
      <c r="C5007" s="23"/>
      <c r="D5007" s="24">
        <v>320708</v>
      </c>
      <c r="E5007" s="25"/>
      <c r="F5007" s="23" t="s">
        <v>33</v>
      </c>
      <c r="G5007" s="23" t="s">
        <v>42</v>
      </c>
      <c r="H5007" s="24" t="s">
        <v>34</v>
      </c>
      <c r="I5007" s="24" t="s">
        <v>35</v>
      </c>
      <c r="J5007" s="23" t="s">
        <v>36</v>
      </c>
      <c r="K5007" s="26">
        <v>20876.91</v>
      </c>
      <c r="L5007" s="26">
        <f t="shared" si="234"/>
        <v>20876.91</v>
      </c>
      <c r="M5007" s="26">
        <v>20876.91</v>
      </c>
      <c r="N5007" s="26">
        <v>0</v>
      </c>
      <c r="O5007" s="26">
        <v>0</v>
      </c>
      <c r="P5007" s="26">
        <v>0</v>
      </c>
      <c r="Q5007" s="26">
        <f t="shared" si="235"/>
        <v>20876.91</v>
      </c>
      <c r="R5007" s="27" t="str">
        <f t="shared" si="236"/>
        <v>31-60</v>
      </c>
      <c r="S5007" s="27" t="str">
        <f>+VLOOKUP(B5007,'[1]PORTFOLIO MAY16'!$B$7:$T$5083,19,0)</f>
        <v>PANAMA</v>
      </c>
      <c r="T5007" s="26">
        <v>0</v>
      </c>
      <c r="U5007" s="23" t="s">
        <v>4557</v>
      </c>
      <c r="V5007" s="23" t="s">
        <v>4558</v>
      </c>
      <c r="W5007" s="23" t="s">
        <v>4557</v>
      </c>
      <c r="X5007" s="22">
        <v>22325.94</v>
      </c>
    </row>
    <row r="5008" spans="1:24" x14ac:dyDescent="0.25">
      <c r="A5008" s="22">
        <v>720</v>
      </c>
      <c r="B5008" s="23" t="s">
        <v>5056</v>
      </c>
      <c r="C5008" s="23"/>
      <c r="D5008" s="24">
        <v>351103</v>
      </c>
      <c r="E5008" s="25"/>
      <c r="F5008" s="23" t="s">
        <v>33</v>
      </c>
      <c r="G5008" s="23" t="s">
        <v>42</v>
      </c>
      <c r="H5008" s="24" t="s">
        <v>34</v>
      </c>
      <c r="I5008" s="24" t="s">
        <v>35</v>
      </c>
      <c r="J5008" s="23" t="s">
        <v>36</v>
      </c>
      <c r="K5008" s="26">
        <v>108005.75999999999</v>
      </c>
      <c r="L5008" s="26">
        <f t="shared" si="234"/>
        <v>108005.75999999999</v>
      </c>
      <c r="M5008" s="26">
        <v>0</v>
      </c>
      <c r="N5008" s="26">
        <v>0</v>
      </c>
      <c r="O5008" s="26">
        <v>0</v>
      </c>
      <c r="P5008" s="26">
        <v>0</v>
      </c>
      <c r="Q5008" s="26">
        <f t="shared" si="235"/>
        <v>0</v>
      </c>
      <c r="R5008" s="27" t="str">
        <f t="shared" si="236"/>
        <v>1-30</v>
      </c>
      <c r="S5008" s="27" t="str">
        <f>+VLOOKUP(B5008,'[1]PORTFOLIO MAY16'!$B$7:$T$5083,19,0)</f>
        <v>PANAMA</v>
      </c>
      <c r="T5008" s="26">
        <v>0</v>
      </c>
      <c r="U5008" s="23" t="s">
        <v>4557</v>
      </c>
      <c r="V5008" s="23" t="s">
        <v>4558</v>
      </c>
      <c r="W5008" s="23" t="s">
        <v>4557</v>
      </c>
      <c r="X5008" s="22">
        <v>126678.39999999999</v>
      </c>
    </row>
    <row r="5009" spans="1:24" x14ac:dyDescent="0.25">
      <c r="A5009" s="22">
        <v>720</v>
      </c>
      <c r="B5009" s="23" t="s">
        <v>5057</v>
      </c>
      <c r="C5009" s="23"/>
      <c r="D5009" s="24">
        <v>320755</v>
      </c>
      <c r="E5009" s="25"/>
      <c r="F5009" s="23" t="s">
        <v>33</v>
      </c>
      <c r="G5009" s="23" t="s">
        <v>42</v>
      </c>
      <c r="H5009" s="24" t="s">
        <v>34</v>
      </c>
      <c r="I5009" s="24" t="s">
        <v>35</v>
      </c>
      <c r="J5009" s="23" t="s">
        <v>36</v>
      </c>
      <c r="K5009" s="26">
        <v>103688.08</v>
      </c>
      <c r="L5009" s="26">
        <f t="shared" si="234"/>
        <v>103688.08</v>
      </c>
      <c r="M5009" s="26">
        <v>0</v>
      </c>
      <c r="N5009" s="26">
        <v>103688.08</v>
      </c>
      <c r="O5009" s="26">
        <v>0</v>
      </c>
      <c r="P5009" s="26">
        <v>0</v>
      </c>
      <c r="Q5009" s="26">
        <f t="shared" si="235"/>
        <v>103688.08</v>
      </c>
      <c r="R5009" s="27" t="str">
        <f t="shared" si="236"/>
        <v>61-90</v>
      </c>
      <c r="S5009" s="27" t="str">
        <f>+VLOOKUP(B5009,'[1]PORTFOLIO MAY16'!$B$7:$T$5083,19,0)</f>
        <v>PANAMA</v>
      </c>
      <c r="T5009" s="26">
        <v>0</v>
      </c>
      <c r="U5009" s="23" t="s">
        <v>4557</v>
      </c>
      <c r="V5009" s="23" t="s">
        <v>4558</v>
      </c>
      <c r="W5009" s="23" t="s">
        <v>4557</v>
      </c>
      <c r="X5009" s="22">
        <v>109076.7</v>
      </c>
    </row>
    <row r="5010" spans="1:24" x14ac:dyDescent="0.25">
      <c r="A5010" s="22">
        <v>720</v>
      </c>
      <c r="B5010" s="23" t="s">
        <v>5058</v>
      </c>
      <c r="C5010" s="23"/>
      <c r="D5010" s="24">
        <v>333737</v>
      </c>
      <c r="E5010" s="25"/>
      <c r="F5010" s="23" t="s">
        <v>33</v>
      </c>
      <c r="G5010" s="23" t="s">
        <v>42</v>
      </c>
      <c r="H5010" s="24" t="s">
        <v>34</v>
      </c>
      <c r="I5010" s="24" t="s">
        <v>35</v>
      </c>
      <c r="J5010" s="23" t="s">
        <v>36</v>
      </c>
      <c r="K5010" s="26">
        <v>268699.94</v>
      </c>
      <c r="L5010" s="26">
        <f t="shared" si="234"/>
        <v>268699.94</v>
      </c>
      <c r="M5010" s="26">
        <v>0</v>
      </c>
      <c r="N5010" s="26">
        <v>0</v>
      </c>
      <c r="O5010" s="26">
        <v>0</v>
      </c>
      <c r="P5010" s="26">
        <v>0</v>
      </c>
      <c r="Q5010" s="26">
        <f t="shared" si="235"/>
        <v>0</v>
      </c>
      <c r="R5010" s="27" t="str">
        <f t="shared" si="236"/>
        <v>1-30</v>
      </c>
      <c r="S5010" s="27" t="str">
        <f>+VLOOKUP(B5010,'[1]PORTFOLIO MAY16'!$B$7:$T$5083,19,0)</f>
        <v>PANAMA</v>
      </c>
      <c r="T5010" s="26">
        <v>0</v>
      </c>
      <c r="U5010" s="23" t="s">
        <v>4557</v>
      </c>
      <c r="V5010" s="23" t="s">
        <v>4558</v>
      </c>
      <c r="W5010" s="23" t="s">
        <v>4557</v>
      </c>
      <c r="X5010" s="22">
        <v>296714.09999999998</v>
      </c>
    </row>
    <row r="5011" spans="1:24" x14ac:dyDescent="0.25">
      <c r="A5011" s="22">
        <v>720</v>
      </c>
      <c r="B5011" s="23" t="s">
        <v>5059</v>
      </c>
      <c r="C5011" s="23"/>
      <c r="D5011" s="24">
        <v>320755</v>
      </c>
      <c r="E5011" s="25"/>
      <c r="F5011" s="23" t="s">
        <v>33</v>
      </c>
      <c r="G5011" s="23" t="s">
        <v>42</v>
      </c>
      <c r="H5011" s="24" t="s">
        <v>34</v>
      </c>
      <c r="I5011" s="24" t="s">
        <v>35</v>
      </c>
      <c r="J5011" s="23" t="s">
        <v>36</v>
      </c>
      <c r="K5011" s="26">
        <v>47542.21</v>
      </c>
      <c r="L5011" s="26">
        <f t="shared" si="234"/>
        <v>47542.21</v>
      </c>
      <c r="M5011" s="26">
        <v>0</v>
      </c>
      <c r="N5011" s="26">
        <v>47542.21</v>
      </c>
      <c r="O5011" s="26">
        <v>0</v>
      </c>
      <c r="P5011" s="26">
        <v>0</v>
      </c>
      <c r="Q5011" s="26">
        <f t="shared" si="235"/>
        <v>47542.21</v>
      </c>
      <c r="R5011" s="27" t="str">
        <f t="shared" si="236"/>
        <v>61-90</v>
      </c>
      <c r="S5011" s="27" t="str">
        <f>+VLOOKUP(B5011,'[1]PORTFOLIO MAY16'!$B$7:$T$5083,19,0)</f>
        <v>PANAMA</v>
      </c>
      <c r="T5011" s="26">
        <v>0</v>
      </c>
      <c r="U5011" s="23" t="s">
        <v>4557</v>
      </c>
      <c r="V5011" s="23" t="s">
        <v>4558</v>
      </c>
      <c r="W5011" s="23" t="s">
        <v>4557</v>
      </c>
      <c r="X5011" s="22">
        <v>49999.01</v>
      </c>
    </row>
    <row r="5012" spans="1:24" x14ac:dyDescent="0.25">
      <c r="A5012" s="22">
        <v>720</v>
      </c>
      <c r="B5012" s="23" t="s">
        <v>5060</v>
      </c>
      <c r="C5012" s="23"/>
      <c r="D5012" s="24">
        <v>319116</v>
      </c>
      <c r="E5012" s="25"/>
      <c r="F5012" s="23" t="s">
        <v>33</v>
      </c>
      <c r="G5012" s="23" t="s">
        <v>42</v>
      </c>
      <c r="H5012" s="24" t="s">
        <v>34</v>
      </c>
      <c r="I5012" s="24" t="s">
        <v>35</v>
      </c>
      <c r="J5012" s="23" t="s">
        <v>36</v>
      </c>
      <c r="K5012" s="26">
        <v>224994.95</v>
      </c>
      <c r="L5012" s="26">
        <f t="shared" si="234"/>
        <v>224994.95</v>
      </c>
      <c r="M5012" s="26">
        <v>0</v>
      </c>
      <c r="N5012" s="26">
        <v>0</v>
      </c>
      <c r="O5012" s="26">
        <v>0</v>
      </c>
      <c r="P5012" s="26">
        <v>0</v>
      </c>
      <c r="Q5012" s="26">
        <f t="shared" si="235"/>
        <v>0</v>
      </c>
      <c r="R5012" s="27" t="str">
        <f t="shared" si="236"/>
        <v>1-30</v>
      </c>
      <c r="S5012" s="27" t="str">
        <f>+VLOOKUP(B5012,'[1]PORTFOLIO MAY16'!$B$7:$T$5083,19,0)</f>
        <v>PANAMA</v>
      </c>
      <c r="T5012" s="26">
        <v>0</v>
      </c>
      <c r="U5012" s="23" t="s">
        <v>4557</v>
      </c>
      <c r="V5012" s="23" t="s">
        <v>4558</v>
      </c>
      <c r="W5012" s="23" t="s">
        <v>4557</v>
      </c>
      <c r="X5012" s="22">
        <v>239449.24</v>
      </c>
    </row>
    <row r="5013" spans="1:24" x14ac:dyDescent="0.25">
      <c r="A5013" s="22">
        <v>720</v>
      </c>
      <c r="B5013" s="23" t="s">
        <v>5061</v>
      </c>
      <c r="C5013" s="23"/>
      <c r="D5013" s="24">
        <v>356944</v>
      </c>
      <c r="E5013" s="25"/>
      <c r="F5013" s="23" t="s">
        <v>33</v>
      </c>
      <c r="G5013" s="23" t="s">
        <v>42</v>
      </c>
      <c r="H5013" s="24" t="s">
        <v>34</v>
      </c>
      <c r="I5013" s="24" t="s">
        <v>35</v>
      </c>
      <c r="J5013" s="23" t="s">
        <v>36</v>
      </c>
      <c r="K5013" s="26">
        <v>176034.58</v>
      </c>
      <c r="L5013" s="26">
        <f t="shared" si="234"/>
        <v>176034.58</v>
      </c>
      <c r="M5013" s="26">
        <v>0</v>
      </c>
      <c r="N5013" s="26">
        <v>0</v>
      </c>
      <c r="O5013" s="26">
        <v>0</v>
      </c>
      <c r="P5013" s="26">
        <v>0</v>
      </c>
      <c r="Q5013" s="26">
        <f t="shared" si="235"/>
        <v>0</v>
      </c>
      <c r="R5013" s="27" t="str">
        <f t="shared" si="236"/>
        <v>1-30</v>
      </c>
      <c r="S5013" s="27" t="str">
        <f>+VLOOKUP(B5013,'[1]PORTFOLIO MAY16'!$B$7:$T$5083,19,0)</f>
        <v>PANAMA</v>
      </c>
      <c r="T5013" s="26">
        <v>0</v>
      </c>
      <c r="U5013" s="23" t="s">
        <v>4557</v>
      </c>
      <c r="V5013" s="23" t="s">
        <v>4558</v>
      </c>
      <c r="W5013" s="23" t="s">
        <v>4557</v>
      </c>
      <c r="X5013" s="22">
        <v>208434.79</v>
      </c>
    </row>
    <row r="5014" spans="1:24" x14ac:dyDescent="0.25">
      <c r="A5014" s="22">
        <v>720</v>
      </c>
      <c r="B5014" s="23" t="s">
        <v>5062</v>
      </c>
      <c r="C5014" s="23"/>
      <c r="D5014" s="24">
        <v>327899</v>
      </c>
      <c r="E5014" s="25"/>
      <c r="F5014" s="23" t="s">
        <v>33</v>
      </c>
      <c r="G5014" s="23" t="s">
        <v>42</v>
      </c>
      <c r="H5014" s="24" t="s">
        <v>34</v>
      </c>
      <c r="I5014" s="24" t="s">
        <v>35</v>
      </c>
      <c r="J5014" s="23" t="s">
        <v>36</v>
      </c>
      <c r="K5014" s="26">
        <v>34783.33</v>
      </c>
      <c r="L5014" s="26">
        <f t="shared" si="234"/>
        <v>34783.33</v>
      </c>
      <c r="M5014" s="26">
        <v>0</v>
      </c>
      <c r="N5014" s="26">
        <v>0</v>
      </c>
      <c r="O5014" s="26">
        <v>0</v>
      </c>
      <c r="P5014" s="26">
        <v>0</v>
      </c>
      <c r="Q5014" s="26">
        <f t="shared" si="235"/>
        <v>0</v>
      </c>
      <c r="R5014" s="27" t="str">
        <f t="shared" si="236"/>
        <v>1-30</v>
      </c>
      <c r="S5014" s="27" t="str">
        <f>+VLOOKUP(B5014,'[1]PORTFOLIO MAY16'!$B$7:$T$5083,19,0)</f>
        <v>PANAMA</v>
      </c>
      <c r="T5014" s="26">
        <v>0</v>
      </c>
      <c r="U5014" s="23" t="s">
        <v>4557</v>
      </c>
      <c r="V5014" s="23" t="s">
        <v>4558</v>
      </c>
      <c r="W5014" s="23" t="s">
        <v>4557</v>
      </c>
      <c r="X5014" s="22">
        <v>36045.599999999999</v>
      </c>
    </row>
    <row r="5015" spans="1:24" x14ac:dyDescent="0.25">
      <c r="A5015" s="22">
        <v>720</v>
      </c>
      <c r="B5015" s="23" t="s">
        <v>5063</v>
      </c>
      <c r="C5015" s="23"/>
      <c r="D5015" s="24">
        <v>320674</v>
      </c>
      <c r="E5015" s="25"/>
      <c r="F5015" s="23" t="s">
        <v>33</v>
      </c>
      <c r="G5015" s="23" t="s">
        <v>42</v>
      </c>
      <c r="H5015" s="24" t="s">
        <v>34</v>
      </c>
      <c r="I5015" s="24" t="s">
        <v>35</v>
      </c>
      <c r="J5015" s="23" t="s">
        <v>36</v>
      </c>
      <c r="K5015" s="26">
        <v>147212.42000000001</v>
      </c>
      <c r="L5015" s="26">
        <f t="shared" si="234"/>
        <v>147212.42000000001</v>
      </c>
      <c r="M5015" s="26">
        <v>0</v>
      </c>
      <c r="N5015" s="26">
        <v>0</v>
      </c>
      <c r="O5015" s="26">
        <v>0</v>
      </c>
      <c r="P5015" s="26">
        <v>0</v>
      </c>
      <c r="Q5015" s="26">
        <f t="shared" si="235"/>
        <v>0</v>
      </c>
      <c r="R5015" s="27" t="str">
        <f t="shared" si="236"/>
        <v>1-30</v>
      </c>
      <c r="S5015" s="27" t="str">
        <f>+VLOOKUP(B5015,'[1]PORTFOLIO MAY16'!$B$7:$T$5083,19,0)</f>
        <v>PANAMA</v>
      </c>
      <c r="T5015" s="26">
        <v>0</v>
      </c>
      <c r="U5015" s="23" t="s">
        <v>4557</v>
      </c>
      <c r="V5015" s="23" t="s">
        <v>4558</v>
      </c>
      <c r="W5015" s="23" t="s">
        <v>4557</v>
      </c>
      <c r="X5015" s="22">
        <v>158132.60999999999</v>
      </c>
    </row>
    <row r="5016" spans="1:24" x14ac:dyDescent="0.25">
      <c r="A5016" s="22">
        <v>720</v>
      </c>
      <c r="B5016" s="23" t="s">
        <v>5064</v>
      </c>
      <c r="C5016" s="23"/>
      <c r="D5016" s="24">
        <v>320674</v>
      </c>
      <c r="E5016" s="25"/>
      <c r="F5016" s="23" t="s">
        <v>33</v>
      </c>
      <c r="G5016" s="23" t="s">
        <v>42</v>
      </c>
      <c r="H5016" s="24" t="s">
        <v>34</v>
      </c>
      <c r="I5016" s="24" t="s">
        <v>35</v>
      </c>
      <c r="J5016" s="23" t="s">
        <v>36</v>
      </c>
      <c r="K5016" s="26">
        <v>271617.15000000002</v>
      </c>
      <c r="L5016" s="26">
        <f t="shared" si="234"/>
        <v>271617.15000000002</v>
      </c>
      <c r="M5016" s="26">
        <v>0</v>
      </c>
      <c r="N5016" s="26">
        <v>0</v>
      </c>
      <c r="O5016" s="26">
        <v>0</v>
      </c>
      <c r="P5016" s="26">
        <v>0</v>
      </c>
      <c r="Q5016" s="26">
        <f t="shared" si="235"/>
        <v>0</v>
      </c>
      <c r="R5016" s="27" t="str">
        <f t="shared" si="236"/>
        <v>1-30</v>
      </c>
      <c r="S5016" s="27" t="str">
        <f>+VLOOKUP(B5016,'[1]PORTFOLIO MAY16'!$B$7:$T$5083,19,0)</f>
        <v>PANAMA</v>
      </c>
      <c r="T5016" s="26">
        <v>0</v>
      </c>
      <c r="U5016" s="23" t="s">
        <v>4557</v>
      </c>
      <c r="V5016" s="23" t="s">
        <v>4558</v>
      </c>
      <c r="W5016" s="23" t="s">
        <v>4557</v>
      </c>
      <c r="X5016" s="22">
        <v>288767.25</v>
      </c>
    </row>
    <row r="5017" spans="1:24" x14ac:dyDescent="0.25">
      <c r="A5017" s="22">
        <v>720</v>
      </c>
      <c r="B5017" s="23" t="s">
        <v>5065</v>
      </c>
      <c r="C5017" s="23"/>
      <c r="D5017" s="24">
        <v>311622</v>
      </c>
      <c r="E5017" s="25"/>
      <c r="F5017" s="23" t="s">
        <v>33</v>
      </c>
      <c r="G5017" s="23" t="s">
        <v>42</v>
      </c>
      <c r="H5017" s="24" t="s">
        <v>34</v>
      </c>
      <c r="I5017" s="24" t="s">
        <v>233</v>
      </c>
      <c r="J5017" s="23" t="s">
        <v>36</v>
      </c>
      <c r="K5017" s="26">
        <v>43624.5</v>
      </c>
      <c r="L5017" s="26">
        <f t="shared" si="234"/>
        <v>43624.5</v>
      </c>
      <c r="M5017" s="26">
        <v>0</v>
      </c>
      <c r="N5017" s="26">
        <v>0</v>
      </c>
      <c r="O5017" s="26">
        <v>0</v>
      </c>
      <c r="P5017" s="26">
        <v>43624.5</v>
      </c>
      <c r="Q5017" s="26">
        <f t="shared" si="235"/>
        <v>43624.5</v>
      </c>
      <c r="R5017" s="27" t="str">
        <f t="shared" si="236"/>
        <v>120+</v>
      </c>
      <c r="S5017" s="27" t="str">
        <f>+VLOOKUP(B5017,'[1]PORTFOLIO MAY16'!$B$7:$T$5083,19,0)</f>
        <v>PANAMA</v>
      </c>
      <c r="T5017" s="26">
        <v>0</v>
      </c>
      <c r="U5017" s="23" t="s">
        <v>4557</v>
      </c>
      <c r="V5017" s="23" t="s">
        <v>4558</v>
      </c>
      <c r="W5017" s="23" t="s">
        <v>4557</v>
      </c>
      <c r="X5017" s="22">
        <v>47528.37</v>
      </c>
    </row>
    <row r="5018" spans="1:24" x14ac:dyDescent="0.25">
      <c r="A5018" s="22">
        <v>720</v>
      </c>
      <c r="B5018" s="23" t="s">
        <v>5066</v>
      </c>
      <c r="C5018" s="23"/>
      <c r="D5018" s="24">
        <v>355763</v>
      </c>
      <c r="E5018" s="25"/>
      <c r="F5018" s="23" t="s">
        <v>33</v>
      </c>
      <c r="G5018" s="23" t="s">
        <v>42</v>
      </c>
      <c r="H5018" s="24" t="s">
        <v>34</v>
      </c>
      <c r="I5018" s="24" t="s">
        <v>233</v>
      </c>
      <c r="J5018" s="23" t="s">
        <v>36</v>
      </c>
      <c r="K5018" s="26">
        <v>155050.76</v>
      </c>
      <c r="L5018" s="26">
        <f t="shared" si="234"/>
        <v>155050.76</v>
      </c>
      <c r="M5018" s="26">
        <v>155050.76</v>
      </c>
      <c r="N5018" s="26">
        <v>0</v>
      </c>
      <c r="O5018" s="26">
        <v>0</v>
      </c>
      <c r="P5018" s="26">
        <v>0</v>
      </c>
      <c r="Q5018" s="26">
        <f t="shared" si="235"/>
        <v>155050.76</v>
      </c>
      <c r="R5018" s="27" t="str">
        <f t="shared" si="236"/>
        <v>31-60</v>
      </c>
      <c r="S5018" s="27" t="str">
        <f>+VLOOKUP(B5018,'[1]PORTFOLIO MAY16'!$B$7:$T$5083,19,0)</f>
        <v>PANAMA</v>
      </c>
      <c r="T5018" s="26">
        <v>0</v>
      </c>
      <c r="U5018" s="23" t="s">
        <v>4557</v>
      </c>
      <c r="V5018" s="23" t="s">
        <v>4558</v>
      </c>
      <c r="W5018" s="23" t="s">
        <v>4557</v>
      </c>
      <c r="X5018" s="22">
        <v>186571.8</v>
      </c>
    </row>
    <row r="5019" spans="1:24" x14ac:dyDescent="0.25">
      <c r="A5019" s="22">
        <v>720</v>
      </c>
      <c r="B5019" s="23" t="s">
        <v>5067</v>
      </c>
      <c r="C5019" s="23"/>
      <c r="D5019" s="24">
        <v>355746</v>
      </c>
      <c r="E5019" s="25"/>
      <c r="F5019" s="23" t="s">
        <v>33</v>
      </c>
      <c r="G5019" s="23" t="s">
        <v>42</v>
      </c>
      <c r="H5019" s="24" t="s">
        <v>34</v>
      </c>
      <c r="I5019" s="24" t="s">
        <v>35</v>
      </c>
      <c r="J5019" s="23" t="s">
        <v>36</v>
      </c>
      <c r="K5019" s="26">
        <v>58414.78</v>
      </c>
      <c r="L5019" s="26">
        <f t="shared" si="234"/>
        <v>58414.78</v>
      </c>
      <c r="M5019" s="26">
        <v>0</v>
      </c>
      <c r="N5019" s="26">
        <v>0</v>
      </c>
      <c r="O5019" s="26">
        <v>0</v>
      </c>
      <c r="P5019" s="26">
        <v>0</v>
      </c>
      <c r="Q5019" s="26">
        <f t="shared" si="235"/>
        <v>0</v>
      </c>
      <c r="R5019" s="27" t="str">
        <f t="shared" si="236"/>
        <v>1-30</v>
      </c>
      <c r="S5019" s="27" t="str">
        <f>+VLOOKUP(B5019,'[1]PORTFOLIO MAY16'!$B$7:$T$5083,19,0)</f>
        <v>PANAMA</v>
      </c>
      <c r="T5019" s="26">
        <v>0</v>
      </c>
      <c r="U5019" s="23" t="s">
        <v>4557</v>
      </c>
      <c r="V5019" s="23" t="s">
        <v>4558</v>
      </c>
      <c r="W5019" s="23" t="s">
        <v>4557</v>
      </c>
      <c r="X5019" s="22">
        <v>66137.63</v>
      </c>
    </row>
    <row r="5020" spans="1:24" x14ac:dyDescent="0.25">
      <c r="A5020" s="22">
        <v>720</v>
      </c>
      <c r="B5020" s="23" t="s">
        <v>5068</v>
      </c>
      <c r="C5020" s="23"/>
      <c r="D5020" s="24">
        <v>356362</v>
      </c>
      <c r="E5020" s="25"/>
      <c r="F5020" s="23" t="s">
        <v>98</v>
      </c>
      <c r="G5020" s="23" t="s">
        <v>98</v>
      </c>
      <c r="H5020" s="24" t="s">
        <v>34</v>
      </c>
      <c r="I5020" s="24" t="s">
        <v>35</v>
      </c>
      <c r="J5020" s="23" t="s">
        <v>36</v>
      </c>
      <c r="K5020" s="26">
        <v>425221.2</v>
      </c>
      <c r="L5020" s="26">
        <f t="shared" si="234"/>
        <v>425221.2</v>
      </c>
      <c r="M5020" s="26">
        <v>0</v>
      </c>
      <c r="N5020" s="26">
        <v>0</v>
      </c>
      <c r="O5020" s="26">
        <v>0</v>
      </c>
      <c r="P5020" s="26">
        <v>0</v>
      </c>
      <c r="Q5020" s="26">
        <f t="shared" si="235"/>
        <v>0</v>
      </c>
      <c r="R5020" s="27" t="str">
        <f t="shared" si="236"/>
        <v>1-30</v>
      </c>
      <c r="S5020" s="27" t="str">
        <f>+VLOOKUP(B5020,'[1]PORTFOLIO MAY16'!$B$7:$T$5083,19,0)</f>
        <v>PANAMA</v>
      </c>
      <c r="T5020" s="26">
        <v>0</v>
      </c>
      <c r="U5020" s="23" t="s">
        <v>4557</v>
      </c>
      <c r="V5020" s="23" t="s">
        <v>4558</v>
      </c>
      <c r="W5020" s="23" t="s">
        <v>4557</v>
      </c>
      <c r="X5020" s="22">
        <v>404287.88</v>
      </c>
    </row>
    <row r="5021" spans="1:24" x14ac:dyDescent="0.25">
      <c r="A5021" s="22">
        <v>720</v>
      </c>
      <c r="B5021" s="23" t="s">
        <v>5069</v>
      </c>
      <c r="C5021" s="23"/>
      <c r="D5021" s="24">
        <v>320674</v>
      </c>
      <c r="E5021" s="25"/>
      <c r="F5021" s="23" t="s">
        <v>33</v>
      </c>
      <c r="G5021" s="23" t="s">
        <v>42</v>
      </c>
      <c r="H5021" s="24" t="s">
        <v>34</v>
      </c>
      <c r="I5021" s="24" t="s">
        <v>35</v>
      </c>
      <c r="J5021" s="23" t="s">
        <v>36</v>
      </c>
      <c r="K5021" s="26">
        <v>490944.14</v>
      </c>
      <c r="L5021" s="26">
        <f t="shared" si="234"/>
        <v>490944.14</v>
      </c>
      <c r="M5021" s="26">
        <v>0</v>
      </c>
      <c r="N5021" s="26">
        <v>0</v>
      </c>
      <c r="O5021" s="26">
        <v>0</v>
      </c>
      <c r="P5021" s="26">
        <v>0</v>
      </c>
      <c r="Q5021" s="26">
        <f t="shared" si="235"/>
        <v>0</v>
      </c>
      <c r="R5021" s="27" t="str">
        <f t="shared" si="236"/>
        <v>1-30</v>
      </c>
      <c r="S5021" s="27" t="str">
        <f>+VLOOKUP(B5021,'[1]PORTFOLIO MAY16'!$B$7:$T$5083,19,0)</f>
        <v>PANAMA</v>
      </c>
      <c r="T5021" s="26">
        <v>0</v>
      </c>
      <c r="U5021" s="23" t="s">
        <v>4557</v>
      </c>
      <c r="V5021" s="23" t="s">
        <v>4558</v>
      </c>
      <c r="W5021" s="23" t="s">
        <v>4557</v>
      </c>
      <c r="X5021" s="22">
        <v>527360.04</v>
      </c>
    </row>
    <row r="5022" spans="1:24" x14ac:dyDescent="0.25">
      <c r="A5022" s="22">
        <v>720</v>
      </c>
      <c r="B5022" s="23" t="s">
        <v>5070</v>
      </c>
      <c r="C5022" s="23"/>
      <c r="D5022" s="24">
        <v>337149</v>
      </c>
      <c r="E5022" s="25"/>
      <c r="F5022" s="23" t="s">
        <v>33</v>
      </c>
      <c r="G5022" s="23" t="s">
        <v>42</v>
      </c>
      <c r="H5022" s="24" t="s">
        <v>34</v>
      </c>
      <c r="I5022" s="24" t="s">
        <v>233</v>
      </c>
      <c r="J5022" s="23" t="s">
        <v>36</v>
      </c>
      <c r="K5022" s="26">
        <v>91715.64</v>
      </c>
      <c r="L5022" s="26">
        <f t="shared" si="234"/>
        <v>91715.64</v>
      </c>
      <c r="M5022" s="26">
        <v>0</v>
      </c>
      <c r="N5022" s="26">
        <v>0</v>
      </c>
      <c r="O5022" s="26">
        <v>0</v>
      </c>
      <c r="P5022" s="26">
        <v>91715.64</v>
      </c>
      <c r="Q5022" s="26">
        <f t="shared" si="235"/>
        <v>91715.64</v>
      </c>
      <c r="R5022" s="27" t="str">
        <f t="shared" si="236"/>
        <v>120+</v>
      </c>
      <c r="S5022" s="27" t="str">
        <f>+VLOOKUP(B5022,'[1]PORTFOLIO MAY16'!$B$7:$T$5083,19,0)</f>
        <v>PANAMA</v>
      </c>
      <c r="T5022" s="26">
        <v>0</v>
      </c>
      <c r="U5022" s="23" t="s">
        <v>4557</v>
      </c>
      <c r="V5022" s="23" t="s">
        <v>4558</v>
      </c>
      <c r="W5022" s="23" t="s">
        <v>4557</v>
      </c>
      <c r="X5022" s="22">
        <v>111384.69</v>
      </c>
    </row>
    <row r="5023" spans="1:24" x14ac:dyDescent="0.25">
      <c r="A5023" s="22">
        <v>720</v>
      </c>
      <c r="B5023" s="23" t="s">
        <v>5071</v>
      </c>
      <c r="C5023" s="23"/>
      <c r="D5023" s="24">
        <v>336015</v>
      </c>
      <c r="E5023" s="25"/>
      <c r="F5023" s="23" t="s">
        <v>33</v>
      </c>
      <c r="G5023" s="23" t="s">
        <v>42</v>
      </c>
      <c r="H5023" s="24" t="s">
        <v>34</v>
      </c>
      <c r="I5023" s="24" t="s">
        <v>35</v>
      </c>
      <c r="J5023" s="23" t="s">
        <v>36</v>
      </c>
      <c r="K5023" s="26">
        <v>54076.1</v>
      </c>
      <c r="L5023" s="26">
        <f t="shared" si="234"/>
        <v>54076.1</v>
      </c>
      <c r="M5023" s="26">
        <v>0</v>
      </c>
      <c r="N5023" s="26">
        <v>0</v>
      </c>
      <c r="O5023" s="26">
        <v>0</v>
      </c>
      <c r="P5023" s="26">
        <v>0</v>
      </c>
      <c r="Q5023" s="26">
        <f t="shared" si="235"/>
        <v>0</v>
      </c>
      <c r="R5023" s="27" t="str">
        <f t="shared" si="236"/>
        <v>1-30</v>
      </c>
      <c r="S5023" s="27" t="str">
        <f>+VLOOKUP(B5023,'[1]PORTFOLIO MAY16'!$B$7:$T$5083,19,0)</f>
        <v>PANAMA</v>
      </c>
      <c r="T5023" s="26">
        <v>0</v>
      </c>
      <c r="U5023" s="23" t="s">
        <v>4557</v>
      </c>
      <c r="V5023" s="23" t="s">
        <v>4558</v>
      </c>
      <c r="W5023" s="23" t="s">
        <v>4557</v>
      </c>
      <c r="X5023" s="22">
        <v>62481.97</v>
      </c>
    </row>
    <row r="5024" spans="1:24" x14ac:dyDescent="0.25">
      <c r="A5024" s="22">
        <v>720</v>
      </c>
      <c r="B5024" s="23" t="s">
        <v>5072</v>
      </c>
      <c r="C5024" s="23"/>
      <c r="D5024" s="24">
        <v>334369</v>
      </c>
      <c r="E5024" s="25"/>
      <c r="F5024" s="23" t="s">
        <v>33</v>
      </c>
      <c r="G5024" s="23" t="s">
        <v>42</v>
      </c>
      <c r="H5024" s="24" t="s">
        <v>34</v>
      </c>
      <c r="I5024" s="24" t="s">
        <v>35</v>
      </c>
      <c r="J5024" s="23" t="s">
        <v>36</v>
      </c>
      <c r="K5024" s="26">
        <v>69975.199999999997</v>
      </c>
      <c r="L5024" s="26">
        <f t="shared" ref="L5024:L5087" si="237">+IF(J5024="MXN",K5024/$L$2,K5024)</f>
        <v>69975.199999999997</v>
      </c>
      <c r="M5024" s="26">
        <v>0</v>
      </c>
      <c r="N5024" s="26">
        <v>0</v>
      </c>
      <c r="O5024" s="26">
        <v>0</v>
      </c>
      <c r="P5024" s="26">
        <v>0</v>
      </c>
      <c r="Q5024" s="26">
        <f t="shared" si="235"/>
        <v>0</v>
      </c>
      <c r="R5024" s="27" t="str">
        <f t="shared" si="236"/>
        <v>1-30</v>
      </c>
      <c r="S5024" s="27" t="str">
        <f>+VLOOKUP(B5024,'[1]PORTFOLIO MAY16'!$B$7:$T$5083,19,0)</f>
        <v>PANAMA</v>
      </c>
      <c r="T5024" s="26">
        <v>0</v>
      </c>
      <c r="U5024" s="23" t="s">
        <v>4557</v>
      </c>
      <c r="V5024" s="23" t="s">
        <v>4558</v>
      </c>
      <c r="W5024" s="23" t="s">
        <v>4557</v>
      </c>
      <c r="X5024" s="22">
        <v>73290.559999999998</v>
      </c>
    </row>
    <row r="5025" spans="1:24" x14ac:dyDescent="0.25">
      <c r="A5025" s="22">
        <v>720</v>
      </c>
      <c r="B5025" s="23" t="s">
        <v>5073</v>
      </c>
      <c r="C5025" s="23"/>
      <c r="D5025" s="24">
        <v>337887</v>
      </c>
      <c r="E5025" s="25"/>
      <c r="F5025" s="23" t="s">
        <v>33</v>
      </c>
      <c r="G5025" s="23" t="s">
        <v>42</v>
      </c>
      <c r="H5025" s="24" t="s">
        <v>34</v>
      </c>
      <c r="I5025" s="24" t="s">
        <v>35</v>
      </c>
      <c r="J5025" s="23" t="s">
        <v>36</v>
      </c>
      <c r="K5025" s="26">
        <v>50027.26</v>
      </c>
      <c r="L5025" s="26">
        <f t="shared" si="237"/>
        <v>50027.26</v>
      </c>
      <c r="M5025" s="26">
        <v>0</v>
      </c>
      <c r="N5025" s="26">
        <v>0</v>
      </c>
      <c r="O5025" s="26">
        <v>0</v>
      </c>
      <c r="P5025" s="26">
        <v>0</v>
      </c>
      <c r="Q5025" s="26">
        <f t="shared" si="235"/>
        <v>0</v>
      </c>
      <c r="R5025" s="27" t="str">
        <f t="shared" si="236"/>
        <v>1-30</v>
      </c>
      <c r="S5025" s="27" t="str">
        <f>+VLOOKUP(B5025,'[1]PORTFOLIO MAY16'!$B$7:$T$5083,19,0)</f>
        <v>PANAMA</v>
      </c>
      <c r="T5025" s="26">
        <v>0</v>
      </c>
      <c r="U5025" s="23" t="s">
        <v>4557</v>
      </c>
      <c r="V5025" s="23" t="s">
        <v>4558</v>
      </c>
      <c r="W5025" s="23" t="s">
        <v>4557</v>
      </c>
      <c r="X5025" s="22">
        <v>55863.5</v>
      </c>
    </row>
    <row r="5026" spans="1:24" x14ac:dyDescent="0.25">
      <c r="A5026" s="22">
        <v>720</v>
      </c>
      <c r="B5026" s="23" t="s">
        <v>5074</v>
      </c>
      <c r="C5026" s="23"/>
      <c r="D5026" s="24">
        <v>309462</v>
      </c>
      <c r="E5026" s="25"/>
      <c r="F5026" s="23" t="s">
        <v>33</v>
      </c>
      <c r="G5026" s="23" t="s">
        <v>42</v>
      </c>
      <c r="H5026" s="24" t="s">
        <v>34</v>
      </c>
      <c r="I5026" s="24" t="s">
        <v>35</v>
      </c>
      <c r="J5026" s="23" t="s">
        <v>36</v>
      </c>
      <c r="K5026" s="26">
        <v>6419.5</v>
      </c>
      <c r="L5026" s="26">
        <f t="shared" si="237"/>
        <v>6419.5</v>
      </c>
      <c r="M5026" s="26">
        <v>0</v>
      </c>
      <c r="N5026" s="26">
        <v>0</v>
      </c>
      <c r="O5026" s="26">
        <v>0</v>
      </c>
      <c r="P5026" s="26">
        <v>0</v>
      </c>
      <c r="Q5026" s="26">
        <f t="shared" si="235"/>
        <v>0</v>
      </c>
      <c r="R5026" s="27" t="str">
        <f t="shared" si="236"/>
        <v>1-30</v>
      </c>
      <c r="S5026" s="27" t="str">
        <f>+VLOOKUP(B5026,'[1]PORTFOLIO MAY16'!$B$7:$T$5083,19,0)</f>
        <v>PANAMA</v>
      </c>
      <c r="T5026" s="26">
        <v>0</v>
      </c>
      <c r="U5026" s="23" t="s">
        <v>4557</v>
      </c>
      <c r="V5026" s="23" t="s">
        <v>4558</v>
      </c>
      <c r="W5026" s="23" t="s">
        <v>4557</v>
      </c>
      <c r="X5026" s="22">
        <v>6482.18</v>
      </c>
    </row>
    <row r="5027" spans="1:24" x14ac:dyDescent="0.25">
      <c r="A5027" s="22">
        <v>720</v>
      </c>
      <c r="B5027" s="23" t="s">
        <v>5075</v>
      </c>
      <c r="C5027" s="23"/>
      <c r="D5027" s="24">
        <v>311212</v>
      </c>
      <c r="E5027" s="25"/>
      <c r="F5027" s="23" t="s">
        <v>33</v>
      </c>
      <c r="G5027" s="23" t="s">
        <v>42</v>
      </c>
      <c r="H5027" s="24" t="s">
        <v>34</v>
      </c>
      <c r="I5027" s="24" t="s">
        <v>35</v>
      </c>
      <c r="J5027" s="23" t="s">
        <v>36</v>
      </c>
      <c r="K5027" s="26">
        <v>53307.26</v>
      </c>
      <c r="L5027" s="26">
        <f t="shared" si="237"/>
        <v>53307.26</v>
      </c>
      <c r="M5027" s="26">
        <v>0</v>
      </c>
      <c r="N5027" s="26">
        <v>0</v>
      </c>
      <c r="O5027" s="26">
        <v>0</v>
      </c>
      <c r="P5027" s="26">
        <v>0</v>
      </c>
      <c r="Q5027" s="26">
        <f t="shared" si="235"/>
        <v>0</v>
      </c>
      <c r="R5027" s="27" t="str">
        <f t="shared" si="236"/>
        <v>1-30</v>
      </c>
      <c r="S5027" s="27" t="str">
        <f>+VLOOKUP(B5027,'[1]PORTFOLIO MAY16'!$B$7:$T$5083,19,0)</f>
        <v>PANAMA</v>
      </c>
      <c r="T5027" s="26">
        <v>0</v>
      </c>
      <c r="U5027" s="23" t="s">
        <v>4557</v>
      </c>
      <c r="V5027" s="23" t="s">
        <v>4558</v>
      </c>
      <c r="W5027" s="23" t="s">
        <v>4557</v>
      </c>
      <c r="X5027" s="22">
        <v>53625.65</v>
      </c>
    </row>
    <row r="5028" spans="1:24" x14ac:dyDescent="0.25">
      <c r="A5028" s="22">
        <v>720</v>
      </c>
      <c r="B5028" s="23" t="s">
        <v>5076</v>
      </c>
      <c r="C5028" s="23"/>
      <c r="D5028" s="24">
        <v>329339</v>
      </c>
      <c r="E5028" s="25"/>
      <c r="F5028" s="23" t="s">
        <v>33</v>
      </c>
      <c r="G5028" s="23" t="s">
        <v>42</v>
      </c>
      <c r="H5028" s="24" t="s">
        <v>34</v>
      </c>
      <c r="I5028" s="24" t="s">
        <v>35</v>
      </c>
      <c r="J5028" s="23" t="s">
        <v>36</v>
      </c>
      <c r="K5028" s="26">
        <v>32221.24</v>
      </c>
      <c r="L5028" s="26">
        <f t="shared" si="237"/>
        <v>32221.24</v>
      </c>
      <c r="M5028" s="26">
        <v>0</v>
      </c>
      <c r="N5028" s="26">
        <v>0</v>
      </c>
      <c r="O5028" s="26">
        <v>0</v>
      </c>
      <c r="P5028" s="26">
        <v>0</v>
      </c>
      <c r="Q5028" s="26">
        <f t="shared" si="235"/>
        <v>0</v>
      </c>
      <c r="R5028" s="27" t="str">
        <f t="shared" si="236"/>
        <v>1-30</v>
      </c>
      <c r="S5028" s="27" t="str">
        <f>+VLOOKUP(B5028,'[1]PORTFOLIO MAY16'!$B$7:$T$5083,19,0)</f>
        <v>PANAMA</v>
      </c>
      <c r="T5028" s="26">
        <v>0</v>
      </c>
      <c r="U5028" s="23" t="s">
        <v>4557</v>
      </c>
      <c r="V5028" s="23" t="s">
        <v>4558</v>
      </c>
      <c r="W5028" s="23" t="s">
        <v>4557</v>
      </c>
      <c r="X5028" s="22">
        <v>33441.75</v>
      </c>
    </row>
    <row r="5029" spans="1:24" x14ac:dyDescent="0.25">
      <c r="A5029" s="22">
        <v>720</v>
      </c>
      <c r="B5029" s="23" t="s">
        <v>5077</v>
      </c>
      <c r="C5029" s="23"/>
      <c r="D5029" s="24">
        <v>330805</v>
      </c>
      <c r="E5029" s="25"/>
      <c r="F5029" s="23" t="s">
        <v>33</v>
      </c>
      <c r="G5029" s="23" t="s">
        <v>42</v>
      </c>
      <c r="H5029" s="24" t="s">
        <v>34</v>
      </c>
      <c r="I5029" s="24" t="s">
        <v>35</v>
      </c>
      <c r="J5029" s="23" t="s">
        <v>36</v>
      </c>
      <c r="K5029" s="26">
        <v>35501.75</v>
      </c>
      <c r="L5029" s="26">
        <f t="shared" si="237"/>
        <v>35501.75</v>
      </c>
      <c r="M5029" s="26">
        <v>0</v>
      </c>
      <c r="N5029" s="26">
        <v>0</v>
      </c>
      <c r="O5029" s="26">
        <v>0</v>
      </c>
      <c r="P5029" s="26">
        <v>0</v>
      </c>
      <c r="Q5029" s="26">
        <f t="shared" si="235"/>
        <v>0</v>
      </c>
      <c r="R5029" s="27" t="str">
        <f t="shared" si="236"/>
        <v>1-30</v>
      </c>
      <c r="S5029" s="27" t="str">
        <f>+VLOOKUP(B5029,'[1]PORTFOLIO MAY16'!$B$7:$T$5083,19,0)</f>
        <v>PANAMA</v>
      </c>
      <c r="T5029" s="26">
        <v>0</v>
      </c>
      <c r="U5029" s="23" t="s">
        <v>4557</v>
      </c>
      <c r="V5029" s="23" t="s">
        <v>4558</v>
      </c>
      <c r="W5029" s="23" t="s">
        <v>4557</v>
      </c>
      <c r="X5029" s="22">
        <v>40077.599999999999</v>
      </c>
    </row>
    <row r="5030" spans="1:24" x14ac:dyDescent="0.25">
      <c r="A5030" s="22">
        <v>720</v>
      </c>
      <c r="B5030" s="23" t="s">
        <v>5078</v>
      </c>
      <c r="C5030" s="23"/>
      <c r="D5030" s="24">
        <v>320695</v>
      </c>
      <c r="E5030" s="25"/>
      <c r="F5030" s="23" t="s">
        <v>42</v>
      </c>
      <c r="G5030" s="23" t="s">
        <v>42</v>
      </c>
      <c r="H5030" s="24" t="s">
        <v>34</v>
      </c>
      <c r="I5030" s="24" t="s">
        <v>35</v>
      </c>
      <c r="J5030" s="23" t="s">
        <v>36</v>
      </c>
      <c r="K5030" s="26">
        <v>14708.61</v>
      </c>
      <c r="L5030" s="26">
        <f t="shared" si="237"/>
        <v>14708.61</v>
      </c>
      <c r="M5030" s="26">
        <v>0</v>
      </c>
      <c r="N5030" s="26">
        <v>0</v>
      </c>
      <c r="O5030" s="26">
        <v>0</v>
      </c>
      <c r="P5030" s="26">
        <v>0</v>
      </c>
      <c r="Q5030" s="26">
        <f t="shared" si="235"/>
        <v>0</v>
      </c>
      <c r="R5030" s="27" t="str">
        <f t="shared" si="236"/>
        <v>1-30</v>
      </c>
      <c r="S5030" s="27" t="str">
        <f>+VLOOKUP(B5030,'[1]PORTFOLIO MAY16'!$B$7:$T$5083,19,0)</f>
        <v>PANAMA</v>
      </c>
      <c r="T5030" s="26">
        <v>0</v>
      </c>
      <c r="U5030" s="23" t="s">
        <v>4557</v>
      </c>
      <c r="V5030" s="23" t="s">
        <v>4558</v>
      </c>
      <c r="W5030" s="23" t="s">
        <v>4557</v>
      </c>
      <c r="X5030" s="22">
        <v>15078.31</v>
      </c>
    </row>
    <row r="5031" spans="1:24" x14ac:dyDescent="0.25">
      <c r="A5031" s="22">
        <v>720</v>
      </c>
      <c r="B5031" s="23" t="s">
        <v>5079</v>
      </c>
      <c r="C5031" s="23"/>
      <c r="D5031" s="24">
        <v>309462</v>
      </c>
      <c r="E5031" s="25"/>
      <c r="F5031" s="23" t="s">
        <v>33</v>
      </c>
      <c r="G5031" s="23" t="s">
        <v>42</v>
      </c>
      <c r="H5031" s="24" t="s">
        <v>34</v>
      </c>
      <c r="I5031" s="24" t="s">
        <v>35</v>
      </c>
      <c r="J5031" s="23" t="s">
        <v>36</v>
      </c>
      <c r="K5031" s="26">
        <v>36648.699999999997</v>
      </c>
      <c r="L5031" s="26">
        <f t="shared" si="237"/>
        <v>36648.699999999997</v>
      </c>
      <c r="M5031" s="26">
        <v>0</v>
      </c>
      <c r="N5031" s="26">
        <v>0</v>
      </c>
      <c r="O5031" s="26">
        <v>0</v>
      </c>
      <c r="P5031" s="26">
        <v>0</v>
      </c>
      <c r="Q5031" s="26">
        <f t="shared" si="235"/>
        <v>0</v>
      </c>
      <c r="R5031" s="27" t="str">
        <f t="shared" si="236"/>
        <v>1-30</v>
      </c>
      <c r="S5031" s="27" t="str">
        <f>+VLOOKUP(B5031,'[1]PORTFOLIO MAY16'!$B$7:$T$5083,19,0)</f>
        <v>PANAMA</v>
      </c>
      <c r="T5031" s="26">
        <v>0</v>
      </c>
      <c r="U5031" s="23" t="s">
        <v>4557</v>
      </c>
      <c r="V5031" s="23" t="s">
        <v>4558</v>
      </c>
      <c r="W5031" s="23" t="s">
        <v>4557</v>
      </c>
      <c r="X5031" s="22">
        <v>37258.089999999997</v>
      </c>
    </row>
    <row r="5032" spans="1:24" x14ac:dyDescent="0.25">
      <c r="A5032" s="22">
        <v>720</v>
      </c>
      <c r="B5032" s="23" t="s">
        <v>5080</v>
      </c>
      <c r="C5032" s="23"/>
      <c r="D5032" s="24">
        <v>333511</v>
      </c>
      <c r="E5032" s="25"/>
      <c r="F5032" s="23" t="s">
        <v>33</v>
      </c>
      <c r="G5032" s="23" t="s">
        <v>42</v>
      </c>
      <c r="H5032" s="24" t="s">
        <v>34</v>
      </c>
      <c r="I5032" s="24" t="s">
        <v>35</v>
      </c>
      <c r="J5032" s="23" t="s">
        <v>36</v>
      </c>
      <c r="K5032" s="26">
        <v>28191.63</v>
      </c>
      <c r="L5032" s="26">
        <f t="shared" si="237"/>
        <v>28191.63</v>
      </c>
      <c r="M5032" s="26">
        <v>0</v>
      </c>
      <c r="N5032" s="26">
        <v>0</v>
      </c>
      <c r="O5032" s="26">
        <v>0</v>
      </c>
      <c r="P5032" s="26">
        <v>0</v>
      </c>
      <c r="Q5032" s="26">
        <f t="shared" si="235"/>
        <v>0</v>
      </c>
      <c r="R5032" s="27" t="str">
        <f t="shared" si="236"/>
        <v>1-30</v>
      </c>
      <c r="S5032" s="27" t="str">
        <f>+VLOOKUP(B5032,'[1]PORTFOLIO MAY16'!$B$7:$T$5083,19,0)</f>
        <v>PANAMA</v>
      </c>
      <c r="T5032" s="26">
        <v>0</v>
      </c>
      <c r="U5032" s="23" t="s">
        <v>4557</v>
      </c>
      <c r="V5032" s="23" t="s">
        <v>4558</v>
      </c>
      <c r="W5032" s="23" t="s">
        <v>4557</v>
      </c>
      <c r="X5032" s="22">
        <v>29356.16</v>
      </c>
    </row>
    <row r="5033" spans="1:24" x14ac:dyDescent="0.25">
      <c r="A5033" s="22">
        <v>720</v>
      </c>
      <c r="B5033" s="23" t="s">
        <v>5081</v>
      </c>
      <c r="C5033" s="23"/>
      <c r="D5033" s="24">
        <v>309462</v>
      </c>
      <c r="E5033" s="25"/>
      <c r="F5033" s="23" t="s">
        <v>33</v>
      </c>
      <c r="G5033" s="23" t="s">
        <v>42</v>
      </c>
      <c r="H5033" s="24" t="s">
        <v>34</v>
      </c>
      <c r="I5033" s="24" t="s">
        <v>35</v>
      </c>
      <c r="J5033" s="23" t="s">
        <v>36</v>
      </c>
      <c r="K5033" s="26">
        <v>16527.84</v>
      </c>
      <c r="L5033" s="26">
        <f t="shared" si="237"/>
        <v>16527.84</v>
      </c>
      <c r="M5033" s="26">
        <v>0</v>
      </c>
      <c r="N5033" s="26">
        <v>0</v>
      </c>
      <c r="O5033" s="26">
        <v>0</v>
      </c>
      <c r="P5033" s="26">
        <v>0</v>
      </c>
      <c r="Q5033" s="26">
        <f t="shared" si="235"/>
        <v>0</v>
      </c>
      <c r="R5033" s="27" t="str">
        <f t="shared" si="236"/>
        <v>1-30</v>
      </c>
      <c r="S5033" s="27" t="str">
        <f>+VLOOKUP(B5033,'[1]PORTFOLIO MAY16'!$B$7:$T$5083,19,0)</f>
        <v>PANAMA</v>
      </c>
      <c r="T5033" s="26">
        <v>0</v>
      </c>
      <c r="U5033" s="23" t="s">
        <v>4557</v>
      </c>
      <c r="V5033" s="23" t="s">
        <v>4558</v>
      </c>
      <c r="W5033" s="23" t="s">
        <v>4557</v>
      </c>
      <c r="X5033" s="22">
        <v>16802.68</v>
      </c>
    </row>
    <row r="5034" spans="1:24" x14ac:dyDescent="0.25">
      <c r="A5034" s="22">
        <v>720</v>
      </c>
      <c r="B5034" s="23" t="s">
        <v>5082</v>
      </c>
      <c r="C5034" s="23"/>
      <c r="D5034" s="24">
        <v>334899</v>
      </c>
      <c r="E5034" s="25"/>
      <c r="F5034" s="23" t="s">
        <v>33</v>
      </c>
      <c r="G5034" s="23" t="s">
        <v>42</v>
      </c>
      <c r="H5034" s="24" t="s">
        <v>34</v>
      </c>
      <c r="I5034" s="24" t="s">
        <v>233</v>
      </c>
      <c r="J5034" s="23" t="s">
        <v>36</v>
      </c>
      <c r="K5034" s="26">
        <v>55888.22</v>
      </c>
      <c r="L5034" s="26">
        <f t="shared" si="237"/>
        <v>55888.22</v>
      </c>
      <c r="M5034" s="26">
        <v>0</v>
      </c>
      <c r="N5034" s="26">
        <v>0</v>
      </c>
      <c r="O5034" s="26">
        <v>0</v>
      </c>
      <c r="P5034" s="26">
        <v>55888.22</v>
      </c>
      <c r="Q5034" s="26">
        <f t="shared" si="235"/>
        <v>55888.22</v>
      </c>
      <c r="R5034" s="27" t="str">
        <f t="shared" si="236"/>
        <v>120+</v>
      </c>
      <c r="S5034" s="27" t="str">
        <f>+VLOOKUP(B5034,'[1]PORTFOLIO MAY16'!$B$7:$T$5083,19,0)</f>
        <v>PANAMA</v>
      </c>
      <c r="T5034" s="26">
        <v>0</v>
      </c>
      <c r="U5034" s="23" t="s">
        <v>4557</v>
      </c>
      <c r="V5034" s="23" t="s">
        <v>4558</v>
      </c>
      <c r="W5034" s="23" t="s">
        <v>4557</v>
      </c>
      <c r="X5034" s="22">
        <v>65620.94</v>
      </c>
    </row>
    <row r="5035" spans="1:24" x14ac:dyDescent="0.25">
      <c r="A5035" s="22">
        <v>720</v>
      </c>
      <c r="B5035" s="23" t="s">
        <v>5083</v>
      </c>
      <c r="C5035" s="23"/>
      <c r="D5035" s="24">
        <v>320639</v>
      </c>
      <c r="E5035" s="25"/>
      <c r="F5035" s="23" t="s">
        <v>33</v>
      </c>
      <c r="G5035" s="23" t="s">
        <v>42</v>
      </c>
      <c r="H5035" s="24" t="s">
        <v>34</v>
      </c>
      <c r="I5035" s="24" t="s">
        <v>35</v>
      </c>
      <c r="J5035" s="23" t="s">
        <v>36</v>
      </c>
      <c r="K5035" s="26">
        <v>36613.870000000003</v>
      </c>
      <c r="L5035" s="26">
        <f t="shared" si="237"/>
        <v>36613.870000000003</v>
      </c>
      <c r="M5035" s="26">
        <v>0</v>
      </c>
      <c r="N5035" s="26">
        <v>0</v>
      </c>
      <c r="O5035" s="26">
        <v>0</v>
      </c>
      <c r="P5035" s="26">
        <v>0</v>
      </c>
      <c r="Q5035" s="26">
        <f t="shared" si="235"/>
        <v>0</v>
      </c>
      <c r="R5035" s="27" t="str">
        <f t="shared" si="236"/>
        <v>1-30</v>
      </c>
      <c r="S5035" s="27" t="str">
        <f>+VLOOKUP(B5035,'[1]PORTFOLIO MAY16'!$B$7:$T$5083,19,0)</f>
        <v>PANAMA</v>
      </c>
      <c r="T5035" s="26">
        <v>0</v>
      </c>
      <c r="U5035" s="23" t="s">
        <v>4557</v>
      </c>
      <c r="V5035" s="23" t="s">
        <v>4558</v>
      </c>
      <c r="W5035" s="23" t="s">
        <v>4557</v>
      </c>
      <c r="X5035" s="22">
        <v>37423.360000000001</v>
      </c>
    </row>
    <row r="5036" spans="1:24" x14ac:dyDescent="0.25">
      <c r="A5036" s="22">
        <v>720</v>
      </c>
      <c r="B5036" s="23" t="s">
        <v>5084</v>
      </c>
      <c r="C5036" s="23"/>
      <c r="D5036" s="24">
        <v>336015</v>
      </c>
      <c r="E5036" s="25"/>
      <c r="F5036" s="23" t="s">
        <v>33</v>
      </c>
      <c r="G5036" s="23" t="s">
        <v>42</v>
      </c>
      <c r="H5036" s="24" t="s">
        <v>34</v>
      </c>
      <c r="I5036" s="24" t="s">
        <v>35</v>
      </c>
      <c r="J5036" s="23" t="s">
        <v>36</v>
      </c>
      <c r="K5036" s="26">
        <v>121633.17</v>
      </c>
      <c r="L5036" s="26">
        <f t="shared" si="237"/>
        <v>121633.17</v>
      </c>
      <c r="M5036" s="26">
        <v>0</v>
      </c>
      <c r="N5036" s="26">
        <v>0</v>
      </c>
      <c r="O5036" s="26">
        <v>0</v>
      </c>
      <c r="P5036" s="26">
        <v>0</v>
      </c>
      <c r="Q5036" s="26">
        <f t="shared" si="235"/>
        <v>0</v>
      </c>
      <c r="R5036" s="27" t="str">
        <f t="shared" si="236"/>
        <v>1-30</v>
      </c>
      <c r="S5036" s="27" t="str">
        <f>+VLOOKUP(B5036,'[1]PORTFOLIO MAY16'!$B$7:$T$5083,19,0)</f>
        <v>PANAMA</v>
      </c>
      <c r="T5036" s="26">
        <v>0</v>
      </c>
      <c r="U5036" s="23" t="s">
        <v>4557</v>
      </c>
      <c r="V5036" s="23" t="s">
        <v>4558</v>
      </c>
      <c r="W5036" s="23" t="s">
        <v>4557</v>
      </c>
      <c r="X5036" s="22">
        <v>137319.65</v>
      </c>
    </row>
    <row r="5037" spans="1:24" x14ac:dyDescent="0.25">
      <c r="A5037" s="22">
        <v>720</v>
      </c>
      <c r="B5037" s="23" t="s">
        <v>5085</v>
      </c>
      <c r="C5037" s="23"/>
      <c r="D5037" s="24">
        <v>337047</v>
      </c>
      <c r="E5037" s="25"/>
      <c r="F5037" s="23" t="s">
        <v>33</v>
      </c>
      <c r="G5037" s="23" t="s">
        <v>42</v>
      </c>
      <c r="H5037" s="24" t="s">
        <v>34</v>
      </c>
      <c r="I5037" s="24" t="s">
        <v>35</v>
      </c>
      <c r="J5037" s="23" t="s">
        <v>36</v>
      </c>
      <c r="K5037" s="26">
        <v>45988.05</v>
      </c>
      <c r="L5037" s="26">
        <f t="shared" si="237"/>
        <v>45988.05</v>
      </c>
      <c r="M5037" s="26">
        <v>45988.05</v>
      </c>
      <c r="N5037" s="26">
        <v>0</v>
      </c>
      <c r="O5037" s="26">
        <v>0</v>
      </c>
      <c r="P5037" s="26">
        <v>0</v>
      </c>
      <c r="Q5037" s="26">
        <f t="shared" si="235"/>
        <v>45988.05</v>
      </c>
      <c r="R5037" s="27" t="str">
        <f t="shared" si="236"/>
        <v>31-60</v>
      </c>
      <c r="S5037" s="27" t="str">
        <f>+VLOOKUP(B5037,'[1]PORTFOLIO MAY16'!$B$7:$T$5083,19,0)</f>
        <v>PANAMA</v>
      </c>
      <c r="T5037" s="26">
        <v>0</v>
      </c>
      <c r="U5037" s="23" t="s">
        <v>4557</v>
      </c>
      <c r="V5037" s="23" t="s">
        <v>4558</v>
      </c>
      <c r="W5037" s="23" t="s">
        <v>4557</v>
      </c>
      <c r="X5037" s="22">
        <v>48714.879999999997</v>
      </c>
    </row>
    <row r="5038" spans="1:24" x14ac:dyDescent="0.25">
      <c r="A5038" s="22">
        <v>720</v>
      </c>
      <c r="B5038" s="23" t="s">
        <v>5086</v>
      </c>
      <c r="C5038" s="23"/>
      <c r="D5038" s="24">
        <v>309462</v>
      </c>
      <c r="E5038" s="25"/>
      <c r="F5038" s="23" t="s">
        <v>33</v>
      </c>
      <c r="G5038" s="23" t="s">
        <v>42</v>
      </c>
      <c r="H5038" s="24" t="s">
        <v>34</v>
      </c>
      <c r="I5038" s="24" t="s">
        <v>35</v>
      </c>
      <c r="J5038" s="23" t="s">
        <v>36</v>
      </c>
      <c r="K5038" s="26">
        <v>164178.84</v>
      </c>
      <c r="L5038" s="26">
        <f t="shared" si="237"/>
        <v>164178.84</v>
      </c>
      <c r="M5038" s="26">
        <v>0</v>
      </c>
      <c r="N5038" s="26">
        <v>0</v>
      </c>
      <c r="O5038" s="26">
        <v>0</v>
      </c>
      <c r="P5038" s="26">
        <v>0</v>
      </c>
      <c r="Q5038" s="26">
        <f t="shared" si="235"/>
        <v>0</v>
      </c>
      <c r="R5038" s="27" t="str">
        <f t="shared" si="236"/>
        <v>1-30</v>
      </c>
      <c r="S5038" s="27" t="str">
        <f>+VLOOKUP(B5038,'[1]PORTFOLIO MAY16'!$B$7:$T$5083,19,0)</f>
        <v>PANAMA</v>
      </c>
      <c r="T5038" s="26">
        <v>0</v>
      </c>
      <c r="U5038" s="23" t="s">
        <v>4557</v>
      </c>
      <c r="V5038" s="23" t="s">
        <v>4558</v>
      </c>
      <c r="W5038" s="23" t="s">
        <v>4557</v>
      </c>
      <c r="X5038" s="22">
        <v>182798.61</v>
      </c>
    </row>
    <row r="5039" spans="1:24" x14ac:dyDescent="0.25">
      <c r="A5039" s="22">
        <v>720</v>
      </c>
      <c r="B5039" s="23" t="s">
        <v>5087</v>
      </c>
      <c r="C5039" s="23"/>
      <c r="D5039" s="24">
        <v>337449</v>
      </c>
      <c r="E5039" s="25"/>
      <c r="F5039" s="23" t="s">
        <v>33</v>
      </c>
      <c r="G5039" s="23" t="s">
        <v>42</v>
      </c>
      <c r="H5039" s="24" t="s">
        <v>34</v>
      </c>
      <c r="I5039" s="24" t="s">
        <v>35</v>
      </c>
      <c r="J5039" s="23" t="s">
        <v>36</v>
      </c>
      <c r="K5039" s="26">
        <v>43639.13</v>
      </c>
      <c r="L5039" s="26">
        <f t="shared" si="237"/>
        <v>43639.13</v>
      </c>
      <c r="M5039" s="26">
        <v>0</v>
      </c>
      <c r="N5039" s="26">
        <v>0</v>
      </c>
      <c r="O5039" s="26">
        <v>0</v>
      </c>
      <c r="P5039" s="26">
        <v>0</v>
      </c>
      <c r="Q5039" s="26">
        <f t="shared" si="235"/>
        <v>0</v>
      </c>
      <c r="R5039" s="27" t="str">
        <f t="shared" si="236"/>
        <v>1-30</v>
      </c>
      <c r="S5039" s="27" t="str">
        <f>+VLOOKUP(B5039,'[1]PORTFOLIO MAY16'!$B$7:$T$5083,19,0)</f>
        <v>PANAMA</v>
      </c>
      <c r="T5039" s="26">
        <v>0</v>
      </c>
      <c r="U5039" s="23" t="s">
        <v>4557</v>
      </c>
      <c r="V5039" s="23" t="s">
        <v>4558</v>
      </c>
      <c r="W5039" s="23" t="s">
        <v>4557</v>
      </c>
      <c r="X5039" s="22">
        <v>45494.5</v>
      </c>
    </row>
    <row r="5040" spans="1:24" x14ac:dyDescent="0.25">
      <c r="A5040" s="22">
        <v>720</v>
      </c>
      <c r="B5040" s="23" t="s">
        <v>5088</v>
      </c>
      <c r="C5040" s="23"/>
      <c r="D5040" s="24">
        <v>337451</v>
      </c>
      <c r="E5040" s="25"/>
      <c r="F5040" s="23" t="s">
        <v>33</v>
      </c>
      <c r="G5040" s="23" t="s">
        <v>42</v>
      </c>
      <c r="H5040" s="24" t="s">
        <v>34</v>
      </c>
      <c r="I5040" s="24" t="s">
        <v>35</v>
      </c>
      <c r="J5040" s="23" t="s">
        <v>36</v>
      </c>
      <c r="K5040" s="26">
        <v>51148.1</v>
      </c>
      <c r="L5040" s="26">
        <f t="shared" si="237"/>
        <v>51148.1</v>
      </c>
      <c r="M5040" s="26">
        <v>0</v>
      </c>
      <c r="N5040" s="26">
        <v>0</v>
      </c>
      <c r="O5040" s="26">
        <v>0</v>
      </c>
      <c r="P5040" s="26">
        <v>0</v>
      </c>
      <c r="Q5040" s="26">
        <f t="shared" si="235"/>
        <v>0</v>
      </c>
      <c r="R5040" s="27" t="str">
        <f t="shared" si="236"/>
        <v>1-30</v>
      </c>
      <c r="S5040" s="27" t="str">
        <f>+VLOOKUP(B5040,'[1]PORTFOLIO MAY16'!$B$7:$T$5083,19,0)</f>
        <v>PANAMA</v>
      </c>
      <c r="T5040" s="26">
        <v>0</v>
      </c>
      <c r="U5040" s="23" t="s">
        <v>4557</v>
      </c>
      <c r="V5040" s="23" t="s">
        <v>4558</v>
      </c>
      <c r="W5040" s="23" t="s">
        <v>4557</v>
      </c>
      <c r="X5040" s="22">
        <v>58466.1</v>
      </c>
    </row>
    <row r="5041" spans="1:24" x14ac:dyDescent="0.25">
      <c r="A5041" s="22">
        <v>720</v>
      </c>
      <c r="B5041" s="23" t="s">
        <v>5089</v>
      </c>
      <c r="C5041" s="23"/>
      <c r="D5041" s="24">
        <v>331830</v>
      </c>
      <c r="E5041" s="25"/>
      <c r="F5041" s="23" t="s">
        <v>33</v>
      </c>
      <c r="G5041" s="23" t="s">
        <v>42</v>
      </c>
      <c r="H5041" s="24" t="s">
        <v>34</v>
      </c>
      <c r="I5041" s="24" t="s">
        <v>35</v>
      </c>
      <c r="J5041" s="23" t="s">
        <v>36</v>
      </c>
      <c r="K5041" s="26">
        <v>11172.1</v>
      </c>
      <c r="L5041" s="26">
        <f t="shared" si="237"/>
        <v>11172.1</v>
      </c>
      <c r="M5041" s="26">
        <v>0</v>
      </c>
      <c r="N5041" s="26">
        <v>0</v>
      </c>
      <c r="O5041" s="26">
        <v>0</v>
      </c>
      <c r="P5041" s="26">
        <v>0</v>
      </c>
      <c r="Q5041" s="26">
        <f t="shared" si="235"/>
        <v>0</v>
      </c>
      <c r="R5041" s="27" t="str">
        <f t="shared" si="236"/>
        <v>1-30</v>
      </c>
      <c r="S5041" s="27" t="str">
        <f>+VLOOKUP(B5041,'[1]PORTFOLIO MAY16'!$B$7:$T$5083,19,0)</f>
        <v>PANAMA</v>
      </c>
      <c r="T5041" s="26">
        <v>0</v>
      </c>
      <c r="U5041" s="23" t="s">
        <v>4557</v>
      </c>
      <c r="V5041" s="23" t="s">
        <v>4558</v>
      </c>
      <c r="W5041" s="23" t="s">
        <v>4557</v>
      </c>
      <c r="X5041" s="22">
        <v>11369.54</v>
      </c>
    </row>
    <row r="5042" spans="1:24" x14ac:dyDescent="0.25">
      <c r="A5042" s="22">
        <v>720</v>
      </c>
      <c r="B5042" s="23" t="s">
        <v>5090</v>
      </c>
      <c r="C5042" s="23"/>
      <c r="D5042" s="24">
        <v>320718</v>
      </c>
      <c r="E5042" s="25"/>
      <c r="F5042" s="23" t="s">
        <v>33</v>
      </c>
      <c r="G5042" s="23" t="s">
        <v>42</v>
      </c>
      <c r="H5042" s="24" t="s">
        <v>34</v>
      </c>
      <c r="I5042" s="24" t="s">
        <v>35</v>
      </c>
      <c r="J5042" s="23" t="s">
        <v>36</v>
      </c>
      <c r="K5042" s="26">
        <v>69826.429999999993</v>
      </c>
      <c r="L5042" s="26">
        <f t="shared" si="237"/>
        <v>69826.429999999993</v>
      </c>
      <c r="M5042" s="26">
        <v>0</v>
      </c>
      <c r="N5042" s="26">
        <v>0</v>
      </c>
      <c r="O5042" s="26">
        <v>0</v>
      </c>
      <c r="P5042" s="26">
        <v>0</v>
      </c>
      <c r="Q5042" s="26">
        <f t="shared" si="235"/>
        <v>0</v>
      </c>
      <c r="R5042" s="27" t="str">
        <f t="shared" si="236"/>
        <v>1-30</v>
      </c>
      <c r="S5042" s="27" t="str">
        <f>+VLOOKUP(B5042,'[1]PORTFOLIO MAY16'!$B$7:$T$5083,19,0)</f>
        <v>PANAMA</v>
      </c>
      <c r="T5042" s="26">
        <v>0</v>
      </c>
      <c r="U5042" s="23" t="s">
        <v>4557</v>
      </c>
      <c r="V5042" s="23" t="s">
        <v>4558</v>
      </c>
      <c r="W5042" s="23" t="s">
        <v>4557</v>
      </c>
      <c r="X5042" s="22">
        <v>74697.08</v>
      </c>
    </row>
    <row r="5043" spans="1:24" x14ac:dyDescent="0.25">
      <c r="A5043" s="22">
        <v>720</v>
      </c>
      <c r="B5043" s="23" t="s">
        <v>5091</v>
      </c>
      <c r="C5043" s="23"/>
      <c r="D5043" s="24">
        <v>320695</v>
      </c>
      <c r="E5043" s="25"/>
      <c r="F5043" s="23" t="s">
        <v>98</v>
      </c>
      <c r="G5043" s="23" t="s">
        <v>98</v>
      </c>
      <c r="H5043" s="24" t="s">
        <v>34</v>
      </c>
      <c r="I5043" s="24" t="s">
        <v>35</v>
      </c>
      <c r="J5043" s="23" t="s">
        <v>36</v>
      </c>
      <c r="K5043" s="26">
        <v>166143.97</v>
      </c>
      <c r="L5043" s="26">
        <f t="shared" si="237"/>
        <v>166143.97</v>
      </c>
      <c r="M5043" s="26">
        <v>0</v>
      </c>
      <c r="N5043" s="26">
        <v>0</v>
      </c>
      <c r="O5043" s="26">
        <v>0</v>
      </c>
      <c r="P5043" s="26">
        <v>0</v>
      </c>
      <c r="Q5043" s="26">
        <f t="shared" si="235"/>
        <v>0</v>
      </c>
      <c r="R5043" s="27" t="str">
        <f t="shared" si="236"/>
        <v>1-30</v>
      </c>
      <c r="S5043" s="27" t="str">
        <f>+VLOOKUP(B5043,'[1]PORTFOLIO MAY16'!$B$7:$T$5083,19,0)</f>
        <v>PANAMA</v>
      </c>
      <c r="T5043" s="26">
        <v>0</v>
      </c>
      <c r="U5043" s="23" t="s">
        <v>4557</v>
      </c>
      <c r="V5043" s="23" t="s">
        <v>4558</v>
      </c>
      <c r="W5043" s="23" t="s">
        <v>4557</v>
      </c>
      <c r="X5043" s="22">
        <v>20742.2</v>
      </c>
    </row>
    <row r="5044" spans="1:24" x14ac:dyDescent="0.25">
      <c r="A5044" s="22">
        <v>720</v>
      </c>
      <c r="B5044" s="23" t="s">
        <v>5092</v>
      </c>
      <c r="C5044" s="23"/>
      <c r="D5044" s="24">
        <v>320736</v>
      </c>
      <c r="E5044" s="25"/>
      <c r="F5044" s="23" t="s">
        <v>33</v>
      </c>
      <c r="G5044" s="23" t="s">
        <v>42</v>
      </c>
      <c r="H5044" s="24" t="s">
        <v>34</v>
      </c>
      <c r="I5044" s="24" t="s">
        <v>35</v>
      </c>
      <c r="J5044" s="23" t="s">
        <v>36</v>
      </c>
      <c r="K5044" s="26">
        <v>19060.400000000001</v>
      </c>
      <c r="L5044" s="26">
        <f t="shared" si="237"/>
        <v>19060.400000000001</v>
      </c>
      <c r="M5044" s="26">
        <v>0</v>
      </c>
      <c r="N5044" s="26">
        <v>0</v>
      </c>
      <c r="O5044" s="26">
        <v>0</v>
      </c>
      <c r="P5044" s="26">
        <v>0</v>
      </c>
      <c r="Q5044" s="26">
        <f t="shared" si="235"/>
        <v>0</v>
      </c>
      <c r="R5044" s="27" t="str">
        <f t="shared" si="236"/>
        <v>1-30</v>
      </c>
      <c r="S5044" s="27" t="str">
        <f>+VLOOKUP(B5044,'[1]PORTFOLIO MAY16'!$B$7:$T$5083,19,0)</f>
        <v>PANAMA</v>
      </c>
      <c r="T5044" s="26">
        <v>0</v>
      </c>
      <c r="U5044" s="23" t="s">
        <v>4557</v>
      </c>
      <c r="V5044" s="23" t="s">
        <v>4558</v>
      </c>
      <c r="W5044" s="23" t="s">
        <v>4557</v>
      </c>
      <c r="X5044" s="22">
        <v>19166.87</v>
      </c>
    </row>
    <row r="5045" spans="1:24" x14ac:dyDescent="0.25">
      <c r="A5045" s="22">
        <v>720</v>
      </c>
      <c r="B5045" s="23" t="s">
        <v>5093</v>
      </c>
      <c r="C5045" s="23"/>
      <c r="D5045" s="24">
        <v>341712</v>
      </c>
      <c r="E5045" s="25"/>
      <c r="F5045" s="23" t="s">
        <v>33</v>
      </c>
      <c r="G5045" s="23" t="s">
        <v>42</v>
      </c>
      <c r="H5045" s="24" t="s">
        <v>34</v>
      </c>
      <c r="I5045" s="24" t="s">
        <v>35</v>
      </c>
      <c r="J5045" s="23" t="s">
        <v>36</v>
      </c>
      <c r="K5045" s="26">
        <v>152324.89000000001</v>
      </c>
      <c r="L5045" s="26">
        <f t="shared" si="237"/>
        <v>152324.89000000001</v>
      </c>
      <c r="M5045" s="26">
        <v>0</v>
      </c>
      <c r="N5045" s="26">
        <v>0</v>
      </c>
      <c r="O5045" s="26">
        <v>0</v>
      </c>
      <c r="P5045" s="26">
        <v>0</v>
      </c>
      <c r="Q5045" s="26">
        <f t="shared" si="235"/>
        <v>0</v>
      </c>
      <c r="R5045" s="27" t="str">
        <f t="shared" si="236"/>
        <v>1-30</v>
      </c>
      <c r="S5045" s="27" t="str">
        <f>+VLOOKUP(B5045,'[1]PORTFOLIO MAY16'!$B$7:$T$5083,19,0)</f>
        <v>PANAMA</v>
      </c>
      <c r="T5045" s="26">
        <v>0</v>
      </c>
      <c r="U5045" s="23" t="s">
        <v>4557</v>
      </c>
      <c r="V5045" s="23" t="s">
        <v>4558</v>
      </c>
      <c r="W5045" s="23" t="s">
        <v>4557</v>
      </c>
      <c r="X5045" s="22">
        <v>169620.96</v>
      </c>
    </row>
    <row r="5046" spans="1:24" x14ac:dyDescent="0.25">
      <c r="A5046" s="22">
        <v>720</v>
      </c>
      <c r="B5046" s="23" t="s">
        <v>5094</v>
      </c>
      <c r="C5046" s="23"/>
      <c r="D5046" s="24">
        <v>369281</v>
      </c>
      <c r="E5046" s="25"/>
      <c r="F5046" s="23" t="s">
        <v>33</v>
      </c>
      <c r="G5046" s="23" t="s">
        <v>42</v>
      </c>
      <c r="H5046" s="24" t="s">
        <v>34</v>
      </c>
      <c r="I5046" s="24" t="s">
        <v>35</v>
      </c>
      <c r="J5046" s="23" t="s">
        <v>36</v>
      </c>
      <c r="K5046" s="26">
        <v>47510.69</v>
      </c>
      <c r="L5046" s="26">
        <f t="shared" si="237"/>
        <v>47510.69</v>
      </c>
      <c r="M5046" s="26">
        <v>0</v>
      </c>
      <c r="N5046" s="26">
        <v>0</v>
      </c>
      <c r="O5046" s="26">
        <v>0</v>
      </c>
      <c r="P5046" s="26">
        <v>0</v>
      </c>
      <c r="Q5046" s="26">
        <f t="shared" si="235"/>
        <v>0</v>
      </c>
      <c r="R5046" s="27" t="str">
        <f t="shared" si="236"/>
        <v>1-30</v>
      </c>
      <c r="S5046" s="28" t="s">
        <v>4573</v>
      </c>
      <c r="T5046" s="26">
        <v>0</v>
      </c>
      <c r="U5046" s="23" t="s">
        <v>4557</v>
      </c>
      <c r="V5046" s="23" t="s">
        <v>4558</v>
      </c>
      <c r="W5046" s="23" t="s">
        <v>4557</v>
      </c>
      <c r="X5046" s="22">
        <v>53674.8</v>
      </c>
    </row>
    <row r="5047" spans="1:24" x14ac:dyDescent="0.25">
      <c r="A5047" s="22">
        <v>720</v>
      </c>
      <c r="B5047" s="23" t="s">
        <v>5095</v>
      </c>
      <c r="C5047" s="23"/>
      <c r="D5047" s="24">
        <v>320695</v>
      </c>
      <c r="E5047" s="25"/>
      <c r="F5047" s="23" t="s">
        <v>98</v>
      </c>
      <c r="G5047" s="23" t="s">
        <v>98</v>
      </c>
      <c r="H5047" s="24" t="s">
        <v>34</v>
      </c>
      <c r="I5047" s="24" t="s">
        <v>35</v>
      </c>
      <c r="J5047" s="23" t="s">
        <v>36</v>
      </c>
      <c r="K5047" s="26">
        <v>185133.14</v>
      </c>
      <c r="L5047" s="26">
        <f t="shared" si="237"/>
        <v>185133.14</v>
      </c>
      <c r="M5047" s="26">
        <v>0</v>
      </c>
      <c r="N5047" s="26">
        <v>0</v>
      </c>
      <c r="O5047" s="26">
        <v>0</v>
      </c>
      <c r="P5047" s="26">
        <v>0</v>
      </c>
      <c r="Q5047" s="26">
        <f t="shared" si="235"/>
        <v>0</v>
      </c>
      <c r="R5047" s="27" t="str">
        <f t="shared" si="236"/>
        <v>1-30</v>
      </c>
      <c r="S5047" s="27" t="str">
        <f>+VLOOKUP(B5047,'[1]PORTFOLIO MAY16'!$B$7:$T$5083,19,0)</f>
        <v>PANAMA</v>
      </c>
      <c r="T5047" s="26">
        <v>0</v>
      </c>
      <c r="U5047" s="23" t="s">
        <v>4557</v>
      </c>
      <c r="V5047" s="23" t="s">
        <v>4558</v>
      </c>
      <c r="W5047" s="23" t="s">
        <v>4557</v>
      </c>
      <c r="X5047" s="22">
        <v>8386.6200000000008</v>
      </c>
    </row>
    <row r="5048" spans="1:24" x14ac:dyDescent="0.25">
      <c r="A5048" s="22">
        <v>720</v>
      </c>
      <c r="B5048" s="23" t="s">
        <v>5096</v>
      </c>
      <c r="C5048" s="23"/>
      <c r="D5048" s="24">
        <v>320647</v>
      </c>
      <c r="E5048" s="25"/>
      <c r="F5048" s="23" t="s">
        <v>33</v>
      </c>
      <c r="G5048" s="23" t="s">
        <v>42</v>
      </c>
      <c r="H5048" s="24" t="s">
        <v>34</v>
      </c>
      <c r="I5048" s="24" t="s">
        <v>233</v>
      </c>
      <c r="J5048" s="23" t="s">
        <v>36</v>
      </c>
      <c r="K5048" s="26">
        <v>3345.94</v>
      </c>
      <c r="L5048" s="26">
        <f t="shared" si="237"/>
        <v>3345.94</v>
      </c>
      <c r="M5048" s="26">
        <v>0</v>
      </c>
      <c r="N5048" s="26">
        <v>0</v>
      </c>
      <c r="O5048" s="26">
        <v>0</v>
      </c>
      <c r="P5048" s="26">
        <v>3345.94</v>
      </c>
      <c r="Q5048" s="26">
        <f t="shared" si="235"/>
        <v>3345.94</v>
      </c>
      <c r="R5048" s="27" t="str">
        <f t="shared" si="236"/>
        <v>120+</v>
      </c>
      <c r="S5048" s="27" t="str">
        <f>+VLOOKUP(B5048,'[1]PORTFOLIO MAY16'!$B$7:$T$5083,19,0)</f>
        <v>PANAMA</v>
      </c>
      <c r="T5048" s="26">
        <v>0</v>
      </c>
      <c r="U5048" s="23" t="s">
        <v>4557</v>
      </c>
      <c r="V5048" s="23" t="s">
        <v>4558</v>
      </c>
      <c r="W5048" s="23" t="s">
        <v>4557</v>
      </c>
      <c r="X5048" s="22">
        <v>3976.28</v>
      </c>
    </row>
    <row r="5049" spans="1:24" x14ac:dyDescent="0.25">
      <c r="A5049" s="22">
        <v>720</v>
      </c>
      <c r="B5049" s="23" t="s">
        <v>5097</v>
      </c>
      <c r="C5049" s="23"/>
      <c r="D5049" s="24">
        <v>309462</v>
      </c>
      <c r="E5049" s="25"/>
      <c r="F5049" s="23" t="s">
        <v>33</v>
      </c>
      <c r="G5049" s="23" t="s">
        <v>42</v>
      </c>
      <c r="H5049" s="24" t="s">
        <v>34</v>
      </c>
      <c r="I5049" s="24" t="s">
        <v>35</v>
      </c>
      <c r="J5049" s="23" t="s">
        <v>36</v>
      </c>
      <c r="K5049" s="26">
        <v>6419.5</v>
      </c>
      <c r="L5049" s="26">
        <f t="shared" si="237"/>
        <v>6419.5</v>
      </c>
      <c r="M5049" s="26">
        <v>0</v>
      </c>
      <c r="N5049" s="26">
        <v>0</v>
      </c>
      <c r="O5049" s="26">
        <v>0</v>
      </c>
      <c r="P5049" s="26">
        <v>0</v>
      </c>
      <c r="Q5049" s="26">
        <f t="shared" si="235"/>
        <v>0</v>
      </c>
      <c r="R5049" s="27" t="str">
        <f t="shared" si="236"/>
        <v>1-30</v>
      </c>
      <c r="S5049" s="27" t="str">
        <f>+VLOOKUP(B5049,'[1]PORTFOLIO MAY16'!$B$7:$T$5083,19,0)</f>
        <v>PANAMA</v>
      </c>
      <c r="T5049" s="26">
        <v>0</v>
      </c>
      <c r="U5049" s="23" t="s">
        <v>4557</v>
      </c>
      <c r="V5049" s="23" t="s">
        <v>4558</v>
      </c>
      <c r="W5049" s="23" t="s">
        <v>4557</v>
      </c>
      <c r="X5049" s="22">
        <v>6482.18</v>
      </c>
    </row>
    <row r="5050" spans="1:24" x14ac:dyDescent="0.25">
      <c r="A5050" s="22">
        <v>720</v>
      </c>
      <c r="B5050" s="23" t="s">
        <v>5098</v>
      </c>
      <c r="C5050" s="23"/>
      <c r="D5050" s="24">
        <v>320695</v>
      </c>
      <c r="E5050" s="25"/>
      <c r="F5050" s="23" t="s">
        <v>42</v>
      </c>
      <c r="G5050" s="23" t="s">
        <v>42</v>
      </c>
      <c r="H5050" s="24" t="s">
        <v>34</v>
      </c>
      <c r="I5050" s="24" t="s">
        <v>35</v>
      </c>
      <c r="J5050" s="23" t="s">
        <v>36</v>
      </c>
      <c r="K5050" s="26">
        <v>37558.269999999997</v>
      </c>
      <c r="L5050" s="26">
        <f t="shared" si="237"/>
        <v>37558.269999999997</v>
      </c>
      <c r="M5050" s="26">
        <v>0</v>
      </c>
      <c r="N5050" s="26">
        <v>0</v>
      </c>
      <c r="O5050" s="26">
        <v>0</v>
      </c>
      <c r="P5050" s="26">
        <v>0</v>
      </c>
      <c r="Q5050" s="26">
        <f t="shared" si="235"/>
        <v>0</v>
      </c>
      <c r="R5050" s="27" t="str">
        <f t="shared" si="236"/>
        <v>1-30</v>
      </c>
      <c r="S5050" s="27" t="str">
        <f>+VLOOKUP(B5050,'[1]PORTFOLIO MAY16'!$B$7:$T$5083,19,0)</f>
        <v>PANAMA</v>
      </c>
      <c r="T5050" s="26">
        <v>0</v>
      </c>
      <c r="U5050" s="23" t="s">
        <v>4557</v>
      </c>
      <c r="V5050" s="23" t="s">
        <v>4558</v>
      </c>
      <c r="W5050" s="23" t="s">
        <v>4557</v>
      </c>
      <c r="X5050" s="22">
        <v>38938.980000000003</v>
      </c>
    </row>
    <row r="5051" spans="1:24" x14ac:dyDescent="0.25">
      <c r="A5051" s="22">
        <v>720</v>
      </c>
      <c r="B5051" s="23" t="s">
        <v>5099</v>
      </c>
      <c r="C5051" s="23"/>
      <c r="D5051" s="24">
        <v>320695</v>
      </c>
      <c r="E5051" s="25"/>
      <c r="F5051" s="23" t="s">
        <v>42</v>
      </c>
      <c r="G5051" s="23" t="s">
        <v>42</v>
      </c>
      <c r="H5051" s="24" t="s">
        <v>34</v>
      </c>
      <c r="I5051" s="24" t="s">
        <v>35</v>
      </c>
      <c r="J5051" s="23" t="s">
        <v>36</v>
      </c>
      <c r="K5051" s="26">
        <v>15339.05</v>
      </c>
      <c r="L5051" s="26">
        <f t="shared" si="237"/>
        <v>15339.05</v>
      </c>
      <c r="M5051" s="26">
        <v>0</v>
      </c>
      <c r="N5051" s="26">
        <v>0</v>
      </c>
      <c r="O5051" s="26">
        <v>0</v>
      </c>
      <c r="P5051" s="26">
        <v>0</v>
      </c>
      <c r="Q5051" s="26">
        <f t="shared" si="235"/>
        <v>0</v>
      </c>
      <c r="R5051" s="27" t="str">
        <f t="shared" si="236"/>
        <v>1-30</v>
      </c>
      <c r="S5051" s="27" t="str">
        <f>+VLOOKUP(B5051,'[1]PORTFOLIO MAY16'!$B$7:$T$5083,19,0)</f>
        <v>PANAMA</v>
      </c>
      <c r="T5051" s="26">
        <v>0</v>
      </c>
      <c r="U5051" s="23" t="s">
        <v>4557</v>
      </c>
      <c r="V5051" s="23" t="s">
        <v>4558</v>
      </c>
      <c r="W5051" s="23" t="s">
        <v>4557</v>
      </c>
      <c r="X5051" s="22">
        <v>15659.82</v>
      </c>
    </row>
    <row r="5052" spans="1:24" x14ac:dyDescent="0.25">
      <c r="A5052" s="22">
        <v>720</v>
      </c>
      <c r="B5052" s="23" t="s">
        <v>5100</v>
      </c>
      <c r="C5052" s="23"/>
      <c r="D5052" s="24">
        <v>320667</v>
      </c>
      <c r="E5052" s="25"/>
      <c r="F5052" s="23" t="s">
        <v>33</v>
      </c>
      <c r="G5052" s="23" t="s">
        <v>42</v>
      </c>
      <c r="H5052" s="24" t="s">
        <v>34</v>
      </c>
      <c r="I5052" s="24" t="s">
        <v>35</v>
      </c>
      <c r="J5052" s="23" t="s">
        <v>36</v>
      </c>
      <c r="K5052" s="26">
        <v>28259.08</v>
      </c>
      <c r="L5052" s="26">
        <f t="shared" si="237"/>
        <v>28259.08</v>
      </c>
      <c r="M5052" s="26">
        <v>0</v>
      </c>
      <c r="N5052" s="26">
        <v>0</v>
      </c>
      <c r="O5052" s="26">
        <v>0</v>
      </c>
      <c r="P5052" s="26">
        <v>0</v>
      </c>
      <c r="Q5052" s="26">
        <f t="shared" si="235"/>
        <v>0</v>
      </c>
      <c r="R5052" s="27" t="str">
        <f t="shared" si="236"/>
        <v>1-30</v>
      </c>
      <c r="S5052" s="27" t="str">
        <f>+VLOOKUP(B5052,'[1]PORTFOLIO MAY16'!$B$7:$T$5083,19,0)</f>
        <v>PANAMA</v>
      </c>
      <c r="T5052" s="26">
        <v>0</v>
      </c>
      <c r="U5052" s="23" t="s">
        <v>4557</v>
      </c>
      <c r="V5052" s="23" t="s">
        <v>4558</v>
      </c>
      <c r="W5052" s="23" t="s">
        <v>4557</v>
      </c>
      <c r="X5052" s="22">
        <v>30398.46</v>
      </c>
    </row>
    <row r="5053" spans="1:24" x14ac:dyDescent="0.25">
      <c r="A5053" s="22">
        <v>720</v>
      </c>
      <c r="B5053" s="23" t="s">
        <v>5101</v>
      </c>
      <c r="C5053" s="23"/>
      <c r="D5053" s="24">
        <v>309462</v>
      </c>
      <c r="E5053" s="25"/>
      <c r="F5053" s="23" t="s">
        <v>33</v>
      </c>
      <c r="G5053" s="23" t="s">
        <v>42</v>
      </c>
      <c r="H5053" s="24" t="s">
        <v>34</v>
      </c>
      <c r="I5053" s="24" t="s">
        <v>35</v>
      </c>
      <c r="J5053" s="23" t="s">
        <v>36</v>
      </c>
      <c r="K5053" s="26">
        <v>45990.52</v>
      </c>
      <c r="L5053" s="26">
        <f t="shared" si="237"/>
        <v>45990.52</v>
      </c>
      <c r="M5053" s="26">
        <v>0</v>
      </c>
      <c r="N5053" s="26">
        <v>0</v>
      </c>
      <c r="O5053" s="26">
        <v>0</v>
      </c>
      <c r="P5053" s="26">
        <v>0</v>
      </c>
      <c r="Q5053" s="26">
        <f t="shared" si="235"/>
        <v>0</v>
      </c>
      <c r="R5053" s="27" t="str">
        <f t="shared" si="236"/>
        <v>1-30</v>
      </c>
      <c r="S5053" s="27" t="str">
        <f>+VLOOKUP(B5053,'[1]PORTFOLIO MAY16'!$B$7:$T$5083,19,0)</f>
        <v>PANAMA</v>
      </c>
      <c r="T5053" s="26">
        <v>0</v>
      </c>
      <c r="U5053" s="23" t="s">
        <v>4557</v>
      </c>
      <c r="V5053" s="23" t="s">
        <v>4558</v>
      </c>
      <c r="W5053" s="23" t="s">
        <v>4557</v>
      </c>
      <c r="X5053" s="22">
        <v>47022.9</v>
      </c>
    </row>
    <row r="5054" spans="1:24" x14ac:dyDescent="0.25">
      <c r="A5054" s="22">
        <v>720</v>
      </c>
      <c r="B5054" s="23" t="s">
        <v>5102</v>
      </c>
      <c r="C5054" s="23"/>
      <c r="D5054" s="24">
        <v>319116</v>
      </c>
      <c r="E5054" s="25"/>
      <c r="F5054" s="23" t="s">
        <v>33</v>
      </c>
      <c r="G5054" s="23" t="s">
        <v>42</v>
      </c>
      <c r="H5054" s="24" t="s">
        <v>34</v>
      </c>
      <c r="I5054" s="24" t="s">
        <v>35</v>
      </c>
      <c r="J5054" s="23" t="s">
        <v>36</v>
      </c>
      <c r="K5054" s="26">
        <v>129168.36</v>
      </c>
      <c r="L5054" s="26">
        <f t="shared" si="237"/>
        <v>129168.36</v>
      </c>
      <c r="M5054" s="26">
        <v>0</v>
      </c>
      <c r="N5054" s="26">
        <v>0</v>
      </c>
      <c r="O5054" s="26">
        <v>0</v>
      </c>
      <c r="P5054" s="26">
        <v>0</v>
      </c>
      <c r="Q5054" s="26">
        <f t="shared" si="235"/>
        <v>0</v>
      </c>
      <c r="R5054" s="27" t="str">
        <f t="shared" si="236"/>
        <v>1-30</v>
      </c>
      <c r="S5054" s="27" t="str">
        <f>+VLOOKUP(B5054,'[1]PORTFOLIO MAY16'!$B$7:$T$5083,19,0)</f>
        <v>PANAMA</v>
      </c>
      <c r="T5054" s="26">
        <v>0</v>
      </c>
      <c r="U5054" s="23" t="s">
        <v>4557</v>
      </c>
      <c r="V5054" s="23" t="s">
        <v>4558</v>
      </c>
      <c r="W5054" s="23" t="s">
        <v>4557</v>
      </c>
      <c r="X5054" s="22">
        <v>129930.79</v>
      </c>
    </row>
    <row r="5055" spans="1:24" x14ac:dyDescent="0.25">
      <c r="A5055" s="22">
        <v>720</v>
      </c>
      <c r="B5055" s="23" t="s">
        <v>5103</v>
      </c>
      <c r="C5055" s="23"/>
      <c r="D5055" s="24">
        <v>319116</v>
      </c>
      <c r="E5055" s="25"/>
      <c r="F5055" s="23" t="s">
        <v>33</v>
      </c>
      <c r="G5055" s="23" t="s">
        <v>42</v>
      </c>
      <c r="H5055" s="24" t="s">
        <v>34</v>
      </c>
      <c r="I5055" s="24" t="s">
        <v>35</v>
      </c>
      <c r="J5055" s="23" t="s">
        <v>36</v>
      </c>
      <c r="K5055" s="26">
        <v>35950.54</v>
      </c>
      <c r="L5055" s="26">
        <f t="shared" si="237"/>
        <v>35950.54</v>
      </c>
      <c r="M5055" s="26">
        <v>0</v>
      </c>
      <c r="N5055" s="26">
        <v>0</v>
      </c>
      <c r="O5055" s="26">
        <v>0</v>
      </c>
      <c r="P5055" s="26">
        <v>0</v>
      </c>
      <c r="Q5055" s="26">
        <f t="shared" si="235"/>
        <v>0</v>
      </c>
      <c r="R5055" s="27" t="str">
        <f t="shared" si="236"/>
        <v>1-30</v>
      </c>
      <c r="S5055" s="27" t="str">
        <f>+VLOOKUP(B5055,'[1]PORTFOLIO MAY16'!$B$7:$T$5083,19,0)</f>
        <v>PANAMA</v>
      </c>
      <c r="T5055" s="26">
        <v>0</v>
      </c>
      <c r="U5055" s="23" t="s">
        <v>4557</v>
      </c>
      <c r="V5055" s="23" t="s">
        <v>4558</v>
      </c>
      <c r="W5055" s="23" t="s">
        <v>4557</v>
      </c>
      <c r="X5055" s="22">
        <v>37095.18</v>
      </c>
    </row>
    <row r="5056" spans="1:24" x14ac:dyDescent="0.25">
      <c r="A5056" s="22">
        <v>720</v>
      </c>
      <c r="B5056" s="23" t="s">
        <v>5104</v>
      </c>
      <c r="C5056" s="23"/>
      <c r="D5056" s="24">
        <v>320738</v>
      </c>
      <c r="E5056" s="25"/>
      <c r="F5056" s="23" t="s">
        <v>33</v>
      </c>
      <c r="G5056" s="23" t="s">
        <v>42</v>
      </c>
      <c r="H5056" s="24" t="s">
        <v>34</v>
      </c>
      <c r="I5056" s="24" t="s">
        <v>35</v>
      </c>
      <c r="J5056" s="23" t="s">
        <v>36</v>
      </c>
      <c r="K5056" s="26">
        <v>164071.12</v>
      </c>
      <c r="L5056" s="26">
        <f t="shared" si="237"/>
        <v>164071.12</v>
      </c>
      <c r="M5056" s="26">
        <v>0</v>
      </c>
      <c r="N5056" s="26">
        <v>0</v>
      </c>
      <c r="O5056" s="26">
        <v>0</v>
      </c>
      <c r="P5056" s="26">
        <v>0</v>
      </c>
      <c r="Q5056" s="26">
        <f t="shared" si="235"/>
        <v>0</v>
      </c>
      <c r="R5056" s="27" t="str">
        <f t="shared" si="236"/>
        <v>1-30</v>
      </c>
      <c r="S5056" s="27" t="str">
        <f>+VLOOKUP(B5056,'[1]PORTFOLIO MAY16'!$B$7:$T$5083,19,0)</f>
        <v>PANAMA</v>
      </c>
      <c r="T5056" s="26">
        <v>0</v>
      </c>
      <c r="U5056" s="23" t="s">
        <v>4557</v>
      </c>
      <c r="V5056" s="23" t="s">
        <v>4558</v>
      </c>
      <c r="W5056" s="23" t="s">
        <v>4557</v>
      </c>
      <c r="X5056" s="22">
        <v>171784.16</v>
      </c>
    </row>
    <row r="5057" spans="1:24" x14ac:dyDescent="0.25">
      <c r="A5057" s="22">
        <v>720</v>
      </c>
      <c r="B5057" s="23" t="s">
        <v>5105</v>
      </c>
      <c r="C5057" s="23"/>
      <c r="D5057" s="24">
        <v>320760</v>
      </c>
      <c r="E5057" s="25"/>
      <c r="F5057" s="23" t="s">
        <v>33</v>
      </c>
      <c r="G5057" s="23" t="s">
        <v>42</v>
      </c>
      <c r="H5057" s="24" t="s">
        <v>34</v>
      </c>
      <c r="I5057" s="24" t="s">
        <v>35</v>
      </c>
      <c r="J5057" s="23" t="s">
        <v>36</v>
      </c>
      <c r="K5057" s="26">
        <v>295410.53000000003</v>
      </c>
      <c r="L5057" s="26">
        <f t="shared" si="237"/>
        <v>295410.53000000003</v>
      </c>
      <c r="M5057" s="26">
        <v>0</v>
      </c>
      <c r="N5057" s="26">
        <v>0</v>
      </c>
      <c r="O5057" s="26">
        <v>0</v>
      </c>
      <c r="P5057" s="26">
        <v>0</v>
      </c>
      <c r="Q5057" s="26">
        <f t="shared" si="235"/>
        <v>0</v>
      </c>
      <c r="R5057" s="27" t="str">
        <f t="shared" si="236"/>
        <v>1-30</v>
      </c>
      <c r="S5057" s="27" t="str">
        <f>+VLOOKUP(B5057,'[1]PORTFOLIO MAY16'!$B$7:$T$5083,19,0)</f>
        <v>PANAMA</v>
      </c>
      <c r="T5057" s="26">
        <v>0</v>
      </c>
      <c r="U5057" s="23" t="s">
        <v>4557</v>
      </c>
      <c r="V5057" s="23" t="s">
        <v>4558</v>
      </c>
      <c r="W5057" s="23" t="s">
        <v>4557</v>
      </c>
      <c r="X5057" s="22">
        <v>319968.14</v>
      </c>
    </row>
    <row r="5058" spans="1:24" x14ac:dyDescent="0.25">
      <c r="A5058" s="22">
        <v>720</v>
      </c>
      <c r="B5058" s="23" t="s">
        <v>5106</v>
      </c>
      <c r="C5058" s="23"/>
      <c r="D5058" s="24">
        <v>319116</v>
      </c>
      <c r="E5058" s="25"/>
      <c r="F5058" s="23" t="s">
        <v>33</v>
      </c>
      <c r="G5058" s="23" t="s">
        <v>42</v>
      </c>
      <c r="H5058" s="24" t="s">
        <v>34</v>
      </c>
      <c r="I5058" s="24" t="s">
        <v>35</v>
      </c>
      <c r="J5058" s="23" t="s">
        <v>36</v>
      </c>
      <c r="K5058" s="26">
        <v>434718.8</v>
      </c>
      <c r="L5058" s="26">
        <f t="shared" si="237"/>
        <v>434718.8</v>
      </c>
      <c r="M5058" s="26">
        <v>0</v>
      </c>
      <c r="N5058" s="26">
        <v>0</v>
      </c>
      <c r="O5058" s="26">
        <v>0</v>
      </c>
      <c r="P5058" s="26">
        <v>0</v>
      </c>
      <c r="Q5058" s="26">
        <f t="shared" si="235"/>
        <v>0</v>
      </c>
      <c r="R5058" s="27" t="str">
        <f t="shared" si="236"/>
        <v>1-30</v>
      </c>
      <c r="S5058" s="27" t="str">
        <f>+VLOOKUP(B5058,'[1]PORTFOLIO MAY16'!$B$7:$T$5083,19,0)</f>
        <v>PANAMA</v>
      </c>
      <c r="T5058" s="26">
        <v>0</v>
      </c>
      <c r="U5058" s="23" t="s">
        <v>4557</v>
      </c>
      <c r="V5058" s="23" t="s">
        <v>4558</v>
      </c>
      <c r="W5058" s="23" t="s">
        <v>4557</v>
      </c>
      <c r="X5058" s="22">
        <v>434718.8</v>
      </c>
    </row>
    <row r="5059" spans="1:24" x14ac:dyDescent="0.25">
      <c r="A5059" s="22">
        <v>720</v>
      </c>
      <c r="B5059" s="23" t="s">
        <v>5107</v>
      </c>
      <c r="C5059" s="23"/>
      <c r="D5059" s="24">
        <v>320716</v>
      </c>
      <c r="E5059" s="25"/>
      <c r="F5059" s="23" t="s">
        <v>33</v>
      </c>
      <c r="G5059" s="23" t="s">
        <v>42</v>
      </c>
      <c r="H5059" s="24" t="s">
        <v>34</v>
      </c>
      <c r="I5059" s="24" t="s">
        <v>35</v>
      </c>
      <c r="J5059" s="23" t="s">
        <v>36</v>
      </c>
      <c r="K5059" s="26">
        <v>12340.23</v>
      </c>
      <c r="L5059" s="26">
        <f t="shared" si="237"/>
        <v>12340.23</v>
      </c>
      <c r="M5059" s="26">
        <v>0</v>
      </c>
      <c r="N5059" s="26">
        <v>0</v>
      </c>
      <c r="O5059" s="26">
        <v>0</v>
      </c>
      <c r="P5059" s="26">
        <v>0</v>
      </c>
      <c r="Q5059" s="26">
        <f t="shared" si="235"/>
        <v>0</v>
      </c>
      <c r="R5059" s="27" t="str">
        <f t="shared" si="236"/>
        <v>1-30</v>
      </c>
      <c r="S5059" s="27" t="str">
        <f>+VLOOKUP(B5059,'[1]PORTFOLIO MAY16'!$B$7:$T$5083,19,0)</f>
        <v>PANAMA</v>
      </c>
      <c r="T5059" s="26">
        <v>0</v>
      </c>
      <c r="U5059" s="23" t="s">
        <v>4557</v>
      </c>
      <c r="V5059" s="23" t="s">
        <v>4558</v>
      </c>
      <c r="W5059" s="23" t="s">
        <v>4557</v>
      </c>
      <c r="X5059" s="22">
        <v>12956.73</v>
      </c>
    </row>
    <row r="5060" spans="1:24" x14ac:dyDescent="0.25">
      <c r="A5060" s="22">
        <v>720</v>
      </c>
      <c r="B5060" s="23" t="s">
        <v>5108</v>
      </c>
      <c r="C5060" s="23"/>
      <c r="D5060" s="24">
        <v>367850</v>
      </c>
      <c r="E5060" s="25"/>
      <c r="F5060" s="23" t="s">
        <v>33</v>
      </c>
      <c r="G5060" s="23" t="s">
        <v>42</v>
      </c>
      <c r="H5060" s="24" t="s">
        <v>34</v>
      </c>
      <c r="I5060" s="24" t="s">
        <v>35</v>
      </c>
      <c r="J5060" s="23" t="s">
        <v>36</v>
      </c>
      <c r="K5060" s="26">
        <v>31997.200000000001</v>
      </c>
      <c r="L5060" s="26">
        <f t="shared" si="237"/>
        <v>31997.200000000001</v>
      </c>
      <c r="M5060" s="26">
        <v>0</v>
      </c>
      <c r="N5060" s="26">
        <v>0</v>
      </c>
      <c r="O5060" s="26">
        <v>0</v>
      </c>
      <c r="P5060" s="26">
        <v>0</v>
      </c>
      <c r="Q5060" s="26">
        <f t="shared" si="235"/>
        <v>0</v>
      </c>
      <c r="R5060" s="27" t="str">
        <f t="shared" si="236"/>
        <v>1-30</v>
      </c>
      <c r="S5060" s="27" t="str">
        <f>+VLOOKUP(B5060,'[1]PORTFOLIO MAY16'!$B$7:$T$5083,19,0)</f>
        <v>PANAMA</v>
      </c>
      <c r="T5060" s="26">
        <v>0</v>
      </c>
      <c r="U5060" s="23" t="s">
        <v>4557</v>
      </c>
      <c r="V5060" s="23" t="s">
        <v>4558</v>
      </c>
      <c r="W5060" s="23" t="s">
        <v>4557</v>
      </c>
      <c r="X5060" s="22">
        <v>38960.85</v>
      </c>
    </row>
    <row r="5061" spans="1:24" x14ac:dyDescent="0.25">
      <c r="A5061" s="22">
        <v>720</v>
      </c>
      <c r="B5061" s="23" t="s">
        <v>5109</v>
      </c>
      <c r="C5061" s="23"/>
      <c r="D5061" s="24">
        <v>336687</v>
      </c>
      <c r="E5061" s="25"/>
      <c r="F5061" s="23" t="s">
        <v>33</v>
      </c>
      <c r="G5061" s="23" t="s">
        <v>42</v>
      </c>
      <c r="H5061" s="24" t="s">
        <v>34</v>
      </c>
      <c r="I5061" s="24" t="s">
        <v>35</v>
      </c>
      <c r="J5061" s="23" t="s">
        <v>36</v>
      </c>
      <c r="K5061" s="26">
        <v>140917.62</v>
      </c>
      <c r="L5061" s="26">
        <f t="shared" si="237"/>
        <v>140917.62</v>
      </c>
      <c r="M5061" s="26">
        <v>0</v>
      </c>
      <c r="N5061" s="26">
        <v>0</v>
      </c>
      <c r="O5061" s="26">
        <v>0</v>
      </c>
      <c r="P5061" s="26">
        <v>0</v>
      </c>
      <c r="Q5061" s="26">
        <f t="shared" si="235"/>
        <v>0</v>
      </c>
      <c r="R5061" s="27" t="str">
        <f t="shared" si="236"/>
        <v>1-30</v>
      </c>
      <c r="S5061" s="27" t="str">
        <f>+VLOOKUP(B5061,'[1]PORTFOLIO MAY16'!$B$7:$T$5083,19,0)</f>
        <v>PANAMA</v>
      </c>
      <c r="T5061" s="26">
        <v>0</v>
      </c>
      <c r="U5061" s="23" t="s">
        <v>4557</v>
      </c>
      <c r="V5061" s="23" t="s">
        <v>4558</v>
      </c>
      <c r="W5061" s="23" t="s">
        <v>4557</v>
      </c>
      <c r="X5061" s="22">
        <v>157228.57</v>
      </c>
    </row>
    <row r="5062" spans="1:24" x14ac:dyDescent="0.25">
      <c r="A5062" s="22">
        <v>720</v>
      </c>
      <c r="B5062" s="23" t="s">
        <v>5110</v>
      </c>
      <c r="C5062" s="23"/>
      <c r="D5062" s="24">
        <v>361190</v>
      </c>
      <c r="E5062" s="25"/>
      <c r="F5062" s="23" t="s">
        <v>33</v>
      </c>
      <c r="G5062" s="23" t="s">
        <v>42</v>
      </c>
      <c r="H5062" s="24" t="s">
        <v>34</v>
      </c>
      <c r="I5062" s="24" t="s">
        <v>35</v>
      </c>
      <c r="J5062" s="23" t="s">
        <v>36</v>
      </c>
      <c r="K5062" s="26">
        <v>133368.45000000001</v>
      </c>
      <c r="L5062" s="26">
        <f t="shared" si="237"/>
        <v>133368.45000000001</v>
      </c>
      <c r="M5062" s="26">
        <v>0</v>
      </c>
      <c r="N5062" s="26">
        <v>0</v>
      </c>
      <c r="O5062" s="26">
        <v>0</v>
      </c>
      <c r="P5062" s="26">
        <v>0</v>
      </c>
      <c r="Q5062" s="26">
        <f t="shared" si="235"/>
        <v>0</v>
      </c>
      <c r="R5062" s="27" t="str">
        <f t="shared" si="236"/>
        <v>1-30</v>
      </c>
      <c r="S5062" s="27" t="str">
        <f>+VLOOKUP(B5062,'[1]PORTFOLIO MAY16'!$B$7:$T$5083,19,0)</f>
        <v>PANAMA</v>
      </c>
      <c r="T5062" s="26">
        <v>0</v>
      </c>
      <c r="U5062" s="23" t="s">
        <v>4557</v>
      </c>
      <c r="V5062" s="23" t="s">
        <v>4558</v>
      </c>
      <c r="W5062" s="23" t="s">
        <v>4557</v>
      </c>
      <c r="X5062" s="22">
        <v>148483.29</v>
      </c>
    </row>
    <row r="5063" spans="1:24" x14ac:dyDescent="0.25">
      <c r="A5063" s="22">
        <v>720</v>
      </c>
      <c r="B5063" s="23" t="s">
        <v>5111</v>
      </c>
      <c r="C5063" s="23"/>
      <c r="D5063" s="24">
        <v>363509</v>
      </c>
      <c r="E5063" s="25"/>
      <c r="F5063" s="23" t="s">
        <v>33</v>
      </c>
      <c r="G5063" s="23" t="s">
        <v>42</v>
      </c>
      <c r="H5063" s="24" t="s">
        <v>34</v>
      </c>
      <c r="I5063" s="24" t="s">
        <v>35</v>
      </c>
      <c r="J5063" s="23" t="s">
        <v>36</v>
      </c>
      <c r="K5063" s="26">
        <v>234176.68</v>
      </c>
      <c r="L5063" s="26">
        <f t="shared" si="237"/>
        <v>234176.68</v>
      </c>
      <c r="M5063" s="26">
        <v>0</v>
      </c>
      <c r="N5063" s="26">
        <v>0</v>
      </c>
      <c r="O5063" s="26">
        <v>0</v>
      </c>
      <c r="P5063" s="26">
        <v>0</v>
      </c>
      <c r="Q5063" s="26">
        <f t="shared" ref="Q5063:Q5096" si="238">+P5063+O5063+N5063+M5063</f>
        <v>0</v>
      </c>
      <c r="R5063" s="27" t="str">
        <f t="shared" ref="R5063:R5096" si="239">+IF(P5063&gt;0,"120+",IF(O5063&gt;0,"91-120",IF(N5063&gt;0,"61-90",IF(M5063&gt;0,"31-60","1-30"))))</f>
        <v>1-30</v>
      </c>
      <c r="S5063" s="27" t="str">
        <f>+VLOOKUP(B5063,'[1]PORTFOLIO MAY16'!$B$7:$T$5083,19,0)</f>
        <v>PANAMA</v>
      </c>
      <c r="T5063" s="26">
        <v>0</v>
      </c>
      <c r="U5063" s="23" t="s">
        <v>4557</v>
      </c>
      <c r="V5063" s="23" t="s">
        <v>4558</v>
      </c>
      <c r="W5063" s="23" t="s">
        <v>4557</v>
      </c>
      <c r="X5063" s="22">
        <v>260255.16</v>
      </c>
    </row>
    <row r="5064" spans="1:24" x14ac:dyDescent="0.25">
      <c r="A5064" s="22">
        <v>720</v>
      </c>
      <c r="B5064" s="23" t="s">
        <v>5112</v>
      </c>
      <c r="C5064" s="23"/>
      <c r="D5064" s="24">
        <v>356921</v>
      </c>
      <c r="E5064" s="25"/>
      <c r="F5064" s="23" t="s">
        <v>33</v>
      </c>
      <c r="G5064" s="23" t="s">
        <v>42</v>
      </c>
      <c r="H5064" s="24" t="s">
        <v>34</v>
      </c>
      <c r="I5064" s="24" t="s">
        <v>35</v>
      </c>
      <c r="J5064" s="23" t="s">
        <v>36</v>
      </c>
      <c r="K5064" s="26">
        <v>15101.33</v>
      </c>
      <c r="L5064" s="26">
        <f t="shared" si="237"/>
        <v>15101.33</v>
      </c>
      <c r="M5064" s="26">
        <v>0</v>
      </c>
      <c r="N5064" s="26">
        <v>0</v>
      </c>
      <c r="O5064" s="26">
        <v>0</v>
      </c>
      <c r="P5064" s="26">
        <v>0</v>
      </c>
      <c r="Q5064" s="26">
        <f t="shared" si="238"/>
        <v>0</v>
      </c>
      <c r="R5064" s="27" t="str">
        <f t="shared" si="239"/>
        <v>1-30</v>
      </c>
      <c r="S5064" s="27" t="str">
        <f>+VLOOKUP(B5064,'[1]PORTFOLIO MAY16'!$B$7:$T$5083,19,0)</f>
        <v>PANAMA</v>
      </c>
      <c r="T5064" s="26">
        <v>0</v>
      </c>
      <c r="U5064" s="23" t="s">
        <v>4557</v>
      </c>
      <c r="V5064" s="23" t="s">
        <v>4558</v>
      </c>
      <c r="W5064" s="23" t="s">
        <v>4557</v>
      </c>
      <c r="X5064" s="22">
        <v>16926.419999999998</v>
      </c>
    </row>
    <row r="5065" spans="1:24" x14ac:dyDescent="0.25">
      <c r="A5065" s="22">
        <v>720</v>
      </c>
      <c r="B5065" s="23" t="s">
        <v>5113</v>
      </c>
      <c r="C5065" s="23"/>
      <c r="D5065" s="24">
        <v>366658</v>
      </c>
      <c r="E5065" s="25"/>
      <c r="F5065" s="23" t="s">
        <v>33</v>
      </c>
      <c r="G5065" s="23" t="s">
        <v>42</v>
      </c>
      <c r="H5065" s="24" t="s">
        <v>34</v>
      </c>
      <c r="I5065" s="24" t="s">
        <v>35</v>
      </c>
      <c r="J5065" s="23" t="s">
        <v>36</v>
      </c>
      <c r="K5065" s="26">
        <v>67511.38</v>
      </c>
      <c r="L5065" s="26">
        <f t="shared" si="237"/>
        <v>67511.38</v>
      </c>
      <c r="M5065" s="26">
        <v>0</v>
      </c>
      <c r="N5065" s="26">
        <v>0</v>
      </c>
      <c r="O5065" s="26">
        <v>0</v>
      </c>
      <c r="P5065" s="26">
        <v>0</v>
      </c>
      <c r="Q5065" s="26">
        <f t="shared" si="238"/>
        <v>0</v>
      </c>
      <c r="R5065" s="27" t="str">
        <f t="shared" si="239"/>
        <v>1-30</v>
      </c>
      <c r="S5065" s="27" t="str">
        <f>+VLOOKUP(B5065,'[1]PORTFOLIO MAY16'!$B$7:$T$5083,19,0)</f>
        <v>PANAMA</v>
      </c>
      <c r="T5065" s="26">
        <v>0</v>
      </c>
      <c r="U5065" s="23" t="s">
        <v>4557</v>
      </c>
      <c r="V5065" s="23" t="s">
        <v>4558</v>
      </c>
      <c r="W5065" s="23" t="s">
        <v>4557</v>
      </c>
      <c r="X5065" s="22">
        <v>77862.84</v>
      </c>
    </row>
    <row r="5066" spans="1:24" x14ac:dyDescent="0.25">
      <c r="A5066" s="22">
        <v>720</v>
      </c>
      <c r="B5066" s="23" t="s">
        <v>5114</v>
      </c>
      <c r="C5066" s="23"/>
      <c r="D5066" s="24">
        <v>309462</v>
      </c>
      <c r="E5066" s="25"/>
      <c r="F5066" s="23" t="s">
        <v>33</v>
      </c>
      <c r="G5066" s="23" t="s">
        <v>42</v>
      </c>
      <c r="H5066" s="24" t="s">
        <v>34</v>
      </c>
      <c r="I5066" s="24" t="s">
        <v>35</v>
      </c>
      <c r="J5066" s="23" t="s">
        <v>36</v>
      </c>
      <c r="K5066" s="26">
        <v>273295.25</v>
      </c>
      <c r="L5066" s="26">
        <f t="shared" si="237"/>
        <v>273295.25</v>
      </c>
      <c r="M5066" s="26">
        <v>0</v>
      </c>
      <c r="N5066" s="26">
        <v>0</v>
      </c>
      <c r="O5066" s="26">
        <v>0</v>
      </c>
      <c r="P5066" s="26">
        <v>0</v>
      </c>
      <c r="Q5066" s="26">
        <f t="shared" si="238"/>
        <v>0</v>
      </c>
      <c r="R5066" s="27" t="str">
        <f t="shared" si="239"/>
        <v>1-30</v>
      </c>
      <c r="S5066" s="27" t="str">
        <f>+VLOOKUP(B5066,'[1]PORTFOLIO MAY16'!$B$7:$T$5083,19,0)</f>
        <v>PANAMA</v>
      </c>
      <c r="T5066" s="26">
        <v>0</v>
      </c>
      <c r="U5066" s="23" t="s">
        <v>4557</v>
      </c>
      <c r="V5066" s="23" t="s">
        <v>4558</v>
      </c>
      <c r="W5066" s="23" t="s">
        <v>4557</v>
      </c>
      <c r="X5066" s="22">
        <v>304290.07</v>
      </c>
    </row>
    <row r="5067" spans="1:24" x14ac:dyDescent="0.25">
      <c r="A5067" s="22">
        <v>720</v>
      </c>
      <c r="B5067" s="23" t="s">
        <v>5115</v>
      </c>
      <c r="C5067" s="23"/>
      <c r="D5067" s="24">
        <v>309462</v>
      </c>
      <c r="E5067" s="25"/>
      <c r="F5067" s="23" t="s">
        <v>33</v>
      </c>
      <c r="G5067" s="23" t="s">
        <v>42</v>
      </c>
      <c r="H5067" s="24" t="s">
        <v>34</v>
      </c>
      <c r="I5067" s="24" t="s">
        <v>35</v>
      </c>
      <c r="J5067" s="23" t="s">
        <v>36</v>
      </c>
      <c r="K5067" s="26">
        <v>164014.39000000001</v>
      </c>
      <c r="L5067" s="26">
        <f t="shared" si="237"/>
        <v>164014.39000000001</v>
      </c>
      <c r="M5067" s="26">
        <v>0</v>
      </c>
      <c r="N5067" s="26">
        <v>0</v>
      </c>
      <c r="O5067" s="26">
        <v>0</v>
      </c>
      <c r="P5067" s="26">
        <v>0</v>
      </c>
      <c r="Q5067" s="26">
        <f t="shared" si="238"/>
        <v>0</v>
      </c>
      <c r="R5067" s="27" t="str">
        <f t="shared" si="239"/>
        <v>1-30</v>
      </c>
      <c r="S5067" s="27" t="str">
        <f>+VLOOKUP(B5067,'[1]PORTFOLIO MAY16'!$B$7:$T$5083,19,0)</f>
        <v>PANAMA</v>
      </c>
      <c r="T5067" s="26">
        <v>0</v>
      </c>
      <c r="U5067" s="23" t="s">
        <v>4557</v>
      </c>
      <c r="V5067" s="23" t="s">
        <v>4558</v>
      </c>
      <c r="W5067" s="23" t="s">
        <v>4557</v>
      </c>
      <c r="X5067" s="22">
        <v>182634.15</v>
      </c>
    </row>
    <row r="5068" spans="1:24" x14ac:dyDescent="0.25">
      <c r="A5068" s="22">
        <v>720</v>
      </c>
      <c r="B5068" s="23" t="s">
        <v>5116</v>
      </c>
      <c r="C5068" s="23"/>
      <c r="D5068" s="24">
        <v>319116</v>
      </c>
      <c r="E5068" s="25"/>
      <c r="F5068" s="23" t="s">
        <v>33</v>
      </c>
      <c r="G5068" s="23" t="s">
        <v>42</v>
      </c>
      <c r="H5068" s="24" t="s">
        <v>34</v>
      </c>
      <c r="I5068" s="24" t="s">
        <v>35</v>
      </c>
      <c r="J5068" s="23" t="s">
        <v>36</v>
      </c>
      <c r="K5068" s="26">
        <v>135290.79999999999</v>
      </c>
      <c r="L5068" s="26">
        <f t="shared" si="237"/>
        <v>135290.79999999999</v>
      </c>
      <c r="M5068" s="26">
        <v>0</v>
      </c>
      <c r="N5068" s="26">
        <v>0</v>
      </c>
      <c r="O5068" s="26">
        <v>0</v>
      </c>
      <c r="P5068" s="26">
        <v>0</v>
      </c>
      <c r="Q5068" s="26">
        <f t="shared" si="238"/>
        <v>0</v>
      </c>
      <c r="R5068" s="27" t="str">
        <f t="shared" si="239"/>
        <v>1-30</v>
      </c>
      <c r="S5068" s="27" t="str">
        <f>+VLOOKUP(B5068,'[1]PORTFOLIO MAY16'!$B$7:$T$5083,19,0)</f>
        <v>PANAMA</v>
      </c>
      <c r="T5068" s="26">
        <v>0</v>
      </c>
      <c r="U5068" s="23" t="s">
        <v>4557</v>
      </c>
      <c r="V5068" s="23" t="s">
        <v>4558</v>
      </c>
      <c r="W5068" s="23" t="s">
        <v>4557</v>
      </c>
      <c r="X5068" s="22">
        <v>149880.78</v>
      </c>
    </row>
    <row r="5069" spans="1:24" x14ac:dyDescent="0.25">
      <c r="A5069" s="22">
        <v>720</v>
      </c>
      <c r="B5069" s="23" t="s">
        <v>5117</v>
      </c>
      <c r="C5069" s="23"/>
      <c r="D5069" s="24">
        <v>327286</v>
      </c>
      <c r="E5069" s="25"/>
      <c r="F5069" s="23" t="s">
        <v>33</v>
      </c>
      <c r="G5069" s="23" t="s">
        <v>42</v>
      </c>
      <c r="H5069" s="24" t="s">
        <v>34</v>
      </c>
      <c r="I5069" s="24" t="s">
        <v>35</v>
      </c>
      <c r="J5069" s="23" t="s">
        <v>36</v>
      </c>
      <c r="K5069" s="26">
        <v>120776.47</v>
      </c>
      <c r="L5069" s="26">
        <f t="shared" si="237"/>
        <v>120776.47</v>
      </c>
      <c r="M5069" s="26">
        <v>0</v>
      </c>
      <c r="N5069" s="26">
        <v>0</v>
      </c>
      <c r="O5069" s="26">
        <v>0</v>
      </c>
      <c r="P5069" s="26">
        <v>0</v>
      </c>
      <c r="Q5069" s="26">
        <f t="shared" si="238"/>
        <v>0</v>
      </c>
      <c r="R5069" s="27" t="str">
        <f t="shared" si="239"/>
        <v>1-30</v>
      </c>
      <c r="S5069" s="27" t="str">
        <f>+VLOOKUP(B5069,'[1]PORTFOLIO MAY16'!$B$7:$T$5083,19,0)</f>
        <v>PANAMA</v>
      </c>
      <c r="T5069" s="26">
        <v>0</v>
      </c>
      <c r="U5069" s="23" t="s">
        <v>4557</v>
      </c>
      <c r="V5069" s="23" t="s">
        <v>4558</v>
      </c>
      <c r="W5069" s="23" t="s">
        <v>4557</v>
      </c>
      <c r="X5069" s="22">
        <v>146985.32</v>
      </c>
    </row>
    <row r="5070" spans="1:24" x14ac:dyDescent="0.25">
      <c r="A5070" s="22">
        <v>720</v>
      </c>
      <c r="B5070" s="23" t="s">
        <v>5118</v>
      </c>
      <c r="C5070" s="23"/>
      <c r="D5070" s="24">
        <v>309462</v>
      </c>
      <c r="E5070" s="25"/>
      <c r="F5070" s="23" t="s">
        <v>33</v>
      </c>
      <c r="G5070" s="23" t="s">
        <v>42</v>
      </c>
      <c r="H5070" s="24" t="s">
        <v>34</v>
      </c>
      <c r="I5070" s="24" t="s">
        <v>35</v>
      </c>
      <c r="J5070" s="23" t="s">
        <v>36</v>
      </c>
      <c r="K5070" s="26">
        <v>0</v>
      </c>
      <c r="L5070" s="26">
        <f t="shared" si="237"/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f t="shared" si="238"/>
        <v>0</v>
      </c>
      <c r="R5070" s="27" t="str">
        <f t="shared" si="239"/>
        <v>1-30</v>
      </c>
      <c r="S5070" s="27" t="str">
        <f>+VLOOKUP(B5070,'[1]PORTFOLIO MAY16'!$B$7:$T$5083,19,0)</f>
        <v>PANAMA</v>
      </c>
      <c r="T5070" s="26">
        <v>0</v>
      </c>
      <c r="U5070" s="23" t="s">
        <v>4557</v>
      </c>
      <c r="V5070" s="23" t="s">
        <v>4558</v>
      </c>
      <c r="W5070" s="23" t="s">
        <v>4557</v>
      </c>
      <c r="X5070" s="22">
        <v>0</v>
      </c>
    </row>
    <row r="5071" spans="1:24" x14ac:dyDescent="0.25">
      <c r="A5071" s="22">
        <v>720</v>
      </c>
      <c r="B5071" s="23" t="s">
        <v>5119</v>
      </c>
      <c r="C5071" s="23"/>
      <c r="D5071" s="24">
        <v>320728</v>
      </c>
      <c r="E5071" s="25"/>
      <c r="F5071" s="23" t="s">
        <v>33</v>
      </c>
      <c r="G5071" s="23" t="s">
        <v>42</v>
      </c>
      <c r="H5071" s="24" t="s">
        <v>34</v>
      </c>
      <c r="I5071" s="24" t="s">
        <v>35</v>
      </c>
      <c r="J5071" s="23" t="s">
        <v>36</v>
      </c>
      <c r="K5071" s="26">
        <v>22573.56</v>
      </c>
      <c r="L5071" s="26">
        <f t="shared" si="237"/>
        <v>22573.56</v>
      </c>
      <c r="M5071" s="26">
        <v>0</v>
      </c>
      <c r="N5071" s="26">
        <v>0</v>
      </c>
      <c r="O5071" s="26">
        <v>22573.56</v>
      </c>
      <c r="P5071" s="26">
        <v>0</v>
      </c>
      <c r="Q5071" s="26">
        <f t="shared" si="238"/>
        <v>22573.56</v>
      </c>
      <c r="R5071" s="27" t="str">
        <f t="shared" si="239"/>
        <v>91-120</v>
      </c>
      <c r="S5071" s="27" t="str">
        <f>+VLOOKUP(B5071,'[1]PORTFOLIO MAY16'!$B$7:$T$5083,19,0)</f>
        <v>PANAMA</v>
      </c>
      <c r="T5071" s="26">
        <v>0</v>
      </c>
      <c r="U5071" s="23" t="s">
        <v>4557</v>
      </c>
      <c r="V5071" s="23" t="s">
        <v>4558</v>
      </c>
      <c r="W5071" s="23" t="s">
        <v>4557</v>
      </c>
      <c r="X5071" s="22">
        <v>22774.31</v>
      </c>
    </row>
    <row r="5072" spans="1:24" x14ac:dyDescent="0.25">
      <c r="A5072" s="22">
        <v>720</v>
      </c>
      <c r="B5072" s="23" t="s">
        <v>5120</v>
      </c>
      <c r="C5072" s="23"/>
      <c r="D5072" s="24">
        <v>320737</v>
      </c>
      <c r="E5072" s="25"/>
      <c r="F5072" s="23" t="s">
        <v>33</v>
      </c>
      <c r="G5072" s="23" t="s">
        <v>42</v>
      </c>
      <c r="H5072" s="24" t="s">
        <v>34</v>
      </c>
      <c r="I5072" s="24" t="s">
        <v>35</v>
      </c>
      <c r="J5072" s="23" t="s">
        <v>36</v>
      </c>
      <c r="K5072" s="26">
        <v>5975.71</v>
      </c>
      <c r="L5072" s="26">
        <f t="shared" si="237"/>
        <v>5975.71</v>
      </c>
      <c r="M5072" s="26">
        <v>0</v>
      </c>
      <c r="N5072" s="26">
        <v>0</v>
      </c>
      <c r="O5072" s="26">
        <v>0</v>
      </c>
      <c r="P5072" s="26">
        <v>0</v>
      </c>
      <c r="Q5072" s="26">
        <f t="shared" si="238"/>
        <v>0</v>
      </c>
      <c r="R5072" s="27" t="str">
        <f t="shared" si="239"/>
        <v>1-30</v>
      </c>
      <c r="S5072" s="27" t="str">
        <f>+VLOOKUP(B5072,'[1]PORTFOLIO MAY16'!$B$7:$T$5083,19,0)</f>
        <v>PANAMA</v>
      </c>
      <c r="T5072" s="26">
        <v>0</v>
      </c>
      <c r="U5072" s="23" t="s">
        <v>4557</v>
      </c>
      <c r="V5072" s="23" t="s">
        <v>4558</v>
      </c>
      <c r="W5072" s="23" t="s">
        <v>4557</v>
      </c>
      <c r="X5072" s="22">
        <v>6035.36</v>
      </c>
    </row>
    <row r="5073" spans="1:24" x14ac:dyDescent="0.25">
      <c r="A5073" s="22">
        <v>720</v>
      </c>
      <c r="B5073" s="23" t="s">
        <v>5121</v>
      </c>
      <c r="C5073" s="23"/>
      <c r="D5073" s="24">
        <v>309462</v>
      </c>
      <c r="E5073" s="25"/>
      <c r="F5073" s="23" t="s">
        <v>33</v>
      </c>
      <c r="G5073" s="23" t="s">
        <v>42</v>
      </c>
      <c r="H5073" s="24" t="s">
        <v>34</v>
      </c>
      <c r="I5073" s="24" t="s">
        <v>35</v>
      </c>
      <c r="J5073" s="23" t="s">
        <v>36</v>
      </c>
      <c r="K5073" s="26">
        <v>83828.36</v>
      </c>
      <c r="L5073" s="26">
        <f t="shared" si="237"/>
        <v>83828.36</v>
      </c>
      <c r="M5073" s="26">
        <v>0</v>
      </c>
      <c r="N5073" s="26">
        <v>0</v>
      </c>
      <c r="O5073" s="26">
        <v>0</v>
      </c>
      <c r="P5073" s="26">
        <v>0</v>
      </c>
      <c r="Q5073" s="26">
        <f t="shared" si="238"/>
        <v>0</v>
      </c>
      <c r="R5073" s="27" t="str">
        <f t="shared" si="239"/>
        <v>1-30</v>
      </c>
      <c r="S5073" s="27" t="str">
        <f>+VLOOKUP(B5073,'[1]PORTFOLIO MAY16'!$B$7:$T$5083,19,0)</f>
        <v>PANAMA</v>
      </c>
      <c r="T5073" s="26">
        <v>0</v>
      </c>
      <c r="U5073" s="23" t="s">
        <v>4557</v>
      </c>
      <c r="V5073" s="23" t="s">
        <v>4558</v>
      </c>
      <c r="W5073" s="23" t="s">
        <v>4557</v>
      </c>
      <c r="X5073" s="22">
        <v>87925.61</v>
      </c>
    </row>
    <row r="5074" spans="1:24" x14ac:dyDescent="0.25">
      <c r="A5074" s="22">
        <v>720</v>
      </c>
      <c r="B5074" s="23" t="s">
        <v>5122</v>
      </c>
      <c r="C5074" s="23"/>
      <c r="D5074" s="24">
        <v>337352</v>
      </c>
      <c r="E5074" s="25"/>
      <c r="F5074" s="23" t="s">
        <v>33</v>
      </c>
      <c r="G5074" s="23" t="s">
        <v>42</v>
      </c>
      <c r="H5074" s="24" t="s">
        <v>34</v>
      </c>
      <c r="I5074" s="24" t="s">
        <v>35</v>
      </c>
      <c r="J5074" s="23" t="s">
        <v>36</v>
      </c>
      <c r="K5074" s="26">
        <v>52164.61</v>
      </c>
      <c r="L5074" s="26">
        <f t="shared" si="237"/>
        <v>52164.61</v>
      </c>
      <c r="M5074" s="26">
        <v>0</v>
      </c>
      <c r="N5074" s="26">
        <v>0</v>
      </c>
      <c r="O5074" s="26">
        <v>0</v>
      </c>
      <c r="P5074" s="26">
        <v>0</v>
      </c>
      <c r="Q5074" s="26">
        <f t="shared" si="238"/>
        <v>0</v>
      </c>
      <c r="R5074" s="27" t="str">
        <f t="shared" si="239"/>
        <v>1-30</v>
      </c>
      <c r="S5074" s="27" t="str">
        <f>+VLOOKUP(B5074,'[1]PORTFOLIO MAY16'!$B$7:$T$5083,19,0)</f>
        <v>PANAMA</v>
      </c>
      <c r="T5074" s="26">
        <v>0</v>
      </c>
      <c r="U5074" s="23" t="s">
        <v>4557</v>
      </c>
      <c r="V5074" s="23" t="s">
        <v>4558</v>
      </c>
      <c r="W5074" s="23" t="s">
        <v>4557</v>
      </c>
      <c r="X5074" s="22">
        <v>54769.62</v>
      </c>
    </row>
    <row r="5075" spans="1:24" x14ac:dyDescent="0.25">
      <c r="A5075" s="22">
        <v>720</v>
      </c>
      <c r="B5075" s="23" t="s">
        <v>5123</v>
      </c>
      <c r="C5075" s="23"/>
      <c r="D5075" s="24">
        <v>320695</v>
      </c>
      <c r="E5075" s="25"/>
      <c r="F5075" s="23" t="s">
        <v>42</v>
      </c>
      <c r="G5075" s="23" t="s">
        <v>42</v>
      </c>
      <c r="H5075" s="24" t="s">
        <v>34</v>
      </c>
      <c r="I5075" s="24" t="s">
        <v>35</v>
      </c>
      <c r="J5075" s="23" t="s">
        <v>36</v>
      </c>
      <c r="K5075" s="26">
        <v>134355.32999999999</v>
      </c>
      <c r="L5075" s="26">
        <f t="shared" si="237"/>
        <v>134355.32999999999</v>
      </c>
      <c r="M5075" s="26">
        <v>0</v>
      </c>
      <c r="N5075" s="26">
        <v>0</v>
      </c>
      <c r="O5075" s="26">
        <v>0</v>
      </c>
      <c r="P5075" s="26">
        <v>0</v>
      </c>
      <c r="Q5075" s="26">
        <f t="shared" si="238"/>
        <v>0</v>
      </c>
      <c r="R5075" s="27" t="str">
        <f t="shared" si="239"/>
        <v>1-30</v>
      </c>
      <c r="S5075" s="27" t="str">
        <f>+VLOOKUP(B5075,'[1]PORTFOLIO MAY16'!$B$7:$T$5083,19,0)</f>
        <v>PANAMA</v>
      </c>
      <c r="T5075" s="26">
        <v>0</v>
      </c>
      <c r="U5075" s="23" t="s">
        <v>4557</v>
      </c>
      <c r="V5075" s="23" t="s">
        <v>4558</v>
      </c>
      <c r="W5075" s="23" t="s">
        <v>4557</v>
      </c>
      <c r="X5075" s="22">
        <v>138929.94</v>
      </c>
    </row>
    <row r="5076" spans="1:24" x14ac:dyDescent="0.25">
      <c r="A5076" s="22">
        <v>720</v>
      </c>
      <c r="B5076" s="23" t="s">
        <v>5124</v>
      </c>
      <c r="C5076" s="23"/>
      <c r="D5076" s="24">
        <v>309462</v>
      </c>
      <c r="E5076" s="25"/>
      <c r="F5076" s="23" t="s">
        <v>33</v>
      </c>
      <c r="G5076" s="23" t="s">
        <v>42</v>
      </c>
      <c r="H5076" s="24" t="s">
        <v>34</v>
      </c>
      <c r="I5076" s="24" t="s">
        <v>35</v>
      </c>
      <c r="J5076" s="23" t="s">
        <v>36</v>
      </c>
      <c r="K5076" s="26">
        <v>0</v>
      </c>
      <c r="L5076" s="26">
        <f t="shared" si="237"/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f t="shared" si="238"/>
        <v>0</v>
      </c>
      <c r="R5076" s="27" t="str">
        <f t="shared" si="239"/>
        <v>1-30</v>
      </c>
      <c r="S5076" s="27" t="str">
        <f>+VLOOKUP(B5076,'[1]PORTFOLIO MAY16'!$B$7:$T$5083,19,0)</f>
        <v>PANAMA</v>
      </c>
      <c r="T5076" s="26">
        <v>0</v>
      </c>
      <c r="U5076" s="23" t="s">
        <v>4557</v>
      </c>
      <c r="V5076" s="23" t="s">
        <v>4558</v>
      </c>
      <c r="W5076" s="23" t="s">
        <v>4557</v>
      </c>
      <c r="X5076" s="22">
        <v>0</v>
      </c>
    </row>
    <row r="5077" spans="1:24" x14ac:dyDescent="0.25">
      <c r="A5077" s="22">
        <v>720</v>
      </c>
      <c r="B5077" s="23" t="s">
        <v>5125</v>
      </c>
      <c r="C5077" s="23"/>
      <c r="D5077" s="24">
        <v>320695</v>
      </c>
      <c r="E5077" s="25"/>
      <c r="F5077" s="23" t="s">
        <v>42</v>
      </c>
      <c r="G5077" s="23" t="s">
        <v>42</v>
      </c>
      <c r="H5077" s="24" t="s">
        <v>34</v>
      </c>
      <c r="I5077" s="24" t="s">
        <v>35</v>
      </c>
      <c r="J5077" s="23" t="s">
        <v>36</v>
      </c>
      <c r="K5077" s="26">
        <v>40705.08</v>
      </c>
      <c r="L5077" s="26">
        <f t="shared" si="237"/>
        <v>40705.08</v>
      </c>
      <c r="M5077" s="26">
        <v>0</v>
      </c>
      <c r="N5077" s="26">
        <v>0</v>
      </c>
      <c r="O5077" s="26">
        <v>0</v>
      </c>
      <c r="P5077" s="26">
        <v>0</v>
      </c>
      <c r="Q5077" s="26">
        <f t="shared" si="238"/>
        <v>0</v>
      </c>
      <c r="R5077" s="27" t="str">
        <f t="shared" si="239"/>
        <v>1-30</v>
      </c>
      <c r="S5077" s="27" t="str">
        <f>+VLOOKUP(B5077,'[1]PORTFOLIO MAY16'!$B$7:$T$5083,19,0)</f>
        <v>PANAMA</v>
      </c>
      <c r="T5077" s="26">
        <v>0</v>
      </c>
      <c r="U5077" s="23" t="s">
        <v>4557</v>
      </c>
      <c r="V5077" s="23" t="s">
        <v>4558</v>
      </c>
      <c r="W5077" s="23" t="s">
        <v>4557</v>
      </c>
      <c r="X5077" s="22">
        <v>42271.6</v>
      </c>
    </row>
    <row r="5078" spans="1:24" x14ac:dyDescent="0.25">
      <c r="A5078" s="22">
        <v>720</v>
      </c>
      <c r="B5078" s="23" t="s">
        <v>5126</v>
      </c>
      <c r="C5078" s="23"/>
      <c r="D5078" s="24">
        <v>320655</v>
      </c>
      <c r="E5078" s="25"/>
      <c r="F5078" s="23" t="s">
        <v>33</v>
      </c>
      <c r="G5078" s="23" t="s">
        <v>42</v>
      </c>
      <c r="H5078" s="24" t="s">
        <v>34</v>
      </c>
      <c r="I5078" s="24" t="s">
        <v>35</v>
      </c>
      <c r="J5078" s="23" t="s">
        <v>36</v>
      </c>
      <c r="K5078" s="26">
        <v>0</v>
      </c>
      <c r="L5078" s="26">
        <f t="shared" si="237"/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f t="shared" si="238"/>
        <v>0</v>
      </c>
      <c r="R5078" s="27" t="str">
        <f t="shared" si="239"/>
        <v>1-30</v>
      </c>
      <c r="S5078" s="27" t="str">
        <f>+VLOOKUP(B5078,'[1]PORTFOLIO MAY16'!$B$7:$T$5083,19,0)</f>
        <v>PANAMA</v>
      </c>
      <c r="T5078" s="26">
        <v>0</v>
      </c>
      <c r="U5078" s="23" t="s">
        <v>4557</v>
      </c>
      <c r="V5078" s="23" t="s">
        <v>4558</v>
      </c>
      <c r="W5078" s="23" t="s">
        <v>4557</v>
      </c>
      <c r="X5078" s="22">
        <v>0</v>
      </c>
    </row>
    <row r="5079" spans="1:24" x14ac:dyDescent="0.25">
      <c r="A5079" s="22">
        <v>720</v>
      </c>
      <c r="B5079" s="23" t="s">
        <v>5127</v>
      </c>
      <c r="C5079" s="23"/>
      <c r="D5079" s="24">
        <v>367206</v>
      </c>
      <c r="E5079" s="25"/>
      <c r="F5079" s="23" t="s">
        <v>33</v>
      </c>
      <c r="G5079" s="23" t="s">
        <v>42</v>
      </c>
      <c r="H5079" s="24" t="s">
        <v>34</v>
      </c>
      <c r="I5079" s="24" t="s">
        <v>35</v>
      </c>
      <c r="J5079" s="23" t="s">
        <v>36</v>
      </c>
      <c r="K5079" s="26">
        <v>133384.28</v>
      </c>
      <c r="L5079" s="26">
        <f t="shared" si="237"/>
        <v>133384.28</v>
      </c>
      <c r="M5079" s="26">
        <v>0</v>
      </c>
      <c r="N5079" s="26">
        <v>0</v>
      </c>
      <c r="O5079" s="26">
        <v>0</v>
      </c>
      <c r="P5079" s="26">
        <v>0</v>
      </c>
      <c r="Q5079" s="26">
        <f t="shared" si="238"/>
        <v>0</v>
      </c>
      <c r="R5079" s="27" t="str">
        <f t="shared" si="239"/>
        <v>1-30</v>
      </c>
      <c r="S5079" s="27" t="str">
        <f>+VLOOKUP(B5079,'[1]PORTFOLIO MAY16'!$B$7:$T$5083,19,0)</f>
        <v>PANAMA</v>
      </c>
      <c r="T5079" s="26">
        <v>0</v>
      </c>
      <c r="U5079" s="23" t="s">
        <v>4557</v>
      </c>
      <c r="V5079" s="23" t="s">
        <v>4558</v>
      </c>
      <c r="W5079" s="23" t="s">
        <v>4557</v>
      </c>
      <c r="X5079" s="22">
        <v>156335.76</v>
      </c>
    </row>
    <row r="5080" spans="1:24" x14ac:dyDescent="0.25">
      <c r="A5080" s="22">
        <v>720</v>
      </c>
      <c r="B5080" s="23" t="s">
        <v>5128</v>
      </c>
      <c r="C5080" s="23"/>
      <c r="D5080" s="24">
        <v>341712</v>
      </c>
      <c r="E5080" s="25"/>
      <c r="F5080" s="23" t="s">
        <v>33</v>
      </c>
      <c r="G5080" s="23" t="s">
        <v>42</v>
      </c>
      <c r="H5080" s="24" t="s">
        <v>34</v>
      </c>
      <c r="I5080" s="24" t="s">
        <v>35</v>
      </c>
      <c r="J5080" s="23" t="s">
        <v>36</v>
      </c>
      <c r="K5080" s="26">
        <v>151618.9</v>
      </c>
      <c r="L5080" s="26">
        <f t="shared" si="237"/>
        <v>151618.9</v>
      </c>
      <c r="M5080" s="26">
        <v>0</v>
      </c>
      <c r="N5080" s="26">
        <v>0</v>
      </c>
      <c r="O5080" s="26">
        <v>0</v>
      </c>
      <c r="P5080" s="26">
        <v>0</v>
      </c>
      <c r="Q5080" s="26">
        <f t="shared" si="238"/>
        <v>0</v>
      </c>
      <c r="R5080" s="27" t="str">
        <f t="shared" si="239"/>
        <v>1-30</v>
      </c>
      <c r="S5080" s="27" t="str">
        <f>+VLOOKUP(B5080,'[1]PORTFOLIO MAY16'!$B$7:$T$5083,19,0)</f>
        <v>PANAMA</v>
      </c>
      <c r="T5080" s="26">
        <v>0</v>
      </c>
      <c r="U5080" s="23" t="s">
        <v>4557</v>
      </c>
      <c r="V5080" s="23" t="s">
        <v>4558</v>
      </c>
      <c r="W5080" s="23" t="s">
        <v>4557</v>
      </c>
      <c r="X5080" s="22">
        <v>168104.43</v>
      </c>
    </row>
    <row r="5081" spans="1:24" x14ac:dyDescent="0.25">
      <c r="A5081" s="22">
        <v>720</v>
      </c>
      <c r="B5081" s="23" t="s">
        <v>5129</v>
      </c>
      <c r="C5081" s="23"/>
      <c r="D5081" s="24">
        <v>320695</v>
      </c>
      <c r="E5081" s="25"/>
      <c r="F5081" s="23" t="s">
        <v>42</v>
      </c>
      <c r="G5081" s="23" t="s">
        <v>42</v>
      </c>
      <c r="H5081" s="24" t="s">
        <v>34</v>
      </c>
      <c r="I5081" s="24" t="s">
        <v>35</v>
      </c>
      <c r="J5081" s="23" t="s">
        <v>36</v>
      </c>
      <c r="K5081" s="26">
        <v>39469.440000000002</v>
      </c>
      <c r="L5081" s="26">
        <f t="shared" si="237"/>
        <v>39469.440000000002</v>
      </c>
      <c r="M5081" s="26">
        <v>0</v>
      </c>
      <c r="N5081" s="26">
        <v>0</v>
      </c>
      <c r="O5081" s="26">
        <v>0</v>
      </c>
      <c r="P5081" s="26">
        <v>0</v>
      </c>
      <c r="Q5081" s="26">
        <f t="shared" si="238"/>
        <v>0</v>
      </c>
      <c r="R5081" s="27" t="str">
        <f t="shared" si="239"/>
        <v>1-30</v>
      </c>
      <c r="S5081" s="27" t="str">
        <f>+VLOOKUP(B5081,'[1]PORTFOLIO MAY16'!$B$7:$T$5083,19,0)</f>
        <v>PANAMA</v>
      </c>
      <c r="T5081" s="26">
        <v>0</v>
      </c>
      <c r="U5081" s="23" t="s">
        <v>4557</v>
      </c>
      <c r="V5081" s="23" t="s">
        <v>4558</v>
      </c>
      <c r="W5081" s="23" t="s">
        <v>4557</v>
      </c>
      <c r="X5081" s="22">
        <v>40988.400000000001</v>
      </c>
    </row>
    <row r="5082" spans="1:24" x14ac:dyDescent="0.25">
      <c r="A5082" s="22">
        <v>720</v>
      </c>
      <c r="B5082" s="23" t="s">
        <v>5130</v>
      </c>
      <c r="C5082" s="23"/>
      <c r="D5082" s="24">
        <v>348220</v>
      </c>
      <c r="E5082" s="25"/>
      <c r="F5082" s="23" t="s">
        <v>33</v>
      </c>
      <c r="G5082" s="23" t="s">
        <v>42</v>
      </c>
      <c r="H5082" s="24" t="s">
        <v>34</v>
      </c>
      <c r="I5082" s="24" t="s">
        <v>35</v>
      </c>
      <c r="J5082" s="23" t="s">
        <v>36</v>
      </c>
      <c r="K5082" s="26">
        <v>30605.94</v>
      </c>
      <c r="L5082" s="26">
        <f t="shared" si="237"/>
        <v>30605.94</v>
      </c>
      <c r="M5082" s="26">
        <v>0</v>
      </c>
      <c r="N5082" s="26">
        <v>0</v>
      </c>
      <c r="O5082" s="26">
        <v>0</v>
      </c>
      <c r="P5082" s="26">
        <v>0</v>
      </c>
      <c r="Q5082" s="26">
        <f t="shared" si="238"/>
        <v>0</v>
      </c>
      <c r="R5082" s="27" t="str">
        <f t="shared" si="239"/>
        <v>1-30</v>
      </c>
      <c r="S5082" s="27" t="str">
        <f>+VLOOKUP(B5082,'[1]PORTFOLIO MAY16'!$B$7:$T$5083,19,0)</f>
        <v>PANAMA</v>
      </c>
      <c r="T5082" s="26">
        <v>0</v>
      </c>
      <c r="U5082" s="23" t="s">
        <v>4557</v>
      </c>
      <c r="V5082" s="23" t="s">
        <v>4558</v>
      </c>
      <c r="W5082" s="23" t="s">
        <v>4557</v>
      </c>
      <c r="X5082" s="22">
        <v>36258.82</v>
      </c>
    </row>
    <row r="5083" spans="1:24" x14ac:dyDescent="0.25">
      <c r="A5083" s="22">
        <v>720</v>
      </c>
      <c r="B5083" s="23" t="s">
        <v>5131</v>
      </c>
      <c r="C5083" s="23"/>
      <c r="D5083" s="24">
        <v>337409</v>
      </c>
      <c r="E5083" s="25"/>
      <c r="F5083" s="23" t="s">
        <v>33</v>
      </c>
      <c r="G5083" s="23" t="s">
        <v>42</v>
      </c>
      <c r="H5083" s="24" t="s">
        <v>34</v>
      </c>
      <c r="I5083" s="24" t="s">
        <v>233</v>
      </c>
      <c r="J5083" s="23" t="s">
        <v>36</v>
      </c>
      <c r="K5083" s="26">
        <v>139816.24</v>
      </c>
      <c r="L5083" s="26">
        <f t="shared" si="237"/>
        <v>139816.24</v>
      </c>
      <c r="M5083" s="26">
        <v>0</v>
      </c>
      <c r="N5083" s="26">
        <v>0</v>
      </c>
      <c r="O5083" s="26">
        <v>0</v>
      </c>
      <c r="P5083" s="26">
        <v>139816.24</v>
      </c>
      <c r="Q5083" s="26">
        <f t="shared" si="238"/>
        <v>139816.24</v>
      </c>
      <c r="R5083" s="27" t="str">
        <f t="shared" si="239"/>
        <v>120+</v>
      </c>
      <c r="S5083" s="27" t="str">
        <f>+VLOOKUP(B5083,'[1]PORTFOLIO MAY16'!$B$7:$T$5083,19,0)</f>
        <v>PANAMA</v>
      </c>
      <c r="T5083" s="26">
        <v>0</v>
      </c>
      <c r="U5083" s="23" t="s">
        <v>4557</v>
      </c>
      <c r="V5083" s="23" t="s">
        <v>4558</v>
      </c>
      <c r="W5083" s="23" t="s">
        <v>4557</v>
      </c>
      <c r="X5083" s="22">
        <v>170931.76</v>
      </c>
    </row>
    <row r="5084" spans="1:24" x14ac:dyDescent="0.25">
      <c r="A5084" s="22">
        <v>720</v>
      </c>
      <c r="B5084" s="23" t="s">
        <v>5132</v>
      </c>
      <c r="C5084" s="23"/>
      <c r="D5084" s="24">
        <v>341712</v>
      </c>
      <c r="E5084" s="25"/>
      <c r="F5084" s="23" t="s">
        <v>33</v>
      </c>
      <c r="G5084" s="23" t="s">
        <v>42</v>
      </c>
      <c r="H5084" s="24" t="s">
        <v>34</v>
      </c>
      <c r="I5084" s="24" t="s">
        <v>35</v>
      </c>
      <c r="J5084" s="23" t="s">
        <v>36</v>
      </c>
      <c r="K5084" s="26">
        <v>126061.96</v>
      </c>
      <c r="L5084" s="26">
        <f t="shared" si="237"/>
        <v>126061.96</v>
      </c>
      <c r="M5084" s="26">
        <v>0</v>
      </c>
      <c r="N5084" s="26">
        <v>0</v>
      </c>
      <c r="O5084" s="26">
        <v>0</v>
      </c>
      <c r="P5084" s="26">
        <v>0</v>
      </c>
      <c r="Q5084" s="26">
        <f t="shared" si="238"/>
        <v>0</v>
      </c>
      <c r="R5084" s="27" t="str">
        <f t="shared" si="239"/>
        <v>1-30</v>
      </c>
      <c r="S5084" s="27" t="str">
        <f>+VLOOKUP(B5084,'[1]PORTFOLIO MAY16'!$B$7:$T$5083,19,0)</f>
        <v>PANAMA</v>
      </c>
      <c r="T5084" s="26">
        <v>0</v>
      </c>
      <c r="U5084" s="23" t="s">
        <v>4557</v>
      </c>
      <c r="V5084" s="23" t="s">
        <v>4558</v>
      </c>
      <c r="W5084" s="23" t="s">
        <v>4557</v>
      </c>
      <c r="X5084" s="22">
        <v>139766.72</v>
      </c>
    </row>
    <row r="5085" spans="1:24" x14ac:dyDescent="0.25">
      <c r="A5085" s="22">
        <v>720</v>
      </c>
      <c r="B5085" s="23" t="s">
        <v>5133</v>
      </c>
      <c r="C5085" s="23"/>
      <c r="D5085" s="24">
        <v>350944</v>
      </c>
      <c r="E5085" s="25"/>
      <c r="F5085" s="23" t="s">
        <v>33</v>
      </c>
      <c r="G5085" s="23" t="s">
        <v>42</v>
      </c>
      <c r="H5085" s="24" t="s">
        <v>34</v>
      </c>
      <c r="I5085" s="24" t="s">
        <v>35</v>
      </c>
      <c r="J5085" s="23" t="s">
        <v>36</v>
      </c>
      <c r="K5085" s="26">
        <v>48008.42</v>
      </c>
      <c r="L5085" s="26">
        <f t="shared" si="237"/>
        <v>48008.42</v>
      </c>
      <c r="M5085" s="26">
        <v>0</v>
      </c>
      <c r="N5085" s="26">
        <v>0</v>
      </c>
      <c r="O5085" s="26">
        <v>0</v>
      </c>
      <c r="P5085" s="26">
        <v>0</v>
      </c>
      <c r="Q5085" s="26">
        <f t="shared" si="238"/>
        <v>0</v>
      </c>
      <c r="R5085" s="27" t="str">
        <f t="shared" si="239"/>
        <v>1-30</v>
      </c>
      <c r="S5085" s="27" t="str">
        <f>+VLOOKUP(B5085,'[1]PORTFOLIO MAY16'!$B$7:$T$5083,19,0)</f>
        <v>PANAMA</v>
      </c>
      <c r="T5085" s="26">
        <v>0</v>
      </c>
      <c r="U5085" s="23" t="s">
        <v>4557</v>
      </c>
      <c r="V5085" s="23" t="s">
        <v>4558</v>
      </c>
      <c r="W5085" s="23" t="s">
        <v>4557</v>
      </c>
      <c r="X5085" s="22">
        <v>51371.55</v>
      </c>
    </row>
    <row r="5086" spans="1:24" x14ac:dyDescent="0.25">
      <c r="A5086" s="22">
        <v>720</v>
      </c>
      <c r="B5086" s="23" t="s">
        <v>5134</v>
      </c>
      <c r="C5086" s="23"/>
      <c r="D5086" s="24">
        <v>341712</v>
      </c>
      <c r="E5086" s="25"/>
      <c r="F5086" s="23" t="s">
        <v>33</v>
      </c>
      <c r="G5086" s="23" t="s">
        <v>42</v>
      </c>
      <c r="H5086" s="24" t="s">
        <v>34</v>
      </c>
      <c r="I5086" s="24" t="s">
        <v>35</v>
      </c>
      <c r="J5086" s="23" t="s">
        <v>36</v>
      </c>
      <c r="K5086" s="26">
        <v>140720.22</v>
      </c>
      <c r="L5086" s="26">
        <f t="shared" si="237"/>
        <v>140720.22</v>
      </c>
      <c r="M5086" s="26">
        <v>0</v>
      </c>
      <c r="N5086" s="26">
        <v>0</v>
      </c>
      <c r="O5086" s="26">
        <v>0</v>
      </c>
      <c r="P5086" s="26">
        <v>0</v>
      </c>
      <c r="Q5086" s="26">
        <f t="shared" si="238"/>
        <v>0</v>
      </c>
      <c r="R5086" s="27" t="str">
        <f t="shared" si="239"/>
        <v>1-30</v>
      </c>
      <c r="S5086" s="27" t="str">
        <f>+VLOOKUP(B5086,'[1]PORTFOLIO MAY16'!$B$7:$T$5083,19,0)</f>
        <v>PANAMA</v>
      </c>
      <c r="T5086" s="26">
        <v>0</v>
      </c>
      <c r="U5086" s="23" t="s">
        <v>4557</v>
      </c>
      <c r="V5086" s="23" t="s">
        <v>4558</v>
      </c>
      <c r="W5086" s="23" t="s">
        <v>4557</v>
      </c>
      <c r="X5086" s="22">
        <v>157394.67000000001</v>
      </c>
    </row>
    <row r="5087" spans="1:24" x14ac:dyDescent="0.25">
      <c r="A5087" s="22">
        <v>720</v>
      </c>
      <c r="B5087" s="23" t="s">
        <v>5135</v>
      </c>
      <c r="C5087" s="23"/>
      <c r="D5087" s="24">
        <v>351170</v>
      </c>
      <c r="E5087" s="25"/>
      <c r="F5087" s="23" t="s">
        <v>33</v>
      </c>
      <c r="G5087" s="23" t="s">
        <v>42</v>
      </c>
      <c r="H5087" s="24" t="s">
        <v>34</v>
      </c>
      <c r="I5087" s="24" t="s">
        <v>35</v>
      </c>
      <c r="J5087" s="23" t="s">
        <v>36</v>
      </c>
      <c r="K5087" s="26">
        <v>180277.78</v>
      </c>
      <c r="L5087" s="26">
        <f t="shared" si="237"/>
        <v>180277.78</v>
      </c>
      <c r="M5087" s="26">
        <v>0</v>
      </c>
      <c r="N5087" s="26">
        <v>0</v>
      </c>
      <c r="O5087" s="26">
        <v>0</v>
      </c>
      <c r="P5087" s="26">
        <v>0</v>
      </c>
      <c r="Q5087" s="26">
        <f t="shared" si="238"/>
        <v>0</v>
      </c>
      <c r="R5087" s="27" t="str">
        <f t="shared" si="239"/>
        <v>1-30</v>
      </c>
      <c r="S5087" s="27" t="str">
        <f>+VLOOKUP(B5087,'[1]PORTFOLIO MAY16'!$B$7:$T$5083,19,0)</f>
        <v>PANAMA</v>
      </c>
      <c r="T5087" s="26">
        <v>0</v>
      </c>
      <c r="U5087" s="23" t="s">
        <v>4557</v>
      </c>
      <c r="V5087" s="23" t="s">
        <v>4558</v>
      </c>
      <c r="W5087" s="23" t="s">
        <v>4557</v>
      </c>
      <c r="X5087" s="22">
        <v>210613.85</v>
      </c>
    </row>
    <row r="5088" spans="1:24" x14ac:dyDescent="0.25">
      <c r="A5088" s="22">
        <v>720</v>
      </c>
      <c r="B5088" s="23" t="s">
        <v>5136</v>
      </c>
      <c r="C5088" s="23"/>
      <c r="D5088" s="24">
        <v>337149</v>
      </c>
      <c r="E5088" s="25"/>
      <c r="F5088" s="23" t="s">
        <v>33</v>
      </c>
      <c r="G5088" s="23" t="s">
        <v>42</v>
      </c>
      <c r="H5088" s="24" t="s">
        <v>34</v>
      </c>
      <c r="I5088" s="24" t="s">
        <v>233</v>
      </c>
      <c r="J5088" s="23" t="s">
        <v>36</v>
      </c>
      <c r="K5088" s="26">
        <v>35216.129999999997</v>
      </c>
      <c r="L5088" s="26">
        <f t="shared" ref="L5088:L5096" si="240">+IF(J5088="MXN",K5088/$L$2,K5088)</f>
        <v>35216.129999999997</v>
      </c>
      <c r="M5088" s="26">
        <v>0</v>
      </c>
      <c r="N5088" s="26">
        <v>0</v>
      </c>
      <c r="O5088" s="26">
        <v>0</v>
      </c>
      <c r="P5088" s="26">
        <v>35216.129999999997</v>
      </c>
      <c r="Q5088" s="26">
        <f t="shared" si="238"/>
        <v>35216.129999999997</v>
      </c>
      <c r="R5088" s="27" t="str">
        <f t="shared" si="239"/>
        <v>120+</v>
      </c>
      <c r="S5088" s="27" t="str">
        <f>+VLOOKUP(B5088,'[1]PORTFOLIO MAY16'!$B$7:$T$5083,19,0)</f>
        <v>PANAMA</v>
      </c>
      <c r="T5088" s="26">
        <v>0</v>
      </c>
      <c r="U5088" s="23" t="s">
        <v>4557</v>
      </c>
      <c r="V5088" s="23" t="s">
        <v>4558</v>
      </c>
      <c r="W5088" s="23" t="s">
        <v>4557</v>
      </c>
      <c r="X5088" s="22">
        <v>41050.080000000002</v>
      </c>
    </row>
    <row r="5089" spans="1:24" x14ac:dyDescent="0.25">
      <c r="A5089" s="22">
        <v>720</v>
      </c>
      <c r="B5089" s="23" t="s">
        <v>5137</v>
      </c>
      <c r="C5089" s="23"/>
      <c r="D5089" s="24">
        <v>356626</v>
      </c>
      <c r="E5089" s="25"/>
      <c r="F5089" s="23" t="s">
        <v>33</v>
      </c>
      <c r="G5089" s="23" t="s">
        <v>42</v>
      </c>
      <c r="H5089" s="24" t="s">
        <v>34</v>
      </c>
      <c r="I5089" s="24" t="s">
        <v>35</v>
      </c>
      <c r="J5089" s="23" t="s">
        <v>36</v>
      </c>
      <c r="K5089" s="26">
        <v>135004.73000000001</v>
      </c>
      <c r="L5089" s="26">
        <f t="shared" si="240"/>
        <v>135004.73000000001</v>
      </c>
      <c r="M5089" s="26">
        <v>0</v>
      </c>
      <c r="N5089" s="26">
        <v>0</v>
      </c>
      <c r="O5089" s="26">
        <v>0</v>
      </c>
      <c r="P5089" s="26">
        <v>135004.73000000001</v>
      </c>
      <c r="Q5089" s="26">
        <f t="shared" si="238"/>
        <v>135004.73000000001</v>
      </c>
      <c r="R5089" s="27" t="str">
        <f t="shared" si="239"/>
        <v>120+</v>
      </c>
      <c r="S5089" s="27" t="str">
        <f>+VLOOKUP(B5089,'[1]PORTFOLIO MAY16'!$B$7:$T$5083,19,0)</f>
        <v>PANAMA</v>
      </c>
      <c r="T5089" s="26">
        <v>0</v>
      </c>
      <c r="U5089" s="23" t="s">
        <v>4557</v>
      </c>
      <c r="V5089" s="23" t="s">
        <v>4558</v>
      </c>
      <c r="W5089" s="23" t="s">
        <v>4557</v>
      </c>
      <c r="X5089" s="22">
        <v>157740.28</v>
      </c>
    </row>
    <row r="5090" spans="1:24" x14ac:dyDescent="0.25">
      <c r="A5090" s="22">
        <v>720</v>
      </c>
      <c r="B5090" s="23" t="s">
        <v>5138</v>
      </c>
      <c r="C5090" s="23"/>
      <c r="D5090" s="24">
        <v>320638</v>
      </c>
      <c r="E5090" s="25"/>
      <c r="F5090" s="23" t="s">
        <v>33</v>
      </c>
      <c r="G5090" s="23" t="s">
        <v>42</v>
      </c>
      <c r="H5090" s="24" t="s">
        <v>34</v>
      </c>
      <c r="I5090" s="24" t="s">
        <v>35</v>
      </c>
      <c r="J5090" s="23" t="s">
        <v>36</v>
      </c>
      <c r="K5090" s="26">
        <v>112506.08</v>
      </c>
      <c r="L5090" s="26">
        <f t="shared" si="240"/>
        <v>112506.08</v>
      </c>
      <c r="M5090" s="26">
        <v>112506.08</v>
      </c>
      <c r="N5090" s="26">
        <v>0</v>
      </c>
      <c r="O5090" s="26">
        <v>0</v>
      </c>
      <c r="P5090" s="26">
        <v>0</v>
      </c>
      <c r="Q5090" s="26">
        <f t="shared" si="238"/>
        <v>112506.08</v>
      </c>
      <c r="R5090" s="27" t="str">
        <f t="shared" si="239"/>
        <v>31-60</v>
      </c>
      <c r="S5090" s="27" t="str">
        <f>+VLOOKUP(B5090,'[1]PORTFOLIO MAY16'!$B$7:$T$5083,19,0)</f>
        <v>PANAMA</v>
      </c>
      <c r="T5090" s="26">
        <v>0</v>
      </c>
      <c r="U5090" s="23" t="s">
        <v>4557</v>
      </c>
      <c r="V5090" s="23" t="s">
        <v>4558</v>
      </c>
      <c r="W5090" s="23" t="s">
        <v>4557</v>
      </c>
      <c r="X5090" s="22">
        <v>125949.9</v>
      </c>
    </row>
    <row r="5091" spans="1:24" x14ac:dyDescent="0.25">
      <c r="A5091" s="22">
        <v>720</v>
      </c>
      <c r="B5091" s="23" t="s">
        <v>5139</v>
      </c>
      <c r="C5091" s="23"/>
      <c r="D5091" s="24">
        <v>320761</v>
      </c>
      <c r="E5091" s="25"/>
      <c r="F5091" s="23" t="s">
        <v>33</v>
      </c>
      <c r="G5091" s="23" t="s">
        <v>42</v>
      </c>
      <c r="H5091" s="24" t="s">
        <v>34</v>
      </c>
      <c r="I5091" s="24" t="s">
        <v>233</v>
      </c>
      <c r="J5091" s="23" t="s">
        <v>36</v>
      </c>
      <c r="K5091" s="26">
        <v>42688.3</v>
      </c>
      <c r="L5091" s="26">
        <f t="shared" si="240"/>
        <v>42688.3</v>
      </c>
      <c r="M5091" s="26">
        <v>0</v>
      </c>
      <c r="N5091" s="26">
        <v>0</v>
      </c>
      <c r="O5091" s="26">
        <v>42688.3</v>
      </c>
      <c r="P5091" s="26">
        <v>0</v>
      </c>
      <c r="Q5091" s="26">
        <f t="shared" si="238"/>
        <v>42688.3</v>
      </c>
      <c r="R5091" s="27" t="str">
        <f t="shared" si="239"/>
        <v>91-120</v>
      </c>
      <c r="S5091" s="27" t="str">
        <f>+VLOOKUP(B5091,'[1]PORTFOLIO MAY16'!$B$7:$T$5083,19,0)</f>
        <v>PANAMA</v>
      </c>
      <c r="T5091" s="26">
        <v>0</v>
      </c>
      <c r="U5091" s="23" t="s">
        <v>4557</v>
      </c>
      <c r="V5091" s="23" t="s">
        <v>4558</v>
      </c>
      <c r="W5091" s="23" t="s">
        <v>4557</v>
      </c>
      <c r="X5091" s="22">
        <v>49203.14</v>
      </c>
    </row>
    <row r="5092" spans="1:24" x14ac:dyDescent="0.25">
      <c r="A5092" s="22">
        <v>720</v>
      </c>
      <c r="B5092" s="23" t="s">
        <v>5140</v>
      </c>
      <c r="C5092" s="23"/>
      <c r="D5092" s="24">
        <v>355559</v>
      </c>
      <c r="E5092" s="25"/>
      <c r="F5092" s="23" t="s">
        <v>33</v>
      </c>
      <c r="G5092" s="23" t="s">
        <v>42</v>
      </c>
      <c r="H5092" s="24" t="s">
        <v>34</v>
      </c>
      <c r="I5092" s="24" t="s">
        <v>35</v>
      </c>
      <c r="J5092" s="23" t="s">
        <v>36</v>
      </c>
      <c r="K5092" s="26">
        <v>47807.839999999997</v>
      </c>
      <c r="L5092" s="26">
        <f t="shared" si="240"/>
        <v>47807.839999999997</v>
      </c>
      <c r="M5092" s="26">
        <v>0</v>
      </c>
      <c r="N5092" s="26">
        <v>0</v>
      </c>
      <c r="O5092" s="26">
        <v>0</v>
      </c>
      <c r="P5092" s="26">
        <v>0</v>
      </c>
      <c r="Q5092" s="26">
        <f t="shared" si="238"/>
        <v>0</v>
      </c>
      <c r="R5092" s="27" t="str">
        <f t="shared" si="239"/>
        <v>1-30</v>
      </c>
      <c r="S5092" s="27" t="str">
        <f>+VLOOKUP(B5092,'[1]PORTFOLIO MAY16'!$B$7:$T$5083,19,0)</f>
        <v>PANAMA</v>
      </c>
      <c r="T5092" s="26">
        <v>0</v>
      </c>
      <c r="U5092" s="23" t="s">
        <v>4557</v>
      </c>
      <c r="V5092" s="23" t="s">
        <v>4558</v>
      </c>
      <c r="W5092" s="23" t="s">
        <v>4557</v>
      </c>
      <c r="X5092" s="22">
        <v>49096.41</v>
      </c>
    </row>
    <row r="5093" spans="1:24" x14ac:dyDescent="0.25">
      <c r="A5093" s="22">
        <v>720</v>
      </c>
      <c r="B5093" s="23" t="s">
        <v>5141</v>
      </c>
      <c r="C5093" s="23"/>
      <c r="D5093" s="24">
        <v>320674</v>
      </c>
      <c r="E5093" s="25"/>
      <c r="F5093" s="23" t="s">
        <v>33</v>
      </c>
      <c r="G5093" s="23" t="s">
        <v>42</v>
      </c>
      <c r="H5093" s="24" t="s">
        <v>34</v>
      </c>
      <c r="I5093" s="24" t="s">
        <v>35</v>
      </c>
      <c r="J5093" s="23" t="s">
        <v>36</v>
      </c>
      <c r="K5093" s="26">
        <v>190067.20000000001</v>
      </c>
      <c r="L5093" s="26">
        <f t="shared" si="240"/>
        <v>190067.20000000001</v>
      </c>
      <c r="M5093" s="26">
        <v>0</v>
      </c>
      <c r="N5093" s="26">
        <v>0</v>
      </c>
      <c r="O5093" s="26">
        <v>0</v>
      </c>
      <c r="P5093" s="26">
        <v>0</v>
      </c>
      <c r="Q5093" s="26">
        <f t="shared" si="238"/>
        <v>0</v>
      </c>
      <c r="R5093" s="27" t="str">
        <f t="shared" si="239"/>
        <v>1-30</v>
      </c>
      <c r="S5093" s="27" t="str">
        <f>+VLOOKUP(B5093,'[1]PORTFOLIO MAY16'!$B$7:$T$5083,19,0)</f>
        <v>PANAMA</v>
      </c>
      <c r="T5093" s="26">
        <v>0</v>
      </c>
      <c r="U5093" s="23" t="s">
        <v>4557</v>
      </c>
      <c r="V5093" s="23" t="s">
        <v>4558</v>
      </c>
      <c r="W5093" s="23" t="s">
        <v>4557</v>
      </c>
      <c r="X5093" s="22">
        <v>204163.65</v>
      </c>
    </row>
    <row r="5094" spans="1:24" x14ac:dyDescent="0.25">
      <c r="A5094" s="22">
        <v>720</v>
      </c>
      <c r="B5094" s="23" t="s">
        <v>5142</v>
      </c>
      <c r="C5094" s="23"/>
      <c r="D5094" s="24">
        <v>341712</v>
      </c>
      <c r="E5094" s="25"/>
      <c r="F5094" s="23" t="s">
        <v>33</v>
      </c>
      <c r="G5094" s="23" t="s">
        <v>42</v>
      </c>
      <c r="H5094" s="24" t="s">
        <v>34</v>
      </c>
      <c r="I5094" s="24" t="s">
        <v>35</v>
      </c>
      <c r="J5094" s="23" t="s">
        <v>36</v>
      </c>
      <c r="K5094" s="26">
        <v>60648.43</v>
      </c>
      <c r="L5094" s="26">
        <f t="shared" si="240"/>
        <v>60648.43</v>
      </c>
      <c r="M5094" s="26">
        <v>0</v>
      </c>
      <c r="N5094" s="26">
        <v>0</v>
      </c>
      <c r="O5094" s="26">
        <v>0</v>
      </c>
      <c r="P5094" s="26">
        <v>0</v>
      </c>
      <c r="Q5094" s="26">
        <f t="shared" si="238"/>
        <v>0</v>
      </c>
      <c r="R5094" s="27" t="str">
        <f t="shared" si="239"/>
        <v>1-30</v>
      </c>
      <c r="S5094" s="27" t="str">
        <f>+VLOOKUP(B5094,'[1]PORTFOLIO MAY16'!$B$7:$T$5083,19,0)</f>
        <v>PANAMA</v>
      </c>
      <c r="T5094" s="26">
        <v>0</v>
      </c>
      <c r="U5094" s="23" t="s">
        <v>4557</v>
      </c>
      <c r="V5094" s="23" t="s">
        <v>4558</v>
      </c>
      <c r="W5094" s="23" t="s">
        <v>4557</v>
      </c>
      <c r="X5094" s="22">
        <v>67241.960000000006</v>
      </c>
    </row>
    <row r="5095" spans="1:24" x14ac:dyDescent="0.25">
      <c r="A5095" s="22">
        <v>720</v>
      </c>
      <c r="B5095" s="23" t="s">
        <v>5143</v>
      </c>
      <c r="C5095" s="23"/>
      <c r="D5095" s="24">
        <v>320700</v>
      </c>
      <c r="E5095" s="25"/>
      <c r="F5095" s="23" t="s">
        <v>33</v>
      </c>
      <c r="G5095" s="23" t="s">
        <v>42</v>
      </c>
      <c r="H5095" s="24" t="s">
        <v>34</v>
      </c>
      <c r="I5095" s="24" t="s">
        <v>35</v>
      </c>
      <c r="J5095" s="23" t="s">
        <v>36</v>
      </c>
      <c r="K5095" s="26">
        <v>101500.42</v>
      </c>
      <c r="L5095" s="26">
        <f t="shared" si="240"/>
        <v>101500.42</v>
      </c>
      <c r="M5095" s="26">
        <v>0</v>
      </c>
      <c r="N5095" s="26">
        <v>0</v>
      </c>
      <c r="O5095" s="26">
        <v>0</v>
      </c>
      <c r="P5095" s="26">
        <v>0</v>
      </c>
      <c r="Q5095" s="26">
        <f t="shared" si="238"/>
        <v>0</v>
      </c>
      <c r="R5095" s="27" t="str">
        <f t="shared" si="239"/>
        <v>1-30</v>
      </c>
      <c r="S5095" s="27" t="str">
        <f>+VLOOKUP(B5095,'[1]PORTFOLIO MAY16'!$B$7:$T$5083,19,0)</f>
        <v>PANAMA</v>
      </c>
      <c r="T5095" s="26">
        <v>0</v>
      </c>
      <c r="U5095" s="23" t="s">
        <v>4557</v>
      </c>
      <c r="V5095" s="23" t="s">
        <v>4558</v>
      </c>
      <c r="W5095" s="23" t="s">
        <v>4557</v>
      </c>
      <c r="X5095" s="22">
        <v>111618.31</v>
      </c>
    </row>
    <row r="5096" spans="1:24" x14ac:dyDescent="0.25">
      <c r="A5096" s="22">
        <v>720</v>
      </c>
      <c r="B5096" s="23" t="s">
        <v>5144</v>
      </c>
      <c r="C5096" s="23"/>
      <c r="D5096" s="24">
        <v>320674</v>
      </c>
      <c r="E5096" s="25"/>
      <c r="F5096" s="23" t="s">
        <v>33</v>
      </c>
      <c r="G5096" s="23" t="s">
        <v>42</v>
      </c>
      <c r="H5096" s="24" t="s">
        <v>34</v>
      </c>
      <c r="I5096" s="24" t="s">
        <v>35</v>
      </c>
      <c r="J5096" s="23" t="s">
        <v>36</v>
      </c>
      <c r="K5096" s="26">
        <v>57184.41</v>
      </c>
      <c r="L5096" s="26">
        <f t="shared" si="240"/>
        <v>57184.41</v>
      </c>
      <c r="M5096" s="26">
        <v>0</v>
      </c>
      <c r="N5096" s="26">
        <v>0</v>
      </c>
      <c r="O5096" s="26">
        <v>0</v>
      </c>
      <c r="P5096" s="26">
        <v>0</v>
      </c>
      <c r="Q5096" s="26">
        <f t="shared" si="238"/>
        <v>0</v>
      </c>
      <c r="R5096" s="27" t="str">
        <f t="shared" si="239"/>
        <v>1-30</v>
      </c>
      <c r="S5096" s="27" t="str">
        <f>+VLOOKUP(B5096,'[1]PORTFOLIO MAY16'!$B$7:$T$5083,19,0)</f>
        <v>PANAMA</v>
      </c>
      <c r="T5096" s="26">
        <v>0</v>
      </c>
      <c r="U5096" s="23" t="s">
        <v>4557</v>
      </c>
      <c r="V5096" s="23" t="s">
        <v>4558</v>
      </c>
      <c r="W5096" s="23" t="s">
        <v>4557</v>
      </c>
      <c r="X5096" s="22">
        <v>61426.35</v>
      </c>
    </row>
    <row r="5101" spans="1:24" x14ac:dyDescent="0.25">
      <c r="D5101" s="1" t="s">
        <v>7</v>
      </c>
    </row>
    <row r="5104" spans="1:24" x14ac:dyDescent="0.25">
      <c r="M5104" t="s">
        <v>7</v>
      </c>
    </row>
  </sheetData>
  <autoFilter ref="A6:X5096" xr:uid="{00000000-0009-0000-0000-000001000000}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620"/>
  <sheetViews>
    <sheetView topLeftCell="G1" workbookViewId="0">
      <selection activeCell="Y1" sqref="Y1"/>
    </sheetView>
  </sheetViews>
  <sheetFormatPr defaultRowHeight="15" x14ac:dyDescent="0.25"/>
  <sheetData>
    <row r="1" spans="1:24" x14ac:dyDescent="0.25">
      <c r="A1" s="13" t="s">
        <v>8</v>
      </c>
      <c r="B1" s="14" t="s">
        <v>9</v>
      </c>
      <c r="C1" s="15" t="s">
        <v>10</v>
      </c>
      <c r="D1" s="16" t="s">
        <v>11</v>
      </c>
      <c r="E1" s="17" t="s">
        <v>12</v>
      </c>
      <c r="F1" s="13" t="s">
        <v>13</v>
      </c>
      <c r="G1" s="18" t="s">
        <v>14</v>
      </c>
      <c r="H1" s="13" t="s">
        <v>15</v>
      </c>
      <c r="I1" s="16" t="s">
        <v>16</v>
      </c>
      <c r="J1" s="13" t="s">
        <v>17</v>
      </c>
      <c r="K1" s="13" t="s">
        <v>18</v>
      </c>
      <c r="L1" s="19" t="s">
        <v>19</v>
      </c>
      <c r="M1" s="13" t="s">
        <v>20</v>
      </c>
      <c r="N1" s="13" t="s">
        <v>21</v>
      </c>
      <c r="O1" s="13" t="s">
        <v>22</v>
      </c>
      <c r="P1" s="13" t="s">
        <v>23</v>
      </c>
      <c r="Q1" s="20" t="s">
        <v>24</v>
      </c>
      <c r="R1" s="20" t="s">
        <v>25</v>
      </c>
      <c r="S1" s="17" t="s">
        <v>26</v>
      </c>
      <c r="T1" s="21" t="s">
        <v>27</v>
      </c>
      <c r="U1" s="21" t="s">
        <v>28</v>
      </c>
      <c r="V1" s="21" t="s">
        <v>29</v>
      </c>
      <c r="W1" s="21" t="s">
        <v>30</v>
      </c>
      <c r="X1" s="21" t="s">
        <v>31</v>
      </c>
    </row>
    <row r="2" spans="1:24" x14ac:dyDescent="0.25">
      <c r="A2" s="55">
        <v>702</v>
      </c>
      <c r="B2" s="56" t="s">
        <v>32</v>
      </c>
      <c r="C2" s="56"/>
      <c r="D2" s="25">
        <v>328128</v>
      </c>
      <c r="E2" s="25"/>
      <c r="F2" s="56" t="s">
        <v>33</v>
      </c>
      <c r="G2" s="56" t="s">
        <v>33</v>
      </c>
      <c r="H2" s="25" t="s">
        <v>34</v>
      </c>
      <c r="I2" s="25" t="s">
        <v>35</v>
      </c>
      <c r="J2" s="56" t="s">
        <v>36</v>
      </c>
      <c r="K2" s="57">
        <v>2069440</v>
      </c>
      <c r="L2" s="57">
        <v>2069440</v>
      </c>
      <c r="M2" s="57">
        <v>0</v>
      </c>
      <c r="N2" s="57">
        <v>0</v>
      </c>
      <c r="O2" s="57">
        <v>0</v>
      </c>
      <c r="P2" s="57">
        <v>2069440</v>
      </c>
      <c r="Q2" s="57">
        <v>2069440</v>
      </c>
      <c r="R2" s="28" t="s">
        <v>5153</v>
      </c>
      <c r="S2" s="28" t="s">
        <v>160</v>
      </c>
      <c r="T2" s="57">
        <v>0</v>
      </c>
      <c r="U2" s="56" t="s">
        <v>37</v>
      </c>
      <c r="V2" s="56" t="s">
        <v>37</v>
      </c>
      <c r="W2" s="56" t="s">
        <v>37</v>
      </c>
      <c r="X2" s="55">
        <v>2140800</v>
      </c>
    </row>
    <row r="3" spans="1:24" x14ac:dyDescent="0.25">
      <c r="A3" s="55">
        <v>702</v>
      </c>
      <c r="B3" s="56" t="s">
        <v>49</v>
      </c>
      <c r="C3" s="56"/>
      <c r="D3" s="25">
        <v>355144</v>
      </c>
      <c r="E3" s="25"/>
      <c r="F3" s="56" t="s">
        <v>33</v>
      </c>
      <c r="G3" s="56" t="s">
        <v>33</v>
      </c>
      <c r="H3" s="25" t="s">
        <v>34</v>
      </c>
      <c r="I3" s="25" t="s">
        <v>35</v>
      </c>
      <c r="J3" s="56" t="s">
        <v>39</v>
      </c>
      <c r="K3" s="57">
        <v>218535.49</v>
      </c>
      <c r="L3" s="57">
        <v>11776.877553830594</v>
      </c>
      <c r="M3" s="57">
        <v>0</v>
      </c>
      <c r="N3" s="57">
        <v>0</v>
      </c>
      <c r="O3" s="57">
        <v>218535.49</v>
      </c>
      <c r="P3" s="57">
        <v>0</v>
      </c>
      <c r="Q3" s="57">
        <v>218535.49</v>
      </c>
      <c r="R3" s="28" t="s">
        <v>5152</v>
      </c>
      <c r="S3" s="28" t="s">
        <v>160</v>
      </c>
      <c r="T3" s="57">
        <v>0</v>
      </c>
      <c r="U3" s="56" t="s">
        <v>37</v>
      </c>
      <c r="V3" s="56" t="s">
        <v>37</v>
      </c>
      <c r="W3" s="56" t="s">
        <v>37</v>
      </c>
      <c r="X3" s="55">
        <v>266160.71999999997</v>
      </c>
    </row>
    <row r="4" spans="1:24" x14ac:dyDescent="0.25">
      <c r="A4" s="55">
        <v>702</v>
      </c>
      <c r="B4" s="56" t="s">
        <v>70</v>
      </c>
      <c r="C4" s="56"/>
      <c r="D4" s="25">
        <v>360954</v>
      </c>
      <c r="E4" s="25"/>
      <c r="F4" s="56" t="s">
        <v>33</v>
      </c>
      <c r="G4" s="56" t="s">
        <v>33</v>
      </c>
      <c r="H4" s="25" t="s">
        <v>34</v>
      </c>
      <c r="I4" s="25" t="s">
        <v>35</v>
      </c>
      <c r="J4" s="56" t="s">
        <v>39</v>
      </c>
      <c r="K4" s="57">
        <v>3099013.29</v>
      </c>
      <c r="L4" s="57">
        <v>167005.82616591797</v>
      </c>
      <c r="M4" s="57">
        <v>0</v>
      </c>
      <c r="N4" s="57">
        <v>0</v>
      </c>
      <c r="O4" s="57">
        <v>3099013.29</v>
      </c>
      <c r="P4" s="57">
        <v>0</v>
      </c>
      <c r="Q4" s="57">
        <v>3099013.29</v>
      </c>
      <c r="R4" s="28" t="s">
        <v>5152</v>
      </c>
      <c r="S4" s="28" t="s">
        <v>160</v>
      </c>
      <c r="T4" s="57">
        <v>0</v>
      </c>
      <c r="U4" s="56" t="s">
        <v>37</v>
      </c>
      <c r="V4" s="56" t="s">
        <v>37</v>
      </c>
      <c r="W4" s="56" t="s">
        <v>37</v>
      </c>
      <c r="X4" s="55">
        <v>3510722.33</v>
      </c>
    </row>
    <row r="5" spans="1:24" x14ac:dyDescent="0.25">
      <c r="A5" s="55">
        <v>702</v>
      </c>
      <c r="B5" s="56" t="s">
        <v>111</v>
      </c>
      <c r="C5" s="56"/>
      <c r="D5" s="25">
        <v>337153</v>
      </c>
      <c r="E5" s="25"/>
      <c r="F5" s="56" t="s">
        <v>33</v>
      </c>
      <c r="G5" s="56" t="s">
        <v>33</v>
      </c>
      <c r="H5" s="25" t="s">
        <v>34</v>
      </c>
      <c r="I5" s="25" t="s">
        <v>35</v>
      </c>
      <c r="J5" s="56" t="s">
        <v>39</v>
      </c>
      <c r="K5" s="57">
        <v>2334451.9300000002</v>
      </c>
      <c r="L5" s="57">
        <v>125803.61448345764</v>
      </c>
      <c r="M5" s="57">
        <v>0</v>
      </c>
      <c r="N5" s="57">
        <v>0</v>
      </c>
      <c r="O5" s="57">
        <v>2334451.9300000002</v>
      </c>
      <c r="P5" s="57">
        <v>0</v>
      </c>
      <c r="Q5" s="57">
        <v>2334451.9300000002</v>
      </c>
      <c r="R5" s="28" t="s">
        <v>5152</v>
      </c>
      <c r="S5" s="28" t="s">
        <v>160</v>
      </c>
      <c r="T5" s="57">
        <v>0</v>
      </c>
      <c r="U5" s="56" t="s">
        <v>37</v>
      </c>
      <c r="V5" s="56" t="s">
        <v>37</v>
      </c>
      <c r="W5" s="56" t="s">
        <v>37</v>
      </c>
      <c r="X5" s="55">
        <v>2813396.8</v>
      </c>
    </row>
    <row r="6" spans="1:24" x14ac:dyDescent="0.25">
      <c r="A6" s="55">
        <v>702</v>
      </c>
      <c r="B6" s="56" t="s">
        <v>132</v>
      </c>
      <c r="C6" s="56"/>
      <c r="D6" s="25">
        <v>311352</v>
      </c>
      <c r="E6" s="25"/>
      <c r="F6" s="56" t="s">
        <v>42</v>
      </c>
      <c r="G6" s="56" t="s">
        <v>33</v>
      </c>
      <c r="H6" s="25" t="s">
        <v>34</v>
      </c>
      <c r="I6" s="25" t="s">
        <v>35</v>
      </c>
      <c r="J6" s="56" t="s">
        <v>36</v>
      </c>
      <c r="K6" s="57">
        <v>80616</v>
      </c>
      <c r="L6" s="57">
        <v>80616</v>
      </c>
      <c r="M6" s="57">
        <v>80616</v>
      </c>
      <c r="N6" s="57">
        <v>0</v>
      </c>
      <c r="O6" s="57">
        <v>0</v>
      </c>
      <c r="P6" s="57">
        <v>0</v>
      </c>
      <c r="Q6" s="57">
        <v>80616</v>
      </c>
      <c r="R6" s="28" t="s">
        <v>5150</v>
      </c>
      <c r="S6" s="28" t="s">
        <v>2509</v>
      </c>
      <c r="T6" s="57">
        <v>0</v>
      </c>
      <c r="U6" s="56" t="s">
        <v>37</v>
      </c>
      <c r="V6" s="56" t="s">
        <v>37</v>
      </c>
      <c r="W6" s="56" t="s">
        <v>37</v>
      </c>
      <c r="X6" s="55">
        <v>86412.33</v>
      </c>
    </row>
    <row r="7" spans="1:24" x14ac:dyDescent="0.25">
      <c r="A7" s="55">
        <v>702</v>
      </c>
      <c r="B7" s="56" t="s">
        <v>232</v>
      </c>
      <c r="C7" s="56"/>
      <c r="D7" s="25">
        <v>340096</v>
      </c>
      <c r="E7" s="25"/>
      <c r="F7" s="56" t="s">
        <v>33</v>
      </c>
      <c r="G7" s="56" t="s">
        <v>33</v>
      </c>
      <c r="H7" s="25" t="s">
        <v>34</v>
      </c>
      <c r="I7" s="25" t="s">
        <v>233</v>
      </c>
      <c r="J7" s="56" t="s">
        <v>39</v>
      </c>
      <c r="K7" s="57">
        <v>1304760.42</v>
      </c>
      <c r="L7" s="57">
        <v>70313.539020250566</v>
      </c>
      <c r="M7" s="57">
        <v>0</v>
      </c>
      <c r="N7" s="57">
        <v>0</v>
      </c>
      <c r="O7" s="57">
        <v>0</v>
      </c>
      <c r="P7" s="57">
        <v>1304760.42</v>
      </c>
      <c r="Q7" s="57">
        <v>1304760.42</v>
      </c>
      <c r="R7" s="28" t="s">
        <v>5153</v>
      </c>
      <c r="S7" s="28" t="s">
        <v>160</v>
      </c>
      <c r="T7" s="57">
        <v>0</v>
      </c>
      <c r="U7" s="56" t="s">
        <v>37</v>
      </c>
      <c r="V7" s="56" t="s">
        <v>37</v>
      </c>
      <c r="W7" s="56" t="s">
        <v>37</v>
      </c>
      <c r="X7" s="55">
        <v>1364067.71</v>
      </c>
    </row>
    <row r="8" spans="1:24" x14ac:dyDescent="0.25">
      <c r="A8" s="55">
        <v>702</v>
      </c>
      <c r="B8" s="56" t="s">
        <v>236</v>
      </c>
      <c r="C8" s="56"/>
      <c r="D8" s="25">
        <v>339965</v>
      </c>
      <c r="E8" s="25"/>
      <c r="F8" s="56" t="s">
        <v>33</v>
      </c>
      <c r="G8" s="56" t="s">
        <v>33</v>
      </c>
      <c r="H8" s="25" t="s">
        <v>34</v>
      </c>
      <c r="I8" s="25" t="s">
        <v>35</v>
      </c>
      <c r="J8" s="56" t="s">
        <v>39</v>
      </c>
      <c r="K8" s="57">
        <v>520249.9</v>
      </c>
      <c r="L8" s="57">
        <v>28036.26710559741</v>
      </c>
      <c r="M8" s="57">
        <v>0</v>
      </c>
      <c r="N8" s="57">
        <v>520249.9</v>
      </c>
      <c r="O8" s="57">
        <v>0</v>
      </c>
      <c r="P8" s="57">
        <v>0</v>
      </c>
      <c r="Q8" s="57">
        <v>520249.9</v>
      </c>
      <c r="R8" s="28" t="s">
        <v>5151</v>
      </c>
      <c r="S8" s="28" t="s">
        <v>160</v>
      </c>
      <c r="T8" s="57">
        <v>0</v>
      </c>
      <c r="U8" s="56" t="s">
        <v>37</v>
      </c>
      <c r="V8" s="56" t="s">
        <v>37</v>
      </c>
      <c r="W8" s="56" t="s">
        <v>37</v>
      </c>
      <c r="X8" s="55">
        <v>707358.12</v>
      </c>
    </row>
    <row r="9" spans="1:24" x14ac:dyDescent="0.25">
      <c r="A9" s="55">
        <v>702</v>
      </c>
      <c r="B9" s="56" t="s">
        <v>275</v>
      </c>
      <c r="C9" s="56"/>
      <c r="D9" s="25">
        <v>309590</v>
      </c>
      <c r="E9" s="25"/>
      <c r="F9" s="56" t="s">
        <v>42</v>
      </c>
      <c r="G9" s="56" t="s">
        <v>33</v>
      </c>
      <c r="H9" s="25" t="s">
        <v>34</v>
      </c>
      <c r="I9" s="25" t="s">
        <v>35</v>
      </c>
      <c r="J9" s="56" t="s">
        <v>36</v>
      </c>
      <c r="K9" s="57">
        <v>155723.17000000001</v>
      </c>
      <c r="L9" s="57">
        <v>155723.17000000001</v>
      </c>
      <c r="M9" s="57">
        <v>0</v>
      </c>
      <c r="N9" s="57">
        <v>0</v>
      </c>
      <c r="O9" s="57">
        <v>0</v>
      </c>
      <c r="P9" s="57">
        <v>155723.17000000001</v>
      </c>
      <c r="Q9" s="57">
        <v>155723.17000000001</v>
      </c>
      <c r="R9" s="28" t="s">
        <v>5153</v>
      </c>
      <c r="S9" s="28" t="s">
        <v>158</v>
      </c>
      <c r="T9" s="57">
        <v>0</v>
      </c>
      <c r="U9" s="56" t="s">
        <v>37</v>
      </c>
      <c r="V9" s="56" t="s">
        <v>37</v>
      </c>
      <c r="W9" s="56" t="s">
        <v>37</v>
      </c>
      <c r="X9" s="55">
        <v>177758.52</v>
      </c>
    </row>
    <row r="10" spans="1:24" x14ac:dyDescent="0.25">
      <c r="A10" s="55">
        <v>702</v>
      </c>
      <c r="B10" s="56" t="s">
        <v>283</v>
      </c>
      <c r="C10" s="56"/>
      <c r="D10" s="25">
        <v>333885</v>
      </c>
      <c r="E10" s="25"/>
      <c r="F10" s="56" t="s">
        <v>33</v>
      </c>
      <c r="G10" s="56" t="s">
        <v>33</v>
      </c>
      <c r="H10" s="25" t="s">
        <v>34</v>
      </c>
      <c r="I10" s="25" t="s">
        <v>233</v>
      </c>
      <c r="J10" s="56" t="s">
        <v>39</v>
      </c>
      <c r="K10" s="57">
        <v>460561.39</v>
      </c>
      <c r="L10" s="57">
        <v>24819.653302317252</v>
      </c>
      <c r="M10" s="57">
        <v>0</v>
      </c>
      <c r="N10" s="57">
        <v>0</v>
      </c>
      <c r="O10" s="57">
        <v>0</v>
      </c>
      <c r="P10" s="57">
        <v>460561.39</v>
      </c>
      <c r="Q10" s="57">
        <v>460561.39</v>
      </c>
      <c r="R10" s="28" t="s">
        <v>5153</v>
      </c>
      <c r="S10" s="28" t="s">
        <v>160</v>
      </c>
      <c r="T10" s="57">
        <v>0</v>
      </c>
      <c r="U10" s="56" t="s">
        <v>37</v>
      </c>
      <c r="V10" s="56" t="s">
        <v>37</v>
      </c>
      <c r="W10" s="56" t="s">
        <v>37</v>
      </c>
      <c r="X10" s="55">
        <v>507824.64000000001</v>
      </c>
    </row>
    <row r="11" spans="1:24" x14ac:dyDescent="0.25">
      <c r="A11" s="55">
        <v>702</v>
      </c>
      <c r="B11" s="56" t="s">
        <v>287</v>
      </c>
      <c r="C11" s="56"/>
      <c r="D11" s="25">
        <v>319232</v>
      </c>
      <c r="E11" s="25"/>
      <c r="F11" s="56" t="s">
        <v>33</v>
      </c>
      <c r="G11" s="56" t="s">
        <v>33</v>
      </c>
      <c r="H11" s="25" t="s">
        <v>34</v>
      </c>
      <c r="I11" s="25" t="s">
        <v>35</v>
      </c>
      <c r="J11" s="56" t="s">
        <v>39</v>
      </c>
      <c r="K11" s="57">
        <v>679847.21</v>
      </c>
      <c r="L11" s="57">
        <v>36636.966139840049</v>
      </c>
      <c r="M11" s="57">
        <v>0</v>
      </c>
      <c r="N11" s="57">
        <v>0</v>
      </c>
      <c r="O11" s="57">
        <v>0</v>
      </c>
      <c r="P11" s="57">
        <v>679847.21</v>
      </c>
      <c r="Q11" s="57">
        <v>679847.21</v>
      </c>
      <c r="R11" s="28" t="s">
        <v>5153</v>
      </c>
      <c r="S11" s="28" t="s">
        <v>160</v>
      </c>
      <c r="T11" s="57">
        <v>0</v>
      </c>
      <c r="U11" s="56" t="s">
        <v>37</v>
      </c>
      <c r="V11" s="56" t="s">
        <v>37</v>
      </c>
      <c r="W11" s="56" t="s">
        <v>37</v>
      </c>
      <c r="X11" s="55">
        <v>799817.58</v>
      </c>
    </row>
    <row r="12" spans="1:24" x14ac:dyDescent="0.25">
      <c r="A12" s="55">
        <v>702</v>
      </c>
      <c r="B12" s="56" t="s">
        <v>310</v>
      </c>
      <c r="C12" s="56"/>
      <c r="D12" s="25">
        <v>315144</v>
      </c>
      <c r="E12" s="25"/>
      <c r="F12" s="56" t="s">
        <v>42</v>
      </c>
      <c r="G12" s="56" t="s">
        <v>33</v>
      </c>
      <c r="H12" s="25" t="s">
        <v>34</v>
      </c>
      <c r="I12" s="25" t="s">
        <v>35</v>
      </c>
      <c r="J12" s="56" t="s">
        <v>36</v>
      </c>
      <c r="K12" s="57">
        <v>252727.07</v>
      </c>
      <c r="L12" s="57">
        <v>252727.07</v>
      </c>
      <c r="M12" s="57">
        <v>0</v>
      </c>
      <c r="N12" s="57">
        <v>0</v>
      </c>
      <c r="O12" s="57">
        <v>0</v>
      </c>
      <c r="P12" s="57">
        <v>252727.07</v>
      </c>
      <c r="Q12" s="57">
        <v>252727.07</v>
      </c>
      <c r="R12" s="28" t="s">
        <v>5153</v>
      </c>
      <c r="S12" s="28" t="s">
        <v>2509</v>
      </c>
      <c r="T12" s="57">
        <v>0</v>
      </c>
      <c r="U12" s="56" t="s">
        <v>37</v>
      </c>
      <c r="V12" s="56" t="s">
        <v>37</v>
      </c>
      <c r="W12" s="56" t="s">
        <v>37</v>
      </c>
      <c r="X12" s="55">
        <v>271715.21000000002</v>
      </c>
    </row>
    <row r="13" spans="1:24" x14ac:dyDescent="0.25">
      <c r="A13" s="55">
        <v>702</v>
      </c>
      <c r="B13" s="56" t="s">
        <v>313</v>
      </c>
      <c r="C13" s="56"/>
      <c r="D13" s="25">
        <v>315144</v>
      </c>
      <c r="E13" s="25"/>
      <c r="F13" s="56" t="s">
        <v>42</v>
      </c>
      <c r="G13" s="56" t="s">
        <v>33</v>
      </c>
      <c r="H13" s="25" t="s">
        <v>34</v>
      </c>
      <c r="I13" s="25" t="s">
        <v>35</v>
      </c>
      <c r="J13" s="56" t="s">
        <v>36</v>
      </c>
      <c r="K13" s="57">
        <v>61865.46</v>
      </c>
      <c r="L13" s="57">
        <v>61865.46</v>
      </c>
      <c r="M13" s="57">
        <v>0</v>
      </c>
      <c r="N13" s="57">
        <v>0</v>
      </c>
      <c r="O13" s="57">
        <v>0</v>
      </c>
      <c r="P13" s="57">
        <v>61865.46</v>
      </c>
      <c r="Q13" s="57">
        <v>61865.46</v>
      </c>
      <c r="R13" s="28" t="s">
        <v>5153</v>
      </c>
      <c r="S13" s="28" t="s">
        <v>2509</v>
      </c>
      <c r="T13" s="57">
        <v>0</v>
      </c>
      <c r="U13" s="56" t="s">
        <v>37</v>
      </c>
      <c r="V13" s="56" t="s">
        <v>37</v>
      </c>
      <c r="W13" s="56" t="s">
        <v>37</v>
      </c>
      <c r="X13" s="55">
        <v>66513.600000000006</v>
      </c>
    </row>
    <row r="14" spans="1:24" x14ac:dyDescent="0.25">
      <c r="A14" s="55">
        <v>702</v>
      </c>
      <c r="B14" s="56" t="s">
        <v>314</v>
      </c>
      <c r="C14" s="56"/>
      <c r="D14" s="25">
        <v>315144</v>
      </c>
      <c r="E14" s="25"/>
      <c r="F14" s="56" t="s">
        <v>42</v>
      </c>
      <c r="G14" s="56" t="s">
        <v>33</v>
      </c>
      <c r="H14" s="25" t="s">
        <v>34</v>
      </c>
      <c r="I14" s="25" t="s">
        <v>35</v>
      </c>
      <c r="J14" s="56" t="s">
        <v>36</v>
      </c>
      <c r="K14" s="57">
        <v>33637.199999999997</v>
      </c>
      <c r="L14" s="57">
        <v>33637.199999999997</v>
      </c>
      <c r="M14" s="57">
        <v>0</v>
      </c>
      <c r="N14" s="57">
        <v>0</v>
      </c>
      <c r="O14" s="57">
        <v>0</v>
      </c>
      <c r="P14" s="57">
        <v>33637.199999999997</v>
      </c>
      <c r="Q14" s="57">
        <v>33637.199999999997</v>
      </c>
      <c r="R14" s="28" t="s">
        <v>5153</v>
      </c>
      <c r="S14" s="28" t="s">
        <v>2509</v>
      </c>
      <c r="T14" s="57">
        <v>0</v>
      </c>
      <c r="U14" s="56" t="s">
        <v>37</v>
      </c>
      <c r="V14" s="56" t="s">
        <v>37</v>
      </c>
      <c r="W14" s="56" t="s">
        <v>37</v>
      </c>
      <c r="X14" s="55">
        <v>34284.69</v>
      </c>
    </row>
    <row r="15" spans="1:24" x14ac:dyDescent="0.25">
      <c r="A15" s="55">
        <v>702</v>
      </c>
      <c r="B15" s="56" t="s">
        <v>323</v>
      </c>
      <c r="C15" s="56"/>
      <c r="D15" s="25">
        <v>354943</v>
      </c>
      <c r="E15" s="25"/>
      <c r="F15" s="56" t="s">
        <v>42</v>
      </c>
      <c r="G15" s="56" t="s">
        <v>33</v>
      </c>
      <c r="H15" s="25" t="s">
        <v>34</v>
      </c>
      <c r="I15" s="25" t="s">
        <v>35</v>
      </c>
      <c r="J15" s="56" t="s">
        <v>36</v>
      </c>
      <c r="K15" s="57">
        <v>73381.899999999994</v>
      </c>
      <c r="L15" s="57">
        <v>73381.899999999994</v>
      </c>
      <c r="M15" s="57">
        <v>73381.899999999994</v>
      </c>
      <c r="N15" s="57">
        <v>0</v>
      </c>
      <c r="O15" s="57">
        <v>0</v>
      </c>
      <c r="P15" s="57">
        <v>0</v>
      </c>
      <c r="Q15" s="57">
        <v>73381.899999999994</v>
      </c>
      <c r="R15" s="28" t="s">
        <v>5150</v>
      </c>
      <c r="S15" s="28" t="s">
        <v>158</v>
      </c>
      <c r="T15" s="57">
        <v>0</v>
      </c>
      <c r="U15" s="56" t="s">
        <v>37</v>
      </c>
      <c r="V15" s="56" t="s">
        <v>37</v>
      </c>
      <c r="W15" s="56" t="s">
        <v>37</v>
      </c>
      <c r="X15" s="55">
        <v>79890.679999999993</v>
      </c>
    </row>
    <row r="16" spans="1:24" x14ac:dyDescent="0.25">
      <c r="A16" s="55">
        <v>702</v>
      </c>
      <c r="B16" s="56" t="s">
        <v>357</v>
      </c>
      <c r="C16" s="56"/>
      <c r="D16" s="25">
        <v>355990</v>
      </c>
      <c r="E16" s="25"/>
      <c r="F16" s="56" t="s">
        <v>33</v>
      </c>
      <c r="G16" s="56" t="s">
        <v>33</v>
      </c>
      <c r="H16" s="25" t="s">
        <v>34</v>
      </c>
      <c r="I16" s="25" t="s">
        <v>35</v>
      </c>
      <c r="J16" s="56" t="s">
        <v>39</v>
      </c>
      <c r="K16" s="57">
        <v>444061.4</v>
      </c>
      <c r="L16" s="57">
        <v>23930.4688413886</v>
      </c>
      <c r="M16" s="57">
        <v>444061.4</v>
      </c>
      <c r="N16" s="57">
        <v>0</v>
      </c>
      <c r="O16" s="57">
        <v>0</v>
      </c>
      <c r="P16" s="57">
        <v>0</v>
      </c>
      <c r="Q16" s="57">
        <v>444061.4</v>
      </c>
      <c r="R16" s="28" t="s">
        <v>5150</v>
      </c>
      <c r="S16" s="28" t="s">
        <v>160</v>
      </c>
      <c r="T16" s="57">
        <v>0</v>
      </c>
      <c r="U16" s="56" t="s">
        <v>37</v>
      </c>
      <c r="V16" s="56" t="s">
        <v>37</v>
      </c>
      <c r="W16" s="56" t="s">
        <v>37</v>
      </c>
      <c r="X16" s="55">
        <v>470182.66</v>
      </c>
    </row>
    <row r="17" spans="1:24" x14ac:dyDescent="0.25">
      <c r="A17" s="55">
        <v>702</v>
      </c>
      <c r="B17" s="56" t="s">
        <v>375</v>
      </c>
      <c r="C17" s="56"/>
      <c r="D17" s="25">
        <v>314591</v>
      </c>
      <c r="E17" s="25"/>
      <c r="F17" s="56" t="s">
        <v>33</v>
      </c>
      <c r="G17" s="56" t="s">
        <v>33</v>
      </c>
      <c r="H17" s="25" t="s">
        <v>34</v>
      </c>
      <c r="I17" s="25" t="s">
        <v>35</v>
      </c>
      <c r="J17" s="56" t="s">
        <v>39</v>
      </c>
      <c r="K17" s="57">
        <v>83764.679999999993</v>
      </c>
      <c r="L17" s="57">
        <v>4514.0786043301368</v>
      </c>
      <c r="M17" s="57">
        <v>0</v>
      </c>
      <c r="N17" s="57">
        <v>0</v>
      </c>
      <c r="O17" s="57">
        <v>83764.679999999993</v>
      </c>
      <c r="P17" s="57">
        <v>0</v>
      </c>
      <c r="Q17" s="57">
        <v>83764.679999999993</v>
      </c>
      <c r="R17" s="28" t="s">
        <v>5152</v>
      </c>
      <c r="S17" s="28" t="s">
        <v>160</v>
      </c>
      <c r="T17" s="57">
        <v>83764.679999999993</v>
      </c>
      <c r="U17" s="56" t="s">
        <v>37</v>
      </c>
      <c r="V17" s="56" t="s">
        <v>37</v>
      </c>
      <c r="W17" s="56" t="s">
        <v>37</v>
      </c>
      <c r="X17" s="55">
        <v>125647.02</v>
      </c>
    </row>
    <row r="18" spans="1:24" x14ac:dyDescent="0.25">
      <c r="A18" s="55">
        <v>702</v>
      </c>
      <c r="B18" s="56" t="s">
        <v>386</v>
      </c>
      <c r="C18" s="56"/>
      <c r="D18" s="25">
        <v>320248</v>
      </c>
      <c r="E18" s="25"/>
      <c r="F18" s="56" t="s">
        <v>33</v>
      </c>
      <c r="G18" s="56" t="s">
        <v>33</v>
      </c>
      <c r="H18" s="25" t="s">
        <v>34</v>
      </c>
      <c r="I18" s="25" t="s">
        <v>35</v>
      </c>
      <c r="J18" s="56" t="s">
        <v>36</v>
      </c>
      <c r="K18" s="57">
        <v>1088269.3999999999</v>
      </c>
      <c r="L18" s="57">
        <v>1088269.3999999999</v>
      </c>
      <c r="M18" s="57">
        <v>0</v>
      </c>
      <c r="N18" s="57">
        <v>0</v>
      </c>
      <c r="O18" s="57">
        <v>0</v>
      </c>
      <c r="P18" s="57">
        <v>1088269.3999999999</v>
      </c>
      <c r="Q18" s="57">
        <v>1088269.3999999999</v>
      </c>
      <c r="R18" s="28" t="s">
        <v>5153</v>
      </c>
      <c r="S18" s="28" t="s">
        <v>160</v>
      </c>
      <c r="T18" s="57">
        <v>0</v>
      </c>
      <c r="U18" s="56" t="s">
        <v>37</v>
      </c>
      <c r="V18" s="56" t="s">
        <v>37</v>
      </c>
      <c r="W18" s="56" t="s">
        <v>37</v>
      </c>
      <c r="X18" s="55">
        <v>1308374.76</v>
      </c>
    </row>
    <row r="19" spans="1:24" x14ac:dyDescent="0.25">
      <c r="A19" s="55">
        <v>702</v>
      </c>
      <c r="B19" s="56" t="s">
        <v>410</v>
      </c>
      <c r="C19" s="56"/>
      <c r="D19" s="25">
        <v>311514</v>
      </c>
      <c r="E19" s="25"/>
      <c r="F19" s="56" t="s">
        <v>33</v>
      </c>
      <c r="G19" s="56" t="s">
        <v>33</v>
      </c>
      <c r="H19" s="25" t="s">
        <v>34</v>
      </c>
      <c r="I19" s="25" t="s">
        <v>35</v>
      </c>
      <c r="J19" s="56" t="s">
        <v>39</v>
      </c>
      <c r="K19" s="57">
        <v>1455763.82</v>
      </c>
      <c r="L19" s="57">
        <v>78451.112244682474</v>
      </c>
      <c r="M19" s="57">
        <v>1455763.82</v>
      </c>
      <c r="N19" s="57">
        <v>0</v>
      </c>
      <c r="O19" s="57">
        <v>0</v>
      </c>
      <c r="P19" s="57">
        <v>0</v>
      </c>
      <c r="Q19" s="57">
        <v>1455763.82</v>
      </c>
      <c r="R19" s="28" t="s">
        <v>5150</v>
      </c>
      <c r="S19" s="28" t="s">
        <v>160</v>
      </c>
      <c r="T19" s="57">
        <v>0</v>
      </c>
      <c r="U19" s="56" t="s">
        <v>37</v>
      </c>
      <c r="V19" s="56" t="s">
        <v>37</v>
      </c>
      <c r="W19" s="56" t="s">
        <v>37</v>
      </c>
      <c r="X19" s="55">
        <v>1622684.07</v>
      </c>
    </row>
    <row r="20" spans="1:24" x14ac:dyDescent="0.25">
      <c r="A20" s="55">
        <v>702</v>
      </c>
      <c r="B20" s="56" t="s">
        <v>416</v>
      </c>
      <c r="C20" s="56"/>
      <c r="D20" s="25">
        <v>339082</v>
      </c>
      <c r="E20" s="25"/>
      <c r="F20" s="56" t="s">
        <v>42</v>
      </c>
      <c r="G20" s="56" t="s">
        <v>33</v>
      </c>
      <c r="H20" s="25" t="s">
        <v>34</v>
      </c>
      <c r="I20" s="25" t="s">
        <v>35</v>
      </c>
      <c r="J20" s="56" t="s">
        <v>36</v>
      </c>
      <c r="K20" s="57">
        <v>76459.039999999994</v>
      </c>
      <c r="L20" s="57">
        <v>76459.039999999994</v>
      </c>
      <c r="M20" s="57">
        <v>0</v>
      </c>
      <c r="N20" s="57">
        <v>0</v>
      </c>
      <c r="O20" s="57">
        <v>0</v>
      </c>
      <c r="P20" s="57">
        <v>76459.039999999994</v>
      </c>
      <c r="Q20" s="57">
        <v>76459.039999999994</v>
      </c>
      <c r="R20" s="28" t="s">
        <v>5153</v>
      </c>
      <c r="S20" s="28" t="s">
        <v>158</v>
      </c>
      <c r="T20" s="57">
        <v>0</v>
      </c>
      <c r="U20" s="56" t="s">
        <v>37</v>
      </c>
      <c r="V20" s="56" t="s">
        <v>37</v>
      </c>
      <c r="W20" s="56" t="s">
        <v>37</v>
      </c>
      <c r="X20" s="55">
        <v>86260.89</v>
      </c>
    </row>
    <row r="21" spans="1:24" x14ac:dyDescent="0.25">
      <c r="A21" s="55">
        <v>702</v>
      </c>
      <c r="B21" s="56" t="s">
        <v>435</v>
      </c>
      <c r="C21" s="56"/>
      <c r="D21" s="25">
        <v>314723</v>
      </c>
      <c r="E21" s="25"/>
      <c r="F21" s="56" t="s">
        <v>33</v>
      </c>
      <c r="G21" s="56" t="s">
        <v>33</v>
      </c>
      <c r="H21" s="25" t="s">
        <v>34</v>
      </c>
      <c r="I21" s="25" t="s">
        <v>35</v>
      </c>
      <c r="J21" s="56" t="s">
        <v>36</v>
      </c>
      <c r="K21" s="57">
        <v>125655.89</v>
      </c>
      <c r="L21" s="57">
        <v>125655.89</v>
      </c>
      <c r="M21" s="57">
        <v>0</v>
      </c>
      <c r="N21" s="57">
        <v>0</v>
      </c>
      <c r="O21" s="57">
        <v>0</v>
      </c>
      <c r="P21" s="57">
        <v>125655.89</v>
      </c>
      <c r="Q21" s="57">
        <v>125655.89</v>
      </c>
      <c r="R21" s="28" t="s">
        <v>5153</v>
      </c>
      <c r="S21" s="28" t="s">
        <v>160</v>
      </c>
      <c r="T21" s="57">
        <v>0</v>
      </c>
      <c r="U21" s="56" t="s">
        <v>37</v>
      </c>
      <c r="V21" s="56" t="s">
        <v>37</v>
      </c>
      <c r="W21" s="56" t="s">
        <v>37</v>
      </c>
      <c r="X21" s="55">
        <v>138254.60999999999</v>
      </c>
    </row>
    <row r="22" spans="1:24" x14ac:dyDescent="0.25">
      <c r="A22" s="55">
        <v>702</v>
      </c>
      <c r="B22" s="56" t="s">
        <v>448</v>
      </c>
      <c r="C22" s="56"/>
      <c r="D22" s="25">
        <v>340049</v>
      </c>
      <c r="E22" s="25"/>
      <c r="F22" s="56" t="s">
        <v>42</v>
      </c>
      <c r="G22" s="56" t="s">
        <v>33</v>
      </c>
      <c r="H22" s="25" t="s">
        <v>34</v>
      </c>
      <c r="I22" s="25" t="s">
        <v>233</v>
      </c>
      <c r="J22" s="56" t="s">
        <v>39</v>
      </c>
      <c r="K22" s="57">
        <v>3445705.41</v>
      </c>
      <c r="L22" s="57">
        <v>185689.06450911771</v>
      </c>
      <c r="M22" s="57">
        <v>0</v>
      </c>
      <c r="N22" s="57">
        <v>0</v>
      </c>
      <c r="O22" s="57">
        <v>0</v>
      </c>
      <c r="P22" s="57">
        <v>3445705.41</v>
      </c>
      <c r="Q22" s="57">
        <v>3445705.41</v>
      </c>
      <c r="R22" s="28" t="s">
        <v>5153</v>
      </c>
      <c r="S22" s="28" t="s">
        <v>160</v>
      </c>
      <c r="T22" s="57">
        <v>0</v>
      </c>
      <c r="U22" s="56" t="s">
        <v>37</v>
      </c>
      <c r="V22" s="56" t="s">
        <v>37</v>
      </c>
      <c r="W22" s="56" t="s">
        <v>37</v>
      </c>
      <c r="X22" s="55">
        <v>3983472</v>
      </c>
    </row>
    <row r="23" spans="1:24" x14ac:dyDescent="0.25">
      <c r="A23" s="55">
        <v>702</v>
      </c>
      <c r="B23" s="56" t="s">
        <v>450</v>
      </c>
      <c r="C23" s="56"/>
      <c r="D23" s="25">
        <v>339963</v>
      </c>
      <c r="E23" s="25"/>
      <c r="F23" s="56" t="s">
        <v>33</v>
      </c>
      <c r="G23" s="56" t="s">
        <v>33</v>
      </c>
      <c r="H23" s="25" t="s">
        <v>34</v>
      </c>
      <c r="I23" s="25" t="s">
        <v>35</v>
      </c>
      <c r="J23" s="56" t="s">
        <v>39</v>
      </c>
      <c r="K23" s="57">
        <v>882541.8</v>
      </c>
      <c r="L23" s="57">
        <v>47560.177592835156</v>
      </c>
      <c r="M23" s="57">
        <v>882541.8</v>
      </c>
      <c r="N23" s="57">
        <v>0</v>
      </c>
      <c r="O23" s="57">
        <v>0</v>
      </c>
      <c r="P23" s="57">
        <v>0</v>
      </c>
      <c r="Q23" s="57">
        <v>882541.8</v>
      </c>
      <c r="R23" s="28" t="s">
        <v>5150</v>
      </c>
      <c r="S23" s="28" t="s">
        <v>160</v>
      </c>
      <c r="T23" s="57">
        <v>0</v>
      </c>
      <c r="U23" s="56" t="s">
        <v>37</v>
      </c>
      <c r="V23" s="56" t="s">
        <v>37</v>
      </c>
      <c r="W23" s="56" t="s">
        <v>37</v>
      </c>
      <c r="X23" s="55">
        <v>1080225.27</v>
      </c>
    </row>
    <row r="24" spans="1:24" x14ac:dyDescent="0.25">
      <c r="A24" s="55">
        <v>702</v>
      </c>
      <c r="B24" s="56" t="s">
        <v>461</v>
      </c>
      <c r="C24" s="56"/>
      <c r="D24" s="25">
        <v>340049</v>
      </c>
      <c r="E24" s="25"/>
      <c r="F24" s="56" t="s">
        <v>42</v>
      </c>
      <c r="G24" s="56" t="s">
        <v>33</v>
      </c>
      <c r="H24" s="25" t="s">
        <v>34</v>
      </c>
      <c r="I24" s="25" t="s">
        <v>233</v>
      </c>
      <c r="J24" s="56" t="s">
        <v>39</v>
      </c>
      <c r="K24" s="57">
        <v>5221504.16</v>
      </c>
      <c r="L24" s="57">
        <v>281386.85912817676</v>
      </c>
      <c r="M24" s="57">
        <v>0</v>
      </c>
      <c r="N24" s="57">
        <v>0</v>
      </c>
      <c r="O24" s="57">
        <v>0</v>
      </c>
      <c r="P24" s="57">
        <v>5221504.16</v>
      </c>
      <c r="Q24" s="57">
        <v>5221504.16</v>
      </c>
      <c r="R24" s="28" t="s">
        <v>5153</v>
      </c>
      <c r="S24" s="28" t="s">
        <v>160</v>
      </c>
      <c r="T24" s="57">
        <v>0</v>
      </c>
      <c r="U24" s="56" t="s">
        <v>37</v>
      </c>
      <c r="V24" s="56" t="s">
        <v>37</v>
      </c>
      <c r="W24" s="56" t="s">
        <v>37</v>
      </c>
      <c r="X24" s="55">
        <v>6128216.2199999997</v>
      </c>
    </row>
    <row r="25" spans="1:24" x14ac:dyDescent="0.25">
      <c r="A25" s="55">
        <v>702</v>
      </c>
      <c r="B25" s="56" t="s">
        <v>462</v>
      </c>
      <c r="C25" s="56"/>
      <c r="D25" s="25">
        <v>308247</v>
      </c>
      <c r="E25" s="25"/>
      <c r="F25" s="56" t="s">
        <v>42</v>
      </c>
      <c r="G25" s="56" t="s">
        <v>33</v>
      </c>
      <c r="H25" s="25" t="s">
        <v>34</v>
      </c>
      <c r="I25" s="25" t="s">
        <v>35</v>
      </c>
      <c r="J25" s="56" t="s">
        <v>36</v>
      </c>
      <c r="K25" s="57">
        <v>163961.74</v>
      </c>
      <c r="L25" s="57">
        <v>163961.74</v>
      </c>
      <c r="M25" s="57">
        <v>0</v>
      </c>
      <c r="N25" s="57">
        <v>0</v>
      </c>
      <c r="O25" s="57">
        <v>0</v>
      </c>
      <c r="P25" s="57">
        <v>163961.74</v>
      </c>
      <c r="Q25" s="57">
        <v>163961.74</v>
      </c>
      <c r="R25" s="28" t="s">
        <v>5153</v>
      </c>
      <c r="S25" s="28" t="s">
        <v>2668</v>
      </c>
      <c r="T25" s="57">
        <v>0</v>
      </c>
      <c r="U25" s="56" t="s">
        <v>37</v>
      </c>
      <c r="V25" s="56" t="s">
        <v>37</v>
      </c>
      <c r="W25" s="56" t="s">
        <v>37</v>
      </c>
      <c r="X25" s="55">
        <v>183820.69</v>
      </c>
    </row>
    <row r="26" spans="1:24" x14ac:dyDescent="0.25">
      <c r="A26" s="55">
        <v>702</v>
      </c>
      <c r="B26" s="56" t="s">
        <v>466</v>
      </c>
      <c r="C26" s="56"/>
      <c r="D26" s="25">
        <v>315622</v>
      </c>
      <c r="E26" s="25"/>
      <c r="F26" s="56" t="s">
        <v>33</v>
      </c>
      <c r="G26" s="56" t="s">
        <v>33</v>
      </c>
      <c r="H26" s="25" t="s">
        <v>34</v>
      </c>
      <c r="I26" s="25" t="s">
        <v>233</v>
      </c>
      <c r="J26" s="56" t="s">
        <v>36</v>
      </c>
      <c r="K26" s="57">
        <v>51041.65</v>
      </c>
      <c r="L26" s="57">
        <v>51041.65</v>
      </c>
      <c r="M26" s="57">
        <v>0</v>
      </c>
      <c r="N26" s="57">
        <v>0</v>
      </c>
      <c r="O26" s="57">
        <v>0</v>
      </c>
      <c r="P26" s="57">
        <v>51041.65</v>
      </c>
      <c r="Q26" s="57">
        <v>51041.65</v>
      </c>
      <c r="R26" s="28" t="s">
        <v>5153</v>
      </c>
      <c r="S26" s="28" t="s">
        <v>160</v>
      </c>
      <c r="T26" s="57">
        <v>51041.65</v>
      </c>
      <c r="U26" s="56" t="s">
        <v>37</v>
      </c>
      <c r="V26" s="56" t="s">
        <v>37</v>
      </c>
      <c r="W26" s="56" t="s">
        <v>37</v>
      </c>
      <c r="X26" s="55">
        <v>51041.65</v>
      </c>
    </row>
    <row r="27" spans="1:24" x14ac:dyDescent="0.25">
      <c r="A27" s="55">
        <v>702</v>
      </c>
      <c r="B27" s="56" t="s">
        <v>468</v>
      </c>
      <c r="C27" s="56"/>
      <c r="D27" s="25">
        <v>316076</v>
      </c>
      <c r="E27" s="25"/>
      <c r="F27" s="56" t="s">
        <v>42</v>
      </c>
      <c r="G27" s="56" t="s">
        <v>33</v>
      </c>
      <c r="H27" s="25" t="s">
        <v>34</v>
      </c>
      <c r="I27" s="25" t="s">
        <v>35</v>
      </c>
      <c r="J27" s="56" t="s">
        <v>36</v>
      </c>
      <c r="K27" s="57">
        <v>424775.17</v>
      </c>
      <c r="L27" s="57">
        <v>424775.17</v>
      </c>
      <c r="M27" s="57">
        <v>0</v>
      </c>
      <c r="N27" s="57">
        <v>0</v>
      </c>
      <c r="O27" s="57">
        <v>0</v>
      </c>
      <c r="P27" s="57">
        <v>424775.17</v>
      </c>
      <c r="Q27" s="57">
        <v>424775.17</v>
      </c>
      <c r="R27" s="28" t="s">
        <v>5153</v>
      </c>
      <c r="S27" s="28" t="s">
        <v>160</v>
      </c>
      <c r="T27" s="57">
        <v>424775.17</v>
      </c>
      <c r="U27" s="56" t="s">
        <v>37</v>
      </c>
      <c r="V27" s="56" t="s">
        <v>37</v>
      </c>
      <c r="W27" s="56" t="s">
        <v>37</v>
      </c>
      <c r="X27" s="55">
        <v>424775.17</v>
      </c>
    </row>
    <row r="28" spans="1:24" x14ac:dyDescent="0.25">
      <c r="A28" s="55">
        <v>702</v>
      </c>
      <c r="B28" s="56" t="s">
        <v>483</v>
      </c>
      <c r="C28" s="56"/>
      <c r="D28" s="25">
        <v>333320</v>
      </c>
      <c r="E28" s="25"/>
      <c r="F28" s="56" t="s">
        <v>33</v>
      </c>
      <c r="G28" s="56" t="s">
        <v>33</v>
      </c>
      <c r="H28" s="25" t="s">
        <v>34</v>
      </c>
      <c r="I28" s="25" t="s">
        <v>35</v>
      </c>
      <c r="J28" s="56" t="s">
        <v>39</v>
      </c>
      <c r="K28" s="57">
        <v>847806.63</v>
      </c>
      <c r="L28" s="57">
        <v>45688.299281895859</v>
      </c>
      <c r="M28" s="57">
        <v>0</v>
      </c>
      <c r="N28" s="57">
        <v>847806.63</v>
      </c>
      <c r="O28" s="57">
        <v>0</v>
      </c>
      <c r="P28" s="57">
        <v>0</v>
      </c>
      <c r="Q28" s="57">
        <v>847806.63</v>
      </c>
      <c r="R28" s="28" t="s">
        <v>5151</v>
      </c>
      <c r="S28" s="28" t="s">
        <v>160</v>
      </c>
      <c r="T28" s="57">
        <v>0</v>
      </c>
      <c r="U28" s="56" t="s">
        <v>37</v>
      </c>
      <c r="V28" s="56" t="s">
        <v>37</v>
      </c>
      <c r="W28" s="56" t="s">
        <v>37</v>
      </c>
      <c r="X28" s="55">
        <v>943153.41</v>
      </c>
    </row>
    <row r="29" spans="1:24" x14ac:dyDescent="0.25">
      <c r="A29" s="55">
        <v>702</v>
      </c>
      <c r="B29" s="56" t="s">
        <v>487</v>
      </c>
      <c r="C29" s="56"/>
      <c r="D29" s="25">
        <v>338117</v>
      </c>
      <c r="E29" s="25"/>
      <c r="F29" s="56" t="s">
        <v>33</v>
      </c>
      <c r="G29" s="56" t="s">
        <v>33</v>
      </c>
      <c r="H29" s="25" t="s">
        <v>34</v>
      </c>
      <c r="I29" s="25" t="s">
        <v>35</v>
      </c>
      <c r="J29" s="56" t="s">
        <v>39</v>
      </c>
      <c r="K29" s="57">
        <v>292354.96999999997</v>
      </c>
      <c r="L29" s="57">
        <v>15755.009330264007</v>
      </c>
      <c r="M29" s="57">
        <v>0</v>
      </c>
      <c r="N29" s="57">
        <v>0</v>
      </c>
      <c r="O29" s="57">
        <v>292354.96999999997</v>
      </c>
      <c r="P29" s="57">
        <v>0</v>
      </c>
      <c r="Q29" s="57">
        <v>292354.96999999997</v>
      </c>
      <c r="R29" s="28" t="s">
        <v>5152</v>
      </c>
      <c r="S29" s="28" t="s">
        <v>160</v>
      </c>
      <c r="T29" s="57">
        <v>0</v>
      </c>
      <c r="U29" s="56" t="s">
        <v>37</v>
      </c>
      <c r="V29" s="56" t="s">
        <v>37</v>
      </c>
      <c r="W29" s="56" t="s">
        <v>37</v>
      </c>
      <c r="X29" s="55">
        <v>341134.48</v>
      </c>
    </row>
    <row r="30" spans="1:24" x14ac:dyDescent="0.25">
      <c r="A30" s="55">
        <v>702</v>
      </c>
      <c r="B30" s="56" t="s">
        <v>491</v>
      </c>
      <c r="C30" s="56"/>
      <c r="D30" s="25">
        <v>309348</v>
      </c>
      <c r="E30" s="25"/>
      <c r="F30" s="56" t="s">
        <v>42</v>
      </c>
      <c r="G30" s="56" t="s">
        <v>33</v>
      </c>
      <c r="H30" s="25" t="s">
        <v>34</v>
      </c>
      <c r="I30" s="25" t="s">
        <v>233</v>
      </c>
      <c r="J30" s="56" t="s">
        <v>36</v>
      </c>
      <c r="K30" s="57">
        <v>519790.02</v>
      </c>
      <c r="L30" s="57">
        <v>519790.02</v>
      </c>
      <c r="M30" s="57">
        <v>0</v>
      </c>
      <c r="N30" s="57">
        <v>0</v>
      </c>
      <c r="O30" s="57">
        <v>0</v>
      </c>
      <c r="P30" s="57">
        <v>519790.02</v>
      </c>
      <c r="Q30" s="57">
        <v>519790.02</v>
      </c>
      <c r="R30" s="28" t="s">
        <v>5153</v>
      </c>
      <c r="S30" s="28" t="s">
        <v>158</v>
      </c>
      <c r="T30" s="57">
        <v>0</v>
      </c>
      <c r="U30" s="56" t="s">
        <v>37</v>
      </c>
      <c r="V30" s="56" t="s">
        <v>37</v>
      </c>
      <c r="W30" s="56" t="s">
        <v>37</v>
      </c>
      <c r="X30" s="55">
        <v>600036.69999999995</v>
      </c>
    </row>
    <row r="31" spans="1:24" x14ac:dyDescent="0.25">
      <c r="A31" s="55">
        <v>702</v>
      </c>
      <c r="B31" s="56" t="s">
        <v>492</v>
      </c>
      <c r="C31" s="56"/>
      <c r="D31" s="25">
        <v>309348</v>
      </c>
      <c r="E31" s="25"/>
      <c r="F31" s="56" t="s">
        <v>42</v>
      </c>
      <c r="G31" s="56" t="s">
        <v>33</v>
      </c>
      <c r="H31" s="25" t="s">
        <v>34</v>
      </c>
      <c r="I31" s="25" t="s">
        <v>233</v>
      </c>
      <c r="J31" s="56" t="s">
        <v>36</v>
      </c>
      <c r="K31" s="57">
        <v>241184.49</v>
      </c>
      <c r="L31" s="57">
        <v>241184.49</v>
      </c>
      <c r="M31" s="57">
        <v>0</v>
      </c>
      <c r="N31" s="57">
        <v>0</v>
      </c>
      <c r="O31" s="57">
        <v>0</v>
      </c>
      <c r="P31" s="57">
        <v>241184.49</v>
      </c>
      <c r="Q31" s="57">
        <v>241184.49</v>
      </c>
      <c r="R31" s="28" t="s">
        <v>5153</v>
      </c>
      <c r="S31" s="28" t="s">
        <v>158</v>
      </c>
      <c r="T31" s="57">
        <v>0</v>
      </c>
      <c r="U31" s="56" t="s">
        <v>37</v>
      </c>
      <c r="V31" s="56" t="s">
        <v>37</v>
      </c>
      <c r="W31" s="56" t="s">
        <v>37</v>
      </c>
      <c r="X31" s="55">
        <v>275666</v>
      </c>
    </row>
    <row r="32" spans="1:24" x14ac:dyDescent="0.25">
      <c r="A32" s="55">
        <v>702</v>
      </c>
      <c r="B32" s="56" t="s">
        <v>499</v>
      </c>
      <c r="C32" s="56"/>
      <c r="D32" s="25">
        <v>336689</v>
      </c>
      <c r="E32" s="25"/>
      <c r="F32" s="56" t="s">
        <v>33</v>
      </c>
      <c r="G32" s="56" t="s">
        <v>33</v>
      </c>
      <c r="H32" s="25" t="s">
        <v>34</v>
      </c>
      <c r="I32" s="25" t="s">
        <v>233</v>
      </c>
      <c r="J32" s="56" t="s">
        <v>39</v>
      </c>
      <c r="K32" s="57">
        <v>617075.65</v>
      </c>
      <c r="L32" s="57">
        <v>33254.206772091915</v>
      </c>
      <c r="M32" s="57">
        <v>0</v>
      </c>
      <c r="N32" s="57">
        <v>0</v>
      </c>
      <c r="O32" s="57">
        <v>0</v>
      </c>
      <c r="P32" s="57">
        <v>617075.65</v>
      </c>
      <c r="Q32" s="57">
        <v>617075.65</v>
      </c>
      <c r="R32" s="28" t="s">
        <v>5153</v>
      </c>
      <c r="S32" s="28" t="s">
        <v>160</v>
      </c>
      <c r="T32" s="57">
        <v>0</v>
      </c>
      <c r="U32" s="56" t="s">
        <v>37</v>
      </c>
      <c r="V32" s="56" t="s">
        <v>37</v>
      </c>
      <c r="W32" s="56" t="s">
        <v>37</v>
      </c>
      <c r="X32" s="55">
        <v>733025.94</v>
      </c>
    </row>
    <row r="33" spans="1:24" x14ac:dyDescent="0.25">
      <c r="A33" s="55">
        <v>702</v>
      </c>
      <c r="B33" s="56" t="s">
        <v>507</v>
      </c>
      <c r="C33" s="56"/>
      <c r="D33" s="25">
        <v>315144</v>
      </c>
      <c r="E33" s="25"/>
      <c r="F33" s="56" t="s">
        <v>42</v>
      </c>
      <c r="G33" s="56" t="s">
        <v>33</v>
      </c>
      <c r="H33" s="25" t="s">
        <v>34</v>
      </c>
      <c r="I33" s="25" t="s">
        <v>35</v>
      </c>
      <c r="J33" s="56" t="s">
        <v>36</v>
      </c>
      <c r="K33" s="57">
        <v>25610.799999999999</v>
      </c>
      <c r="L33" s="57">
        <v>25610.799999999999</v>
      </c>
      <c r="M33" s="57">
        <v>0</v>
      </c>
      <c r="N33" s="57">
        <v>0</v>
      </c>
      <c r="O33" s="57">
        <v>0</v>
      </c>
      <c r="P33" s="57">
        <v>25610.799999999999</v>
      </c>
      <c r="Q33" s="57">
        <v>25610.799999999999</v>
      </c>
      <c r="R33" s="28" t="s">
        <v>5153</v>
      </c>
      <c r="S33" s="28" t="s">
        <v>2509</v>
      </c>
      <c r="T33" s="57">
        <v>0</v>
      </c>
      <c r="U33" s="56" t="s">
        <v>37</v>
      </c>
      <c r="V33" s="56" t="s">
        <v>37</v>
      </c>
      <c r="W33" s="56" t="s">
        <v>37</v>
      </c>
      <c r="X33" s="55">
        <v>26103.8</v>
      </c>
    </row>
    <row r="34" spans="1:24" x14ac:dyDescent="0.25">
      <c r="A34" s="55">
        <v>702</v>
      </c>
      <c r="B34" s="56" t="s">
        <v>508</v>
      </c>
      <c r="C34" s="56"/>
      <c r="D34" s="25">
        <v>316334</v>
      </c>
      <c r="E34" s="25"/>
      <c r="F34" s="56" t="s">
        <v>42</v>
      </c>
      <c r="G34" s="56" t="s">
        <v>33</v>
      </c>
      <c r="H34" s="25" t="s">
        <v>34</v>
      </c>
      <c r="I34" s="25" t="s">
        <v>35</v>
      </c>
      <c r="J34" s="56" t="s">
        <v>39</v>
      </c>
      <c r="K34" s="57">
        <v>1473433.24</v>
      </c>
      <c r="L34" s="57">
        <v>79403.317288298975</v>
      </c>
      <c r="M34" s="57">
        <v>0</v>
      </c>
      <c r="N34" s="57">
        <v>1473433.24</v>
      </c>
      <c r="O34" s="57">
        <v>0</v>
      </c>
      <c r="P34" s="57">
        <v>0</v>
      </c>
      <c r="Q34" s="57">
        <v>1473433.24</v>
      </c>
      <c r="R34" s="28" t="s">
        <v>5151</v>
      </c>
      <c r="S34" s="28" t="s">
        <v>160</v>
      </c>
      <c r="T34" s="57">
        <v>0</v>
      </c>
      <c r="U34" s="56" t="s">
        <v>37</v>
      </c>
      <c r="V34" s="56" t="s">
        <v>37</v>
      </c>
      <c r="W34" s="56" t="s">
        <v>37</v>
      </c>
      <c r="X34" s="55">
        <v>1818129.15</v>
      </c>
    </row>
    <row r="35" spans="1:24" x14ac:dyDescent="0.25">
      <c r="A35" s="55">
        <v>702</v>
      </c>
      <c r="B35" s="56" t="s">
        <v>520</v>
      </c>
      <c r="C35" s="56"/>
      <c r="D35" s="25">
        <v>312071</v>
      </c>
      <c r="E35" s="25"/>
      <c r="F35" s="56" t="s">
        <v>42</v>
      </c>
      <c r="G35" s="56" t="s">
        <v>33</v>
      </c>
      <c r="H35" s="25" t="s">
        <v>34</v>
      </c>
      <c r="I35" s="25" t="s">
        <v>35</v>
      </c>
      <c r="J35" s="56" t="s">
        <v>36</v>
      </c>
      <c r="K35" s="57">
        <v>136662.82999999999</v>
      </c>
      <c r="L35" s="57">
        <v>136662.82999999999</v>
      </c>
      <c r="M35" s="57">
        <v>136662.82999999999</v>
      </c>
      <c r="N35" s="57">
        <v>0</v>
      </c>
      <c r="O35" s="57">
        <v>0</v>
      </c>
      <c r="P35" s="57">
        <v>0</v>
      </c>
      <c r="Q35" s="57">
        <v>136662.82999999999</v>
      </c>
      <c r="R35" s="28" t="s">
        <v>5150</v>
      </c>
      <c r="S35" s="28" t="s">
        <v>2668</v>
      </c>
      <c r="T35" s="57">
        <v>0</v>
      </c>
      <c r="U35" s="56" t="s">
        <v>37</v>
      </c>
      <c r="V35" s="56" t="s">
        <v>37</v>
      </c>
      <c r="W35" s="56" t="s">
        <v>37</v>
      </c>
      <c r="X35" s="55">
        <v>155833.60999999999</v>
      </c>
    </row>
    <row r="36" spans="1:24" x14ac:dyDescent="0.25">
      <c r="A36" s="55">
        <v>702</v>
      </c>
      <c r="B36" s="56" t="s">
        <v>532</v>
      </c>
      <c r="C36" s="56"/>
      <c r="D36" s="25">
        <v>308391</v>
      </c>
      <c r="E36" s="25"/>
      <c r="F36" s="56" t="s">
        <v>42</v>
      </c>
      <c r="G36" s="56" t="s">
        <v>33</v>
      </c>
      <c r="H36" s="25" t="s">
        <v>34</v>
      </c>
      <c r="I36" s="25" t="s">
        <v>35</v>
      </c>
      <c r="J36" s="56" t="s">
        <v>36</v>
      </c>
      <c r="K36" s="57">
        <v>66128.240000000005</v>
      </c>
      <c r="L36" s="57">
        <v>66128.240000000005</v>
      </c>
      <c r="M36" s="57">
        <v>0</v>
      </c>
      <c r="N36" s="57">
        <v>66128.240000000005</v>
      </c>
      <c r="O36" s="57">
        <v>0</v>
      </c>
      <c r="P36" s="57">
        <v>0</v>
      </c>
      <c r="Q36" s="57">
        <v>66128.240000000005</v>
      </c>
      <c r="R36" s="28" t="s">
        <v>5151</v>
      </c>
      <c r="S36" s="28" t="s">
        <v>2738</v>
      </c>
      <c r="T36" s="57">
        <v>0</v>
      </c>
      <c r="U36" s="56" t="s">
        <v>37</v>
      </c>
      <c r="V36" s="56" t="s">
        <v>37</v>
      </c>
      <c r="W36" s="56" t="s">
        <v>37</v>
      </c>
      <c r="X36" s="55">
        <v>69485.759999999995</v>
      </c>
    </row>
    <row r="37" spans="1:24" x14ac:dyDescent="0.25">
      <c r="A37" s="55">
        <v>702</v>
      </c>
      <c r="B37" s="56" t="s">
        <v>544</v>
      </c>
      <c r="C37" s="56"/>
      <c r="D37" s="25">
        <v>320248</v>
      </c>
      <c r="E37" s="25"/>
      <c r="F37" s="56" t="s">
        <v>33</v>
      </c>
      <c r="G37" s="56" t="s">
        <v>33</v>
      </c>
      <c r="H37" s="25" t="s">
        <v>34</v>
      </c>
      <c r="I37" s="25" t="s">
        <v>35</v>
      </c>
      <c r="J37" s="56" t="s">
        <v>36</v>
      </c>
      <c r="K37" s="57">
        <v>306353.21999999997</v>
      </c>
      <c r="L37" s="57">
        <v>306353.21999999997</v>
      </c>
      <c r="M37" s="57">
        <v>0</v>
      </c>
      <c r="N37" s="57">
        <v>0</v>
      </c>
      <c r="O37" s="57">
        <v>0</v>
      </c>
      <c r="P37" s="57">
        <v>306353.21999999997</v>
      </c>
      <c r="Q37" s="57">
        <v>306353.21999999997</v>
      </c>
      <c r="R37" s="28" t="s">
        <v>5153</v>
      </c>
      <c r="S37" s="28" t="s">
        <v>160</v>
      </c>
      <c r="T37" s="57">
        <v>0</v>
      </c>
      <c r="U37" s="56" t="s">
        <v>37</v>
      </c>
      <c r="V37" s="56" t="s">
        <v>37</v>
      </c>
      <c r="W37" s="56" t="s">
        <v>37</v>
      </c>
      <c r="X37" s="55">
        <v>349660.15</v>
      </c>
    </row>
    <row r="38" spans="1:24" x14ac:dyDescent="0.25">
      <c r="A38" s="55">
        <v>702</v>
      </c>
      <c r="B38" s="56" t="s">
        <v>545</v>
      </c>
      <c r="C38" s="56"/>
      <c r="D38" s="25">
        <v>341387</v>
      </c>
      <c r="E38" s="25"/>
      <c r="F38" s="56" t="s">
        <v>33</v>
      </c>
      <c r="G38" s="56" t="s">
        <v>33</v>
      </c>
      <c r="H38" s="25" t="s">
        <v>34</v>
      </c>
      <c r="I38" s="25" t="s">
        <v>35</v>
      </c>
      <c r="J38" s="56" t="s">
        <v>39</v>
      </c>
      <c r="K38" s="57">
        <v>532763</v>
      </c>
      <c r="L38" s="57">
        <v>28710.598064467467</v>
      </c>
      <c r="M38" s="57">
        <v>0</v>
      </c>
      <c r="N38" s="57">
        <v>532763</v>
      </c>
      <c r="O38" s="57">
        <v>0</v>
      </c>
      <c r="P38" s="57">
        <v>0</v>
      </c>
      <c r="Q38" s="57">
        <v>532763</v>
      </c>
      <c r="R38" s="28" t="s">
        <v>5151</v>
      </c>
      <c r="S38" s="28" t="s">
        <v>160</v>
      </c>
      <c r="T38" s="57">
        <v>0</v>
      </c>
      <c r="U38" s="56" t="s">
        <v>37</v>
      </c>
      <c r="V38" s="56" t="s">
        <v>37</v>
      </c>
      <c r="W38" s="56" t="s">
        <v>37</v>
      </c>
      <c r="X38" s="55">
        <v>581196</v>
      </c>
    </row>
    <row r="39" spans="1:24" x14ac:dyDescent="0.25">
      <c r="A39" s="55">
        <v>702</v>
      </c>
      <c r="B39" s="56" t="s">
        <v>546</v>
      </c>
      <c r="C39" s="56"/>
      <c r="D39" s="25">
        <v>312965</v>
      </c>
      <c r="E39" s="25"/>
      <c r="F39" s="56" t="s">
        <v>33</v>
      </c>
      <c r="G39" s="56" t="s">
        <v>33</v>
      </c>
      <c r="H39" s="25" t="s">
        <v>34</v>
      </c>
      <c r="I39" s="25" t="s">
        <v>35</v>
      </c>
      <c r="J39" s="56" t="s">
        <v>39</v>
      </c>
      <c r="K39" s="57">
        <v>1181250</v>
      </c>
      <c r="L39" s="57">
        <v>63657.562487733187</v>
      </c>
      <c r="M39" s="57">
        <v>1181250</v>
      </c>
      <c r="N39" s="57">
        <v>0</v>
      </c>
      <c r="O39" s="57">
        <v>0</v>
      </c>
      <c r="P39" s="57">
        <v>0</v>
      </c>
      <c r="Q39" s="57">
        <v>1181250</v>
      </c>
      <c r="R39" s="28" t="s">
        <v>5150</v>
      </c>
      <c r="S39" s="28" t="s">
        <v>160</v>
      </c>
      <c r="T39" s="57">
        <v>0</v>
      </c>
      <c r="U39" s="56" t="s">
        <v>37</v>
      </c>
      <c r="V39" s="56" t="s">
        <v>37</v>
      </c>
      <c r="W39" s="56" t="s">
        <v>37</v>
      </c>
      <c r="X39" s="55">
        <v>1312500</v>
      </c>
    </row>
    <row r="40" spans="1:24" x14ac:dyDescent="0.25">
      <c r="A40" s="55">
        <v>702</v>
      </c>
      <c r="B40" s="56" t="s">
        <v>551</v>
      </c>
      <c r="C40" s="56"/>
      <c r="D40" s="25">
        <v>341139</v>
      </c>
      <c r="E40" s="25"/>
      <c r="F40" s="56" t="s">
        <v>33</v>
      </c>
      <c r="G40" s="56" t="s">
        <v>33</v>
      </c>
      <c r="H40" s="25" t="s">
        <v>34</v>
      </c>
      <c r="I40" s="25" t="s">
        <v>233</v>
      </c>
      <c r="J40" s="56" t="s">
        <v>39</v>
      </c>
      <c r="K40" s="57">
        <v>1323795.17</v>
      </c>
      <c r="L40" s="57">
        <v>71339.321697552907</v>
      </c>
      <c r="M40" s="57">
        <v>0</v>
      </c>
      <c r="N40" s="57">
        <v>0</v>
      </c>
      <c r="O40" s="57">
        <v>0</v>
      </c>
      <c r="P40" s="57">
        <v>1323795.17</v>
      </c>
      <c r="Q40" s="57">
        <v>1323795.17</v>
      </c>
      <c r="R40" s="28" t="s">
        <v>5153</v>
      </c>
      <c r="S40" s="28" t="s">
        <v>160</v>
      </c>
      <c r="T40" s="57">
        <v>0</v>
      </c>
      <c r="U40" s="56" t="s">
        <v>37</v>
      </c>
      <c r="V40" s="56" t="s">
        <v>37</v>
      </c>
      <c r="W40" s="56" t="s">
        <v>37</v>
      </c>
      <c r="X40" s="55">
        <v>1383975.17</v>
      </c>
    </row>
    <row r="41" spans="1:24" x14ac:dyDescent="0.25">
      <c r="A41" s="55">
        <v>702</v>
      </c>
      <c r="B41" s="56" t="s">
        <v>559</v>
      </c>
      <c r="C41" s="56"/>
      <c r="D41" s="25">
        <v>348906</v>
      </c>
      <c r="E41" s="25"/>
      <c r="F41" s="56" t="s">
        <v>33</v>
      </c>
      <c r="G41" s="56" t="s">
        <v>33</v>
      </c>
      <c r="H41" s="25" t="s">
        <v>34</v>
      </c>
      <c r="I41" s="25" t="s">
        <v>35</v>
      </c>
      <c r="J41" s="56" t="s">
        <v>39</v>
      </c>
      <c r="K41" s="57">
        <v>625944.65</v>
      </c>
      <c r="L41" s="57">
        <v>33732.157181999813</v>
      </c>
      <c r="M41" s="57">
        <v>625944.65</v>
      </c>
      <c r="N41" s="57">
        <v>0</v>
      </c>
      <c r="O41" s="57">
        <v>0</v>
      </c>
      <c r="P41" s="57">
        <v>0</v>
      </c>
      <c r="Q41" s="57">
        <v>625944.65</v>
      </c>
      <c r="R41" s="28" t="s">
        <v>5150</v>
      </c>
      <c r="S41" s="28" t="s">
        <v>160</v>
      </c>
      <c r="T41" s="57">
        <v>0</v>
      </c>
      <c r="U41" s="56" t="s">
        <v>37</v>
      </c>
      <c r="V41" s="56" t="s">
        <v>37</v>
      </c>
      <c r="W41" s="56" t="s">
        <v>37</v>
      </c>
      <c r="X41" s="55">
        <v>681064.73</v>
      </c>
    </row>
    <row r="42" spans="1:24" x14ac:dyDescent="0.25">
      <c r="A42" s="55">
        <v>702</v>
      </c>
      <c r="B42" s="56" t="s">
        <v>567</v>
      </c>
      <c r="C42" s="56"/>
      <c r="D42" s="25">
        <v>320248</v>
      </c>
      <c r="E42" s="25"/>
      <c r="F42" s="56" t="s">
        <v>33</v>
      </c>
      <c r="G42" s="56" t="s">
        <v>33</v>
      </c>
      <c r="H42" s="25" t="s">
        <v>34</v>
      </c>
      <c r="I42" s="25" t="s">
        <v>35</v>
      </c>
      <c r="J42" s="56" t="s">
        <v>36</v>
      </c>
      <c r="K42" s="57">
        <v>1391292.27</v>
      </c>
      <c r="L42" s="57">
        <v>1391292.27</v>
      </c>
      <c r="M42" s="57">
        <v>0</v>
      </c>
      <c r="N42" s="57">
        <v>0</v>
      </c>
      <c r="O42" s="57">
        <v>0</v>
      </c>
      <c r="P42" s="57">
        <v>1391292.27</v>
      </c>
      <c r="Q42" s="57">
        <v>1391292.27</v>
      </c>
      <c r="R42" s="28" t="s">
        <v>5153</v>
      </c>
      <c r="S42" s="28" t="s">
        <v>160</v>
      </c>
      <c r="T42" s="57">
        <v>0</v>
      </c>
      <c r="U42" s="56" t="s">
        <v>37</v>
      </c>
      <c r="V42" s="56" t="s">
        <v>37</v>
      </c>
      <c r="W42" s="56" t="s">
        <v>37</v>
      </c>
      <c r="X42" s="55">
        <v>1660297.26</v>
      </c>
    </row>
    <row r="43" spans="1:24" x14ac:dyDescent="0.25">
      <c r="A43" s="55">
        <v>702</v>
      </c>
      <c r="B43" s="56" t="s">
        <v>571</v>
      </c>
      <c r="C43" s="56"/>
      <c r="D43" s="25">
        <v>309348</v>
      </c>
      <c r="E43" s="25"/>
      <c r="F43" s="56" t="s">
        <v>51</v>
      </c>
      <c r="G43" s="56" t="s">
        <v>33</v>
      </c>
      <c r="H43" s="25" t="s">
        <v>34</v>
      </c>
      <c r="I43" s="25" t="s">
        <v>233</v>
      </c>
      <c r="J43" s="56" t="s">
        <v>36</v>
      </c>
      <c r="K43" s="57">
        <v>36904.76</v>
      </c>
      <c r="L43" s="57">
        <v>36904.76</v>
      </c>
      <c r="M43" s="57">
        <v>0</v>
      </c>
      <c r="N43" s="57">
        <v>0</v>
      </c>
      <c r="O43" s="57">
        <v>0</v>
      </c>
      <c r="P43" s="57">
        <v>36904.76</v>
      </c>
      <c r="Q43" s="57">
        <v>36904.76</v>
      </c>
      <c r="R43" s="28" t="s">
        <v>5153</v>
      </c>
      <c r="S43" s="28" t="s">
        <v>158</v>
      </c>
      <c r="T43" s="57">
        <v>0</v>
      </c>
      <c r="U43" s="56" t="s">
        <v>37</v>
      </c>
      <c r="V43" s="56" t="s">
        <v>37</v>
      </c>
      <c r="W43" s="56" t="s">
        <v>37</v>
      </c>
      <c r="X43" s="55">
        <v>38436.03</v>
      </c>
    </row>
    <row r="44" spans="1:24" x14ac:dyDescent="0.25">
      <c r="A44" s="55">
        <v>702</v>
      </c>
      <c r="B44" s="56" t="s">
        <v>579</v>
      </c>
      <c r="C44" s="56"/>
      <c r="D44" s="25">
        <v>313954</v>
      </c>
      <c r="E44" s="25"/>
      <c r="F44" s="56" t="s">
        <v>33</v>
      </c>
      <c r="G44" s="56" t="s">
        <v>33</v>
      </c>
      <c r="H44" s="25" t="s">
        <v>34</v>
      </c>
      <c r="I44" s="25" t="s">
        <v>233</v>
      </c>
      <c r="J44" s="56" t="s">
        <v>39</v>
      </c>
      <c r="K44" s="57">
        <v>292507.34000000003</v>
      </c>
      <c r="L44" s="57">
        <v>15763.220549562428</v>
      </c>
      <c r="M44" s="57">
        <v>0</v>
      </c>
      <c r="N44" s="57">
        <v>0</v>
      </c>
      <c r="O44" s="57">
        <v>0</v>
      </c>
      <c r="P44" s="57">
        <v>292507.34000000003</v>
      </c>
      <c r="Q44" s="57">
        <v>292507.34000000003</v>
      </c>
      <c r="R44" s="28" t="s">
        <v>5153</v>
      </c>
      <c r="S44" s="28" t="s">
        <v>160</v>
      </c>
      <c r="T44" s="57">
        <v>292507.34000000003</v>
      </c>
      <c r="U44" s="56" t="s">
        <v>37</v>
      </c>
      <c r="V44" s="56" t="s">
        <v>37</v>
      </c>
      <c r="W44" s="56" t="s">
        <v>37</v>
      </c>
      <c r="X44" s="55">
        <v>593154.75</v>
      </c>
    </row>
    <row r="45" spans="1:24" x14ac:dyDescent="0.25">
      <c r="A45" s="55">
        <v>702</v>
      </c>
      <c r="B45" s="56" t="s">
        <v>582</v>
      </c>
      <c r="C45" s="56"/>
      <c r="D45" s="25">
        <v>313954</v>
      </c>
      <c r="E45" s="25"/>
      <c r="F45" s="56" t="s">
        <v>33</v>
      </c>
      <c r="G45" s="56" t="s">
        <v>33</v>
      </c>
      <c r="H45" s="25" t="s">
        <v>34</v>
      </c>
      <c r="I45" s="25" t="s">
        <v>233</v>
      </c>
      <c r="J45" s="56" t="s">
        <v>39</v>
      </c>
      <c r="K45" s="57">
        <v>411131.47</v>
      </c>
      <c r="L45" s="57">
        <v>22155.874914030559</v>
      </c>
      <c r="M45" s="57">
        <v>0</v>
      </c>
      <c r="N45" s="57">
        <v>0</v>
      </c>
      <c r="O45" s="57">
        <v>0</v>
      </c>
      <c r="P45" s="57">
        <v>411131.47</v>
      </c>
      <c r="Q45" s="57">
        <v>411131.47</v>
      </c>
      <c r="R45" s="28" t="s">
        <v>5153</v>
      </c>
      <c r="S45" s="28" t="s">
        <v>160</v>
      </c>
      <c r="T45" s="57">
        <v>0</v>
      </c>
      <c r="U45" s="56" t="s">
        <v>37</v>
      </c>
      <c r="V45" s="56" t="s">
        <v>37</v>
      </c>
      <c r="W45" s="56" t="s">
        <v>37</v>
      </c>
      <c r="X45" s="55">
        <v>919310.24</v>
      </c>
    </row>
    <row r="46" spans="1:24" x14ac:dyDescent="0.25">
      <c r="A46" s="55">
        <v>702</v>
      </c>
      <c r="B46" s="56" t="s">
        <v>584</v>
      </c>
      <c r="C46" s="56"/>
      <c r="D46" s="25">
        <v>313153</v>
      </c>
      <c r="E46" s="25"/>
      <c r="F46" s="56" t="s">
        <v>33</v>
      </c>
      <c r="G46" s="56" t="s">
        <v>33</v>
      </c>
      <c r="H46" s="25" t="s">
        <v>34</v>
      </c>
      <c r="I46" s="25" t="s">
        <v>233</v>
      </c>
      <c r="J46" s="56" t="s">
        <v>39</v>
      </c>
      <c r="K46" s="57">
        <v>99309.06</v>
      </c>
      <c r="L46" s="57">
        <v>5351.7652423687141</v>
      </c>
      <c r="M46" s="57">
        <v>0</v>
      </c>
      <c r="N46" s="57">
        <v>0</v>
      </c>
      <c r="O46" s="57">
        <v>0</v>
      </c>
      <c r="P46" s="57">
        <v>99309.06</v>
      </c>
      <c r="Q46" s="57">
        <v>99309.06</v>
      </c>
      <c r="R46" s="28" t="s">
        <v>5153</v>
      </c>
      <c r="S46" s="28" t="s">
        <v>160</v>
      </c>
      <c r="T46" s="57">
        <v>99309.06</v>
      </c>
      <c r="U46" s="56" t="s">
        <v>37</v>
      </c>
      <c r="V46" s="56" t="s">
        <v>37</v>
      </c>
      <c r="W46" s="56" t="s">
        <v>37</v>
      </c>
      <c r="X46" s="55">
        <v>160408.93</v>
      </c>
    </row>
    <row r="47" spans="1:24" x14ac:dyDescent="0.25">
      <c r="A47" s="55">
        <v>702</v>
      </c>
      <c r="B47" s="56" t="s">
        <v>588</v>
      </c>
      <c r="C47" s="56"/>
      <c r="D47" s="25">
        <v>310871</v>
      </c>
      <c r="E47" s="25"/>
      <c r="F47" s="56" t="s">
        <v>42</v>
      </c>
      <c r="G47" s="56" t="s">
        <v>33</v>
      </c>
      <c r="H47" s="25" t="s">
        <v>34</v>
      </c>
      <c r="I47" s="25" t="s">
        <v>35</v>
      </c>
      <c r="J47" s="56" t="s">
        <v>36</v>
      </c>
      <c r="K47" s="57">
        <v>103758.44</v>
      </c>
      <c r="L47" s="57">
        <v>103758.44</v>
      </c>
      <c r="M47" s="57">
        <v>0</v>
      </c>
      <c r="N47" s="57">
        <v>0</v>
      </c>
      <c r="O47" s="57">
        <v>103758.44</v>
      </c>
      <c r="P47" s="57">
        <v>0</v>
      </c>
      <c r="Q47" s="57">
        <v>103758.44</v>
      </c>
      <c r="R47" s="28" t="s">
        <v>5152</v>
      </c>
      <c r="S47" s="28" t="s">
        <v>626</v>
      </c>
      <c r="T47" s="57">
        <v>0</v>
      </c>
      <c r="U47" s="56" t="s">
        <v>37</v>
      </c>
      <c r="V47" s="56" t="s">
        <v>37</v>
      </c>
      <c r="W47" s="56" t="s">
        <v>37</v>
      </c>
      <c r="X47" s="55">
        <v>106026.72</v>
      </c>
    </row>
    <row r="48" spans="1:24" x14ac:dyDescent="0.25">
      <c r="A48" s="55">
        <v>702</v>
      </c>
      <c r="B48" s="56" t="s">
        <v>589</v>
      </c>
      <c r="C48" s="56"/>
      <c r="D48" s="25">
        <v>310871</v>
      </c>
      <c r="E48" s="25"/>
      <c r="F48" s="56" t="s">
        <v>42</v>
      </c>
      <c r="G48" s="56" t="s">
        <v>33</v>
      </c>
      <c r="H48" s="25" t="s">
        <v>34</v>
      </c>
      <c r="I48" s="25" t="s">
        <v>35</v>
      </c>
      <c r="J48" s="56" t="s">
        <v>36</v>
      </c>
      <c r="K48" s="57">
        <v>85739.05</v>
      </c>
      <c r="L48" s="57">
        <v>85739.05</v>
      </c>
      <c r="M48" s="57">
        <v>0</v>
      </c>
      <c r="N48" s="57">
        <v>0</v>
      </c>
      <c r="O48" s="57">
        <v>85739.05</v>
      </c>
      <c r="P48" s="57">
        <v>0</v>
      </c>
      <c r="Q48" s="57">
        <v>85739.05</v>
      </c>
      <c r="R48" s="28" t="s">
        <v>5152</v>
      </c>
      <c r="S48" s="28" t="s">
        <v>626</v>
      </c>
      <c r="T48" s="57">
        <v>0</v>
      </c>
      <c r="U48" s="56" t="s">
        <v>37</v>
      </c>
      <c r="V48" s="56" t="s">
        <v>37</v>
      </c>
      <c r="W48" s="56" t="s">
        <v>37</v>
      </c>
      <c r="X48" s="55">
        <v>89829.41</v>
      </c>
    </row>
    <row r="49" spans="1:24" x14ac:dyDescent="0.25">
      <c r="A49" s="55">
        <v>702</v>
      </c>
      <c r="B49" s="56" t="s">
        <v>592</v>
      </c>
      <c r="C49" s="56"/>
      <c r="D49" s="25">
        <v>314093</v>
      </c>
      <c r="E49" s="25"/>
      <c r="F49" s="56" t="s">
        <v>42</v>
      </c>
      <c r="G49" s="56" t="s">
        <v>33</v>
      </c>
      <c r="H49" s="25" t="s">
        <v>34</v>
      </c>
      <c r="I49" s="25" t="s">
        <v>35</v>
      </c>
      <c r="J49" s="56" t="s">
        <v>39</v>
      </c>
      <c r="K49" s="57">
        <v>3222958.9</v>
      </c>
      <c r="L49" s="57">
        <v>173685.25508753082</v>
      </c>
      <c r="M49" s="57">
        <v>0</v>
      </c>
      <c r="N49" s="57">
        <v>0</v>
      </c>
      <c r="O49" s="57">
        <v>0</v>
      </c>
      <c r="P49" s="57">
        <v>3222958.9</v>
      </c>
      <c r="Q49" s="57">
        <v>3222958.9</v>
      </c>
      <c r="R49" s="28" t="s">
        <v>5153</v>
      </c>
      <c r="S49" s="28" t="s">
        <v>160</v>
      </c>
      <c r="T49" s="57">
        <v>0</v>
      </c>
      <c r="U49" s="56" t="s">
        <v>37</v>
      </c>
      <c r="V49" s="56" t="s">
        <v>37</v>
      </c>
      <c r="W49" s="56" t="s">
        <v>37</v>
      </c>
      <c r="X49" s="55">
        <v>3633199.72</v>
      </c>
    </row>
    <row r="50" spans="1:24" x14ac:dyDescent="0.25">
      <c r="A50" s="55">
        <v>702</v>
      </c>
      <c r="B50" s="56" t="s">
        <v>594</v>
      </c>
      <c r="C50" s="56"/>
      <c r="D50" s="25">
        <v>310691</v>
      </c>
      <c r="E50" s="25"/>
      <c r="F50" s="56" t="s">
        <v>33</v>
      </c>
      <c r="G50" s="56" t="s">
        <v>33</v>
      </c>
      <c r="H50" s="25" t="s">
        <v>34</v>
      </c>
      <c r="I50" s="25" t="s">
        <v>233</v>
      </c>
      <c r="J50" s="56" t="s">
        <v>39</v>
      </c>
      <c r="K50" s="57">
        <v>312484.88</v>
      </c>
      <c r="L50" s="57">
        <v>16839.810179954969</v>
      </c>
      <c r="M50" s="57">
        <v>0</v>
      </c>
      <c r="N50" s="57">
        <v>0</v>
      </c>
      <c r="O50" s="57">
        <v>0</v>
      </c>
      <c r="P50" s="57">
        <v>312484.88</v>
      </c>
      <c r="Q50" s="57">
        <v>312484.88</v>
      </c>
      <c r="R50" s="28" t="s">
        <v>5153</v>
      </c>
      <c r="S50" s="28" t="s">
        <v>160</v>
      </c>
      <c r="T50" s="57">
        <v>0</v>
      </c>
      <c r="U50" s="56" t="s">
        <v>37</v>
      </c>
      <c r="V50" s="56" t="s">
        <v>37</v>
      </c>
      <c r="W50" s="56" t="s">
        <v>37</v>
      </c>
      <c r="X50" s="55">
        <v>369987.07</v>
      </c>
    </row>
    <row r="51" spans="1:24" x14ac:dyDescent="0.25">
      <c r="A51" s="55">
        <v>702</v>
      </c>
      <c r="B51" s="56" t="s">
        <v>599</v>
      </c>
      <c r="C51" s="56"/>
      <c r="D51" s="25">
        <v>318244</v>
      </c>
      <c r="E51" s="25"/>
      <c r="F51" s="56" t="s">
        <v>33</v>
      </c>
      <c r="G51" s="56" t="s">
        <v>33</v>
      </c>
      <c r="H51" s="25" t="s">
        <v>34</v>
      </c>
      <c r="I51" s="25" t="s">
        <v>233</v>
      </c>
      <c r="J51" s="56" t="s">
        <v>39</v>
      </c>
      <c r="K51" s="57">
        <v>409262.37</v>
      </c>
      <c r="L51" s="57">
        <v>22055.149115049971</v>
      </c>
      <c r="M51" s="57">
        <v>0</v>
      </c>
      <c r="N51" s="57">
        <v>0</v>
      </c>
      <c r="O51" s="57">
        <v>0</v>
      </c>
      <c r="P51" s="57">
        <v>409262.37</v>
      </c>
      <c r="Q51" s="57">
        <v>409262.37</v>
      </c>
      <c r="R51" s="28" t="s">
        <v>5153</v>
      </c>
      <c r="S51" s="28" t="s">
        <v>160</v>
      </c>
      <c r="T51" s="57">
        <v>0</v>
      </c>
      <c r="U51" s="56" t="s">
        <v>37</v>
      </c>
      <c r="V51" s="56" t="s">
        <v>37</v>
      </c>
      <c r="W51" s="56" t="s">
        <v>37</v>
      </c>
      <c r="X51" s="55">
        <v>453927.36</v>
      </c>
    </row>
    <row r="52" spans="1:24" x14ac:dyDescent="0.25">
      <c r="A52" s="55">
        <v>702</v>
      </c>
      <c r="B52" s="56" t="s">
        <v>600</v>
      </c>
      <c r="C52" s="56"/>
      <c r="D52" s="25">
        <v>318244</v>
      </c>
      <c r="E52" s="25"/>
      <c r="F52" s="56" t="s">
        <v>33</v>
      </c>
      <c r="G52" s="56" t="s">
        <v>33</v>
      </c>
      <c r="H52" s="25" t="s">
        <v>34</v>
      </c>
      <c r="I52" s="25" t="s">
        <v>233</v>
      </c>
      <c r="J52" s="56" t="s">
        <v>39</v>
      </c>
      <c r="K52" s="57">
        <v>407297.56</v>
      </c>
      <c r="L52" s="57">
        <v>21949.265504170377</v>
      </c>
      <c r="M52" s="57">
        <v>0</v>
      </c>
      <c r="N52" s="57">
        <v>0</v>
      </c>
      <c r="O52" s="57">
        <v>0</v>
      </c>
      <c r="P52" s="57">
        <v>407297.56</v>
      </c>
      <c r="Q52" s="57">
        <v>407297.56</v>
      </c>
      <c r="R52" s="28" t="s">
        <v>5153</v>
      </c>
      <c r="S52" s="28" t="s">
        <v>160</v>
      </c>
      <c r="T52" s="57">
        <v>0</v>
      </c>
      <c r="U52" s="56" t="s">
        <v>37</v>
      </c>
      <c r="V52" s="56" t="s">
        <v>37</v>
      </c>
      <c r="W52" s="56" t="s">
        <v>37</v>
      </c>
      <c r="X52" s="55">
        <v>451972.95</v>
      </c>
    </row>
    <row r="53" spans="1:24" x14ac:dyDescent="0.25">
      <c r="A53" s="55">
        <v>702</v>
      </c>
      <c r="B53" s="56" t="s">
        <v>602</v>
      </c>
      <c r="C53" s="56"/>
      <c r="D53" s="25">
        <v>320598</v>
      </c>
      <c r="E53" s="25"/>
      <c r="F53" s="56" t="s">
        <v>33</v>
      </c>
      <c r="G53" s="56" t="s">
        <v>33</v>
      </c>
      <c r="H53" s="25" t="s">
        <v>34</v>
      </c>
      <c r="I53" s="25" t="s">
        <v>35</v>
      </c>
      <c r="J53" s="56" t="s">
        <v>39</v>
      </c>
      <c r="K53" s="57">
        <v>1634866.65</v>
      </c>
      <c r="L53" s="57">
        <v>88102.963751522548</v>
      </c>
      <c r="M53" s="57">
        <v>1634866.65</v>
      </c>
      <c r="N53" s="57">
        <v>0</v>
      </c>
      <c r="O53" s="57">
        <v>0</v>
      </c>
      <c r="P53" s="57">
        <v>0</v>
      </c>
      <c r="Q53" s="57">
        <v>1634866.65</v>
      </c>
      <c r="R53" s="28" t="s">
        <v>5150</v>
      </c>
      <c r="S53" s="28" t="s">
        <v>160</v>
      </c>
      <c r="T53" s="57">
        <v>0</v>
      </c>
      <c r="U53" s="56" t="s">
        <v>37</v>
      </c>
      <c r="V53" s="56" t="s">
        <v>37</v>
      </c>
      <c r="W53" s="56" t="s">
        <v>37</v>
      </c>
      <c r="X53" s="55">
        <v>1847298.51</v>
      </c>
    </row>
    <row r="54" spans="1:24" x14ac:dyDescent="0.25">
      <c r="A54" s="55">
        <v>702</v>
      </c>
      <c r="B54" s="56" t="s">
        <v>610</v>
      </c>
      <c r="C54" s="56"/>
      <c r="D54" s="25">
        <v>310871</v>
      </c>
      <c r="E54" s="25"/>
      <c r="F54" s="56" t="s">
        <v>42</v>
      </c>
      <c r="G54" s="56" t="s">
        <v>33</v>
      </c>
      <c r="H54" s="25" t="s">
        <v>34</v>
      </c>
      <c r="I54" s="25" t="s">
        <v>35</v>
      </c>
      <c r="J54" s="56" t="s">
        <v>36</v>
      </c>
      <c r="K54" s="57">
        <v>29297.34</v>
      </c>
      <c r="L54" s="57">
        <v>29297.34</v>
      </c>
      <c r="M54" s="57">
        <v>0</v>
      </c>
      <c r="N54" s="57">
        <v>29297.34</v>
      </c>
      <c r="O54" s="57">
        <v>0</v>
      </c>
      <c r="P54" s="57">
        <v>0</v>
      </c>
      <c r="Q54" s="57">
        <v>29297.34</v>
      </c>
      <c r="R54" s="28" t="s">
        <v>5151</v>
      </c>
      <c r="S54" s="28" t="s">
        <v>626</v>
      </c>
      <c r="T54" s="57">
        <v>0</v>
      </c>
      <c r="U54" s="56" t="s">
        <v>37</v>
      </c>
      <c r="V54" s="56" t="s">
        <v>37</v>
      </c>
      <c r="W54" s="56" t="s">
        <v>37</v>
      </c>
      <c r="X54" s="55">
        <v>29928.82</v>
      </c>
    </row>
    <row r="55" spans="1:24" x14ac:dyDescent="0.25">
      <c r="A55" s="55">
        <v>702</v>
      </c>
      <c r="B55" s="56" t="s">
        <v>630</v>
      </c>
      <c r="C55" s="56"/>
      <c r="D55" s="25">
        <v>317812</v>
      </c>
      <c r="E55" s="25"/>
      <c r="F55" s="56" t="s">
        <v>42</v>
      </c>
      <c r="G55" s="56" t="s">
        <v>33</v>
      </c>
      <c r="H55" s="25" t="s">
        <v>34</v>
      </c>
      <c r="I55" s="25" t="s">
        <v>35</v>
      </c>
      <c r="J55" s="56" t="s">
        <v>36</v>
      </c>
      <c r="K55" s="57">
        <v>17505.89</v>
      </c>
      <c r="L55" s="57">
        <v>17505.89</v>
      </c>
      <c r="M55" s="57">
        <v>17505.89</v>
      </c>
      <c r="N55" s="57">
        <v>0</v>
      </c>
      <c r="O55" s="57">
        <v>0</v>
      </c>
      <c r="P55" s="57">
        <v>0</v>
      </c>
      <c r="Q55" s="57">
        <v>17505.89</v>
      </c>
      <c r="R55" s="28" t="s">
        <v>5150</v>
      </c>
      <c r="S55" s="28" t="s">
        <v>5158</v>
      </c>
      <c r="T55" s="57">
        <v>0</v>
      </c>
      <c r="U55" s="56" t="s">
        <v>37</v>
      </c>
      <c r="V55" s="56" t="s">
        <v>37</v>
      </c>
      <c r="W55" s="56" t="s">
        <v>37</v>
      </c>
      <c r="X55" s="55">
        <v>17505.88</v>
      </c>
    </row>
    <row r="56" spans="1:24" x14ac:dyDescent="0.25">
      <c r="A56" s="55">
        <v>702</v>
      </c>
      <c r="B56" s="56" t="s">
        <v>634</v>
      </c>
      <c r="C56" s="56"/>
      <c r="D56" s="25">
        <v>320022</v>
      </c>
      <c r="E56" s="25"/>
      <c r="F56" s="56" t="s">
        <v>42</v>
      </c>
      <c r="G56" s="56" t="s">
        <v>33</v>
      </c>
      <c r="H56" s="25" t="s">
        <v>34</v>
      </c>
      <c r="I56" s="25" t="s">
        <v>35</v>
      </c>
      <c r="J56" s="56" t="s">
        <v>36</v>
      </c>
      <c r="K56" s="57">
        <v>35644.699999999997</v>
      </c>
      <c r="L56" s="57">
        <v>35644.699999999997</v>
      </c>
      <c r="M56" s="57">
        <v>0</v>
      </c>
      <c r="N56" s="57">
        <v>0</v>
      </c>
      <c r="O56" s="57">
        <v>0</v>
      </c>
      <c r="P56" s="57">
        <v>35644.699999999997</v>
      </c>
      <c r="Q56" s="57">
        <v>35644.699999999997</v>
      </c>
      <c r="R56" s="28" t="s">
        <v>5153</v>
      </c>
      <c r="S56" s="28" t="s">
        <v>2509</v>
      </c>
      <c r="T56" s="57">
        <v>0</v>
      </c>
      <c r="U56" s="56" t="s">
        <v>37</v>
      </c>
      <c r="V56" s="56" t="s">
        <v>37</v>
      </c>
      <c r="W56" s="56" t="s">
        <v>37</v>
      </c>
      <c r="X56" s="55">
        <v>55904.68</v>
      </c>
    </row>
    <row r="57" spans="1:24" x14ac:dyDescent="0.25">
      <c r="A57" s="55">
        <v>702</v>
      </c>
      <c r="B57" s="56" t="s">
        <v>635</v>
      </c>
      <c r="C57" s="56"/>
      <c r="D57" s="25">
        <v>320022</v>
      </c>
      <c r="E57" s="25"/>
      <c r="F57" s="56" t="s">
        <v>42</v>
      </c>
      <c r="G57" s="56" t="s">
        <v>33</v>
      </c>
      <c r="H57" s="25" t="s">
        <v>34</v>
      </c>
      <c r="I57" s="25" t="s">
        <v>35</v>
      </c>
      <c r="J57" s="56" t="s">
        <v>36</v>
      </c>
      <c r="K57" s="57">
        <v>12926.11</v>
      </c>
      <c r="L57" s="57">
        <v>12926.11</v>
      </c>
      <c r="M57" s="57">
        <v>0</v>
      </c>
      <c r="N57" s="57">
        <v>0</v>
      </c>
      <c r="O57" s="57">
        <v>0</v>
      </c>
      <c r="P57" s="57">
        <v>12926.11</v>
      </c>
      <c r="Q57" s="57">
        <v>12926.11</v>
      </c>
      <c r="R57" s="28" t="s">
        <v>5153</v>
      </c>
      <c r="S57" s="28" t="s">
        <v>2509</v>
      </c>
      <c r="T57" s="57">
        <v>0</v>
      </c>
      <c r="U57" s="56" t="s">
        <v>37</v>
      </c>
      <c r="V57" s="56" t="s">
        <v>37</v>
      </c>
      <c r="W57" s="56" t="s">
        <v>37</v>
      </c>
      <c r="X57" s="55">
        <v>20273.11</v>
      </c>
    </row>
    <row r="58" spans="1:24" x14ac:dyDescent="0.25">
      <c r="A58" s="55">
        <v>702</v>
      </c>
      <c r="B58" s="56" t="s">
        <v>656</v>
      </c>
      <c r="C58" s="56"/>
      <c r="D58" s="25">
        <v>309024</v>
      </c>
      <c r="E58" s="25"/>
      <c r="F58" s="56" t="s">
        <v>33</v>
      </c>
      <c r="G58" s="56" t="s">
        <v>33</v>
      </c>
      <c r="H58" s="25" t="s">
        <v>34</v>
      </c>
      <c r="I58" s="25" t="s">
        <v>233</v>
      </c>
      <c r="J58" s="56" t="s">
        <v>39</v>
      </c>
      <c r="K58" s="57">
        <v>179166.84</v>
      </c>
      <c r="L58" s="57">
        <v>9655.3010057394222</v>
      </c>
      <c r="M58" s="57">
        <v>0</v>
      </c>
      <c r="N58" s="57">
        <v>0</v>
      </c>
      <c r="O58" s="57">
        <v>0</v>
      </c>
      <c r="P58" s="57">
        <v>179166.84</v>
      </c>
      <c r="Q58" s="57">
        <v>179166.84</v>
      </c>
      <c r="R58" s="28" t="s">
        <v>5153</v>
      </c>
      <c r="S58" s="28" t="s">
        <v>160</v>
      </c>
      <c r="T58" s="57">
        <v>179166.84</v>
      </c>
      <c r="U58" s="56" t="s">
        <v>37</v>
      </c>
      <c r="V58" s="56" t="s">
        <v>37</v>
      </c>
      <c r="W58" s="56" t="s">
        <v>37</v>
      </c>
      <c r="X58" s="55">
        <v>179166.84</v>
      </c>
    </row>
    <row r="59" spans="1:24" x14ac:dyDescent="0.25">
      <c r="A59" s="55">
        <v>702</v>
      </c>
      <c r="B59" s="56" t="s">
        <v>657</v>
      </c>
      <c r="C59" s="56"/>
      <c r="D59" s="25">
        <v>315849</v>
      </c>
      <c r="E59" s="25"/>
      <c r="F59" s="56" t="s">
        <v>33</v>
      </c>
      <c r="G59" s="56" t="s">
        <v>33</v>
      </c>
      <c r="H59" s="25" t="s">
        <v>34</v>
      </c>
      <c r="I59" s="25" t="s">
        <v>233</v>
      </c>
      <c r="J59" s="56" t="s">
        <v>39</v>
      </c>
      <c r="K59" s="57">
        <v>164036.04999999999</v>
      </c>
      <c r="L59" s="57">
        <v>8839.9027327965505</v>
      </c>
      <c r="M59" s="57">
        <v>0</v>
      </c>
      <c r="N59" s="57">
        <v>0</v>
      </c>
      <c r="O59" s="57">
        <v>0</v>
      </c>
      <c r="P59" s="57">
        <v>164036.04999999999</v>
      </c>
      <c r="Q59" s="57">
        <v>164036.04999999999</v>
      </c>
      <c r="R59" s="28" t="s">
        <v>5153</v>
      </c>
      <c r="S59" s="28" t="s">
        <v>160</v>
      </c>
      <c r="T59" s="57">
        <v>164036.04999999999</v>
      </c>
      <c r="U59" s="56" t="s">
        <v>37</v>
      </c>
      <c r="V59" s="56" t="s">
        <v>37</v>
      </c>
      <c r="W59" s="56" t="s">
        <v>37</v>
      </c>
      <c r="X59" s="55">
        <v>191508.92</v>
      </c>
    </row>
    <row r="60" spans="1:24" x14ac:dyDescent="0.25">
      <c r="A60" s="55">
        <v>702</v>
      </c>
      <c r="B60" s="56" t="s">
        <v>663</v>
      </c>
      <c r="C60" s="56"/>
      <c r="D60" s="25">
        <v>320022</v>
      </c>
      <c r="E60" s="25"/>
      <c r="F60" s="56" t="s">
        <v>42</v>
      </c>
      <c r="G60" s="56" t="s">
        <v>33</v>
      </c>
      <c r="H60" s="25" t="s">
        <v>34</v>
      </c>
      <c r="I60" s="25" t="s">
        <v>35</v>
      </c>
      <c r="J60" s="56" t="s">
        <v>36</v>
      </c>
      <c r="K60" s="57">
        <v>223869.94</v>
      </c>
      <c r="L60" s="57">
        <v>223869.94</v>
      </c>
      <c r="M60" s="57">
        <v>0</v>
      </c>
      <c r="N60" s="57">
        <v>0</v>
      </c>
      <c r="O60" s="57">
        <v>0</v>
      </c>
      <c r="P60" s="57">
        <v>223869.94</v>
      </c>
      <c r="Q60" s="57">
        <v>223869.94</v>
      </c>
      <c r="R60" s="28" t="s">
        <v>5153</v>
      </c>
      <c r="S60" s="28" t="s">
        <v>2509</v>
      </c>
      <c r="T60" s="57">
        <v>223869.94</v>
      </c>
      <c r="U60" s="56" t="s">
        <v>37</v>
      </c>
      <c r="V60" s="56" t="s">
        <v>37</v>
      </c>
      <c r="W60" s="56" t="s">
        <v>37</v>
      </c>
      <c r="X60" s="55">
        <v>223869.94</v>
      </c>
    </row>
    <row r="61" spans="1:24" x14ac:dyDescent="0.25">
      <c r="A61" s="55">
        <v>702</v>
      </c>
      <c r="B61" s="56" t="s">
        <v>664</v>
      </c>
      <c r="C61" s="56"/>
      <c r="D61" s="25">
        <v>316081</v>
      </c>
      <c r="E61" s="25"/>
      <c r="F61" s="56" t="s">
        <v>33</v>
      </c>
      <c r="G61" s="56" t="s">
        <v>33</v>
      </c>
      <c r="H61" s="25" t="s">
        <v>34</v>
      </c>
      <c r="I61" s="25" t="s">
        <v>233</v>
      </c>
      <c r="J61" s="56" t="s">
        <v>39</v>
      </c>
      <c r="K61" s="57">
        <v>183173.53</v>
      </c>
      <c r="L61" s="57">
        <v>9871.2215297978146</v>
      </c>
      <c r="M61" s="57">
        <v>0</v>
      </c>
      <c r="N61" s="57">
        <v>0</v>
      </c>
      <c r="O61" s="57">
        <v>0</v>
      </c>
      <c r="P61" s="57">
        <v>183173.53</v>
      </c>
      <c r="Q61" s="57">
        <v>183173.53</v>
      </c>
      <c r="R61" s="28" t="s">
        <v>5153</v>
      </c>
      <c r="S61" s="28" t="s">
        <v>160</v>
      </c>
      <c r="T61" s="57">
        <v>183173.53</v>
      </c>
      <c r="U61" s="56" t="s">
        <v>37</v>
      </c>
      <c r="V61" s="56" t="s">
        <v>37</v>
      </c>
      <c r="W61" s="56" t="s">
        <v>37</v>
      </c>
      <c r="X61" s="55">
        <v>219808.22</v>
      </c>
    </row>
    <row r="62" spans="1:24" x14ac:dyDescent="0.25">
      <c r="A62" s="55">
        <v>702</v>
      </c>
      <c r="B62" s="56" t="s">
        <v>665</v>
      </c>
      <c r="C62" s="56"/>
      <c r="D62" s="25">
        <v>320022</v>
      </c>
      <c r="E62" s="25"/>
      <c r="F62" s="56" t="s">
        <v>42</v>
      </c>
      <c r="G62" s="56" t="s">
        <v>33</v>
      </c>
      <c r="H62" s="25" t="s">
        <v>34</v>
      </c>
      <c r="I62" s="25" t="s">
        <v>35</v>
      </c>
      <c r="J62" s="56" t="s">
        <v>36</v>
      </c>
      <c r="K62" s="57">
        <v>95905.12</v>
      </c>
      <c r="L62" s="57">
        <v>95905.12</v>
      </c>
      <c r="M62" s="57">
        <v>0</v>
      </c>
      <c r="N62" s="57">
        <v>0</v>
      </c>
      <c r="O62" s="57">
        <v>0</v>
      </c>
      <c r="P62" s="57">
        <v>95905.12</v>
      </c>
      <c r="Q62" s="57">
        <v>95905.12</v>
      </c>
      <c r="R62" s="28" t="s">
        <v>5153</v>
      </c>
      <c r="S62" s="28" t="s">
        <v>2509</v>
      </c>
      <c r="T62" s="57">
        <v>95905.12</v>
      </c>
      <c r="U62" s="56" t="s">
        <v>37</v>
      </c>
      <c r="V62" s="56" t="s">
        <v>37</v>
      </c>
      <c r="W62" s="56" t="s">
        <v>37</v>
      </c>
      <c r="X62" s="55">
        <v>95905.12</v>
      </c>
    </row>
    <row r="63" spans="1:24" x14ac:dyDescent="0.25">
      <c r="A63" s="55">
        <v>702</v>
      </c>
      <c r="B63" s="56" t="s">
        <v>674</v>
      </c>
      <c r="C63" s="56"/>
      <c r="D63" s="25">
        <v>309348</v>
      </c>
      <c r="E63" s="25"/>
      <c r="F63" s="56" t="s">
        <v>42</v>
      </c>
      <c r="G63" s="56" t="s">
        <v>33</v>
      </c>
      <c r="H63" s="25" t="s">
        <v>34</v>
      </c>
      <c r="I63" s="25" t="s">
        <v>233</v>
      </c>
      <c r="J63" s="56" t="s">
        <v>36</v>
      </c>
      <c r="K63" s="57">
        <v>118000.61</v>
      </c>
      <c r="L63" s="57">
        <v>118000.61</v>
      </c>
      <c r="M63" s="57">
        <v>0</v>
      </c>
      <c r="N63" s="57">
        <v>0</v>
      </c>
      <c r="O63" s="57">
        <v>0</v>
      </c>
      <c r="P63" s="57">
        <v>118000.61</v>
      </c>
      <c r="Q63" s="57">
        <v>118000.61</v>
      </c>
      <c r="R63" s="28" t="s">
        <v>5153</v>
      </c>
      <c r="S63" s="28" t="s">
        <v>158</v>
      </c>
      <c r="T63" s="57">
        <v>0</v>
      </c>
      <c r="U63" s="56" t="s">
        <v>37</v>
      </c>
      <c r="V63" s="56" t="s">
        <v>37</v>
      </c>
      <c r="W63" s="56" t="s">
        <v>37</v>
      </c>
      <c r="X63" s="55">
        <v>136144.04</v>
      </c>
    </row>
    <row r="64" spans="1:24" x14ac:dyDescent="0.25">
      <c r="A64" s="55">
        <v>702</v>
      </c>
      <c r="B64" s="56" t="s">
        <v>676</v>
      </c>
      <c r="C64" s="56"/>
      <c r="D64" s="25">
        <v>309348</v>
      </c>
      <c r="E64" s="25"/>
      <c r="F64" s="56" t="s">
        <v>42</v>
      </c>
      <c r="G64" s="56" t="s">
        <v>33</v>
      </c>
      <c r="H64" s="25" t="s">
        <v>34</v>
      </c>
      <c r="I64" s="25" t="s">
        <v>233</v>
      </c>
      <c r="J64" s="56" t="s">
        <v>36</v>
      </c>
      <c r="K64" s="57">
        <v>117953.4</v>
      </c>
      <c r="L64" s="57">
        <v>117953.4</v>
      </c>
      <c r="M64" s="57">
        <v>0</v>
      </c>
      <c r="N64" s="57">
        <v>0</v>
      </c>
      <c r="O64" s="57">
        <v>0</v>
      </c>
      <c r="P64" s="57">
        <v>117953.4</v>
      </c>
      <c r="Q64" s="57">
        <v>117953.4</v>
      </c>
      <c r="R64" s="28" t="s">
        <v>5153</v>
      </c>
      <c r="S64" s="28" t="s">
        <v>158</v>
      </c>
      <c r="T64" s="57">
        <v>0</v>
      </c>
      <c r="U64" s="56" t="s">
        <v>37</v>
      </c>
      <c r="V64" s="56" t="s">
        <v>37</v>
      </c>
      <c r="W64" s="56" t="s">
        <v>37</v>
      </c>
      <c r="X64" s="55">
        <v>136149.57999999999</v>
      </c>
    </row>
    <row r="65" spans="1:24" x14ac:dyDescent="0.25">
      <c r="A65" s="55">
        <v>702</v>
      </c>
      <c r="B65" s="56" t="s">
        <v>683</v>
      </c>
      <c r="C65" s="56"/>
      <c r="D65" s="25">
        <v>310871</v>
      </c>
      <c r="E65" s="25"/>
      <c r="F65" s="56" t="s">
        <v>42</v>
      </c>
      <c r="G65" s="56" t="s">
        <v>33</v>
      </c>
      <c r="H65" s="25" t="s">
        <v>34</v>
      </c>
      <c r="I65" s="25" t="s">
        <v>35</v>
      </c>
      <c r="J65" s="56" t="s">
        <v>36</v>
      </c>
      <c r="K65" s="57">
        <v>284383.21999999997</v>
      </c>
      <c r="L65" s="57">
        <v>284383.21999999997</v>
      </c>
      <c r="M65" s="57">
        <v>0</v>
      </c>
      <c r="N65" s="57">
        <v>284383.21999999997</v>
      </c>
      <c r="O65" s="57">
        <v>0</v>
      </c>
      <c r="P65" s="57">
        <v>0</v>
      </c>
      <c r="Q65" s="57">
        <v>284383.21999999997</v>
      </c>
      <c r="R65" s="28" t="s">
        <v>5151</v>
      </c>
      <c r="S65" s="28" t="s">
        <v>626</v>
      </c>
      <c r="T65" s="57">
        <v>0</v>
      </c>
      <c r="U65" s="56" t="s">
        <v>37</v>
      </c>
      <c r="V65" s="56" t="s">
        <v>37</v>
      </c>
      <c r="W65" s="56" t="s">
        <v>37</v>
      </c>
      <c r="X65" s="55">
        <v>300994.5</v>
      </c>
    </row>
    <row r="66" spans="1:24" x14ac:dyDescent="0.25">
      <c r="A66" s="55">
        <v>702</v>
      </c>
      <c r="B66" s="56" t="s">
        <v>686</v>
      </c>
      <c r="C66" s="56"/>
      <c r="D66" s="25">
        <v>319151</v>
      </c>
      <c r="E66" s="25"/>
      <c r="F66" s="56" t="s">
        <v>33</v>
      </c>
      <c r="G66" s="56" t="s">
        <v>33</v>
      </c>
      <c r="H66" s="25" t="s">
        <v>34</v>
      </c>
      <c r="I66" s="25" t="s">
        <v>35</v>
      </c>
      <c r="J66" s="56" t="s">
        <v>39</v>
      </c>
      <c r="K66" s="57">
        <v>10819733.49</v>
      </c>
      <c r="L66" s="57">
        <v>583075.43766374129</v>
      </c>
      <c r="M66" s="57">
        <v>0</v>
      </c>
      <c r="N66" s="57">
        <v>0</v>
      </c>
      <c r="O66" s="57">
        <v>0</v>
      </c>
      <c r="P66" s="57">
        <v>10819733.49</v>
      </c>
      <c r="Q66" s="57">
        <v>10819733.49</v>
      </c>
      <c r="R66" s="28" t="s">
        <v>5153</v>
      </c>
      <c r="S66" s="28" t="s">
        <v>160</v>
      </c>
      <c r="T66" s="57">
        <v>0</v>
      </c>
      <c r="U66" s="56" t="s">
        <v>37</v>
      </c>
      <c r="V66" s="56" t="s">
        <v>37</v>
      </c>
      <c r="W66" s="56" t="s">
        <v>37</v>
      </c>
      <c r="X66" s="55">
        <v>11932399.199999999</v>
      </c>
    </row>
    <row r="67" spans="1:24" x14ac:dyDescent="0.25">
      <c r="A67" s="55">
        <v>702</v>
      </c>
      <c r="B67" s="56" t="s">
        <v>687</v>
      </c>
      <c r="C67" s="56"/>
      <c r="D67" s="25">
        <v>319151</v>
      </c>
      <c r="E67" s="25"/>
      <c r="F67" s="56" t="s">
        <v>33</v>
      </c>
      <c r="G67" s="56" t="s">
        <v>33</v>
      </c>
      <c r="H67" s="25" t="s">
        <v>34</v>
      </c>
      <c r="I67" s="25" t="s">
        <v>35</v>
      </c>
      <c r="J67" s="56" t="s">
        <v>39</v>
      </c>
      <c r="K67" s="57">
        <v>12744032.869999999</v>
      </c>
      <c r="L67" s="57">
        <v>686775.93123195821</v>
      </c>
      <c r="M67" s="57">
        <v>0</v>
      </c>
      <c r="N67" s="57">
        <v>0</v>
      </c>
      <c r="O67" s="57">
        <v>0</v>
      </c>
      <c r="P67" s="57">
        <v>12744032.869999999</v>
      </c>
      <c r="Q67" s="57">
        <v>12744032.869999999</v>
      </c>
      <c r="R67" s="28" t="s">
        <v>5153</v>
      </c>
      <c r="S67" s="28" t="s">
        <v>160</v>
      </c>
      <c r="T67" s="57">
        <v>0</v>
      </c>
      <c r="U67" s="56" t="s">
        <v>37</v>
      </c>
      <c r="V67" s="56" t="s">
        <v>37</v>
      </c>
      <c r="W67" s="56" t="s">
        <v>37</v>
      </c>
      <c r="X67" s="55">
        <v>13922162.76</v>
      </c>
    </row>
    <row r="68" spans="1:24" x14ac:dyDescent="0.25">
      <c r="A68" s="55">
        <v>702</v>
      </c>
      <c r="B68" s="56" t="s">
        <v>695</v>
      </c>
      <c r="C68" s="56"/>
      <c r="D68" s="25">
        <v>327592</v>
      </c>
      <c r="E68" s="25"/>
      <c r="F68" s="56" t="s">
        <v>33</v>
      </c>
      <c r="G68" s="56" t="s">
        <v>33</v>
      </c>
      <c r="H68" s="25" t="s">
        <v>34</v>
      </c>
      <c r="I68" s="25" t="s">
        <v>35</v>
      </c>
      <c r="J68" s="56" t="s">
        <v>39</v>
      </c>
      <c r="K68" s="57">
        <v>1074620.32</v>
      </c>
      <c r="L68" s="57">
        <v>57911.289033640496</v>
      </c>
      <c r="M68" s="57">
        <v>1074620.32</v>
      </c>
      <c r="N68" s="57">
        <v>0</v>
      </c>
      <c r="O68" s="57">
        <v>0</v>
      </c>
      <c r="P68" s="57">
        <v>0</v>
      </c>
      <c r="Q68" s="57">
        <v>1074620.32</v>
      </c>
      <c r="R68" s="28" t="s">
        <v>5150</v>
      </c>
      <c r="S68" s="28" t="s">
        <v>160</v>
      </c>
      <c r="T68" s="57">
        <v>0</v>
      </c>
      <c r="U68" s="56" t="s">
        <v>37</v>
      </c>
      <c r="V68" s="56" t="s">
        <v>37</v>
      </c>
      <c r="W68" s="56" t="s">
        <v>37</v>
      </c>
      <c r="X68" s="55">
        <v>1215224.3799999999</v>
      </c>
    </row>
    <row r="69" spans="1:24" x14ac:dyDescent="0.25">
      <c r="A69" s="55">
        <v>702</v>
      </c>
      <c r="B69" s="56" t="s">
        <v>709</v>
      </c>
      <c r="C69" s="56"/>
      <c r="D69" s="25">
        <v>331031</v>
      </c>
      <c r="E69" s="25"/>
      <c r="F69" s="56" t="s">
        <v>33</v>
      </c>
      <c r="G69" s="56" t="s">
        <v>33</v>
      </c>
      <c r="H69" s="25" t="s">
        <v>34</v>
      </c>
      <c r="I69" s="25" t="s">
        <v>233</v>
      </c>
      <c r="J69" s="56" t="s">
        <v>39</v>
      </c>
      <c r="K69" s="57">
        <v>502232.42</v>
      </c>
      <c r="L69" s="57">
        <v>27065.305108584515</v>
      </c>
      <c r="M69" s="57">
        <v>0</v>
      </c>
      <c r="N69" s="57">
        <v>0</v>
      </c>
      <c r="O69" s="57">
        <v>0</v>
      </c>
      <c r="P69" s="57">
        <v>502232.42</v>
      </c>
      <c r="Q69" s="57">
        <v>502232.42</v>
      </c>
      <c r="R69" s="28" t="s">
        <v>5153</v>
      </c>
      <c r="S69" s="28" t="s">
        <v>160</v>
      </c>
      <c r="T69" s="57">
        <v>0</v>
      </c>
      <c r="U69" s="56" t="s">
        <v>37</v>
      </c>
      <c r="V69" s="56" t="s">
        <v>37</v>
      </c>
      <c r="W69" s="56" t="s">
        <v>37</v>
      </c>
      <c r="X69" s="55">
        <v>531699</v>
      </c>
    </row>
    <row r="70" spans="1:24" x14ac:dyDescent="0.25">
      <c r="A70" s="55">
        <v>702</v>
      </c>
      <c r="B70" s="56" t="s">
        <v>715</v>
      </c>
      <c r="C70" s="56"/>
      <c r="D70" s="25">
        <v>309151</v>
      </c>
      <c r="E70" s="25"/>
      <c r="F70" s="56" t="s">
        <v>33</v>
      </c>
      <c r="G70" s="56" t="s">
        <v>33</v>
      </c>
      <c r="H70" s="25" t="s">
        <v>34</v>
      </c>
      <c r="I70" s="25" t="s">
        <v>233</v>
      </c>
      <c r="J70" s="56" t="s">
        <v>39</v>
      </c>
      <c r="K70" s="57">
        <v>640485.52</v>
      </c>
      <c r="L70" s="57">
        <v>34515.764666148811</v>
      </c>
      <c r="M70" s="57">
        <v>0</v>
      </c>
      <c r="N70" s="57">
        <v>0</v>
      </c>
      <c r="O70" s="57">
        <v>0</v>
      </c>
      <c r="P70" s="57">
        <v>640485.52</v>
      </c>
      <c r="Q70" s="57">
        <v>640485.52</v>
      </c>
      <c r="R70" s="28" t="s">
        <v>5153</v>
      </c>
      <c r="S70" s="28" t="s">
        <v>160</v>
      </c>
      <c r="T70" s="57">
        <v>0</v>
      </c>
      <c r="U70" s="56" t="s">
        <v>37</v>
      </c>
      <c r="V70" s="56" t="s">
        <v>37</v>
      </c>
      <c r="W70" s="56" t="s">
        <v>37</v>
      </c>
      <c r="X70" s="55">
        <v>887958.41</v>
      </c>
    </row>
    <row r="71" spans="1:24" x14ac:dyDescent="0.25">
      <c r="A71" s="55">
        <v>702</v>
      </c>
      <c r="B71" s="56" t="s">
        <v>716</v>
      </c>
      <c r="C71" s="56"/>
      <c r="D71" s="25">
        <v>309151</v>
      </c>
      <c r="E71" s="25"/>
      <c r="F71" s="56" t="s">
        <v>33</v>
      </c>
      <c r="G71" s="56" t="s">
        <v>33</v>
      </c>
      <c r="H71" s="25" t="s">
        <v>34</v>
      </c>
      <c r="I71" s="25" t="s">
        <v>233</v>
      </c>
      <c r="J71" s="56" t="s">
        <v>39</v>
      </c>
      <c r="K71" s="57">
        <v>2464527.7400000002</v>
      </c>
      <c r="L71" s="57">
        <v>132813.39988300687</v>
      </c>
      <c r="M71" s="57">
        <v>0</v>
      </c>
      <c r="N71" s="57">
        <v>0</v>
      </c>
      <c r="O71" s="57">
        <v>0</v>
      </c>
      <c r="P71" s="57">
        <v>2464527.7400000002</v>
      </c>
      <c r="Q71" s="57">
        <v>2464527.7400000002</v>
      </c>
      <c r="R71" s="28" t="s">
        <v>5153</v>
      </c>
      <c r="S71" s="28" t="s">
        <v>160</v>
      </c>
      <c r="T71" s="57">
        <v>0</v>
      </c>
      <c r="U71" s="56" t="s">
        <v>37</v>
      </c>
      <c r="V71" s="56" t="s">
        <v>37</v>
      </c>
      <c r="W71" s="56" t="s">
        <v>37</v>
      </c>
      <c r="X71" s="55">
        <v>3122570.26</v>
      </c>
    </row>
    <row r="72" spans="1:24" x14ac:dyDescent="0.25">
      <c r="A72" s="55">
        <v>702</v>
      </c>
      <c r="B72" s="56" t="s">
        <v>717</v>
      </c>
      <c r="C72" s="56"/>
      <c r="D72" s="25">
        <v>309151</v>
      </c>
      <c r="E72" s="25"/>
      <c r="F72" s="56" t="s">
        <v>33</v>
      </c>
      <c r="G72" s="56" t="s">
        <v>33</v>
      </c>
      <c r="H72" s="25" t="s">
        <v>34</v>
      </c>
      <c r="I72" s="25" t="s">
        <v>233</v>
      </c>
      <c r="J72" s="56" t="s">
        <v>39</v>
      </c>
      <c r="K72" s="57">
        <v>429080.86</v>
      </c>
      <c r="L72" s="57">
        <v>23123.167540944163</v>
      </c>
      <c r="M72" s="57">
        <v>0</v>
      </c>
      <c r="N72" s="57">
        <v>0</v>
      </c>
      <c r="O72" s="57">
        <v>0</v>
      </c>
      <c r="P72" s="57">
        <v>429080.86</v>
      </c>
      <c r="Q72" s="57">
        <v>429080.86</v>
      </c>
      <c r="R72" s="28" t="s">
        <v>5153</v>
      </c>
      <c r="S72" s="28" t="s">
        <v>160</v>
      </c>
      <c r="T72" s="57">
        <v>0</v>
      </c>
      <c r="U72" s="56" t="s">
        <v>37</v>
      </c>
      <c r="V72" s="56" t="s">
        <v>37</v>
      </c>
      <c r="W72" s="56" t="s">
        <v>37</v>
      </c>
      <c r="X72" s="55">
        <v>593084.37</v>
      </c>
    </row>
    <row r="73" spans="1:24" x14ac:dyDescent="0.25">
      <c r="A73" s="55">
        <v>702</v>
      </c>
      <c r="B73" s="56" t="s">
        <v>723</v>
      </c>
      <c r="C73" s="56"/>
      <c r="D73" s="25">
        <v>310691</v>
      </c>
      <c r="E73" s="25"/>
      <c r="F73" s="56" t="s">
        <v>33</v>
      </c>
      <c r="G73" s="56" t="s">
        <v>33</v>
      </c>
      <c r="H73" s="25" t="s">
        <v>34</v>
      </c>
      <c r="I73" s="25" t="s">
        <v>233</v>
      </c>
      <c r="J73" s="56" t="s">
        <v>39</v>
      </c>
      <c r="K73" s="57">
        <v>90798.17</v>
      </c>
      <c r="L73" s="57">
        <v>4893.1133803570965</v>
      </c>
      <c r="M73" s="57">
        <v>0</v>
      </c>
      <c r="N73" s="57">
        <v>0</v>
      </c>
      <c r="O73" s="57">
        <v>0</v>
      </c>
      <c r="P73" s="57">
        <v>90798.17</v>
      </c>
      <c r="Q73" s="57">
        <v>90798.17</v>
      </c>
      <c r="R73" s="28" t="s">
        <v>5153</v>
      </c>
      <c r="S73" s="28" t="s">
        <v>160</v>
      </c>
      <c r="T73" s="57">
        <v>0</v>
      </c>
      <c r="U73" s="56" t="s">
        <v>37</v>
      </c>
      <c r="V73" s="56" t="s">
        <v>37</v>
      </c>
      <c r="W73" s="56" t="s">
        <v>37</v>
      </c>
      <c r="X73" s="55">
        <v>130945.68</v>
      </c>
    </row>
    <row r="74" spans="1:24" x14ac:dyDescent="0.25">
      <c r="A74" s="55">
        <v>702</v>
      </c>
      <c r="B74" s="56" t="s">
        <v>724</v>
      </c>
      <c r="C74" s="56"/>
      <c r="D74" s="25">
        <v>318448</v>
      </c>
      <c r="E74" s="25"/>
      <c r="F74" s="56" t="s">
        <v>51</v>
      </c>
      <c r="G74" s="56" t="s">
        <v>33</v>
      </c>
      <c r="H74" s="25" t="s">
        <v>34</v>
      </c>
      <c r="I74" s="25" t="s">
        <v>35</v>
      </c>
      <c r="J74" s="56" t="s">
        <v>36</v>
      </c>
      <c r="K74" s="57">
        <v>14388.49</v>
      </c>
      <c r="L74" s="57">
        <v>14388.49</v>
      </c>
      <c r="M74" s="57">
        <v>0</v>
      </c>
      <c r="N74" s="57">
        <v>0</v>
      </c>
      <c r="O74" s="57">
        <v>14388.49</v>
      </c>
      <c r="P74" s="57">
        <v>0</v>
      </c>
      <c r="Q74" s="57">
        <v>14388.49</v>
      </c>
      <c r="R74" s="28" t="s">
        <v>5152</v>
      </c>
      <c r="S74" s="28" t="s">
        <v>158</v>
      </c>
      <c r="T74" s="57">
        <v>0</v>
      </c>
      <c r="U74" s="56" t="s">
        <v>37</v>
      </c>
      <c r="V74" s="56" t="s">
        <v>37</v>
      </c>
      <c r="W74" s="56" t="s">
        <v>37</v>
      </c>
      <c r="X74" s="55">
        <v>14762.1</v>
      </c>
    </row>
    <row r="75" spans="1:24" x14ac:dyDescent="0.25">
      <c r="A75" s="55">
        <v>702</v>
      </c>
      <c r="B75" s="56" t="s">
        <v>727</v>
      </c>
      <c r="C75" s="56"/>
      <c r="D75" s="25">
        <v>312659</v>
      </c>
      <c r="E75" s="25"/>
      <c r="F75" s="56" t="s">
        <v>33</v>
      </c>
      <c r="G75" s="56" t="s">
        <v>33</v>
      </c>
      <c r="H75" s="25" t="s">
        <v>34</v>
      </c>
      <c r="I75" s="25" t="s">
        <v>35</v>
      </c>
      <c r="J75" s="56" t="s">
        <v>36</v>
      </c>
      <c r="K75" s="57">
        <v>678414.28</v>
      </c>
      <c r="L75" s="57">
        <v>678414.28</v>
      </c>
      <c r="M75" s="57">
        <v>0</v>
      </c>
      <c r="N75" s="57">
        <v>0</v>
      </c>
      <c r="O75" s="57">
        <v>0</v>
      </c>
      <c r="P75" s="57">
        <v>678414.28</v>
      </c>
      <c r="Q75" s="57">
        <v>678414.28</v>
      </c>
      <c r="R75" s="28" t="s">
        <v>5153</v>
      </c>
      <c r="S75" s="28" t="s">
        <v>160</v>
      </c>
      <c r="T75" s="57">
        <v>0</v>
      </c>
      <c r="U75" s="56" t="s">
        <v>37</v>
      </c>
      <c r="V75" s="56" t="s">
        <v>37</v>
      </c>
      <c r="W75" s="56" t="s">
        <v>37</v>
      </c>
      <c r="X75" s="55">
        <v>731896.48</v>
      </c>
    </row>
    <row r="76" spans="1:24" x14ac:dyDescent="0.25">
      <c r="A76" s="55">
        <v>702</v>
      </c>
      <c r="B76" s="56" t="s">
        <v>731</v>
      </c>
      <c r="C76" s="56"/>
      <c r="D76" s="25">
        <v>313974</v>
      </c>
      <c r="E76" s="25"/>
      <c r="F76" s="56" t="s">
        <v>51</v>
      </c>
      <c r="G76" s="56" t="s">
        <v>33</v>
      </c>
      <c r="H76" s="25" t="s">
        <v>34</v>
      </c>
      <c r="I76" s="25" t="s">
        <v>35</v>
      </c>
      <c r="J76" s="56" t="s">
        <v>36</v>
      </c>
      <c r="K76" s="57">
        <v>19046.72</v>
      </c>
      <c r="L76" s="57">
        <v>19046.72</v>
      </c>
      <c r="M76" s="57">
        <v>19046.72</v>
      </c>
      <c r="N76" s="57">
        <v>0</v>
      </c>
      <c r="O76" s="57">
        <v>0</v>
      </c>
      <c r="P76" s="57">
        <v>0</v>
      </c>
      <c r="Q76" s="57">
        <v>19046.72</v>
      </c>
      <c r="R76" s="28" t="s">
        <v>5150</v>
      </c>
      <c r="S76" s="28" t="s">
        <v>158</v>
      </c>
      <c r="T76" s="57">
        <v>0</v>
      </c>
      <c r="U76" s="56" t="s">
        <v>37</v>
      </c>
      <c r="V76" s="56" t="s">
        <v>37</v>
      </c>
      <c r="W76" s="56" t="s">
        <v>37</v>
      </c>
      <c r="X76" s="55">
        <v>21708.23</v>
      </c>
    </row>
    <row r="77" spans="1:24" x14ac:dyDescent="0.25">
      <c r="A77" s="55">
        <v>702</v>
      </c>
      <c r="B77" s="56" t="s">
        <v>734</v>
      </c>
      <c r="C77" s="56"/>
      <c r="D77" s="25">
        <v>315144</v>
      </c>
      <c r="E77" s="25"/>
      <c r="F77" s="56" t="s">
        <v>42</v>
      </c>
      <c r="G77" s="56" t="s">
        <v>33</v>
      </c>
      <c r="H77" s="25" t="s">
        <v>34</v>
      </c>
      <c r="I77" s="25" t="s">
        <v>35</v>
      </c>
      <c r="J77" s="56" t="s">
        <v>36</v>
      </c>
      <c r="K77" s="57">
        <v>11170.71</v>
      </c>
      <c r="L77" s="57">
        <v>11170.71</v>
      </c>
      <c r="M77" s="57">
        <v>0</v>
      </c>
      <c r="N77" s="57">
        <v>0</v>
      </c>
      <c r="O77" s="57">
        <v>0</v>
      </c>
      <c r="P77" s="57">
        <v>11170.71</v>
      </c>
      <c r="Q77" s="57">
        <v>11170.71</v>
      </c>
      <c r="R77" s="28" t="s">
        <v>5153</v>
      </c>
      <c r="S77" s="28" t="s">
        <v>2509</v>
      </c>
      <c r="T77" s="57">
        <v>0</v>
      </c>
      <c r="U77" s="56" t="s">
        <v>37</v>
      </c>
      <c r="V77" s="56" t="s">
        <v>37</v>
      </c>
      <c r="W77" s="56" t="s">
        <v>37</v>
      </c>
      <c r="X77" s="55">
        <v>11305.52</v>
      </c>
    </row>
    <row r="78" spans="1:24" x14ac:dyDescent="0.25">
      <c r="A78" s="55">
        <v>702</v>
      </c>
      <c r="B78" s="56" t="s">
        <v>736</v>
      </c>
      <c r="C78" s="56"/>
      <c r="D78" s="25">
        <v>315481</v>
      </c>
      <c r="E78" s="25"/>
      <c r="F78" s="56" t="s">
        <v>33</v>
      </c>
      <c r="G78" s="56" t="s">
        <v>33</v>
      </c>
      <c r="H78" s="25" t="s">
        <v>34</v>
      </c>
      <c r="I78" s="25" t="s">
        <v>233</v>
      </c>
      <c r="J78" s="56" t="s">
        <v>39</v>
      </c>
      <c r="K78" s="57">
        <v>79868.58</v>
      </c>
      <c r="L78" s="57">
        <v>4304.1177753705961</v>
      </c>
      <c r="M78" s="57">
        <v>0</v>
      </c>
      <c r="N78" s="57">
        <v>0</v>
      </c>
      <c r="O78" s="57">
        <v>0</v>
      </c>
      <c r="P78" s="57">
        <v>79868.58</v>
      </c>
      <c r="Q78" s="57">
        <v>79868.58</v>
      </c>
      <c r="R78" s="28" t="s">
        <v>5153</v>
      </c>
      <c r="S78" s="28" t="s">
        <v>160</v>
      </c>
      <c r="T78" s="57">
        <v>0</v>
      </c>
      <c r="U78" s="56" t="s">
        <v>37</v>
      </c>
      <c r="V78" s="56" t="s">
        <v>37</v>
      </c>
      <c r="W78" s="56" t="s">
        <v>37</v>
      </c>
      <c r="X78" s="55">
        <v>150225.19</v>
      </c>
    </row>
    <row r="79" spans="1:24" x14ac:dyDescent="0.25">
      <c r="A79" s="55">
        <v>702</v>
      </c>
      <c r="B79" s="56" t="s">
        <v>737</v>
      </c>
      <c r="C79" s="56"/>
      <c r="D79" s="25">
        <v>318048</v>
      </c>
      <c r="E79" s="25"/>
      <c r="F79" s="56" t="s">
        <v>33</v>
      </c>
      <c r="G79" s="56" t="s">
        <v>33</v>
      </c>
      <c r="H79" s="25" t="s">
        <v>34</v>
      </c>
      <c r="I79" s="25" t="s">
        <v>233</v>
      </c>
      <c r="J79" s="56" t="s">
        <v>39</v>
      </c>
      <c r="K79" s="57">
        <v>5114233.33</v>
      </c>
      <c r="L79" s="57">
        <v>275606.03410059068</v>
      </c>
      <c r="M79" s="57">
        <v>0</v>
      </c>
      <c r="N79" s="57">
        <v>0</v>
      </c>
      <c r="O79" s="57">
        <v>0</v>
      </c>
      <c r="P79" s="57">
        <v>5114233.33</v>
      </c>
      <c r="Q79" s="57">
        <v>5114233.33</v>
      </c>
      <c r="R79" s="28" t="s">
        <v>5153</v>
      </c>
      <c r="S79" s="28" t="s">
        <v>160</v>
      </c>
      <c r="T79" s="57">
        <v>0</v>
      </c>
      <c r="U79" s="56" t="s">
        <v>37</v>
      </c>
      <c r="V79" s="56" t="s">
        <v>37</v>
      </c>
      <c r="W79" s="56" t="s">
        <v>37</v>
      </c>
      <c r="X79" s="55">
        <v>5863195.4800000004</v>
      </c>
    </row>
    <row r="80" spans="1:24" x14ac:dyDescent="0.25">
      <c r="A80" s="55">
        <v>702</v>
      </c>
      <c r="B80" s="56" t="s">
        <v>738</v>
      </c>
      <c r="C80" s="56"/>
      <c r="D80" s="25">
        <v>316812</v>
      </c>
      <c r="E80" s="25"/>
      <c r="F80" s="56" t="s">
        <v>33</v>
      </c>
      <c r="G80" s="56" t="s">
        <v>33</v>
      </c>
      <c r="H80" s="25" t="s">
        <v>34</v>
      </c>
      <c r="I80" s="25" t="s">
        <v>233</v>
      </c>
      <c r="J80" s="56" t="s">
        <v>39</v>
      </c>
      <c r="K80" s="57">
        <v>738902.72</v>
      </c>
      <c r="L80" s="57">
        <v>39819.467573126785</v>
      </c>
      <c r="M80" s="57">
        <v>0</v>
      </c>
      <c r="N80" s="57">
        <v>0</v>
      </c>
      <c r="O80" s="57">
        <v>0</v>
      </c>
      <c r="P80" s="57">
        <v>738902.72</v>
      </c>
      <c r="Q80" s="57">
        <v>738902.72</v>
      </c>
      <c r="R80" s="28" t="s">
        <v>5153</v>
      </c>
      <c r="S80" s="28" t="s">
        <v>160</v>
      </c>
      <c r="T80" s="57">
        <v>0</v>
      </c>
      <c r="U80" s="56" t="s">
        <v>37</v>
      </c>
      <c r="V80" s="56" t="s">
        <v>37</v>
      </c>
      <c r="W80" s="56" t="s">
        <v>37</v>
      </c>
      <c r="X80" s="55">
        <v>935347.19</v>
      </c>
    </row>
    <row r="81" spans="1:24" x14ac:dyDescent="0.25">
      <c r="A81" s="55">
        <v>702</v>
      </c>
      <c r="B81" s="56" t="s">
        <v>739</v>
      </c>
      <c r="C81" s="56"/>
      <c r="D81" s="25">
        <v>318637</v>
      </c>
      <c r="E81" s="25"/>
      <c r="F81" s="56" t="s">
        <v>33</v>
      </c>
      <c r="G81" s="56" t="s">
        <v>33</v>
      </c>
      <c r="H81" s="25" t="s">
        <v>34</v>
      </c>
      <c r="I81" s="25" t="s">
        <v>233</v>
      </c>
      <c r="J81" s="56" t="s">
        <v>39</v>
      </c>
      <c r="K81" s="57">
        <v>2071446.61</v>
      </c>
      <c r="L81" s="57">
        <v>111630.25779138885</v>
      </c>
      <c r="M81" s="57">
        <v>0</v>
      </c>
      <c r="N81" s="57">
        <v>0</v>
      </c>
      <c r="O81" s="57">
        <v>0</v>
      </c>
      <c r="P81" s="57">
        <v>2071446.61</v>
      </c>
      <c r="Q81" s="57">
        <v>2071446.61</v>
      </c>
      <c r="R81" s="28" t="s">
        <v>5153</v>
      </c>
      <c r="S81" s="28" t="s">
        <v>160</v>
      </c>
      <c r="T81" s="57">
        <v>2071446.61</v>
      </c>
      <c r="U81" s="56" t="s">
        <v>37</v>
      </c>
      <c r="V81" s="56" t="s">
        <v>37</v>
      </c>
      <c r="W81" s="56" t="s">
        <v>37</v>
      </c>
      <c r="X81" s="55">
        <v>2410610.02</v>
      </c>
    </row>
    <row r="82" spans="1:24" x14ac:dyDescent="0.25">
      <c r="A82" s="55">
        <v>702</v>
      </c>
      <c r="B82" s="56" t="s">
        <v>740</v>
      </c>
      <c r="C82" s="56"/>
      <c r="D82" s="25">
        <v>312272</v>
      </c>
      <c r="E82" s="25"/>
      <c r="F82" s="56" t="s">
        <v>33</v>
      </c>
      <c r="G82" s="56" t="s">
        <v>33</v>
      </c>
      <c r="H82" s="25" t="s">
        <v>34</v>
      </c>
      <c r="I82" s="25" t="s">
        <v>233</v>
      </c>
      <c r="J82" s="56" t="s">
        <v>36</v>
      </c>
      <c r="K82" s="57">
        <v>7594.73</v>
      </c>
      <c r="L82" s="57">
        <v>7594.73</v>
      </c>
      <c r="M82" s="57">
        <v>0</v>
      </c>
      <c r="N82" s="57">
        <v>0</v>
      </c>
      <c r="O82" s="57">
        <v>0</v>
      </c>
      <c r="P82" s="57">
        <v>7594.73</v>
      </c>
      <c r="Q82" s="57">
        <v>7594.73</v>
      </c>
      <c r="R82" s="28" t="s">
        <v>5153</v>
      </c>
      <c r="S82" s="28" t="s">
        <v>160</v>
      </c>
      <c r="T82" s="57">
        <v>7594.73</v>
      </c>
      <c r="U82" s="56" t="s">
        <v>37</v>
      </c>
      <c r="V82" s="56" t="s">
        <v>37</v>
      </c>
      <c r="W82" s="56" t="s">
        <v>37</v>
      </c>
      <c r="X82" s="55">
        <v>7616.3</v>
      </c>
    </row>
    <row r="83" spans="1:24" x14ac:dyDescent="0.25">
      <c r="A83" s="55">
        <v>702</v>
      </c>
      <c r="B83" s="56" t="s">
        <v>744</v>
      </c>
      <c r="C83" s="56"/>
      <c r="D83" s="25">
        <v>309141</v>
      </c>
      <c r="E83" s="25"/>
      <c r="F83" s="56" t="s">
        <v>51</v>
      </c>
      <c r="G83" s="56" t="s">
        <v>33</v>
      </c>
      <c r="H83" s="25" t="s">
        <v>34</v>
      </c>
      <c r="I83" s="25" t="s">
        <v>35</v>
      </c>
      <c r="J83" s="56" t="s">
        <v>36</v>
      </c>
      <c r="K83" s="57">
        <v>12207.43</v>
      </c>
      <c r="L83" s="57">
        <v>12207.43</v>
      </c>
      <c r="M83" s="57">
        <v>0</v>
      </c>
      <c r="N83" s="57">
        <v>0</v>
      </c>
      <c r="O83" s="57">
        <v>12207.43</v>
      </c>
      <c r="P83" s="57">
        <v>0</v>
      </c>
      <c r="Q83" s="57">
        <v>12207.43</v>
      </c>
      <c r="R83" s="28" t="s">
        <v>5152</v>
      </c>
      <c r="S83" s="28" t="s">
        <v>2668</v>
      </c>
      <c r="T83" s="57">
        <v>0</v>
      </c>
      <c r="U83" s="56" t="s">
        <v>37</v>
      </c>
      <c r="V83" s="56" t="s">
        <v>37</v>
      </c>
      <c r="W83" s="56" t="s">
        <v>37</v>
      </c>
      <c r="X83" s="55">
        <v>12314.46</v>
      </c>
    </row>
    <row r="84" spans="1:24" x14ac:dyDescent="0.25">
      <c r="A84" s="55">
        <v>702</v>
      </c>
      <c r="B84" s="56" t="s">
        <v>746</v>
      </c>
      <c r="C84" s="56"/>
      <c r="D84" s="25">
        <v>308967</v>
      </c>
      <c r="E84" s="25"/>
      <c r="F84" s="56" t="s">
        <v>42</v>
      </c>
      <c r="G84" s="56" t="s">
        <v>33</v>
      </c>
      <c r="H84" s="25" t="s">
        <v>34</v>
      </c>
      <c r="I84" s="25" t="s">
        <v>35</v>
      </c>
      <c r="J84" s="56" t="s">
        <v>36</v>
      </c>
      <c r="K84" s="57">
        <v>102315.56</v>
      </c>
      <c r="L84" s="57">
        <v>102315.56</v>
      </c>
      <c r="M84" s="57">
        <v>0</v>
      </c>
      <c r="N84" s="57">
        <v>0</v>
      </c>
      <c r="O84" s="57">
        <v>0</v>
      </c>
      <c r="P84" s="57">
        <v>102315.56</v>
      </c>
      <c r="Q84" s="57">
        <v>102315.56</v>
      </c>
      <c r="R84" s="28" t="s">
        <v>5153</v>
      </c>
      <c r="S84" s="28" t="s">
        <v>2509</v>
      </c>
      <c r="T84" s="57">
        <v>0</v>
      </c>
      <c r="U84" s="56" t="s">
        <v>37</v>
      </c>
      <c r="V84" s="56" t="s">
        <v>37</v>
      </c>
      <c r="W84" s="56" t="s">
        <v>37</v>
      </c>
      <c r="X84" s="55">
        <v>111927.3</v>
      </c>
    </row>
    <row r="85" spans="1:24" x14ac:dyDescent="0.25">
      <c r="A85" s="55">
        <v>702</v>
      </c>
      <c r="B85" s="56" t="s">
        <v>753</v>
      </c>
      <c r="C85" s="56"/>
      <c r="D85" s="25">
        <v>308247</v>
      </c>
      <c r="E85" s="25"/>
      <c r="F85" s="56" t="s">
        <v>51</v>
      </c>
      <c r="G85" s="56" t="s">
        <v>33</v>
      </c>
      <c r="H85" s="25" t="s">
        <v>34</v>
      </c>
      <c r="I85" s="25" t="s">
        <v>35</v>
      </c>
      <c r="J85" s="56" t="s">
        <v>36</v>
      </c>
      <c r="K85" s="57">
        <v>293800</v>
      </c>
      <c r="L85" s="57">
        <v>293800</v>
      </c>
      <c r="M85" s="57">
        <v>0</v>
      </c>
      <c r="N85" s="57">
        <v>0</v>
      </c>
      <c r="O85" s="57">
        <v>0</v>
      </c>
      <c r="P85" s="57">
        <v>293800</v>
      </c>
      <c r="Q85" s="57">
        <v>293800</v>
      </c>
      <c r="R85" s="28" t="s">
        <v>5153</v>
      </c>
      <c r="S85" s="28" t="s">
        <v>2668</v>
      </c>
      <c r="T85" s="57">
        <v>0</v>
      </c>
      <c r="U85" s="56" t="s">
        <v>37</v>
      </c>
      <c r="V85" s="56" t="s">
        <v>37</v>
      </c>
      <c r="W85" s="56" t="s">
        <v>37</v>
      </c>
      <c r="X85" s="55">
        <v>328874.65999999997</v>
      </c>
    </row>
    <row r="86" spans="1:24" x14ac:dyDescent="0.25">
      <c r="A86" s="55">
        <v>702</v>
      </c>
      <c r="B86" s="56" t="s">
        <v>756</v>
      </c>
      <c r="C86" s="56"/>
      <c r="D86" s="25">
        <v>316076</v>
      </c>
      <c r="E86" s="25"/>
      <c r="F86" s="56" t="s">
        <v>42</v>
      </c>
      <c r="G86" s="56" t="s">
        <v>33</v>
      </c>
      <c r="H86" s="25" t="s">
        <v>34</v>
      </c>
      <c r="I86" s="25" t="s">
        <v>35</v>
      </c>
      <c r="J86" s="56" t="s">
        <v>36</v>
      </c>
      <c r="K86" s="57">
        <v>28397.040000000001</v>
      </c>
      <c r="L86" s="57">
        <v>28397.040000000001</v>
      </c>
      <c r="M86" s="57">
        <v>0</v>
      </c>
      <c r="N86" s="57">
        <v>0</v>
      </c>
      <c r="O86" s="57">
        <v>28397.040000000001</v>
      </c>
      <c r="P86" s="57">
        <v>0</v>
      </c>
      <c r="Q86" s="57">
        <v>28397.040000000001</v>
      </c>
      <c r="R86" s="28" t="s">
        <v>5152</v>
      </c>
      <c r="S86" s="28" t="s">
        <v>160</v>
      </c>
      <c r="T86" s="57">
        <v>28397.040000000001</v>
      </c>
      <c r="U86" s="56" t="s">
        <v>37</v>
      </c>
      <c r="V86" s="56" t="s">
        <v>37</v>
      </c>
      <c r="W86" s="56" t="s">
        <v>37</v>
      </c>
      <c r="X86" s="55">
        <v>28397.040000000001</v>
      </c>
    </row>
    <row r="87" spans="1:24" x14ac:dyDescent="0.25">
      <c r="A87" s="55">
        <v>702</v>
      </c>
      <c r="B87" s="56" t="s">
        <v>758</v>
      </c>
      <c r="C87" s="56"/>
      <c r="D87" s="25">
        <v>309413</v>
      </c>
      <c r="E87" s="25"/>
      <c r="F87" s="56" t="s">
        <v>51</v>
      </c>
      <c r="G87" s="56" t="s">
        <v>33</v>
      </c>
      <c r="H87" s="25" t="s">
        <v>34</v>
      </c>
      <c r="I87" s="25" t="s">
        <v>233</v>
      </c>
      <c r="J87" s="56" t="s">
        <v>36</v>
      </c>
      <c r="K87" s="57">
        <v>54398.15</v>
      </c>
      <c r="L87" s="57">
        <v>54398.15</v>
      </c>
      <c r="M87" s="57">
        <v>0</v>
      </c>
      <c r="N87" s="57">
        <v>0</v>
      </c>
      <c r="O87" s="57">
        <v>54398.15</v>
      </c>
      <c r="P87" s="57">
        <v>0</v>
      </c>
      <c r="Q87" s="57">
        <v>54398.15</v>
      </c>
      <c r="R87" s="28" t="s">
        <v>5152</v>
      </c>
      <c r="S87" s="28" t="s">
        <v>2668</v>
      </c>
      <c r="T87" s="57">
        <v>0</v>
      </c>
      <c r="U87" s="56" t="s">
        <v>37</v>
      </c>
      <c r="V87" s="56" t="s">
        <v>37</v>
      </c>
      <c r="W87" s="56" t="s">
        <v>37</v>
      </c>
      <c r="X87" s="55">
        <v>63353.26</v>
      </c>
    </row>
    <row r="88" spans="1:24" x14ac:dyDescent="0.25">
      <c r="A88" s="55">
        <v>702</v>
      </c>
      <c r="B88" s="56" t="s">
        <v>759</v>
      </c>
      <c r="C88" s="56"/>
      <c r="D88" s="25">
        <v>309141</v>
      </c>
      <c r="E88" s="25"/>
      <c r="F88" s="56" t="s">
        <v>51</v>
      </c>
      <c r="G88" s="56" t="s">
        <v>33</v>
      </c>
      <c r="H88" s="25" t="s">
        <v>34</v>
      </c>
      <c r="I88" s="25" t="s">
        <v>35</v>
      </c>
      <c r="J88" s="56" t="s">
        <v>36</v>
      </c>
      <c r="K88" s="57">
        <v>14668.24</v>
      </c>
      <c r="L88" s="57">
        <v>14668.24</v>
      </c>
      <c r="M88" s="57">
        <v>0</v>
      </c>
      <c r="N88" s="57">
        <v>0</v>
      </c>
      <c r="O88" s="57">
        <v>14668.24</v>
      </c>
      <c r="P88" s="57">
        <v>0</v>
      </c>
      <c r="Q88" s="57">
        <v>14668.24</v>
      </c>
      <c r="R88" s="28" t="s">
        <v>5152</v>
      </c>
      <c r="S88" s="28" t="s">
        <v>2668</v>
      </c>
      <c r="T88" s="57">
        <v>0</v>
      </c>
      <c r="U88" s="56" t="s">
        <v>37</v>
      </c>
      <c r="V88" s="56" t="s">
        <v>37</v>
      </c>
      <c r="W88" s="56" t="s">
        <v>37</v>
      </c>
      <c r="X88" s="55">
        <v>14796.84</v>
      </c>
    </row>
    <row r="89" spans="1:24" x14ac:dyDescent="0.25">
      <c r="A89" s="55">
        <v>702</v>
      </c>
      <c r="B89" s="56" t="s">
        <v>764</v>
      </c>
      <c r="C89" s="56"/>
      <c r="D89" s="25">
        <v>312020</v>
      </c>
      <c r="E89" s="25"/>
      <c r="F89" s="56" t="s">
        <v>42</v>
      </c>
      <c r="G89" s="56" t="s">
        <v>33</v>
      </c>
      <c r="H89" s="25" t="s">
        <v>34</v>
      </c>
      <c r="I89" s="25" t="s">
        <v>233</v>
      </c>
      <c r="J89" s="56" t="s">
        <v>36</v>
      </c>
      <c r="K89" s="57">
        <v>55358.73</v>
      </c>
      <c r="L89" s="57">
        <v>55358.73</v>
      </c>
      <c r="M89" s="57">
        <v>0</v>
      </c>
      <c r="N89" s="57">
        <v>0</v>
      </c>
      <c r="O89" s="57">
        <v>0</v>
      </c>
      <c r="P89" s="57">
        <v>55358.73</v>
      </c>
      <c r="Q89" s="57">
        <v>55358.73</v>
      </c>
      <c r="R89" s="28" t="s">
        <v>5153</v>
      </c>
      <c r="S89" s="28" t="s">
        <v>2738</v>
      </c>
      <c r="T89" s="57">
        <v>0</v>
      </c>
      <c r="U89" s="56" t="s">
        <v>37</v>
      </c>
      <c r="V89" s="56" t="s">
        <v>37</v>
      </c>
      <c r="W89" s="56" t="s">
        <v>37</v>
      </c>
      <c r="X89" s="55">
        <v>65392.87</v>
      </c>
    </row>
    <row r="90" spans="1:24" x14ac:dyDescent="0.25">
      <c r="A90" s="55">
        <v>702</v>
      </c>
      <c r="B90" s="56" t="s">
        <v>766</v>
      </c>
      <c r="C90" s="56"/>
      <c r="D90" s="25">
        <v>314242</v>
      </c>
      <c r="E90" s="25"/>
      <c r="F90" s="56" t="s">
        <v>42</v>
      </c>
      <c r="G90" s="56" t="s">
        <v>33</v>
      </c>
      <c r="H90" s="25" t="s">
        <v>34</v>
      </c>
      <c r="I90" s="25" t="s">
        <v>35</v>
      </c>
      <c r="J90" s="56" t="s">
        <v>36</v>
      </c>
      <c r="K90" s="57">
        <v>69319.039999999994</v>
      </c>
      <c r="L90" s="57">
        <v>69319.039999999994</v>
      </c>
      <c r="M90" s="57">
        <v>0</v>
      </c>
      <c r="N90" s="57">
        <v>69319.039999999994</v>
      </c>
      <c r="O90" s="57">
        <v>0</v>
      </c>
      <c r="P90" s="57">
        <v>0</v>
      </c>
      <c r="Q90" s="57">
        <v>69319.039999999994</v>
      </c>
      <c r="R90" s="28" t="s">
        <v>5151</v>
      </c>
      <c r="S90" s="28" t="s">
        <v>2509</v>
      </c>
      <c r="T90" s="57">
        <v>0</v>
      </c>
      <c r="U90" s="56" t="s">
        <v>37</v>
      </c>
      <c r="V90" s="56" t="s">
        <v>37</v>
      </c>
      <c r="W90" s="56" t="s">
        <v>37</v>
      </c>
      <c r="X90" s="55">
        <v>70568.27</v>
      </c>
    </row>
    <row r="91" spans="1:24" x14ac:dyDescent="0.25">
      <c r="A91" s="55">
        <v>702</v>
      </c>
      <c r="B91" s="56" t="s">
        <v>771</v>
      </c>
      <c r="C91" s="56"/>
      <c r="D91" s="25">
        <v>315309</v>
      </c>
      <c r="E91" s="25"/>
      <c r="F91" s="56" t="s">
        <v>33</v>
      </c>
      <c r="G91" s="56" t="s">
        <v>33</v>
      </c>
      <c r="H91" s="25" t="s">
        <v>34</v>
      </c>
      <c r="I91" s="25" t="s">
        <v>35</v>
      </c>
      <c r="J91" s="56" t="s">
        <v>39</v>
      </c>
      <c r="K91" s="57">
        <v>753272.57</v>
      </c>
      <c r="L91" s="57">
        <v>40593.858789477556</v>
      </c>
      <c r="M91" s="57">
        <v>0</v>
      </c>
      <c r="N91" s="57">
        <v>753272.57</v>
      </c>
      <c r="O91" s="57">
        <v>0</v>
      </c>
      <c r="P91" s="57">
        <v>0</v>
      </c>
      <c r="Q91" s="57">
        <v>753272.57</v>
      </c>
      <c r="R91" s="28" t="s">
        <v>5151</v>
      </c>
      <c r="S91" s="28" t="s">
        <v>160</v>
      </c>
      <c r="T91" s="57">
        <v>0</v>
      </c>
      <c r="U91" s="56" t="s">
        <v>37</v>
      </c>
      <c r="V91" s="56" t="s">
        <v>37</v>
      </c>
      <c r="W91" s="56" t="s">
        <v>37</v>
      </c>
      <c r="X91" s="55">
        <v>854136.29</v>
      </c>
    </row>
    <row r="92" spans="1:24" x14ac:dyDescent="0.25">
      <c r="A92" s="55">
        <v>702</v>
      </c>
      <c r="B92" s="56" t="s">
        <v>794</v>
      </c>
      <c r="C92" s="56"/>
      <c r="D92" s="25">
        <v>309075</v>
      </c>
      <c r="E92" s="25"/>
      <c r="F92" s="56" t="s">
        <v>42</v>
      </c>
      <c r="G92" s="56" t="s">
        <v>33</v>
      </c>
      <c r="H92" s="25" t="s">
        <v>34</v>
      </c>
      <c r="I92" s="25" t="s">
        <v>35</v>
      </c>
      <c r="J92" s="56" t="s">
        <v>36</v>
      </c>
      <c r="K92" s="57">
        <v>46310.12</v>
      </c>
      <c r="L92" s="57">
        <v>46310.12</v>
      </c>
      <c r="M92" s="57">
        <v>46310.12</v>
      </c>
      <c r="N92" s="57">
        <v>0</v>
      </c>
      <c r="O92" s="57">
        <v>0</v>
      </c>
      <c r="P92" s="57">
        <v>0</v>
      </c>
      <c r="Q92" s="57">
        <v>46310.12</v>
      </c>
      <c r="R92" s="28" t="s">
        <v>5150</v>
      </c>
      <c r="S92" s="28" t="s">
        <v>2668</v>
      </c>
      <c r="T92" s="57">
        <v>0</v>
      </c>
      <c r="U92" s="56" t="s">
        <v>37</v>
      </c>
      <c r="V92" s="56" t="s">
        <v>37</v>
      </c>
      <c r="W92" s="56" t="s">
        <v>37</v>
      </c>
      <c r="X92" s="55">
        <v>47297.34</v>
      </c>
    </row>
    <row r="93" spans="1:24" x14ac:dyDescent="0.25">
      <c r="A93" s="55">
        <v>702</v>
      </c>
      <c r="B93" s="56" t="s">
        <v>799</v>
      </c>
      <c r="C93" s="56"/>
      <c r="D93" s="25">
        <v>309348</v>
      </c>
      <c r="E93" s="25"/>
      <c r="F93" s="56" t="s">
        <v>51</v>
      </c>
      <c r="G93" s="56" t="s">
        <v>33</v>
      </c>
      <c r="H93" s="25" t="s">
        <v>34</v>
      </c>
      <c r="I93" s="25" t="s">
        <v>233</v>
      </c>
      <c r="J93" s="56" t="s">
        <v>36</v>
      </c>
      <c r="K93" s="57">
        <v>36904.76</v>
      </c>
      <c r="L93" s="57">
        <v>36904.76</v>
      </c>
      <c r="M93" s="57">
        <v>0</v>
      </c>
      <c r="N93" s="57">
        <v>0</v>
      </c>
      <c r="O93" s="57">
        <v>0</v>
      </c>
      <c r="P93" s="57">
        <v>36904.76</v>
      </c>
      <c r="Q93" s="57">
        <v>36904.76</v>
      </c>
      <c r="R93" s="28" t="s">
        <v>5153</v>
      </c>
      <c r="S93" s="28" t="s">
        <v>158</v>
      </c>
      <c r="T93" s="57">
        <v>0</v>
      </c>
      <c r="U93" s="56" t="s">
        <v>37</v>
      </c>
      <c r="V93" s="56" t="s">
        <v>37</v>
      </c>
      <c r="W93" s="56" t="s">
        <v>37</v>
      </c>
      <c r="X93" s="55">
        <v>38436.03</v>
      </c>
    </row>
    <row r="94" spans="1:24" x14ac:dyDescent="0.25">
      <c r="A94" s="55">
        <v>702</v>
      </c>
      <c r="B94" s="56" t="s">
        <v>800</v>
      </c>
      <c r="C94" s="56"/>
      <c r="D94" s="25">
        <v>309348</v>
      </c>
      <c r="E94" s="25"/>
      <c r="F94" s="56" t="s">
        <v>51</v>
      </c>
      <c r="G94" s="56" t="s">
        <v>33</v>
      </c>
      <c r="H94" s="25" t="s">
        <v>34</v>
      </c>
      <c r="I94" s="25" t="s">
        <v>233</v>
      </c>
      <c r="J94" s="56" t="s">
        <v>36</v>
      </c>
      <c r="K94" s="57">
        <v>36904.76</v>
      </c>
      <c r="L94" s="57">
        <v>36904.76</v>
      </c>
      <c r="M94" s="57">
        <v>0</v>
      </c>
      <c r="N94" s="57">
        <v>0</v>
      </c>
      <c r="O94" s="57">
        <v>0</v>
      </c>
      <c r="P94" s="57">
        <v>36904.76</v>
      </c>
      <c r="Q94" s="57">
        <v>36904.76</v>
      </c>
      <c r="R94" s="28" t="s">
        <v>5153</v>
      </c>
      <c r="S94" s="28" t="s">
        <v>158</v>
      </c>
      <c r="T94" s="57">
        <v>0</v>
      </c>
      <c r="U94" s="56" t="s">
        <v>37</v>
      </c>
      <c r="V94" s="56" t="s">
        <v>37</v>
      </c>
      <c r="W94" s="56" t="s">
        <v>37</v>
      </c>
      <c r="X94" s="55">
        <v>38436.03</v>
      </c>
    </row>
    <row r="95" spans="1:24" x14ac:dyDescent="0.25">
      <c r="A95" s="55">
        <v>702</v>
      </c>
      <c r="B95" s="56" t="s">
        <v>813</v>
      </c>
      <c r="C95" s="56"/>
      <c r="D95" s="25">
        <v>309348</v>
      </c>
      <c r="E95" s="25"/>
      <c r="F95" s="56" t="s">
        <v>51</v>
      </c>
      <c r="G95" s="56" t="s">
        <v>33</v>
      </c>
      <c r="H95" s="25" t="s">
        <v>34</v>
      </c>
      <c r="I95" s="25" t="s">
        <v>233</v>
      </c>
      <c r="J95" s="56" t="s">
        <v>36</v>
      </c>
      <c r="K95" s="57">
        <v>64571.83</v>
      </c>
      <c r="L95" s="57">
        <v>64571.83</v>
      </c>
      <c r="M95" s="57">
        <v>0</v>
      </c>
      <c r="N95" s="57">
        <v>0</v>
      </c>
      <c r="O95" s="57">
        <v>0</v>
      </c>
      <c r="P95" s="57">
        <v>64571.83</v>
      </c>
      <c r="Q95" s="57">
        <v>64571.83</v>
      </c>
      <c r="R95" s="28" t="s">
        <v>5153</v>
      </c>
      <c r="S95" s="28" t="s">
        <v>158</v>
      </c>
      <c r="T95" s="57">
        <v>0</v>
      </c>
      <c r="U95" s="56" t="s">
        <v>37</v>
      </c>
      <c r="V95" s="56" t="s">
        <v>37</v>
      </c>
      <c r="W95" s="56" t="s">
        <v>37</v>
      </c>
      <c r="X95" s="55">
        <v>73198.7</v>
      </c>
    </row>
    <row r="96" spans="1:24" x14ac:dyDescent="0.25">
      <c r="A96" s="55">
        <v>702</v>
      </c>
      <c r="B96" s="56" t="s">
        <v>820</v>
      </c>
      <c r="C96" s="56"/>
      <c r="D96" s="25">
        <v>311268</v>
      </c>
      <c r="E96" s="25"/>
      <c r="F96" s="56" t="s">
        <v>33</v>
      </c>
      <c r="G96" s="56" t="s">
        <v>33</v>
      </c>
      <c r="H96" s="25" t="s">
        <v>34</v>
      </c>
      <c r="I96" s="25" t="s">
        <v>35</v>
      </c>
      <c r="J96" s="56" t="s">
        <v>39</v>
      </c>
      <c r="K96" s="57">
        <v>289800</v>
      </c>
      <c r="L96" s="57">
        <v>15617.32199699054</v>
      </c>
      <c r="M96" s="57">
        <v>0</v>
      </c>
      <c r="N96" s="57">
        <v>0</v>
      </c>
      <c r="O96" s="57">
        <v>289800</v>
      </c>
      <c r="P96" s="57">
        <v>0</v>
      </c>
      <c r="Q96" s="57">
        <v>289800</v>
      </c>
      <c r="R96" s="28" t="s">
        <v>5152</v>
      </c>
      <c r="S96" s="28" t="s">
        <v>160</v>
      </c>
      <c r="T96" s="57">
        <v>0</v>
      </c>
      <c r="U96" s="56" t="s">
        <v>37</v>
      </c>
      <c r="V96" s="56" t="s">
        <v>37</v>
      </c>
      <c r="W96" s="56" t="s">
        <v>37</v>
      </c>
      <c r="X96" s="55">
        <v>326025</v>
      </c>
    </row>
    <row r="97" spans="1:24" x14ac:dyDescent="0.25">
      <c r="A97" s="55">
        <v>702</v>
      </c>
      <c r="B97" s="56" t="s">
        <v>823</v>
      </c>
      <c r="C97" s="56"/>
      <c r="D97" s="25">
        <v>316661</v>
      </c>
      <c r="E97" s="25"/>
      <c r="F97" s="56" t="s">
        <v>33</v>
      </c>
      <c r="G97" s="56" t="s">
        <v>33</v>
      </c>
      <c r="H97" s="25" t="s">
        <v>34</v>
      </c>
      <c r="I97" s="25" t="s">
        <v>233</v>
      </c>
      <c r="J97" s="56" t="s">
        <v>39</v>
      </c>
      <c r="K97" s="57">
        <v>2212111.2400000002</v>
      </c>
      <c r="L97" s="57">
        <v>119210.67470062811</v>
      </c>
      <c r="M97" s="57">
        <v>0</v>
      </c>
      <c r="N97" s="57">
        <v>0</v>
      </c>
      <c r="O97" s="57">
        <v>0</v>
      </c>
      <c r="P97" s="57">
        <v>2212111.2400000002</v>
      </c>
      <c r="Q97" s="57">
        <v>2212111.2400000002</v>
      </c>
      <c r="R97" s="28" t="s">
        <v>5153</v>
      </c>
      <c r="S97" s="28" t="s">
        <v>160</v>
      </c>
      <c r="T97" s="57">
        <v>0</v>
      </c>
      <c r="U97" s="56" t="s">
        <v>37</v>
      </c>
      <c r="V97" s="56" t="s">
        <v>37</v>
      </c>
      <c r="W97" s="56" t="s">
        <v>37</v>
      </c>
      <c r="X97" s="55">
        <v>2328538.2000000002</v>
      </c>
    </row>
    <row r="98" spans="1:24" x14ac:dyDescent="0.25">
      <c r="A98" s="55">
        <v>702</v>
      </c>
      <c r="B98" s="56" t="s">
        <v>828</v>
      </c>
      <c r="C98" s="56"/>
      <c r="D98" s="25">
        <v>335791</v>
      </c>
      <c r="E98" s="25"/>
      <c r="F98" s="56" t="s">
        <v>33</v>
      </c>
      <c r="G98" s="56" t="s">
        <v>33</v>
      </c>
      <c r="H98" s="25" t="s">
        <v>34</v>
      </c>
      <c r="I98" s="25" t="s">
        <v>233</v>
      </c>
      <c r="J98" s="56" t="s">
        <v>39</v>
      </c>
      <c r="K98" s="57">
        <v>1837773.37</v>
      </c>
      <c r="L98" s="57">
        <v>99037.606890215451</v>
      </c>
      <c r="M98" s="57">
        <v>0</v>
      </c>
      <c r="N98" s="57">
        <v>0</v>
      </c>
      <c r="O98" s="57">
        <v>0</v>
      </c>
      <c r="P98" s="57">
        <v>1837773.37</v>
      </c>
      <c r="Q98" s="57">
        <v>1837773.37</v>
      </c>
      <c r="R98" s="28" t="s">
        <v>5153</v>
      </c>
      <c r="S98" s="28" t="s">
        <v>160</v>
      </c>
      <c r="T98" s="57">
        <v>0</v>
      </c>
      <c r="U98" s="56" t="s">
        <v>37</v>
      </c>
      <c r="V98" s="56" t="s">
        <v>37</v>
      </c>
      <c r="W98" s="56" t="s">
        <v>37</v>
      </c>
      <c r="X98" s="55">
        <v>2074792.8</v>
      </c>
    </row>
    <row r="99" spans="1:24" x14ac:dyDescent="0.25">
      <c r="A99" s="55">
        <v>702</v>
      </c>
      <c r="B99" s="56" t="s">
        <v>830</v>
      </c>
      <c r="C99" s="56"/>
      <c r="D99" s="25">
        <v>332377</v>
      </c>
      <c r="E99" s="25"/>
      <c r="F99" s="56" t="s">
        <v>33</v>
      </c>
      <c r="G99" s="56" t="s">
        <v>33</v>
      </c>
      <c r="H99" s="25" t="s">
        <v>34</v>
      </c>
      <c r="I99" s="25" t="s">
        <v>35</v>
      </c>
      <c r="J99" s="56" t="s">
        <v>39</v>
      </c>
      <c r="K99" s="57">
        <v>1099141.69</v>
      </c>
      <c r="L99" s="57">
        <v>59232.74566268584</v>
      </c>
      <c r="M99" s="57">
        <v>1099141.69</v>
      </c>
      <c r="N99" s="57">
        <v>0</v>
      </c>
      <c r="O99" s="57">
        <v>0</v>
      </c>
      <c r="P99" s="57">
        <v>0</v>
      </c>
      <c r="Q99" s="57">
        <v>1099141.69</v>
      </c>
      <c r="R99" s="28" t="s">
        <v>5150</v>
      </c>
      <c r="S99" s="28" t="s">
        <v>160</v>
      </c>
      <c r="T99" s="57">
        <v>0</v>
      </c>
      <c r="U99" s="56" t="s">
        <v>37</v>
      </c>
      <c r="V99" s="56" t="s">
        <v>37</v>
      </c>
      <c r="W99" s="56" t="s">
        <v>37</v>
      </c>
      <c r="X99" s="55">
        <v>1379059.38</v>
      </c>
    </row>
    <row r="100" spans="1:24" x14ac:dyDescent="0.25">
      <c r="A100" s="55">
        <v>702</v>
      </c>
      <c r="B100" s="56" t="s">
        <v>833</v>
      </c>
      <c r="C100" s="56"/>
      <c r="D100" s="25">
        <v>332377</v>
      </c>
      <c r="E100" s="25"/>
      <c r="F100" s="56" t="s">
        <v>33</v>
      </c>
      <c r="G100" s="56" t="s">
        <v>33</v>
      </c>
      <c r="H100" s="25" t="s">
        <v>34</v>
      </c>
      <c r="I100" s="25" t="s">
        <v>35</v>
      </c>
      <c r="J100" s="56" t="s">
        <v>39</v>
      </c>
      <c r="K100" s="57">
        <v>686824.25</v>
      </c>
      <c r="L100" s="57">
        <v>37012.958825367597</v>
      </c>
      <c r="M100" s="57">
        <v>686824.25</v>
      </c>
      <c r="N100" s="57">
        <v>0</v>
      </c>
      <c r="O100" s="57">
        <v>0</v>
      </c>
      <c r="P100" s="57">
        <v>0</v>
      </c>
      <c r="Q100" s="57">
        <v>686824.25</v>
      </c>
      <c r="R100" s="28" t="s">
        <v>5150</v>
      </c>
      <c r="S100" s="28" t="s">
        <v>160</v>
      </c>
      <c r="T100" s="57">
        <v>0</v>
      </c>
      <c r="U100" s="56" t="s">
        <v>37</v>
      </c>
      <c r="V100" s="56" t="s">
        <v>37</v>
      </c>
      <c r="W100" s="56" t="s">
        <v>37</v>
      </c>
      <c r="X100" s="55">
        <v>861748.16</v>
      </c>
    </row>
    <row r="101" spans="1:24" x14ac:dyDescent="0.25">
      <c r="A101" s="55">
        <v>702</v>
      </c>
      <c r="B101" s="56" t="s">
        <v>850</v>
      </c>
      <c r="C101" s="56"/>
      <c r="D101" s="25">
        <v>315144</v>
      </c>
      <c r="E101" s="25"/>
      <c r="F101" s="56" t="s">
        <v>42</v>
      </c>
      <c r="G101" s="56" t="s">
        <v>33</v>
      </c>
      <c r="H101" s="25" t="s">
        <v>34</v>
      </c>
      <c r="I101" s="25" t="s">
        <v>35</v>
      </c>
      <c r="J101" s="56" t="s">
        <v>36</v>
      </c>
      <c r="K101" s="57">
        <v>257992.18</v>
      </c>
      <c r="L101" s="57">
        <v>257992.18</v>
      </c>
      <c r="M101" s="57">
        <v>0</v>
      </c>
      <c r="N101" s="57">
        <v>0</v>
      </c>
      <c r="O101" s="57">
        <v>0</v>
      </c>
      <c r="P101" s="57">
        <v>257992.18</v>
      </c>
      <c r="Q101" s="57">
        <v>257992.18</v>
      </c>
      <c r="R101" s="28" t="s">
        <v>5153</v>
      </c>
      <c r="S101" s="28" t="s">
        <v>2509</v>
      </c>
      <c r="T101" s="57">
        <v>0</v>
      </c>
      <c r="U101" s="56" t="s">
        <v>37</v>
      </c>
      <c r="V101" s="56" t="s">
        <v>37</v>
      </c>
      <c r="W101" s="56" t="s">
        <v>37</v>
      </c>
      <c r="X101" s="55">
        <v>277375.92</v>
      </c>
    </row>
    <row r="102" spans="1:24" x14ac:dyDescent="0.25">
      <c r="A102" s="55">
        <v>702</v>
      </c>
      <c r="B102" s="56" t="s">
        <v>856</v>
      </c>
      <c r="C102" s="56"/>
      <c r="D102" s="25">
        <v>315821</v>
      </c>
      <c r="E102" s="25"/>
      <c r="F102" s="56" t="s">
        <v>42</v>
      </c>
      <c r="G102" s="56" t="s">
        <v>33</v>
      </c>
      <c r="H102" s="25" t="s">
        <v>34</v>
      </c>
      <c r="I102" s="25" t="s">
        <v>233</v>
      </c>
      <c r="J102" s="56" t="s">
        <v>36</v>
      </c>
      <c r="K102" s="57">
        <v>53467.9</v>
      </c>
      <c r="L102" s="57">
        <v>53467.9</v>
      </c>
      <c r="M102" s="57">
        <v>53467.9</v>
      </c>
      <c r="N102" s="57">
        <v>0</v>
      </c>
      <c r="O102" s="57">
        <v>0</v>
      </c>
      <c r="P102" s="57">
        <v>0</v>
      </c>
      <c r="Q102" s="57">
        <v>53467.9</v>
      </c>
      <c r="R102" s="28" t="s">
        <v>5150</v>
      </c>
      <c r="S102" s="28" t="s">
        <v>626</v>
      </c>
      <c r="T102" s="57">
        <v>0</v>
      </c>
      <c r="U102" s="56" t="s">
        <v>37</v>
      </c>
      <c r="V102" s="56" t="s">
        <v>37</v>
      </c>
      <c r="W102" s="56" t="s">
        <v>37</v>
      </c>
      <c r="X102" s="55">
        <v>63691.1</v>
      </c>
    </row>
    <row r="103" spans="1:24" x14ac:dyDescent="0.25">
      <c r="A103" s="55">
        <v>702</v>
      </c>
      <c r="B103" s="56" t="s">
        <v>867</v>
      </c>
      <c r="C103" s="56"/>
      <c r="D103" s="25">
        <v>315675</v>
      </c>
      <c r="E103" s="25"/>
      <c r="F103" s="56" t="s">
        <v>33</v>
      </c>
      <c r="G103" s="56" t="s">
        <v>33</v>
      </c>
      <c r="H103" s="25" t="s">
        <v>34</v>
      </c>
      <c r="I103" s="25" t="s">
        <v>35</v>
      </c>
      <c r="J103" s="56" t="s">
        <v>39</v>
      </c>
      <c r="K103" s="57">
        <v>418000</v>
      </c>
      <c r="L103" s="57">
        <v>22526.019995659233</v>
      </c>
      <c r="M103" s="57">
        <v>0</v>
      </c>
      <c r="N103" s="57">
        <v>0</v>
      </c>
      <c r="O103" s="57">
        <v>418000</v>
      </c>
      <c r="P103" s="57">
        <v>0</v>
      </c>
      <c r="Q103" s="57">
        <v>418000</v>
      </c>
      <c r="R103" s="28" t="s">
        <v>5152</v>
      </c>
      <c r="S103" s="28" t="s">
        <v>160</v>
      </c>
      <c r="T103" s="57">
        <v>0</v>
      </c>
      <c r="U103" s="56" t="s">
        <v>37</v>
      </c>
      <c r="V103" s="56" t="s">
        <v>37</v>
      </c>
      <c r="W103" s="56" t="s">
        <v>37</v>
      </c>
      <c r="X103" s="55">
        <v>585200</v>
      </c>
    </row>
    <row r="104" spans="1:24" x14ac:dyDescent="0.25">
      <c r="A104" s="55">
        <v>702</v>
      </c>
      <c r="B104" s="56" t="s">
        <v>896</v>
      </c>
      <c r="C104" s="56"/>
      <c r="D104" s="25">
        <v>356943</v>
      </c>
      <c r="E104" s="25"/>
      <c r="F104" s="56" t="s">
        <v>42</v>
      </c>
      <c r="G104" s="56" t="s">
        <v>33</v>
      </c>
      <c r="H104" s="25" t="s">
        <v>34</v>
      </c>
      <c r="I104" s="25" t="s">
        <v>35</v>
      </c>
      <c r="J104" s="56" t="s">
        <v>39</v>
      </c>
      <c r="K104" s="57">
        <v>1258881.01</v>
      </c>
      <c r="L104" s="57">
        <v>67841.09761582702</v>
      </c>
      <c r="M104" s="57">
        <v>0</v>
      </c>
      <c r="N104" s="57">
        <v>1258881.01</v>
      </c>
      <c r="O104" s="57">
        <v>0</v>
      </c>
      <c r="P104" s="57">
        <v>0</v>
      </c>
      <c r="Q104" s="57">
        <v>1258881.01</v>
      </c>
      <c r="R104" s="28" t="s">
        <v>5151</v>
      </c>
      <c r="S104" s="28" t="s">
        <v>160</v>
      </c>
      <c r="T104" s="57">
        <v>0</v>
      </c>
      <c r="U104" s="56" t="s">
        <v>37</v>
      </c>
      <c r="V104" s="56" t="s">
        <v>37</v>
      </c>
      <c r="W104" s="56" t="s">
        <v>37</v>
      </c>
      <c r="X104" s="55">
        <v>1490315.73</v>
      </c>
    </row>
    <row r="105" spans="1:24" x14ac:dyDescent="0.25">
      <c r="A105" s="55">
        <v>702</v>
      </c>
      <c r="B105" s="56" t="s">
        <v>901</v>
      </c>
      <c r="C105" s="56"/>
      <c r="D105" s="25">
        <v>311352</v>
      </c>
      <c r="E105" s="25"/>
      <c r="F105" s="56" t="s">
        <v>42</v>
      </c>
      <c r="G105" s="56" t="s">
        <v>33</v>
      </c>
      <c r="H105" s="25" t="s">
        <v>34</v>
      </c>
      <c r="I105" s="25" t="s">
        <v>35</v>
      </c>
      <c r="J105" s="56" t="s">
        <v>36</v>
      </c>
      <c r="K105" s="57">
        <v>259344.6</v>
      </c>
      <c r="L105" s="57">
        <v>259344.6</v>
      </c>
      <c r="M105" s="57">
        <v>259344.6</v>
      </c>
      <c r="N105" s="57">
        <v>0</v>
      </c>
      <c r="O105" s="57">
        <v>0</v>
      </c>
      <c r="P105" s="57">
        <v>0</v>
      </c>
      <c r="Q105" s="57">
        <v>259344.6</v>
      </c>
      <c r="R105" s="28" t="s">
        <v>5150</v>
      </c>
      <c r="S105" s="28" t="s">
        <v>2509</v>
      </c>
      <c r="T105" s="57">
        <v>0</v>
      </c>
      <c r="U105" s="56" t="s">
        <v>37</v>
      </c>
      <c r="V105" s="56" t="s">
        <v>37</v>
      </c>
      <c r="W105" s="56" t="s">
        <v>37</v>
      </c>
      <c r="X105" s="55">
        <v>285426.19</v>
      </c>
    </row>
    <row r="106" spans="1:24" x14ac:dyDescent="0.25">
      <c r="A106" s="55">
        <v>702</v>
      </c>
      <c r="B106" s="56" t="s">
        <v>902</v>
      </c>
      <c r="C106" s="56"/>
      <c r="D106" s="25">
        <v>356250</v>
      </c>
      <c r="E106" s="25"/>
      <c r="F106" s="56" t="s">
        <v>33</v>
      </c>
      <c r="G106" s="56" t="s">
        <v>33</v>
      </c>
      <c r="H106" s="25" t="s">
        <v>34</v>
      </c>
      <c r="I106" s="25" t="s">
        <v>233</v>
      </c>
      <c r="J106" s="56" t="s">
        <v>39</v>
      </c>
      <c r="K106" s="57">
        <v>610139.14</v>
      </c>
      <c r="L106" s="57">
        <v>32880.398248263948</v>
      </c>
      <c r="M106" s="57">
        <v>610139.14</v>
      </c>
      <c r="N106" s="57">
        <v>0</v>
      </c>
      <c r="O106" s="57">
        <v>0</v>
      </c>
      <c r="P106" s="57">
        <v>0</v>
      </c>
      <c r="Q106" s="57">
        <v>610139.14</v>
      </c>
      <c r="R106" s="28" t="s">
        <v>5150</v>
      </c>
      <c r="S106" s="28" t="s">
        <v>160</v>
      </c>
      <c r="T106" s="57">
        <v>0</v>
      </c>
      <c r="U106" s="56" t="s">
        <v>37</v>
      </c>
      <c r="V106" s="56" t="s">
        <v>37</v>
      </c>
      <c r="W106" s="56" t="s">
        <v>37</v>
      </c>
      <c r="X106" s="55">
        <v>722170.4</v>
      </c>
    </row>
    <row r="107" spans="1:24" x14ac:dyDescent="0.25">
      <c r="A107" s="55">
        <v>702</v>
      </c>
      <c r="B107" s="56" t="s">
        <v>904</v>
      </c>
      <c r="C107" s="56"/>
      <c r="D107" s="25">
        <v>355990</v>
      </c>
      <c r="E107" s="25"/>
      <c r="F107" s="56" t="s">
        <v>33</v>
      </c>
      <c r="G107" s="56" t="s">
        <v>33</v>
      </c>
      <c r="H107" s="25" t="s">
        <v>34</v>
      </c>
      <c r="I107" s="25" t="s">
        <v>35</v>
      </c>
      <c r="J107" s="56" t="s">
        <v>39</v>
      </c>
      <c r="K107" s="57">
        <v>1052008.56</v>
      </c>
      <c r="L107" s="57">
        <v>56692.741287475306</v>
      </c>
      <c r="M107" s="57">
        <v>1052008.56</v>
      </c>
      <c r="N107" s="57">
        <v>0</v>
      </c>
      <c r="O107" s="57">
        <v>0</v>
      </c>
      <c r="P107" s="57">
        <v>0</v>
      </c>
      <c r="Q107" s="57">
        <v>1052008.56</v>
      </c>
      <c r="R107" s="28" t="s">
        <v>5150</v>
      </c>
      <c r="S107" s="28" t="s">
        <v>160</v>
      </c>
      <c r="T107" s="57">
        <v>0</v>
      </c>
      <c r="U107" s="56" t="s">
        <v>37</v>
      </c>
      <c r="V107" s="56" t="s">
        <v>37</v>
      </c>
      <c r="W107" s="56" t="s">
        <v>37</v>
      </c>
      <c r="X107" s="55">
        <v>1113891.42</v>
      </c>
    </row>
    <row r="108" spans="1:24" x14ac:dyDescent="0.25">
      <c r="A108" s="55">
        <v>702</v>
      </c>
      <c r="B108" s="56" t="s">
        <v>906</v>
      </c>
      <c r="C108" s="56"/>
      <c r="D108" s="25">
        <v>311268</v>
      </c>
      <c r="E108" s="25"/>
      <c r="F108" s="56" t="s">
        <v>33</v>
      </c>
      <c r="G108" s="56" t="s">
        <v>33</v>
      </c>
      <c r="H108" s="25" t="s">
        <v>34</v>
      </c>
      <c r="I108" s="25" t="s">
        <v>35</v>
      </c>
      <c r="J108" s="56" t="s">
        <v>39</v>
      </c>
      <c r="K108" s="57">
        <v>1650580.69</v>
      </c>
      <c r="L108" s="57">
        <v>88949.793366959362</v>
      </c>
      <c r="M108" s="57">
        <v>0</v>
      </c>
      <c r="N108" s="57">
        <v>0</v>
      </c>
      <c r="O108" s="57">
        <v>1650580.69</v>
      </c>
      <c r="P108" s="57">
        <v>0</v>
      </c>
      <c r="Q108" s="57">
        <v>1650580.69</v>
      </c>
      <c r="R108" s="28" t="s">
        <v>5152</v>
      </c>
      <c r="S108" s="28" t="s">
        <v>160</v>
      </c>
      <c r="T108" s="57">
        <v>0</v>
      </c>
      <c r="U108" s="56" t="s">
        <v>37</v>
      </c>
      <c r="V108" s="56" t="s">
        <v>37</v>
      </c>
      <c r="W108" s="56" t="s">
        <v>37</v>
      </c>
      <c r="X108" s="55">
        <v>1869099.96</v>
      </c>
    </row>
    <row r="109" spans="1:24" x14ac:dyDescent="0.25">
      <c r="A109" s="55">
        <v>702</v>
      </c>
      <c r="B109" s="56" t="s">
        <v>913</v>
      </c>
      <c r="C109" s="56"/>
      <c r="D109" s="25">
        <v>349676</v>
      </c>
      <c r="E109" s="25"/>
      <c r="F109" s="56" t="s">
        <v>33</v>
      </c>
      <c r="G109" s="56" t="s">
        <v>33</v>
      </c>
      <c r="H109" s="25" t="s">
        <v>34</v>
      </c>
      <c r="I109" s="25" t="s">
        <v>35</v>
      </c>
      <c r="J109" s="56" t="s">
        <v>39</v>
      </c>
      <c r="K109" s="57">
        <v>1072281.1599999999</v>
      </c>
      <c r="L109" s="57">
        <v>57785.231701264776</v>
      </c>
      <c r="M109" s="57">
        <v>1072281.1599999999</v>
      </c>
      <c r="N109" s="57">
        <v>0</v>
      </c>
      <c r="O109" s="57">
        <v>0</v>
      </c>
      <c r="P109" s="57">
        <v>0</v>
      </c>
      <c r="Q109" s="57">
        <v>1072281.1599999999</v>
      </c>
      <c r="R109" s="28" t="s">
        <v>5150</v>
      </c>
      <c r="S109" s="28" t="s">
        <v>160</v>
      </c>
      <c r="T109" s="57">
        <v>0</v>
      </c>
      <c r="U109" s="56" t="s">
        <v>37</v>
      </c>
      <c r="V109" s="56" t="s">
        <v>37</v>
      </c>
      <c r="W109" s="56" t="s">
        <v>37</v>
      </c>
      <c r="X109" s="55">
        <v>1200889.06</v>
      </c>
    </row>
    <row r="110" spans="1:24" x14ac:dyDescent="0.25">
      <c r="A110" s="55">
        <v>702</v>
      </c>
      <c r="B110" s="56" t="s">
        <v>918</v>
      </c>
      <c r="C110" s="56"/>
      <c r="D110" s="25">
        <v>350701</v>
      </c>
      <c r="E110" s="25"/>
      <c r="F110" s="56" t="s">
        <v>33</v>
      </c>
      <c r="G110" s="56" t="s">
        <v>33</v>
      </c>
      <c r="H110" s="25" t="s">
        <v>34</v>
      </c>
      <c r="I110" s="25" t="s">
        <v>35</v>
      </c>
      <c r="J110" s="56" t="s">
        <v>39</v>
      </c>
      <c r="K110" s="57">
        <v>2399196.31</v>
      </c>
      <c r="L110" s="57">
        <v>129292.68912098529</v>
      </c>
      <c r="M110" s="57">
        <v>2399196.31</v>
      </c>
      <c r="N110" s="57">
        <v>0</v>
      </c>
      <c r="O110" s="57">
        <v>0</v>
      </c>
      <c r="P110" s="57">
        <v>0</v>
      </c>
      <c r="Q110" s="57">
        <v>2399196.31</v>
      </c>
      <c r="R110" s="28" t="s">
        <v>5150</v>
      </c>
      <c r="S110" s="28" t="s">
        <v>160</v>
      </c>
      <c r="T110" s="57">
        <v>0</v>
      </c>
      <c r="U110" s="56" t="s">
        <v>37</v>
      </c>
      <c r="V110" s="56" t="s">
        <v>37</v>
      </c>
      <c r="W110" s="56" t="s">
        <v>37</v>
      </c>
      <c r="X110" s="55">
        <v>2570567.4700000002</v>
      </c>
    </row>
    <row r="111" spans="1:24" x14ac:dyDescent="0.25">
      <c r="A111" s="55">
        <v>702</v>
      </c>
      <c r="B111" s="56" t="s">
        <v>927</v>
      </c>
      <c r="C111" s="56"/>
      <c r="D111" s="25">
        <v>334336</v>
      </c>
      <c r="E111" s="25"/>
      <c r="F111" s="56" t="s">
        <v>33</v>
      </c>
      <c r="G111" s="56" t="s">
        <v>33</v>
      </c>
      <c r="H111" s="25" t="s">
        <v>34</v>
      </c>
      <c r="I111" s="25" t="s">
        <v>233</v>
      </c>
      <c r="J111" s="56" t="s">
        <v>39</v>
      </c>
      <c r="K111" s="57">
        <v>1070870.8799999999</v>
      </c>
      <c r="L111" s="57">
        <v>57709.231712079425</v>
      </c>
      <c r="M111" s="57">
        <v>0</v>
      </c>
      <c r="N111" s="57">
        <v>0</v>
      </c>
      <c r="O111" s="57">
        <v>0</v>
      </c>
      <c r="P111" s="57">
        <v>1070870.8799999999</v>
      </c>
      <c r="Q111" s="57">
        <v>1070870.8799999999</v>
      </c>
      <c r="R111" s="28" t="s">
        <v>5153</v>
      </c>
      <c r="S111" s="28" t="s">
        <v>160</v>
      </c>
      <c r="T111" s="57">
        <v>0</v>
      </c>
      <c r="U111" s="56" t="s">
        <v>37</v>
      </c>
      <c r="V111" s="56" t="s">
        <v>37</v>
      </c>
      <c r="W111" s="56" t="s">
        <v>37</v>
      </c>
      <c r="X111" s="55">
        <v>1164268.01</v>
      </c>
    </row>
    <row r="112" spans="1:24" x14ac:dyDescent="0.25">
      <c r="A112" s="55">
        <v>702</v>
      </c>
      <c r="B112" s="56" t="s">
        <v>939</v>
      </c>
      <c r="C112" s="56"/>
      <c r="D112" s="25">
        <v>314767</v>
      </c>
      <c r="E112" s="25"/>
      <c r="F112" s="56" t="s">
        <v>42</v>
      </c>
      <c r="G112" s="56" t="s">
        <v>33</v>
      </c>
      <c r="H112" s="25" t="s">
        <v>34</v>
      </c>
      <c r="I112" s="25" t="s">
        <v>35</v>
      </c>
      <c r="J112" s="56" t="s">
        <v>36</v>
      </c>
      <c r="K112" s="57">
        <v>109248.88</v>
      </c>
      <c r="L112" s="57">
        <v>109248.88</v>
      </c>
      <c r="M112" s="57">
        <v>109248.88</v>
      </c>
      <c r="N112" s="57">
        <v>0</v>
      </c>
      <c r="O112" s="57">
        <v>0</v>
      </c>
      <c r="P112" s="57">
        <v>0</v>
      </c>
      <c r="Q112" s="57">
        <v>109248.88</v>
      </c>
      <c r="R112" s="28" t="s">
        <v>5150</v>
      </c>
      <c r="S112" s="28" t="s">
        <v>158</v>
      </c>
      <c r="T112" s="57">
        <v>0</v>
      </c>
      <c r="U112" s="56" t="s">
        <v>37</v>
      </c>
      <c r="V112" s="56" t="s">
        <v>37</v>
      </c>
      <c r="W112" s="56" t="s">
        <v>37</v>
      </c>
      <c r="X112" s="55">
        <v>124674.98</v>
      </c>
    </row>
    <row r="113" spans="1:24" x14ac:dyDescent="0.25">
      <c r="A113" s="55">
        <v>702</v>
      </c>
      <c r="B113" s="56" t="s">
        <v>954</v>
      </c>
      <c r="C113" s="56"/>
      <c r="D113" s="25">
        <v>310691</v>
      </c>
      <c r="E113" s="25"/>
      <c r="F113" s="56" t="s">
        <v>33</v>
      </c>
      <c r="G113" s="56" t="s">
        <v>33</v>
      </c>
      <c r="H113" s="25" t="s">
        <v>34</v>
      </c>
      <c r="I113" s="25" t="s">
        <v>233</v>
      </c>
      <c r="J113" s="56" t="s">
        <v>39</v>
      </c>
      <c r="K113" s="57">
        <v>150812.47</v>
      </c>
      <c r="L113" s="57">
        <v>8127.284006733872</v>
      </c>
      <c r="M113" s="57">
        <v>0</v>
      </c>
      <c r="N113" s="57">
        <v>0</v>
      </c>
      <c r="O113" s="57">
        <v>0</v>
      </c>
      <c r="P113" s="57">
        <v>150812.47</v>
      </c>
      <c r="Q113" s="57">
        <v>150812.47</v>
      </c>
      <c r="R113" s="28" t="s">
        <v>5153</v>
      </c>
      <c r="S113" s="28" t="s">
        <v>160</v>
      </c>
      <c r="T113" s="57">
        <v>150812.47</v>
      </c>
      <c r="U113" s="56" t="s">
        <v>37</v>
      </c>
      <c r="V113" s="56" t="s">
        <v>37</v>
      </c>
      <c r="W113" s="56" t="s">
        <v>37</v>
      </c>
      <c r="X113" s="55">
        <v>223544.16</v>
      </c>
    </row>
    <row r="114" spans="1:24" x14ac:dyDescent="0.25">
      <c r="A114" s="55">
        <v>702</v>
      </c>
      <c r="B114" s="56" t="s">
        <v>956</v>
      </c>
      <c r="C114" s="56"/>
      <c r="D114" s="25">
        <v>310008</v>
      </c>
      <c r="E114" s="25"/>
      <c r="F114" s="56" t="s">
        <v>42</v>
      </c>
      <c r="G114" s="56" t="s">
        <v>33</v>
      </c>
      <c r="H114" s="25" t="s">
        <v>34</v>
      </c>
      <c r="I114" s="25" t="s">
        <v>233</v>
      </c>
      <c r="J114" s="56" t="s">
        <v>36</v>
      </c>
      <c r="K114" s="57">
        <v>89814.66</v>
      </c>
      <c r="L114" s="57">
        <v>89814.66</v>
      </c>
      <c r="M114" s="57">
        <v>0</v>
      </c>
      <c r="N114" s="57">
        <v>0</v>
      </c>
      <c r="O114" s="57">
        <v>0</v>
      </c>
      <c r="P114" s="57">
        <v>89814.66</v>
      </c>
      <c r="Q114" s="57">
        <v>89814.66</v>
      </c>
      <c r="R114" s="28" t="s">
        <v>5153</v>
      </c>
      <c r="S114" s="28" t="s">
        <v>2738</v>
      </c>
      <c r="T114" s="57">
        <v>0</v>
      </c>
      <c r="U114" s="56" t="s">
        <v>37</v>
      </c>
      <c r="V114" s="56" t="s">
        <v>37</v>
      </c>
      <c r="W114" s="56" t="s">
        <v>37</v>
      </c>
      <c r="X114" s="55">
        <v>114853.79</v>
      </c>
    </row>
    <row r="115" spans="1:24" x14ac:dyDescent="0.25">
      <c r="A115" s="55">
        <v>702</v>
      </c>
      <c r="B115" s="56" t="s">
        <v>960</v>
      </c>
      <c r="C115" s="56"/>
      <c r="D115" s="25">
        <v>309141</v>
      </c>
      <c r="E115" s="25"/>
      <c r="F115" s="56" t="s">
        <v>42</v>
      </c>
      <c r="G115" s="56" t="s">
        <v>33</v>
      </c>
      <c r="H115" s="25" t="s">
        <v>34</v>
      </c>
      <c r="I115" s="25" t="s">
        <v>35</v>
      </c>
      <c r="J115" s="56" t="s">
        <v>36</v>
      </c>
      <c r="K115" s="57">
        <v>4099.97</v>
      </c>
      <c r="L115" s="57">
        <v>4099.97</v>
      </c>
      <c r="M115" s="57">
        <v>0</v>
      </c>
      <c r="N115" s="57">
        <v>4099.97</v>
      </c>
      <c r="O115" s="57">
        <v>0</v>
      </c>
      <c r="P115" s="57">
        <v>0</v>
      </c>
      <c r="Q115" s="57">
        <v>4099.97</v>
      </c>
      <c r="R115" s="28" t="s">
        <v>5151</v>
      </c>
      <c r="S115" s="28" t="s">
        <v>2668</v>
      </c>
      <c r="T115" s="57">
        <v>0</v>
      </c>
      <c r="U115" s="56" t="s">
        <v>37</v>
      </c>
      <c r="V115" s="56" t="s">
        <v>37</v>
      </c>
      <c r="W115" s="56" t="s">
        <v>37</v>
      </c>
      <c r="X115" s="55">
        <v>4099.97</v>
      </c>
    </row>
    <row r="116" spans="1:24" x14ac:dyDescent="0.25">
      <c r="A116" s="55">
        <v>702</v>
      </c>
      <c r="B116" s="56" t="s">
        <v>961</v>
      </c>
      <c r="C116" s="56"/>
      <c r="D116" s="25">
        <v>320391</v>
      </c>
      <c r="E116" s="25"/>
      <c r="F116" s="56" t="s">
        <v>33</v>
      </c>
      <c r="G116" s="56" t="s">
        <v>33</v>
      </c>
      <c r="H116" s="25" t="s">
        <v>34</v>
      </c>
      <c r="I116" s="25" t="s">
        <v>233</v>
      </c>
      <c r="J116" s="56" t="s">
        <v>39</v>
      </c>
      <c r="K116" s="57">
        <v>3189670.35</v>
      </c>
      <c r="L116" s="57">
        <v>171891.33512837652</v>
      </c>
      <c r="M116" s="57">
        <v>0</v>
      </c>
      <c r="N116" s="57">
        <v>0</v>
      </c>
      <c r="O116" s="57">
        <v>0</v>
      </c>
      <c r="P116" s="57">
        <v>3189670.35</v>
      </c>
      <c r="Q116" s="57">
        <v>3189670.35</v>
      </c>
      <c r="R116" s="28" t="s">
        <v>5153</v>
      </c>
      <c r="S116" s="28" t="s">
        <v>160</v>
      </c>
      <c r="T116" s="57">
        <v>0</v>
      </c>
      <c r="U116" s="56" t="s">
        <v>37</v>
      </c>
      <c r="V116" s="56" t="s">
        <v>37</v>
      </c>
      <c r="W116" s="56" t="s">
        <v>37</v>
      </c>
      <c r="X116" s="55">
        <v>4832967.63</v>
      </c>
    </row>
    <row r="117" spans="1:24" x14ac:dyDescent="0.25">
      <c r="A117" s="55">
        <v>702</v>
      </c>
      <c r="B117" s="56" t="s">
        <v>962</v>
      </c>
      <c r="C117" s="56"/>
      <c r="D117" s="25">
        <v>315144</v>
      </c>
      <c r="E117" s="25"/>
      <c r="F117" s="56" t="s">
        <v>42</v>
      </c>
      <c r="G117" s="56" t="s">
        <v>33</v>
      </c>
      <c r="H117" s="25" t="s">
        <v>34</v>
      </c>
      <c r="I117" s="25" t="s">
        <v>35</v>
      </c>
      <c r="J117" s="56" t="s">
        <v>36</v>
      </c>
      <c r="K117" s="57">
        <v>21795.99</v>
      </c>
      <c r="L117" s="57">
        <v>21795.99</v>
      </c>
      <c r="M117" s="57">
        <v>0</v>
      </c>
      <c r="N117" s="57">
        <v>0</v>
      </c>
      <c r="O117" s="57">
        <v>0</v>
      </c>
      <c r="P117" s="57">
        <v>21795.99</v>
      </c>
      <c r="Q117" s="57">
        <v>21795.99</v>
      </c>
      <c r="R117" s="28" t="s">
        <v>5153</v>
      </c>
      <c r="S117" s="28" t="s">
        <v>2509</v>
      </c>
      <c r="T117" s="57">
        <v>0</v>
      </c>
      <c r="U117" s="56" t="s">
        <v>37</v>
      </c>
      <c r="V117" s="56" t="s">
        <v>37</v>
      </c>
      <c r="W117" s="56" t="s">
        <v>37</v>
      </c>
      <c r="X117" s="55">
        <v>22061.47</v>
      </c>
    </row>
    <row r="118" spans="1:24" x14ac:dyDescent="0.25">
      <c r="A118" s="55">
        <v>702</v>
      </c>
      <c r="B118" s="56" t="s">
        <v>963</v>
      </c>
      <c r="C118" s="56"/>
      <c r="D118" s="25">
        <v>310970</v>
      </c>
      <c r="E118" s="25"/>
      <c r="F118" s="56" t="s">
        <v>33</v>
      </c>
      <c r="G118" s="56" t="s">
        <v>33</v>
      </c>
      <c r="H118" s="25" t="s">
        <v>34</v>
      </c>
      <c r="I118" s="25" t="s">
        <v>233</v>
      </c>
      <c r="J118" s="56" t="s">
        <v>39</v>
      </c>
      <c r="K118" s="57">
        <v>361158.79</v>
      </c>
      <c r="L118" s="57">
        <v>19462.847189349508</v>
      </c>
      <c r="M118" s="57">
        <v>0</v>
      </c>
      <c r="N118" s="57">
        <v>0</v>
      </c>
      <c r="O118" s="57">
        <v>0</v>
      </c>
      <c r="P118" s="57">
        <v>361158.79</v>
      </c>
      <c r="Q118" s="57">
        <v>361158.79</v>
      </c>
      <c r="R118" s="28" t="s">
        <v>5153</v>
      </c>
      <c r="S118" s="28" t="s">
        <v>160</v>
      </c>
      <c r="T118" s="57">
        <v>0</v>
      </c>
      <c r="U118" s="56" t="s">
        <v>37</v>
      </c>
      <c r="V118" s="56" t="s">
        <v>37</v>
      </c>
      <c r="W118" s="56" t="s">
        <v>37</v>
      </c>
      <c r="X118" s="55">
        <v>412752.92</v>
      </c>
    </row>
    <row r="119" spans="1:24" x14ac:dyDescent="0.25">
      <c r="A119" s="55">
        <v>702</v>
      </c>
      <c r="B119" s="56" t="s">
        <v>969</v>
      </c>
      <c r="C119" s="56"/>
      <c r="D119" s="25">
        <v>320301</v>
      </c>
      <c r="E119" s="25"/>
      <c r="F119" s="56" t="s">
        <v>42</v>
      </c>
      <c r="G119" s="56" t="s">
        <v>33</v>
      </c>
      <c r="H119" s="25" t="s">
        <v>34</v>
      </c>
      <c r="I119" s="25" t="s">
        <v>35</v>
      </c>
      <c r="J119" s="56" t="s">
        <v>36</v>
      </c>
      <c r="K119" s="57">
        <v>116082.25</v>
      </c>
      <c r="L119" s="57">
        <v>116082.25</v>
      </c>
      <c r="M119" s="57">
        <v>116082.25</v>
      </c>
      <c r="N119" s="57">
        <v>0</v>
      </c>
      <c r="O119" s="57">
        <v>0</v>
      </c>
      <c r="P119" s="57">
        <v>0</v>
      </c>
      <c r="Q119" s="57">
        <v>116082.25</v>
      </c>
      <c r="R119" s="28" t="s">
        <v>5150</v>
      </c>
      <c r="S119" s="28" t="s">
        <v>2738</v>
      </c>
      <c r="T119" s="57">
        <v>0</v>
      </c>
      <c r="U119" s="56" t="s">
        <v>37</v>
      </c>
      <c r="V119" s="56" t="s">
        <v>37</v>
      </c>
      <c r="W119" s="56" t="s">
        <v>37</v>
      </c>
      <c r="X119" s="55">
        <v>205916.61</v>
      </c>
    </row>
    <row r="120" spans="1:24" x14ac:dyDescent="0.25">
      <c r="A120" s="55">
        <v>702</v>
      </c>
      <c r="B120" s="56" t="s">
        <v>970</v>
      </c>
      <c r="C120" s="56"/>
      <c r="D120" s="25">
        <v>320023</v>
      </c>
      <c r="E120" s="25"/>
      <c r="F120" s="56" t="s">
        <v>33</v>
      </c>
      <c r="G120" s="56" t="s">
        <v>33</v>
      </c>
      <c r="H120" s="25" t="s">
        <v>34</v>
      </c>
      <c r="I120" s="25" t="s">
        <v>233</v>
      </c>
      <c r="J120" s="56" t="s">
        <v>36</v>
      </c>
      <c r="K120" s="57">
        <v>816313.18</v>
      </c>
      <c r="L120" s="57">
        <v>816313.18</v>
      </c>
      <c r="M120" s="57">
        <v>0</v>
      </c>
      <c r="N120" s="57">
        <v>0</v>
      </c>
      <c r="O120" s="57">
        <v>0</v>
      </c>
      <c r="P120" s="57">
        <v>816313.18</v>
      </c>
      <c r="Q120" s="57">
        <v>816313.18</v>
      </c>
      <c r="R120" s="28" t="s">
        <v>5153</v>
      </c>
      <c r="S120" s="28" t="s">
        <v>160</v>
      </c>
      <c r="T120" s="57">
        <v>0</v>
      </c>
      <c r="U120" s="56" t="s">
        <v>37</v>
      </c>
      <c r="V120" s="56" t="s">
        <v>37</v>
      </c>
      <c r="W120" s="56" t="s">
        <v>37</v>
      </c>
      <c r="X120" s="55">
        <v>927861.24</v>
      </c>
    </row>
    <row r="121" spans="1:24" x14ac:dyDescent="0.25">
      <c r="A121" s="55">
        <v>702</v>
      </c>
      <c r="B121" s="56" t="s">
        <v>971</v>
      </c>
      <c r="C121" s="56"/>
      <c r="D121" s="25">
        <v>311159</v>
      </c>
      <c r="E121" s="25"/>
      <c r="F121" s="56" t="s">
        <v>33</v>
      </c>
      <c r="G121" s="56" t="s">
        <v>33</v>
      </c>
      <c r="H121" s="25" t="s">
        <v>34</v>
      </c>
      <c r="I121" s="25" t="s">
        <v>233</v>
      </c>
      <c r="J121" s="56" t="s">
        <v>39</v>
      </c>
      <c r="K121" s="57">
        <v>1157443.8500000001</v>
      </c>
      <c r="L121" s="57">
        <v>62374.649064480407</v>
      </c>
      <c r="M121" s="57">
        <v>0</v>
      </c>
      <c r="N121" s="57">
        <v>0</v>
      </c>
      <c r="O121" s="57">
        <v>0</v>
      </c>
      <c r="P121" s="57">
        <v>1157443.8500000001</v>
      </c>
      <c r="Q121" s="57">
        <v>1157443.8500000001</v>
      </c>
      <c r="R121" s="28" t="s">
        <v>5153</v>
      </c>
      <c r="S121" s="28" t="s">
        <v>160</v>
      </c>
      <c r="T121" s="57">
        <v>0</v>
      </c>
      <c r="U121" s="56" t="s">
        <v>37</v>
      </c>
      <c r="V121" s="56" t="s">
        <v>37</v>
      </c>
      <c r="W121" s="56" t="s">
        <v>37</v>
      </c>
      <c r="X121" s="55">
        <v>1722844.46</v>
      </c>
    </row>
    <row r="122" spans="1:24" x14ac:dyDescent="0.25">
      <c r="A122" s="55">
        <v>702</v>
      </c>
      <c r="B122" s="56" t="s">
        <v>977</v>
      </c>
      <c r="C122" s="56"/>
      <c r="D122" s="25">
        <v>332377</v>
      </c>
      <c r="E122" s="25"/>
      <c r="F122" s="56" t="s">
        <v>33</v>
      </c>
      <c r="G122" s="56" t="s">
        <v>33</v>
      </c>
      <c r="H122" s="25" t="s">
        <v>34</v>
      </c>
      <c r="I122" s="25" t="s">
        <v>35</v>
      </c>
      <c r="J122" s="56" t="s">
        <v>39</v>
      </c>
      <c r="K122" s="57">
        <v>142050.87</v>
      </c>
      <c r="L122" s="57">
        <v>7655.1213828248574</v>
      </c>
      <c r="M122" s="57">
        <v>142050.87</v>
      </c>
      <c r="N122" s="57">
        <v>0</v>
      </c>
      <c r="O122" s="57">
        <v>0</v>
      </c>
      <c r="P122" s="57">
        <v>0</v>
      </c>
      <c r="Q122" s="57">
        <v>142050.87</v>
      </c>
      <c r="R122" s="28" t="s">
        <v>5150</v>
      </c>
      <c r="S122" s="28" t="s">
        <v>160</v>
      </c>
      <c r="T122" s="57">
        <v>0</v>
      </c>
      <c r="U122" s="56" t="s">
        <v>37</v>
      </c>
      <c r="V122" s="56" t="s">
        <v>37</v>
      </c>
      <c r="W122" s="56" t="s">
        <v>37</v>
      </c>
      <c r="X122" s="55">
        <v>178270.71</v>
      </c>
    </row>
    <row r="123" spans="1:24" x14ac:dyDescent="0.25">
      <c r="A123" s="55">
        <v>702</v>
      </c>
      <c r="B123" s="56" t="s">
        <v>978</v>
      </c>
      <c r="C123" s="56"/>
      <c r="D123" s="25">
        <v>316266</v>
      </c>
      <c r="E123" s="25"/>
      <c r="F123" s="56" t="s">
        <v>33</v>
      </c>
      <c r="G123" s="56" t="s">
        <v>33</v>
      </c>
      <c r="H123" s="25" t="s">
        <v>34</v>
      </c>
      <c r="I123" s="25" t="s">
        <v>233</v>
      </c>
      <c r="J123" s="56" t="s">
        <v>39</v>
      </c>
      <c r="K123" s="57">
        <v>3480444.49</v>
      </c>
      <c r="L123" s="57">
        <v>187561.15352995697</v>
      </c>
      <c r="M123" s="57">
        <v>0</v>
      </c>
      <c r="N123" s="57">
        <v>0</v>
      </c>
      <c r="O123" s="57">
        <v>0</v>
      </c>
      <c r="P123" s="57">
        <v>3480444.49</v>
      </c>
      <c r="Q123" s="57">
        <v>3480444.49</v>
      </c>
      <c r="R123" s="28" t="s">
        <v>5153</v>
      </c>
      <c r="S123" s="28" t="s">
        <v>160</v>
      </c>
      <c r="T123" s="57">
        <v>3480444.49</v>
      </c>
      <c r="U123" s="56" t="s">
        <v>37</v>
      </c>
      <c r="V123" s="56" t="s">
        <v>37</v>
      </c>
      <c r="W123" s="56" t="s">
        <v>37</v>
      </c>
      <c r="X123" s="55">
        <v>3716344.99</v>
      </c>
    </row>
    <row r="124" spans="1:24" x14ac:dyDescent="0.25">
      <c r="A124" s="55">
        <v>702</v>
      </c>
      <c r="B124" s="56" t="s">
        <v>980</v>
      </c>
      <c r="C124" s="56"/>
      <c r="D124" s="25">
        <v>315112</v>
      </c>
      <c r="E124" s="25"/>
      <c r="F124" s="56" t="s">
        <v>33</v>
      </c>
      <c r="G124" s="56" t="s">
        <v>33</v>
      </c>
      <c r="H124" s="25" t="s">
        <v>34</v>
      </c>
      <c r="I124" s="25" t="s">
        <v>233</v>
      </c>
      <c r="J124" s="56" t="s">
        <v>36</v>
      </c>
      <c r="K124" s="57">
        <v>333758.7</v>
      </c>
      <c r="L124" s="57">
        <v>333758.7</v>
      </c>
      <c r="M124" s="57">
        <v>0</v>
      </c>
      <c r="N124" s="57">
        <v>0</v>
      </c>
      <c r="O124" s="57">
        <v>0</v>
      </c>
      <c r="P124" s="57">
        <v>333758.7</v>
      </c>
      <c r="Q124" s="57">
        <v>333758.7</v>
      </c>
      <c r="R124" s="28" t="s">
        <v>5153</v>
      </c>
      <c r="S124" s="28" t="s">
        <v>160</v>
      </c>
      <c r="T124" s="57">
        <v>0</v>
      </c>
      <c r="U124" s="56" t="s">
        <v>37</v>
      </c>
      <c r="V124" s="56" t="s">
        <v>37</v>
      </c>
      <c r="W124" s="56" t="s">
        <v>37</v>
      </c>
      <c r="X124" s="55">
        <v>352662.66</v>
      </c>
    </row>
    <row r="125" spans="1:24" x14ac:dyDescent="0.25">
      <c r="A125" s="55">
        <v>702</v>
      </c>
      <c r="B125" s="56" t="s">
        <v>982</v>
      </c>
      <c r="C125" s="56"/>
      <c r="D125" s="25">
        <v>320022</v>
      </c>
      <c r="E125" s="25"/>
      <c r="F125" s="56" t="s">
        <v>42</v>
      </c>
      <c r="G125" s="56" t="s">
        <v>33</v>
      </c>
      <c r="H125" s="25" t="s">
        <v>34</v>
      </c>
      <c r="I125" s="25" t="s">
        <v>35</v>
      </c>
      <c r="J125" s="56" t="s">
        <v>36</v>
      </c>
      <c r="K125" s="57">
        <v>88095.13</v>
      </c>
      <c r="L125" s="57">
        <v>88095.13</v>
      </c>
      <c r="M125" s="57">
        <v>0</v>
      </c>
      <c r="N125" s="57">
        <v>0</v>
      </c>
      <c r="O125" s="57">
        <v>0</v>
      </c>
      <c r="P125" s="57">
        <v>88095.13</v>
      </c>
      <c r="Q125" s="57">
        <v>88095.13</v>
      </c>
      <c r="R125" s="28" t="s">
        <v>5153</v>
      </c>
      <c r="S125" s="28" t="s">
        <v>2509</v>
      </c>
      <c r="T125" s="57">
        <v>88095.13</v>
      </c>
      <c r="U125" s="56" t="s">
        <v>37</v>
      </c>
      <c r="V125" s="56" t="s">
        <v>37</v>
      </c>
      <c r="W125" s="56" t="s">
        <v>37</v>
      </c>
      <c r="X125" s="55">
        <v>88095.13</v>
      </c>
    </row>
    <row r="126" spans="1:24" x14ac:dyDescent="0.25">
      <c r="A126" s="55">
        <v>702</v>
      </c>
      <c r="B126" s="56" t="s">
        <v>983</v>
      </c>
      <c r="C126" s="56"/>
      <c r="D126" s="25">
        <v>308247</v>
      </c>
      <c r="E126" s="25"/>
      <c r="F126" s="56" t="s">
        <v>51</v>
      </c>
      <c r="G126" s="56" t="s">
        <v>33</v>
      </c>
      <c r="H126" s="25" t="s">
        <v>34</v>
      </c>
      <c r="I126" s="25" t="s">
        <v>35</v>
      </c>
      <c r="J126" s="56" t="s">
        <v>36</v>
      </c>
      <c r="K126" s="57">
        <v>111838.16</v>
      </c>
      <c r="L126" s="57">
        <v>111838.16</v>
      </c>
      <c r="M126" s="57">
        <v>0</v>
      </c>
      <c r="N126" s="57">
        <v>0</v>
      </c>
      <c r="O126" s="57">
        <v>0</v>
      </c>
      <c r="P126" s="57">
        <v>111838.16</v>
      </c>
      <c r="Q126" s="57">
        <v>111838.16</v>
      </c>
      <c r="R126" s="28" t="s">
        <v>5153</v>
      </c>
      <c r="S126" s="28" t="s">
        <v>2668</v>
      </c>
      <c r="T126" s="57">
        <v>0</v>
      </c>
      <c r="U126" s="56" t="s">
        <v>37</v>
      </c>
      <c r="V126" s="56" t="s">
        <v>37</v>
      </c>
      <c r="W126" s="56" t="s">
        <v>37</v>
      </c>
      <c r="X126" s="55">
        <v>120479.4</v>
      </c>
    </row>
    <row r="127" spans="1:24" x14ac:dyDescent="0.25">
      <c r="A127" s="55">
        <v>702</v>
      </c>
      <c r="B127" s="56" t="s">
        <v>989</v>
      </c>
      <c r="C127" s="56"/>
      <c r="D127" s="25">
        <v>310871</v>
      </c>
      <c r="E127" s="25"/>
      <c r="F127" s="56" t="s">
        <v>42</v>
      </c>
      <c r="G127" s="56" t="s">
        <v>33</v>
      </c>
      <c r="H127" s="25" t="s">
        <v>34</v>
      </c>
      <c r="I127" s="25" t="s">
        <v>35</v>
      </c>
      <c r="J127" s="56" t="s">
        <v>36</v>
      </c>
      <c r="K127" s="57">
        <v>38302.68</v>
      </c>
      <c r="L127" s="57">
        <v>38302.68</v>
      </c>
      <c r="M127" s="57">
        <v>0</v>
      </c>
      <c r="N127" s="57">
        <v>0</v>
      </c>
      <c r="O127" s="57">
        <v>38302.68</v>
      </c>
      <c r="P127" s="57">
        <v>0</v>
      </c>
      <c r="Q127" s="57">
        <v>38302.68</v>
      </c>
      <c r="R127" s="28" t="s">
        <v>5152</v>
      </c>
      <c r="S127" s="28" t="s">
        <v>626</v>
      </c>
      <c r="T127" s="57">
        <v>0</v>
      </c>
      <c r="U127" s="56" t="s">
        <v>37</v>
      </c>
      <c r="V127" s="56" t="s">
        <v>37</v>
      </c>
      <c r="W127" s="56" t="s">
        <v>37</v>
      </c>
      <c r="X127" s="55">
        <v>38579.69</v>
      </c>
    </row>
    <row r="128" spans="1:24" x14ac:dyDescent="0.25">
      <c r="A128" s="55">
        <v>702</v>
      </c>
      <c r="B128" s="56" t="s">
        <v>997</v>
      </c>
      <c r="C128" s="56"/>
      <c r="D128" s="25">
        <v>317526</v>
      </c>
      <c r="E128" s="25"/>
      <c r="F128" s="56" t="s">
        <v>33</v>
      </c>
      <c r="G128" s="56" t="s">
        <v>33</v>
      </c>
      <c r="H128" s="25" t="s">
        <v>34</v>
      </c>
      <c r="I128" s="25" t="s">
        <v>35</v>
      </c>
      <c r="J128" s="56" t="s">
        <v>39</v>
      </c>
      <c r="K128" s="57">
        <v>567476.44999999995</v>
      </c>
      <c r="L128" s="57">
        <v>30581.30588460698</v>
      </c>
      <c r="M128" s="57">
        <v>0</v>
      </c>
      <c r="N128" s="57">
        <v>567476.44999999995</v>
      </c>
      <c r="O128" s="57">
        <v>0</v>
      </c>
      <c r="P128" s="57">
        <v>0</v>
      </c>
      <c r="Q128" s="57">
        <v>567476.44999999995</v>
      </c>
      <c r="R128" s="28" t="s">
        <v>5151</v>
      </c>
      <c r="S128" s="28" t="s">
        <v>160</v>
      </c>
      <c r="T128" s="57">
        <v>0</v>
      </c>
      <c r="U128" s="56" t="s">
        <v>37</v>
      </c>
      <c r="V128" s="56" t="s">
        <v>37</v>
      </c>
      <c r="W128" s="56" t="s">
        <v>37</v>
      </c>
      <c r="X128" s="55">
        <v>655553.56000000006</v>
      </c>
    </row>
    <row r="129" spans="1:24" x14ac:dyDescent="0.25">
      <c r="A129" s="55">
        <v>702</v>
      </c>
      <c r="B129" s="56" t="s">
        <v>1002</v>
      </c>
      <c r="C129" s="56"/>
      <c r="D129" s="25">
        <v>320022</v>
      </c>
      <c r="E129" s="25"/>
      <c r="F129" s="56" t="s">
        <v>42</v>
      </c>
      <c r="G129" s="56" t="s">
        <v>33</v>
      </c>
      <c r="H129" s="25" t="s">
        <v>34</v>
      </c>
      <c r="I129" s="25" t="s">
        <v>35</v>
      </c>
      <c r="J129" s="56" t="s">
        <v>36</v>
      </c>
      <c r="K129" s="57">
        <v>94700.68</v>
      </c>
      <c r="L129" s="57">
        <v>94700.68</v>
      </c>
      <c r="M129" s="57">
        <v>0</v>
      </c>
      <c r="N129" s="57">
        <v>0</v>
      </c>
      <c r="O129" s="57">
        <v>0</v>
      </c>
      <c r="P129" s="57">
        <v>94700.68</v>
      </c>
      <c r="Q129" s="57">
        <v>94700.68</v>
      </c>
      <c r="R129" s="28" t="s">
        <v>5153</v>
      </c>
      <c r="S129" s="28" t="s">
        <v>2509</v>
      </c>
      <c r="T129" s="57">
        <v>94700.68</v>
      </c>
      <c r="U129" s="56" t="s">
        <v>37</v>
      </c>
      <c r="V129" s="56" t="s">
        <v>37</v>
      </c>
      <c r="W129" s="56" t="s">
        <v>37</v>
      </c>
      <c r="X129" s="55">
        <v>94700.68</v>
      </c>
    </row>
    <row r="130" spans="1:24" x14ac:dyDescent="0.25">
      <c r="A130" s="55">
        <v>702</v>
      </c>
      <c r="B130" s="56" t="s">
        <v>1003</v>
      </c>
      <c r="C130" s="56"/>
      <c r="D130" s="25">
        <v>310917</v>
      </c>
      <c r="E130" s="25"/>
      <c r="F130" s="56" t="s">
        <v>33</v>
      </c>
      <c r="G130" s="56" t="s">
        <v>33</v>
      </c>
      <c r="H130" s="25" t="s">
        <v>34</v>
      </c>
      <c r="I130" s="25" t="s">
        <v>233</v>
      </c>
      <c r="J130" s="56" t="s">
        <v>39</v>
      </c>
      <c r="K130" s="57">
        <v>641957.54</v>
      </c>
      <c r="L130" s="57">
        <v>34595.091823933522</v>
      </c>
      <c r="M130" s="57">
        <v>0</v>
      </c>
      <c r="N130" s="57">
        <v>0</v>
      </c>
      <c r="O130" s="57">
        <v>0</v>
      </c>
      <c r="P130" s="57">
        <v>641957.54</v>
      </c>
      <c r="Q130" s="57">
        <v>641957.54</v>
      </c>
      <c r="R130" s="28" t="s">
        <v>5153</v>
      </c>
      <c r="S130" s="28" t="s">
        <v>160</v>
      </c>
      <c r="T130" s="57">
        <v>0</v>
      </c>
      <c r="U130" s="56" t="s">
        <v>37</v>
      </c>
      <c r="V130" s="56" t="s">
        <v>37</v>
      </c>
      <c r="W130" s="56" t="s">
        <v>37</v>
      </c>
      <c r="X130" s="55">
        <v>711998.39</v>
      </c>
    </row>
    <row r="131" spans="1:24" x14ac:dyDescent="0.25">
      <c r="A131" s="55">
        <v>702</v>
      </c>
      <c r="B131" s="56" t="s">
        <v>1010</v>
      </c>
      <c r="C131" s="56"/>
      <c r="D131" s="25">
        <v>319700</v>
      </c>
      <c r="E131" s="25"/>
      <c r="F131" s="56" t="s">
        <v>33</v>
      </c>
      <c r="G131" s="56" t="s">
        <v>33</v>
      </c>
      <c r="H131" s="25" t="s">
        <v>34</v>
      </c>
      <c r="I131" s="25" t="s">
        <v>233</v>
      </c>
      <c r="J131" s="56" t="s">
        <v>39</v>
      </c>
      <c r="K131" s="57">
        <v>2234547.1</v>
      </c>
      <c r="L131" s="57">
        <v>120419.74319579512</v>
      </c>
      <c r="M131" s="57">
        <v>0</v>
      </c>
      <c r="N131" s="57">
        <v>0</v>
      </c>
      <c r="O131" s="57">
        <v>0</v>
      </c>
      <c r="P131" s="57">
        <v>2234547.1</v>
      </c>
      <c r="Q131" s="57">
        <v>2234547.1</v>
      </c>
      <c r="R131" s="28" t="s">
        <v>5153</v>
      </c>
      <c r="S131" s="28" t="s">
        <v>160</v>
      </c>
      <c r="T131" s="57">
        <v>0</v>
      </c>
      <c r="U131" s="56" t="s">
        <v>37</v>
      </c>
      <c r="V131" s="56" t="s">
        <v>37</v>
      </c>
      <c r="W131" s="56" t="s">
        <v>37</v>
      </c>
      <c r="X131" s="55">
        <v>2657727.94</v>
      </c>
    </row>
    <row r="132" spans="1:24" x14ac:dyDescent="0.25">
      <c r="A132" s="55">
        <v>702</v>
      </c>
      <c r="B132" s="56" t="s">
        <v>1016</v>
      </c>
      <c r="C132" s="56"/>
      <c r="D132" s="25">
        <v>308393</v>
      </c>
      <c r="E132" s="25"/>
      <c r="F132" s="56" t="s">
        <v>51</v>
      </c>
      <c r="G132" s="56" t="s">
        <v>33</v>
      </c>
      <c r="H132" s="25" t="s">
        <v>34</v>
      </c>
      <c r="I132" s="25" t="s">
        <v>35</v>
      </c>
      <c r="J132" s="56" t="s">
        <v>36</v>
      </c>
      <c r="K132" s="57">
        <v>63326.75</v>
      </c>
      <c r="L132" s="57">
        <v>63326.75</v>
      </c>
      <c r="M132" s="57">
        <v>0</v>
      </c>
      <c r="N132" s="57">
        <v>0</v>
      </c>
      <c r="O132" s="57">
        <v>0</v>
      </c>
      <c r="P132" s="57">
        <v>63326.75</v>
      </c>
      <c r="Q132" s="57">
        <v>63326.75</v>
      </c>
      <c r="R132" s="28" t="s">
        <v>5153</v>
      </c>
      <c r="S132" s="28" t="s">
        <v>2668</v>
      </c>
      <c r="T132" s="57">
        <v>63326.75</v>
      </c>
      <c r="U132" s="56" t="s">
        <v>37</v>
      </c>
      <c r="V132" s="56" t="s">
        <v>37</v>
      </c>
      <c r="W132" s="56" t="s">
        <v>37</v>
      </c>
      <c r="X132" s="55">
        <v>76281.289999999994</v>
      </c>
    </row>
    <row r="133" spans="1:24" x14ac:dyDescent="0.25">
      <c r="A133" s="55">
        <v>702</v>
      </c>
      <c r="B133" s="56" t="s">
        <v>1018</v>
      </c>
      <c r="C133" s="56"/>
      <c r="D133" s="25">
        <v>314168</v>
      </c>
      <c r="E133" s="25"/>
      <c r="F133" s="56" t="s">
        <v>51</v>
      </c>
      <c r="G133" s="56" t="s">
        <v>33</v>
      </c>
      <c r="H133" s="25" t="s">
        <v>34</v>
      </c>
      <c r="I133" s="25" t="s">
        <v>233</v>
      </c>
      <c r="J133" s="56" t="s">
        <v>36</v>
      </c>
      <c r="K133" s="57">
        <v>30597.37</v>
      </c>
      <c r="L133" s="57">
        <v>30597.37</v>
      </c>
      <c r="M133" s="57">
        <v>0</v>
      </c>
      <c r="N133" s="57">
        <v>0</v>
      </c>
      <c r="O133" s="57">
        <v>0</v>
      </c>
      <c r="P133" s="57">
        <v>30597.37</v>
      </c>
      <c r="Q133" s="57">
        <v>30597.37</v>
      </c>
      <c r="R133" s="28" t="s">
        <v>5153</v>
      </c>
      <c r="S133" s="28" t="s">
        <v>158</v>
      </c>
      <c r="T133" s="57">
        <v>30597.37</v>
      </c>
      <c r="U133" s="56" t="s">
        <v>37</v>
      </c>
      <c r="V133" s="56" t="s">
        <v>37</v>
      </c>
      <c r="W133" s="56" t="s">
        <v>37</v>
      </c>
      <c r="X133" s="55">
        <v>30782.59</v>
      </c>
    </row>
    <row r="134" spans="1:24" x14ac:dyDescent="0.25">
      <c r="A134" s="55">
        <v>702</v>
      </c>
      <c r="B134" s="56" t="s">
        <v>1019</v>
      </c>
      <c r="C134" s="56"/>
      <c r="D134" s="25">
        <v>320022</v>
      </c>
      <c r="E134" s="25"/>
      <c r="F134" s="56" t="s">
        <v>42</v>
      </c>
      <c r="G134" s="56" t="s">
        <v>33</v>
      </c>
      <c r="H134" s="25" t="s">
        <v>34</v>
      </c>
      <c r="I134" s="25" t="s">
        <v>35</v>
      </c>
      <c r="J134" s="56" t="s">
        <v>36</v>
      </c>
      <c r="K134" s="57">
        <v>94700.68</v>
      </c>
      <c r="L134" s="57">
        <v>94700.68</v>
      </c>
      <c r="M134" s="57">
        <v>0</v>
      </c>
      <c r="N134" s="57">
        <v>0</v>
      </c>
      <c r="O134" s="57">
        <v>0</v>
      </c>
      <c r="P134" s="57">
        <v>94700.68</v>
      </c>
      <c r="Q134" s="57">
        <v>94700.68</v>
      </c>
      <c r="R134" s="28" t="s">
        <v>5153</v>
      </c>
      <c r="S134" s="28" t="s">
        <v>2509</v>
      </c>
      <c r="T134" s="57">
        <v>94700.68</v>
      </c>
      <c r="U134" s="56" t="s">
        <v>37</v>
      </c>
      <c r="V134" s="56" t="s">
        <v>37</v>
      </c>
      <c r="W134" s="56" t="s">
        <v>37</v>
      </c>
      <c r="X134" s="55">
        <v>94700.68</v>
      </c>
    </row>
    <row r="135" spans="1:24" x14ac:dyDescent="0.25">
      <c r="A135" s="55">
        <v>702</v>
      </c>
      <c r="B135" s="56" t="s">
        <v>1021</v>
      </c>
      <c r="C135" s="56"/>
      <c r="D135" s="25">
        <v>315381</v>
      </c>
      <c r="E135" s="25"/>
      <c r="F135" s="56" t="s">
        <v>51</v>
      </c>
      <c r="G135" s="56" t="s">
        <v>33</v>
      </c>
      <c r="H135" s="25" t="s">
        <v>34</v>
      </c>
      <c r="I135" s="25" t="s">
        <v>233</v>
      </c>
      <c r="J135" s="56" t="s">
        <v>36</v>
      </c>
      <c r="K135" s="57">
        <v>9344.65</v>
      </c>
      <c r="L135" s="57">
        <v>9344.65</v>
      </c>
      <c r="M135" s="57">
        <v>0</v>
      </c>
      <c r="N135" s="57">
        <v>0</v>
      </c>
      <c r="O135" s="57">
        <v>9344.65</v>
      </c>
      <c r="P135" s="57">
        <v>0</v>
      </c>
      <c r="Q135" s="57">
        <v>9344.65</v>
      </c>
      <c r="R135" s="28" t="s">
        <v>5152</v>
      </c>
      <c r="S135" s="28" t="s">
        <v>2668</v>
      </c>
      <c r="T135" s="57">
        <v>0</v>
      </c>
      <c r="U135" s="56" t="s">
        <v>37</v>
      </c>
      <c r="V135" s="56" t="s">
        <v>37</v>
      </c>
      <c r="W135" s="56" t="s">
        <v>37</v>
      </c>
      <c r="X135" s="55">
        <v>11425.66</v>
      </c>
    </row>
    <row r="136" spans="1:24" x14ac:dyDescent="0.25">
      <c r="A136" s="55">
        <v>702</v>
      </c>
      <c r="B136" s="56" t="s">
        <v>1025</v>
      </c>
      <c r="C136" s="56"/>
      <c r="D136" s="25">
        <v>318911</v>
      </c>
      <c r="E136" s="25"/>
      <c r="F136" s="56" t="s">
        <v>33</v>
      </c>
      <c r="G136" s="56" t="s">
        <v>33</v>
      </c>
      <c r="H136" s="25" t="s">
        <v>34</v>
      </c>
      <c r="I136" s="25" t="s">
        <v>233</v>
      </c>
      <c r="J136" s="56" t="s">
        <v>36</v>
      </c>
      <c r="K136" s="57">
        <v>-9776.92</v>
      </c>
      <c r="L136" s="57">
        <v>10051.65</v>
      </c>
      <c r="M136" s="57">
        <v>0</v>
      </c>
      <c r="N136" s="57">
        <v>0</v>
      </c>
      <c r="O136" s="57">
        <v>0</v>
      </c>
      <c r="P136" s="57">
        <v>10051.65</v>
      </c>
      <c r="Q136" s="57">
        <v>10051.65</v>
      </c>
      <c r="R136" s="28" t="s">
        <v>5153</v>
      </c>
      <c r="S136" s="28" t="s">
        <v>160</v>
      </c>
      <c r="T136" s="57">
        <v>0</v>
      </c>
      <c r="U136" s="56" t="s">
        <v>37</v>
      </c>
      <c r="V136" s="56" t="s">
        <v>37</v>
      </c>
      <c r="W136" s="56" t="s">
        <v>37</v>
      </c>
      <c r="X136" s="55">
        <v>8598.06</v>
      </c>
    </row>
    <row r="137" spans="1:24" x14ac:dyDescent="0.25">
      <c r="A137" s="55">
        <v>702</v>
      </c>
      <c r="B137" s="56" t="s">
        <v>1026</v>
      </c>
      <c r="C137" s="56"/>
      <c r="D137" s="25">
        <v>309021</v>
      </c>
      <c r="E137" s="25"/>
      <c r="F137" s="56" t="s">
        <v>33</v>
      </c>
      <c r="G137" s="56" t="s">
        <v>33</v>
      </c>
      <c r="H137" s="25" t="s">
        <v>34</v>
      </c>
      <c r="I137" s="25" t="s">
        <v>233</v>
      </c>
      <c r="J137" s="56" t="s">
        <v>39</v>
      </c>
      <c r="K137" s="57">
        <v>2285145.4300000002</v>
      </c>
      <c r="L137" s="57">
        <v>123146.48719896967</v>
      </c>
      <c r="M137" s="57">
        <v>0</v>
      </c>
      <c r="N137" s="57">
        <v>0</v>
      </c>
      <c r="O137" s="57">
        <v>0</v>
      </c>
      <c r="P137" s="57">
        <v>2285145.4300000002</v>
      </c>
      <c r="Q137" s="57">
        <v>2285145.4300000002</v>
      </c>
      <c r="R137" s="28" t="s">
        <v>5153</v>
      </c>
      <c r="S137" s="28" t="s">
        <v>160</v>
      </c>
      <c r="T137" s="57">
        <v>0</v>
      </c>
      <c r="U137" s="56" t="s">
        <v>37</v>
      </c>
      <c r="V137" s="56" t="s">
        <v>37</v>
      </c>
      <c r="W137" s="56" t="s">
        <v>37</v>
      </c>
      <c r="X137" s="55">
        <v>3217760.86</v>
      </c>
    </row>
    <row r="138" spans="1:24" x14ac:dyDescent="0.25">
      <c r="A138" s="55">
        <v>702</v>
      </c>
      <c r="B138" s="56" t="s">
        <v>1032</v>
      </c>
      <c r="C138" s="56"/>
      <c r="D138" s="25">
        <v>318246</v>
      </c>
      <c r="E138" s="25"/>
      <c r="F138" s="56" t="s">
        <v>51</v>
      </c>
      <c r="G138" s="56" t="s">
        <v>33</v>
      </c>
      <c r="H138" s="25" t="s">
        <v>34</v>
      </c>
      <c r="I138" s="25" t="s">
        <v>233</v>
      </c>
      <c r="J138" s="56" t="s">
        <v>36</v>
      </c>
      <c r="K138" s="57">
        <v>109583.22</v>
      </c>
      <c r="L138" s="57">
        <v>109583.22</v>
      </c>
      <c r="M138" s="57">
        <v>0</v>
      </c>
      <c r="N138" s="57">
        <v>109583.22</v>
      </c>
      <c r="O138" s="57">
        <v>0</v>
      </c>
      <c r="P138" s="57">
        <v>0</v>
      </c>
      <c r="Q138" s="57">
        <v>109583.22</v>
      </c>
      <c r="R138" s="28" t="s">
        <v>5151</v>
      </c>
      <c r="S138" s="28" t="s">
        <v>2668</v>
      </c>
      <c r="T138" s="57">
        <v>0</v>
      </c>
      <c r="U138" s="56" t="s">
        <v>37</v>
      </c>
      <c r="V138" s="56" t="s">
        <v>37</v>
      </c>
      <c r="W138" s="56" t="s">
        <v>37</v>
      </c>
      <c r="X138" s="55">
        <v>120298.11</v>
      </c>
    </row>
    <row r="139" spans="1:24" x14ac:dyDescent="0.25">
      <c r="A139" s="55">
        <v>702</v>
      </c>
      <c r="B139" s="56" t="s">
        <v>1038</v>
      </c>
      <c r="C139" s="56"/>
      <c r="D139" s="25">
        <v>315144</v>
      </c>
      <c r="E139" s="25"/>
      <c r="F139" s="56" t="s">
        <v>42</v>
      </c>
      <c r="G139" s="56" t="s">
        <v>33</v>
      </c>
      <c r="H139" s="25" t="s">
        <v>34</v>
      </c>
      <c r="I139" s="25" t="s">
        <v>35</v>
      </c>
      <c r="J139" s="56" t="s">
        <v>36</v>
      </c>
      <c r="K139" s="57">
        <v>2825.72</v>
      </c>
      <c r="L139" s="57">
        <v>2825.72</v>
      </c>
      <c r="M139" s="57">
        <v>0</v>
      </c>
      <c r="N139" s="57">
        <v>0</v>
      </c>
      <c r="O139" s="57">
        <v>0</v>
      </c>
      <c r="P139" s="57">
        <v>2825.72</v>
      </c>
      <c r="Q139" s="57">
        <v>2825.72</v>
      </c>
      <c r="R139" s="28" t="s">
        <v>5153</v>
      </c>
      <c r="S139" s="28" t="s">
        <v>2509</v>
      </c>
      <c r="T139" s="57">
        <v>2825.72</v>
      </c>
      <c r="U139" s="56" t="s">
        <v>37</v>
      </c>
      <c r="V139" s="56" t="s">
        <v>37</v>
      </c>
      <c r="W139" s="56" t="s">
        <v>37</v>
      </c>
      <c r="X139" s="55">
        <v>2825.72</v>
      </c>
    </row>
    <row r="140" spans="1:24" x14ac:dyDescent="0.25">
      <c r="A140" s="55">
        <v>702</v>
      </c>
      <c r="B140" s="56" t="s">
        <v>1043</v>
      </c>
      <c r="C140" s="56"/>
      <c r="D140" s="25">
        <v>308245</v>
      </c>
      <c r="E140" s="25"/>
      <c r="F140" s="56" t="s">
        <v>33</v>
      </c>
      <c r="G140" s="56" t="s">
        <v>33</v>
      </c>
      <c r="H140" s="25" t="s">
        <v>34</v>
      </c>
      <c r="I140" s="25" t="s">
        <v>233</v>
      </c>
      <c r="J140" s="56" t="s">
        <v>39</v>
      </c>
      <c r="K140" s="57">
        <v>1446727.13</v>
      </c>
      <c r="L140" s="57">
        <v>77964.125020676307</v>
      </c>
      <c r="M140" s="57">
        <v>0</v>
      </c>
      <c r="N140" s="57">
        <v>0</v>
      </c>
      <c r="O140" s="57">
        <v>0</v>
      </c>
      <c r="P140" s="57">
        <v>1446727.13</v>
      </c>
      <c r="Q140" s="57">
        <v>1446727.13</v>
      </c>
      <c r="R140" s="28" t="s">
        <v>5153</v>
      </c>
      <c r="S140" s="28" t="s">
        <v>160</v>
      </c>
      <c r="T140" s="57">
        <v>0</v>
      </c>
      <c r="U140" s="56" t="s">
        <v>37</v>
      </c>
      <c r="V140" s="56" t="s">
        <v>37</v>
      </c>
      <c r="W140" s="56" t="s">
        <v>37</v>
      </c>
      <c r="X140" s="55">
        <v>1958867.69</v>
      </c>
    </row>
    <row r="141" spans="1:24" x14ac:dyDescent="0.25">
      <c r="A141" s="55">
        <v>702</v>
      </c>
      <c r="B141" s="56" t="s">
        <v>1051</v>
      </c>
      <c r="C141" s="56"/>
      <c r="D141" s="25">
        <v>316559</v>
      </c>
      <c r="E141" s="25"/>
      <c r="F141" s="56" t="s">
        <v>33</v>
      </c>
      <c r="G141" s="56" t="s">
        <v>33</v>
      </c>
      <c r="H141" s="25" t="s">
        <v>34</v>
      </c>
      <c r="I141" s="25" t="s">
        <v>35</v>
      </c>
      <c r="J141" s="56" t="s">
        <v>39</v>
      </c>
      <c r="K141" s="57">
        <v>100999.67999999999</v>
      </c>
      <c r="L141" s="57">
        <v>5442.872754151158</v>
      </c>
      <c r="M141" s="57">
        <v>0</v>
      </c>
      <c r="N141" s="57">
        <v>100999.67999999999</v>
      </c>
      <c r="O141" s="57">
        <v>0</v>
      </c>
      <c r="P141" s="57">
        <v>0</v>
      </c>
      <c r="Q141" s="57">
        <v>100999.67999999999</v>
      </c>
      <c r="R141" s="28" t="s">
        <v>5151</v>
      </c>
      <c r="S141" s="28" t="s">
        <v>160</v>
      </c>
      <c r="T141" s="57">
        <v>0</v>
      </c>
      <c r="U141" s="56" t="s">
        <v>37</v>
      </c>
      <c r="V141" s="56" t="s">
        <v>37</v>
      </c>
      <c r="W141" s="56" t="s">
        <v>37</v>
      </c>
      <c r="X141" s="55">
        <v>128964.68</v>
      </c>
    </row>
    <row r="142" spans="1:24" x14ac:dyDescent="0.25">
      <c r="A142" s="55">
        <v>702</v>
      </c>
      <c r="B142" s="56" t="s">
        <v>1059</v>
      </c>
      <c r="C142" s="56"/>
      <c r="D142" s="25">
        <v>309151</v>
      </c>
      <c r="E142" s="25"/>
      <c r="F142" s="56" t="s">
        <v>33</v>
      </c>
      <c r="G142" s="56" t="s">
        <v>33</v>
      </c>
      <c r="H142" s="25" t="s">
        <v>34</v>
      </c>
      <c r="I142" s="25" t="s">
        <v>233</v>
      </c>
      <c r="J142" s="56" t="s">
        <v>39</v>
      </c>
      <c r="K142" s="57">
        <v>688291.93</v>
      </c>
      <c r="L142" s="57">
        <v>37092.052100552362</v>
      </c>
      <c r="M142" s="57">
        <v>0</v>
      </c>
      <c r="N142" s="57">
        <v>0</v>
      </c>
      <c r="O142" s="57">
        <v>0</v>
      </c>
      <c r="P142" s="57">
        <v>688291.93</v>
      </c>
      <c r="Q142" s="57">
        <v>688291.93</v>
      </c>
      <c r="R142" s="28" t="s">
        <v>5153</v>
      </c>
      <c r="S142" s="28" t="s">
        <v>160</v>
      </c>
      <c r="T142" s="57">
        <v>0</v>
      </c>
      <c r="U142" s="56" t="s">
        <v>37</v>
      </c>
      <c r="V142" s="56" t="s">
        <v>37</v>
      </c>
      <c r="W142" s="56" t="s">
        <v>37</v>
      </c>
      <c r="X142" s="55">
        <v>967232.64</v>
      </c>
    </row>
    <row r="143" spans="1:24" x14ac:dyDescent="0.25">
      <c r="A143" s="55">
        <v>702</v>
      </c>
      <c r="B143" s="56" t="s">
        <v>1061</v>
      </c>
      <c r="C143" s="56"/>
      <c r="D143" s="25">
        <v>311965</v>
      </c>
      <c r="E143" s="25"/>
      <c r="F143" s="56" t="s">
        <v>33</v>
      </c>
      <c r="G143" s="56" t="s">
        <v>33</v>
      </c>
      <c r="H143" s="25" t="s">
        <v>34</v>
      </c>
      <c r="I143" s="25" t="s">
        <v>35</v>
      </c>
      <c r="J143" s="56" t="s">
        <v>39</v>
      </c>
      <c r="K143" s="57">
        <v>17433411.629999999</v>
      </c>
      <c r="L143" s="57">
        <v>939486.55255966086</v>
      </c>
      <c r="M143" s="57">
        <v>17433411.629999999</v>
      </c>
      <c r="N143" s="57">
        <v>0</v>
      </c>
      <c r="O143" s="57">
        <v>0</v>
      </c>
      <c r="P143" s="57">
        <v>0</v>
      </c>
      <c r="Q143" s="57">
        <v>17433411.629999999</v>
      </c>
      <c r="R143" s="28" t="s">
        <v>5150</v>
      </c>
      <c r="S143" s="28" t="s">
        <v>160</v>
      </c>
      <c r="T143" s="57">
        <v>0</v>
      </c>
      <c r="U143" s="56" t="s">
        <v>37</v>
      </c>
      <c r="V143" s="56" t="s">
        <v>37</v>
      </c>
      <c r="W143" s="56" t="s">
        <v>37</v>
      </c>
      <c r="X143" s="55">
        <v>19729517.600000001</v>
      </c>
    </row>
    <row r="144" spans="1:24" x14ac:dyDescent="0.25">
      <c r="A144" s="55">
        <v>702</v>
      </c>
      <c r="B144" s="56" t="s">
        <v>1079</v>
      </c>
      <c r="C144" s="56"/>
      <c r="D144" s="25">
        <v>312659</v>
      </c>
      <c r="E144" s="25"/>
      <c r="F144" s="56" t="s">
        <v>42</v>
      </c>
      <c r="G144" s="56" t="s">
        <v>33</v>
      </c>
      <c r="H144" s="25" t="s">
        <v>34</v>
      </c>
      <c r="I144" s="25" t="s">
        <v>35</v>
      </c>
      <c r="J144" s="56" t="s">
        <v>39</v>
      </c>
      <c r="K144" s="57">
        <v>781865.67</v>
      </c>
      <c r="L144" s="57">
        <v>42134.740948180639</v>
      </c>
      <c r="M144" s="57">
        <v>0</v>
      </c>
      <c r="N144" s="57">
        <v>0</v>
      </c>
      <c r="O144" s="57">
        <v>0</v>
      </c>
      <c r="P144" s="57">
        <v>781865.67</v>
      </c>
      <c r="Q144" s="57">
        <v>781865.67</v>
      </c>
      <c r="R144" s="28" t="s">
        <v>5153</v>
      </c>
      <c r="S144" s="28" t="s">
        <v>160</v>
      </c>
      <c r="T144" s="57">
        <v>0</v>
      </c>
      <c r="U144" s="56" t="s">
        <v>37</v>
      </c>
      <c r="V144" s="56" t="s">
        <v>37</v>
      </c>
      <c r="W144" s="56" t="s">
        <v>37</v>
      </c>
      <c r="X144" s="55">
        <v>1551764.44</v>
      </c>
    </row>
    <row r="145" spans="1:24" x14ac:dyDescent="0.25">
      <c r="A145" s="55">
        <v>702</v>
      </c>
      <c r="B145" s="56" t="s">
        <v>1095</v>
      </c>
      <c r="C145" s="56"/>
      <c r="D145" s="25">
        <v>308530</v>
      </c>
      <c r="E145" s="25"/>
      <c r="F145" s="56" t="s">
        <v>33</v>
      </c>
      <c r="G145" s="56" t="s">
        <v>33</v>
      </c>
      <c r="H145" s="25" t="s">
        <v>34</v>
      </c>
      <c r="I145" s="25" t="s">
        <v>233</v>
      </c>
      <c r="J145" s="56" t="s">
        <v>39</v>
      </c>
      <c r="K145" s="57">
        <v>883668.59</v>
      </c>
      <c r="L145" s="57">
        <v>47620.900305923446</v>
      </c>
      <c r="M145" s="57">
        <v>0</v>
      </c>
      <c r="N145" s="57">
        <v>0</v>
      </c>
      <c r="O145" s="57">
        <v>0</v>
      </c>
      <c r="P145" s="57">
        <v>883668.59</v>
      </c>
      <c r="Q145" s="57">
        <v>883668.59</v>
      </c>
      <c r="R145" s="28" t="s">
        <v>5153</v>
      </c>
      <c r="S145" s="28" t="s">
        <v>160</v>
      </c>
      <c r="T145" s="57">
        <v>0</v>
      </c>
      <c r="U145" s="56" t="s">
        <v>37</v>
      </c>
      <c r="V145" s="56" t="s">
        <v>37</v>
      </c>
      <c r="W145" s="56" t="s">
        <v>37</v>
      </c>
      <c r="X145" s="55">
        <v>1168378.26</v>
      </c>
    </row>
    <row r="146" spans="1:24" x14ac:dyDescent="0.25">
      <c r="A146" s="55">
        <v>702</v>
      </c>
      <c r="B146" s="56" t="s">
        <v>1099</v>
      </c>
      <c r="C146" s="56"/>
      <c r="D146" s="25">
        <v>308247</v>
      </c>
      <c r="E146" s="25"/>
      <c r="F146" s="56" t="s">
        <v>42</v>
      </c>
      <c r="G146" s="56" t="s">
        <v>33</v>
      </c>
      <c r="H146" s="25" t="s">
        <v>34</v>
      </c>
      <c r="I146" s="25" t="s">
        <v>35</v>
      </c>
      <c r="J146" s="56" t="s">
        <v>36</v>
      </c>
      <c r="K146" s="57">
        <v>233266</v>
      </c>
      <c r="L146" s="57">
        <v>233266</v>
      </c>
      <c r="M146" s="57">
        <v>0</v>
      </c>
      <c r="N146" s="57">
        <v>0</v>
      </c>
      <c r="O146" s="57">
        <v>0</v>
      </c>
      <c r="P146" s="57">
        <v>233266</v>
      </c>
      <c r="Q146" s="57">
        <v>233266</v>
      </c>
      <c r="R146" s="28" t="s">
        <v>5153</v>
      </c>
      <c r="S146" s="28" t="s">
        <v>2668</v>
      </c>
      <c r="T146" s="57">
        <v>0</v>
      </c>
      <c r="U146" s="56" t="s">
        <v>37</v>
      </c>
      <c r="V146" s="56" t="s">
        <v>37</v>
      </c>
      <c r="W146" s="56" t="s">
        <v>37</v>
      </c>
      <c r="X146" s="55">
        <v>259645.59</v>
      </c>
    </row>
    <row r="147" spans="1:24" x14ac:dyDescent="0.25">
      <c r="A147" s="55">
        <v>702</v>
      </c>
      <c r="B147" s="56" t="s">
        <v>1100</v>
      </c>
      <c r="C147" s="56"/>
      <c r="D147" s="25">
        <v>308247</v>
      </c>
      <c r="E147" s="25"/>
      <c r="F147" s="56" t="s">
        <v>42</v>
      </c>
      <c r="G147" s="56" t="s">
        <v>33</v>
      </c>
      <c r="H147" s="25" t="s">
        <v>34</v>
      </c>
      <c r="I147" s="25" t="s">
        <v>35</v>
      </c>
      <c r="J147" s="56" t="s">
        <v>36</v>
      </c>
      <c r="K147" s="57">
        <v>227818.94</v>
      </c>
      <c r="L147" s="57">
        <v>227818.94</v>
      </c>
      <c r="M147" s="57">
        <v>0</v>
      </c>
      <c r="N147" s="57">
        <v>0</v>
      </c>
      <c r="O147" s="57">
        <v>0</v>
      </c>
      <c r="P147" s="57">
        <v>227818.94</v>
      </c>
      <c r="Q147" s="57">
        <v>227818.94</v>
      </c>
      <c r="R147" s="28" t="s">
        <v>5153</v>
      </c>
      <c r="S147" s="28" t="s">
        <v>2668</v>
      </c>
      <c r="T147" s="57">
        <v>0</v>
      </c>
      <c r="U147" s="56" t="s">
        <v>37</v>
      </c>
      <c r="V147" s="56" t="s">
        <v>37</v>
      </c>
      <c r="W147" s="56" t="s">
        <v>37</v>
      </c>
      <c r="X147" s="55">
        <v>254198.53</v>
      </c>
    </row>
    <row r="148" spans="1:24" x14ac:dyDescent="0.25">
      <c r="A148" s="55">
        <v>702</v>
      </c>
      <c r="B148" s="56" t="s">
        <v>1101</v>
      </c>
      <c r="C148" s="56"/>
      <c r="D148" s="25">
        <v>308391</v>
      </c>
      <c r="E148" s="25"/>
      <c r="F148" s="56" t="s">
        <v>42</v>
      </c>
      <c r="G148" s="56" t="s">
        <v>33</v>
      </c>
      <c r="H148" s="25" t="s">
        <v>34</v>
      </c>
      <c r="I148" s="25" t="s">
        <v>35</v>
      </c>
      <c r="J148" s="56" t="s">
        <v>36</v>
      </c>
      <c r="K148" s="57">
        <v>37092.67</v>
      </c>
      <c r="L148" s="57">
        <v>37092.67</v>
      </c>
      <c r="M148" s="57">
        <v>37092.67</v>
      </c>
      <c r="N148" s="57">
        <v>0</v>
      </c>
      <c r="O148" s="57">
        <v>0</v>
      </c>
      <c r="P148" s="57">
        <v>0</v>
      </c>
      <c r="Q148" s="57">
        <v>37092.67</v>
      </c>
      <c r="R148" s="28" t="s">
        <v>5150</v>
      </c>
      <c r="S148" s="28" t="s">
        <v>2738</v>
      </c>
      <c r="T148" s="57">
        <v>0</v>
      </c>
      <c r="U148" s="56" t="s">
        <v>37</v>
      </c>
      <c r="V148" s="56" t="s">
        <v>37</v>
      </c>
      <c r="W148" s="56" t="s">
        <v>37</v>
      </c>
      <c r="X148" s="55">
        <v>37874.43</v>
      </c>
    </row>
    <row r="149" spans="1:24" x14ac:dyDescent="0.25">
      <c r="A149" s="55">
        <v>702</v>
      </c>
      <c r="B149" s="56" t="s">
        <v>1103</v>
      </c>
      <c r="C149" s="56"/>
      <c r="D149" s="25">
        <v>308247</v>
      </c>
      <c r="E149" s="25"/>
      <c r="F149" s="56" t="s">
        <v>51</v>
      </c>
      <c r="G149" s="56" t="s">
        <v>33</v>
      </c>
      <c r="H149" s="25" t="s">
        <v>34</v>
      </c>
      <c r="I149" s="25" t="s">
        <v>35</v>
      </c>
      <c r="J149" s="56" t="s">
        <v>36</v>
      </c>
      <c r="K149" s="57">
        <v>145541.82</v>
      </c>
      <c r="L149" s="57">
        <v>145541.82</v>
      </c>
      <c r="M149" s="57">
        <v>0</v>
      </c>
      <c r="N149" s="57">
        <v>0</v>
      </c>
      <c r="O149" s="57">
        <v>0</v>
      </c>
      <c r="P149" s="57">
        <v>145541.82</v>
      </c>
      <c r="Q149" s="57">
        <v>145541.82</v>
      </c>
      <c r="R149" s="28" t="s">
        <v>5153</v>
      </c>
      <c r="S149" s="28" t="s">
        <v>2668</v>
      </c>
      <c r="T149" s="57">
        <v>0</v>
      </c>
      <c r="U149" s="56" t="s">
        <v>37</v>
      </c>
      <c r="V149" s="56" t="s">
        <v>37</v>
      </c>
      <c r="W149" s="56" t="s">
        <v>37</v>
      </c>
      <c r="X149" s="55">
        <v>155383.01999999999</v>
      </c>
    </row>
    <row r="150" spans="1:24" x14ac:dyDescent="0.25">
      <c r="A150" s="55">
        <v>702</v>
      </c>
      <c r="B150" s="56" t="s">
        <v>1104</v>
      </c>
      <c r="C150" s="56"/>
      <c r="D150" s="25">
        <v>316242</v>
      </c>
      <c r="E150" s="25"/>
      <c r="F150" s="56" t="s">
        <v>51</v>
      </c>
      <c r="G150" s="56" t="s">
        <v>33</v>
      </c>
      <c r="H150" s="25" t="s">
        <v>34</v>
      </c>
      <c r="I150" s="25" t="s">
        <v>35</v>
      </c>
      <c r="J150" s="56" t="s">
        <v>36</v>
      </c>
      <c r="K150" s="57">
        <v>46524.24</v>
      </c>
      <c r="L150" s="57">
        <v>46524.24</v>
      </c>
      <c r="M150" s="57">
        <v>46524.24</v>
      </c>
      <c r="N150" s="57">
        <v>0</v>
      </c>
      <c r="O150" s="57">
        <v>0</v>
      </c>
      <c r="P150" s="57">
        <v>0</v>
      </c>
      <c r="Q150" s="57">
        <v>46524.24</v>
      </c>
      <c r="R150" s="28" t="s">
        <v>5150</v>
      </c>
      <c r="S150" s="28" t="s">
        <v>158</v>
      </c>
      <c r="T150" s="57">
        <v>0</v>
      </c>
      <c r="U150" s="56" t="s">
        <v>37</v>
      </c>
      <c r="V150" s="56" t="s">
        <v>37</v>
      </c>
      <c r="W150" s="56" t="s">
        <v>37</v>
      </c>
      <c r="X150" s="55">
        <v>52636.59</v>
      </c>
    </row>
    <row r="151" spans="1:24" x14ac:dyDescent="0.25">
      <c r="A151" s="55">
        <v>702</v>
      </c>
      <c r="B151" s="56" t="s">
        <v>1109</v>
      </c>
      <c r="C151" s="56"/>
      <c r="D151" s="25">
        <v>313508</v>
      </c>
      <c r="E151" s="25"/>
      <c r="F151" s="56" t="s">
        <v>42</v>
      </c>
      <c r="G151" s="56" t="s">
        <v>33</v>
      </c>
      <c r="H151" s="25" t="s">
        <v>34</v>
      </c>
      <c r="I151" s="25" t="s">
        <v>233</v>
      </c>
      <c r="J151" s="56" t="s">
        <v>36</v>
      </c>
      <c r="K151" s="57">
        <v>17250.66</v>
      </c>
      <c r="L151" s="57">
        <v>17250.66</v>
      </c>
      <c r="M151" s="57">
        <v>0</v>
      </c>
      <c r="N151" s="57">
        <v>0</v>
      </c>
      <c r="O151" s="57">
        <v>0</v>
      </c>
      <c r="P151" s="57">
        <v>17250.66</v>
      </c>
      <c r="Q151" s="57">
        <v>17250.66</v>
      </c>
      <c r="R151" s="28" t="s">
        <v>5153</v>
      </c>
      <c r="S151" s="28" t="s">
        <v>2738</v>
      </c>
      <c r="T151" s="57">
        <v>0</v>
      </c>
      <c r="U151" s="56" t="s">
        <v>37</v>
      </c>
      <c r="V151" s="56" t="s">
        <v>37</v>
      </c>
      <c r="W151" s="56" t="s">
        <v>37</v>
      </c>
      <c r="X151" s="55">
        <v>19549.599999999999</v>
      </c>
    </row>
    <row r="152" spans="1:24" x14ac:dyDescent="0.25">
      <c r="A152" s="55">
        <v>702</v>
      </c>
      <c r="B152" s="56" t="s">
        <v>1116</v>
      </c>
      <c r="C152" s="56"/>
      <c r="D152" s="25">
        <v>308247</v>
      </c>
      <c r="E152" s="25"/>
      <c r="F152" s="56" t="s">
        <v>42</v>
      </c>
      <c r="G152" s="56" t="s">
        <v>33</v>
      </c>
      <c r="H152" s="25" t="s">
        <v>34</v>
      </c>
      <c r="I152" s="25" t="s">
        <v>35</v>
      </c>
      <c r="J152" s="56" t="s">
        <v>36</v>
      </c>
      <c r="K152" s="57">
        <v>258714.49</v>
      </c>
      <c r="L152" s="57">
        <v>258714.49</v>
      </c>
      <c r="M152" s="57">
        <v>0</v>
      </c>
      <c r="N152" s="57">
        <v>0</v>
      </c>
      <c r="O152" s="57">
        <v>0</v>
      </c>
      <c r="P152" s="57">
        <v>258714.49</v>
      </c>
      <c r="Q152" s="57">
        <v>258714.49</v>
      </c>
      <c r="R152" s="28" t="s">
        <v>5153</v>
      </c>
      <c r="S152" s="28" t="s">
        <v>2668</v>
      </c>
      <c r="T152" s="57">
        <v>0</v>
      </c>
      <c r="U152" s="56" t="s">
        <v>37</v>
      </c>
      <c r="V152" s="56" t="s">
        <v>37</v>
      </c>
      <c r="W152" s="56" t="s">
        <v>37</v>
      </c>
      <c r="X152" s="55">
        <v>289882.93</v>
      </c>
    </row>
    <row r="153" spans="1:24" x14ac:dyDescent="0.25">
      <c r="A153" s="55">
        <v>702</v>
      </c>
      <c r="B153" s="56" t="s">
        <v>1128</v>
      </c>
      <c r="C153" s="56"/>
      <c r="D153" s="25">
        <v>319806</v>
      </c>
      <c r="E153" s="25"/>
      <c r="F153" s="56" t="s">
        <v>33</v>
      </c>
      <c r="G153" s="56" t="s">
        <v>33</v>
      </c>
      <c r="H153" s="25" t="s">
        <v>34</v>
      </c>
      <c r="I153" s="25" t="s">
        <v>35</v>
      </c>
      <c r="J153" s="56" t="s">
        <v>39</v>
      </c>
      <c r="K153" s="57">
        <v>225218.85</v>
      </c>
      <c r="L153" s="57">
        <v>12137.043824161192</v>
      </c>
      <c r="M153" s="57">
        <v>225218.85</v>
      </c>
      <c r="N153" s="57">
        <v>0</v>
      </c>
      <c r="O153" s="57">
        <v>0</v>
      </c>
      <c r="P153" s="57">
        <v>0</v>
      </c>
      <c r="Q153" s="57">
        <v>225218.85</v>
      </c>
      <c r="R153" s="28" t="s">
        <v>5150</v>
      </c>
      <c r="S153" s="28" t="s">
        <v>160</v>
      </c>
      <c r="T153" s="57">
        <v>0</v>
      </c>
      <c r="U153" s="56" t="s">
        <v>37</v>
      </c>
      <c r="V153" s="56" t="s">
        <v>37</v>
      </c>
      <c r="W153" s="56" t="s">
        <v>37</v>
      </c>
      <c r="X153" s="55">
        <v>253043.52</v>
      </c>
    </row>
    <row r="154" spans="1:24" x14ac:dyDescent="0.25">
      <c r="A154" s="55">
        <v>702</v>
      </c>
      <c r="B154" s="56" t="s">
        <v>1134</v>
      </c>
      <c r="C154" s="56"/>
      <c r="D154" s="25">
        <v>308460</v>
      </c>
      <c r="E154" s="25"/>
      <c r="F154" s="56" t="s">
        <v>33</v>
      </c>
      <c r="G154" s="56" t="s">
        <v>33</v>
      </c>
      <c r="H154" s="25" t="s">
        <v>34</v>
      </c>
      <c r="I154" s="25" t="s">
        <v>35</v>
      </c>
      <c r="J154" s="56" t="s">
        <v>39</v>
      </c>
      <c r="K154" s="57">
        <v>234809.34</v>
      </c>
      <c r="L154" s="57">
        <v>12653.875330161598</v>
      </c>
      <c r="M154" s="57">
        <v>234809.34</v>
      </c>
      <c r="N154" s="57">
        <v>0</v>
      </c>
      <c r="O154" s="57">
        <v>0</v>
      </c>
      <c r="P154" s="57">
        <v>0</v>
      </c>
      <c r="Q154" s="57">
        <v>234809.34</v>
      </c>
      <c r="R154" s="28" t="s">
        <v>5150</v>
      </c>
      <c r="S154" s="28" t="s">
        <v>160</v>
      </c>
      <c r="T154" s="57">
        <v>0</v>
      </c>
      <c r="U154" s="56" t="s">
        <v>37</v>
      </c>
      <c r="V154" s="56" t="s">
        <v>37</v>
      </c>
      <c r="W154" s="56" t="s">
        <v>37</v>
      </c>
      <c r="X154" s="55">
        <v>265026.8</v>
      </c>
    </row>
    <row r="155" spans="1:24" x14ac:dyDescent="0.25">
      <c r="A155" s="55">
        <v>702</v>
      </c>
      <c r="B155" s="56" t="s">
        <v>1135</v>
      </c>
      <c r="C155" s="56"/>
      <c r="D155" s="25">
        <v>316365</v>
      </c>
      <c r="E155" s="25"/>
      <c r="F155" s="56" t="s">
        <v>33</v>
      </c>
      <c r="G155" s="56" t="s">
        <v>33</v>
      </c>
      <c r="H155" s="25" t="s">
        <v>34</v>
      </c>
      <c r="I155" s="25" t="s">
        <v>35</v>
      </c>
      <c r="J155" s="56" t="s">
        <v>39</v>
      </c>
      <c r="K155" s="57">
        <v>108884</v>
      </c>
      <c r="L155" s="57">
        <v>5867.7587588692822</v>
      </c>
      <c r="M155" s="57">
        <v>0</v>
      </c>
      <c r="N155" s="57">
        <v>0</v>
      </c>
      <c r="O155" s="57">
        <v>108884</v>
      </c>
      <c r="P155" s="57">
        <v>0</v>
      </c>
      <c r="Q155" s="57">
        <v>108884</v>
      </c>
      <c r="R155" s="28" t="s">
        <v>5152</v>
      </c>
      <c r="S155" s="28" t="s">
        <v>160</v>
      </c>
      <c r="T155" s="57">
        <v>108884</v>
      </c>
      <c r="U155" s="56" t="s">
        <v>37</v>
      </c>
      <c r="V155" s="56" t="s">
        <v>37</v>
      </c>
      <c r="W155" s="56" t="s">
        <v>37</v>
      </c>
      <c r="X155" s="55">
        <v>217768</v>
      </c>
    </row>
    <row r="156" spans="1:24" x14ac:dyDescent="0.25">
      <c r="A156" s="55">
        <v>702</v>
      </c>
      <c r="B156" s="56" t="s">
        <v>1150</v>
      </c>
      <c r="C156" s="56"/>
      <c r="D156" s="25">
        <v>320023</v>
      </c>
      <c r="E156" s="25"/>
      <c r="F156" s="56" t="s">
        <v>33</v>
      </c>
      <c r="G156" s="56" t="s">
        <v>33</v>
      </c>
      <c r="H156" s="25" t="s">
        <v>34</v>
      </c>
      <c r="I156" s="25" t="s">
        <v>233</v>
      </c>
      <c r="J156" s="56" t="s">
        <v>36</v>
      </c>
      <c r="K156" s="57">
        <v>1019884.2</v>
      </c>
      <c r="L156" s="57">
        <v>1019884.2</v>
      </c>
      <c r="M156" s="57">
        <v>0</v>
      </c>
      <c r="N156" s="57">
        <v>0</v>
      </c>
      <c r="O156" s="57">
        <v>0</v>
      </c>
      <c r="P156" s="57">
        <v>1019884.2</v>
      </c>
      <c r="Q156" s="57">
        <v>1019884.2</v>
      </c>
      <c r="R156" s="28" t="s">
        <v>5153</v>
      </c>
      <c r="S156" s="28" t="s">
        <v>160</v>
      </c>
      <c r="T156" s="57">
        <v>0</v>
      </c>
      <c r="U156" s="56" t="s">
        <v>37</v>
      </c>
      <c r="V156" s="56" t="s">
        <v>37</v>
      </c>
      <c r="W156" s="56" t="s">
        <v>37</v>
      </c>
      <c r="X156" s="55">
        <v>1127360.79</v>
      </c>
    </row>
    <row r="157" spans="1:24" x14ac:dyDescent="0.25">
      <c r="A157" s="55">
        <v>702</v>
      </c>
      <c r="B157" s="56" t="s">
        <v>1151</v>
      </c>
      <c r="C157" s="56"/>
      <c r="D157" s="25">
        <v>316047</v>
      </c>
      <c r="E157" s="25"/>
      <c r="F157" s="56" t="s">
        <v>33</v>
      </c>
      <c r="G157" s="56" t="s">
        <v>33</v>
      </c>
      <c r="H157" s="25" t="s">
        <v>34</v>
      </c>
      <c r="I157" s="25" t="s">
        <v>233</v>
      </c>
      <c r="J157" s="56" t="s">
        <v>36</v>
      </c>
      <c r="K157" s="57">
        <v>154914.96</v>
      </c>
      <c r="L157" s="57">
        <v>154914.96</v>
      </c>
      <c r="M157" s="57">
        <v>0</v>
      </c>
      <c r="N157" s="57">
        <v>0</v>
      </c>
      <c r="O157" s="57">
        <v>0</v>
      </c>
      <c r="P157" s="57">
        <v>154914.96</v>
      </c>
      <c r="Q157" s="57">
        <v>154914.96</v>
      </c>
      <c r="R157" s="28" t="s">
        <v>5153</v>
      </c>
      <c r="S157" s="28" t="s">
        <v>160</v>
      </c>
      <c r="T157" s="57">
        <v>154914.96</v>
      </c>
      <c r="U157" s="56" t="s">
        <v>37</v>
      </c>
      <c r="V157" s="56" t="s">
        <v>37</v>
      </c>
      <c r="W157" s="56" t="s">
        <v>37</v>
      </c>
      <c r="X157" s="55">
        <v>154914.96</v>
      </c>
    </row>
    <row r="158" spans="1:24" x14ac:dyDescent="0.25">
      <c r="A158" s="55">
        <v>702</v>
      </c>
      <c r="B158" s="56" t="s">
        <v>1159</v>
      </c>
      <c r="C158" s="56"/>
      <c r="D158" s="25">
        <v>316136</v>
      </c>
      <c r="E158" s="25"/>
      <c r="F158" s="56" t="s">
        <v>51</v>
      </c>
      <c r="G158" s="56" t="s">
        <v>33</v>
      </c>
      <c r="H158" s="25" t="s">
        <v>34</v>
      </c>
      <c r="I158" s="25" t="s">
        <v>35</v>
      </c>
      <c r="J158" s="56" t="s">
        <v>36</v>
      </c>
      <c r="K158" s="57">
        <v>11970.15</v>
      </c>
      <c r="L158" s="57">
        <v>11970.15</v>
      </c>
      <c r="M158" s="57">
        <v>11970.15</v>
      </c>
      <c r="N158" s="57">
        <v>0</v>
      </c>
      <c r="O158" s="57">
        <v>0</v>
      </c>
      <c r="P158" s="57">
        <v>0</v>
      </c>
      <c r="Q158" s="57">
        <v>11970.15</v>
      </c>
      <c r="R158" s="28" t="s">
        <v>5150</v>
      </c>
      <c r="S158" s="28" t="s">
        <v>158</v>
      </c>
      <c r="T158" s="57">
        <v>0</v>
      </c>
      <c r="U158" s="56" t="s">
        <v>37</v>
      </c>
      <c r="V158" s="56" t="s">
        <v>37</v>
      </c>
      <c r="W158" s="56" t="s">
        <v>37</v>
      </c>
      <c r="X158" s="55">
        <v>12079.75</v>
      </c>
    </row>
    <row r="159" spans="1:24" x14ac:dyDescent="0.25">
      <c r="A159" s="55">
        <v>702</v>
      </c>
      <c r="B159" s="56" t="s">
        <v>1163</v>
      </c>
      <c r="C159" s="56"/>
      <c r="D159" s="25">
        <v>320022</v>
      </c>
      <c r="E159" s="25"/>
      <c r="F159" s="56" t="s">
        <v>42</v>
      </c>
      <c r="G159" s="56" t="s">
        <v>33</v>
      </c>
      <c r="H159" s="25" t="s">
        <v>34</v>
      </c>
      <c r="I159" s="25" t="s">
        <v>35</v>
      </c>
      <c r="J159" s="56" t="s">
        <v>36</v>
      </c>
      <c r="K159" s="57">
        <v>60415.22</v>
      </c>
      <c r="L159" s="57">
        <v>60415.22</v>
      </c>
      <c r="M159" s="57">
        <v>0</v>
      </c>
      <c r="N159" s="57">
        <v>0</v>
      </c>
      <c r="O159" s="57">
        <v>0</v>
      </c>
      <c r="P159" s="57">
        <v>60415.22</v>
      </c>
      <c r="Q159" s="57">
        <v>60415.22</v>
      </c>
      <c r="R159" s="28" t="s">
        <v>5153</v>
      </c>
      <c r="S159" s="28" t="s">
        <v>2509</v>
      </c>
      <c r="T159" s="57">
        <v>60415.22</v>
      </c>
      <c r="U159" s="56" t="s">
        <v>37</v>
      </c>
      <c r="V159" s="56" t="s">
        <v>37</v>
      </c>
      <c r="W159" s="56" t="s">
        <v>37</v>
      </c>
      <c r="X159" s="55">
        <v>60415.22</v>
      </c>
    </row>
    <row r="160" spans="1:24" x14ac:dyDescent="0.25">
      <c r="A160" s="55">
        <v>702</v>
      </c>
      <c r="B160" s="56" t="s">
        <v>1165</v>
      </c>
      <c r="C160" s="56"/>
      <c r="D160" s="25">
        <v>316076</v>
      </c>
      <c r="E160" s="25"/>
      <c r="F160" s="56" t="s">
        <v>42</v>
      </c>
      <c r="G160" s="56" t="s">
        <v>33</v>
      </c>
      <c r="H160" s="25" t="s">
        <v>34</v>
      </c>
      <c r="I160" s="25" t="s">
        <v>35</v>
      </c>
      <c r="J160" s="56" t="s">
        <v>36</v>
      </c>
      <c r="K160" s="57">
        <v>9569.1299999999992</v>
      </c>
      <c r="L160" s="57">
        <v>9569.1299999999992</v>
      </c>
      <c r="M160" s="57">
        <v>0</v>
      </c>
      <c r="N160" s="57">
        <v>0</v>
      </c>
      <c r="O160" s="57">
        <v>9569.1299999999992</v>
      </c>
      <c r="P160" s="57">
        <v>0</v>
      </c>
      <c r="Q160" s="57">
        <v>9569.1299999999992</v>
      </c>
      <c r="R160" s="28" t="s">
        <v>5152</v>
      </c>
      <c r="S160" s="28" t="s">
        <v>160</v>
      </c>
      <c r="T160" s="57">
        <v>9569.1299999999992</v>
      </c>
      <c r="U160" s="56" t="s">
        <v>37</v>
      </c>
      <c r="V160" s="56" t="s">
        <v>37</v>
      </c>
      <c r="W160" s="56" t="s">
        <v>37</v>
      </c>
      <c r="X160" s="55">
        <v>9569.1299999999992</v>
      </c>
    </row>
    <row r="161" spans="1:24" x14ac:dyDescent="0.25">
      <c r="A161" s="55">
        <v>702</v>
      </c>
      <c r="B161" s="56" t="s">
        <v>1171</v>
      </c>
      <c r="C161" s="56"/>
      <c r="D161" s="25">
        <v>308393</v>
      </c>
      <c r="E161" s="25"/>
      <c r="F161" s="56" t="s">
        <v>51</v>
      </c>
      <c r="G161" s="56" t="s">
        <v>33</v>
      </c>
      <c r="H161" s="25" t="s">
        <v>34</v>
      </c>
      <c r="I161" s="25" t="s">
        <v>35</v>
      </c>
      <c r="J161" s="56" t="s">
        <v>36</v>
      </c>
      <c r="K161" s="57">
        <v>44209.21</v>
      </c>
      <c r="L161" s="57">
        <v>44209.21</v>
      </c>
      <c r="M161" s="57">
        <v>0</v>
      </c>
      <c r="N161" s="57">
        <v>0</v>
      </c>
      <c r="O161" s="57">
        <v>0</v>
      </c>
      <c r="P161" s="57">
        <v>44209.21</v>
      </c>
      <c r="Q161" s="57">
        <v>44209.21</v>
      </c>
      <c r="R161" s="28" t="s">
        <v>5153</v>
      </c>
      <c r="S161" s="28" t="s">
        <v>2668</v>
      </c>
      <c r="T161" s="57">
        <v>44209.21</v>
      </c>
      <c r="U161" s="56" t="s">
        <v>37</v>
      </c>
      <c r="V161" s="56" t="s">
        <v>37</v>
      </c>
      <c r="W161" s="56" t="s">
        <v>37</v>
      </c>
      <c r="X161" s="55">
        <v>53252.93</v>
      </c>
    </row>
    <row r="162" spans="1:24" x14ac:dyDescent="0.25">
      <c r="A162" s="55">
        <v>702</v>
      </c>
      <c r="B162" s="56" t="s">
        <v>1172</v>
      </c>
      <c r="C162" s="56"/>
      <c r="D162" s="25">
        <v>309082</v>
      </c>
      <c r="E162" s="25"/>
      <c r="F162" s="56" t="s">
        <v>51</v>
      </c>
      <c r="G162" s="56" t="s">
        <v>33</v>
      </c>
      <c r="H162" s="25" t="s">
        <v>34</v>
      </c>
      <c r="I162" s="25" t="s">
        <v>233</v>
      </c>
      <c r="J162" s="56" t="s">
        <v>36</v>
      </c>
      <c r="K162" s="57">
        <v>12890.27</v>
      </c>
      <c r="L162" s="57">
        <v>12890.27</v>
      </c>
      <c r="M162" s="57">
        <v>0</v>
      </c>
      <c r="N162" s="57">
        <v>0</v>
      </c>
      <c r="O162" s="57">
        <v>0</v>
      </c>
      <c r="P162" s="57">
        <v>12890.27</v>
      </c>
      <c r="Q162" s="57">
        <v>12890.27</v>
      </c>
      <c r="R162" s="28" t="s">
        <v>5153</v>
      </c>
      <c r="S162" s="28" t="s">
        <v>2668</v>
      </c>
      <c r="T162" s="57">
        <v>0</v>
      </c>
      <c r="U162" s="56" t="s">
        <v>37</v>
      </c>
      <c r="V162" s="56" t="s">
        <v>37</v>
      </c>
      <c r="W162" s="56" t="s">
        <v>37</v>
      </c>
      <c r="X162" s="55">
        <v>18305.05</v>
      </c>
    </row>
    <row r="163" spans="1:24" x14ac:dyDescent="0.25">
      <c r="A163" s="55">
        <v>702</v>
      </c>
      <c r="B163" s="56" t="s">
        <v>1174</v>
      </c>
      <c r="C163" s="56"/>
      <c r="D163" s="25">
        <v>315112</v>
      </c>
      <c r="E163" s="25"/>
      <c r="F163" s="56" t="s">
        <v>33</v>
      </c>
      <c r="G163" s="56" t="s">
        <v>33</v>
      </c>
      <c r="H163" s="25" t="s">
        <v>34</v>
      </c>
      <c r="I163" s="25" t="s">
        <v>233</v>
      </c>
      <c r="J163" s="56" t="s">
        <v>36</v>
      </c>
      <c r="K163" s="57">
        <v>159399</v>
      </c>
      <c r="L163" s="57">
        <v>159399</v>
      </c>
      <c r="M163" s="57">
        <v>0</v>
      </c>
      <c r="N163" s="57">
        <v>0</v>
      </c>
      <c r="O163" s="57">
        <v>0</v>
      </c>
      <c r="P163" s="57">
        <v>159399</v>
      </c>
      <c r="Q163" s="57">
        <v>159399</v>
      </c>
      <c r="R163" s="28" t="s">
        <v>5153</v>
      </c>
      <c r="S163" s="28" t="s">
        <v>160</v>
      </c>
      <c r="T163" s="57">
        <v>0</v>
      </c>
      <c r="U163" s="56" t="s">
        <v>37</v>
      </c>
      <c r="V163" s="56" t="s">
        <v>37</v>
      </c>
      <c r="W163" s="56" t="s">
        <v>37</v>
      </c>
      <c r="X163" s="55">
        <v>175838.64</v>
      </c>
    </row>
    <row r="164" spans="1:24" x14ac:dyDescent="0.25">
      <c r="A164" s="55">
        <v>702</v>
      </c>
      <c r="B164" s="56" t="s">
        <v>1176</v>
      </c>
      <c r="C164" s="56"/>
      <c r="D164" s="25">
        <v>316978</v>
      </c>
      <c r="E164" s="25"/>
      <c r="F164" s="56" t="s">
        <v>42</v>
      </c>
      <c r="G164" s="56" t="s">
        <v>33</v>
      </c>
      <c r="H164" s="25" t="s">
        <v>34</v>
      </c>
      <c r="I164" s="25" t="s">
        <v>35</v>
      </c>
      <c r="J164" s="56" t="s">
        <v>36</v>
      </c>
      <c r="K164" s="57">
        <v>546272.92000000004</v>
      </c>
      <c r="L164" s="57">
        <v>546272.92000000004</v>
      </c>
      <c r="M164" s="57">
        <v>546272.92000000004</v>
      </c>
      <c r="N164" s="57">
        <v>0</v>
      </c>
      <c r="O164" s="57">
        <v>0</v>
      </c>
      <c r="P164" s="57">
        <v>0</v>
      </c>
      <c r="Q164" s="57">
        <v>546272.92000000004</v>
      </c>
      <c r="R164" s="28" t="s">
        <v>5150</v>
      </c>
      <c r="S164" s="28" t="s">
        <v>2509</v>
      </c>
      <c r="T164" s="57">
        <v>0</v>
      </c>
      <c r="U164" s="56" t="s">
        <v>37</v>
      </c>
      <c r="V164" s="56" t="s">
        <v>37</v>
      </c>
      <c r="W164" s="56" t="s">
        <v>37</v>
      </c>
      <c r="X164" s="55">
        <v>591034.31999999995</v>
      </c>
    </row>
    <row r="165" spans="1:24" x14ac:dyDescent="0.25">
      <c r="A165" s="55">
        <v>702</v>
      </c>
      <c r="B165" s="56" t="s">
        <v>1180</v>
      </c>
      <c r="C165" s="56"/>
      <c r="D165" s="25">
        <v>320022</v>
      </c>
      <c r="E165" s="25"/>
      <c r="F165" s="56" t="s">
        <v>42</v>
      </c>
      <c r="G165" s="56" t="s">
        <v>33</v>
      </c>
      <c r="H165" s="25" t="s">
        <v>34</v>
      </c>
      <c r="I165" s="25" t="s">
        <v>35</v>
      </c>
      <c r="J165" s="56" t="s">
        <v>36</v>
      </c>
      <c r="K165" s="57">
        <v>40118.199999999997</v>
      </c>
      <c r="L165" s="57">
        <v>40118.199999999997</v>
      </c>
      <c r="M165" s="57">
        <v>0</v>
      </c>
      <c r="N165" s="57">
        <v>0</v>
      </c>
      <c r="O165" s="57">
        <v>0</v>
      </c>
      <c r="P165" s="57">
        <v>40118.199999999997</v>
      </c>
      <c r="Q165" s="57">
        <v>40118.199999999997</v>
      </c>
      <c r="R165" s="28" t="s">
        <v>5153</v>
      </c>
      <c r="S165" s="28" t="s">
        <v>2509</v>
      </c>
      <c r="T165" s="57">
        <v>0</v>
      </c>
      <c r="U165" s="56" t="s">
        <v>37</v>
      </c>
      <c r="V165" s="56" t="s">
        <v>37</v>
      </c>
      <c r="W165" s="56" t="s">
        <v>37</v>
      </c>
      <c r="X165" s="55">
        <v>53277.97</v>
      </c>
    </row>
    <row r="166" spans="1:24" x14ac:dyDescent="0.25">
      <c r="A166" s="55">
        <v>702</v>
      </c>
      <c r="B166" s="56" t="s">
        <v>1189</v>
      </c>
      <c r="C166" s="56"/>
      <c r="D166" s="25">
        <v>311159</v>
      </c>
      <c r="E166" s="25"/>
      <c r="F166" s="56" t="s">
        <v>33</v>
      </c>
      <c r="G166" s="56" t="s">
        <v>33</v>
      </c>
      <c r="H166" s="25" t="s">
        <v>34</v>
      </c>
      <c r="I166" s="25" t="s">
        <v>233</v>
      </c>
      <c r="J166" s="56" t="s">
        <v>39</v>
      </c>
      <c r="K166" s="57">
        <v>443170.4</v>
      </c>
      <c r="L166" s="57">
        <v>23882.452851397851</v>
      </c>
      <c r="M166" s="57">
        <v>0</v>
      </c>
      <c r="N166" s="57">
        <v>0</v>
      </c>
      <c r="O166" s="57">
        <v>0</v>
      </c>
      <c r="P166" s="57">
        <v>443170.4</v>
      </c>
      <c r="Q166" s="57">
        <v>443170.4</v>
      </c>
      <c r="R166" s="28" t="s">
        <v>5153</v>
      </c>
      <c r="S166" s="28" t="s">
        <v>160</v>
      </c>
      <c r="T166" s="57">
        <v>0</v>
      </c>
      <c r="U166" s="56" t="s">
        <v>37</v>
      </c>
      <c r="V166" s="56" t="s">
        <v>37</v>
      </c>
      <c r="W166" s="56" t="s">
        <v>37</v>
      </c>
      <c r="X166" s="55">
        <v>676745.1</v>
      </c>
    </row>
    <row r="167" spans="1:24" x14ac:dyDescent="0.25">
      <c r="A167" s="55">
        <v>702</v>
      </c>
      <c r="B167" s="56" t="s">
        <v>1190</v>
      </c>
      <c r="C167" s="56"/>
      <c r="D167" s="25">
        <v>319404</v>
      </c>
      <c r="E167" s="25"/>
      <c r="F167" s="56" t="s">
        <v>33</v>
      </c>
      <c r="G167" s="56" t="s">
        <v>33</v>
      </c>
      <c r="H167" s="25" t="s">
        <v>34</v>
      </c>
      <c r="I167" s="25" t="s">
        <v>233</v>
      </c>
      <c r="J167" s="56" t="s">
        <v>39</v>
      </c>
      <c r="K167" s="57">
        <v>949127.45</v>
      </c>
      <c r="L167" s="57">
        <v>51148.478270643682</v>
      </c>
      <c r="M167" s="57">
        <v>0</v>
      </c>
      <c r="N167" s="57">
        <v>0</v>
      </c>
      <c r="O167" s="57">
        <v>0</v>
      </c>
      <c r="P167" s="57">
        <v>949127.45</v>
      </c>
      <c r="Q167" s="57">
        <v>949127.45</v>
      </c>
      <c r="R167" s="28" t="s">
        <v>5153</v>
      </c>
      <c r="S167" s="28" t="s">
        <v>160</v>
      </c>
      <c r="T167" s="57">
        <v>0</v>
      </c>
      <c r="U167" s="56" t="s">
        <v>37</v>
      </c>
      <c r="V167" s="56" t="s">
        <v>37</v>
      </c>
      <c r="W167" s="56" t="s">
        <v>37</v>
      </c>
      <c r="X167" s="55">
        <v>1235116.1299999999</v>
      </c>
    </row>
    <row r="168" spans="1:24" x14ac:dyDescent="0.25">
      <c r="A168" s="55">
        <v>702</v>
      </c>
      <c r="B168" s="56" t="s">
        <v>1194</v>
      </c>
      <c r="C168" s="56"/>
      <c r="D168" s="25">
        <v>311580</v>
      </c>
      <c r="E168" s="25"/>
      <c r="F168" s="56" t="s">
        <v>33</v>
      </c>
      <c r="G168" s="56" t="s">
        <v>33</v>
      </c>
      <c r="H168" s="25" t="s">
        <v>34</v>
      </c>
      <c r="I168" s="25" t="s">
        <v>233</v>
      </c>
      <c r="J168" s="56" t="s">
        <v>39</v>
      </c>
      <c r="K168" s="57">
        <v>5765.3</v>
      </c>
      <c r="L168" s="57">
        <v>310.69201694012963</v>
      </c>
      <c r="M168" s="57">
        <v>0</v>
      </c>
      <c r="N168" s="57">
        <v>0</v>
      </c>
      <c r="O168" s="57">
        <v>0</v>
      </c>
      <c r="P168" s="57">
        <v>5765.3</v>
      </c>
      <c r="Q168" s="57">
        <v>5765.3</v>
      </c>
      <c r="R168" s="28" t="s">
        <v>5153</v>
      </c>
      <c r="S168" s="28" t="s">
        <v>160</v>
      </c>
      <c r="T168" s="57">
        <v>0</v>
      </c>
      <c r="U168" s="56" t="s">
        <v>37</v>
      </c>
      <c r="V168" s="56" t="s">
        <v>37</v>
      </c>
      <c r="W168" s="56" t="s">
        <v>37</v>
      </c>
      <c r="X168" s="55">
        <v>68019.490000000005</v>
      </c>
    </row>
    <row r="169" spans="1:24" x14ac:dyDescent="0.25">
      <c r="A169" s="55">
        <v>702</v>
      </c>
      <c r="B169" s="56" t="s">
        <v>1196</v>
      </c>
      <c r="C169" s="56"/>
      <c r="D169" s="25">
        <v>314288</v>
      </c>
      <c r="E169" s="25"/>
      <c r="F169" s="56" t="s">
        <v>33</v>
      </c>
      <c r="G169" s="56" t="s">
        <v>33</v>
      </c>
      <c r="H169" s="25" t="s">
        <v>34</v>
      </c>
      <c r="I169" s="25" t="s">
        <v>233</v>
      </c>
      <c r="J169" s="56" t="s">
        <v>36</v>
      </c>
      <c r="K169" s="57">
        <v>2814.59</v>
      </c>
      <c r="L169" s="57">
        <v>2814.59</v>
      </c>
      <c r="M169" s="57">
        <v>0</v>
      </c>
      <c r="N169" s="57">
        <v>0</v>
      </c>
      <c r="O169" s="57">
        <v>0</v>
      </c>
      <c r="P169" s="57">
        <v>2814.59</v>
      </c>
      <c r="Q169" s="57">
        <v>2814.59</v>
      </c>
      <c r="R169" s="28" t="s">
        <v>5153</v>
      </c>
      <c r="S169" s="28" t="s">
        <v>160</v>
      </c>
      <c r="T169" s="57">
        <v>2814.59</v>
      </c>
      <c r="U169" s="56" t="s">
        <v>37</v>
      </c>
      <c r="V169" s="56" t="s">
        <v>37</v>
      </c>
      <c r="W169" s="56" t="s">
        <v>37</v>
      </c>
      <c r="X169" s="55">
        <v>2814.59</v>
      </c>
    </row>
    <row r="170" spans="1:24" x14ac:dyDescent="0.25">
      <c r="A170" s="55">
        <v>702</v>
      </c>
      <c r="B170" s="56" t="s">
        <v>1202</v>
      </c>
      <c r="C170" s="56"/>
      <c r="D170" s="25">
        <v>314168</v>
      </c>
      <c r="E170" s="25"/>
      <c r="F170" s="56" t="s">
        <v>51</v>
      </c>
      <c r="G170" s="56" t="s">
        <v>33</v>
      </c>
      <c r="H170" s="25" t="s">
        <v>34</v>
      </c>
      <c r="I170" s="25" t="s">
        <v>233</v>
      </c>
      <c r="J170" s="56" t="s">
        <v>36</v>
      </c>
      <c r="K170" s="57">
        <v>35934.03</v>
      </c>
      <c r="L170" s="57">
        <v>35934.03</v>
      </c>
      <c r="M170" s="57">
        <v>0</v>
      </c>
      <c r="N170" s="57">
        <v>0</v>
      </c>
      <c r="O170" s="57">
        <v>0</v>
      </c>
      <c r="P170" s="57">
        <v>35934.03</v>
      </c>
      <c r="Q170" s="57">
        <v>35934.03</v>
      </c>
      <c r="R170" s="28" t="s">
        <v>5153</v>
      </c>
      <c r="S170" s="28" t="s">
        <v>158</v>
      </c>
      <c r="T170" s="57">
        <v>35934.03</v>
      </c>
      <c r="U170" s="56" t="s">
        <v>37</v>
      </c>
      <c r="V170" s="56" t="s">
        <v>37</v>
      </c>
      <c r="W170" s="56" t="s">
        <v>37</v>
      </c>
      <c r="X170" s="55">
        <v>36156.93</v>
      </c>
    </row>
    <row r="171" spans="1:24" x14ac:dyDescent="0.25">
      <c r="A171" s="55">
        <v>702</v>
      </c>
      <c r="B171" s="56" t="s">
        <v>1204</v>
      </c>
      <c r="C171" s="56"/>
      <c r="D171" s="25">
        <v>320022</v>
      </c>
      <c r="E171" s="25"/>
      <c r="F171" s="56" t="s">
        <v>42</v>
      </c>
      <c r="G171" s="56" t="s">
        <v>33</v>
      </c>
      <c r="H171" s="25" t="s">
        <v>34</v>
      </c>
      <c r="I171" s="25" t="s">
        <v>35</v>
      </c>
      <c r="J171" s="56" t="s">
        <v>36</v>
      </c>
      <c r="K171" s="57">
        <v>51692.58</v>
      </c>
      <c r="L171" s="57">
        <v>51692.58</v>
      </c>
      <c r="M171" s="57">
        <v>0</v>
      </c>
      <c r="N171" s="57">
        <v>0</v>
      </c>
      <c r="O171" s="57">
        <v>0</v>
      </c>
      <c r="P171" s="57">
        <v>51692.58</v>
      </c>
      <c r="Q171" s="57">
        <v>51692.58</v>
      </c>
      <c r="R171" s="28" t="s">
        <v>5153</v>
      </c>
      <c r="S171" s="28" t="s">
        <v>2509</v>
      </c>
      <c r="T171" s="57">
        <v>51692.58</v>
      </c>
      <c r="U171" s="56" t="s">
        <v>37</v>
      </c>
      <c r="V171" s="56" t="s">
        <v>37</v>
      </c>
      <c r="W171" s="56" t="s">
        <v>37</v>
      </c>
      <c r="X171" s="55">
        <v>51692.58</v>
      </c>
    </row>
    <row r="172" spans="1:24" x14ac:dyDescent="0.25">
      <c r="A172" s="55">
        <v>702</v>
      </c>
      <c r="B172" s="56" t="s">
        <v>1206</v>
      </c>
      <c r="C172" s="56"/>
      <c r="D172" s="25">
        <v>311314</v>
      </c>
      <c r="E172" s="25"/>
      <c r="F172" s="56" t="s">
        <v>42</v>
      </c>
      <c r="G172" s="56" t="s">
        <v>33</v>
      </c>
      <c r="H172" s="25" t="s">
        <v>34</v>
      </c>
      <c r="I172" s="25" t="s">
        <v>35</v>
      </c>
      <c r="J172" s="56" t="s">
        <v>36</v>
      </c>
      <c r="K172" s="57">
        <v>6219.82</v>
      </c>
      <c r="L172" s="57">
        <v>6219.82</v>
      </c>
      <c r="M172" s="57">
        <v>0</v>
      </c>
      <c r="N172" s="57">
        <v>6219.82</v>
      </c>
      <c r="O172" s="57">
        <v>0</v>
      </c>
      <c r="P172" s="57">
        <v>0</v>
      </c>
      <c r="Q172" s="57">
        <v>6219.82</v>
      </c>
      <c r="R172" s="28" t="s">
        <v>5151</v>
      </c>
      <c r="S172" s="28" t="s">
        <v>5158</v>
      </c>
      <c r="T172" s="57">
        <v>0</v>
      </c>
      <c r="U172" s="56" t="s">
        <v>37</v>
      </c>
      <c r="V172" s="56" t="s">
        <v>37</v>
      </c>
      <c r="W172" s="56" t="s">
        <v>37</v>
      </c>
      <c r="X172" s="55">
        <v>6232.76</v>
      </c>
    </row>
    <row r="173" spans="1:24" x14ac:dyDescent="0.25">
      <c r="A173" s="55">
        <v>702</v>
      </c>
      <c r="B173" s="56" t="s">
        <v>1215</v>
      </c>
      <c r="C173" s="56"/>
      <c r="D173" s="25">
        <v>320022</v>
      </c>
      <c r="E173" s="25"/>
      <c r="F173" s="56" t="s">
        <v>42</v>
      </c>
      <c r="G173" s="56" t="s">
        <v>33</v>
      </c>
      <c r="H173" s="25" t="s">
        <v>34</v>
      </c>
      <c r="I173" s="25" t="s">
        <v>35</v>
      </c>
      <c r="J173" s="56" t="s">
        <v>36</v>
      </c>
      <c r="K173" s="57">
        <v>640345.5</v>
      </c>
      <c r="L173" s="57">
        <v>640345.5</v>
      </c>
      <c r="M173" s="57">
        <v>0</v>
      </c>
      <c r="N173" s="57">
        <v>0</v>
      </c>
      <c r="O173" s="57">
        <v>0</v>
      </c>
      <c r="P173" s="57">
        <v>640345.5</v>
      </c>
      <c r="Q173" s="57">
        <v>640345.5</v>
      </c>
      <c r="R173" s="28" t="s">
        <v>5153</v>
      </c>
      <c r="S173" s="28" t="s">
        <v>2509</v>
      </c>
      <c r="T173" s="57">
        <v>640345.5</v>
      </c>
      <c r="U173" s="56" t="s">
        <v>37</v>
      </c>
      <c r="V173" s="56" t="s">
        <v>37</v>
      </c>
      <c r="W173" s="56" t="s">
        <v>37</v>
      </c>
      <c r="X173" s="55">
        <v>640345.5</v>
      </c>
    </row>
    <row r="174" spans="1:24" x14ac:dyDescent="0.25">
      <c r="A174" s="55">
        <v>702</v>
      </c>
      <c r="B174" s="56" t="s">
        <v>1216</v>
      </c>
      <c r="C174" s="56"/>
      <c r="D174" s="25">
        <v>308882</v>
      </c>
      <c r="E174" s="25"/>
      <c r="F174" s="56" t="s">
        <v>33</v>
      </c>
      <c r="G174" s="56" t="s">
        <v>33</v>
      </c>
      <c r="H174" s="25" t="s">
        <v>34</v>
      </c>
      <c r="I174" s="25" t="s">
        <v>35</v>
      </c>
      <c r="J174" s="56" t="s">
        <v>39</v>
      </c>
      <c r="K174" s="57">
        <v>356084.69</v>
      </c>
      <c r="L174" s="57">
        <v>19189.403940402201</v>
      </c>
      <c r="M174" s="57">
        <v>0</v>
      </c>
      <c r="N174" s="57">
        <v>356084.69</v>
      </c>
      <c r="O174" s="57">
        <v>0</v>
      </c>
      <c r="P174" s="57">
        <v>0</v>
      </c>
      <c r="Q174" s="57">
        <v>356084.69</v>
      </c>
      <c r="R174" s="28" t="s">
        <v>5151</v>
      </c>
      <c r="S174" s="28" t="s">
        <v>160</v>
      </c>
      <c r="T174" s="57">
        <v>0</v>
      </c>
      <c r="U174" s="56" t="s">
        <v>37</v>
      </c>
      <c r="V174" s="56" t="s">
        <v>37</v>
      </c>
      <c r="W174" s="56" t="s">
        <v>37</v>
      </c>
      <c r="X174" s="55">
        <v>398770.05</v>
      </c>
    </row>
    <row r="175" spans="1:24" x14ac:dyDescent="0.25">
      <c r="A175" s="55">
        <v>702</v>
      </c>
      <c r="B175" s="56" t="s">
        <v>1221</v>
      </c>
      <c r="C175" s="56"/>
      <c r="D175" s="25">
        <v>320248</v>
      </c>
      <c r="E175" s="25"/>
      <c r="F175" s="56" t="s">
        <v>33</v>
      </c>
      <c r="G175" s="56" t="s">
        <v>33</v>
      </c>
      <c r="H175" s="25" t="s">
        <v>34</v>
      </c>
      <c r="I175" s="25" t="s">
        <v>35</v>
      </c>
      <c r="J175" s="56" t="s">
        <v>36</v>
      </c>
      <c r="K175" s="57">
        <v>46747.83</v>
      </c>
      <c r="L175" s="57">
        <v>46747.83</v>
      </c>
      <c r="M175" s="57">
        <v>0</v>
      </c>
      <c r="N175" s="57">
        <v>0</v>
      </c>
      <c r="O175" s="57">
        <v>0</v>
      </c>
      <c r="P175" s="57">
        <v>46747.83</v>
      </c>
      <c r="Q175" s="57">
        <v>46747.83</v>
      </c>
      <c r="R175" s="28" t="s">
        <v>5153</v>
      </c>
      <c r="S175" s="28" t="s">
        <v>160</v>
      </c>
      <c r="T175" s="57">
        <v>0</v>
      </c>
      <c r="U175" s="56" t="s">
        <v>37</v>
      </c>
      <c r="V175" s="56" t="s">
        <v>37</v>
      </c>
      <c r="W175" s="56" t="s">
        <v>37</v>
      </c>
      <c r="X175" s="55">
        <v>54901.01</v>
      </c>
    </row>
    <row r="176" spans="1:24" x14ac:dyDescent="0.25">
      <c r="A176" s="55">
        <v>702</v>
      </c>
      <c r="B176" s="56" t="s">
        <v>1225</v>
      </c>
      <c r="C176" s="56"/>
      <c r="D176" s="25">
        <v>315112</v>
      </c>
      <c r="E176" s="25"/>
      <c r="F176" s="56" t="s">
        <v>33</v>
      </c>
      <c r="G176" s="56" t="s">
        <v>33</v>
      </c>
      <c r="H176" s="25" t="s">
        <v>34</v>
      </c>
      <c r="I176" s="25" t="s">
        <v>233</v>
      </c>
      <c r="J176" s="56" t="s">
        <v>36</v>
      </c>
      <c r="K176" s="57">
        <v>198015.3</v>
      </c>
      <c r="L176" s="57">
        <v>198015.3</v>
      </c>
      <c r="M176" s="57">
        <v>0</v>
      </c>
      <c r="N176" s="57">
        <v>0</v>
      </c>
      <c r="O176" s="57">
        <v>0</v>
      </c>
      <c r="P176" s="57">
        <v>198015.3</v>
      </c>
      <c r="Q176" s="57">
        <v>198015.3</v>
      </c>
      <c r="R176" s="28" t="s">
        <v>5153</v>
      </c>
      <c r="S176" s="28" t="s">
        <v>160</v>
      </c>
      <c r="T176" s="57">
        <v>0</v>
      </c>
      <c r="U176" s="56" t="s">
        <v>37</v>
      </c>
      <c r="V176" s="56" t="s">
        <v>37</v>
      </c>
      <c r="W176" s="56" t="s">
        <v>37</v>
      </c>
      <c r="X176" s="55">
        <v>212224.1</v>
      </c>
    </row>
    <row r="177" spans="1:24" x14ac:dyDescent="0.25">
      <c r="A177" s="55">
        <v>702</v>
      </c>
      <c r="B177" s="56" t="s">
        <v>1226</v>
      </c>
      <c r="C177" s="56"/>
      <c r="D177" s="25">
        <v>312275</v>
      </c>
      <c r="E177" s="25"/>
      <c r="F177" s="56" t="s">
        <v>33</v>
      </c>
      <c r="G177" s="56" t="s">
        <v>33</v>
      </c>
      <c r="H177" s="25" t="s">
        <v>34</v>
      </c>
      <c r="I177" s="25" t="s">
        <v>233</v>
      </c>
      <c r="J177" s="56" t="s">
        <v>39</v>
      </c>
      <c r="K177" s="57">
        <v>3744343.43</v>
      </c>
      <c r="L177" s="57">
        <v>201782.66740381648</v>
      </c>
      <c r="M177" s="57">
        <v>0</v>
      </c>
      <c r="N177" s="57">
        <v>0</v>
      </c>
      <c r="O177" s="57">
        <v>0</v>
      </c>
      <c r="P177" s="57">
        <v>3744343.43</v>
      </c>
      <c r="Q177" s="57">
        <v>3744343.43</v>
      </c>
      <c r="R177" s="28" t="s">
        <v>5153</v>
      </c>
      <c r="S177" s="28" t="s">
        <v>160</v>
      </c>
      <c r="T177" s="57">
        <v>0</v>
      </c>
      <c r="U177" s="56" t="s">
        <v>37</v>
      </c>
      <c r="V177" s="56" t="s">
        <v>37</v>
      </c>
      <c r="W177" s="56" t="s">
        <v>37</v>
      </c>
      <c r="X177" s="55">
        <v>5248054.51</v>
      </c>
    </row>
    <row r="178" spans="1:24" x14ac:dyDescent="0.25">
      <c r="A178" s="55">
        <v>702</v>
      </c>
      <c r="B178" s="56" t="s">
        <v>1230</v>
      </c>
      <c r="C178" s="56"/>
      <c r="D178" s="25">
        <v>311159</v>
      </c>
      <c r="E178" s="25"/>
      <c r="F178" s="56" t="s">
        <v>33</v>
      </c>
      <c r="G178" s="56" t="s">
        <v>33</v>
      </c>
      <c r="H178" s="25" t="s">
        <v>34</v>
      </c>
      <c r="I178" s="25" t="s">
        <v>233</v>
      </c>
      <c r="J178" s="56" t="s">
        <v>39</v>
      </c>
      <c r="K178" s="57">
        <v>3137931.83</v>
      </c>
      <c r="L178" s="57">
        <v>169103.14628611383</v>
      </c>
      <c r="M178" s="57">
        <v>0</v>
      </c>
      <c r="N178" s="57">
        <v>0</v>
      </c>
      <c r="O178" s="57">
        <v>0</v>
      </c>
      <c r="P178" s="57">
        <v>3137931.83</v>
      </c>
      <c r="Q178" s="57">
        <v>3137931.83</v>
      </c>
      <c r="R178" s="28" t="s">
        <v>5153</v>
      </c>
      <c r="S178" s="28" t="s">
        <v>160</v>
      </c>
      <c r="T178" s="57">
        <v>0</v>
      </c>
      <c r="U178" s="56" t="s">
        <v>37</v>
      </c>
      <c r="V178" s="56" t="s">
        <v>37</v>
      </c>
      <c r="W178" s="56" t="s">
        <v>37</v>
      </c>
      <c r="X178" s="55">
        <v>4891066.54</v>
      </c>
    </row>
    <row r="179" spans="1:24" x14ac:dyDescent="0.25">
      <c r="A179" s="55">
        <v>702</v>
      </c>
      <c r="B179" s="56" t="s">
        <v>1252</v>
      </c>
      <c r="C179" s="56"/>
      <c r="D179" s="25">
        <v>309151</v>
      </c>
      <c r="E179" s="25"/>
      <c r="F179" s="56" t="s">
        <v>33</v>
      </c>
      <c r="G179" s="56" t="s">
        <v>33</v>
      </c>
      <c r="H179" s="25" t="s">
        <v>34</v>
      </c>
      <c r="I179" s="25" t="s">
        <v>233</v>
      </c>
      <c r="J179" s="56" t="s">
        <v>39</v>
      </c>
      <c r="K179" s="57">
        <v>365985.09</v>
      </c>
      <c r="L179" s="57">
        <v>19722.93649629939</v>
      </c>
      <c r="M179" s="57">
        <v>0</v>
      </c>
      <c r="N179" s="57">
        <v>0</v>
      </c>
      <c r="O179" s="57">
        <v>0</v>
      </c>
      <c r="P179" s="57">
        <v>365985.09</v>
      </c>
      <c r="Q179" s="57">
        <v>365985.09</v>
      </c>
      <c r="R179" s="28" t="s">
        <v>5153</v>
      </c>
      <c r="S179" s="28" t="s">
        <v>160</v>
      </c>
      <c r="T179" s="57">
        <v>0</v>
      </c>
      <c r="U179" s="56" t="s">
        <v>37</v>
      </c>
      <c r="V179" s="56" t="s">
        <v>37</v>
      </c>
      <c r="W179" s="56" t="s">
        <v>37</v>
      </c>
      <c r="X179" s="55">
        <v>505872.07</v>
      </c>
    </row>
    <row r="180" spans="1:24" x14ac:dyDescent="0.25">
      <c r="A180" s="55">
        <v>702</v>
      </c>
      <c r="B180" s="56" t="s">
        <v>1258</v>
      </c>
      <c r="C180" s="56"/>
      <c r="D180" s="25">
        <v>308247</v>
      </c>
      <c r="E180" s="25"/>
      <c r="F180" s="56" t="s">
        <v>42</v>
      </c>
      <c r="G180" s="56" t="s">
        <v>33</v>
      </c>
      <c r="H180" s="25" t="s">
        <v>34</v>
      </c>
      <c r="I180" s="25" t="s">
        <v>35</v>
      </c>
      <c r="J180" s="56" t="s">
        <v>36</v>
      </c>
      <c r="K180" s="57">
        <v>163993.41</v>
      </c>
      <c r="L180" s="57">
        <v>163993.41</v>
      </c>
      <c r="M180" s="57">
        <v>0</v>
      </c>
      <c r="N180" s="57">
        <v>0</v>
      </c>
      <c r="O180" s="57">
        <v>0</v>
      </c>
      <c r="P180" s="57">
        <v>163993.41</v>
      </c>
      <c r="Q180" s="57">
        <v>163993.41</v>
      </c>
      <c r="R180" s="28" t="s">
        <v>5153</v>
      </c>
      <c r="S180" s="28" t="s">
        <v>2668</v>
      </c>
      <c r="T180" s="57">
        <v>0</v>
      </c>
      <c r="U180" s="56" t="s">
        <v>37</v>
      </c>
      <c r="V180" s="56" t="s">
        <v>37</v>
      </c>
      <c r="W180" s="56" t="s">
        <v>37</v>
      </c>
      <c r="X180" s="55">
        <v>183828.18</v>
      </c>
    </row>
    <row r="181" spans="1:24" x14ac:dyDescent="0.25">
      <c r="A181" s="55">
        <v>702</v>
      </c>
      <c r="B181" s="56" t="s">
        <v>1259</v>
      </c>
      <c r="C181" s="56"/>
      <c r="D181" s="25">
        <v>308247</v>
      </c>
      <c r="E181" s="25"/>
      <c r="F181" s="56" t="s">
        <v>42</v>
      </c>
      <c r="G181" s="56" t="s">
        <v>33</v>
      </c>
      <c r="H181" s="25" t="s">
        <v>34</v>
      </c>
      <c r="I181" s="25" t="s">
        <v>35</v>
      </c>
      <c r="J181" s="56" t="s">
        <v>36</v>
      </c>
      <c r="K181" s="57">
        <v>261684.7</v>
      </c>
      <c r="L181" s="57">
        <v>261684.7</v>
      </c>
      <c r="M181" s="57">
        <v>0</v>
      </c>
      <c r="N181" s="57">
        <v>0</v>
      </c>
      <c r="O181" s="57">
        <v>0</v>
      </c>
      <c r="P181" s="57">
        <v>261684.7</v>
      </c>
      <c r="Q181" s="57">
        <v>261684.7</v>
      </c>
      <c r="R181" s="28" t="s">
        <v>5153</v>
      </c>
      <c r="S181" s="28" t="s">
        <v>2668</v>
      </c>
      <c r="T181" s="57">
        <v>0</v>
      </c>
      <c r="U181" s="56" t="s">
        <v>37</v>
      </c>
      <c r="V181" s="56" t="s">
        <v>37</v>
      </c>
      <c r="W181" s="56" t="s">
        <v>37</v>
      </c>
      <c r="X181" s="55">
        <v>293409.25</v>
      </c>
    </row>
    <row r="182" spans="1:24" x14ac:dyDescent="0.25">
      <c r="A182" s="55">
        <v>702</v>
      </c>
      <c r="B182" s="56" t="s">
        <v>1269</v>
      </c>
      <c r="C182" s="56"/>
      <c r="D182" s="25">
        <v>333885</v>
      </c>
      <c r="E182" s="25"/>
      <c r="F182" s="56" t="s">
        <v>33</v>
      </c>
      <c r="G182" s="56" t="s">
        <v>33</v>
      </c>
      <c r="H182" s="25" t="s">
        <v>34</v>
      </c>
      <c r="I182" s="25" t="s">
        <v>233</v>
      </c>
      <c r="J182" s="56" t="s">
        <v>39</v>
      </c>
      <c r="K182" s="57">
        <v>684201.87</v>
      </c>
      <c r="L182" s="57">
        <v>36871.638767194832</v>
      </c>
      <c r="M182" s="57">
        <v>0</v>
      </c>
      <c r="N182" s="57">
        <v>0</v>
      </c>
      <c r="O182" s="57">
        <v>0</v>
      </c>
      <c r="P182" s="57">
        <v>684201.87</v>
      </c>
      <c r="Q182" s="57">
        <v>684201.87</v>
      </c>
      <c r="R182" s="28" t="s">
        <v>5153</v>
      </c>
      <c r="S182" s="28" t="s">
        <v>160</v>
      </c>
      <c r="T182" s="57">
        <v>0</v>
      </c>
      <c r="U182" s="56" t="s">
        <v>37</v>
      </c>
      <c r="V182" s="56" t="s">
        <v>37</v>
      </c>
      <c r="W182" s="56" t="s">
        <v>37</v>
      </c>
      <c r="X182" s="55">
        <v>795168.81</v>
      </c>
    </row>
    <row r="183" spans="1:24" x14ac:dyDescent="0.25">
      <c r="A183" s="55">
        <v>702</v>
      </c>
      <c r="B183" s="56" t="s">
        <v>1270</v>
      </c>
      <c r="C183" s="56"/>
      <c r="D183" s="25">
        <v>333882</v>
      </c>
      <c r="E183" s="25"/>
      <c r="F183" s="56" t="s">
        <v>33</v>
      </c>
      <c r="G183" s="56" t="s">
        <v>33</v>
      </c>
      <c r="H183" s="25" t="s">
        <v>34</v>
      </c>
      <c r="I183" s="25" t="s">
        <v>35</v>
      </c>
      <c r="J183" s="56" t="s">
        <v>39</v>
      </c>
      <c r="K183" s="57">
        <v>161550.31</v>
      </c>
      <c r="L183" s="57">
        <v>8705.946204222364</v>
      </c>
      <c r="M183" s="57">
        <v>161550.31</v>
      </c>
      <c r="N183" s="57">
        <v>0</v>
      </c>
      <c r="O183" s="57">
        <v>0</v>
      </c>
      <c r="P183" s="57">
        <v>0</v>
      </c>
      <c r="Q183" s="57">
        <v>161550.31</v>
      </c>
      <c r="R183" s="28" t="s">
        <v>5150</v>
      </c>
      <c r="S183" s="28" t="s">
        <v>160</v>
      </c>
      <c r="T183" s="57">
        <v>0</v>
      </c>
      <c r="U183" s="56" t="s">
        <v>37</v>
      </c>
      <c r="V183" s="56" t="s">
        <v>37</v>
      </c>
      <c r="W183" s="56" t="s">
        <v>37</v>
      </c>
      <c r="X183" s="55">
        <v>201937.83</v>
      </c>
    </row>
    <row r="184" spans="1:24" x14ac:dyDescent="0.25">
      <c r="A184" s="55">
        <v>702</v>
      </c>
      <c r="B184" s="56" t="s">
        <v>1276</v>
      </c>
      <c r="C184" s="56"/>
      <c r="D184" s="25">
        <v>315560</v>
      </c>
      <c r="E184" s="25"/>
      <c r="F184" s="56" t="s">
        <v>42</v>
      </c>
      <c r="G184" s="56" t="s">
        <v>33</v>
      </c>
      <c r="H184" s="25" t="s">
        <v>34</v>
      </c>
      <c r="I184" s="25" t="s">
        <v>35</v>
      </c>
      <c r="J184" s="56" t="s">
        <v>39</v>
      </c>
      <c r="K184" s="57">
        <v>6533230.25</v>
      </c>
      <c r="L184" s="57">
        <v>352075.77810465498</v>
      </c>
      <c r="M184" s="57">
        <v>0</v>
      </c>
      <c r="N184" s="57">
        <v>6533230.25</v>
      </c>
      <c r="O184" s="57">
        <v>0</v>
      </c>
      <c r="P184" s="57">
        <v>0</v>
      </c>
      <c r="Q184" s="57">
        <v>6533230.25</v>
      </c>
      <c r="R184" s="28" t="s">
        <v>5151</v>
      </c>
      <c r="S184" s="28" t="s">
        <v>160</v>
      </c>
      <c r="T184" s="57">
        <v>0</v>
      </c>
      <c r="U184" s="56" t="s">
        <v>37</v>
      </c>
      <c r="V184" s="56" t="s">
        <v>37</v>
      </c>
      <c r="W184" s="56" t="s">
        <v>37</v>
      </c>
      <c r="X184" s="55">
        <v>7600930.25</v>
      </c>
    </row>
    <row r="185" spans="1:24" x14ac:dyDescent="0.25">
      <c r="A185" s="55">
        <v>702</v>
      </c>
      <c r="B185" s="56" t="s">
        <v>1284</v>
      </c>
      <c r="C185" s="56"/>
      <c r="D185" s="25">
        <v>308530</v>
      </c>
      <c r="E185" s="25"/>
      <c r="F185" s="56" t="s">
        <v>33</v>
      </c>
      <c r="G185" s="56" t="s">
        <v>33</v>
      </c>
      <c r="H185" s="25" t="s">
        <v>34</v>
      </c>
      <c r="I185" s="25" t="s">
        <v>233</v>
      </c>
      <c r="J185" s="56" t="s">
        <v>39</v>
      </c>
      <c r="K185" s="57">
        <v>402939.74</v>
      </c>
      <c r="L185" s="57">
        <v>21714.422584415628</v>
      </c>
      <c r="M185" s="57">
        <v>0</v>
      </c>
      <c r="N185" s="57">
        <v>0</v>
      </c>
      <c r="O185" s="57">
        <v>0</v>
      </c>
      <c r="P185" s="57">
        <v>402939.74</v>
      </c>
      <c r="Q185" s="57">
        <v>402939.74</v>
      </c>
      <c r="R185" s="28" t="s">
        <v>5153</v>
      </c>
      <c r="S185" s="28" t="s">
        <v>160</v>
      </c>
      <c r="T185" s="57">
        <v>0</v>
      </c>
      <c r="U185" s="56" t="s">
        <v>37</v>
      </c>
      <c r="V185" s="56" t="s">
        <v>37</v>
      </c>
      <c r="W185" s="56" t="s">
        <v>37</v>
      </c>
      <c r="X185" s="55">
        <v>520112.67</v>
      </c>
    </row>
    <row r="186" spans="1:24" x14ac:dyDescent="0.25">
      <c r="A186" s="55">
        <v>702</v>
      </c>
      <c r="B186" s="56" t="s">
        <v>1289</v>
      </c>
      <c r="C186" s="56"/>
      <c r="D186" s="25">
        <v>312893</v>
      </c>
      <c r="E186" s="25"/>
      <c r="F186" s="56" t="s">
        <v>42</v>
      </c>
      <c r="G186" s="56" t="s">
        <v>33</v>
      </c>
      <c r="H186" s="25" t="s">
        <v>34</v>
      </c>
      <c r="I186" s="25" t="s">
        <v>35</v>
      </c>
      <c r="J186" s="56" t="s">
        <v>36</v>
      </c>
      <c r="K186" s="57">
        <v>63132.59</v>
      </c>
      <c r="L186" s="57">
        <v>63132.59</v>
      </c>
      <c r="M186" s="57">
        <v>63132.59</v>
      </c>
      <c r="N186" s="57">
        <v>0</v>
      </c>
      <c r="O186" s="57">
        <v>0</v>
      </c>
      <c r="P186" s="57">
        <v>0</v>
      </c>
      <c r="Q186" s="57">
        <v>63132.59</v>
      </c>
      <c r="R186" s="28" t="s">
        <v>5150</v>
      </c>
      <c r="S186" s="28" t="s">
        <v>2668</v>
      </c>
      <c r="T186" s="57">
        <v>0</v>
      </c>
      <c r="U186" s="56" t="s">
        <v>37</v>
      </c>
      <c r="V186" s="56" t="s">
        <v>37</v>
      </c>
      <c r="W186" s="56" t="s">
        <v>37</v>
      </c>
      <c r="X186" s="55">
        <v>70369.539999999994</v>
      </c>
    </row>
    <row r="187" spans="1:24" x14ac:dyDescent="0.25">
      <c r="A187" s="55">
        <v>702</v>
      </c>
      <c r="B187" s="56" t="s">
        <v>1294</v>
      </c>
      <c r="C187" s="56"/>
      <c r="D187" s="25">
        <v>309141</v>
      </c>
      <c r="E187" s="25"/>
      <c r="F187" s="56" t="s">
        <v>51</v>
      </c>
      <c r="G187" s="56" t="s">
        <v>33</v>
      </c>
      <c r="H187" s="25" t="s">
        <v>34</v>
      </c>
      <c r="I187" s="25" t="s">
        <v>35</v>
      </c>
      <c r="J187" s="56" t="s">
        <v>36</v>
      </c>
      <c r="K187" s="57">
        <v>14668.24</v>
      </c>
      <c r="L187" s="57">
        <v>14668.24</v>
      </c>
      <c r="M187" s="57">
        <v>0</v>
      </c>
      <c r="N187" s="57">
        <v>0</v>
      </c>
      <c r="O187" s="57">
        <v>14668.24</v>
      </c>
      <c r="P187" s="57">
        <v>0</v>
      </c>
      <c r="Q187" s="57">
        <v>14668.24</v>
      </c>
      <c r="R187" s="28" t="s">
        <v>5152</v>
      </c>
      <c r="S187" s="28" t="s">
        <v>2668</v>
      </c>
      <c r="T187" s="57">
        <v>0</v>
      </c>
      <c r="U187" s="56" t="s">
        <v>37</v>
      </c>
      <c r="V187" s="56" t="s">
        <v>37</v>
      </c>
      <c r="W187" s="56" t="s">
        <v>37</v>
      </c>
      <c r="X187" s="55">
        <v>14796.84</v>
      </c>
    </row>
    <row r="188" spans="1:24" x14ac:dyDescent="0.25">
      <c r="A188" s="55">
        <v>702</v>
      </c>
      <c r="B188" s="56" t="s">
        <v>1301</v>
      </c>
      <c r="C188" s="56"/>
      <c r="D188" s="25">
        <v>310925</v>
      </c>
      <c r="E188" s="25"/>
      <c r="F188" s="56" t="s">
        <v>33</v>
      </c>
      <c r="G188" s="56" t="s">
        <v>33</v>
      </c>
      <c r="H188" s="25" t="s">
        <v>34</v>
      </c>
      <c r="I188" s="25" t="s">
        <v>35</v>
      </c>
      <c r="J188" s="56" t="s">
        <v>39</v>
      </c>
      <c r="K188" s="57">
        <v>-19964.349999999999</v>
      </c>
      <c r="L188" s="57">
        <v>1575.1561986964673</v>
      </c>
      <c r="M188" s="57">
        <v>29229.1</v>
      </c>
      <c r="N188" s="57">
        <v>0</v>
      </c>
      <c r="O188" s="57">
        <v>0</v>
      </c>
      <c r="P188" s="57">
        <v>0</v>
      </c>
      <c r="Q188" s="57">
        <v>29229.1</v>
      </c>
      <c r="R188" s="28" t="s">
        <v>5150</v>
      </c>
      <c r="S188" s="28" t="s">
        <v>160</v>
      </c>
      <c r="T188" s="57">
        <v>0</v>
      </c>
      <c r="U188" s="56" t="s">
        <v>37</v>
      </c>
      <c r="V188" s="56" t="s">
        <v>37</v>
      </c>
      <c r="W188" s="56" t="s">
        <v>37</v>
      </c>
      <c r="X188" s="55">
        <v>25203.98</v>
      </c>
    </row>
    <row r="189" spans="1:24" x14ac:dyDescent="0.25">
      <c r="A189" s="55">
        <v>702</v>
      </c>
      <c r="B189" s="56" t="s">
        <v>1306</v>
      </c>
      <c r="C189" s="56"/>
      <c r="D189" s="25">
        <v>328586</v>
      </c>
      <c r="E189" s="25"/>
      <c r="F189" s="56" t="s">
        <v>33</v>
      </c>
      <c r="G189" s="56" t="s">
        <v>33</v>
      </c>
      <c r="H189" s="25" t="s">
        <v>34</v>
      </c>
      <c r="I189" s="25" t="s">
        <v>233</v>
      </c>
      <c r="J189" s="56" t="s">
        <v>39</v>
      </c>
      <c r="K189" s="57">
        <v>606542.28</v>
      </c>
      <c r="L189" s="57">
        <v>32686.5634629013</v>
      </c>
      <c r="M189" s="57">
        <v>0</v>
      </c>
      <c r="N189" s="57">
        <v>0</v>
      </c>
      <c r="O189" s="57">
        <v>0</v>
      </c>
      <c r="P189" s="57">
        <v>606542.28</v>
      </c>
      <c r="Q189" s="57">
        <v>606542.28</v>
      </c>
      <c r="R189" s="28" t="s">
        <v>5153</v>
      </c>
      <c r="S189" s="28" t="s">
        <v>160</v>
      </c>
      <c r="T189" s="57">
        <v>0</v>
      </c>
      <c r="U189" s="56" t="s">
        <v>37</v>
      </c>
      <c r="V189" s="56" t="s">
        <v>37</v>
      </c>
      <c r="W189" s="56" t="s">
        <v>37</v>
      </c>
      <c r="X189" s="55">
        <v>615084.4</v>
      </c>
    </row>
    <row r="190" spans="1:24" x14ac:dyDescent="0.25">
      <c r="A190" s="55">
        <v>702</v>
      </c>
      <c r="B190" s="56" t="s">
        <v>1313</v>
      </c>
      <c r="C190" s="56"/>
      <c r="D190" s="25">
        <v>316242</v>
      </c>
      <c r="E190" s="25"/>
      <c r="F190" s="56" t="s">
        <v>51</v>
      </c>
      <c r="G190" s="56" t="s">
        <v>33</v>
      </c>
      <c r="H190" s="25" t="s">
        <v>34</v>
      </c>
      <c r="I190" s="25" t="s">
        <v>35</v>
      </c>
      <c r="J190" s="56" t="s">
        <v>36</v>
      </c>
      <c r="K190" s="57">
        <v>46524.24</v>
      </c>
      <c r="L190" s="57">
        <v>46524.24</v>
      </c>
      <c r="M190" s="57">
        <v>46524.24</v>
      </c>
      <c r="N190" s="57">
        <v>0</v>
      </c>
      <c r="O190" s="57">
        <v>0</v>
      </c>
      <c r="P190" s="57">
        <v>0</v>
      </c>
      <c r="Q190" s="57">
        <v>46524.24</v>
      </c>
      <c r="R190" s="28" t="s">
        <v>5150</v>
      </c>
      <c r="S190" s="28" t="s">
        <v>158</v>
      </c>
      <c r="T190" s="57">
        <v>0</v>
      </c>
      <c r="U190" s="56" t="s">
        <v>37</v>
      </c>
      <c r="V190" s="56" t="s">
        <v>37</v>
      </c>
      <c r="W190" s="56" t="s">
        <v>37</v>
      </c>
      <c r="X190" s="55">
        <v>52636.59</v>
      </c>
    </row>
    <row r="191" spans="1:24" x14ac:dyDescent="0.25">
      <c r="A191" s="55">
        <v>702</v>
      </c>
      <c r="B191" s="56" t="s">
        <v>1320</v>
      </c>
      <c r="C191" s="56"/>
      <c r="D191" s="25">
        <v>314604</v>
      </c>
      <c r="E191" s="25"/>
      <c r="F191" s="56" t="s">
        <v>33</v>
      </c>
      <c r="G191" s="56" t="s">
        <v>33</v>
      </c>
      <c r="H191" s="25" t="s">
        <v>34</v>
      </c>
      <c r="I191" s="25" t="s">
        <v>35</v>
      </c>
      <c r="J191" s="56" t="s">
        <v>39</v>
      </c>
      <c r="K191" s="57">
        <v>280990.94</v>
      </c>
      <c r="L191" s="57">
        <v>15142.60175368202</v>
      </c>
      <c r="M191" s="57">
        <v>0</v>
      </c>
      <c r="N191" s="57">
        <v>0</v>
      </c>
      <c r="O191" s="57">
        <v>280990.94</v>
      </c>
      <c r="P191" s="57">
        <v>0</v>
      </c>
      <c r="Q191" s="57">
        <v>280990.94</v>
      </c>
      <c r="R191" s="28" t="s">
        <v>5152</v>
      </c>
      <c r="S191" s="28" t="s">
        <v>160</v>
      </c>
      <c r="T191" s="57">
        <v>0</v>
      </c>
      <c r="U191" s="56" t="s">
        <v>37</v>
      </c>
      <c r="V191" s="56" t="s">
        <v>37</v>
      </c>
      <c r="W191" s="56" t="s">
        <v>37</v>
      </c>
      <c r="X191" s="55">
        <v>281358.76</v>
      </c>
    </row>
    <row r="192" spans="1:24" x14ac:dyDescent="0.25">
      <c r="A192" s="55">
        <v>702</v>
      </c>
      <c r="B192" s="56" t="s">
        <v>1324</v>
      </c>
      <c r="C192" s="56"/>
      <c r="D192" s="25">
        <v>327845</v>
      </c>
      <c r="E192" s="25"/>
      <c r="F192" s="56" t="s">
        <v>42</v>
      </c>
      <c r="G192" s="56" t="s">
        <v>33</v>
      </c>
      <c r="H192" s="25" t="s">
        <v>34</v>
      </c>
      <c r="I192" s="25" t="s">
        <v>35</v>
      </c>
      <c r="J192" s="56" t="s">
        <v>36</v>
      </c>
      <c r="K192" s="57">
        <v>30998.42</v>
      </c>
      <c r="L192" s="57">
        <v>30998.42</v>
      </c>
      <c r="M192" s="57">
        <v>0</v>
      </c>
      <c r="N192" s="57">
        <v>30998.42</v>
      </c>
      <c r="O192" s="57">
        <v>0</v>
      </c>
      <c r="P192" s="57">
        <v>0</v>
      </c>
      <c r="Q192" s="57">
        <v>30998.42</v>
      </c>
      <c r="R192" s="28" t="s">
        <v>5151</v>
      </c>
      <c r="S192" s="28" t="s">
        <v>2668</v>
      </c>
      <c r="T192" s="57">
        <v>0</v>
      </c>
      <c r="U192" s="56" t="s">
        <v>37</v>
      </c>
      <c r="V192" s="56" t="s">
        <v>37</v>
      </c>
      <c r="W192" s="56" t="s">
        <v>37</v>
      </c>
      <c r="X192" s="55">
        <v>32005.75</v>
      </c>
    </row>
    <row r="193" spans="1:24" x14ac:dyDescent="0.25">
      <c r="A193" s="55">
        <v>702</v>
      </c>
      <c r="B193" s="56" t="s">
        <v>1330</v>
      </c>
      <c r="C193" s="56"/>
      <c r="D193" s="25">
        <v>308768</v>
      </c>
      <c r="E193" s="25"/>
      <c r="F193" s="56" t="s">
        <v>42</v>
      </c>
      <c r="G193" s="56" t="s">
        <v>33</v>
      </c>
      <c r="H193" s="25" t="s">
        <v>34</v>
      </c>
      <c r="I193" s="25" t="s">
        <v>35</v>
      </c>
      <c r="J193" s="56" t="s">
        <v>39</v>
      </c>
      <c r="K193" s="57">
        <v>1727500</v>
      </c>
      <c r="L193" s="57">
        <v>93094.974982060594</v>
      </c>
      <c r="M193" s="57">
        <v>0</v>
      </c>
      <c r="N193" s="57">
        <v>0</v>
      </c>
      <c r="O193" s="57">
        <v>1727500</v>
      </c>
      <c r="P193" s="57">
        <v>0</v>
      </c>
      <c r="Q193" s="57">
        <v>1727500</v>
      </c>
      <c r="R193" s="28" t="s">
        <v>5152</v>
      </c>
      <c r="S193" s="28" t="s">
        <v>160</v>
      </c>
      <c r="T193" s="57">
        <v>0</v>
      </c>
      <c r="U193" s="56" t="s">
        <v>37</v>
      </c>
      <c r="V193" s="56" t="s">
        <v>37</v>
      </c>
      <c r="W193" s="56" t="s">
        <v>37</v>
      </c>
      <c r="X193" s="55">
        <v>1727500</v>
      </c>
    </row>
    <row r="194" spans="1:24" x14ac:dyDescent="0.25">
      <c r="A194" s="55">
        <v>702</v>
      </c>
      <c r="B194" s="56" t="s">
        <v>1332</v>
      </c>
      <c r="C194" s="56"/>
      <c r="D194" s="25">
        <v>320022</v>
      </c>
      <c r="E194" s="25"/>
      <c r="F194" s="56" t="s">
        <v>42</v>
      </c>
      <c r="G194" s="56" t="s">
        <v>33</v>
      </c>
      <c r="H194" s="25" t="s">
        <v>34</v>
      </c>
      <c r="I194" s="25" t="s">
        <v>35</v>
      </c>
      <c r="J194" s="56" t="s">
        <v>36</v>
      </c>
      <c r="K194" s="57">
        <v>19934.22</v>
      </c>
      <c r="L194" s="57">
        <v>19934.22</v>
      </c>
      <c r="M194" s="57">
        <v>0</v>
      </c>
      <c r="N194" s="57">
        <v>0</v>
      </c>
      <c r="O194" s="57">
        <v>0</v>
      </c>
      <c r="P194" s="57">
        <v>19934.22</v>
      </c>
      <c r="Q194" s="57">
        <v>19934.22</v>
      </c>
      <c r="R194" s="28" t="s">
        <v>5153</v>
      </c>
      <c r="S194" s="28" t="s">
        <v>2509</v>
      </c>
      <c r="T194" s="57">
        <v>19934.22</v>
      </c>
      <c r="U194" s="56" t="s">
        <v>37</v>
      </c>
      <c r="V194" s="56" t="s">
        <v>37</v>
      </c>
      <c r="W194" s="56" t="s">
        <v>37</v>
      </c>
      <c r="X194" s="55">
        <v>19934.22</v>
      </c>
    </row>
    <row r="195" spans="1:24" x14ac:dyDescent="0.25">
      <c r="A195" s="55">
        <v>702</v>
      </c>
      <c r="B195" s="56" t="s">
        <v>1353</v>
      </c>
      <c r="C195" s="56"/>
      <c r="D195" s="25">
        <v>340873</v>
      </c>
      <c r="E195" s="25"/>
      <c r="F195" s="56" t="s">
        <v>33</v>
      </c>
      <c r="G195" s="56" t="s">
        <v>33</v>
      </c>
      <c r="H195" s="25" t="s">
        <v>34</v>
      </c>
      <c r="I195" s="25" t="s">
        <v>35</v>
      </c>
      <c r="J195" s="56" t="s">
        <v>39</v>
      </c>
      <c r="K195" s="57">
        <v>4414040.0599999996</v>
      </c>
      <c r="L195" s="57">
        <v>237872.61878756192</v>
      </c>
      <c r="M195" s="57">
        <v>4414040.0599999996</v>
      </c>
      <c r="N195" s="57">
        <v>0</v>
      </c>
      <c r="O195" s="57">
        <v>0</v>
      </c>
      <c r="P195" s="57">
        <v>0</v>
      </c>
      <c r="Q195" s="57">
        <v>4414040.0599999996</v>
      </c>
      <c r="R195" s="28" t="s">
        <v>5150</v>
      </c>
      <c r="S195" s="28" t="s">
        <v>160</v>
      </c>
      <c r="T195" s="57">
        <v>0</v>
      </c>
      <c r="U195" s="56" t="s">
        <v>37</v>
      </c>
      <c r="V195" s="56" t="s">
        <v>37</v>
      </c>
      <c r="W195" s="56" t="s">
        <v>37</v>
      </c>
      <c r="X195" s="55">
        <v>5436615.7800000003</v>
      </c>
    </row>
    <row r="196" spans="1:24" x14ac:dyDescent="0.25">
      <c r="A196" s="55">
        <v>702</v>
      </c>
      <c r="B196" s="56" t="s">
        <v>1382</v>
      </c>
      <c r="C196" s="56"/>
      <c r="D196" s="25">
        <v>359090</v>
      </c>
      <c r="E196" s="25"/>
      <c r="F196" s="56" t="s">
        <v>42</v>
      </c>
      <c r="G196" s="56" t="s">
        <v>33</v>
      </c>
      <c r="H196" s="25" t="s">
        <v>34</v>
      </c>
      <c r="I196" s="25" t="s">
        <v>35</v>
      </c>
      <c r="J196" s="56" t="s">
        <v>36</v>
      </c>
      <c r="K196" s="57">
        <v>64574.62</v>
      </c>
      <c r="L196" s="57">
        <v>64574.62</v>
      </c>
      <c r="M196" s="57">
        <v>64574.62</v>
      </c>
      <c r="N196" s="57">
        <v>0</v>
      </c>
      <c r="O196" s="57">
        <v>0</v>
      </c>
      <c r="P196" s="57">
        <v>0</v>
      </c>
      <c r="Q196" s="57">
        <v>64574.62</v>
      </c>
      <c r="R196" s="28" t="s">
        <v>5150</v>
      </c>
      <c r="S196" s="28" t="s">
        <v>158</v>
      </c>
      <c r="T196" s="57">
        <v>0</v>
      </c>
      <c r="U196" s="56" t="s">
        <v>37</v>
      </c>
      <c r="V196" s="56" t="s">
        <v>37</v>
      </c>
      <c r="W196" s="56" t="s">
        <v>37</v>
      </c>
      <c r="X196" s="55">
        <v>75112.59</v>
      </c>
    </row>
    <row r="197" spans="1:24" x14ac:dyDescent="0.25">
      <c r="A197" s="55">
        <v>702</v>
      </c>
      <c r="B197" s="56" t="s">
        <v>1389</v>
      </c>
      <c r="C197" s="56"/>
      <c r="D197" s="25">
        <v>316978</v>
      </c>
      <c r="E197" s="25"/>
      <c r="F197" s="56" t="s">
        <v>42</v>
      </c>
      <c r="G197" s="56" t="s">
        <v>33</v>
      </c>
      <c r="H197" s="25" t="s">
        <v>34</v>
      </c>
      <c r="I197" s="25" t="s">
        <v>35</v>
      </c>
      <c r="J197" s="56" t="s">
        <v>36</v>
      </c>
      <c r="K197" s="57">
        <v>420289.4</v>
      </c>
      <c r="L197" s="57">
        <v>420289.4</v>
      </c>
      <c r="M197" s="57">
        <v>420289.4</v>
      </c>
      <c r="N197" s="57">
        <v>0</v>
      </c>
      <c r="O197" s="57">
        <v>0</v>
      </c>
      <c r="P197" s="57">
        <v>0</v>
      </c>
      <c r="Q197" s="57">
        <v>420289.4</v>
      </c>
      <c r="R197" s="28" t="s">
        <v>5150</v>
      </c>
      <c r="S197" s="28" t="s">
        <v>2509</v>
      </c>
      <c r="T197" s="57">
        <v>0</v>
      </c>
      <c r="U197" s="56" t="s">
        <v>37</v>
      </c>
      <c r="V197" s="56" t="s">
        <v>37</v>
      </c>
      <c r="W197" s="56" t="s">
        <v>37</v>
      </c>
      <c r="X197" s="55">
        <v>489256.04</v>
      </c>
    </row>
    <row r="198" spans="1:24" x14ac:dyDescent="0.25">
      <c r="A198" s="55">
        <v>702</v>
      </c>
      <c r="B198" s="56" t="s">
        <v>1414</v>
      </c>
      <c r="C198" s="56"/>
      <c r="D198" s="25">
        <v>319707</v>
      </c>
      <c r="E198" s="25"/>
      <c r="F198" s="56" t="s">
        <v>33</v>
      </c>
      <c r="G198" s="56" t="s">
        <v>33</v>
      </c>
      <c r="H198" s="25" t="s">
        <v>34</v>
      </c>
      <c r="I198" s="25" t="s">
        <v>35</v>
      </c>
      <c r="J198" s="56" t="s">
        <v>39</v>
      </c>
      <c r="K198" s="57">
        <v>1119121.19</v>
      </c>
      <c r="L198" s="57">
        <v>60309.440917478365</v>
      </c>
      <c r="M198" s="57">
        <v>1119121.19</v>
      </c>
      <c r="N198" s="57">
        <v>0</v>
      </c>
      <c r="O198" s="57">
        <v>0</v>
      </c>
      <c r="P198" s="57">
        <v>0</v>
      </c>
      <c r="Q198" s="57">
        <v>1119121.19</v>
      </c>
      <c r="R198" s="28" t="s">
        <v>5150</v>
      </c>
      <c r="S198" s="28" t="s">
        <v>160</v>
      </c>
      <c r="T198" s="57">
        <v>0</v>
      </c>
      <c r="U198" s="56" t="s">
        <v>37</v>
      </c>
      <c r="V198" s="56" t="s">
        <v>37</v>
      </c>
      <c r="W198" s="56" t="s">
        <v>37</v>
      </c>
      <c r="X198" s="55">
        <v>1171551.75</v>
      </c>
    </row>
    <row r="199" spans="1:24" x14ac:dyDescent="0.25">
      <c r="A199" s="55">
        <v>702</v>
      </c>
      <c r="B199" s="56" t="s">
        <v>1444</v>
      </c>
      <c r="C199" s="56"/>
      <c r="D199" s="25">
        <v>309615</v>
      </c>
      <c r="E199" s="25"/>
      <c r="F199" s="56" t="s">
        <v>42</v>
      </c>
      <c r="G199" s="56" t="s">
        <v>33</v>
      </c>
      <c r="H199" s="25" t="s">
        <v>34</v>
      </c>
      <c r="I199" s="25" t="s">
        <v>35</v>
      </c>
      <c r="J199" s="56" t="s">
        <v>36</v>
      </c>
      <c r="K199" s="57">
        <v>6065.7</v>
      </c>
      <c r="L199" s="57">
        <v>6065.7</v>
      </c>
      <c r="M199" s="57">
        <v>6065.7</v>
      </c>
      <c r="N199" s="57">
        <v>0</v>
      </c>
      <c r="O199" s="57">
        <v>0</v>
      </c>
      <c r="P199" s="57">
        <v>0</v>
      </c>
      <c r="Q199" s="57">
        <v>6065.7</v>
      </c>
      <c r="R199" s="28" t="s">
        <v>5150</v>
      </c>
      <c r="S199" s="28" t="s">
        <v>5158</v>
      </c>
      <c r="T199" s="57">
        <v>0</v>
      </c>
      <c r="U199" s="56" t="s">
        <v>37</v>
      </c>
      <c r="V199" s="56" t="s">
        <v>37</v>
      </c>
      <c r="W199" s="56" t="s">
        <v>37</v>
      </c>
      <c r="X199" s="55">
        <v>6065.7</v>
      </c>
    </row>
    <row r="200" spans="1:24" x14ac:dyDescent="0.25">
      <c r="A200" s="55">
        <v>702</v>
      </c>
      <c r="B200" s="56" t="s">
        <v>1445</v>
      </c>
      <c r="C200" s="56"/>
      <c r="D200" s="25">
        <v>319210</v>
      </c>
      <c r="E200" s="25"/>
      <c r="F200" s="56" t="s">
        <v>33</v>
      </c>
      <c r="G200" s="56" t="s">
        <v>33</v>
      </c>
      <c r="H200" s="25" t="s">
        <v>34</v>
      </c>
      <c r="I200" s="25" t="s">
        <v>35</v>
      </c>
      <c r="J200" s="56" t="s">
        <v>39</v>
      </c>
      <c r="K200" s="57">
        <v>23127.57</v>
      </c>
      <c r="L200" s="57">
        <v>1246.3447470598294</v>
      </c>
      <c r="M200" s="57">
        <v>0</v>
      </c>
      <c r="N200" s="57">
        <v>0</v>
      </c>
      <c r="O200" s="57">
        <v>0</v>
      </c>
      <c r="P200" s="57">
        <v>23127.57</v>
      </c>
      <c r="Q200" s="57">
        <v>23127.57</v>
      </c>
      <c r="R200" s="28" t="s">
        <v>5153</v>
      </c>
      <c r="S200" s="28" t="s">
        <v>160</v>
      </c>
      <c r="T200" s="57">
        <v>0</v>
      </c>
      <c r="U200" s="56" t="s">
        <v>37</v>
      </c>
      <c r="V200" s="56" t="s">
        <v>37</v>
      </c>
      <c r="W200" s="56" t="s">
        <v>37</v>
      </c>
      <c r="X200" s="55">
        <v>53111.05</v>
      </c>
    </row>
    <row r="201" spans="1:24" x14ac:dyDescent="0.25">
      <c r="A201" s="55">
        <v>702</v>
      </c>
      <c r="B201" s="56" t="s">
        <v>1452</v>
      </c>
      <c r="C201" s="56"/>
      <c r="D201" s="25">
        <v>310871</v>
      </c>
      <c r="E201" s="25"/>
      <c r="F201" s="56" t="s">
        <v>42</v>
      </c>
      <c r="G201" s="56" t="s">
        <v>33</v>
      </c>
      <c r="H201" s="25" t="s">
        <v>34</v>
      </c>
      <c r="I201" s="25" t="s">
        <v>35</v>
      </c>
      <c r="J201" s="56" t="s">
        <v>36</v>
      </c>
      <c r="K201" s="57">
        <v>18025.46</v>
      </c>
      <c r="L201" s="57">
        <v>18025.46</v>
      </c>
      <c r="M201" s="57">
        <v>0</v>
      </c>
      <c r="N201" s="57">
        <v>18025.46</v>
      </c>
      <c r="O201" s="57">
        <v>0</v>
      </c>
      <c r="P201" s="57">
        <v>0</v>
      </c>
      <c r="Q201" s="57">
        <v>18025.46</v>
      </c>
      <c r="R201" s="28" t="s">
        <v>5151</v>
      </c>
      <c r="S201" s="28" t="s">
        <v>626</v>
      </c>
      <c r="T201" s="57">
        <v>0</v>
      </c>
      <c r="U201" s="56" t="s">
        <v>37</v>
      </c>
      <c r="V201" s="56" t="s">
        <v>37</v>
      </c>
      <c r="W201" s="56" t="s">
        <v>37</v>
      </c>
      <c r="X201" s="55">
        <v>18617.12</v>
      </c>
    </row>
    <row r="202" spans="1:24" x14ac:dyDescent="0.25">
      <c r="A202" s="55">
        <v>702</v>
      </c>
      <c r="B202" s="56" t="s">
        <v>1453</v>
      </c>
      <c r="C202" s="56"/>
      <c r="D202" s="25">
        <v>320022</v>
      </c>
      <c r="E202" s="25"/>
      <c r="F202" s="56" t="s">
        <v>42</v>
      </c>
      <c r="G202" s="56" t="s">
        <v>33</v>
      </c>
      <c r="H202" s="25" t="s">
        <v>34</v>
      </c>
      <c r="I202" s="25" t="s">
        <v>35</v>
      </c>
      <c r="J202" s="56" t="s">
        <v>36</v>
      </c>
      <c r="K202" s="57">
        <v>21994.21</v>
      </c>
      <c r="L202" s="57">
        <v>21994.21</v>
      </c>
      <c r="M202" s="57">
        <v>0</v>
      </c>
      <c r="N202" s="57">
        <v>0</v>
      </c>
      <c r="O202" s="57">
        <v>0</v>
      </c>
      <c r="P202" s="57">
        <v>21994.21</v>
      </c>
      <c r="Q202" s="57">
        <v>21994.21</v>
      </c>
      <c r="R202" s="28" t="s">
        <v>5153</v>
      </c>
      <c r="S202" s="28" t="s">
        <v>2509</v>
      </c>
      <c r="T202" s="57">
        <v>21994.21</v>
      </c>
      <c r="U202" s="56" t="s">
        <v>37</v>
      </c>
      <c r="V202" s="56" t="s">
        <v>37</v>
      </c>
      <c r="W202" s="56" t="s">
        <v>37</v>
      </c>
      <c r="X202" s="55">
        <v>21994.21</v>
      </c>
    </row>
    <row r="203" spans="1:24" x14ac:dyDescent="0.25">
      <c r="A203" s="55">
        <v>702</v>
      </c>
      <c r="B203" s="56" t="s">
        <v>1457</v>
      </c>
      <c r="C203" s="56"/>
      <c r="D203" s="25">
        <v>308393</v>
      </c>
      <c r="E203" s="25"/>
      <c r="F203" s="56" t="s">
        <v>51</v>
      </c>
      <c r="G203" s="56" t="s">
        <v>33</v>
      </c>
      <c r="H203" s="25" t="s">
        <v>34</v>
      </c>
      <c r="I203" s="25" t="s">
        <v>35</v>
      </c>
      <c r="J203" s="56" t="s">
        <v>36</v>
      </c>
      <c r="K203" s="57">
        <v>44209.21</v>
      </c>
      <c r="L203" s="57">
        <v>44209.21</v>
      </c>
      <c r="M203" s="57">
        <v>0</v>
      </c>
      <c r="N203" s="57">
        <v>0</v>
      </c>
      <c r="O203" s="57">
        <v>0</v>
      </c>
      <c r="P203" s="57">
        <v>44209.21</v>
      </c>
      <c r="Q203" s="57">
        <v>44209.21</v>
      </c>
      <c r="R203" s="28" t="s">
        <v>5153</v>
      </c>
      <c r="S203" s="28" t="s">
        <v>2668</v>
      </c>
      <c r="T203" s="57">
        <v>44209.21</v>
      </c>
      <c r="U203" s="56" t="s">
        <v>37</v>
      </c>
      <c r="V203" s="56" t="s">
        <v>37</v>
      </c>
      <c r="W203" s="56" t="s">
        <v>37</v>
      </c>
      <c r="X203" s="55">
        <v>53252.93</v>
      </c>
    </row>
    <row r="204" spans="1:24" x14ac:dyDescent="0.25">
      <c r="A204" s="55">
        <v>702</v>
      </c>
      <c r="B204" s="56" t="s">
        <v>1459</v>
      </c>
      <c r="C204" s="56"/>
      <c r="D204" s="25">
        <v>320022</v>
      </c>
      <c r="E204" s="25"/>
      <c r="F204" s="56" t="s">
        <v>42</v>
      </c>
      <c r="G204" s="56" t="s">
        <v>33</v>
      </c>
      <c r="H204" s="25" t="s">
        <v>34</v>
      </c>
      <c r="I204" s="25" t="s">
        <v>35</v>
      </c>
      <c r="J204" s="56" t="s">
        <v>36</v>
      </c>
      <c r="K204" s="57">
        <v>12926.11</v>
      </c>
      <c r="L204" s="57">
        <v>12926.11</v>
      </c>
      <c r="M204" s="57">
        <v>0</v>
      </c>
      <c r="N204" s="57">
        <v>0</v>
      </c>
      <c r="O204" s="57">
        <v>0</v>
      </c>
      <c r="P204" s="57">
        <v>12926.11</v>
      </c>
      <c r="Q204" s="57">
        <v>12926.11</v>
      </c>
      <c r="R204" s="28" t="s">
        <v>5153</v>
      </c>
      <c r="S204" s="28" t="s">
        <v>2509</v>
      </c>
      <c r="T204" s="57">
        <v>0</v>
      </c>
      <c r="U204" s="56" t="s">
        <v>37</v>
      </c>
      <c r="V204" s="56" t="s">
        <v>37</v>
      </c>
      <c r="W204" s="56" t="s">
        <v>37</v>
      </c>
      <c r="X204" s="55">
        <v>20273.11</v>
      </c>
    </row>
    <row r="205" spans="1:24" x14ac:dyDescent="0.25">
      <c r="A205" s="55">
        <v>702</v>
      </c>
      <c r="B205" s="56" t="s">
        <v>1463</v>
      </c>
      <c r="C205" s="56"/>
      <c r="D205" s="25">
        <v>320022</v>
      </c>
      <c r="E205" s="25"/>
      <c r="F205" s="56" t="s">
        <v>42</v>
      </c>
      <c r="G205" s="56" t="s">
        <v>33</v>
      </c>
      <c r="H205" s="25" t="s">
        <v>34</v>
      </c>
      <c r="I205" s="25" t="s">
        <v>35</v>
      </c>
      <c r="J205" s="56" t="s">
        <v>36</v>
      </c>
      <c r="K205" s="57">
        <v>35445.11</v>
      </c>
      <c r="L205" s="57">
        <v>35445.11</v>
      </c>
      <c r="M205" s="57">
        <v>0</v>
      </c>
      <c r="N205" s="57">
        <v>0</v>
      </c>
      <c r="O205" s="57">
        <v>0</v>
      </c>
      <c r="P205" s="57">
        <v>35445.11</v>
      </c>
      <c r="Q205" s="57">
        <v>35445.11</v>
      </c>
      <c r="R205" s="28" t="s">
        <v>5153</v>
      </c>
      <c r="S205" s="28" t="s">
        <v>2509</v>
      </c>
      <c r="T205" s="57">
        <v>35445.11</v>
      </c>
      <c r="U205" s="56" t="s">
        <v>37</v>
      </c>
      <c r="V205" s="56" t="s">
        <v>37</v>
      </c>
      <c r="W205" s="56" t="s">
        <v>37</v>
      </c>
      <c r="X205" s="55">
        <v>35445.11</v>
      </c>
    </row>
    <row r="206" spans="1:24" x14ac:dyDescent="0.25">
      <c r="A206" s="55">
        <v>702</v>
      </c>
      <c r="B206" s="56" t="s">
        <v>1527</v>
      </c>
      <c r="C206" s="56"/>
      <c r="D206" s="25">
        <v>309895</v>
      </c>
      <c r="E206" s="25"/>
      <c r="F206" s="56" t="s">
        <v>33</v>
      </c>
      <c r="G206" s="56" t="s">
        <v>33</v>
      </c>
      <c r="H206" s="25" t="s">
        <v>34</v>
      </c>
      <c r="I206" s="25" t="s">
        <v>233</v>
      </c>
      <c r="J206" s="56" t="s">
        <v>39</v>
      </c>
      <c r="K206" s="57">
        <v>3155456.21</v>
      </c>
      <c r="L206" s="57">
        <v>170047.53512413183</v>
      </c>
      <c r="M206" s="57">
        <v>0</v>
      </c>
      <c r="N206" s="57">
        <v>0</v>
      </c>
      <c r="O206" s="57">
        <v>0</v>
      </c>
      <c r="P206" s="57">
        <v>3155456.21</v>
      </c>
      <c r="Q206" s="57">
        <v>3155456.21</v>
      </c>
      <c r="R206" s="28" t="s">
        <v>5153</v>
      </c>
      <c r="S206" s="28" t="s">
        <v>160</v>
      </c>
      <c r="T206" s="57">
        <v>3155456.21</v>
      </c>
      <c r="U206" s="56" t="s">
        <v>37</v>
      </c>
      <c r="V206" s="56" t="s">
        <v>37</v>
      </c>
      <c r="W206" s="56" t="s">
        <v>37</v>
      </c>
      <c r="X206" s="55">
        <v>3177309.98</v>
      </c>
    </row>
    <row r="207" spans="1:24" x14ac:dyDescent="0.25">
      <c r="A207" s="55">
        <v>702</v>
      </c>
      <c r="B207" s="56" t="s">
        <v>1546</v>
      </c>
      <c r="C207" s="56"/>
      <c r="D207" s="25">
        <v>308247</v>
      </c>
      <c r="E207" s="25"/>
      <c r="F207" s="56" t="s">
        <v>51</v>
      </c>
      <c r="G207" s="56" t="s">
        <v>33</v>
      </c>
      <c r="H207" s="25" t="s">
        <v>34</v>
      </c>
      <c r="I207" s="25" t="s">
        <v>35</v>
      </c>
      <c r="J207" s="56" t="s">
        <v>36</v>
      </c>
      <c r="K207" s="57">
        <v>145541.82</v>
      </c>
      <c r="L207" s="57">
        <v>145541.82</v>
      </c>
      <c r="M207" s="57">
        <v>0</v>
      </c>
      <c r="N207" s="57">
        <v>0</v>
      </c>
      <c r="O207" s="57">
        <v>0</v>
      </c>
      <c r="P207" s="57">
        <v>145541.82</v>
      </c>
      <c r="Q207" s="57">
        <v>145541.82</v>
      </c>
      <c r="R207" s="28" t="s">
        <v>5153</v>
      </c>
      <c r="S207" s="28" t="s">
        <v>2668</v>
      </c>
      <c r="T207" s="57">
        <v>0</v>
      </c>
      <c r="U207" s="56" t="s">
        <v>37</v>
      </c>
      <c r="V207" s="56" t="s">
        <v>37</v>
      </c>
      <c r="W207" s="56" t="s">
        <v>37</v>
      </c>
      <c r="X207" s="55">
        <v>155383.01999999999</v>
      </c>
    </row>
    <row r="208" spans="1:24" x14ac:dyDescent="0.25">
      <c r="A208" s="55">
        <v>702</v>
      </c>
      <c r="B208" s="56" t="s">
        <v>1557</v>
      </c>
      <c r="C208" s="56"/>
      <c r="D208" s="25">
        <v>308393</v>
      </c>
      <c r="E208" s="25"/>
      <c r="F208" s="56" t="s">
        <v>51</v>
      </c>
      <c r="G208" s="56" t="s">
        <v>33</v>
      </c>
      <c r="H208" s="25" t="s">
        <v>34</v>
      </c>
      <c r="I208" s="25" t="s">
        <v>35</v>
      </c>
      <c r="J208" s="56" t="s">
        <v>36</v>
      </c>
      <c r="K208" s="57">
        <v>46718.37</v>
      </c>
      <c r="L208" s="57">
        <v>46718.37</v>
      </c>
      <c r="M208" s="57">
        <v>0</v>
      </c>
      <c r="N208" s="57">
        <v>0</v>
      </c>
      <c r="O208" s="57">
        <v>0</v>
      </c>
      <c r="P208" s="57">
        <v>46718.37</v>
      </c>
      <c r="Q208" s="57">
        <v>46718.37</v>
      </c>
      <c r="R208" s="28" t="s">
        <v>5153</v>
      </c>
      <c r="S208" s="28" t="s">
        <v>2668</v>
      </c>
      <c r="T208" s="57">
        <v>46718.37</v>
      </c>
      <c r="U208" s="56" t="s">
        <v>37</v>
      </c>
      <c r="V208" s="56" t="s">
        <v>37</v>
      </c>
      <c r="W208" s="56" t="s">
        <v>37</v>
      </c>
      <c r="X208" s="55">
        <v>56275.41</v>
      </c>
    </row>
    <row r="209" spans="1:24" x14ac:dyDescent="0.25">
      <c r="A209" s="55">
        <v>702</v>
      </c>
      <c r="B209" s="56" t="s">
        <v>1569</v>
      </c>
      <c r="C209" s="56"/>
      <c r="D209" s="25">
        <v>317368</v>
      </c>
      <c r="E209" s="25"/>
      <c r="F209" s="56" t="s">
        <v>33</v>
      </c>
      <c r="G209" s="56" t="s">
        <v>33</v>
      </c>
      <c r="H209" s="25" t="s">
        <v>34</v>
      </c>
      <c r="I209" s="25" t="s">
        <v>35</v>
      </c>
      <c r="J209" s="56" t="s">
        <v>39</v>
      </c>
      <c r="K209" s="57">
        <v>274818.21000000002</v>
      </c>
      <c r="L209" s="57">
        <v>14809.953334046122</v>
      </c>
      <c r="M209" s="57">
        <v>274818.21000000002</v>
      </c>
      <c r="N209" s="57">
        <v>0</v>
      </c>
      <c r="O209" s="57">
        <v>0</v>
      </c>
      <c r="P209" s="57">
        <v>0</v>
      </c>
      <c r="Q209" s="57">
        <v>274818.21000000002</v>
      </c>
      <c r="R209" s="28" t="s">
        <v>5150</v>
      </c>
      <c r="S209" s="28" t="s">
        <v>160</v>
      </c>
      <c r="T209" s="57">
        <v>0</v>
      </c>
      <c r="U209" s="56" t="s">
        <v>37</v>
      </c>
      <c r="V209" s="56" t="s">
        <v>37</v>
      </c>
      <c r="W209" s="56" t="s">
        <v>37</v>
      </c>
      <c r="X209" s="55">
        <v>344966.5</v>
      </c>
    </row>
    <row r="210" spans="1:24" x14ac:dyDescent="0.25">
      <c r="A210" s="55">
        <v>702</v>
      </c>
      <c r="B210" s="56" t="s">
        <v>1573</v>
      </c>
      <c r="C210" s="56"/>
      <c r="D210" s="25">
        <v>316081</v>
      </c>
      <c r="E210" s="25"/>
      <c r="F210" s="56" t="s">
        <v>33</v>
      </c>
      <c r="G210" s="56" t="s">
        <v>33</v>
      </c>
      <c r="H210" s="25" t="s">
        <v>34</v>
      </c>
      <c r="I210" s="25" t="s">
        <v>233</v>
      </c>
      <c r="J210" s="56" t="s">
        <v>39</v>
      </c>
      <c r="K210" s="57">
        <v>1254237.17</v>
      </c>
      <c r="L210" s="57">
        <v>67590.841078275233</v>
      </c>
      <c r="M210" s="57">
        <v>0</v>
      </c>
      <c r="N210" s="57">
        <v>0</v>
      </c>
      <c r="O210" s="57">
        <v>0</v>
      </c>
      <c r="P210" s="57">
        <v>1254237.17</v>
      </c>
      <c r="Q210" s="57">
        <v>1254237.17</v>
      </c>
      <c r="R210" s="28" t="s">
        <v>5153</v>
      </c>
      <c r="S210" s="28" t="s">
        <v>160</v>
      </c>
      <c r="T210" s="57">
        <v>0</v>
      </c>
      <c r="U210" s="56" t="s">
        <v>37</v>
      </c>
      <c r="V210" s="56" t="s">
        <v>37</v>
      </c>
      <c r="W210" s="56" t="s">
        <v>37</v>
      </c>
      <c r="X210" s="55">
        <v>1324275.17</v>
      </c>
    </row>
    <row r="211" spans="1:24" x14ac:dyDescent="0.25">
      <c r="A211" s="55">
        <v>702</v>
      </c>
      <c r="B211" s="56" t="s">
        <v>1574</v>
      </c>
      <c r="C211" s="56"/>
      <c r="D211" s="25">
        <v>316081</v>
      </c>
      <c r="E211" s="25"/>
      <c r="F211" s="56" t="s">
        <v>33</v>
      </c>
      <c r="G211" s="56" t="s">
        <v>33</v>
      </c>
      <c r="H211" s="25" t="s">
        <v>34</v>
      </c>
      <c r="I211" s="25" t="s">
        <v>233</v>
      </c>
      <c r="J211" s="56" t="s">
        <v>39</v>
      </c>
      <c r="K211" s="57">
        <v>1024420</v>
      </c>
      <c r="L211" s="57">
        <v>55205.993789361804</v>
      </c>
      <c r="M211" s="57">
        <v>0</v>
      </c>
      <c r="N211" s="57">
        <v>0</v>
      </c>
      <c r="O211" s="57">
        <v>0</v>
      </c>
      <c r="P211" s="57">
        <v>1024420</v>
      </c>
      <c r="Q211" s="57">
        <v>1024420</v>
      </c>
      <c r="R211" s="28" t="s">
        <v>5153</v>
      </c>
      <c r="S211" s="28" t="s">
        <v>160</v>
      </c>
      <c r="T211" s="57">
        <v>0</v>
      </c>
      <c r="U211" s="56" t="s">
        <v>37</v>
      </c>
      <c r="V211" s="56" t="s">
        <v>37</v>
      </c>
      <c r="W211" s="56" t="s">
        <v>37</v>
      </c>
      <c r="X211" s="55">
        <v>1084680</v>
      </c>
    </row>
    <row r="212" spans="1:24" x14ac:dyDescent="0.25">
      <c r="A212" s="55">
        <v>702</v>
      </c>
      <c r="B212" s="56" t="s">
        <v>1582</v>
      </c>
      <c r="C212" s="56"/>
      <c r="D212" s="25">
        <v>309348</v>
      </c>
      <c r="E212" s="25"/>
      <c r="F212" s="56" t="s">
        <v>42</v>
      </c>
      <c r="G212" s="56" t="s">
        <v>33</v>
      </c>
      <c r="H212" s="25" t="s">
        <v>34</v>
      </c>
      <c r="I212" s="25" t="s">
        <v>233</v>
      </c>
      <c r="J212" s="56" t="s">
        <v>36</v>
      </c>
      <c r="K212" s="57">
        <v>80502.89</v>
      </c>
      <c r="L212" s="57">
        <v>80502.89</v>
      </c>
      <c r="M212" s="57">
        <v>0</v>
      </c>
      <c r="N212" s="57">
        <v>0</v>
      </c>
      <c r="O212" s="57">
        <v>0</v>
      </c>
      <c r="P212" s="57">
        <v>80502.89</v>
      </c>
      <c r="Q212" s="57">
        <v>80502.89</v>
      </c>
      <c r="R212" s="28" t="s">
        <v>5153</v>
      </c>
      <c r="S212" s="28" t="s">
        <v>158</v>
      </c>
      <c r="T212" s="57">
        <v>0</v>
      </c>
      <c r="U212" s="56" t="s">
        <v>37</v>
      </c>
      <c r="V212" s="56" t="s">
        <v>37</v>
      </c>
      <c r="W212" s="56" t="s">
        <v>37</v>
      </c>
      <c r="X212" s="55">
        <v>92884.55</v>
      </c>
    </row>
    <row r="213" spans="1:24" x14ac:dyDescent="0.25">
      <c r="A213" s="55">
        <v>702</v>
      </c>
      <c r="B213" s="56" t="s">
        <v>1589</v>
      </c>
      <c r="C213" s="56"/>
      <c r="D213" s="25">
        <v>320023</v>
      </c>
      <c r="E213" s="25"/>
      <c r="F213" s="56" t="s">
        <v>33</v>
      </c>
      <c r="G213" s="56" t="s">
        <v>33</v>
      </c>
      <c r="H213" s="25" t="s">
        <v>34</v>
      </c>
      <c r="I213" s="25" t="s">
        <v>233</v>
      </c>
      <c r="J213" s="56" t="s">
        <v>36</v>
      </c>
      <c r="K213" s="57">
        <v>3320577.55</v>
      </c>
      <c r="L213" s="57">
        <v>3320577.55</v>
      </c>
      <c r="M213" s="57">
        <v>0</v>
      </c>
      <c r="N213" s="57">
        <v>0</v>
      </c>
      <c r="O213" s="57">
        <v>0</v>
      </c>
      <c r="P213" s="57">
        <v>3320577.55</v>
      </c>
      <c r="Q213" s="57">
        <v>3320577.55</v>
      </c>
      <c r="R213" s="28" t="s">
        <v>5153</v>
      </c>
      <c r="S213" s="28" t="s">
        <v>160</v>
      </c>
      <c r="T213" s="57">
        <v>3320577.55</v>
      </c>
      <c r="U213" s="56" t="s">
        <v>37</v>
      </c>
      <c r="V213" s="56" t="s">
        <v>37</v>
      </c>
      <c r="W213" s="56" t="s">
        <v>37</v>
      </c>
      <c r="X213" s="55">
        <v>4342187.79</v>
      </c>
    </row>
    <row r="214" spans="1:24" x14ac:dyDescent="0.25">
      <c r="A214" s="55">
        <v>702</v>
      </c>
      <c r="B214" s="56" t="s">
        <v>1590</v>
      </c>
      <c r="C214" s="56"/>
      <c r="D214" s="25">
        <v>320023</v>
      </c>
      <c r="E214" s="25"/>
      <c r="F214" s="56" t="s">
        <v>33</v>
      </c>
      <c r="G214" s="56" t="s">
        <v>33</v>
      </c>
      <c r="H214" s="25" t="s">
        <v>34</v>
      </c>
      <c r="I214" s="25" t="s">
        <v>233</v>
      </c>
      <c r="J214" s="56" t="s">
        <v>36</v>
      </c>
      <c r="K214" s="57">
        <v>3506393.83</v>
      </c>
      <c r="L214" s="57">
        <v>3506393.83</v>
      </c>
      <c r="M214" s="57">
        <v>0</v>
      </c>
      <c r="N214" s="57">
        <v>0</v>
      </c>
      <c r="O214" s="57">
        <v>0</v>
      </c>
      <c r="P214" s="57">
        <v>3506393.83</v>
      </c>
      <c r="Q214" s="57">
        <v>3506393.83</v>
      </c>
      <c r="R214" s="28" t="s">
        <v>5153</v>
      </c>
      <c r="S214" s="28" t="s">
        <v>160</v>
      </c>
      <c r="T214" s="57">
        <v>0</v>
      </c>
      <c r="U214" s="56" t="s">
        <v>37</v>
      </c>
      <c r="V214" s="56" t="s">
        <v>37</v>
      </c>
      <c r="W214" s="56" t="s">
        <v>37</v>
      </c>
      <c r="X214" s="55">
        <v>3865270.55</v>
      </c>
    </row>
    <row r="215" spans="1:24" x14ac:dyDescent="0.25">
      <c r="A215" s="55">
        <v>702</v>
      </c>
      <c r="B215" s="56" t="s">
        <v>1594</v>
      </c>
      <c r="C215" s="56"/>
      <c r="D215" s="25">
        <v>310871</v>
      </c>
      <c r="E215" s="25"/>
      <c r="F215" s="56" t="s">
        <v>42</v>
      </c>
      <c r="G215" s="56" t="s">
        <v>33</v>
      </c>
      <c r="H215" s="25" t="s">
        <v>34</v>
      </c>
      <c r="I215" s="25" t="s">
        <v>35</v>
      </c>
      <c r="J215" s="56" t="s">
        <v>36</v>
      </c>
      <c r="K215" s="57">
        <v>75501.62</v>
      </c>
      <c r="L215" s="57">
        <v>75501.62</v>
      </c>
      <c r="M215" s="57">
        <v>0</v>
      </c>
      <c r="N215" s="57">
        <v>0</v>
      </c>
      <c r="O215" s="57">
        <v>75501.62</v>
      </c>
      <c r="P215" s="57">
        <v>0</v>
      </c>
      <c r="Q215" s="57">
        <v>75501.62</v>
      </c>
      <c r="R215" s="28" t="s">
        <v>5152</v>
      </c>
      <c r="S215" s="28" t="s">
        <v>626</v>
      </c>
      <c r="T215" s="57">
        <v>0</v>
      </c>
      <c r="U215" s="56" t="s">
        <v>37</v>
      </c>
      <c r="V215" s="56" t="s">
        <v>37</v>
      </c>
      <c r="W215" s="56" t="s">
        <v>37</v>
      </c>
      <c r="X215" s="55">
        <v>84132.75</v>
      </c>
    </row>
    <row r="216" spans="1:24" x14ac:dyDescent="0.25">
      <c r="A216" s="55">
        <v>702</v>
      </c>
      <c r="B216" s="56" t="s">
        <v>1600</v>
      </c>
      <c r="C216" s="56"/>
      <c r="D216" s="25">
        <v>309151</v>
      </c>
      <c r="E216" s="25"/>
      <c r="F216" s="56" t="s">
        <v>33</v>
      </c>
      <c r="G216" s="56" t="s">
        <v>33</v>
      </c>
      <c r="H216" s="25" t="s">
        <v>34</v>
      </c>
      <c r="I216" s="25" t="s">
        <v>233</v>
      </c>
      <c r="J216" s="56" t="s">
        <v>39</v>
      </c>
      <c r="K216" s="57">
        <v>240532.11</v>
      </c>
      <c r="L216" s="57">
        <v>12962.275405402168</v>
      </c>
      <c r="M216" s="57">
        <v>0</v>
      </c>
      <c r="N216" s="57">
        <v>0</v>
      </c>
      <c r="O216" s="57">
        <v>0</v>
      </c>
      <c r="P216" s="57">
        <v>240532.11</v>
      </c>
      <c r="Q216" s="57">
        <v>240532.11</v>
      </c>
      <c r="R216" s="28" t="s">
        <v>5153</v>
      </c>
      <c r="S216" s="28" t="s">
        <v>160</v>
      </c>
      <c r="T216" s="57">
        <v>0</v>
      </c>
      <c r="U216" s="56" t="s">
        <v>37</v>
      </c>
      <c r="V216" s="56" t="s">
        <v>37</v>
      </c>
      <c r="W216" s="56" t="s">
        <v>37</v>
      </c>
      <c r="X216" s="55">
        <v>338011.4</v>
      </c>
    </row>
    <row r="217" spans="1:24" x14ac:dyDescent="0.25">
      <c r="A217" s="55">
        <v>702</v>
      </c>
      <c r="B217" s="56" t="s">
        <v>1612</v>
      </c>
      <c r="C217" s="56"/>
      <c r="D217" s="25">
        <v>320022</v>
      </c>
      <c r="E217" s="25"/>
      <c r="F217" s="56" t="s">
        <v>42</v>
      </c>
      <c r="G217" s="56" t="s">
        <v>33</v>
      </c>
      <c r="H217" s="25" t="s">
        <v>34</v>
      </c>
      <c r="I217" s="25" t="s">
        <v>35</v>
      </c>
      <c r="J217" s="56" t="s">
        <v>36</v>
      </c>
      <c r="K217" s="57">
        <v>127142.77</v>
      </c>
      <c r="L217" s="57">
        <v>127142.77</v>
      </c>
      <c r="M217" s="57">
        <v>0</v>
      </c>
      <c r="N217" s="57">
        <v>0</v>
      </c>
      <c r="O217" s="57">
        <v>0</v>
      </c>
      <c r="P217" s="57">
        <v>127142.77</v>
      </c>
      <c r="Q217" s="57">
        <v>127142.77</v>
      </c>
      <c r="R217" s="28" t="s">
        <v>5153</v>
      </c>
      <c r="S217" s="28" t="s">
        <v>2509</v>
      </c>
      <c r="T217" s="57">
        <v>127142.77</v>
      </c>
      <c r="U217" s="56" t="s">
        <v>37</v>
      </c>
      <c r="V217" s="56" t="s">
        <v>37</v>
      </c>
      <c r="W217" s="56" t="s">
        <v>37</v>
      </c>
      <c r="X217" s="55">
        <v>127142.77</v>
      </c>
    </row>
    <row r="218" spans="1:24" x14ac:dyDescent="0.25">
      <c r="A218" s="55">
        <v>702</v>
      </c>
      <c r="B218" s="56" t="s">
        <v>1615</v>
      </c>
      <c r="C218" s="56"/>
      <c r="D218" s="25">
        <v>317697</v>
      </c>
      <c r="E218" s="25"/>
      <c r="F218" s="56" t="s">
        <v>33</v>
      </c>
      <c r="G218" s="56" t="s">
        <v>33</v>
      </c>
      <c r="H218" s="25" t="s">
        <v>34</v>
      </c>
      <c r="I218" s="25" t="s">
        <v>233</v>
      </c>
      <c r="J218" s="56" t="s">
        <v>39</v>
      </c>
      <c r="K218" s="57">
        <v>-38345.49</v>
      </c>
      <c r="L218" s="57">
        <v>4364.8431829588944</v>
      </c>
      <c r="M218" s="57">
        <v>0</v>
      </c>
      <c r="N218" s="57">
        <v>0</v>
      </c>
      <c r="O218" s="57">
        <v>0</v>
      </c>
      <c r="P218" s="57">
        <v>80995.42</v>
      </c>
      <c r="Q218" s="57">
        <v>80995.42</v>
      </c>
      <c r="R218" s="28" t="s">
        <v>5153</v>
      </c>
      <c r="S218" s="28" t="s">
        <v>160</v>
      </c>
      <c r="T218" s="57">
        <v>0</v>
      </c>
      <c r="U218" s="56" t="s">
        <v>37</v>
      </c>
      <c r="V218" s="56" t="s">
        <v>37</v>
      </c>
      <c r="W218" s="56" t="s">
        <v>37</v>
      </c>
      <c r="X218" s="55">
        <v>72208.899999999994</v>
      </c>
    </row>
    <row r="219" spans="1:24" x14ac:dyDescent="0.25">
      <c r="A219" s="55">
        <v>702</v>
      </c>
      <c r="B219" s="56" t="s">
        <v>1617</v>
      </c>
      <c r="C219" s="56"/>
      <c r="D219" s="25">
        <v>320022</v>
      </c>
      <c r="E219" s="25"/>
      <c r="F219" s="56" t="s">
        <v>42</v>
      </c>
      <c r="G219" s="56" t="s">
        <v>33</v>
      </c>
      <c r="H219" s="25" t="s">
        <v>34</v>
      </c>
      <c r="I219" s="25" t="s">
        <v>35</v>
      </c>
      <c r="J219" s="56" t="s">
        <v>36</v>
      </c>
      <c r="K219" s="57">
        <v>27377.08</v>
      </c>
      <c r="L219" s="57">
        <v>27377.08</v>
      </c>
      <c r="M219" s="57">
        <v>0</v>
      </c>
      <c r="N219" s="57">
        <v>0</v>
      </c>
      <c r="O219" s="57">
        <v>0</v>
      </c>
      <c r="P219" s="57">
        <v>27377.08</v>
      </c>
      <c r="Q219" s="57">
        <v>27377.08</v>
      </c>
      <c r="R219" s="28" t="s">
        <v>5153</v>
      </c>
      <c r="S219" s="28" t="s">
        <v>2509</v>
      </c>
      <c r="T219" s="57">
        <v>27377.08</v>
      </c>
      <c r="U219" s="56" t="s">
        <v>37</v>
      </c>
      <c r="V219" s="56" t="s">
        <v>37</v>
      </c>
      <c r="W219" s="56" t="s">
        <v>37</v>
      </c>
      <c r="X219" s="55">
        <v>27377.08</v>
      </c>
    </row>
    <row r="220" spans="1:24" x14ac:dyDescent="0.25">
      <c r="A220" s="55">
        <v>702</v>
      </c>
      <c r="B220" s="56" t="s">
        <v>1621</v>
      </c>
      <c r="C220" s="56"/>
      <c r="D220" s="25">
        <v>318777</v>
      </c>
      <c r="E220" s="25"/>
      <c r="F220" s="56" t="s">
        <v>33</v>
      </c>
      <c r="G220" s="56" t="s">
        <v>33</v>
      </c>
      <c r="H220" s="25" t="s">
        <v>34</v>
      </c>
      <c r="I220" s="25" t="s">
        <v>233</v>
      </c>
      <c r="J220" s="56" t="s">
        <v>39</v>
      </c>
      <c r="K220" s="57">
        <v>4380472.6100000003</v>
      </c>
      <c r="L220" s="57">
        <v>236063.66890741052</v>
      </c>
      <c r="M220" s="57">
        <v>0</v>
      </c>
      <c r="N220" s="57">
        <v>0</v>
      </c>
      <c r="O220" s="57">
        <v>0</v>
      </c>
      <c r="P220" s="57">
        <v>4380472.6100000003</v>
      </c>
      <c r="Q220" s="57">
        <v>4380472.6100000003</v>
      </c>
      <c r="R220" s="28" t="s">
        <v>5153</v>
      </c>
      <c r="S220" s="28" t="s">
        <v>160</v>
      </c>
      <c r="T220" s="57">
        <v>0</v>
      </c>
      <c r="U220" s="56" t="s">
        <v>37</v>
      </c>
      <c r="V220" s="56" t="s">
        <v>37</v>
      </c>
      <c r="W220" s="56" t="s">
        <v>37</v>
      </c>
      <c r="X220" s="55">
        <v>5140047.41</v>
      </c>
    </row>
    <row r="221" spans="1:24" x14ac:dyDescent="0.25">
      <c r="A221" s="55">
        <v>702</v>
      </c>
      <c r="B221" s="56" t="s">
        <v>1624</v>
      </c>
      <c r="C221" s="56"/>
      <c r="D221" s="25">
        <v>313954</v>
      </c>
      <c r="E221" s="25"/>
      <c r="F221" s="56" t="s">
        <v>33</v>
      </c>
      <c r="G221" s="56" t="s">
        <v>33</v>
      </c>
      <c r="H221" s="25" t="s">
        <v>34</v>
      </c>
      <c r="I221" s="25" t="s">
        <v>233</v>
      </c>
      <c r="J221" s="56" t="s">
        <v>39</v>
      </c>
      <c r="K221" s="57">
        <v>1080116.99</v>
      </c>
      <c r="L221" s="57">
        <v>58207.504579883411</v>
      </c>
      <c r="M221" s="57">
        <v>0</v>
      </c>
      <c r="N221" s="57">
        <v>0</v>
      </c>
      <c r="O221" s="57">
        <v>0</v>
      </c>
      <c r="P221" s="57">
        <v>1080116.99</v>
      </c>
      <c r="Q221" s="57">
        <v>1080116.99</v>
      </c>
      <c r="R221" s="28" t="s">
        <v>5153</v>
      </c>
      <c r="S221" s="28" t="s">
        <v>160</v>
      </c>
      <c r="T221" s="57">
        <v>0</v>
      </c>
      <c r="U221" s="56" t="s">
        <v>37</v>
      </c>
      <c r="V221" s="56" t="s">
        <v>37</v>
      </c>
      <c r="W221" s="56" t="s">
        <v>37</v>
      </c>
      <c r="X221" s="55">
        <v>1774046.99</v>
      </c>
    </row>
    <row r="222" spans="1:24" x14ac:dyDescent="0.25">
      <c r="A222" s="55">
        <v>702</v>
      </c>
      <c r="B222" s="56" t="s">
        <v>1628</v>
      </c>
      <c r="C222" s="56"/>
      <c r="D222" s="25">
        <v>316266</v>
      </c>
      <c r="E222" s="25"/>
      <c r="F222" s="56" t="s">
        <v>33</v>
      </c>
      <c r="G222" s="56" t="s">
        <v>33</v>
      </c>
      <c r="H222" s="25" t="s">
        <v>34</v>
      </c>
      <c r="I222" s="25" t="s">
        <v>233</v>
      </c>
      <c r="J222" s="56" t="s">
        <v>39</v>
      </c>
      <c r="K222" s="57">
        <v>2602153.85</v>
      </c>
      <c r="L222" s="57">
        <v>140230.07094947767</v>
      </c>
      <c r="M222" s="57">
        <v>0</v>
      </c>
      <c r="N222" s="57">
        <v>0</v>
      </c>
      <c r="O222" s="57">
        <v>0</v>
      </c>
      <c r="P222" s="57">
        <v>2602153.85</v>
      </c>
      <c r="Q222" s="57">
        <v>2602153.85</v>
      </c>
      <c r="R222" s="28" t="s">
        <v>5153</v>
      </c>
      <c r="S222" s="28" t="s">
        <v>160</v>
      </c>
      <c r="T222" s="57">
        <v>2602153.85</v>
      </c>
      <c r="U222" s="56" t="s">
        <v>37</v>
      </c>
      <c r="V222" s="56" t="s">
        <v>37</v>
      </c>
      <c r="W222" s="56" t="s">
        <v>37</v>
      </c>
      <c r="X222" s="55">
        <v>3023844.74</v>
      </c>
    </row>
    <row r="223" spans="1:24" x14ac:dyDescent="0.25">
      <c r="A223" s="55">
        <v>702</v>
      </c>
      <c r="B223" s="56" t="s">
        <v>1632</v>
      </c>
      <c r="C223" s="56"/>
      <c r="D223" s="25">
        <v>320022</v>
      </c>
      <c r="E223" s="25"/>
      <c r="F223" s="56" t="s">
        <v>42</v>
      </c>
      <c r="G223" s="56" t="s">
        <v>33</v>
      </c>
      <c r="H223" s="25" t="s">
        <v>34</v>
      </c>
      <c r="I223" s="25" t="s">
        <v>35</v>
      </c>
      <c r="J223" s="56" t="s">
        <v>36</v>
      </c>
      <c r="K223" s="57">
        <v>21994.21</v>
      </c>
      <c r="L223" s="57">
        <v>21994.21</v>
      </c>
      <c r="M223" s="57">
        <v>0</v>
      </c>
      <c r="N223" s="57">
        <v>0</v>
      </c>
      <c r="O223" s="57">
        <v>0</v>
      </c>
      <c r="P223" s="57">
        <v>21994.21</v>
      </c>
      <c r="Q223" s="57">
        <v>21994.21</v>
      </c>
      <c r="R223" s="28" t="s">
        <v>5153</v>
      </c>
      <c r="S223" s="28" t="s">
        <v>2509</v>
      </c>
      <c r="T223" s="57">
        <v>21994.21</v>
      </c>
      <c r="U223" s="56" t="s">
        <v>37</v>
      </c>
      <c r="V223" s="56" t="s">
        <v>37</v>
      </c>
      <c r="W223" s="56" t="s">
        <v>37</v>
      </c>
      <c r="X223" s="55">
        <v>21994.21</v>
      </c>
    </row>
    <row r="224" spans="1:24" x14ac:dyDescent="0.25">
      <c r="A224" s="55">
        <v>702</v>
      </c>
      <c r="B224" s="56" t="s">
        <v>1633</v>
      </c>
      <c r="C224" s="56"/>
      <c r="D224" s="25">
        <v>320022</v>
      </c>
      <c r="E224" s="25"/>
      <c r="F224" s="56" t="s">
        <v>42</v>
      </c>
      <c r="G224" s="56" t="s">
        <v>33</v>
      </c>
      <c r="H224" s="25" t="s">
        <v>34</v>
      </c>
      <c r="I224" s="25" t="s">
        <v>35</v>
      </c>
      <c r="J224" s="56" t="s">
        <v>36</v>
      </c>
      <c r="K224" s="57">
        <v>12149.01</v>
      </c>
      <c r="L224" s="57">
        <v>12149.01</v>
      </c>
      <c r="M224" s="57">
        <v>0</v>
      </c>
      <c r="N224" s="57">
        <v>0</v>
      </c>
      <c r="O224" s="57">
        <v>0</v>
      </c>
      <c r="P224" s="57">
        <v>12149.01</v>
      </c>
      <c r="Q224" s="57">
        <v>12149.01</v>
      </c>
      <c r="R224" s="28" t="s">
        <v>5153</v>
      </c>
      <c r="S224" s="28" t="s">
        <v>2509</v>
      </c>
      <c r="T224" s="57">
        <v>12149.01</v>
      </c>
      <c r="U224" s="56" t="s">
        <v>37</v>
      </c>
      <c r="V224" s="56" t="s">
        <v>37</v>
      </c>
      <c r="W224" s="56" t="s">
        <v>37</v>
      </c>
      <c r="X224" s="55">
        <v>12149.01</v>
      </c>
    </row>
    <row r="225" spans="1:24" x14ac:dyDescent="0.25">
      <c r="A225" s="55">
        <v>702</v>
      </c>
      <c r="B225" s="56" t="s">
        <v>1634</v>
      </c>
      <c r="C225" s="56"/>
      <c r="D225" s="25">
        <v>320022</v>
      </c>
      <c r="E225" s="25"/>
      <c r="F225" s="56" t="s">
        <v>42</v>
      </c>
      <c r="G225" s="56" t="s">
        <v>33</v>
      </c>
      <c r="H225" s="25" t="s">
        <v>34</v>
      </c>
      <c r="I225" s="25" t="s">
        <v>35</v>
      </c>
      <c r="J225" s="56" t="s">
        <v>36</v>
      </c>
      <c r="K225" s="57">
        <v>221058.43</v>
      </c>
      <c r="L225" s="57">
        <v>221058.43</v>
      </c>
      <c r="M225" s="57">
        <v>0</v>
      </c>
      <c r="N225" s="57">
        <v>0</v>
      </c>
      <c r="O225" s="57">
        <v>0</v>
      </c>
      <c r="P225" s="57">
        <v>221058.43</v>
      </c>
      <c r="Q225" s="57">
        <v>221058.43</v>
      </c>
      <c r="R225" s="28" t="s">
        <v>5153</v>
      </c>
      <c r="S225" s="28" t="s">
        <v>2509</v>
      </c>
      <c r="T225" s="57">
        <v>221058.43</v>
      </c>
      <c r="U225" s="56" t="s">
        <v>37</v>
      </c>
      <c r="V225" s="56" t="s">
        <v>37</v>
      </c>
      <c r="W225" s="56" t="s">
        <v>37</v>
      </c>
      <c r="X225" s="55">
        <v>221058.43</v>
      </c>
    </row>
    <row r="226" spans="1:24" x14ac:dyDescent="0.25">
      <c r="A226" s="55">
        <v>702</v>
      </c>
      <c r="B226" s="56" t="s">
        <v>1638</v>
      </c>
      <c r="C226" s="56"/>
      <c r="D226" s="25">
        <v>320022</v>
      </c>
      <c r="E226" s="25"/>
      <c r="F226" s="56" t="s">
        <v>42</v>
      </c>
      <c r="G226" s="56" t="s">
        <v>33</v>
      </c>
      <c r="H226" s="25" t="s">
        <v>34</v>
      </c>
      <c r="I226" s="25" t="s">
        <v>35</v>
      </c>
      <c r="J226" s="56" t="s">
        <v>36</v>
      </c>
      <c r="K226" s="57">
        <v>12926.11</v>
      </c>
      <c r="L226" s="57">
        <v>12926.11</v>
      </c>
      <c r="M226" s="57">
        <v>0</v>
      </c>
      <c r="N226" s="57">
        <v>0</v>
      </c>
      <c r="O226" s="57">
        <v>0</v>
      </c>
      <c r="P226" s="57">
        <v>12926.11</v>
      </c>
      <c r="Q226" s="57">
        <v>12926.11</v>
      </c>
      <c r="R226" s="28" t="s">
        <v>5153</v>
      </c>
      <c r="S226" s="28" t="s">
        <v>2509</v>
      </c>
      <c r="T226" s="57">
        <v>0</v>
      </c>
      <c r="U226" s="56" t="s">
        <v>37</v>
      </c>
      <c r="V226" s="56" t="s">
        <v>37</v>
      </c>
      <c r="W226" s="56" t="s">
        <v>37</v>
      </c>
      <c r="X226" s="55">
        <v>20273.11</v>
      </c>
    </row>
    <row r="227" spans="1:24" x14ac:dyDescent="0.25">
      <c r="A227" s="55">
        <v>702</v>
      </c>
      <c r="B227" s="56" t="s">
        <v>1640</v>
      </c>
      <c r="C227" s="56"/>
      <c r="D227" s="25">
        <v>315958</v>
      </c>
      <c r="E227" s="25"/>
      <c r="F227" s="56" t="s">
        <v>33</v>
      </c>
      <c r="G227" s="56" t="s">
        <v>33</v>
      </c>
      <c r="H227" s="25" t="s">
        <v>34</v>
      </c>
      <c r="I227" s="25" t="s">
        <v>35</v>
      </c>
      <c r="J227" s="56" t="s">
        <v>39</v>
      </c>
      <c r="K227" s="57">
        <v>222392.51</v>
      </c>
      <c r="L227" s="57">
        <v>11984.732361590542</v>
      </c>
      <c r="M227" s="57">
        <v>0</v>
      </c>
      <c r="N227" s="57">
        <v>222392.51</v>
      </c>
      <c r="O227" s="57">
        <v>0</v>
      </c>
      <c r="P227" s="57">
        <v>0</v>
      </c>
      <c r="Q227" s="57">
        <v>222392.51</v>
      </c>
      <c r="R227" s="28" t="s">
        <v>5151</v>
      </c>
      <c r="S227" s="28" t="s">
        <v>160</v>
      </c>
      <c r="T227" s="57">
        <v>0</v>
      </c>
      <c r="U227" s="56" t="s">
        <v>37</v>
      </c>
      <c r="V227" s="56" t="s">
        <v>37</v>
      </c>
      <c r="W227" s="56" t="s">
        <v>37</v>
      </c>
      <c r="X227" s="55">
        <v>339472.06</v>
      </c>
    </row>
    <row r="228" spans="1:24" x14ac:dyDescent="0.25">
      <c r="A228" s="55">
        <v>702</v>
      </c>
      <c r="B228" s="56" t="s">
        <v>1654</v>
      </c>
      <c r="C228" s="56"/>
      <c r="D228" s="25">
        <v>315144</v>
      </c>
      <c r="E228" s="25"/>
      <c r="F228" s="56" t="s">
        <v>42</v>
      </c>
      <c r="G228" s="56" t="s">
        <v>33</v>
      </c>
      <c r="H228" s="25" t="s">
        <v>34</v>
      </c>
      <c r="I228" s="25" t="s">
        <v>35</v>
      </c>
      <c r="J228" s="56" t="s">
        <v>36</v>
      </c>
      <c r="K228" s="57">
        <v>10817.96</v>
      </c>
      <c r="L228" s="57">
        <v>10817.96</v>
      </c>
      <c r="M228" s="57">
        <v>0</v>
      </c>
      <c r="N228" s="57">
        <v>0</v>
      </c>
      <c r="O228" s="57">
        <v>0</v>
      </c>
      <c r="P228" s="57">
        <v>10817.96</v>
      </c>
      <c r="Q228" s="57">
        <v>10817.96</v>
      </c>
      <c r="R228" s="28" t="s">
        <v>5153</v>
      </c>
      <c r="S228" s="28" t="s">
        <v>2509</v>
      </c>
      <c r="T228" s="57">
        <v>0</v>
      </c>
      <c r="U228" s="56" t="s">
        <v>37</v>
      </c>
      <c r="V228" s="56" t="s">
        <v>37</v>
      </c>
      <c r="W228" s="56" t="s">
        <v>37</v>
      </c>
      <c r="X228" s="55">
        <v>10950.7</v>
      </c>
    </row>
    <row r="229" spans="1:24" x14ac:dyDescent="0.25">
      <c r="A229" s="55">
        <v>702</v>
      </c>
      <c r="B229" s="56" t="s">
        <v>1663</v>
      </c>
      <c r="C229" s="56"/>
      <c r="D229" s="25">
        <v>315112</v>
      </c>
      <c r="E229" s="25"/>
      <c r="F229" s="56" t="s">
        <v>33</v>
      </c>
      <c r="G229" s="56" t="s">
        <v>33</v>
      </c>
      <c r="H229" s="25" t="s">
        <v>34</v>
      </c>
      <c r="I229" s="25" t="s">
        <v>233</v>
      </c>
      <c r="J229" s="56" t="s">
        <v>36</v>
      </c>
      <c r="K229" s="57">
        <v>290811.64</v>
      </c>
      <c r="L229" s="57">
        <v>290811.64</v>
      </c>
      <c r="M229" s="57">
        <v>0</v>
      </c>
      <c r="N229" s="57">
        <v>0</v>
      </c>
      <c r="O229" s="57">
        <v>0</v>
      </c>
      <c r="P229" s="57">
        <v>290811.64</v>
      </c>
      <c r="Q229" s="57">
        <v>290811.64</v>
      </c>
      <c r="R229" s="28" t="s">
        <v>5153</v>
      </c>
      <c r="S229" s="28" t="s">
        <v>160</v>
      </c>
      <c r="T229" s="57">
        <v>0</v>
      </c>
      <c r="U229" s="56" t="s">
        <v>37</v>
      </c>
      <c r="V229" s="56" t="s">
        <v>37</v>
      </c>
      <c r="W229" s="56" t="s">
        <v>37</v>
      </c>
      <c r="X229" s="55">
        <v>320804.44</v>
      </c>
    </row>
    <row r="230" spans="1:24" x14ac:dyDescent="0.25">
      <c r="A230" s="55">
        <v>702</v>
      </c>
      <c r="B230" s="56" t="s">
        <v>1664</v>
      </c>
      <c r="C230" s="56"/>
      <c r="D230" s="25">
        <v>314242</v>
      </c>
      <c r="E230" s="25"/>
      <c r="F230" s="56" t="s">
        <v>42</v>
      </c>
      <c r="G230" s="56" t="s">
        <v>33</v>
      </c>
      <c r="H230" s="25" t="s">
        <v>34</v>
      </c>
      <c r="I230" s="25" t="s">
        <v>35</v>
      </c>
      <c r="J230" s="56" t="s">
        <v>36</v>
      </c>
      <c r="K230" s="57">
        <v>8544.91</v>
      </c>
      <c r="L230" s="57">
        <v>8544.91</v>
      </c>
      <c r="M230" s="57">
        <v>8544.91</v>
      </c>
      <c r="N230" s="57">
        <v>0</v>
      </c>
      <c r="O230" s="57">
        <v>0</v>
      </c>
      <c r="P230" s="57">
        <v>0</v>
      </c>
      <c r="Q230" s="57">
        <v>8544.91</v>
      </c>
      <c r="R230" s="28" t="s">
        <v>5150</v>
      </c>
      <c r="S230" s="28" t="s">
        <v>2509</v>
      </c>
      <c r="T230" s="57">
        <v>0</v>
      </c>
      <c r="U230" s="56" t="s">
        <v>37</v>
      </c>
      <c r="V230" s="56" t="s">
        <v>37</v>
      </c>
      <c r="W230" s="56" t="s">
        <v>37</v>
      </c>
      <c r="X230" s="55">
        <v>8544.91</v>
      </c>
    </row>
    <row r="231" spans="1:24" x14ac:dyDescent="0.25">
      <c r="A231" s="55">
        <v>702</v>
      </c>
      <c r="B231" s="56" t="s">
        <v>1671</v>
      </c>
      <c r="C231" s="56"/>
      <c r="D231" s="25">
        <v>311559</v>
      </c>
      <c r="E231" s="25"/>
      <c r="F231" s="56" t="s">
        <v>33</v>
      </c>
      <c r="G231" s="56" t="s">
        <v>33</v>
      </c>
      <c r="H231" s="25" t="s">
        <v>34</v>
      </c>
      <c r="I231" s="25" t="s">
        <v>233</v>
      </c>
      <c r="J231" s="56" t="s">
        <v>39</v>
      </c>
      <c r="K231" s="57">
        <v>581162.19999999995</v>
      </c>
      <c r="L231" s="57">
        <v>31318.830951964857</v>
      </c>
      <c r="M231" s="57">
        <v>0</v>
      </c>
      <c r="N231" s="57">
        <v>0</v>
      </c>
      <c r="O231" s="57">
        <v>0</v>
      </c>
      <c r="P231" s="57">
        <v>581162.19999999995</v>
      </c>
      <c r="Q231" s="57">
        <v>581162.19999999995</v>
      </c>
      <c r="R231" s="28" t="s">
        <v>5153</v>
      </c>
      <c r="S231" s="28" t="s">
        <v>160</v>
      </c>
      <c r="T231" s="57">
        <v>0</v>
      </c>
      <c r="U231" s="56" t="s">
        <v>37</v>
      </c>
      <c r="V231" s="56" t="s">
        <v>37</v>
      </c>
      <c r="W231" s="56" t="s">
        <v>37</v>
      </c>
      <c r="X231" s="55">
        <v>675098.85</v>
      </c>
    </row>
    <row r="232" spans="1:24" x14ac:dyDescent="0.25">
      <c r="A232" s="55">
        <v>702</v>
      </c>
      <c r="B232" s="56" t="s">
        <v>1673</v>
      </c>
      <c r="C232" s="56"/>
      <c r="D232" s="25">
        <v>318637</v>
      </c>
      <c r="E232" s="25"/>
      <c r="F232" s="56" t="s">
        <v>33</v>
      </c>
      <c r="G232" s="56" t="s">
        <v>33</v>
      </c>
      <c r="H232" s="25" t="s">
        <v>34</v>
      </c>
      <c r="I232" s="25" t="s">
        <v>233</v>
      </c>
      <c r="J232" s="56" t="s">
        <v>39</v>
      </c>
      <c r="K232" s="57">
        <v>2005469.95</v>
      </c>
      <c r="L232" s="57">
        <v>108074.77558467399</v>
      </c>
      <c r="M232" s="57">
        <v>0</v>
      </c>
      <c r="N232" s="57">
        <v>0</v>
      </c>
      <c r="O232" s="57">
        <v>0</v>
      </c>
      <c r="P232" s="57">
        <v>2005469.95</v>
      </c>
      <c r="Q232" s="57">
        <v>2005469.95</v>
      </c>
      <c r="R232" s="28" t="s">
        <v>5153</v>
      </c>
      <c r="S232" s="28" t="s">
        <v>160</v>
      </c>
      <c r="T232" s="57">
        <v>2005469.95</v>
      </c>
      <c r="U232" s="56" t="s">
        <v>37</v>
      </c>
      <c r="V232" s="56" t="s">
        <v>37</v>
      </c>
      <c r="W232" s="56" t="s">
        <v>37</v>
      </c>
      <c r="X232" s="55">
        <v>2348971.69</v>
      </c>
    </row>
    <row r="233" spans="1:24" x14ac:dyDescent="0.25">
      <c r="A233" s="55">
        <v>702</v>
      </c>
      <c r="B233" s="56" t="s">
        <v>1679</v>
      </c>
      <c r="C233" s="56"/>
      <c r="D233" s="25">
        <v>316353</v>
      </c>
      <c r="E233" s="25"/>
      <c r="F233" s="56" t="s">
        <v>33</v>
      </c>
      <c r="G233" s="56" t="s">
        <v>33</v>
      </c>
      <c r="H233" s="25" t="s">
        <v>34</v>
      </c>
      <c r="I233" s="25" t="s">
        <v>233</v>
      </c>
      <c r="J233" s="56" t="s">
        <v>39</v>
      </c>
      <c r="K233" s="57">
        <v>1168694.95</v>
      </c>
      <c r="L233" s="57">
        <v>62980.970843363561</v>
      </c>
      <c r="M233" s="57">
        <v>0</v>
      </c>
      <c r="N233" s="57">
        <v>0</v>
      </c>
      <c r="O233" s="57">
        <v>0</v>
      </c>
      <c r="P233" s="57">
        <v>1168694.95</v>
      </c>
      <c r="Q233" s="57">
        <v>1168694.95</v>
      </c>
      <c r="R233" s="28" t="s">
        <v>5153</v>
      </c>
      <c r="S233" s="28" t="s">
        <v>160</v>
      </c>
      <c r="T233" s="57">
        <v>0</v>
      </c>
      <c r="U233" s="56" t="s">
        <v>37</v>
      </c>
      <c r="V233" s="56" t="s">
        <v>37</v>
      </c>
      <c r="W233" s="56" t="s">
        <v>37</v>
      </c>
      <c r="X233" s="55">
        <v>1405041.19</v>
      </c>
    </row>
    <row r="234" spans="1:24" x14ac:dyDescent="0.25">
      <c r="A234" s="55">
        <v>702</v>
      </c>
      <c r="B234" s="56" t="s">
        <v>1682</v>
      </c>
      <c r="C234" s="56"/>
      <c r="D234" s="25">
        <v>315112</v>
      </c>
      <c r="E234" s="25"/>
      <c r="F234" s="56" t="s">
        <v>33</v>
      </c>
      <c r="G234" s="56" t="s">
        <v>33</v>
      </c>
      <c r="H234" s="25" t="s">
        <v>34</v>
      </c>
      <c r="I234" s="25" t="s">
        <v>233</v>
      </c>
      <c r="J234" s="56" t="s">
        <v>36</v>
      </c>
      <c r="K234" s="57">
        <v>608914.74</v>
      </c>
      <c r="L234" s="57">
        <v>608914.74</v>
      </c>
      <c r="M234" s="57">
        <v>0</v>
      </c>
      <c r="N234" s="57">
        <v>0</v>
      </c>
      <c r="O234" s="57">
        <v>0</v>
      </c>
      <c r="P234" s="57">
        <v>608914.74</v>
      </c>
      <c r="Q234" s="57">
        <v>608914.74</v>
      </c>
      <c r="R234" s="28" t="s">
        <v>5153</v>
      </c>
      <c r="S234" s="28" t="s">
        <v>160</v>
      </c>
      <c r="T234" s="57">
        <v>0</v>
      </c>
      <c r="U234" s="56" t="s">
        <v>37</v>
      </c>
      <c r="V234" s="56" t="s">
        <v>37</v>
      </c>
      <c r="W234" s="56" t="s">
        <v>37</v>
      </c>
      <c r="X234" s="55">
        <v>645254.28</v>
      </c>
    </row>
    <row r="235" spans="1:24" x14ac:dyDescent="0.25">
      <c r="A235" s="55">
        <v>702</v>
      </c>
      <c r="B235" s="56" t="s">
        <v>1683</v>
      </c>
      <c r="C235" s="56"/>
      <c r="D235" s="25">
        <v>312362</v>
      </c>
      <c r="E235" s="25"/>
      <c r="F235" s="56" t="s">
        <v>33</v>
      </c>
      <c r="G235" s="56" t="s">
        <v>33</v>
      </c>
      <c r="H235" s="25" t="s">
        <v>34</v>
      </c>
      <c r="I235" s="25" t="s">
        <v>233</v>
      </c>
      <c r="J235" s="56" t="s">
        <v>39</v>
      </c>
      <c r="K235" s="57">
        <v>-13155.73</v>
      </c>
      <c r="L235" s="57">
        <v>2602.5216252984942</v>
      </c>
      <c r="M235" s="57">
        <v>0</v>
      </c>
      <c r="N235" s="57">
        <v>0</v>
      </c>
      <c r="O235" s="57">
        <v>0</v>
      </c>
      <c r="P235" s="57">
        <v>48293.22</v>
      </c>
      <c r="Q235" s="57">
        <v>48293.22</v>
      </c>
      <c r="R235" s="28" t="s">
        <v>5153</v>
      </c>
      <c r="S235" s="28" t="s">
        <v>160</v>
      </c>
      <c r="T235" s="57">
        <v>-13155.73</v>
      </c>
      <c r="U235" s="56" t="s">
        <v>37</v>
      </c>
      <c r="V235" s="56" t="s">
        <v>37</v>
      </c>
      <c r="W235" s="56" t="s">
        <v>37</v>
      </c>
      <c r="X235" s="55">
        <v>41659.129999999997</v>
      </c>
    </row>
    <row r="236" spans="1:24" x14ac:dyDescent="0.25">
      <c r="A236" s="55">
        <v>702</v>
      </c>
      <c r="B236" s="56" t="s">
        <v>1684</v>
      </c>
      <c r="C236" s="56"/>
      <c r="D236" s="25">
        <v>316936</v>
      </c>
      <c r="E236" s="25"/>
      <c r="F236" s="56" t="s">
        <v>33</v>
      </c>
      <c r="G236" s="56" t="s">
        <v>33</v>
      </c>
      <c r="H236" s="25" t="s">
        <v>34</v>
      </c>
      <c r="I236" s="25" t="s">
        <v>233</v>
      </c>
      <c r="J236" s="56" t="s">
        <v>39</v>
      </c>
      <c r="K236" s="57">
        <v>775631.37</v>
      </c>
      <c r="L236" s="57">
        <v>41798.774521245374</v>
      </c>
      <c r="M236" s="57">
        <v>0</v>
      </c>
      <c r="N236" s="57">
        <v>0</v>
      </c>
      <c r="O236" s="57">
        <v>0</v>
      </c>
      <c r="P236" s="57">
        <v>775631.37</v>
      </c>
      <c r="Q236" s="57">
        <v>775631.37</v>
      </c>
      <c r="R236" s="28" t="s">
        <v>5153</v>
      </c>
      <c r="S236" s="28" t="s">
        <v>160</v>
      </c>
      <c r="T236" s="57">
        <v>0</v>
      </c>
      <c r="U236" s="56" t="s">
        <v>37</v>
      </c>
      <c r="V236" s="56" t="s">
        <v>37</v>
      </c>
      <c r="W236" s="56" t="s">
        <v>37</v>
      </c>
      <c r="X236" s="55">
        <v>1091594.44</v>
      </c>
    </row>
    <row r="237" spans="1:24" x14ac:dyDescent="0.25">
      <c r="A237" s="55">
        <v>702</v>
      </c>
      <c r="B237" s="56" t="s">
        <v>1685</v>
      </c>
      <c r="C237" s="56"/>
      <c r="D237" s="25">
        <v>310723</v>
      </c>
      <c r="E237" s="25"/>
      <c r="F237" s="56" t="s">
        <v>33</v>
      </c>
      <c r="G237" s="56" t="s">
        <v>33</v>
      </c>
      <c r="H237" s="25" t="s">
        <v>34</v>
      </c>
      <c r="I237" s="25" t="s">
        <v>233</v>
      </c>
      <c r="J237" s="56" t="s">
        <v>39</v>
      </c>
      <c r="K237" s="57">
        <v>25248.639999999999</v>
      </c>
      <c r="L237" s="57">
        <v>1360.6492093378029</v>
      </c>
      <c r="M237" s="57">
        <v>0</v>
      </c>
      <c r="N237" s="57">
        <v>0</v>
      </c>
      <c r="O237" s="57">
        <v>0</v>
      </c>
      <c r="P237" s="57">
        <v>25248.639999999999</v>
      </c>
      <c r="Q237" s="57">
        <v>25248.639999999999</v>
      </c>
      <c r="R237" s="28" t="s">
        <v>5153</v>
      </c>
      <c r="S237" s="28" t="s">
        <v>160</v>
      </c>
      <c r="T237" s="57">
        <v>0</v>
      </c>
      <c r="U237" s="56" t="s">
        <v>37</v>
      </c>
      <c r="V237" s="56" t="s">
        <v>37</v>
      </c>
      <c r="W237" s="56" t="s">
        <v>37</v>
      </c>
      <c r="X237" s="55">
        <v>55398.44</v>
      </c>
    </row>
    <row r="238" spans="1:24" x14ac:dyDescent="0.25">
      <c r="A238" s="55">
        <v>702</v>
      </c>
      <c r="B238" s="56" t="s">
        <v>1687</v>
      </c>
      <c r="C238" s="56"/>
      <c r="D238" s="25">
        <v>319004</v>
      </c>
      <c r="E238" s="25"/>
      <c r="F238" s="56" t="s">
        <v>42</v>
      </c>
      <c r="G238" s="56" t="s">
        <v>33</v>
      </c>
      <c r="H238" s="25" t="s">
        <v>34</v>
      </c>
      <c r="I238" s="25" t="s">
        <v>233</v>
      </c>
      <c r="J238" s="56" t="s">
        <v>36</v>
      </c>
      <c r="K238" s="57">
        <v>376803.45</v>
      </c>
      <c r="L238" s="57">
        <v>376803.45</v>
      </c>
      <c r="M238" s="57">
        <v>0</v>
      </c>
      <c r="N238" s="57">
        <v>0</v>
      </c>
      <c r="O238" s="57">
        <v>0</v>
      </c>
      <c r="P238" s="57">
        <v>376803.45</v>
      </c>
      <c r="Q238" s="57">
        <v>376803.45</v>
      </c>
      <c r="R238" s="28" t="s">
        <v>5153</v>
      </c>
      <c r="S238" s="28" t="s">
        <v>160</v>
      </c>
      <c r="T238" s="57">
        <v>0</v>
      </c>
      <c r="U238" s="56" t="s">
        <v>37</v>
      </c>
      <c r="V238" s="56" t="s">
        <v>37</v>
      </c>
      <c r="W238" s="56" t="s">
        <v>37</v>
      </c>
      <c r="X238" s="55">
        <v>417672.33</v>
      </c>
    </row>
    <row r="239" spans="1:24" x14ac:dyDescent="0.25">
      <c r="A239" s="55">
        <v>702</v>
      </c>
      <c r="B239" s="56" t="s">
        <v>1692</v>
      </c>
      <c r="C239" s="56"/>
      <c r="D239" s="25">
        <v>308245</v>
      </c>
      <c r="E239" s="25"/>
      <c r="F239" s="56" t="s">
        <v>33</v>
      </c>
      <c r="G239" s="56" t="s">
        <v>33</v>
      </c>
      <c r="H239" s="25" t="s">
        <v>34</v>
      </c>
      <c r="I239" s="25" t="s">
        <v>233</v>
      </c>
      <c r="J239" s="56" t="s">
        <v>39</v>
      </c>
      <c r="K239" s="57">
        <v>1160711.8600000001</v>
      </c>
      <c r="L239" s="57">
        <v>62550.762123346467</v>
      </c>
      <c r="M239" s="57">
        <v>0</v>
      </c>
      <c r="N239" s="57">
        <v>0</v>
      </c>
      <c r="O239" s="57">
        <v>0</v>
      </c>
      <c r="P239" s="57">
        <v>1160711.8600000001</v>
      </c>
      <c r="Q239" s="57">
        <v>1160711.8600000001</v>
      </c>
      <c r="R239" s="28" t="s">
        <v>5153</v>
      </c>
      <c r="S239" s="28" t="s">
        <v>160</v>
      </c>
      <c r="T239" s="57">
        <v>0</v>
      </c>
      <c r="U239" s="56" t="s">
        <v>37</v>
      </c>
      <c r="V239" s="56" t="s">
        <v>37</v>
      </c>
      <c r="W239" s="56" t="s">
        <v>37</v>
      </c>
      <c r="X239" s="55">
        <v>1666839.9</v>
      </c>
    </row>
    <row r="240" spans="1:24" x14ac:dyDescent="0.25">
      <c r="A240" s="55">
        <v>702</v>
      </c>
      <c r="B240" s="56" t="s">
        <v>1697</v>
      </c>
      <c r="C240" s="56"/>
      <c r="D240" s="25">
        <v>319004</v>
      </c>
      <c r="E240" s="25"/>
      <c r="F240" s="56" t="s">
        <v>42</v>
      </c>
      <c r="G240" s="56" t="s">
        <v>33</v>
      </c>
      <c r="H240" s="25" t="s">
        <v>34</v>
      </c>
      <c r="I240" s="25" t="s">
        <v>233</v>
      </c>
      <c r="J240" s="56" t="s">
        <v>36</v>
      </c>
      <c r="K240" s="57">
        <v>853010.22</v>
      </c>
      <c r="L240" s="57">
        <v>853010.22</v>
      </c>
      <c r="M240" s="57">
        <v>0</v>
      </c>
      <c r="N240" s="57">
        <v>0</v>
      </c>
      <c r="O240" s="57">
        <v>0</v>
      </c>
      <c r="P240" s="57">
        <v>853010.22</v>
      </c>
      <c r="Q240" s="57">
        <v>853010.22</v>
      </c>
      <c r="R240" s="28" t="s">
        <v>5153</v>
      </c>
      <c r="S240" s="28" t="s">
        <v>160</v>
      </c>
      <c r="T240" s="57">
        <v>0</v>
      </c>
      <c r="U240" s="56" t="s">
        <v>37</v>
      </c>
      <c r="V240" s="56" t="s">
        <v>37</v>
      </c>
      <c r="W240" s="56" t="s">
        <v>37</v>
      </c>
      <c r="X240" s="55">
        <v>978083.99</v>
      </c>
    </row>
    <row r="241" spans="1:24" x14ac:dyDescent="0.25">
      <c r="A241" s="55">
        <v>702</v>
      </c>
      <c r="B241" s="56" t="s">
        <v>1700</v>
      </c>
      <c r="C241" s="56"/>
      <c r="D241" s="25">
        <v>320248</v>
      </c>
      <c r="E241" s="25"/>
      <c r="F241" s="56" t="s">
        <v>33</v>
      </c>
      <c r="G241" s="56" t="s">
        <v>33</v>
      </c>
      <c r="H241" s="25" t="s">
        <v>34</v>
      </c>
      <c r="I241" s="25" t="s">
        <v>35</v>
      </c>
      <c r="J241" s="56" t="s">
        <v>36</v>
      </c>
      <c r="K241" s="57">
        <v>13805.03</v>
      </c>
      <c r="L241" s="57">
        <v>13805.03</v>
      </c>
      <c r="M241" s="57">
        <v>0</v>
      </c>
      <c r="N241" s="57">
        <v>0</v>
      </c>
      <c r="O241" s="57">
        <v>0</v>
      </c>
      <c r="P241" s="57">
        <v>13805.03</v>
      </c>
      <c r="Q241" s="57">
        <v>13805.03</v>
      </c>
      <c r="R241" s="28" t="s">
        <v>5153</v>
      </c>
      <c r="S241" s="28" t="s">
        <v>160</v>
      </c>
      <c r="T241" s="57">
        <v>13805.03</v>
      </c>
      <c r="U241" s="56" t="s">
        <v>37</v>
      </c>
      <c r="V241" s="56" t="s">
        <v>37</v>
      </c>
      <c r="W241" s="56" t="s">
        <v>37</v>
      </c>
      <c r="X241" s="55">
        <v>18406.72</v>
      </c>
    </row>
    <row r="242" spans="1:24" x14ac:dyDescent="0.25">
      <c r="A242" s="55">
        <v>702</v>
      </c>
      <c r="B242" s="56" t="s">
        <v>1725</v>
      </c>
      <c r="C242" s="56"/>
      <c r="D242" s="25">
        <v>316124</v>
      </c>
      <c r="E242" s="25"/>
      <c r="F242" s="56" t="s">
        <v>33</v>
      </c>
      <c r="G242" s="56" t="s">
        <v>33</v>
      </c>
      <c r="H242" s="25" t="s">
        <v>34</v>
      </c>
      <c r="I242" s="25" t="s">
        <v>233</v>
      </c>
      <c r="J242" s="56" t="s">
        <v>39</v>
      </c>
      <c r="K242" s="57">
        <v>1192884.72</v>
      </c>
      <c r="L242" s="57">
        <v>64284.557548412362</v>
      </c>
      <c r="M242" s="57">
        <v>0</v>
      </c>
      <c r="N242" s="57">
        <v>0</v>
      </c>
      <c r="O242" s="57">
        <v>0</v>
      </c>
      <c r="P242" s="57">
        <v>1192884.72</v>
      </c>
      <c r="Q242" s="57">
        <v>1192884.72</v>
      </c>
      <c r="R242" s="28" t="s">
        <v>5153</v>
      </c>
      <c r="S242" s="28" t="s">
        <v>160</v>
      </c>
      <c r="T242" s="57">
        <v>0</v>
      </c>
      <c r="U242" s="56" t="s">
        <v>37</v>
      </c>
      <c r="V242" s="56" t="s">
        <v>37</v>
      </c>
      <c r="W242" s="56" t="s">
        <v>37</v>
      </c>
      <c r="X242" s="55">
        <v>1393825.51</v>
      </c>
    </row>
    <row r="243" spans="1:24" x14ac:dyDescent="0.25">
      <c r="A243" s="55">
        <v>702</v>
      </c>
      <c r="B243" s="56" t="s">
        <v>1733</v>
      </c>
      <c r="C243" s="56"/>
      <c r="D243" s="25">
        <v>319886</v>
      </c>
      <c r="E243" s="25"/>
      <c r="F243" s="56" t="s">
        <v>42</v>
      </c>
      <c r="G243" s="56" t="s">
        <v>33</v>
      </c>
      <c r="H243" s="25" t="s">
        <v>34</v>
      </c>
      <c r="I243" s="25" t="s">
        <v>233</v>
      </c>
      <c r="J243" s="56" t="s">
        <v>36</v>
      </c>
      <c r="K243" s="57">
        <v>122584.1</v>
      </c>
      <c r="L243" s="57">
        <v>122584.1</v>
      </c>
      <c r="M243" s="57">
        <v>0</v>
      </c>
      <c r="N243" s="57">
        <v>0</v>
      </c>
      <c r="O243" s="57">
        <v>0</v>
      </c>
      <c r="P243" s="57">
        <v>122584.1</v>
      </c>
      <c r="Q243" s="57">
        <v>122584.1</v>
      </c>
      <c r="R243" s="28" t="s">
        <v>5153</v>
      </c>
      <c r="S243" s="28" t="s">
        <v>2668</v>
      </c>
      <c r="T243" s="57">
        <v>0</v>
      </c>
      <c r="U243" s="56" t="s">
        <v>37</v>
      </c>
      <c r="V243" s="56" t="s">
        <v>37</v>
      </c>
      <c r="W243" s="56" t="s">
        <v>37</v>
      </c>
      <c r="X243" s="55">
        <v>143982.17000000001</v>
      </c>
    </row>
    <row r="244" spans="1:24" x14ac:dyDescent="0.25">
      <c r="A244" s="55">
        <v>702</v>
      </c>
      <c r="B244" s="56" t="s">
        <v>1742</v>
      </c>
      <c r="C244" s="56"/>
      <c r="D244" s="25">
        <v>318205</v>
      </c>
      <c r="E244" s="25"/>
      <c r="F244" s="56" t="s">
        <v>33</v>
      </c>
      <c r="G244" s="56" t="s">
        <v>33</v>
      </c>
      <c r="H244" s="25" t="s">
        <v>34</v>
      </c>
      <c r="I244" s="25" t="s">
        <v>35</v>
      </c>
      <c r="J244" s="56" t="s">
        <v>39</v>
      </c>
      <c r="K244" s="57">
        <v>1107158.6499999999</v>
      </c>
      <c r="L244" s="57">
        <v>59664.77963700259</v>
      </c>
      <c r="M244" s="57">
        <v>1107158.6499999999</v>
      </c>
      <c r="N244" s="57">
        <v>0</v>
      </c>
      <c r="O244" s="57">
        <v>0</v>
      </c>
      <c r="P244" s="57">
        <v>0</v>
      </c>
      <c r="Q244" s="57">
        <v>1107158.6499999999</v>
      </c>
      <c r="R244" s="28" t="s">
        <v>5150</v>
      </c>
      <c r="S244" s="28" t="s">
        <v>160</v>
      </c>
      <c r="T244" s="57">
        <v>0</v>
      </c>
      <c r="U244" s="56" t="s">
        <v>37</v>
      </c>
      <c r="V244" s="56" t="s">
        <v>37</v>
      </c>
      <c r="W244" s="56" t="s">
        <v>37</v>
      </c>
      <c r="X244" s="55">
        <v>1420433.3</v>
      </c>
    </row>
    <row r="245" spans="1:24" x14ac:dyDescent="0.25">
      <c r="A245" s="55">
        <v>702</v>
      </c>
      <c r="B245" s="56" t="s">
        <v>1779</v>
      </c>
      <c r="C245" s="56"/>
      <c r="D245" s="25">
        <v>354943</v>
      </c>
      <c r="E245" s="25"/>
      <c r="F245" s="56" t="s">
        <v>42</v>
      </c>
      <c r="G245" s="56" t="s">
        <v>33</v>
      </c>
      <c r="H245" s="25" t="s">
        <v>34</v>
      </c>
      <c r="I245" s="25" t="s">
        <v>35</v>
      </c>
      <c r="J245" s="56" t="s">
        <v>36</v>
      </c>
      <c r="K245" s="57">
        <v>73382.789999999994</v>
      </c>
      <c r="L245" s="57">
        <v>73382.789999999994</v>
      </c>
      <c r="M245" s="57">
        <v>73382.789999999994</v>
      </c>
      <c r="N245" s="57">
        <v>0</v>
      </c>
      <c r="O245" s="57">
        <v>0</v>
      </c>
      <c r="P245" s="57">
        <v>0</v>
      </c>
      <c r="Q245" s="57">
        <v>73382.789999999994</v>
      </c>
      <c r="R245" s="28" t="s">
        <v>5150</v>
      </c>
      <c r="S245" s="28" t="s">
        <v>158</v>
      </c>
      <c r="T245" s="57">
        <v>0</v>
      </c>
      <c r="U245" s="56" t="s">
        <v>37</v>
      </c>
      <c r="V245" s="56" t="s">
        <v>37</v>
      </c>
      <c r="W245" s="56" t="s">
        <v>37</v>
      </c>
      <c r="X245" s="55">
        <v>79891.570000000007</v>
      </c>
    </row>
    <row r="246" spans="1:24" x14ac:dyDescent="0.25">
      <c r="A246" s="55">
        <v>702</v>
      </c>
      <c r="B246" s="56" t="s">
        <v>1783</v>
      </c>
      <c r="C246" s="56"/>
      <c r="D246" s="25">
        <v>355144</v>
      </c>
      <c r="E246" s="25"/>
      <c r="F246" s="56" t="s">
        <v>33</v>
      </c>
      <c r="G246" s="56" t="s">
        <v>33</v>
      </c>
      <c r="H246" s="25" t="s">
        <v>34</v>
      </c>
      <c r="I246" s="25" t="s">
        <v>35</v>
      </c>
      <c r="J246" s="56" t="s">
        <v>39</v>
      </c>
      <c r="K246" s="57">
        <v>1109788.6299999999</v>
      </c>
      <c r="L246" s="57">
        <v>59806.509259175276</v>
      </c>
      <c r="M246" s="57">
        <v>0</v>
      </c>
      <c r="N246" s="57">
        <v>0</v>
      </c>
      <c r="O246" s="57">
        <v>1109788.6299999999</v>
      </c>
      <c r="P246" s="57">
        <v>0</v>
      </c>
      <c r="Q246" s="57">
        <v>1109788.6299999999</v>
      </c>
      <c r="R246" s="28" t="s">
        <v>5152</v>
      </c>
      <c r="S246" s="28" t="s">
        <v>160</v>
      </c>
      <c r="T246" s="57">
        <v>0</v>
      </c>
      <c r="U246" s="56" t="s">
        <v>37</v>
      </c>
      <c r="V246" s="56" t="s">
        <v>37</v>
      </c>
      <c r="W246" s="56" t="s">
        <v>37</v>
      </c>
      <c r="X246" s="55">
        <v>1319190.6000000001</v>
      </c>
    </row>
    <row r="247" spans="1:24" x14ac:dyDescent="0.25">
      <c r="A247" s="55">
        <v>702</v>
      </c>
      <c r="B247" s="56" t="s">
        <v>1814</v>
      </c>
      <c r="C247" s="56"/>
      <c r="D247" s="25">
        <v>337889</v>
      </c>
      <c r="E247" s="25"/>
      <c r="F247" s="56" t="s">
        <v>33</v>
      </c>
      <c r="G247" s="56" t="s">
        <v>33</v>
      </c>
      <c r="H247" s="25" t="s">
        <v>34</v>
      </c>
      <c r="I247" s="25" t="s">
        <v>233</v>
      </c>
      <c r="J247" s="56" t="s">
        <v>36</v>
      </c>
      <c r="K247" s="57">
        <v>199620</v>
      </c>
      <c r="L247" s="57">
        <v>199620</v>
      </c>
      <c r="M247" s="57">
        <v>0</v>
      </c>
      <c r="N247" s="57">
        <v>0</v>
      </c>
      <c r="O247" s="57">
        <v>0</v>
      </c>
      <c r="P247" s="57">
        <v>199620</v>
      </c>
      <c r="Q247" s="57">
        <v>199620</v>
      </c>
      <c r="R247" s="28" t="s">
        <v>5153</v>
      </c>
      <c r="S247" s="28" t="s">
        <v>160</v>
      </c>
      <c r="T247" s="57">
        <v>0</v>
      </c>
      <c r="U247" s="56" t="s">
        <v>37</v>
      </c>
      <c r="V247" s="56" t="s">
        <v>37</v>
      </c>
      <c r="W247" s="56" t="s">
        <v>37</v>
      </c>
      <c r="X247" s="55">
        <v>210710</v>
      </c>
    </row>
    <row r="248" spans="1:24" x14ac:dyDescent="0.25">
      <c r="A248" s="55">
        <v>702</v>
      </c>
      <c r="B248" s="56" t="s">
        <v>1818</v>
      </c>
      <c r="C248" s="56"/>
      <c r="D248" s="25">
        <v>319500</v>
      </c>
      <c r="E248" s="25"/>
      <c r="F248" s="56" t="s">
        <v>33</v>
      </c>
      <c r="G248" s="56" t="s">
        <v>33</v>
      </c>
      <c r="H248" s="25" t="s">
        <v>34</v>
      </c>
      <c r="I248" s="25" t="s">
        <v>35</v>
      </c>
      <c r="J248" s="56" t="s">
        <v>39</v>
      </c>
      <c r="K248" s="57">
        <v>289800</v>
      </c>
      <c r="L248" s="57">
        <v>15617.32199699054</v>
      </c>
      <c r="M248" s="57">
        <v>0</v>
      </c>
      <c r="N248" s="57">
        <v>0</v>
      </c>
      <c r="O248" s="57">
        <v>289800</v>
      </c>
      <c r="P248" s="57">
        <v>0</v>
      </c>
      <c r="Q248" s="57">
        <v>289800</v>
      </c>
      <c r="R248" s="28" t="s">
        <v>5152</v>
      </c>
      <c r="S248" s="28" t="s">
        <v>160</v>
      </c>
      <c r="T248" s="57">
        <v>0</v>
      </c>
      <c r="U248" s="56" t="s">
        <v>37</v>
      </c>
      <c r="V248" s="56" t="s">
        <v>37</v>
      </c>
      <c r="W248" s="56" t="s">
        <v>37</v>
      </c>
      <c r="X248" s="55">
        <v>326025</v>
      </c>
    </row>
    <row r="249" spans="1:24" x14ac:dyDescent="0.25">
      <c r="A249" s="55">
        <v>702</v>
      </c>
      <c r="B249" s="56" t="s">
        <v>1832</v>
      </c>
      <c r="C249" s="56"/>
      <c r="D249" s="25">
        <v>334422</v>
      </c>
      <c r="E249" s="25"/>
      <c r="F249" s="56" t="s">
        <v>33</v>
      </c>
      <c r="G249" s="56" t="s">
        <v>33</v>
      </c>
      <c r="H249" s="25" t="s">
        <v>34</v>
      </c>
      <c r="I249" s="25" t="s">
        <v>35</v>
      </c>
      <c r="J249" s="56" t="s">
        <v>39</v>
      </c>
      <c r="K249" s="57">
        <v>-0.02</v>
      </c>
      <c r="L249" s="57">
        <v>3297.1319300646423</v>
      </c>
      <c r="M249" s="57">
        <v>0</v>
      </c>
      <c r="N249" s="57">
        <v>0</v>
      </c>
      <c r="O249" s="57">
        <v>61182.63</v>
      </c>
      <c r="P249" s="57">
        <v>0</v>
      </c>
      <c r="Q249" s="57">
        <v>61182.63</v>
      </c>
      <c r="R249" s="28" t="s">
        <v>5152</v>
      </c>
      <c r="S249" s="28" t="s">
        <v>160</v>
      </c>
      <c r="T249" s="57">
        <v>0</v>
      </c>
      <c r="U249" s="56" t="s">
        <v>37</v>
      </c>
      <c r="V249" s="56" t="s">
        <v>37</v>
      </c>
      <c r="W249" s="56" t="s">
        <v>37</v>
      </c>
      <c r="X249" s="55">
        <v>52743.65</v>
      </c>
    </row>
    <row r="250" spans="1:24" x14ac:dyDescent="0.25">
      <c r="A250" s="55">
        <v>702</v>
      </c>
      <c r="B250" s="56" t="s">
        <v>1836</v>
      </c>
      <c r="C250" s="56"/>
      <c r="D250" s="25">
        <v>315141</v>
      </c>
      <c r="E250" s="25"/>
      <c r="F250" s="56" t="s">
        <v>33</v>
      </c>
      <c r="G250" s="56" t="s">
        <v>33</v>
      </c>
      <c r="H250" s="25" t="s">
        <v>34</v>
      </c>
      <c r="I250" s="25" t="s">
        <v>35</v>
      </c>
      <c r="J250" s="56" t="s">
        <v>39</v>
      </c>
      <c r="K250" s="57">
        <v>144472.13</v>
      </c>
      <c r="L250" s="57">
        <v>7785.6030841997144</v>
      </c>
      <c r="M250" s="57">
        <v>144472.13</v>
      </c>
      <c r="N250" s="57">
        <v>0</v>
      </c>
      <c r="O250" s="57">
        <v>0</v>
      </c>
      <c r="P250" s="57">
        <v>0</v>
      </c>
      <c r="Q250" s="57">
        <v>144472.13</v>
      </c>
      <c r="R250" s="28" t="s">
        <v>5150</v>
      </c>
      <c r="S250" s="28" t="s">
        <v>160</v>
      </c>
      <c r="T250" s="57">
        <v>0</v>
      </c>
      <c r="U250" s="56" t="s">
        <v>37</v>
      </c>
      <c r="V250" s="56" t="s">
        <v>37</v>
      </c>
      <c r="W250" s="56" t="s">
        <v>37</v>
      </c>
      <c r="X250" s="55">
        <v>181239.58</v>
      </c>
    </row>
    <row r="251" spans="1:24" x14ac:dyDescent="0.25">
      <c r="A251" s="55">
        <v>702</v>
      </c>
      <c r="B251" s="56" t="s">
        <v>1840</v>
      </c>
      <c r="C251" s="56"/>
      <c r="D251" s="25">
        <v>335289</v>
      </c>
      <c r="E251" s="25"/>
      <c r="F251" s="56" t="s">
        <v>33</v>
      </c>
      <c r="G251" s="56" t="s">
        <v>33</v>
      </c>
      <c r="H251" s="25" t="s">
        <v>34</v>
      </c>
      <c r="I251" s="25" t="s">
        <v>35</v>
      </c>
      <c r="J251" s="56" t="s">
        <v>39</v>
      </c>
      <c r="K251" s="57">
        <v>211782.76</v>
      </c>
      <c r="L251" s="57">
        <v>11412.972934200719</v>
      </c>
      <c r="M251" s="57">
        <v>0</v>
      </c>
      <c r="N251" s="57">
        <v>0</v>
      </c>
      <c r="O251" s="57">
        <v>211782.76</v>
      </c>
      <c r="P251" s="57">
        <v>0</v>
      </c>
      <c r="Q251" s="57">
        <v>211782.76</v>
      </c>
      <c r="R251" s="28" t="s">
        <v>5152</v>
      </c>
      <c r="S251" s="28" t="s">
        <v>160</v>
      </c>
      <c r="T251" s="57">
        <v>0</v>
      </c>
      <c r="U251" s="56" t="s">
        <v>37</v>
      </c>
      <c r="V251" s="56" t="s">
        <v>37</v>
      </c>
      <c r="W251" s="56" t="s">
        <v>37</v>
      </c>
      <c r="X251" s="55">
        <v>249643.35</v>
      </c>
    </row>
    <row r="252" spans="1:24" x14ac:dyDescent="0.25">
      <c r="A252" s="55">
        <v>702</v>
      </c>
      <c r="B252" s="56" t="s">
        <v>1866</v>
      </c>
      <c r="C252" s="56"/>
      <c r="D252" s="25">
        <v>335598</v>
      </c>
      <c r="E252" s="25"/>
      <c r="F252" s="56" t="s">
        <v>33</v>
      </c>
      <c r="G252" s="56" t="s">
        <v>33</v>
      </c>
      <c r="H252" s="25" t="s">
        <v>34</v>
      </c>
      <c r="I252" s="25" t="s">
        <v>233</v>
      </c>
      <c r="J252" s="56" t="s">
        <v>39</v>
      </c>
      <c r="K252" s="57">
        <v>1378939.05</v>
      </c>
      <c r="L252" s="57">
        <v>74311.025390180264</v>
      </c>
      <c r="M252" s="57">
        <v>0</v>
      </c>
      <c r="N252" s="57">
        <v>0</v>
      </c>
      <c r="O252" s="57">
        <v>0</v>
      </c>
      <c r="P252" s="57">
        <v>1378939.05</v>
      </c>
      <c r="Q252" s="57">
        <v>1378939.05</v>
      </c>
      <c r="R252" s="28" t="s">
        <v>5153</v>
      </c>
      <c r="S252" s="28" t="s">
        <v>160</v>
      </c>
      <c r="T252" s="57">
        <v>0</v>
      </c>
      <c r="U252" s="56" t="s">
        <v>37</v>
      </c>
      <c r="V252" s="56" t="s">
        <v>37</v>
      </c>
      <c r="W252" s="56" t="s">
        <v>37</v>
      </c>
      <c r="X252" s="55">
        <v>1577545.6</v>
      </c>
    </row>
    <row r="253" spans="1:24" x14ac:dyDescent="0.25">
      <c r="A253" s="55">
        <v>702</v>
      </c>
      <c r="B253" s="56" t="s">
        <v>1869</v>
      </c>
      <c r="C253" s="56"/>
      <c r="D253" s="25">
        <v>315144</v>
      </c>
      <c r="E253" s="25"/>
      <c r="F253" s="56" t="s">
        <v>42</v>
      </c>
      <c r="G253" s="56" t="s">
        <v>33</v>
      </c>
      <c r="H253" s="25" t="s">
        <v>34</v>
      </c>
      <c r="I253" s="25" t="s">
        <v>35</v>
      </c>
      <c r="J253" s="56" t="s">
        <v>36</v>
      </c>
      <c r="K253" s="57">
        <v>25610.799999999999</v>
      </c>
      <c r="L253" s="57">
        <v>25610.799999999999</v>
      </c>
      <c r="M253" s="57">
        <v>0</v>
      </c>
      <c r="N253" s="57">
        <v>0</v>
      </c>
      <c r="O253" s="57">
        <v>0</v>
      </c>
      <c r="P253" s="57">
        <v>25610.799999999999</v>
      </c>
      <c r="Q253" s="57">
        <v>25610.799999999999</v>
      </c>
      <c r="R253" s="28" t="s">
        <v>5153</v>
      </c>
      <c r="S253" s="28" t="s">
        <v>2509</v>
      </c>
      <c r="T253" s="57">
        <v>0</v>
      </c>
      <c r="U253" s="56" t="s">
        <v>37</v>
      </c>
      <c r="V253" s="56" t="s">
        <v>37</v>
      </c>
      <c r="W253" s="56" t="s">
        <v>37</v>
      </c>
      <c r="X253" s="55">
        <v>26103.8</v>
      </c>
    </row>
    <row r="254" spans="1:24" x14ac:dyDescent="0.25">
      <c r="A254" s="55">
        <v>702</v>
      </c>
      <c r="B254" s="56" t="s">
        <v>1887</v>
      </c>
      <c r="C254" s="56"/>
      <c r="D254" s="25">
        <v>314854</v>
      </c>
      <c r="E254" s="25"/>
      <c r="F254" s="56" t="s">
        <v>33</v>
      </c>
      <c r="G254" s="56" t="s">
        <v>33</v>
      </c>
      <c r="H254" s="25" t="s">
        <v>34</v>
      </c>
      <c r="I254" s="25" t="s">
        <v>35</v>
      </c>
      <c r="J254" s="56" t="s">
        <v>39</v>
      </c>
      <c r="K254" s="57">
        <v>701187.88</v>
      </c>
      <c r="L254" s="57">
        <v>37787.014845918442</v>
      </c>
      <c r="M254" s="57">
        <v>701187.88</v>
      </c>
      <c r="N254" s="57">
        <v>0</v>
      </c>
      <c r="O254" s="57">
        <v>0</v>
      </c>
      <c r="P254" s="57">
        <v>0</v>
      </c>
      <c r="Q254" s="57">
        <v>701187.88</v>
      </c>
      <c r="R254" s="28" t="s">
        <v>5150</v>
      </c>
      <c r="S254" s="28" t="s">
        <v>160</v>
      </c>
      <c r="T254" s="57">
        <v>0</v>
      </c>
      <c r="U254" s="56" t="s">
        <v>37</v>
      </c>
      <c r="V254" s="56" t="s">
        <v>37</v>
      </c>
      <c r="W254" s="56" t="s">
        <v>37</v>
      </c>
      <c r="X254" s="55">
        <v>802827.51</v>
      </c>
    </row>
    <row r="255" spans="1:24" x14ac:dyDescent="0.25">
      <c r="A255" s="55">
        <v>702</v>
      </c>
      <c r="B255" s="56" t="s">
        <v>1908</v>
      </c>
      <c r="C255" s="56"/>
      <c r="D255" s="25">
        <v>339793</v>
      </c>
      <c r="E255" s="25"/>
      <c r="F255" s="56" t="s">
        <v>33</v>
      </c>
      <c r="G255" s="56" t="s">
        <v>33</v>
      </c>
      <c r="H255" s="25" t="s">
        <v>34</v>
      </c>
      <c r="I255" s="25" t="s">
        <v>35</v>
      </c>
      <c r="J255" s="56" t="s">
        <v>39</v>
      </c>
      <c r="K255" s="57">
        <v>7841939.6699999999</v>
      </c>
      <c r="L255" s="57">
        <v>422602.12873486453</v>
      </c>
      <c r="M255" s="57">
        <v>7841939.6699999999</v>
      </c>
      <c r="N255" s="57">
        <v>0</v>
      </c>
      <c r="O255" s="57">
        <v>0</v>
      </c>
      <c r="P255" s="57">
        <v>0</v>
      </c>
      <c r="Q255" s="57">
        <v>7841939.6699999999</v>
      </c>
      <c r="R255" s="28" t="s">
        <v>5150</v>
      </c>
      <c r="S255" s="28" t="s">
        <v>160</v>
      </c>
      <c r="T255" s="57">
        <v>0</v>
      </c>
      <c r="U255" s="56" t="s">
        <v>37</v>
      </c>
      <c r="V255" s="56" t="s">
        <v>37</v>
      </c>
      <c r="W255" s="56" t="s">
        <v>37</v>
      </c>
      <c r="X255" s="55">
        <v>8534170.8800000008</v>
      </c>
    </row>
    <row r="256" spans="1:24" x14ac:dyDescent="0.25">
      <c r="A256" s="55">
        <v>702</v>
      </c>
      <c r="B256" s="56" t="s">
        <v>1910</v>
      </c>
      <c r="C256" s="56"/>
      <c r="D256" s="25">
        <v>328128</v>
      </c>
      <c r="E256" s="25"/>
      <c r="F256" s="56" t="s">
        <v>33</v>
      </c>
      <c r="G256" s="56" t="s">
        <v>33</v>
      </c>
      <c r="H256" s="25" t="s">
        <v>34</v>
      </c>
      <c r="I256" s="25" t="s">
        <v>35</v>
      </c>
      <c r="J256" s="56" t="s">
        <v>36</v>
      </c>
      <c r="K256" s="57">
        <v>1123984.4099999999</v>
      </c>
      <c r="L256" s="57">
        <v>1123984.4099999999</v>
      </c>
      <c r="M256" s="57">
        <v>0</v>
      </c>
      <c r="N256" s="57">
        <v>0</v>
      </c>
      <c r="O256" s="57">
        <v>0</v>
      </c>
      <c r="P256" s="57">
        <v>1123984.4099999999</v>
      </c>
      <c r="Q256" s="57">
        <v>1123984.4099999999</v>
      </c>
      <c r="R256" s="28" t="s">
        <v>5153</v>
      </c>
      <c r="S256" s="28" t="s">
        <v>160</v>
      </c>
      <c r="T256" s="57">
        <v>0</v>
      </c>
      <c r="U256" s="56" t="s">
        <v>37</v>
      </c>
      <c r="V256" s="56" t="s">
        <v>37</v>
      </c>
      <c r="W256" s="56" t="s">
        <v>37</v>
      </c>
      <c r="X256" s="55">
        <v>1218594.3999999999</v>
      </c>
    </row>
    <row r="257" spans="1:24" x14ac:dyDescent="0.25">
      <c r="A257" s="55">
        <v>702</v>
      </c>
      <c r="B257" s="56" t="s">
        <v>1920</v>
      </c>
      <c r="C257" s="56"/>
      <c r="D257" s="25">
        <v>309348</v>
      </c>
      <c r="E257" s="25"/>
      <c r="F257" s="56" t="s">
        <v>51</v>
      </c>
      <c r="G257" s="56" t="s">
        <v>33</v>
      </c>
      <c r="H257" s="25" t="s">
        <v>34</v>
      </c>
      <c r="I257" s="25" t="s">
        <v>233</v>
      </c>
      <c r="J257" s="56" t="s">
        <v>36</v>
      </c>
      <c r="K257" s="57">
        <v>167490.84</v>
      </c>
      <c r="L257" s="57">
        <v>167490.84</v>
      </c>
      <c r="M257" s="57">
        <v>0</v>
      </c>
      <c r="N257" s="57">
        <v>0</v>
      </c>
      <c r="O257" s="57">
        <v>0</v>
      </c>
      <c r="P257" s="57">
        <v>167490.84</v>
      </c>
      <c r="Q257" s="57">
        <v>167490.84</v>
      </c>
      <c r="R257" s="28" t="s">
        <v>5153</v>
      </c>
      <c r="S257" s="28" t="s">
        <v>158</v>
      </c>
      <c r="T257" s="57">
        <v>0</v>
      </c>
      <c r="U257" s="56" t="s">
        <v>37</v>
      </c>
      <c r="V257" s="56" t="s">
        <v>37</v>
      </c>
      <c r="W257" s="56" t="s">
        <v>37</v>
      </c>
      <c r="X257" s="55">
        <v>174582.04</v>
      </c>
    </row>
    <row r="258" spans="1:24" x14ac:dyDescent="0.25">
      <c r="A258" s="55">
        <v>702</v>
      </c>
      <c r="B258" s="56" t="s">
        <v>1921</v>
      </c>
      <c r="C258" s="56"/>
      <c r="D258" s="25">
        <v>309348</v>
      </c>
      <c r="E258" s="25"/>
      <c r="F258" s="56" t="s">
        <v>51</v>
      </c>
      <c r="G258" s="56" t="s">
        <v>33</v>
      </c>
      <c r="H258" s="25" t="s">
        <v>34</v>
      </c>
      <c r="I258" s="25" t="s">
        <v>233</v>
      </c>
      <c r="J258" s="56" t="s">
        <v>36</v>
      </c>
      <c r="K258" s="57">
        <v>36904.76</v>
      </c>
      <c r="L258" s="57">
        <v>36904.76</v>
      </c>
      <c r="M258" s="57">
        <v>0</v>
      </c>
      <c r="N258" s="57">
        <v>0</v>
      </c>
      <c r="O258" s="57">
        <v>0</v>
      </c>
      <c r="P258" s="57">
        <v>36904.76</v>
      </c>
      <c r="Q258" s="57">
        <v>36904.76</v>
      </c>
      <c r="R258" s="28" t="s">
        <v>5153</v>
      </c>
      <c r="S258" s="28" t="s">
        <v>158</v>
      </c>
      <c r="T258" s="57">
        <v>0</v>
      </c>
      <c r="U258" s="56" t="s">
        <v>37</v>
      </c>
      <c r="V258" s="56" t="s">
        <v>37</v>
      </c>
      <c r="W258" s="56" t="s">
        <v>37</v>
      </c>
      <c r="X258" s="55">
        <v>38436.03</v>
      </c>
    </row>
    <row r="259" spans="1:24" x14ac:dyDescent="0.25">
      <c r="A259" s="55">
        <v>702</v>
      </c>
      <c r="B259" s="56" t="s">
        <v>1927</v>
      </c>
      <c r="C259" s="56"/>
      <c r="D259" s="25">
        <v>340873</v>
      </c>
      <c r="E259" s="25"/>
      <c r="F259" s="56" t="s">
        <v>33</v>
      </c>
      <c r="G259" s="56" t="s">
        <v>33</v>
      </c>
      <c r="H259" s="25" t="s">
        <v>34</v>
      </c>
      <c r="I259" s="25" t="s">
        <v>35</v>
      </c>
      <c r="J259" s="56" t="s">
        <v>39</v>
      </c>
      <c r="K259" s="57">
        <v>1354624.86</v>
      </c>
      <c r="L259" s="57">
        <v>73000.73369133276</v>
      </c>
      <c r="M259" s="57">
        <v>1354624.86</v>
      </c>
      <c r="N259" s="57">
        <v>0</v>
      </c>
      <c r="O259" s="57">
        <v>0</v>
      </c>
      <c r="P259" s="57">
        <v>0</v>
      </c>
      <c r="Q259" s="57">
        <v>1354624.86</v>
      </c>
      <c r="R259" s="28" t="s">
        <v>5150</v>
      </c>
      <c r="S259" s="28" t="s">
        <v>160</v>
      </c>
      <c r="T259" s="57">
        <v>0</v>
      </c>
      <c r="U259" s="56" t="s">
        <v>37</v>
      </c>
      <c r="V259" s="56" t="s">
        <v>37</v>
      </c>
      <c r="W259" s="56" t="s">
        <v>37</v>
      </c>
      <c r="X259" s="55">
        <v>1537800.42</v>
      </c>
    </row>
    <row r="260" spans="1:24" x14ac:dyDescent="0.25">
      <c r="A260" s="55">
        <v>702</v>
      </c>
      <c r="B260" s="56" t="s">
        <v>1935</v>
      </c>
      <c r="C260" s="56"/>
      <c r="D260" s="25">
        <v>308532</v>
      </c>
      <c r="E260" s="25"/>
      <c r="F260" s="56" t="s">
        <v>42</v>
      </c>
      <c r="G260" s="56" t="s">
        <v>33</v>
      </c>
      <c r="H260" s="25" t="s">
        <v>34</v>
      </c>
      <c r="I260" s="25" t="s">
        <v>35</v>
      </c>
      <c r="J260" s="56" t="s">
        <v>36</v>
      </c>
      <c r="K260" s="57">
        <v>52500</v>
      </c>
      <c r="L260" s="57">
        <v>52500</v>
      </c>
      <c r="M260" s="57">
        <v>52500</v>
      </c>
      <c r="N260" s="57">
        <v>0</v>
      </c>
      <c r="O260" s="57">
        <v>0</v>
      </c>
      <c r="P260" s="57">
        <v>0</v>
      </c>
      <c r="Q260" s="57">
        <v>52500</v>
      </c>
      <c r="R260" s="28" t="s">
        <v>5150</v>
      </c>
      <c r="S260" s="28" t="s">
        <v>2668</v>
      </c>
      <c r="T260" s="57">
        <v>0</v>
      </c>
      <c r="U260" s="56" t="s">
        <v>37</v>
      </c>
      <c r="V260" s="56" t="s">
        <v>37</v>
      </c>
      <c r="W260" s="56" t="s">
        <v>37</v>
      </c>
      <c r="X260" s="55">
        <v>52500</v>
      </c>
    </row>
    <row r="261" spans="1:24" x14ac:dyDescent="0.25">
      <c r="A261" s="55">
        <v>702</v>
      </c>
      <c r="B261" s="56" t="s">
        <v>1974</v>
      </c>
      <c r="C261" s="56"/>
      <c r="D261" s="25">
        <v>354403</v>
      </c>
      <c r="E261" s="25"/>
      <c r="F261" s="56" t="s">
        <v>33</v>
      </c>
      <c r="G261" s="56" t="s">
        <v>33</v>
      </c>
      <c r="H261" s="25" t="s">
        <v>34</v>
      </c>
      <c r="I261" s="25" t="s">
        <v>35</v>
      </c>
      <c r="J261" s="56" t="s">
        <v>39</v>
      </c>
      <c r="K261" s="57">
        <v>754302.53</v>
      </c>
      <c r="L261" s="57">
        <v>40649.363333866866</v>
      </c>
      <c r="M261" s="57">
        <v>0</v>
      </c>
      <c r="N261" s="57">
        <v>0</v>
      </c>
      <c r="O261" s="57">
        <v>754302.53</v>
      </c>
      <c r="P261" s="57">
        <v>0</v>
      </c>
      <c r="Q261" s="57">
        <v>754302.53</v>
      </c>
      <c r="R261" s="28" t="s">
        <v>5152</v>
      </c>
      <c r="S261" s="28" t="s">
        <v>160</v>
      </c>
      <c r="T261" s="57">
        <v>0</v>
      </c>
      <c r="U261" s="56" t="s">
        <v>37</v>
      </c>
      <c r="V261" s="56" t="s">
        <v>37</v>
      </c>
      <c r="W261" s="56" t="s">
        <v>37</v>
      </c>
      <c r="X261" s="55">
        <v>793330.39</v>
      </c>
    </row>
    <row r="262" spans="1:24" x14ac:dyDescent="0.25">
      <c r="A262" s="55">
        <v>702</v>
      </c>
      <c r="B262" s="56" t="s">
        <v>1979</v>
      </c>
      <c r="C262" s="56"/>
      <c r="D262" s="25">
        <v>316191</v>
      </c>
      <c r="E262" s="25"/>
      <c r="F262" s="56" t="s">
        <v>42</v>
      </c>
      <c r="G262" s="56" t="s">
        <v>33</v>
      </c>
      <c r="H262" s="25" t="s">
        <v>34</v>
      </c>
      <c r="I262" s="25" t="s">
        <v>233</v>
      </c>
      <c r="J262" s="56" t="s">
        <v>39</v>
      </c>
      <c r="K262" s="57">
        <v>2072469.85</v>
      </c>
      <c r="L262" s="57">
        <v>111685.40019497823</v>
      </c>
      <c r="M262" s="57">
        <v>0</v>
      </c>
      <c r="N262" s="57">
        <v>0</v>
      </c>
      <c r="O262" s="57">
        <v>0</v>
      </c>
      <c r="P262" s="57">
        <v>2072469.85</v>
      </c>
      <c r="Q262" s="57">
        <v>2072469.85</v>
      </c>
      <c r="R262" s="28" t="s">
        <v>5153</v>
      </c>
      <c r="S262" s="28" t="s">
        <v>160</v>
      </c>
      <c r="T262" s="57">
        <v>0</v>
      </c>
      <c r="U262" s="56" t="s">
        <v>37</v>
      </c>
      <c r="V262" s="56" t="s">
        <v>37</v>
      </c>
      <c r="W262" s="56" t="s">
        <v>37</v>
      </c>
      <c r="X262" s="55">
        <v>2072469.85</v>
      </c>
    </row>
    <row r="263" spans="1:24" x14ac:dyDescent="0.25">
      <c r="A263" s="55">
        <v>702</v>
      </c>
      <c r="B263" s="56" t="s">
        <v>1986</v>
      </c>
      <c r="C263" s="56"/>
      <c r="D263" s="25">
        <v>309348</v>
      </c>
      <c r="E263" s="25"/>
      <c r="F263" s="56" t="s">
        <v>42</v>
      </c>
      <c r="G263" s="56" t="s">
        <v>33</v>
      </c>
      <c r="H263" s="25" t="s">
        <v>34</v>
      </c>
      <c r="I263" s="25" t="s">
        <v>233</v>
      </c>
      <c r="J263" s="56" t="s">
        <v>36</v>
      </c>
      <c r="K263" s="57">
        <v>99768.33</v>
      </c>
      <c r="L263" s="57">
        <v>99768.33</v>
      </c>
      <c r="M263" s="57">
        <v>0</v>
      </c>
      <c r="N263" s="57">
        <v>0</v>
      </c>
      <c r="O263" s="57">
        <v>0</v>
      </c>
      <c r="P263" s="57">
        <v>99768.33</v>
      </c>
      <c r="Q263" s="57">
        <v>99768.33</v>
      </c>
      <c r="R263" s="28" t="s">
        <v>5153</v>
      </c>
      <c r="S263" s="28" t="s">
        <v>158</v>
      </c>
      <c r="T263" s="57">
        <v>0</v>
      </c>
      <c r="U263" s="56" t="s">
        <v>37</v>
      </c>
      <c r="V263" s="56" t="s">
        <v>37</v>
      </c>
      <c r="W263" s="56" t="s">
        <v>37</v>
      </c>
      <c r="X263" s="55">
        <v>114032</v>
      </c>
    </row>
    <row r="264" spans="1:24" x14ac:dyDescent="0.25">
      <c r="A264" s="55">
        <v>702</v>
      </c>
      <c r="B264" s="56" t="s">
        <v>1993</v>
      </c>
      <c r="C264" s="56"/>
      <c r="D264" s="25">
        <v>333512</v>
      </c>
      <c r="E264" s="25"/>
      <c r="F264" s="56" t="s">
        <v>33</v>
      </c>
      <c r="G264" s="56" t="s">
        <v>33</v>
      </c>
      <c r="H264" s="25" t="s">
        <v>34</v>
      </c>
      <c r="I264" s="25" t="s">
        <v>233</v>
      </c>
      <c r="J264" s="56" t="s">
        <v>39</v>
      </c>
      <c r="K264" s="57">
        <v>765758</v>
      </c>
      <c r="L264" s="57">
        <v>41266.698612047905</v>
      </c>
      <c r="M264" s="57">
        <v>0</v>
      </c>
      <c r="N264" s="57">
        <v>0</v>
      </c>
      <c r="O264" s="57">
        <v>0</v>
      </c>
      <c r="P264" s="57">
        <v>765758</v>
      </c>
      <c r="Q264" s="57">
        <v>765758</v>
      </c>
      <c r="R264" s="28" t="s">
        <v>5153</v>
      </c>
      <c r="S264" s="28" t="s">
        <v>160</v>
      </c>
      <c r="T264" s="57">
        <v>0</v>
      </c>
      <c r="U264" s="56" t="s">
        <v>37</v>
      </c>
      <c r="V264" s="56" t="s">
        <v>37</v>
      </c>
      <c r="W264" s="56" t="s">
        <v>37</v>
      </c>
      <c r="X264" s="55">
        <v>820455</v>
      </c>
    </row>
    <row r="265" spans="1:24" x14ac:dyDescent="0.25">
      <c r="A265" s="55">
        <v>702</v>
      </c>
      <c r="B265" s="56" t="s">
        <v>1996</v>
      </c>
      <c r="C265" s="56"/>
      <c r="D265" s="25">
        <v>309212</v>
      </c>
      <c r="E265" s="25"/>
      <c r="F265" s="56" t="s">
        <v>42</v>
      </c>
      <c r="G265" s="56" t="s">
        <v>33</v>
      </c>
      <c r="H265" s="25" t="s">
        <v>34</v>
      </c>
      <c r="I265" s="25" t="s">
        <v>35</v>
      </c>
      <c r="J265" s="56" t="s">
        <v>36</v>
      </c>
      <c r="K265" s="57">
        <v>98304.61</v>
      </c>
      <c r="L265" s="57">
        <v>98304.61</v>
      </c>
      <c r="M265" s="57">
        <v>0</v>
      </c>
      <c r="N265" s="57">
        <v>0</v>
      </c>
      <c r="O265" s="57">
        <v>0</v>
      </c>
      <c r="P265" s="57">
        <v>98304.61</v>
      </c>
      <c r="Q265" s="57">
        <v>98304.61</v>
      </c>
      <c r="R265" s="28" t="s">
        <v>5153</v>
      </c>
      <c r="S265" s="28" t="s">
        <v>2668</v>
      </c>
      <c r="T265" s="57">
        <v>0</v>
      </c>
      <c r="U265" s="56" t="s">
        <v>37</v>
      </c>
      <c r="V265" s="56" t="s">
        <v>37</v>
      </c>
      <c r="W265" s="56" t="s">
        <v>37</v>
      </c>
      <c r="X265" s="55">
        <v>105249.24</v>
      </c>
    </row>
    <row r="266" spans="1:24" x14ac:dyDescent="0.25">
      <c r="A266" s="55">
        <v>702</v>
      </c>
      <c r="B266" s="56" t="s">
        <v>2004</v>
      </c>
      <c r="C266" s="56"/>
      <c r="D266" s="25">
        <v>320290</v>
      </c>
      <c r="E266" s="25"/>
      <c r="F266" s="56" t="s">
        <v>33</v>
      </c>
      <c r="G266" s="56" t="s">
        <v>33</v>
      </c>
      <c r="H266" s="25" t="s">
        <v>34</v>
      </c>
      <c r="I266" s="25" t="s">
        <v>233</v>
      </c>
      <c r="J266" s="56" t="s">
        <v>39</v>
      </c>
      <c r="K266" s="57">
        <v>2441591.39</v>
      </c>
      <c r="L266" s="57">
        <v>131577.35998174504</v>
      </c>
      <c r="M266" s="57">
        <v>0</v>
      </c>
      <c r="N266" s="57">
        <v>0</v>
      </c>
      <c r="O266" s="57">
        <v>0</v>
      </c>
      <c r="P266" s="57">
        <v>2441591.39</v>
      </c>
      <c r="Q266" s="57">
        <v>2441591.39</v>
      </c>
      <c r="R266" s="28" t="s">
        <v>5153</v>
      </c>
      <c r="S266" s="28" t="s">
        <v>160</v>
      </c>
      <c r="T266" s="57">
        <v>0</v>
      </c>
      <c r="U266" s="56" t="s">
        <v>37</v>
      </c>
      <c r="V266" s="56" t="s">
        <v>37</v>
      </c>
      <c r="W266" s="56" t="s">
        <v>37</v>
      </c>
      <c r="X266" s="55">
        <v>3104185.92</v>
      </c>
    </row>
    <row r="267" spans="1:24" x14ac:dyDescent="0.25">
      <c r="A267" s="55">
        <v>702</v>
      </c>
      <c r="B267" s="56" t="s">
        <v>2005</v>
      </c>
      <c r="C267" s="56"/>
      <c r="D267" s="25">
        <v>338015</v>
      </c>
      <c r="E267" s="25"/>
      <c r="F267" s="56" t="s">
        <v>33</v>
      </c>
      <c r="G267" s="56" t="s">
        <v>33</v>
      </c>
      <c r="H267" s="25" t="s">
        <v>34</v>
      </c>
      <c r="I267" s="25" t="s">
        <v>35</v>
      </c>
      <c r="J267" s="56" t="s">
        <v>39</v>
      </c>
      <c r="K267" s="57">
        <v>1114746.67</v>
      </c>
      <c r="L267" s="57">
        <v>60073.698034723791</v>
      </c>
      <c r="M267" s="57">
        <v>0</v>
      </c>
      <c r="N267" s="57">
        <v>0</v>
      </c>
      <c r="O267" s="57">
        <v>0</v>
      </c>
      <c r="P267" s="57">
        <v>1114746.67</v>
      </c>
      <c r="Q267" s="57">
        <v>1114746.67</v>
      </c>
      <c r="R267" s="28" t="s">
        <v>5153</v>
      </c>
      <c r="S267" s="28" t="s">
        <v>160</v>
      </c>
      <c r="T267" s="57">
        <v>0</v>
      </c>
      <c r="U267" s="56" t="s">
        <v>37</v>
      </c>
      <c r="V267" s="56" t="s">
        <v>37</v>
      </c>
      <c r="W267" s="56" t="s">
        <v>37</v>
      </c>
      <c r="X267" s="55">
        <v>1226221.3700000001</v>
      </c>
    </row>
    <row r="268" spans="1:24" x14ac:dyDescent="0.25">
      <c r="A268" s="55">
        <v>702</v>
      </c>
      <c r="B268" s="56" t="s">
        <v>2007</v>
      </c>
      <c r="C268" s="56"/>
      <c r="D268" s="25">
        <v>338210</v>
      </c>
      <c r="E268" s="25"/>
      <c r="F268" s="56" t="s">
        <v>33</v>
      </c>
      <c r="G268" s="56" t="s">
        <v>33</v>
      </c>
      <c r="H268" s="25" t="s">
        <v>34</v>
      </c>
      <c r="I268" s="25" t="s">
        <v>233</v>
      </c>
      <c r="J268" s="56" t="s">
        <v>39</v>
      </c>
      <c r="K268" s="57">
        <v>827359.43</v>
      </c>
      <c r="L268" s="57">
        <v>44586.399674108201</v>
      </c>
      <c r="M268" s="57">
        <v>0</v>
      </c>
      <c r="N268" s="57">
        <v>0</v>
      </c>
      <c r="O268" s="57">
        <v>0</v>
      </c>
      <c r="P268" s="57">
        <v>827359.43</v>
      </c>
      <c r="Q268" s="57">
        <v>827359.43</v>
      </c>
      <c r="R268" s="28" t="s">
        <v>5153</v>
      </c>
      <c r="S268" s="28" t="s">
        <v>160</v>
      </c>
      <c r="T268" s="57">
        <v>0</v>
      </c>
      <c r="U268" s="56" t="s">
        <v>37</v>
      </c>
      <c r="V268" s="56" t="s">
        <v>37</v>
      </c>
      <c r="W268" s="56" t="s">
        <v>37</v>
      </c>
      <c r="X268" s="55">
        <v>882517.11</v>
      </c>
    </row>
    <row r="269" spans="1:24" x14ac:dyDescent="0.25">
      <c r="A269" s="55">
        <v>702</v>
      </c>
      <c r="B269" s="56" t="s">
        <v>2008</v>
      </c>
      <c r="C269" s="56"/>
      <c r="D269" s="25">
        <v>335598</v>
      </c>
      <c r="E269" s="25"/>
      <c r="F269" s="56" t="s">
        <v>33</v>
      </c>
      <c r="G269" s="56" t="s">
        <v>33</v>
      </c>
      <c r="H269" s="25" t="s">
        <v>34</v>
      </c>
      <c r="I269" s="25" t="s">
        <v>233</v>
      </c>
      <c r="J269" s="56" t="s">
        <v>39</v>
      </c>
      <c r="K269" s="57">
        <v>582593.68000000005</v>
      </c>
      <c r="L269" s="57">
        <v>31395.973409149996</v>
      </c>
      <c r="M269" s="57">
        <v>0</v>
      </c>
      <c r="N269" s="57">
        <v>0</v>
      </c>
      <c r="O269" s="57">
        <v>0</v>
      </c>
      <c r="P269" s="57">
        <v>582593.68000000005</v>
      </c>
      <c r="Q269" s="57">
        <v>582593.68000000005</v>
      </c>
      <c r="R269" s="28" t="s">
        <v>5153</v>
      </c>
      <c r="S269" s="28" t="s">
        <v>160</v>
      </c>
      <c r="T269" s="57">
        <v>0</v>
      </c>
      <c r="U269" s="56" t="s">
        <v>37</v>
      </c>
      <c r="V269" s="56" t="s">
        <v>37</v>
      </c>
      <c r="W269" s="56" t="s">
        <v>37</v>
      </c>
      <c r="X269" s="55">
        <v>663673.01</v>
      </c>
    </row>
    <row r="270" spans="1:24" x14ac:dyDescent="0.25">
      <c r="A270" s="55">
        <v>702</v>
      </c>
      <c r="B270" s="56" t="s">
        <v>2034</v>
      </c>
      <c r="C270" s="56"/>
      <c r="D270" s="25">
        <v>338485</v>
      </c>
      <c r="E270" s="25"/>
      <c r="F270" s="56" t="s">
        <v>42</v>
      </c>
      <c r="G270" s="56" t="s">
        <v>33</v>
      </c>
      <c r="H270" s="25" t="s">
        <v>34</v>
      </c>
      <c r="I270" s="25" t="s">
        <v>35</v>
      </c>
      <c r="J270" s="56" t="s">
        <v>36</v>
      </c>
      <c r="K270" s="57">
        <v>47078.11</v>
      </c>
      <c r="L270" s="57">
        <v>47078.11</v>
      </c>
      <c r="M270" s="57">
        <v>0</v>
      </c>
      <c r="N270" s="57">
        <v>0</v>
      </c>
      <c r="O270" s="57">
        <v>0</v>
      </c>
      <c r="P270" s="57">
        <v>47078.11</v>
      </c>
      <c r="Q270" s="57">
        <v>47078.11</v>
      </c>
      <c r="R270" s="28" t="s">
        <v>5153</v>
      </c>
      <c r="S270" s="28" t="s">
        <v>2668</v>
      </c>
      <c r="T270" s="57">
        <v>0</v>
      </c>
      <c r="U270" s="56" t="s">
        <v>37</v>
      </c>
      <c r="V270" s="56" t="s">
        <v>37</v>
      </c>
      <c r="W270" s="56" t="s">
        <v>37</v>
      </c>
      <c r="X270" s="55">
        <v>49782.46</v>
      </c>
    </row>
    <row r="271" spans="1:24" x14ac:dyDescent="0.25">
      <c r="A271" s="55">
        <v>702</v>
      </c>
      <c r="B271" s="56" t="s">
        <v>2035</v>
      </c>
      <c r="C271" s="56"/>
      <c r="D271" s="25">
        <v>310366</v>
      </c>
      <c r="E271" s="25"/>
      <c r="F271" s="56" t="s">
        <v>33</v>
      </c>
      <c r="G271" s="56" t="s">
        <v>33</v>
      </c>
      <c r="H271" s="25" t="s">
        <v>34</v>
      </c>
      <c r="I271" s="25" t="s">
        <v>233</v>
      </c>
      <c r="J271" s="56" t="s">
        <v>39</v>
      </c>
      <c r="K271" s="57">
        <v>994950</v>
      </c>
      <c r="L271" s="57">
        <v>53617.85548966784</v>
      </c>
      <c r="M271" s="57">
        <v>0</v>
      </c>
      <c r="N271" s="57">
        <v>0</v>
      </c>
      <c r="O271" s="57">
        <v>0</v>
      </c>
      <c r="P271" s="57">
        <v>994950</v>
      </c>
      <c r="Q271" s="57">
        <v>994950</v>
      </c>
      <c r="R271" s="28" t="s">
        <v>5153</v>
      </c>
      <c r="S271" s="28" t="s">
        <v>160</v>
      </c>
      <c r="T271" s="57">
        <v>0</v>
      </c>
      <c r="U271" s="56" t="s">
        <v>37</v>
      </c>
      <c r="V271" s="56" t="s">
        <v>37</v>
      </c>
      <c r="W271" s="56" t="s">
        <v>37</v>
      </c>
      <c r="X271" s="55">
        <v>1050225</v>
      </c>
    </row>
    <row r="272" spans="1:24" x14ac:dyDescent="0.25">
      <c r="A272" s="55">
        <v>702</v>
      </c>
      <c r="B272" s="56" t="s">
        <v>2039</v>
      </c>
      <c r="C272" s="56"/>
      <c r="D272" s="25">
        <v>340954</v>
      </c>
      <c r="E272" s="25"/>
      <c r="F272" s="56" t="s">
        <v>33</v>
      </c>
      <c r="G272" s="56" t="s">
        <v>33</v>
      </c>
      <c r="H272" s="25" t="s">
        <v>34</v>
      </c>
      <c r="I272" s="25" t="s">
        <v>233</v>
      </c>
      <c r="J272" s="56" t="s">
        <v>39</v>
      </c>
      <c r="K272" s="57">
        <v>32958.31</v>
      </c>
      <c r="L272" s="57">
        <v>1776.1233255577408</v>
      </c>
      <c r="M272" s="57">
        <v>0</v>
      </c>
      <c r="N272" s="57">
        <v>0</v>
      </c>
      <c r="O272" s="57">
        <v>0</v>
      </c>
      <c r="P272" s="57">
        <v>32958.31</v>
      </c>
      <c r="Q272" s="57">
        <v>32958.31</v>
      </c>
      <c r="R272" s="28" t="s">
        <v>5153</v>
      </c>
      <c r="S272" s="28" t="s">
        <v>160</v>
      </c>
      <c r="T272" s="57">
        <v>0</v>
      </c>
      <c r="U272" s="56" t="s">
        <v>37</v>
      </c>
      <c r="V272" s="56" t="s">
        <v>37</v>
      </c>
      <c r="W272" s="56" t="s">
        <v>37</v>
      </c>
      <c r="X272" s="55">
        <v>44463.78</v>
      </c>
    </row>
    <row r="273" spans="1:24" x14ac:dyDescent="0.25">
      <c r="A273" s="55">
        <v>702</v>
      </c>
      <c r="B273" s="56" t="s">
        <v>2040</v>
      </c>
      <c r="C273" s="56"/>
      <c r="D273" s="25">
        <v>316323</v>
      </c>
      <c r="E273" s="25"/>
      <c r="F273" s="56" t="s">
        <v>33</v>
      </c>
      <c r="G273" s="56" t="s">
        <v>33</v>
      </c>
      <c r="H273" s="25" t="s">
        <v>34</v>
      </c>
      <c r="I273" s="25" t="s">
        <v>35</v>
      </c>
      <c r="J273" s="56" t="s">
        <v>39</v>
      </c>
      <c r="K273" s="57">
        <v>2802143.81</v>
      </c>
      <c r="L273" s="57">
        <v>151007.52989180083</v>
      </c>
      <c r="M273" s="57">
        <v>2802143.81</v>
      </c>
      <c r="N273" s="57">
        <v>0</v>
      </c>
      <c r="O273" s="57">
        <v>0</v>
      </c>
      <c r="P273" s="57">
        <v>0</v>
      </c>
      <c r="Q273" s="57">
        <v>2802143.81</v>
      </c>
      <c r="R273" s="28" t="s">
        <v>5150</v>
      </c>
      <c r="S273" s="28" t="s">
        <v>160</v>
      </c>
      <c r="T273" s="57">
        <v>0</v>
      </c>
      <c r="U273" s="56" t="s">
        <v>37</v>
      </c>
      <c r="V273" s="56" t="s">
        <v>37</v>
      </c>
      <c r="W273" s="56" t="s">
        <v>37</v>
      </c>
      <c r="X273" s="55">
        <v>3082358.18</v>
      </c>
    </row>
    <row r="274" spans="1:24" x14ac:dyDescent="0.25">
      <c r="A274" s="55">
        <v>702</v>
      </c>
      <c r="B274" s="56" t="s">
        <v>2042</v>
      </c>
      <c r="C274" s="56"/>
      <c r="D274" s="25">
        <v>311352</v>
      </c>
      <c r="E274" s="25"/>
      <c r="F274" s="56" t="s">
        <v>42</v>
      </c>
      <c r="G274" s="56" t="s">
        <v>33</v>
      </c>
      <c r="H274" s="25" t="s">
        <v>34</v>
      </c>
      <c r="I274" s="25" t="s">
        <v>35</v>
      </c>
      <c r="J274" s="56" t="s">
        <v>36</v>
      </c>
      <c r="K274" s="57">
        <v>97519.78</v>
      </c>
      <c r="L274" s="57">
        <v>97519.78</v>
      </c>
      <c r="M274" s="57">
        <v>0</v>
      </c>
      <c r="N274" s="57">
        <v>97519.78</v>
      </c>
      <c r="O274" s="57">
        <v>0</v>
      </c>
      <c r="P274" s="57">
        <v>0</v>
      </c>
      <c r="Q274" s="57">
        <v>97519.78</v>
      </c>
      <c r="R274" s="28" t="s">
        <v>5151</v>
      </c>
      <c r="S274" s="28" t="s">
        <v>2509</v>
      </c>
      <c r="T274" s="57">
        <v>0</v>
      </c>
      <c r="U274" s="56" t="s">
        <v>37</v>
      </c>
      <c r="V274" s="56" t="s">
        <v>37</v>
      </c>
      <c r="W274" s="56" t="s">
        <v>37</v>
      </c>
      <c r="X274" s="55">
        <v>101578.71</v>
      </c>
    </row>
    <row r="275" spans="1:24" x14ac:dyDescent="0.25">
      <c r="A275" s="55">
        <v>702</v>
      </c>
      <c r="B275" s="56" t="s">
        <v>2044</v>
      </c>
      <c r="C275" s="56"/>
      <c r="D275" s="25">
        <v>341265</v>
      </c>
      <c r="E275" s="25"/>
      <c r="F275" s="56" t="s">
        <v>33</v>
      </c>
      <c r="G275" s="56" t="s">
        <v>33</v>
      </c>
      <c r="H275" s="25" t="s">
        <v>34</v>
      </c>
      <c r="I275" s="25" t="s">
        <v>35</v>
      </c>
      <c r="J275" s="56" t="s">
        <v>39</v>
      </c>
      <c r="K275" s="57">
        <v>1049976.22</v>
      </c>
      <c r="L275" s="57">
        <v>56583.21848489641</v>
      </c>
      <c r="M275" s="57">
        <v>1049976.22</v>
      </c>
      <c r="N275" s="57">
        <v>0</v>
      </c>
      <c r="O275" s="57">
        <v>0</v>
      </c>
      <c r="P275" s="57">
        <v>0</v>
      </c>
      <c r="Q275" s="57">
        <v>1049976.22</v>
      </c>
      <c r="R275" s="28" t="s">
        <v>5150</v>
      </c>
      <c r="S275" s="28" t="s">
        <v>160</v>
      </c>
      <c r="T275" s="57">
        <v>0</v>
      </c>
      <c r="U275" s="56" t="s">
        <v>37</v>
      </c>
      <c r="V275" s="56" t="s">
        <v>37</v>
      </c>
      <c r="W275" s="56" t="s">
        <v>37</v>
      </c>
      <c r="X275" s="55">
        <v>1196632.03</v>
      </c>
    </row>
    <row r="276" spans="1:24" x14ac:dyDescent="0.25">
      <c r="A276" s="55">
        <v>702</v>
      </c>
      <c r="B276" s="56" t="s">
        <v>2047</v>
      </c>
      <c r="C276" s="56"/>
      <c r="D276" s="25">
        <v>309590</v>
      </c>
      <c r="E276" s="25"/>
      <c r="F276" s="56" t="s">
        <v>42</v>
      </c>
      <c r="G276" s="56" t="s">
        <v>33</v>
      </c>
      <c r="H276" s="25" t="s">
        <v>34</v>
      </c>
      <c r="I276" s="25" t="s">
        <v>35</v>
      </c>
      <c r="J276" s="56" t="s">
        <v>36</v>
      </c>
      <c r="K276" s="57">
        <v>46973.82</v>
      </c>
      <c r="L276" s="57">
        <v>46973.82</v>
      </c>
      <c r="M276" s="57">
        <v>0</v>
      </c>
      <c r="N276" s="57">
        <v>0</v>
      </c>
      <c r="O276" s="57">
        <v>0</v>
      </c>
      <c r="P276" s="57">
        <v>46973.82</v>
      </c>
      <c r="Q276" s="57">
        <v>46973.82</v>
      </c>
      <c r="R276" s="28" t="s">
        <v>5153</v>
      </c>
      <c r="S276" s="28" t="s">
        <v>158</v>
      </c>
      <c r="T276" s="57">
        <v>0</v>
      </c>
      <c r="U276" s="56" t="s">
        <v>37</v>
      </c>
      <c r="V276" s="56" t="s">
        <v>37</v>
      </c>
      <c r="W276" s="56" t="s">
        <v>37</v>
      </c>
      <c r="X276" s="55">
        <v>51915.44</v>
      </c>
    </row>
    <row r="277" spans="1:24" x14ac:dyDescent="0.25">
      <c r="A277" s="55">
        <v>702</v>
      </c>
      <c r="B277" s="56" t="s">
        <v>2105</v>
      </c>
      <c r="C277" s="56"/>
      <c r="D277" s="25">
        <v>310409</v>
      </c>
      <c r="E277" s="25"/>
      <c r="F277" s="56" t="s">
        <v>33</v>
      </c>
      <c r="G277" s="56" t="s">
        <v>33</v>
      </c>
      <c r="H277" s="25" t="s">
        <v>34</v>
      </c>
      <c r="I277" s="25" t="s">
        <v>35</v>
      </c>
      <c r="J277" s="56" t="s">
        <v>36</v>
      </c>
      <c r="K277" s="57">
        <v>84266.78</v>
      </c>
      <c r="L277" s="57">
        <v>84266.78</v>
      </c>
      <c r="M277" s="57">
        <v>84266.78</v>
      </c>
      <c r="N277" s="57">
        <v>0</v>
      </c>
      <c r="O277" s="57">
        <v>0</v>
      </c>
      <c r="P277" s="57">
        <v>0</v>
      </c>
      <c r="Q277" s="57">
        <v>84266.78</v>
      </c>
      <c r="R277" s="28" t="s">
        <v>5150</v>
      </c>
      <c r="S277" s="28" t="s">
        <v>160</v>
      </c>
      <c r="T277" s="57">
        <v>0</v>
      </c>
      <c r="U277" s="56" t="s">
        <v>37</v>
      </c>
      <c r="V277" s="56" t="s">
        <v>37</v>
      </c>
      <c r="W277" s="56" t="s">
        <v>37</v>
      </c>
      <c r="X277" s="55">
        <v>99191.31</v>
      </c>
    </row>
    <row r="278" spans="1:24" x14ac:dyDescent="0.25">
      <c r="A278" s="55">
        <v>702</v>
      </c>
      <c r="B278" s="56" t="s">
        <v>2187</v>
      </c>
      <c r="C278" s="56"/>
      <c r="D278" s="25">
        <v>316191</v>
      </c>
      <c r="E278" s="25"/>
      <c r="F278" s="56" t="s">
        <v>33</v>
      </c>
      <c r="G278" s="56" t="s">
        <v>33</v>
      </c>
      <c r="H278" s="25" t="s">
        <v>34</v>
      </c>
      <c r="I278" s="25" t="s">
        <v>233</v>
      </c>
      <c r="J278" s="56" t="s">
        <v>39</v>
      </c>
      <c r="K278" s="57">
        <v>10147374.939999999</v>
      </c>
      <c r="L278" s="57">
        <v>546842.03541122354</v>
      </c>
      <c r="M278" s="57">
        <v>0</v>
      </c>
      <c r="N278" s="57">
        <v>0</v>
      </c>
      <c r="O278" s="57">
        <v>0</v>
      </c>
      <c r="P278" s="57">
        <v>10147374.939999999</v>
      </c>
      <c r="Q278" s="57">
        <v>10147374.939999999</v>
      </c>
      <c r="R278" s="28" t="s">
        <v>5153</v>
      </c>
      <c r="S278" s="28" t="s">
        <v>160</v>
      </c>
      <c r="T278" s="57">
        <v>0</v>
      </c>
      <c r="U278" s="56" t="s">
        <v>37</v>
      </c>
      <c r="V278" s="56" t="s">
        <v>37</v>
      </c>
      <c r="W278" s="56" t="s">
        <v>37</v>
      </c>
      <c r="X278" s="55">
        <v>12247157.68</v>
      </c>
    </row>
    <row r="279" spans="1:24" x14ac:dyDescent="0.25">
      <c r="A279" s="55">
        <v>702</v>
      </c>
      <c r="B279" s="56" t="s">
        <v>2188</v>
      </c>
      <c r="C279" s="56"/>
      <c r="D279" s="25">
        <v>319213</v>
      </c>
      <c r="E279" s="25"/>
      <c r="F279" s="56" t="s">
        <v>42</v>
      </c>
      <c r="G279" s="56" t="s">
        <v>33</v>
      </c>
      <c r="H279" s="25" t="s">
        <v>34</v>
      </c>
      <c r="I279" s="25" t="s">
        <v>35</v>
      </c>
      <c r="J279" s="56" t="s">
        <v>39</v>
      </c>
      <c r="K279" s="57">
        <v>1750484.67</v>
      </c>
      <c r="L279" s="57">
        <v>94333.6188481219</v>
      </c>
      <c r="M279" s="57">
        <v>1750484.67</v>
      </c>
      <c r="N279" s="57">
        <v>0</v>
      </c>
      <c r="O279" s="57">
        <v>0</v>
      </c>
      <c r="P279" s="57">
        <v>0</v>
      </c>
      <c r="Q279" s="57">
        <v>1750484.67</v>
      </c>
      <c r="R279" s="28" t="s">
        <v>5150</v>
      </c>
      <c r="S279" s="28" t="s">
        <v>160</v>
      </c>
      <c r="T279" s="57">
        <v>0</v>
      </c>
      <c r="U279" s="56" t="s">
        <v>37</v>
      </c>
      <c r="V279" s="56" t="s">
        <v>37</v>
      </c>
      <c r="W279" s="56" t="s">
        <v>37</v>
      </c>
      <c r="X279" s="55">
        <v>1931187.3</v>
      </c>
    </row>
    <row r="280" spans="1:24" x14ac:dyDescent="0.25">
      <c r="A280" s="55">
        <v>702</v>
      </c>
      <c r="B280" s="56" t="s">
        <v>2207</v>
      </c>
      <c r="C280" s="56"/>
      <c r="D280" s="25">
        <v>310871</v>
      </c>
      <c r="E280" s="25"/>
      <c r="F280" s="56" t="s">
        <v>42</v>
      </c>
      <c r="G280" s="56" t="s">
        <v>33</v>
      </c>
      <c r="H280" s="25" t="s">
        <v>34</v>
      </c>
      <c r="I280" s="25" t="s">
        <v>35</v>
      </c>
      <c r="J280" s="56" t="s">
        <v>36</v>
      </c>
      <c r="K280" s="57">
        <v>68279.740000000005</v>
      </c>
      <c r="L280" s="57">
        <v>68279.740000000005</v>
      </c>
      <c r="M280" s="57">
        <v>0</v>
      </c>
      <c r="N280" s="57">
        <v>0</v>
      </c>
      <c r="O280" s="57">
        <v>68279.740000000005</v>
      </c>
      <c r="P280" s="57">
        <v>0</v>
      </c>
      <c r="Q280" s="57">
        <v>68279.740000000005</v>
      </c>
      <c r="R280" s="28" t="s">
        <v>5152</v>
      </c>
      <c r="S280" s="28" t="s">
        <v>626</v>
      </c>
      <c r="T280" s="57">
        <v>0</v>
      </c>
      <c r="U280" s="56" t="s">
        <v>37</v>
      </c>
      <c r="V280" s="56" t="s">
        <v>37</v>
      </c>
      <c r="W280" s="56" t="s">
        <v>37</v>
      </c>
      <c r="X280" s="55">
        <v>68279.740000000005</v>
      </c>
    </row>
    <row r="281" spans="1:24" x14ac:dyDescent="0.25">
      <c r="A281" s="55">
        <v>702</v>
      </c>
      <c r="B281" s="56" t="s">
        <v>2223</v>
      </c>
      <c r="C281" s="56"/>
      <c r="D281" s="25">
        <v>361628</v>
      </c>
      <c r="E281" s="25"/>
      <c r="F281" s="56" t="s">
        <v>33</v>
      </c>
      <c r="G281" s="56" t="s">
        <v>33</v>
      </c>
      <c r="H281" s="25" t="s">
        <v>34</v>
      </c>
      <c r="I281" s="25" t="s">
        <v>35</v>
      </c>
      <c r="J281" s="56" t="s">
        <v>39</v>
      </c>
      <c r="K281" s="57">
        <v>1209779.46</v>
      </c>
      <c r="L281" s="57">
        <v>65195.015086836916</v>
      </c>
      <c r="M281" s="57">
        <v>1209779.46</v>
      </c>
      <c r="N281" s="57">
        <v>0</v>
      </c>
      <c r="O281" s="57">
        <v>0</v>
      </c>
      <c r="P281" s="57">
        <v>0</v>
      </c>
      <c r="Q281" s="57">
        <v>1209779.46</v>
      </c>
      <c r="R281" s="28" t="s">
        <v>5150</v>
      </c>
      <c r="S281" s="28" t="s">
        <v>160</v>
      </c>
      <c r="T281" s="57">
        <v>0</v>
      </c>
      <c r="U281" s="56" t="s">
        <v>37</v>
      </c>
      <c r="V281" s="56" t="s">
        <v>37</v>
      </c>
      <c r="W281" s="56" t="s">
        <v>37</v>
      </c>
      <c r="X281" s="55">
        <v>1266805.1399999999</v>
      </c>
    </row>
    <row r="282" spans="1:24" x14ac:dyDescent="0.25">
      <c r="A282" s="55">
        <v>702</v>
      </c>
      <c r="B282" s="56" t="s">
        <v>2235</v>
      </c>
      <c r="C282" s="56"/>
      <c r="D282" s="25">
        <v>316076</v>
      </c>
      <c r="E282" s="25"/>
      <c r="F282" s="56" t="s">
        <v>42</v>
      </c>
      <c r="G282" s="56" t="s">
        <v>33</v>
      </c>
      <c r="H282" s="25" t="s">
        <v>34</v>
      </c>
      <c r="I282" s="25" t="s">
        <v>35</v>
      </c>
      <c r="J282" s="56" t="s">
        <v>36</v>
      </c>
      <c r="K282" s="57">
        <v>22999727.890000001</v>
      </c>
      <c r="L282" s="36">
        <v>19664767.34595</v>
      </c>
      <c r="M282" s="57">
        <v>0</v>
      </c>
      <c r="N282" s="57">
        <v>0</v>
      </c>
      <c r="O282" s="57">
        <v>0</v>
      </c>
      <c r="P282" s="57">
        <v>22999727.890000001</v>
      </c>
      <c r="Q282" s="57">
        <v>22999727.890000001</v>
      </c>
      <c r="R282" s="28" t="s">
        <v>5153</v>
      </c>
      <c r="S282" s="28" t="s">
        <v>160</v>
      </c>
      <c r="T282" s="57">
        <v>0</v>
      </c>
      <c r="U282" s="56" t="s">
        <v>37</v>
      </c>
      <c r="V282" s="56" t="s">
        <v>37</v>
      </c>
      <c r="W282" s="56" t="s">
        <v>37</v>
      </c>
      <c r="X282" s="55">
        <v>23707238.82</v>
      </c>
    </row>
    <row r="283" spans="1:24" x14ac:dyDescent="0.25">
      <c r="A283" s="55">
        <v>702</v>
      </c>
      <c r="B283" s="56" t="s">
        <v>2252</v>
      </c>
      <c r="C283" s="56"/>
      <c r="D283" s="25">
        <v>320703</v>
      </c>
      <c r="E283" s="25"/>
      <c r="F283" s="56" t="s">
        <v>42</v>
      </c>
      <c r="G283" s="56" t="s">
        <v>33</v>
      </c>
      <c r="H283" s="25" t="s">
        <v>34</v>
      </c>
      <c r="I283" s="25" t="s">
        <v>35</v>
      </c>
      <c r="J283" s="56" t="s">
        <v>36</v>
      </c>
      <c r="K283" s="57">
        <v>336490.85</v>
      </c>
      <c r="L283" s="57">
        <v>336490.85</v>
      </c>
      <c r="M283" s="57">
        <v>336490.85</v>
      </c>
      <c r="N283" s="57">
        <v>0</v>
      </c>
      <c r="O283" s="57">
        <v>0</v>
      </c>
      <c r="P283" s="57">
        <v>0</v>
      </c>
      <c r="Q283" s="57">
        <v>336490.85</v>
      </c>
      <c r="R283" s="28" t="s">
        <v>5150</v>
      </c>
      <c r="S283" s="28" t="s">
        <v>4573</v>
      </c>
      <c r="T283" s="57">
        <v>0</v>
      </c>
      <c r="U283" s="56" t="s">
        <v>37</v>
      </c>
      <c r="V283" s="56" t="s">
        <v>37</v>
      </c>
      <c r="W283" s="56" t="s">
        <v>37</v>
      </c>
      <c r="X283" s="55">
        <v>391105.12</v>
      </c>
    </row>
    <row r="284" spans="1:24" x14ac:dyDescent="0.25">
      <c r="A284" s="55">
        <v>702</v>
      </c>
      <c r="B284" s="56" t="s">
        <v>2308</v>
      </c>
      <c r="C284" s="56"/>
      <c r="D284" s="25">
        <v>312965</v>
      </c>
      <c r="E284" s="25"/>
      <c r="F284" s="56" t="s">
        <v>33</v>
      </c>
      <c r="G284" s="56" t="s">
        <v>33</v>
      </c>
      <c r="H284" s="25" t="s">
        <v>34</v>
      </c>
      <c r="I284" s="25" t="s">
        <v>35</v>
      </c>
      <c r="J284" s="56" t="s">
        <v>39</v>
      </c>
      <c r="K284" s="57">
        <v>977953.81</v>
      </c>
      <c r="L284" s="57">
        <v>52701.930810744336</v>
      </c>
      <c r="M284" s="57">
        <v>977953.81</v>
      </c>
      <c r="N284" s="57">
        <v>0</v>
      </c>
      <c r="O284" s="57">
        <v>0</v>
      </c>
      <c r="P284" s="57">
        <v>0</v>
      </c>
      <c r="Q284" s="57">
        <v>977953.81</v>
      </c>
      <c r="R284" s="28" t="s">
        <v>5150</v>
      </c>
      <c r="S284" s="28" t="s">
        <v>160</v>
      </c>
      <c r="T284" s="57">
        <v>0</v>
      </c>
      <c r="U284" s="56" t="s">
        <v>37</v>
      </c>
      <c r="V284" s="56" t="s">
        <v>37</v>
      </c>
      <c r="W284" s="56" t="s">
        <v>37</v>
      </c>
      <c r="X284" s="55">
        <v>1074336.8999999999</v>
      </c>
    </row>
    <row r="285" spans="1:24" x14ac:dyDescent="0.25">
      <c r="A285" s="55">
        <v>702</v>
      </c>
      <c r="B285" s="56" t="s">
        <v>2320</v>
      </c>
      <c r="C285" s="56"/>
      <c r="D285" s="25">
        <v>316624</v>
      </c>
      <c r="E285" s="25"/>
      <c r="F285" s="56" t="s">
        <v>33</v>
      </c>
      <c r="G285" s="56" t="s">
        <v>33</v>
      </c>
      <c r="H285" s="25" t="s">
        <v>34</v>
      </c>
      <c r="I285" s="25" t="s">
        <v>35</v>
      </c>
      <c r="J285" s="56" t="s">
        <v>39</v>
      </c>
      <c r="K285" s="57">
        <v>3306108.22</v>
      </c>
      <c r="L285" s="57">
        <v>178166.17194146739</v>
      </c>
      <c r="M285" s="57">
        <v>0</v>
      </c>
      <c r="N285" s="57">
        <v>0</v>
      </c>
      <c r="O285" s="57">
        <v>0</v>
      </c>
      <c r="P285" s="57">
        <v>3306108.22</v>
      </c>
      <c r="Q285" s="57">
        <v>3306108.22</v>
      </c>
      <c r="R285" s="28" t="s">
        <v>5153</v>
      </c>
      <c r="S285" s="28" t="s">
        <v>160</v>
      </c>
      <c r="T285" s="57">
        <v>0</v>
      </c>
      <c r="U285" s="56" t="s">
        <v>37</v>
      </c>
      <c r="V285" s="56" t="s">
        <v>37</v>
      </c>
      <c r="W285" s="56" t="s">
        <v>37</v>
      </c>
      <c r="X285" s="55">
        <v>4051216.15</v>
      </c>
    </row>
    <row r="286" spans="1:24" x14ac:dyDescent="0.25">
      <c r="A286" s="55">
        <v>702</v>
      </c>
      <c r="B286" s="56" t="s">
        <v>2362</v>
      </c>
      <c r="C286" s="56"/>
      <c r="D286" s="25">
        <v>356025</v>
      </c>
      <c r="E286" s="25"/>
      <c r="F286" s="56" t="s">
        <v>33</v>
      </c>
      <c r="G286" s="56" t="s">
        <v>33</v>
      </c>
      <c r="H286" s="25" t="s">
        <v>34</v>
      </c>
      <c r="I286" s="25" t="s">
        <v>35</v>
      </c>
      <c r="J286" s="56" t="s">
        <v>39</v>
      </c>
      <c r="K286" s="57">
        <v>1104771</v>
      </c>
      <c r="L286" s="57">
        <v>59536.109178527389</v>
      </c>
      <c r="M286" s="57">
        <v>1104771</v>
      </c>
      <c r="N286" s="57">
        <v>0</v>
      </c>
      <c r="O286" s="57">
        <v>0</v>
      </c>
      <c r="P286" s="57">
        <v>0</v>
      </c>
      <c r="Q286" s="57">
        <v>1104771</v>
      </c>
      <c r="R286" s="28" t="s">
        <v>5150</v>
      </c>
      <c r="S286" s="28" t="s">
        <v>160</v>
      </c>
      <c r="T286" s="57">
        <v>0</v>
      </c>
      <c r="U286" s="56" t="s">
        <v>37</v>
      </c>
      <c r="V286" s="56" t="s">
        <v>37</v>
      </c>
      <c r="W286" s="56" t="s">
        <v>37</v>
      </c>
      <c r="X286" s="55">
        <v>1276967.96</v>
      </c>
    </row>
    <row r="287" spans="1:24" x14ac:dyDescent="0.25">
      <c r="A287" s="55">
        <v>702</v>
      </c>
      <c r="B287" s="56" t="s">
        <v>2376</v>
      </c>
      <c r="C287" s="56"/>
      <c r="D287" s="25">
        <v>317030</v>
      </c>
      <c r="E287" s="25"/>
      <c r="F287" s="56" t="s">
        <v>42</v>
      </c>
      <c r="G287" s="56" t="s">
        <v>33</v>
      </c>
      <c r="H287" s="25" t="s">
        <v>34</v>
      </c>
      <c r="I287" s="25" t="s">
        <v>35</v>
      </c>
      <c r="J287" s="56" t="s">
        <v>36</v>
      </c>
      <c r="K287" s="57">
        <v>250350.79</v>
      </c>
      <c r="L287" s="57">
        <v>250350.79</v>
      </c>
      <c r="M287" s="57">
        <v>250350.79</v>
      </c>
      <c r="N287" s="57">
        <v>0</v>
      </c>
      <c r="O287" s="57">
        <v>0</v>
      </c>
      <c r="P287" s="57">
        <v>0</v>
      </c>
      <c r="Q287" s="57">
        <v>250350.79</v>
      </c>
      <c r="R287" s="28" t="s">
        <v>5150</v>
      </c>
      <c r="S287" s="28" t="s">
        <v>5158</v>
      </c>
      <c r="T287" s="57">
        <v>0</v>
      </c>
      <c r="U287" s="56" t="s">
        <v>37</v>
      </c>
      <c r="V287" s="56" t="s">
        <v>37</v>
      </c>
      <c r="W287" s="56" t="s">
        <v>37</v>
      </c>
      <c r="X287" s="55">
        <v>265951.53999999998</v>
      </c>
    </row>
    <row r="288" spans="1:24" x14ac:dyDescent="0.25">
      <c r="A288" s="55">
        <v>702</v>
      </c>
      <c r="B288" s="56" t="s">
        <v>2383</v>
      </c>
      <c r="C288" s="56"/>
      <c r="D288" s="25">
        <v>312659</v>
      </c>
      <c r="E288" s="25"/>
      <c r="F288" s="56" t="s">
        <v>33</v>
      </c>
      <c r="G288" s="56" t="s">
        <v>33</v>
      </c>
      <c r="H288" s="25" t="s">
        <v>34</v>
      </c>
      <c r="I288" s="25" t="s">
        <v>35</v>
      </c>
      <c r="J288" s="56" t="s">
        <v>36</v>
      </c>
      <c r="K288" s="57">
        <v>334330.63</v>
      </c>
      <c r="L288" s="57">
        <v>334330.63</v>
      </c>
      <c r="M288" s="57">
        <v>0</v>
      </c>
      <c r="N288" s="57">
        <v>0</v>
      </c>
      <c r="O288" s="57">
        <v>0</v>
      </c>
      <c r="P288" s="57">
        <v>334330.63</v>
      </c>
      <c r="Q288" s="57">
        <v>334330.63</v>
      </c>
      <c r="R288" s="28" t="s">
        <v>5153</v>
      </c>
      <c r="S288" s="28" t="s">
        <v>160</v>
      </c>
      <c r="T288" s="57">
        <v>0</v>
      </c>
      <c r="U288" s="56" t="s">
        <v>37</v>
      </c>
      <c r="V288" s="56" t="s">
        <v>37</v>
      </c>
      <c r="W288" s="56" t="s">
        <v>37</v>
      </c>
      <c r="X288" s="55">
        <v>362933.5</v>
      </c>
    </row>
    <row r="289" spans="1:24" x14ac:dyDescent="0.25">
      <c r="A289" s="55">
        <v>702</v>
      </c>
      <c r="B289" s="56" t="s">
        <v>2397</v>
      </c>
      <c r="C289" s="56"/>
      <c r="D289" s="25">
        <v>336689</v>
      </c>
      <c r="E289" s="25"/>
      <c r="F289" s="56" t="s">
        <v>33</v>
      </c>
      <c r="G289" s="56" t="s">
        <v>33</v>
      </c>
      <c r="H289" s="25" t="s">
        <v>34</v>
      </c>
      <c r="I289" s="25" t="s">
        <v>233</v>
      </c>
      <c r="J289" s="56" t="s">
        <v>39</v>
      </c>
      <c r="K289" s="57">
        <v>614311.13</v>
      </c>
      <c r="L289" s="57">
        <v>33105.226789320623</v>
      </c>
      <c r="M289" s="57">
        <v>0</v>
      </c>
      <c r="N289" s="57">
        <v>0</v>
      </c>
      <c r="O289" s="57">
        <v>0</v>
      </c>
      <c r="P289" s="57">
        <v>614311.13</v>
      </c>
      <c r="Q289" s="57">
        <v>614311.13</v>
      </c>
      <c r="R289" s="28" t="s">
        <v>5153</v>
      </c>
      <c r="S289" s="28" t="s">
        <v>160</v>
      </c>
      <c r="T289" s="57">
        <v>0</v>
      </c>
      <c r="U289" s="56" t="s">
        <v>37</v>
      </c>
      <c r="V289" s="56" t="s">
        <v>37</v>
      </c>
      <c r="W289" s="56" t="s">
        <v>37</v>
      </c>
      <c r="X289" s="55">
        <v>735321.59</v>
      </c>
    </row>
    <row r="290" spans="1:24" x14ac:dyDescent="0.25">
      <c r="A290" s="55">
        <v>702</v>
      </c>
      <c r="B290" s="56" t="s">
        <v>2410</v>
      </c>
      <c r="C290" s="56"/>
      <c r="D290" s="25">
        <v>316191</v>
      </c>
      <c r="E290" s="25"/>
      <c r="F290" s="56" t="s">
        <v>33</v>
      </c>
      <c r="G290" s="56" t="s">
        <v>33</v>
      </c>
      <c r="H290" s="25" t="s">
        <v>34</v>
      </c>
      <c r="I290" s="25" t="s">
        <v>233</v>
      </c>
      <c r="J290" s="56" t="s">
        <v>39</v>
      </c>
      <c r="K290" s="57">
        <v>1475259.75</v>
      </c>
      <c r="L290" s="57">
        <v>79501.747912180013</v>
      </c>
      <c r="M290" s="57">
        <v>0</v>
      </c>
      <c r="N290" s="57">
        <v>0</v>
      </c>
      <c r="O290" s="57">
        <v>0</v>
      </c>
      <c r="P290" s="57">
        <v>1475259.75</v>
      </c>
      <c r="Q290" s="57">
        <v>1475259.75</v>
      </c>
      <c r="R290" s="28" t="s">
        <v>5153</v>
      </c>
      <c r="S290" s="28" t="s">
        <v>160</v>
      </c>
      <c r="T290" s="57">
        <v>0</v>
      </c>
      <c r="U290" s="56" t="s">
        <v>37</v>
      </c>
      <c r="V290" s="56" t="s">
        <v>37</v>
      </c>
      <c r="W290" s="56" t="s">
        <v>37</v>
      </c>
      <c r="X290" s="55">
        <v>1663961.97</v>
      </c>
    </row>
    <row r="291" spans="1:24" x14ac:dyDescent="0.25">
      <c r="A291" s="55">
        <v>702</v>
      </c>
      <c r="B291" s="56" t="s">
        <v>2420</v>
      </c>
      <c r="C291" s="56"/>
      <c r="D291" s="25">
        <v>309348</v>
      </c>
      <c r="E291" s="25"/>
      <c r="F291" s="56" t="s">
        <v>51</v>
      </c>
      <c r="G291" s="56" t="s">
        <v>33</v>
      </c>
      <c r="H291" s="25" t="s">
        <v>34</v>
      </c>
      <c r="I291" s="25" t="s">
        <v>233</v>
      </c>
      <c r="J291" s="56" t="s">
        <v>36</v>
      </c>
      <c r="K291" s="57">
        <v>36904.76</v>
      </c>
      <c r="L291" s="57">
        <v>36904.76</v>
      </c>
      <c r="M291" s="57">
        <v>0</v>
      </c>
      <c r="N291" s="57">
        <v>0</v>
      </c>
      <c r="O291" s="57">
        <v>0</v>
      </c>
      <c r="P291" s="57">
        <v>36904.76</v>
      </c>
      <c r="Q291" s="57">
        <v>36904.76</v>
      </c>
      <c r="R291" s="28" t="s">
        <v>5153</v>
      </c>
      <c r="S291" s="28" t="s">
        <v>158</v>
      </c>
      <c r="T291" s="57">
        <v>0</v>
      </c>
      <c r="U291" s="56" t="s">
        <v>37</v>
      </c>
      <c r="V291" s="56" t="s">
        <v>37</v>
      </c>
      <c r="W291" s="56" t="s">
        <v>37</v>
      </c>
      <c r="X291" s="55">
        <v>38436.03</v>
      </c>
    </row>
    <row r="292" spans="1:24" x14ac:dyDescent="0.25">
      <c r="A292" s="55">
        <v>702</v>
      </c>
      <c r="B292" s="56" t="s">
        <v>2422</v>
      </c>
      <c r="C292" s="56"/>
      <c r="D292" s="25">
        <v>309348</v>
      </c>
      <c r="E292" s="25"/>
      <c r="F292" s="56" t="s">
        <v>51</v>
      </c>
      <c r="G292" s="56" t="s">
        <v>33</v>
      </c>
      <c r="H292" s="25" t="s">
        <v>34</v>
      </c>
      <c r="I292" s="25" t="s">
        <v>233</v>
      </c>
      <c r="J292" s="56" t="s">
        <v>36</v>
      </c>
      <c r="K292" s="57">
        <v>64571.83</v>
      </c>
      <c r="L292" s="57">
        <v>64571.83</v>
      </c>
      <c r="M292" s="57">
        <v>0</v>
      </c>
      <c r="N292" s="57">
        <v>0</v>
      </c>
      <c r="O292" s="57">
        <v>0</v>
      </c>
      <c r="P292" s="57">
        <v>64571.83</v>
      </c>
      <c r="Q292" s="57">
        <v>64571.83</v>
      </c>
      <c r="R292" s="28" t="s">
        <v>5153</v>
      </c>
      <c r="S292" s="28" t="s">
        <v>158</v>
      </c>
      <c r="T292" s="57">
        <v>0</v>
      </c>
      <c r="U292" s="56" t="s">
        <v>37</v>
      </c>
      <c r="V292" s="56" t="s">
        <v>37</v>
      </c>
      <c r="W292" s="56" t="s">
        <v>37</v>
      </c>
      <c r="X292" s="55">
        <v>73198.7</v>
      </c>
    </row>
    <row r="293" spans="1:24" x14ac:dyDescent="0.25">
      <c r="A293" s="55">
        <v>702</v>
      </c>
      <c r="B293" s="56" t="s">
        <v>2436</v>
      </c>
      <c r="C293" s="56"/>
      <c r="D293" s="25">
        <v>335791</v>
      </c>
      <c r="E293" s="25"/>
      <c r="F293" s="56" t="s">
        <v>33</v>
      </c>
      <c r="G293" s="56" t="s">
        <v>33</v>
      </c>
      <c r="H293" s="25" t="s">
        <v>34</v>
      </c>
      <c r="I293" s="25" t="s">
        <v>233</v>
      </c>
      <c r="J293" s="56" t="s">
        <v>39</v>
      </c>
      <c r="K293" s="57">
        <v>920654.56</v>
      </c>
      <c r="L293" s="57">
        <v>49614.074228839367</v>
      </c>
      <c r="M293" s="57">
        <v>0</v>
      </c>
      <c r="N293" s="57">
        <v>0</v>
      </c>
      <c r="O293" s="57">
        <v>0</v>
      </c>
      <c r="P293" s="57">
        <v>920654.56</v>
      </c>
      <c r="Q293" s="57">
        <v>920654.56</v>
      </c>
      <c r="R293" s="28" t="s">
        <v>5153</v>
      </c>
      <c r="S293" s="28" t="s">
        <v>160</v>
      </c>
      <c r="T293" s="57">
        <v>0</v>
      </c>
      <c r="U293" s="56" t="s">
        <v>37</v>
      </c>
      <c r="V293" s="56" t="s">
        <v>37</v>
      </c>
      <c r="W293" s="56" t="s">
        <v>37</v>
      </c>
      <c r="X293" s="55">
        <v>1052417.1000000001</v>
      </c>
    </row>
    <row r="294" spans="1:24" x14ac:dyDescent="0.25">
      <c r="A294" s="55">
        <v>702</v>
      </c>
      <c r="B294" s="56" t="s">
        <v>2440</v>
      </c>
      <c r="C294" s="56"/>
      <c r="D294" s="25">
        <v>311123</v>
      </c>
      <c r="E294" s="25"/>
      <c r="F294" s="56" t="s">
        <v>33</v>
      </c>
      <c r="G294" s="56" t="s">
        <v>33</v>
      </c>
      <c r="H294" s="25" t="s">
        <v>34</v>
      </c>
      <c r="I294" s="25" t="s">
        <v>35</v>
      </c>
      <c r="J294" s="56" t="s">
        <v>39</v>
      </c>
      <c r="K294" s="57">
        <v>444283.85</v>
      </c>
      <c r="L294" s="57">
        <v>23942.456671886284</v>
      </c>
      <c r="M294" s="57">
        <v>0</v>
      </c>
      <c r="N294" s="57">
        <v>0</v>
      </c>
      <c r="O294" s="57">
        <v>0</v>
      </c>
      <c r="P294" s="57">
        <v>444283.85</v>
      </c>
      <c r="Q294" s="57">
        <v>444283.85</v>
      </c>
      <c r="R294" s="28" t="s">
        <v>5153</v>
      </c>
      <c r="S294" s="28" t="s">
        <v>160</v>
      </c>
      <c r="T294" s="57">
        <v>0</v>
      </c>
      <c r="U294" s="56" t="s">
        <v>37</v>
      </c>
      <c r="V294" s="56" t="s">
        <v>37</v>
      </c>
      <c r="W294" s="56" t="s">
        <v>37</v>
      </c>
      <c r="X294" s="55">
        <v>483103.47</v>
      </c>
    </row>
    <row r="295" spans="1:24" x14ac:dyDescent="0.25">
      <c r="A295" s="55">
        <v>702</v>
      </c>
      <c r="B295" s="56" t="s">
        <v>2443</v>
      </c>
      <c r="C295" s="56"/>
      <c r="D295" s="25">
        <v>309384</v>
      </c>
      <c r="E295" s="25"/>
      <c r="F295" s="56" t="s">
        <v>33</v>
      </c>
      <c r="G295" s="56" t="s">
        <v>33</v>
      </c>
      <c r="H295" s="25" t="s">
        <v>34</v>
      </c>
      <c r="I295" s="25" t="s">
        <v>233</v>
      </c>
      <c r="J295" s="56" t="s">
        <v>39</v>
      </c>
      <c r="K295" s="57">
        <v>1391216.22</v>
      </c>
      <c r="L295" s="57">
        <v>74972.642081352766</v>
      </c>
      <c r="M295" s="57">
        <v>0</v>
      </c>
      <c r="N295" s="57">
        <v>0</v>
      </c>
      <c r="O295" s="57">
        <v>0</v>
      </c>
      <c r="P295" s="57">
        <v>1391216.22</v>
      </c>
      <c r="Q295" s="57">
        <v>1391216.22</v>
      </c>
      <c r="R295" s="28" t="s">
        <v>5153</v>
      </c>
      <c r="S295" s="28" t="s">
        <v>160</v>
      </c>
      <c r="T295" s="57">
        <v>0</v>
      </c>
      <c r="U295" s="56" t="s">
        <v>37</v>
      </c>
      <c r="V295" s="56" t="s">
        <v>37</v>
      </c>
      <c r="W295" s="56" t="s">
        <v>37</v>
      </c>
      <c r="X295" s="55">
        <v>1623085.6</v>
      </c>
    </row>
    <row r="296" spans="1:24" x14ac:dyDescent="0.25">
      <c r="A296" s="55">
        <v>702</v>
      </c>
      <c r="B296" s="56" t="s">
        <v>2454</v>
      </c>
      <c r="C296" s="56"/>
      <c r="D296" s="25">
        <v>311352</v>
      </c>
      <c r="E296" s="25"/>
      <c r="F296" s="56" t="s">
        <v>42</v>
      </c>
      <c r="G296" s="56" t="s">
        <v>33</v>
      </c>
      <c r="H296" s="25" t="s">
        <v>34</v>
      </c>
      <c r="I296" s="25" t="s">
        <v>35</v>
      </c>
      <c r="J296" s="56" t="s">
        <v>36</v>
      </c>
      <c r="K296" s="57">
        <v>74375</v>
      </c>
      <c r="L296" s="57">
        <v>74375</v>
      </c>
      <c r="M296" s="57">
        <v>74375</v>
      </c>
      <c r="N296" s="57">
        <v>0</v>
      </c>
      <c r="O296" s="57">
        <v>0</v>
      </c>
      <c r="P296" s="57">
        <v>0</v>
      </c>
      <c r="Q296" s="57">
        <v>74375</v>
      </c>
      <c r="R296" s="28" t="s">
        <v>5150</v>
      </c>
      <c r="S296" s="28" t="s">
        <v>2509</v>
      </c>
      <c r="T296" s="57">
        <v>0</v>
      </c>
      <c r="U296" s="56" t="s">
        <v>37</v>
      </c>
      <c r="V296" s="56" t="s">
        <v>37</v>
      </c>
      <c r="W296" s="56" t="s">
        <v>37</v>
      </c>
      <c r="X296" s="55">
        <v>83006.960000000006</v>
      </c>
    </row>
    <row r="297" spans="1:24" x14ac:dyDescent="0.25">
      <c r="A297" s="55">
        <v>702</v>
      </c>
      <c r="B297" s="56" t="s">
        <v>2531</v>
      </c>
      <c r="C297" s="56"/>
      <c r="D297" s="25">
        <v>314640</v>
      </c>
      <c r="E297" s="25"/>
      <c r="F297" s="56" t="s">
        <v>42</v>
      </c>
      <c r="G297" s="56" t="s">
        <v>33</v>
      </c>
      <c r="H297" s="25" t="s">
        <v>34</v>
      </c>
      <c r="I297" s="25" t="s">
        <v>233</v>
      </c>
      <c r="J297" s="56" t="s">
        <v>36</v>
      </c>
      <c r="K297" s="57">
        <v>21294.799999999999</v>
      </c>
      <c r="L297" s="57">
        <v>21294.799999999999</v>
      </c>
      <c r="M297" s="57">
        <v>0</v>
      </c>
      <c r="N297" s="57">
        <v>0</v>
      </c>
      <c r="O297" s="57">
        <v>0</v>
      </c>
      <c r="P297" s="57">
        <v>21294.799999999999</v>
      </c>
      <c r="Q297" s="57">
        <v>21294.799999999999</v>
      </c>
      <c r="R297" s="28" t="s">
        <v>5153</v>
      </c>
      <c r="S297" s="28" t="s">
        <v>5159</v>
      </c>
      <c r="T297" s="57">
        <v>0</v>
      </c>
      <c r="U297" s="56" t="s">
        <v>37</v>
      </c>
      <c r="V297" s="56" t="s">
        <v>37</v>
      </c>
      <c r="W297" s="56" t="s">
        <v>37</v>
      </c>
      <c r="X297" s="55">
        <v>25884.880000000001</v>
      </c>
    </row>
    <row r="298" spans="1:24" x14ac:dyDescent="0.25">
      <c r="A298" s="55">
        <v>702</v>
      </c>
      <c r="B298" s="56" t="s">
        <v>2561</v>
      </c>
      <c r="C298" s="56"/>
      <c r="D298" s="25">
        <v>316076</v>
      </c>
      <c r="E298" s="25"/>
      <c r="F298" s="56" t="s">
        <v>33</v>
      </c>
      <c r="G298" s="56" t="s">
        <v>33</v>
      </c>
      <c r="H298" s="25" t="s">
        <v>34</v>
      </c>
      <c r="I298" s="25" t="s">
        <v>35</v>
      </c>
      <c r="J298" s="56" t="s">
        <v>36</v>
      </c>
      <c r="K298" s="57">
        <v>21867798.309999999</v>
      </c>
      <c r="L298" s="36">
        <v>14197179.616552161</v>
      </c>
      <c r="M298" s="57">
        <v>0</v>
      </c>
      <c r="N298" s="57">
        <v>0</v>
      </c>
      <c r="O298" s="57">
        <v>0</v>
      </c>
      <c r="P298" s="57">
        <v>21867798.309999999</v>
      </c>
      <c r="Q298" s="57">
        <v>21867798.309999999</v>
      </c>
      <c r="R298" s="28" t="s">
        <v>5153</v>
      </c>
      <c r="S298" s="28" t="s">
        <v>160</v>
      </c>
      <c r="T298" s="57">
        <v>0</v>
      </c>
      <c r="U298" s="56" t="s">
        <v>37</v>
      </c>
      <c r="V298" s="56" t="s">
        <v>37</v>
      </c>
      <c r="W298" s="56" t="s">
        <v>37</v>
      </c>
      <c r="X298" s="55">
        <v>23762493.850000001</v>
      </c>
    </row>
    <row r="299" spans="1:24" x14ac:dyDescent="0.25">
      <c r="A299" s="55">
        <v>702</v>
      </c>
      <c r="B299" s="56" t="s">
        <v>2568</v>
      </c>
      <c r="C299" s="56"/>
      <c r="D299" s="25">
        <v>359760</v>
      </c>
      <c r="E299" s="25"/>
      <c r="F299" s="56" t="s">
        <v>33</v>
      </c>
      <c r="G299" s="56" t="s">
        <v>33</v>
      </c>
      <c r="H299" s="25" t="s">
        <v>34</v>
      </c>
      <c r="I299" s="25" t="s">
        <v>35</v>
      </c>
      <c r="J299" s="56" t="s">
        <v>39</v>
      </c>
      <c r="K299" s="57">
        <v>953700.26</v>
      </c>
      <c r="L299" s="57">
        <v>51394.907001496198</v>
      </c>
      <c r="M299" s="57">
        <v>0</v>
      </c>
      <c r="N299" s="57">
        <v>953700.26</v>
      </c>
      <c r="O299" s="57">
        <v>0</v>
      </c>
      <c r="P299" s="57">
        <v>0</v>
      </c>
      <c r="Q299" s="57">
        <v>953700.26</v>
      </c>
      <c r="R299" s="28" t="s">
        <v>5151</v>
      </c>
      <c r="S299" s="28" t="s">
        <v>160</v>
      </c>
      <c r="T299" s="57">
        <v>0</v>
      </c>
      <c r="U299" s="56" t="s">
        <v>37</v>
      </c>
      <c r="V299" s="56" t="s">
        <v>37</v>
      </c>
      <c r="W299" s="56" t="s">
        <v>37</v>
      </c>
      <c r="X299" s="55">
        <v>1050493.21</v>
      </c>
    </row>
    <row r="300" spans="1:24" x14ac:dyDescent="0.25">
      <c r="A300" s="55">
        <v>702</v>
      </c>
      <c r="B300" s="56" t="s">
        <v>2571</v>
      </c>
      <c r="C300" s="56"/>
      <c r="D300" s="25">
        <v>328128</v>
      </c>
      <c r="E300" s="25"/>
      <c r="F300" s="56" t="s">
        <v>33</v>
      </c>
      <c r="G300" s="56" t="s">
        <v>33</v>
      </c>
      <c r="H300" s="25" t="s">
        <v>34</v>
      </c>
      <c r="I300" s="25" t="s">
        <v>35</v>
      </c>
      <c r="J300" s="56" t="s">
        <v>36</v>
      </c>
      <c r="K300" s="57">
        <v>1373826.67</v>
      </c>
      <c r="L300" s="57">
        <v>1373826.67</v>
      </c>
      <c r="M300" s="57">
        <v>0</v>
      </c>
      <c r="N300" s="57">
        <v>0</v>
      </c>
      <c r="O300" s="57">
        <v>0</v>
      </c>
      <c r="P300" s="57">
        <v>1373826.67</v>
      </c>
      <c r="Q300" s="57">
        <v>1373826.67</v>
      </c>
      <c r="R300" s="28" t="s">
        <v>5153</v>
      </c>
      <c r="S300" s="28" t="s">
        <v>160</v>
      </c>
      <c r="T300" s="57">
        <v>0</v>
      </c>
      <c r="U300" s="56" t="s">
        <v>37</v>
      </c>
      <c r="V300" s="56" t="s">
        <v>37</v>
      </c>
      <c r="W300" s="56" t="s">
        <v>37</v>
      </c>
      <c r="X300" s="55">
        <v>1421200</v>
      </c>
    </row>
    <row r="301" spans="1:24" x14ac:dyDescent="0.25">
      <c r="A301" s="55">
        <v>702</v>
      </c>
      <c r="B301" s="56" t="s">
        <v>2612</v>
      </c>
      <c r="C301" s="56"/>
      <c r="D301" s="25">
        <v>320259</v>
      </c>
      <c r="E301" s="25"/>
      <c r="F301" s="56" t="s">
        <v>33</v>
      </c>
      <c r="G301" s="56" t="s">
        <v>33</v>
      </c>
      <c r="H301" s="25" t="s">
        <v>34</v>
      </c>
      <c r="I301" s="25" t="s">
        <v>35</v>
      </c>
      <c r="J301" s="56" t="s">
        <v>39</v>
      </c>
      <c r="K301" s="57">
        <v>1513146.86</v>
      </c>
      <c r="L301" s="57">
        <v>81543.484269686567</v>
      </c>
      <c r="M301" s="57">
        <v>0</v>
      </c>
      <c r="N301" s="57">
        <v>1513146.86</v>
      </c>
      <c r="O301" s="57">
        <v>0</v>
      </c>
      <c r="P301" s="57">
        <v>0</v>
      </c>
      <c r="Q301" s="57">
        <v>1513146.86</v>
      </c>
      <c r="R301" s="28" t="s">
        <v>5151</v>
      </c>
      <c r="S301" s="28" t="s">
        <v>160</v>
      </c>
      <c r="T301" s="57">
        <v>0</v>
      </c>
      <c r="U301" s="56" t="s">
        <v>37</v>
      </c>
      <c r="V301" s="56" t="s">
        <v>37</v>
      </c>
      <c r="W301" s="56" t="s">
        <v>37</v>
      </c>
      <c r="X301" s="55">
        <v>1565324.34</v>
      </c>
    </row>
    <row r="302" spans="1:24" x14ac:dyDescent="0.25">
      <c r="A302" s="55">
        <v>702</v>
      </c>
      <c r="B302" s="56" t="s">
        <v>2616</v>
      </c>
      <c r="C302" s="56"/>
      <c r="D302" s="25">
        <v>308391</v>
      </c>
      <c r="E302" s="25"/>
      <c r="F302" s="56" t="s">
        <v>42</v>
      </c>
      <c r="G302" s="56" t="s">
        <v>33</v>
      </c>
      <c r="H302" s="25" t="s">
        <v>34</v>
      </c>
      <c r="I302" s="25" t="s">
        <v>35</v>
      </c>
      <c r="J302" s="56" t="s">
        <v>36</v>
      </c>
      <c r="K302" s="57">
        <v>144900.43</v>
      </c>
      <c r="L302" s="57">
        <v>144900.43</v>
      </c>
      <c r="M302" s="57">
        <v>0</v>
      </c>
      <c r="N302" s="57">
        <v>144900.43</v>
      </c>
      <c r="O302" s="57">
        <v>0</v>
      </c>
      <c r="P302" s="57">
        <v>0</v>
      </c>
      <c r="Q302" s="57">
        <v>144900.43</v>
      </c>
      <c r="R302" s="28" t="s">
        <v>5151</v>
      </c>
      <c r="S302" s="28" t="s">
        <v>2738</v>
      </c>
      <c r="T302" s="57">
        <v>0</v>
      </c>
      <c r="U302" s="56" t="s">
        <v>37</v>
      </c>
      <c r="V302" s="56" t="s">
        <v>37</v>
      </c>
      <c r="W302" s="56" t="s">
        <v>37</v>
      </c>
      <c r="X302" s="55">
        <v>169368.42</v>
      </c>
    </row>
    <row r="303" spans="1:24" x14ac:dyDescent="0.25">
      <c r="A303" s="55">
        <v>702</v>
      </c>
      <c r="B303" s="56" t="s">
        <v>2702</v>
      </c>
      <c r="C303" s="56"/>
      <c r="D303" s="25">
        <v>320022</v>
      </c>
      <c r="E303" s="25"/>
      <c r="F303" s="56" t="s">
        <v>42</v>
      </c>
      <c r="G303" s="56" t="s">
        <v>33</v>
      </c>
      <c r="H303" s="25" t="s">
        <v>34</v>
      </c>
      <c r="I303" s="25" t="s">
        <v>35</v>
      </c>
      <c r="J303" s="56" t="s">
        <v>36</v>
      </c>
      <c r="K303" s="57">
        <v>41128.519999999997</v>
      </c>
      <c r="L303" s="57">
        <v>41128.519999999997</v>
      </c>
      <c r="M303" s="57">
        <v>0</v>
      </c>
      <c r="N303" s="57">
        <v>0</v>
      </c>
      <c r="O303" s="57">
        <v>0</v>
      </c>
      <c r="P303" s="57">
        <v>41128.519999999997</v>
      </c>
      <c r="Q303" s="57">
        <v>41128.519999999997</v>
      </c>
      <c r="R303" s="28" t="s">
        <v>5153</v>
      </c>
      <c r="S303" s="28" t="s">
        <v>2509</v>
      </c>
      <c r="T303" s="57">
        <v>0</v>
      </c>
      <c r="U303" s="56" t="s">
        <v>37</v>
      </c>
      <c r="V303" s="56" t="s">
        <v>37</v>
      </c>
      <c r="W303" s="56" t="s">
        <v>37</v>
      </c>
      <c r="X303" s="55">
        <v>64505.41</v>
      </c>
    </row>
    <row r="304" spans="1:24" x14ac:dyDescent="0.25">
      <c r="A304" s="55">
        <v>702</v>
      </c>
      <c r="B304" s="56" t="s">
        <v>2704</v>
      </c>
      <c r="C304" s="56"/>
      <c r="D304" s="25">
        <v>320022</v>
      </c>
      <c r="E304" s="25"/>
      <c r="F304" s="56" t="s">
        <v>42</v>
      </c>
      <c r="G304" s="56" t="s">
        <v>33</v>
      </c>
      <c r="H304" s="25" t="s">
        <v>34</v>
      </c>
      <c r="I304" s="25" t="s">
        <v>35</v>
      </c>
      <c r="J304" s="56" t="s">
        <v>36</v>
      </c>
      <c r="K304" s="57">
        <v>16138.09</v>
      </c>
      <c r="L304" s="57">
        <v>16138.09</v>
      </c>
      <c r="M304" s="57">
        <v>0</v>
      </c>
      <c r="N304" s="57">
        <v>0</v>
      </c>
      <c r="O304" s="57">
        <v>0</v>
      </c>
      <c r="P304" s="57">
        <v>16138.09</v>
      </c>
      <c r="Q304" s="57">
        <v>16138.09</v>
      </c>
      <c r="R304" s="28" t="s">
        <v>5153</v>
      </c>
      <c r="S304" s="28" t="s">
        <v>2509</v>
      </c>
      <c r="T304" s="57">
        <v>0</v>
      </c>
      <c r="U304" s="56" t="s">
        <v>37</v>
      </c>
      <c r="V304" s="56" t="s">
        <v>37</v>
      </c>
      <c r="W304" s="56" t="s">
        <v>37</v>
      </c>
      <c r="X304" s="55">
        <v>25310.720000000001</v>
      </c>
    </row>
    <row r="305" spans="1:24" x14ac:dyDescent="0.25">
      <c r="A305" s="55">
        <v>702</v>
      </c>
      <c r="B305" s="56" t="s">
        <v>2709</v>
      </c>
      <c r="C305" s="56"/>
      <c r="D305" s="25">
        <v>308393</v>
      </c>
      <c r="E305" s="25"/>
      <c r="F305" s="56" t="s">
        <v>51</v>
      </c>
      <c r="G305" s="56" t="s">
        <v>33</v>
      </c>
      <c r="H305" s="25" t="s">
        <v>34</v>
      </c>
      <c r="I305" s="25" t="s">
        <v>35</v>
      </c>
      <c r="J305" s="56" t="s">
        <v>36</v>
      </c>
      <c r="K305" s="57">
        <v>44209.21</v>
      </c>
      <c r="L305" s="57">
        <v>44209.21</v>
      </c>
      <c r="M305" s="57">
        <v>0</v>
      </c>
      <c r="N305" s="57">
        <v>0</v>
      </c>
      <c r="O305" s="57">
        <v>0</v>
      </c>
      <c r="P305" s="57">
        <v>44209.21</v>
      </c>
      <c r="Q305" s="57">
        <v>44209.21</v>
      </c>
      <c r="R305" s="28" t="s">
        <v>5153</v>
      </c>
      <c r="S305" s="28" t="s">
        <v>2668</v>
      </c>
      <c r="T305" s="57">
        <v>44209.21</v>
      </c>
      <c r="U305" s="56" t="s">
        <v>37</v>
      </c>
      <c r="V305" s="56" t="s">
        <v>37</v>
      </c>
      <c r="W305" s="56" t="s">
        <v>37</v>
      </c>
      <c r="X305" s="55">
        <v>53252.93</v>
      </c>
    </row>
    <row r="306" spans="1:24" x14ac:dyDescent="0.25">
      <c r="A306" s="55">
        <v>702</v>
      </c>
      <c r="B306" s="56" t="s">
        <v>2710</v>
      </c>
      <c r="C306" s="56"/>
      <c r="D306" s="25">
        <v>320022</v>
      </c>
      <c r="E306" s="25"/>
      <c r="F306" s="56" t="s">
        <v>42</v>
      </c>
      <c r="G306" s="56" t="s">
        <v>33</v>
      </c>
      <c r="H306" s="25" t="s">
        <v>34</v>
      </c>
      <c r="I306" s="25" t="s">
        <v>35</v>
      </c>
      <c r="J306" s="56" t="s">
        <v>36</v>
      </c>
      <c r="K306" s="57">
        <v>12149.01</v>
      </c>
      <c r="L306" s="57">
        <v>12149.01</v>
      </c>
      <c r="M306" s="57">
        <v>0</v>
      </c>
      <c r="N306" s="57">
        <v>0</v>
      </c>
      <c r="O306" s="57">
        <v>0</v>
      </c>
      <c r="P306" s="57">
        <v>12149.01</v>
      </c>
      <c r="Q306" s="57">
        <v>12149.01</v>
      </c>
      <c r="R306" s="28" t="s">
        <v>5153</v>
      </c>
      <c r="S306" s="28" t="s">
        <v>2509</v>
      </c>
      <c r="T306" s="57">
        <v>12149.01</v>
      </c>
      <c r="U306" s="56" t="s">
        <v>37</v>
      </c>
      <c r="V306" s="56" t="s">
        <v>37</v>
      </c>
      <c r="W306" s="56" t="s">
        <v>37</v>
      </c>
      <c r="X306" s="55">
        <v>12149.01</v>
      </c>
    </row>
    <row r="307" spans="1:24" x14ac:dyDescent="0.25">
      <c r="A307" s="55">
        <v>702</v>
      </c>
      <c r="B307" s="56" t="s">
        <v>2717</v>
      </c>
      <c r="C307" s="56"/>
      <c r="D307" s="25">
        <v>316738</v>
      </c>
      <c r="E307" s="25"/>
      <c r="F307" s="56" t="s">
        <v>33</v>
      </c>
      <c r="G307" s="56" t="s">
        <v>33</v>
      </c>
      <c r="H307" s="25" t="s">
        <v>34</v>
      </c>
      <c r="I307" s="25" t="s">
        <v>233</v>
      </c>
      <c r="J307" s="56" t="s">
        <v>39</v>
      </c>
      <c r="K307" s="57">
        <v>72212.990000000005</v>
      </c>
      <c r="L307" s="57">
        <v>3891.5580303500969</v>
      </c>
      <c r="M307" s="57">
        <v>0</v>
      </c>
      <c r="N307" s="57">
        <v>0</v>
      </c>
      <c r="O307" s="57">
        <v>0</v>
      </c>
      <c r="P307" s="57">
        <v>72212.990000000005</v>
      </c>
      <c r="Q307" s="57">
        <v>72212.990000000005</v>
      </c>
      <c r="R307" s="28" t="s">
        <v>5153</v>
      </c>
      <c r="S307" s="28" t="s">
        <v>160</v>
      </c>
      <c r="T307" s="57">
        <v>0</v>
      </c>
      <c r="U307" s="56" t="s">
        <v>37</v>
      </c>
      <c r="V307" s="56" t="s">
        <v>37</v>
      </c>
      <c r="W307" s="56" t="s">
        <v>37</v>
      </c>
      <c r="X307" s="55">
        <v>99976.48</v>
      </c>
    </row>
    <row r="308" spans="1:24" x14ac:dyDescent="0.25">
      <c r="A308" s="55">
        <v>702</v>
      </c>
      <c r="B308" s="56" t="s">
        <v>2722</v>
      </c>
      <c r="C308" s="56"/>
      <c r="D308" s="25">
        <v>319904</v>
      </c>
      <c r="E308" s="25"/>
      <c r="F308" s="56" t="s">
        <v>33</v>
      </c>
      <c r="G308" s="56" t="s">
        <v>33</v>
      </c>
      <c r="H308" s="25" t="s">
        <v>34</v>
      </c>
      <c r="I308" s="25" t="s">
        <v>233</v>
      </c>
      <c r="J308" s="56" t="s">
        <v>39</v>
      </c>
      <c r="K308" s="57">
        <v>4567024</v>
      </c>
      <c r="L308" s="57">
        <v>246116.92331257326</v>
      </c>
      <c r="M308" s="57">
        <v>0</v>
      </c>
      <c r="N308" s="57">
        <v>0</v>
      </c>
      <c r="O308" s="57">
        <v>0</v>
      </c>
      <c r="P308" s="57">
        <v>4567024</v>
      </c>
      <c r="Q308" s="57">
        <v>4567024</v>
      </c>
      <c r="R308" s="28" t="s">
        <v>5153</v>
      </c>
      <c r="S308" s="28" t="s">
        <v>160</v>
      </c>
      <c r="T308" s="57">
        <v>0</v>
      </c>
      <c r="U308" s="56" t="s">
        <v>37</v>
      </c>
      <c r="V308" s="56" t="s">
        <v>37</v>
      </c>
      <c r="W308" s="56" t="s">
        <v>37</v>
      </c>
      <c r="X308" s="55">
        <v>4982208</v>
      </c>
    </row>
    <row r="309" spans="1:24" x14ac:dyDescent="0.25">
      <c r="A309" s="55">
        <v>702</v>
      </c>
      <c r="B309" s="56" t="s">
        <v>2734</v>
      </c>
      <c r="C309" s="56"/>
      <c r="D309" s="25">
        <v>320022</v>
      </c>
      <c r="E309" s="25"/>
      <c r="F309" s="56" t="s">
        <v>42</v>
      </c>
      <c r="G309" s="56" t="s">
        <v>33</v>
      </c>
      <c r="H309" s="25" t="s">
        <v>34</v>
      </c>
      <c r="I309" s="25" t="s">
        <v>35</v>
      </c>
      <c r="J309" s="56" t="s">
        <v>36</v>
      </c>
      <c r="K309" s="57">
        <v>21754.720000000001</v>
      </c>
      <c r="L309" s="57">
        <v>21754.720000000001</v>
      </c>
      <c r="M309" s="57">
        <v>0</v>
      </c>
      <c r="N309" s="57">
        <v>0</v>
      </c>
      <c r="O309" s="57">
        <v>0</v>
      </c>
      <c r="P309" s="57">
        <v>21754.720000000001</v>
      </c>
      <c r="Q309" s="57">
        <v>21754.720000000001</v>
      </c>
      <c r="R309" s="28" t="s">
        <v>5153</v>
      </c>
      <c r="S309" s="28" t="s">
        <v>2509</v>
      </c>
      <c r="T309" s="57">
        <v>21754.720000000001</v>
      </c>
      <c r="U309" s="56" t="s">
        <v>37</v>
      </c>
      <c r="V309" s="56" t="s">
        <v>37</v>
      </c>
      <c r="W309" s="56" t="s">
        <v>37</v>
      </c>
      <c r="X309" s="55">
        <v>21754.720000000001</v>
      </c>
    </row>
    <row r="310" spans="1:24" x14ac:dyDescent="0.25">
      <c r="A310" s="55">
        <v>702</v>
      </c>
      <c r="B310" s="56" t="s">
        <v>2751</v>
      </c>
      <c r="C310" s="56"/>
      <c r="D310" s="25">
        <v>358720</v>
      </c>
      <c r="E310" s="25"/>
      <c r="F310" s="56" t="s">
        <v>33</v>
      </c>
      <c r="G310" s="56" t="s">
        <v>33</v>
      </c>
      <c r="H310" s="25" t="s">
        <v>34</v>
      </c>
      <c r="I310" s="25" t="s">
        <v>35</v>
      </c>
      <c r="J310" s="56" t="s">
        <v>39</v>
      </c>
      <c r="K310" s="57">
        <v>652387.06000000006</v>
      </c>
      <c r="L310" s="57">
        <v>35157.138656625219</v>
      </c>
      <c r="M310" s="57">
        <v>0</v>
      </c>
      <c r="N310" s="57">
        <v>652387.06000000006</v>
      </c>
      <c r="O310" s="57">
        <v>0</v>
      </c>
      <c r="P310" s="57">
        <v>0</v>
      </c>
      <c r="Q310" s="57">
        <v>652387.06000000006</v>
      </c>
      <c r="R310" s="28" t="s">
        <v>5151</v>
      </c>
      <c r="S310" s="28" t="s">
        <v>160</v>
      </c>
      <c r="T310" s="57">
        <v>0</v>
      </c>
      <c r="U310" s="56" t="s">
        <v>37</v>
      </c>
      <c r="V310" s="56" t="s">
        <v>37</v>
      </c>
      <c r="W310" s="56" t="s">
        <v>37</v>
      </c>
      <c r="X310" s="55">
        <v>782475.97</v>
      </c>
    </row>
    <row r="311" spans="1:24" x14ac:dyDescent="0.25">
      <c r="A311" s="55">
        <v>702</v>
      </c>
      <c r="B311" s="56" t="s">
        <v>2785</v>
      </c>
      <c r="C311" s="56"/>
      <c r="D311" s="25">
        <v>312659</v>
      </c>
      <c r="E311" s="25"/>
      <c r="F311" s="56" t="s">
        <v>42</v>
      </c>
      <c r="G311" s="56" t="s">
        <v>33</v>
      </c>
      <c r="H311" s="25" t="s">
        <v>34</v>
      </c>
      <c r="I311" s="25" t="s">
        <v>35</v>
      </c>
      <c r="J311" s="56" t="s">
        <v>39</v>
      </c>
      <c r="K311" s="57">
        <v>5337078.1900000004</v>
      </c>
      <c r="L311" s="57">
        <v>287615.14360367658</v>
      </c>
      <c r="M311" s="57">
        <v>0</v>
      </c>
      <c r="N311" s="57">
        <v>0</v>
      </c>
      <c r="O311" s="57">
        <v>0</v>
      </c>
      <c r="P311" s="57">
        <v>5337078.1900000004</v>
      </c>
      <c r="Q311" s="57">
        <v>5337078.1900000004</v>
      </c>
      <c r="R311" s="28" t="s">
        <v>5153</v>
      </c>
      <c r="S311" s="28" t="s">
        <v>160</v>
      </c>
      <c r="T311" s="57">
        <v>0</v>
      </c>
      <c r="U311" s="56" t="s">
        <v>37</v>
      </c>
      <c r="V311" s="56" t="s">
        <v>37</v>
      </c>
      <c r="W311" s="56" t="s">
        <v>37</v>
      </c>
      <c r="X311" s="55">
        <v>5365057.3</v>
      </c>
    </row>
    <row r="312" spans="1:24" x14ac:dyDescent="0.25">
      <c r="A312" s="55">
        <v>702</v>
      </c>
      <c r="B312" s="56" t="s">
        <v>2787</v>
      </c>
      <c r="C312" s="56"/>
      <c r="D312" s="25">
        <v>358230</v>
      </c>
      <c r="E312" s="25"/>
      <c r="F312" s="56" t="s">
        <v>33</v>
      </c>
      <c r="G312" s="56" t="s">
        <v>33</v>
      </c>
      <c r="H312" s="25" t="s">
        <v>34</v>
      </c>
      <c r="I312" s="25" t="s">
        <v>35</v>
      </c>
      <c r="J312" s="56" t="s">
        <v>39</v>
      </c>
      <c r="K312" s="57">
        <v>1098284.6200000001</v>
      </c>
      <c r="L312" s="57">
        <v>59186.55816039475</v>
      </c>
      <c r="M312" s="57">
        <v>0</v>
      </c>
      <c r="N312" s="57">
        <v>1098284.6200000001</v>
      </c>
      <c r="O312" s="57">
        <v>0</v>
      </c>
      <c r="P312" s="57">
        <v>0</v>
      </c>
      <c r="Q312" s="57">
        <v>1098284.6200000001</v>
      </c>
      <c r="R312" s="28" t="s">
        <v>5151</v>
      </c>
      <c r="S312" s="28" t="s">
        <v>160</v>
      </c>
      <c r="T312" s="57">
        <v>0</v>
      </c>
      <c r="U312" s="56" t="s">
        <v>37</v>
      </c>
      <c r="V312" s="56" t="s">
        <v>37</v>
      </c>
      <c r="W312" s="56" t="s">
        <v>37</v>
      </c>
      <c r="X312" s="55">
        <v>1153251.8400000001</v>
      </c>
    </row>
    <row r="313" spans="1:24" x14ac:dyDescent="0.25">
      <c r="A313" s="55">
        <v>702</v>
      </c>
      <c r="B313" s="56" t="s">
        <v>2791</v>
      </c>
      <c r="C313" s="56"/>
      <c r="D313" s="25">
        <v>316978</v>
      </c>
      <c r="E313" s="25"/>
      <c r="F313" s="56" t="s">
        <v>42</v>
      </c>
      <c r="G313" s="56" t="s">
        <v>33</v>
      </c>
      <c r="H313" s="25" t="s">
        <v>34</v>
      </c>
      <c r="I313" s="25" t="s">
        <v>35</v>
      </c>
      <c r="J313" s="56" t="s">
        <v>36</v>
      </c>
      <c r="K313" s="57">
        <v>712237.11</v>
      </c>
      <c r="L313" s="57">
        <v>712237.11</v>
      </c>
      <c r="M313" s="57">
        <v>712237.11</v>
      </c>
      <c r="N313" s="57">
        <v>0</v>
      </c>
      <c r="O313" s="57">
        <v>0</v>
      </c>
      <c r="P313" s="57">
        <v>0</v>
      </c>
      <c r="Q313" s="57">
        <v>712237.11</v>
      </c>
      <c r="R313" s="28" t="s">
        <v>5150</v>
      </c>
      <c r="S313" s="28" t="s">
        <v>2509</v>
      </c>
      <c r="T313" s="57">
        <v>0</v>
      </c>
      <c r="U313" s="56" t="s">
        <v>37</v>
      </c>
      <c r="V313" s="56" t="s">
        <v>37</v>
      </c>
      <c r="W313" s="56" t="s">
        <v>37</v>
      </c>
      <c r="X313" s="55">
        <v>827348.79</v>
      </c>
    </row>
    <row r="314" spans="1:24" x14ac:dyDescent="0.25">
      <c r="A314" s="55">
        <v>702</v>
      </c>
      <c r="B314" s="56" t="s">
        <v>2801</v>
      </c>
      <c r="C314" s="56"/>
      <c r="D314" s="25">
        <v>320401</v>
      </c>
      <c r="E314" s="25"/>
      <c r="F314" s="56" t="s">
        <v>42</v>
      </c>
      <c r="G314" s="56" t="s">
        <v>33</v>
      </c>
      <c r="H314" s="25" t="s">
        <v>34</v>
      </c>
      <c r="I314" s="25" t="s">
        <v>35</v>
      </c>
      <c r="J314" s="56" t="s">
        <v>36</v>
      </c>
      <c r="K314" s="57">
        <v>173543.56</v>
      </c>
      <c r="L314" s="57">
        <v>173543.56</v>
      </c>
      <c r="M314" s="57">
        <v>173543.56</v>
      </c>
      <c r="N314" s="57">
        <v>0</v>
      </c>
      <c r="O314" s="57">
        <v>0</v>
      </c>
      <c r="P314" s="57">
        <v>0</v>
      </c>
      <c r="Q314" s="57">
        <v>173543.56</v>
      </c>
      <c r="R314" s="28" t="s">
        <v>5150</v>
      </c>
      <c r="S314" s="28" t="s">
        <v>2738</v>
      </c>
      <c r="T314" s="57">
        <v>0</v>
      </c>
      <c r="U314" s="56" t="s">
        <v>37</v>
      </c>
      <c r="V314" s="56" t="s">
        <v>37</v>
      </c>
      <c r="W314" s="56" t="s">
        <v>37</v>
      </c>
      <c r="X314" s="55">
        <v>192983.8</v>
      </c>
    </row>
    <row r="315" spans="1:24" x14ac:dyDescent="0.25">
      <c r="A315" s="55">
        <v>702</v>
      </c>
      <c r="B315" s="56" t="s">
        <v>2828</v>
      </c>
      <c r="C315" s="56"/>
      <c r="D315" s="25">
        <v>308391</v>
      </c>
      <c r="E315" s="25"/>
      <c r="F315" s="56" t="s">
        <v>42</v>
      </c>
      <c r="G315" s="56" t="s">
        <v>33</v>
      </c>
      <c r="H315" s="25" t="s">
        <v>34</v>
      </c>
      <c r="I315" s="25" t="s">
        <v>35</v>
      </c>
      <c r="J315" s="56" t="s">
        <v>36</v>
      </c>
      <c r="K315" s="57">
        <v>79914.69</v>
      </c>
      <c r="L315" s="57">
        <v>79914.69</v>
      </c>
      <c r="M315" s="57">
        <v>0</v>
      </c>
      <c r="N315" s="57">
        <v>79914.69</v>
      </c>
      <c r="O315" s="57">
        <v>0</v>
      </c>
      <c r="P315" s="57">
        <v>0</v>
      </c>
      <c r="Q315" s="57">
        <v>79914.69</v>
      </c>
      <c r="R315" s="28" t="s">
        <v>5151</v>
      </c>
      <c r="S315" s="28" t="s">
        <v>2738</v>
      </c>
      <c r="T315" s="57">
        <v>0</v>
      </c>
      <c r="U315" s="56" t="s">
        <v>37</v>
      </c>
      <c r="V315" s="56" t="s">
        <v>37</v>
      </c>
      <c r="W315" s="56" t="s">
        <v>37</v>
      </c>
      <c r="X315" s="55">
        <v>86882.41</v>
      </c>
    </row>
    <row r="316" spans="1:24" x14ac:dyDescent="0.25">
      <c r="A316" s="55">
        <v>702</v>
      </c>
      <c r="B316" s="56" t="s">
        <v>2840</v>
      </c>
      <c r="C316" s="56"/>
      <c r="D316" s="25">
        <v>355144</v>
      </c>
      <c r="E316" s="25"/>
      <c r="F316" s="56" t="s">
        <v>33</v>
      </c>
      <c r="G316" s="56" t="s">
        <v>33</v>
      </c>
      <c r="H316" s="25" t="s">
        <v>34</v>
      </c>
      <c r="I316" s="25" t="s">
        <v>35</v>
      </c>
      <c r="J316" s="56" t="s">
        <v>39</v>
      </c>
      <c r="K316" s="57">
        <v>3869588.39</v>
      </c>
      <c r="L316" s="57">
        <v>208532.11829691587</v>
      </c>
      <c r="M316" s="57">
        <v>0</v>
      </c>
      <c r="N316" s="57">
        <v>3869588.39</v>
      </c>
      <c r="O316" s="57">
        <v>0</v>
      </c>
      <c r="P316" s="57">
        <v>0</v>
      </c>
      <c r="Q316" s="57">
        <v>3869588.39</v>
      </c>
      <c r="R316" s="28" t="s">
        <v>5151</v>
      </c>
      <c r="S316" s="28" t="s">
        <v>160</v>
      </c>
      <c r="T316" s="57">
        <v>0</v>
      </c>
      <c r="U316" s="56" t="s">
        <v>37</v>
      </c>
      <c r="V316" s="56" t="s">
        <v>37</v>
      </c>
      <c r="W316" s="56" t="s">
        <v>37</v>
      </c>
      <c r="X316" s="55">
        <v>4688534.57</v>
      </c>
    </row>
    <row r="317" spans="1:24" x14ac:dyDescent="0.25">
      <c r="A317" s="55">
        <v>702</v>
      </c>
      <c r="B317" s="56" t="s">
        <v>2845</v>
      </c>
      <c r="C317" s="56"/>
      <c r="D317" s="25">
        <v>309348</v>
      </c>
      <c r="E317" s="25"/>
      <c r="F317" s="56" t="s">
        <v>42</v>
      </c>
      <c r="G317" s="56" t="s">
        <v>33</v>
      </c>
      <c r="H317" s="25" t="s">
        <v>34</v>
      </c>
      <c r="I317" s="25" t="s">
        <v>233</v>
      </c>
      <c r="J317" s="56" t="s">
        <v>36</v>
      </c>
      <c r="K317" s="57">
        <v>121222.42</v>
      </c>
      <c r="L317" s="57">
        <v>121222.42</v>
      </c>
      <c r="M317" s="57">
        <v>0</v>
      </c>
      <c r="N317" s="57">
        <v>0</v>
      </c>
      <c r="O317" s="57">
        <v>0</v>
      </c>
      <c r="P317" s="57">
        <v>121222.42</v>
      </c>
      <c r="Q317" s="57">
        <v>121222.42</v>
      </c>
      <c r="R317" s="28" t="s">
        <v>5153</v>
      </c>
      <c r="S317" s="28" t="s">
        <v>158</v>
      </c>
      <c r="T317" s="57">
        <v>0</v>
      </c>
      <c r="U317" s="56" t="s">
        <v>37</v>
      </c>
      <c r="V317" s="56" t="s">
        <v>37</v>
      </c>
      <c r="W317" s="56" t="s">
        <v>37</v>
      </c>
      <c r="X317" s="55">
        <v>139861.18</v>
      </c>
    </row>
    <row r="318" spans="1:24" x14ac:dyDescent="0.25">
      <c r="A318" s="55">
        <v>702</v>
      </c>
      <c r="B318" s="56" t="s">
        <v>2848</v>
      </c>
      <c r="C318" s="56"/>
      <c r="D318" s="25">
        <v>314723</v>
      </c>
      <c r="E318" s="25"/>
      <c r="F318" s="56" t="s">
        <v>33</v>
      </c>
      <c r="G318" s="56" t="s">
        <v>33</v>
      </c>
      <c r="H318" s="25" t="s">
        <v>34</v>
      </c>
      <c r="I318" s="25" t="s">
        <v>35</v>
      </c>
      <c r="J318" s="56" t="s">
        <v>36</v>
      </c>
      <c r="K318" s="57">
        <v>562404.88</v>
      </c>
      <c r="L318" s="57">
        <v>562404.88</v>
      </c>
      <c r="M318" s="57">
        <v>0</v>
      </c>
      <c r="N318" s="57">
        <v>0</v>
      </c>
      <c r="O318" s="57">
        <v>0</v>
      </c>
      <c r="P318" s="57">
        <v>562404.88</v>
      </c>
      <c r="Q318" s="57">
        <v>562404.88</v>
      </c>
      <c r="R318" s="28" t="s">
        <v>5153</v>
      </c>
      <c r="S318" s="28" t="s">
        <v>160</v>
      </c>
      <c r="T318" s="57">
        <v>0</v>
      </c>
      <c r="U318" s="56" t="s">
        <v>37</v>
      </c>
      <c r="V318" s="56" t="s">
        <v>37</v>
      </c>
      <c r="W318" s="56" t="s">
        <v>37</v>
      </c>
      <c r="X318" s="55">
        <v>564229.26</v>
      </c>
    </row>
    <row r="319" spans="1:24" x14ac:dyDescent="0.25">
      <c r="A319" s="55">
        <v>702</v>
      </c>
      <c r="B319" s="56" t="s">
        <v>2849</v>
      </c>
      <c r="C319" s="56"/>
      <c r="D319" s="25">
        <v>314854</v>
      </c>
      <c r="E319" s="25"/>
      <c r="F319" s="56" t="s">
        <v>33</v>
      </c>
      <c r="G319" s="56" t="s">
        <v>33</v>
      </c>
      <c r="H319" s="25" t="s">
        <v>34</v>
      </c>
      <c r="I319" s="25" t="s">
        <v>35</v>
      </c>
      <c r="J319" s="56" t="s">
        <v>39</v>
      </c>
      <c r="K319" s="57">
        <v>11005.78</v>
      </c>
      <c r="L319" s="57">
        <v>593.10148408570933</v>
      </c>
      <c r="M319" s="57">
        <v>11005.78</v>
      </c>
      <c r="N319" s="57">
        <v>0</v>
      </c>
      <c r="O319" s="57">
        <v>0</v>
      </c>
      <c r="P319" s="57">
        <v>0</v>
      </c>
      <c r="Q319" s="57">
        <v>11005.78</v>
      </c>
      <c r="R319" s="28" t="s">
        <v>5150</v>
      </c>
      <c r="S319" s="28" t="s">
        <v>160</v>
      </c>
      <c r="T319" s="57">
        <v>0</v>
      </c>
      <c r="U319" s="56" t="s">
        <v>37</v>
      </c>
      <c r="V319" s="56" t="s">
        <v>37</v>
      </c>
      <c r="W319" s="56" t="s">
        <v>37</v>
      </c>
      <c r="X319" s="55">
        <v>11005.78</v>
      </c>
    </row>
    <row r="320" spans="1:24" x14ac:dyDescent="0.25">
      <c r="A320" s="55">
        <v>702</v>
      </c>
      <c r="B320" s="56" t="s">
        <v>2855</v>
      </c>
      <c r="C320" s="56"/>
      <c r="D320" s="25">
        <v>308530</v>
      </c>
      <c r="E320" s="25"/>
      <c r="F320" s="56" t="s">
        <v>33</v>
      </c>
      <c r="G320" s="56" t="s">
        <v>33</v>
      </c>
      <c r="H320" s="25" t="s">
        <v>34</v>
      </c>
      <c r="I320" s="25" t="s">
        <v>233</v>
      </c>
      <c r="J320" s="56" t="s">
        <v>39</v>
      </c>
      <c r="K320" s="57">
        <v>1165958.3</v>
      </c>
      <c r="L320" s="57">
        <v>62833.492774891987</v>
      </c>
      <c r="M320" s="57">
        <v>0</v>
      </c>
      <c r="N320" s="57">
        <v>0</v>
      </c>
      <c r="O320" s="57">
        <v>0</v>
      </c>
      <c r="P320" s="57">
        <v>1165958.3</v>
      </c>
      <c r="Q320" s="57">
        <v>1165958.3</v>
      </c>
      <c r="R320" s="28" t="s">
        <v>5153</v>
      </c>
      <c r="S320" s="28" t="s">
        <v>160</v>
      </c>
      <c r="T320" s="57">
        <v>0</v>
      </c>
      <c r="U320" s="56" t="s">
        <v>37</v>
      </c>
      <c r="V320" s="56" t="s">
        <v>37</v>
      </c>
      <c r="W320" s="56" t="s">
        <v>37</v>
      </c>
      <c r="X320" s="55">
        <v>1479138.94</v>
      </c>
    </row>
    <row r="321" spans="1:24" x14ac:dyDescent="0.25">
      <c r="A321" s="55">
        <v>702</v>
      </c>
      <c r="B321" s="56" t="s">
        <v>2857</v>
      </c>
      <c r="C321" s="56"/>
      <c r="D321" s="25">
        <v>327086</v>
      </c>
      <c r="E321" s="25"/>
      <c r="F321" s="56" t="s">
        <v>33</v>
      </c>
      <c r="G321" s="56" t="s">
        <v>33</v>
      </c>
      <c r="H321" s="25" t="s">
        <v>34</v>
      </c>
      <c r="I321" s="25" t="s">
        <v>233</v>
      </c>
      <c r="J321" s="56" t="s">
        <v>39</v>
      </c>
      <c r="K321" s="57">
        <v>111980</v>
      </c>
      <c r="L321" s="57">
        <v>6034.6021988371322</v>
      </c>
      <c r="M321" s="57">
        <v>0</v>
      </c>
      <c r="N321" s="57">
        <v>0</v>
      </c>
      <c r="O321" s="57">
        <v>111980</v>
      </c>
      <c r="P321" s="57">
        <v>0</v>
      </c>
      <c r="Q321" s="57">
        <v>111980</v>
      </c>
      <c r="R321" s="28" t="s">
        <v>5152</v>
      </c>
      <c r="S321" s="28" t="s">
        <v>160</v>
      </c>
      <c r="T321" s="57">
        <v>0</v>
      </c>
      <c r="U321" s="56" t="s">
        <v>37</v>
      </c>
      <c r="V321" s="56" t="s">
        <v>37</v>
      </c>
      <c r="W321" s="56" t="s">
        <v>37</v>
      </c>
      <c r="X321" s="55">
        <v>167970</v>
      </c>
    </row>
    <row r="322" spans="1:24" x14ac:dyDescent="0.25">
      <c r="A322" s="55">
        <v>702</v>
      </c>
      <c r="B322" s="56" t="s">
        <v>2858</v>
      </c>
      <c r="C322" s="56"/>
      <c r="D322" s="25">
        <v>320023</v>
      </c>
      <c r="E322" s="25"/>
      <c r="F322" s="56" t="s">
        <v>33</v>
      </c>
      <c r="G322" s="56" t="s">
        <v>33</v>
      </c>
      <c r="H322" s="25" t="s">
        <v>34</v>
      </c>
      <c r="I322" s="25" t="s">
        <v>233</v>
      </c>
      <c r="J322" s="56" t="s">
        <v>36</v>
      </c>
      <c r="K322" s="57">
        <v>1410373.55</v>
      </c>
      <c r="L322" s="57">
        <v>1410373.55</v>
      </c>
      <c r="M322" s="57">
        <v>0</v>
      </c>
      <c r="N322" s="57">
        <v>0</v>
      </c>
      <c r="O322" s="57">
        <v>0</v>
      </c>
      <c r="P322" s="57">
        <v>1410373.55</v>
      </c>
      <c r="Q322" s="57">
        <v>1410373.55</v>
      </c>
      <c r="R322" s="28" t="s">
        <v>5153</v>
      </c>
      <c r="S322" s="28" t="s">
        <v>160</v>
      </c>
      <c r="T322" s="57">
        <v>0</v>
      </c>
      <c r="U322" s="56" t="s">
        <v>37</v>
      </c>
      <c r="V322" s="56" t="s">
        <v>37</v>
      </c>
      <c r="W322" s="56" t="s">
        <v>37</v>
      </c>
      <c r="X322" s="55">
        <v>1586382.35</v>
      </c>
    </row>
    <row r="323" spans="1:24" x14ac:dyDescent="0.25">
      <c r="A323" s="55">
        <v>702</v>
      </c>
      <c r="B323" s="56" t="s">
        <v>2861</v>
      </c>
      <c r="C323" s="56"/>
      <c r="D323" s="25">
        <v>309151</v>
      </c>
      <c r="E323" s="25"/>
      <c r="F323" s="56" t="s">
        <v>33</v>
      </c>
      <c r="G323" s="56" t="s">
        <v>33</v>
      </c>
      <c r="H323" s="25" t="s">
        <v>34</v>
      </c>
      <c r="I323" s="25" t="s">
        <v>233</v>
      </c>
      <c r="J323" s="56" t="s">
        <v>39</v>
      </c>
      <c r="K323" s="57">
        <v>913200.1</v>
      </c>
      <c r="L323" s="57">
        <v>49212.353379516775</v>
      </c>
      <c r="M323" s="57">
        <v>0</v>
      </c>
      <c r="N323" s="57">
        <v>0</v>
      </c>
      <c r="O323" s="57">
        <v>0</v>
      </c>
      <c r="P323" s="57">
        <v>913200.1</v>
      </c>
      <c r="Q323" s="57">
        <v>913200.1</v>
      </c>
      <c r="R323" s="28" t="s">
        <v>5153</v>
      </c>
      <c r="S323" s="28" t="s">
        <v>160</v>
      </c>
      <c r="T323" s="57">
        <v>0</v>
      </c>
      <c r="U323" s="56" t="s">
        <v>37</v>
      </c>
      <c r="V323" s="56" t="s">
        <v>37</v>
      </c>
      <c r="W323" s="56" t="s">
        <v>37</v>
      </c>
      <c r="X323" s="55">
        <v>1180443.22</v>
      </c>
    </row>
    <row r="324" spans="1:24" x14ac:dyDescent="0.25">
      <c r="A324" s="55">
        <v>702</v>
      </c>
      <c r="B324" s="56" t="s">
        <v>2862</v>
      </c>
      <c r="C324" s="56"/>
      <c r="D324" s="25">
        <v>309151</v>
      </c>
      <c r="E324" s="25"/>
      <c r="F324" s="56" t="s">
        <v>33</v>
      </c>
      <c r="G324" s="56" t="s">
        <v>33</v>
      </c>
      <c r="H324" s="25" t="s">
        <v>34</v>
      </c>
      <c r="I324" s="25" t="s">
        <v>233</v>
      </c>
      <c r="J324" s="56" t="s">
        <v>39</v>
      </c>
      <c r="K324" s="57">
        <v>604291.79</v>
      </c>
      <c r="L324" s="57">
        <v>32565.28455682467</v>
      </c>
      <c r="M324" s="57">
        <v>0</v>
      </c>
      <c r="N324" s="57">
        <v>0</v>
      </c>
      <c r="O324" s="57">
        <v>0</v>
      </c>
      <c r="P324" s="57">
        <v>604291.79</v>
      </c>
      <c r="Q324" s="57">
        <v>604291.79</v>
      </c>
      <c r="R324" s="28" t="s">
        <v>5153</v>
      </c>
      <c r="S324" s="28" t="s">
        <v>160</v>
      </c>
      <c r="T324" s="57">
        <v>0</v>
      </c>
      <c r="U324" s="56" t="s">
        <v>37</v>
      </c>
      <c r="V324" s="56" t="s">
        <v>37</v>
      </c>
      <c r="W324" s="56" t="s">
        <v>37</v>
      </c>
      <c r="X324" s="55">
        <v>816649.17</v>
      </c>
    </row>
    <row r="325" spans="1:24" x14ac:dyDescent="0.25">
      <c r="A325" s="55">
        <v>702</v>
      </c>
      <c r="B325" s="56" t="s">
        <v>2870</v>
      </c>
      <c r="C325" s="56"/>
      <c r="D325" s="25">
        <v>317877</v>
      </c>
      <c r="E325" s="25"/>
      <c r="F325" s="56" t="s">
        <v>33</v>
      </c>
      <c r="G325" s="56" t="s">
        <v>33</v>
      </c>
      <c r="H325" s="25" t="s">
        <v>34</v>
      </c>
      <c r="I325" s="25" t="s">
        <v>233</v>
      </c>
      <c r="J325" s="56" t="s">
        <v>39</v>
      </c>
      <c r="K325" s="57">
        <v>678027.2</v>
      </c>
      <c r="L325" s="57">
        <v>36538.885800958953</v>
      </c>
      <c r="M325" s="57">
        <v>0</v>
      </c>
      <c r="N325" s="57">
        <v>0</v>
      </c>
      <c r="O325" s="57">
        <v>0</v>
      </c>
      <c r="P325" s="57">
        <v>678027.2</v>
      </c>
      <c r="Q325" s="57">
        <v>678027.2</v>
      </c>
      <c r="R325" s="28" t="s">
        <v>5153</v>
      </c>
      <c r="S325" s="28" t="s">
        <v>160</v>
      </c>
      <c r="T325" s="57">
        <v>678027.2</v>
      </c>
      <c r="U325" s="56" t="s">
        <v>37</v>
      </c>
      <c r="V325" s="56" t="s">
        <v>37</v>
      </c>
      <c r="W325" s="56" t="s">
        <v>37</v>
      </c>
      <c r="X325" s="55">
        <v>1008760.85</v>
      </c>
    </row>
    <row r="326" spans="1:24" x14ac:dyDescent="0.25">
      <c r="A326" s="55">
        <v>702</v>
      </c>
      <c r="B326" s="56" t="s">
        <v>2871</v>
      </c>
      <c r="C326" s="56"/>
      <c r="D326" s="25">
        <v>322531</v>
      </c>
      <c r="E326" s="25"/>
      <c r="F326" s="56" t="s">
        <v>42</v>
      </c>
      <c r="G326" s="56" t="s">
        <v>33</v>
      </c>
      <c r="H326" s="25" t="s">
        <v>34</v>
      </c>
      <c r="I326" s="25" t="s">
        <v>233</v>
      </c>
      <c r="J326" s="56" t="s">
        <v>36</v>
      </c>
      <c r="K326" s="57">
        <v>83952.62</v>
      </c>
      <c r="L326" s="57">
        <v>83952.62</v>
      </c>
      <c r="M326" s="57">
        <v>0</v>
      </c>
      <c r="N326" s="57">
        <v>0</v>
      </c>
      <c r="O326" s="57">
        <v>0</v>
      </c>
      <c r="P326" s="57">
        <v>83952.62</v>
      </c>
      <c r="Q326" s="57">
        <v>83952.62</v>
      </c>
      <c r="R326" s="28" t="s">
        <v>5153</v>
      </c>
      <c r="S326" s="28" t="s">
        <v>2668</v>
      </c>
      <c r="T326" s="57">
        <v>0</v>
      </c>
      <c r="U326" s="56" t="s">
        <v>37</v>
      </c>
      <c r="V326" s="56" t="s">
        <v>37</v>
      </c>
      <c r="W326" s="56" t="s">
        <v>37</v>
      </c>
      <c r="X326" s="55">
        <v>85538.48</v>
      </c>
    </row>
    <row r="327" spans="1:24" x14ac:dyDescent="0.25">
      <c r="A327" s="55">
        <v>702</v>
      </c>
      <c r="B327" s="56" t="s">
        <v>2878</v>
      </c>
      <c r="C327" s="56"/>
      <c r="D327" s="25">
        <v>319213</v>
      </c>
      <c r="E327" s="25"/>
      <c r="F327" s="56" t="s">
        <v>42</v>
      </c>
      <c r="G327" s="56" t="s">
        <v>33</v>
      </c>
      <c r="H327" s="25" t="s">
        <v>34</v>
      </c>
      <c r="I327" s="25" t="s">
        <v>35</v>
      </c>
      <c r="J327" s="56" t="s">
        <v>39</v>
      </c>
      <c r="K327" s="57">
        <v>1719677.5</v>
      </c>
      <c r="L327" s="57">
        <v>92673.420457141823</v>
      </c>
      <c r="M327" s="57">
        <v>1719677.5</v>
      </c>
      <c r="N327" s="57">
        <v>0</v>
      </c>
      <c r="O327" s="57">
        <v>0</v>
      </c>
      <c r="P327" s="57">
        <v>0</v>
      </c>
      <c r="Q327" s="57">
        <v>1719677.5</v>
      </c>
      <c r="R327" s="28" t="s">
        <v>5150</v>
      </c>
      <c r="S327" s="28" t="s">
        <v>160</v>
      </c>
      <c r="T327" s="57">
        <v>0</v>
      </c>
      <c r="U327" s="56" t="s">
        <v>37</v>
      </c>
      <c r="V327" s="56" t="s">
        <v>37</v>
      </c>
      <c r="W327" s="56" t="s">
        <v>37</v>
      </c>
      <c r="X327" s="55">
        <v>2036839.54</v>
      </c>
    </row>
    <row r="328" spans="1:24" x14ac:dyDescent="0.25">
      <c r="A328" s="55">
        <v>702</v>
      </c>
      <c r="B328" s="56" t="s">
        <v>2885</v>
      </c>
      <c r="C328" s="56"/>
      <c r="D328" s="25">
        <v>320184</v>
      </c>
      <c r="E328" s="25"/>
      <c r="F328" s="56" t="s">
        <v>33</v>
      </c>
      <c r="G328" s="56" t="s">
        <v>33</v>
      </c>
      <c r="H328" s="25" t="s">
        <v>34</v>
      </c>
      <c r="I328" s="25" t="s">
        <v>35</v>
      </c>
      <c r="J328" s="56" t="s">
        <v>39</v>
      </c>
      <c r="K328" s="57">
        <v>3074305.12</v>
      </c>
      <c r="L328" s="57">
        <v>165674.30288487455</v>
      </c>
      <c r="M328" s="57">
        <v>0</v>
      </c>
      <c r="N328" s="57">
        <v>0</v>
      </c>
      <c r="O328" s="57">
        <v>3074305.12</v>
      </c>
      <c r="P328" s="57">
        <v>0</v>
      </c>
      <c r="Q328" s="57">
        <v>3074305.12</v>
      </c>
      <c r="R328" s="28" t="s">
        <v>5152</v>
      </c>
      <c r="S328" s="28" t="s">
        <v>160</v>
      </c>
      <c r="T328" s="57">
        <v>0</v>
      </c>
      <c r="U328" s="56" t="s">
        <v>37</v>
      </c>
      <c r="V328" s="56" t="s">
        <v>37</v>
      </c>
      <c r="W328" s="56" t="s">
        <v>37</v>
      </c>
      <c r="X328" s="55">
        <v>3407708</v>
      </c>
    </row>
    <row r="329" spans="1:24" x14ac:dyDescent="0.25">
      <c r="A329" s="55">
        <v>702</v>
      </c>
      <c r="B329" s="56" t="s">
        <v>2887</v>
      </c>
      <c r="C329" s="56"/>
      <c r="D329" s="25">
        <v>311159</v>
      </c>
      <c r="E329" s="25"/>
      <c r="F329" s="56" t="s">
        <v>33</v>
      </c>
      <c r="G329" s="56" t="s">
        <v>33</v>
      </c>
      <c r="H329" s="25" t="s">
        <v>34</v>
      </c>
      <c r="I329" s="25" t="s">
        <v>233</v>
      </c>
      <c r="J329" s="56" t="s">
        <v>39</v>
      </c>
      <c r="K329" s="57">
        <v>1152305.28</v>
      </c>
      <c r="L329" s="57">
        <v>62097.731527233766</v>
      </c>
      <c r="M329" s="57">
        <v>0</v>
      </c>
      <c r="N329" s="57">
        <v>0</v>
      </c>
      <c r="O329" s="57">
        <v>0</v>
      </c>
      <c r="P329" s="57">
        <v>1152305.28</v>
      </c>
      <c r="Q329" s="57">
        <v>1152305.28</v>
      </c>
      <c r="R329" s="28" t="s">
        <v>5153</v>
      </c>
      <c r="S329" s="28" t="s">
        <v>160</v>
      </c>
      <c r="T329" s="57">
        <v>0</v>
      </c>
      <c r="U329" s="56" t="s">
        <v>37</v>
      </c>
      <c r="V329" s="56" t="s">
        <v>37</v>
      </c>
      <c r="W329" s="56" t="s">
        <v>37</v>
      </c>
      <c r="X329" s="55">
        <v>1709830.71</v>
      </c>
    </row>
    <row r="330" spans="1:24" x14ac:dyDescent="0.25">
      <c r="A330" s="55">
        <v>702</v>
      </c>
      <c r="B330" s="56" t="s">
        <v>2895</v>
      </c>
      <c r="C330" s="56"/>
      <c r="D330" s="25">
        <v>311965</v>
      </c>
      <c r="E330" s="25"/>
      <c r="F330" s="56" t="s">
        <v>33</v>
      </c>
      <c r="G330" s="56" t="s">
        <v>33</v>
      </c>
      <c r="H330" s="25" t="s">
        <v>34</v>
      </c>
      <c r="I330" s="25" t="s">
        <v>35</v>
      </c>
      <c r="J330" s="56" t="s">
        <v>39</v>
      </c>
      <c r="K330" s="57">
        <v>3737172.39</v>
      </c>
      <c r="L330" s="57">
        <v>201396.22005829096</v>
      </c>
      <c r="M330" s="57">
        <v>3737172.39</v>
      </c>
      <c r="N330" s="57">
        <v>0</v>
      </c>
      <c r="O330" s="57">
        <v>0</v>
      </c>
      <c r="P330" s="57">
        <v>0</v>
      </c>
      <c r="Q330" s="57">
        <v>3737172.39</v>
      </c>
      <c r="R330" s="28" t="s">
        <v>5150</v>
      </c>
      <c r="S330" s="28" t="s">
        <v>160</v>
      </c>
      <c r="T330" s="57">
        <v>0</v>
      </c>
      <c r="U330" s="56" t="s">
        <v>37</v>
      </c>
      <c r="V330" s="56" t="s">
        <v>37</v>
      </c>
      <c r="W330" s="56" t="s">
        <v>37</v>
      </c>
      <c r="X330" s="55">
        <v>4134077.97</v>
      </c>
    </row>
    <row r="331" spans="1:24" x14ac:dyDescent="0.25">
      <c r="A331" s="55">
        <v>702</v>
      </c>
      <c r="B331" s="56" t="s">
        <v>2898</v>
      </c>
      <c r="C331" s="56"/>
      <c r="D331" s="25">
        <v>315904</v>
      </c>
      <c r="E331" s="25"/>
      <c r="F331" s="56" t="s">
        <v>33</v>
      </c>
      <c r="G331" s="56" t="s">
        <v>33</v>
      </c>
      <c r="H331" s="25" t="s">
        <v>34</v>
      </c>
      <c r="I331" s="25" t="s">
        <v>233</v>
      </c>
      <c r="J331" s="56" t="s">
        <v>39</v>
      </c>
      <c r="K331" s="57">
        <v>6173744.0899999999</v>
      </c>
      <c r="L331" s="57">
        <v>332703.06894598808</v>
      </c>
      <c r="M331" s="57">
        <v>0</v>
      </c>
      <c r="N331" s="57">
        <v>0</v>
      </c>
      <c r="O331" s="57">
        <v>0</v>
      </c>
      <c r="P331" s="57">
        <v>6173744.0899999999</v>
      </c>
      <c r="Q331" s="57">
        <v>6173744.0899999999</v>
      </c>
      <c r="R331" s="28" t="s">
        <v>5153</v>
      </c>
      <c r="S331" s="28" t="s">
        <v>160</v>
      </c>
      <c r="T331" s="57">
        <v>0</v>
      </c>
      <c r="U331" s="56" t="s">
        <v>37</v>
      </c>
      <c r="V331" s="56" t="s">
        <v>37</v>
      </c>
      <c r="W331" s="56" t="s">
        <v>37</v>
      </c>
      <c r="X331" s="55">
        <v>7456400.7000000002</v>
      </c>
    </row>
    <row r="332" spans="1:24" x14ac:dyDescent="0.25">
      <c r="A332" s="55">
        <v>702</v>
      </c>
      <c r="B332" s="56" t="s">
        <v>2902</v>
      </c>
      <c r="C332" s="56"/>
      <c r="D332" s="25">
        <v>316081</v>
      </c>
      <c r="E332" s="25"/>
      <c r="F332" s="56" t="s">
        <v>33</v>
      </c>
      <c r="G332" s="56" t="s">
        <v>33</v>
      </c>
      <c r="H332" s="25" t="s">
        <v>34</v>
      </c>
      <c r="I332" s="25" t="s">
        <v>233</v>
      </c>
      <c r="J332" s="56" t="s">
        <v>39</v>
      </c>
      <c r="K332" s="57">
        <v>660676.64</v>
      </c>
      <c r="L332" s="57">
        <v>35603.864122739134</v>
      </c>
      <c r="M332" s="57">
        <v>0</v>
      </c>
      <c r="N332" s="57">
        <v>0</v>
      </c>
      <c r="O332" s="57">
        <v>0</v>
      </c>
      <c r="P332" s="57">
        <v>660676.64</v>
      </c>
      <c r="Q332" s="57">
        <v>660676.64</v>
      </c>
      <c r="R332" s="28" t="s">
        <v>5153</v>
      </c>
      <c r="S332" s="28" t="s">
        <v>160</v>
      </c>
      <c r="T332" s="57">
        <v>0</v>
      </c>
      <c r="U332" s="56" t="s">
        <v>37</v>
      </c>
      <c r="V332" s="56" t="s">
        <v>37</v>
      </c>
      <c r="W332" s="56" t="s">
        <v>37</v>
      </c>
      <c r="X332" s="55">
        <v>699539.92</v>
      </c>
    </row>
    <row r="333" spans="1:24" x14ac:dyDescent="0.25">
      <c r="A333" s="55">
        <v>702</v>
      </c>
      <c r="B333" s="56" t="s">
        <v>2904</v>
      </c>
      <c r="C333" s="56"/>
      <c r="D333" s="25">
        <v>313706</v>
      </c>
      <c r="E333" s="25"/>
      <c r="F333" s="56" t="s">
        <v>33</v>
      </c>
      <c r="G333" s="56" t="s">
        <v>33</v>
      </c>
      <c r="H333" s="25" t="s">
        <v>34</v>
      </c>
      <c r="I333" s="25" t="s">
        <v>233</v>
      </c>
      <c r="J333" s="56" t="s">
        <v>39</v>
      </c>
      <c r="K333" s="57">
        <v>433992.15</v>
      </c>
      <c r="L333" s="57">
        <v>23387.836958993164</v>
      </c>
      <c r="M333" s="57">
        <v>0</v>
      </c>
      <c r="N333" s="57">
        <v>433992.15</v>
      </c>
      <c r="O333" s="57">
        <v>0</v>
      </c>
      <c r="P333" s="57">
        <v>0</v>
      </c>
      <c r="Q333" s="57">
        <v>433992.15</v>
      </c>
      <c r="R333" s="28" t="s">
        <v>5151</v>
      </c>
      <c r="S333" s="28" t="s">
        <v>160</v>
      </c>
      <c r="T333" s="57">
        <v>0</v>
      </c>
      <c r="U333" s="56" t="s">
        <v>37</v>
      </c>
      <c r="V333" s="56" t="s">
        <v>37</v>
      </c>
      <c r="W333" s="56" t="s">
        <v>37</v>
      </c>
      <c r="X333" s="55">
        <v>521740.45</v>
      </c>
    </row>
    <row r="334" spans="1:24" x14ac:dyDescent="0.25">
      <c r="A334" s="55">
        <v>702</v>
      </c>
      <c r="B334" s="56" t="s">
        <v>2936</v>
      </c>
      <c r="C334" s="56"/>
      <c r="D334" s="25">
        <v>316081</v>
      </c>
      <c r="E334" s="25"/>
      <c r="F334" s="56" t="s">
        <v>33</v>
      </c>
      <c r="G334" s="56" t="s">
        <v>33</v>
      </c>
      <c r="H334" s="25" t="s">
        <v>34</v>
      </c>
      <c r="I334" s="25" t="s">
        <v>233</v>
      </c>
      <c r="J334" s="56" t="s">
        <v>39</v>
      </c>
      <c r="K334" s="57">
        <v>660676.63</v>
      </c>
      <c r="L334" s="57">
        <v>35603.863583839135</v>
      </c>
      <c r="M334" s="57">
        <v>0</v>
      </c>
      <c r="N334" s="57">
        <v>0</v>
      </c>
      <c r="O334" s="57">
        <v>0</v>
      </c>
      <c r="P334" s="57">
        <v>660676.63</v>
      </c>
      <c r="Q334" s="57">
        <v>660676.63</v>
      </c>
      <c r="R334" s="28" t="s">
        <v>5153</v>
      </c>
      <c r="S334" s="28" t="s">
        <v>160</v>
      </c>
      <c r="T334" s="57">
        <v>0</v>
      </c>
      <c r="U334" s="56" t="s">
        <v>37</v>
      </c>
      <c r="V334" s="56" t="s">
        <v>37</v>
      </c>
      <c r="W334" s="56" t="s">
        <v>37</v>
      </c>
      <c r="X334" s="55">
        <v>699539.92</v>
      </c>
    </row>
    <row r="335" spans="1:24" x14ac:dyDescent="0.25">
      <c r="A335" s="55">
        <v>702</v>
      </c>
      <c r="B335" s="56" t="s">
        <v>2941</v>
      </c>
      <c r="C335" s="56"/>
      <c r="D335" s="25">
        <v>309282</v>
      </c>
      <c r="E335" s="25"/>
      <c r="F335" s="56" t="s">
        <v>33</v>
      </c>
      <c r="G335" s="56" t="s">
        <v>33</v>
      </c>
      <c r="H335" s="25" t="s">
        <v>34</v>
      </c>
      <c r="I335" s="25" t="s">
        <v>233</v>
      </c>
      <c r="J335" s="56" t="s">
        <v>39</v>
      </c>
      <c r="K335" s="57">
        <v>248028.16</v>
      </c>
      <c r="L335" s="57">
        <v>13366.237539824326</v>
      </c>
      <c r="M335" s="57">
        <v>0</v>
      </c>
      <c r="N335" s="57">
        <v>0</v>
      </c>
      <c r="O335" s="57">
        <v>0</v>
      </c>
      <c r="P335" s="57">
        <v>248028.16</v>
      </c>
      <c r="Q335" s="57">
        <v>248028.16</v>
      </c>
      <c r="R335" s="28" t="s">
        <v>5153</v>
      </c>
      <c r="S335" s="28" t="s">
        <v>160</v>
      </c>
      <c r="T335" s="57">
        <v>0</v>
      </c>
      <c r="U335" s="56" t="s">
        <v>37</v>
      </c>
      <c r="V335" s="56" t="s">
        <v>37</v>
      </c>
      <c r="W335" s="56" t="s">
        <v>37</v>
      </c>
      <c r="X335" s="55">
        <v>290599.76</v>
      </c>
    </row>
    <row r="336" spans="1:24" x14ac:dyDescent="0.25">
      <c r="A336" s="55">
        <v>702</v>
      </c>
      <c r="B336" s="56" t="s">
        <v>2944</v>
      </c>
      <c r="C336" s="56"/>
      <c r="D336" s="25">
        <v>319156</v>
      </c>
      <c r="E336" s="25"/>
      <c r="F336" s="56" t="s">
        <v>33</v>
      </c>
      <c r="G336" s="56" t="s">
        <v>33</v>
      </c>
      <c r="H336" s="25" t="s">
        <v>34</v>
      </c>
      <c r="I336" s="25" t="s">
        <v>233</v>
      </c>
      <c r="J336" s="56" t="s">
        <v>39</v>
      </c>
      <c r="K336" s="57">
        <v>-110556.75</v>
      </c>
      <c r="L336" s="57">
        <v>8461.4709858694732</v>
      </c>
      <c r="M336" s="57">
        <v>0</v>
      </c>
      <c r="N336" s="57">
        <v>0</v>
      </c>
      <c r="O336" s="57">
        <v>0</v>
      </c>
      <c r="P336" s="57">
        <v>157013.75</v>
      </c>
      <c r="Q336" s="57">
        <v>157013.75</v>
      </c>
      <c r="R336" s="28" t="s">
        <v>5153</v>
      </c>
      <c r="S336" s="28" t="s">
        <v>160</v>
      </c>
      <c r="T336" s="57">
        <v>0</v>
      </c>
      <c r="U336" s="56" t="s">
        <v>37</v>
      </c>
      <c r="V336" s="56" t="s">
        <v>37</v>
      </c>
      <c r="W336" s="56" t="s">
        <v>37</v>
      </c>
      <c r="X336" s="55">
        <v>135436.75</v>
      </c>
    </row>
    <row r="337" spans="1:24" x14ac:dyDescent="0.25">
      <c r="A337" s="55">
        <v>702</v>
      </c>
      <c r="B337" s="56" t="s">
        <v>2948</v>
      </c>
      <c r="C337" s="56"/>
      <c r="D337" s="25">
        <v>316353</v>
      </c>
      <c r="E337" s="25"/>
      <c r="F337" s="56" t="s">
        <v>33</v>
      </c>
      <c r="G337" s="56" t="s">
        <v>33</v>
      </c>
      <c r="H337" s="25" t="s">
        <v>34</v>
      </c>
      <c r="I337" s="25" t="s">
        <v>233</v>
      </c>
      <c r="J337" s="56" t="s">
        <v>39</v>
      </c>
      <c r="K337" s="57">
        <v>2759989.66</v>
      </c>
      <c r="L337" s="57">
        <v>148735.84274873859</v>
      </c>
      <c r="M337" s="57">
        <v>0</v>
      </c>
      <c r="N337" s="57">
        <v>0</v>
      </c>
      <c r="O337" s="57">
        <v>0</v>
      </c>
      <c r="P337" s="57">
        <v>2759989.66</v>
      </c>
      <c r="Q337" s="57">
        <v>2759989.66</v>
      </c>
      <c r="R337" s="28" t="s">
        <v>5153</v>
      </c>
      <c r="S337" s="28" t="s">
        <v>160</v>
      </c>
      <c r="T337" s="57">
        <v>0</v>
      </c>
      <c r="U337" s="56" t="s">
        <v>37</v>
      </c>
      <c r="V337" s="56" t="s">
        <v>37</v>
      </c>
      <c r="W337" s="56" t="s">
        <v>37</v>
      </c>
      <c r="X337" s="55">
        <v>3337775.95</v>
      </c>
    </row>
    <row r="338" spans="1:24" x14ac:dyDescent="0.25">
      <c r="A338" s="55">
        <v>702</v>
      </c>
      <c r="B338" s="56" t="s">
        <v>2952</v>
      </c>
      <c r="C338" s="56"/>
      <c r="D338" s="25">
        <v>315047</v>
      </c>
      <c r="E338" s="25"/>
      <c r="F338" s="56" t="s">
        <v>98</v>
      </c>
      <c r="G338" s="56" t="s">
        <v>98</v>
      </c>
      <c r="H338" s="25" t="s">
        <v>34</v>
      </c>
      <c r="I338" s="25" t="s">
        <v>233</v>
      </c>
      <c r="J338" s="56" t="s">
        <v>39</v>
      </c>
      <c r="K338" s="57">
        <v>214231.51</v>
      </c>
      <c r="L338" s="57">
        <v>11544.936071675291</v>
      </c>
      <c r="M338" s="57">
        <v>0</v>
      </c>
      <c r="N338" s="57">
        <v>0</v>
      </c>
      <c r="O338" s="57">
        <v>0</v>
      </c>
      <c r="P338" s="57">
        <v>214231.51</v>
      </c>
      <c r="Q338" s="57">
        <v>214231.51</v>
      </c>
      <c r="R338" s="28" t="s">
        <v>5153</v>
      </c>
      <c r="S338" s="28" t="s">
        <v>160</v>
      </c>
      <c r="T338" s="57">
        <v>0</v>
      </c>
      <c r="U338" s="56" t="s">
        <v>37</v>
      </c>
      <c r="V338" s="56" t="s">
        <v>37</v>
      </c>
      <c r="W338" s="56" t="s">
        <v>37</v>
      </c>
      <c r="X338" s="55">
        <v>2062740.53</v>
      </c>
    </row>
    <row r="339" spans="1:24" x14ac:dyDescent="0.25">
      <c r="A339" s="55">
        <v>702</v>
      </c>
      <c r="B339" s="56" t="s">
        <v>2957</v>
      </c>
      <c r="C339" s="56"/>
      <c r="D339" s="25">
        <v>311000</v>
      </c>
      <c r="E339" s="25"/>
      <c r="F339" s="56" t="s">
        <v>33</v>
      </c>
      <c r="G339" s="56" t="s">
        <v>33</v>
      </c>
      <c r="H339" s="25" t="s">
        <v>34</v>
      </c>
      <c r="I339" s="25" t="s">
        <v>35</v>
      </c>
      <c r="J339" s="56" t="s">
        <v>39</v>
      </c>
      <c r="K339" s="57">
        <v>978242.96</v>
      </c>
      <c r="L339" s="57">
        <v>52717.513104241327</v>
      </c>
      <c r="M339" s="57">
        <v>0</v>
      </c>
      <c r="N339" s="57">
        <v>0</v>
      </c>
      <c r="O339" s="57">
        <v>978242.96</v>
      </c>
      <c r="P339" s="57">
        <v>0</v>
      </c>
      <c r="Q339" s="57">
        <v>978242.96</v>
      </c>
      <c r="R339" s="28" t="s">
        <v>5152</v>
      </c>
      <c r="S339" s="28" t="s">
        <v>160</v>
      </c>
      <c r="T339" s="57">
        <v>0</v>
      </c>
      <c r="U339" s="56" t="s">
        <v>37</v>
      </c>
      <c r="V339" s="56" t="s">
        <v>37</v>
      </c>
      <c r="W339" s="56" t="s">
        <v>37</v>
      </c>
      <c r="X339" s="55">
        <v>1311470.33</v>
      </c>
    </row>
    <row r="340" spans="1:24" x14ac:dyDescent="0.25">
      <c r="A340" s="55">
        <v>702</v>
      </c>
      <c r="B340" s="56" t="s">
        <v>2958</v>
      </c>
      <c r="C340" s="56"/>
      <c r="D340" s="25">
        <v>310008</v>
      </c>
      <c r="E340" s="25"/>
      <c r="F340" s="56" t="s">
        <v>42</v>
      </c>
      <c r="G340" s="56" t="s">
        <v>33</v>
      </c>
      <c r="H340" s="25" t="s">
        <v>34</v>
      </c>
      <c r="I340" s="25" t="s">
        <v>233</v>
      </c>
      <c r="J340" s="56" t="s">
        <v>36</v>
      </c>
      <c r="K340" s="57">
        <v>51271.96</v>
      </c>
      <c r="L340" s="57">
        <v>51271.96</v>
      </c>
      <c r="M340" s="57">
        <v>0</v>
      </c>
      <c r="N340" s="57">
        <v>0</v>
      </c>
      <c r="O340" s="57">
        <v>0</v>
      </c>
      <c r="P340" s="57">
        <v>51271.96</v>
      </c>
      <c r="Q340" s="57">
        <v>51271.96</v>
      </c>
      <c r="R340" s="28" t="s">
        <v>5153</v>
      </c>
      <c r="S340" s="28" t="s">
        <v>2738</v>
      </c>
      <c r="T340" s="57">
        <v>0</v>
      </c>
      <c r="U340" s="56" t="s">
        <v>37</v>
      </c>
      <c r="V340" s="56" t="s">
        <v>37</v>
      </c>
      <c r="W340" s="56" t="s">
        <v>37</v>
      </c>
      <c r="X340" s="55">
        <v>56317.05</v>
      </c>
    </row>
    <row r="341" spans="1:24" x14ac:dyDescent="0.25">
      <c r="A341" s="55">
        <v>702</v>
      </c>
      <c r="B341" s="56" t="s">
        <v>2965</v>
      </c>
      <c r="C341" s="56"/>
      <c r="D341" s="25">
        <v>318243</v>
      </c>
      <c r="E341" s="25"/>
      <c r="F341" s="56" t="s">
        <v>33</v>
      </c>
      <c r="G341" s="56" t="s">
        <v>33</v>
      </c>
      <c r="H341" s="25" t="s">
        <v>34</v>
      </c>
      <c r="I341" s="25" t="s">
        <v>233</v>
      </c>
      <c r="J341" s="56" t="s">
        <v>39</v>
      </c>
      <c r="K341" s="57">
        <v>162972.47</v>
      </c>
      <c r="L341" s="57">
        <v>8782.5864066075956</v>
      </c>
      <c r="M341" s="57">
        <v>0</v>
      </c>
      <c r="N341" s="57">
        <v>0</v>
      </c>
      <c r="O341" s="57">
        <v>0</v>
      </c>
      <c r="P341" s="57">
        <v>162972.47</v>
      </c>
      <c r="Q341" s="57">
        <v>162972.47</v>
      </c>
      <c r="R341" s="28" t="s">
        <v>5153</v>
      </c>
      <c r="S341" s="28" t="s">
        <v>160</v>
      </c>
      <c r="T341" s="57">
        <v>0</v>
      </c>
      <c r="U341" s="56" t="s">
        <v>37</v>
      </c>
      <c r="V341" s="56" t="s">
        <v>37</v>
      </c>
      <c r="W341" s="56" t="s">
        <v>37</v>
      </c>
      <c r="X341" s="55">
        <v>337327.25</v>
      </c>
    </row>
    <row r="342" spans="1:24" x14ac:dyDescent="0.25">
      <c r="A342" s="55">
        <v>702</v>
      </c>
      <c r="B342" s="56" t="s">
        <v>2968</v>
      </c>
      <c r="C342" s="56"/>
      <c r="D342" s="25">
        <v>316353</v>
      </c>
      <c r="E342" s="25"/>
      <c r="F342" s="56" t="s">
        <v>33</v>
      </c>
      <c r="G342" s="56" t="s">
        <v>33</v>
      </c>
      <c r="H342" s="25" t="s">
        <v>34</v>
      </c>
      <c r="I342" s="25" t="s">
        <v>233</v>
      </c>
      <c r="J342" s="56" t="s">
        <v>39</v>
      </c>
      <c r="K342" s="57">
        <v>1174153.47</v>
      </c>
      <c r="L342" s="57">
        <v>63275.130486106878</v>
      </c>
      <c r="M342" s="57">
        <v>0</v>
      </c>
      <c r="N342" s="57">
        <v>0</v>
      </c>
      <c r="O342" s="57">
        <v>0</v>
      </c>
      <c r="P342" s="57">
        <v>1174153.47</v>
      </c>
      <c r="Q342" s="57">
        <v>1174153.47</v>
      </c>
      <c r="R342" s="28" t="s">
        <v>5153</v>
      </c>
      <c r="S342" s="28" t="s">
        <v>160</v>
      </c>
      <c r="T342" s="57">
        <v>0</v>
      </c>
      <c r="U342" s="56" t="s">
        <v>37</v>
      </c>
      <c r="V342" s="56" t="s">
        <v>37</v>
      </c>
      <c r="W342" s="56" t="s">
        <v>37</v>
      </c>
      <c r="X342" s="55">
        <v>1411327.58</v>
      </c>
    </row>
    <row r="343" spans="1:24" x14ac:dyDescent="0.25">
      <c r="A343" s="55">
        <v>702</v>
      </c>
      <c r="B343" s="56" t="s">
        <v>2969</v>
      </c>
      <c r="C343" s="56"/>
      <c r="D343" s="25">
        <v>316353</v>
      </c>
      <c r="E343" s="25"/>
      <c r="F343" s="56" t="s">
        <v>33</v>
      </c>
      <c r="G343" s="56" t="s">
        <v>33</v>
      </c>
      <c r="H343" s="25" t="s">
        <v>34</v>
      </c>
      <c r="I343" s="25" t="s">
        <v>233</v>
      </c>
      <c r="J343" s="56" t="s">
        <v>39</v>
      </c>
      <c r="K343" s="57">
        <v>1602606.26</v>
      </c>
      <c r="L343" s="57">
        <v>86364.45133475757</v>
      </c>
      <c r="M343" s="57">
        <v>0</v>
      </c>
      <c r="N343" s="57">
        <v>0</v>
      </c>
      <c r="O343" s="57">
        <v>0</v>
      </c>
      <c r="P343" s="57">
        <v>1602606.26</v>
      </c>
      <c r="Q343" s="57">
        <v>1602606.26</v>
      </c>
      <c r="R343" s="28" t="s">
        <v>5153</v>
      </c>
      <c r="S343" s="28" t="s">
        <v>160</v>
      </c>
      <c r="T343" s="57">
        <v>0</v>
      </c>
      <c r="U343" s="56" t="s">
        <v>37</v>
      </c>
      <c r="V343" s="56" t="s">
        <v>37</v>
      </c>
      <c r="W343" s="56" t="s">
        <v>37</v>
      </c>
      <c r="X343" s="55">
        <v>1926702.8</v>
      </c>
    </row>
    <row r="344" spans="1:24" x14ac:dyDescent="0.25">
      <c r="A344" s="55">
        <v>702</v>
      </c>
      <c r="B344" s="56" t="s">
        <v>2972</v>
      </c>
      <c r="C344" s="56"/>
      <c r="D344" s="25">
        <v>310871</v>
      </c>
      <c r="E344" s="25"/>
      <c r="F344" s="56" t="s">
        <v>42</v>
      </c>
      <c r="G344" s="56" t="s">
        <v>33</v>
      </c>
      <c r="H344" s="25" t="s">
        <v>34</v>
      </c>
      <c r="I344" s="25" t="s">
        <v>35</v>
      </c>
      <c r="J344" s="56" t="s">
        <v>36</v>
      </c>
      <c r="K344" s="57">
        <v>152326.82</v>
      </c>
      <c r="L344" s="57">
        <v>152326.82</v>
      </c>
      <c r="M344" s="57">
        <v>0</v>
      </c>
      <c r="N344" s="57">
        <v>0</v>
      </c>
      <c r="O344" s="57">
        <v>152326.82</v>
      </c>
      <c r="P344" s="57">
        <v>0</v>
      </c>
      <c r="Q344" s="57">
        <v>152326.82</v>
      </c>
      <c r="R344" s="28" t="s">
        <v>5152</v>
      </c>
      <c r="S344" s="28" t="s">
        <v>626</v>
      </c>
      <c r="T344" s="57">
        <v>0</v>
      </c>
      <c r="U344" s="56" t="s">
        <v>37</v>
      </c>
      <c r="V344" s="56" t="s">
        <v>37</v>
      </c>
      <c r="W344" s="56" t="s">
        <v>37</v>
      </c>
      <c r="X344" s="55">
        <v>161232.06</v>
      </c>
    </row>
    <row r="345" spans="1:24" x14ac:dyDescent="0.25">
      <c r="A345" s="55">
        <v>702</v>
      </c>
      <c r="B345" s="56" t="s">
        <v>2973</v>
      </c>
      <c r="C345" s="56"/>
      <c r="D345" s="25">
        <v>316081</v>
      </c>
      <c r="E345" s="25"/>
      <c r="F345" s="56" t="s">
        <v>33</v>
      </c>
      <c r="G345" s="56" t="s">
        <v>33</v>
      </c>
      <c r="H345" s="25" t="s">
        <v>34</v>
      </c>
      <c r="I345" s="25" t="s">
        <v>233</v>
      </c>
      <c r="J345" s="56" t="s">
        <v>39</v>
      </c>
      <c r="K345" s="57">
        <v>1084132.5</v>
      </c>
      <c r="L345" s="57">
        <v>58423.900413741714</v>
      </c>
      <c r="M345" s="57">
        <v>0</v>
      </c>
      <c r="N345" s="57">
        <v>0</v>
      </c>
      <c r="O345" s="57">
        <v>0</v>
      </c>
      <c r="P345" s="57">
        <v>1084132.5</v>
      </c>
      <c r="Q345" s="57">
        <v>1084132.5</v>
      </c>
      <c r="R345" s="28" t="s">
        <v>5153</v>
      </c>
      <c r="S345" s="28" t="s">
        <v>160</v>
      </c>
      <c r="T345" s="57">
        <v>1084132.5</v>
      </c>
      <c r="U345" s="56" t="s">
        <v>37</v>
      </c>
      <c r="V345" s="56" t="s">
        <v>37</v>
      </c>
      <c r="W345" s="56" t="s">
        <v>37</v>
      </c>
      <c r="X345" s="55">
        <v>1300959</v>
      </c>
    </row>
    <row r="346" spans="1:24" x14ac:dyDescent="0.25">
      <c r="A346" s="55">
        <v>702</v>
      </c>
      <c r="B346" s="56" t="s">
        <v>2981</v>
      </c>
      <c r="C346" s="56"/>
      <c r="D346" s="25">
        <v>316353</v>
      </c>
      <c r="E346" s="25"/>
      <c r="F346" s="56" t="s">
        <v>33</v>
      </c>
      <c r="G346" s="56" t="s">
        <v>33</v>
      </c>
      <c r="H346" s="25" t="s">
        <v>34</v>
      </c>
      <c r="I346" s="25" t="s">
        <v>233</v>
      </c>
      <c r="J346" s="56" t="s">
        <v>39</v>
      </c>
      <c r="K346" s="57">
        <v>866649.73</v>
      </c>
      <c r="L346" s="57">
        <v>46703.753940700182</v>
      </c>
      <c r="M346" s="57">
        <v>0</v>
      </c>
      <c r="N346" s="57">
        <v>0</v>
      </c>
      <c r="O346" s="57">
        <v>0</v>
      </c>
      <c r="P346" s="57">
        <v>866649.73</v>
      </c>
      <c r="Q346" s="57">
        <v>866649.73</v>
      </c>
      <c r="R346" s="28" t="s">
        <v>5153</v>
      </c>
      <c r="S346" s="28" t="s">
        <v>160</v>
      </c>
      <c r="T346" s="57">
        <v>0</v>
      </c>
      <c r="U346" s="56" t="s">
        <v>37</v>
      </c>
      <c r="V346" s="56" t="s">
        <v>37</v>
      </c>
      <c r="W346" s="56" t="s">
        <v>37</v>
      </c>
      <c r="X346" s="55">
        <v>1179572.57</v>
      </c>
    </row>
    <row r="347" spans="1:24" x14ac:dyDescent="0.25">
      <c r="A347" s="55">
        <v>702</v>
      </c>
      <c r="B347" s="56" t="s">
        <v>2987</v>
      </c>
      <c r="C347" s="56"/>
      <c r="D347" s="25">
        <v>309141</v>
      </c>
      <c r="E347" s="25"/>
      <c r="F347" s="56" t="s">
        <v>51</v>
      </c>
      <c r="G347" s="56" t="s">
        <v>33</v>
      </c>
      <c r="H347" s="25" t="s">
        <v>34</v>
      </c>
      <c r="I347" s="25" t="s">
        <v>35</v>
      </c>
      <c r="J347" s="56" t="s">
        <v>36</v>
      </c>
      <c r="K347" s="57">
        <v>23089.55</v>
      </c>
      <c r="L347" s="57">
        <v>23089.55</v>
      </c>
      <c r="M347" s="57">
        <v>23089.55</v>
      </c>
      <c r="N347" s="57">
        <v>0</v>
      </c>
      <c r="O347" s="57">
        <v>0</v>
      </c>
      <c r="P347" s="57">
        <v>0</v>
      </c>
      <c r="Q347" s="57">
        <v>23089.55</v>
      </c>
      <c r="R347" s="28" t="s">
        <v>5150</v>
      </c>
      <c r="S347" s="28" t="s">
        <v>2668</v>
      </c>
      <c r="T347" s="57">
        <v>0</v>
      </c>
      <c r="U347" s="56" t="s">
        <v>37</v>
      </c>
      <c r="V347" s="56" t="s">
        <v>37</v>
      </c>
      <c r="W347" s="56" t="s">
        <v>37</v>
      </c>
      <c r="X347" s="55">
        <v>23089.55</v>
      </c>
    </row>
    <row r="348" spans="1:24" x14ac:dyDescent="0.25">
      <c r="A348" s="55">
        <v>702</v>
      </c>
      <c r="B348" s="56" t="s">
        <v>2988</v>
      </c>
      <c r="C348" s="56"/>
      <c r="D348" s="25">
        <v>311950</v>
      </c>
      <c r="E348" s="25"/>
      <c r="F348" s="56" t="s">
        <v>33</v>
      </c>
      <c r="G348" s="56" t="s">
        <v>33</v>
      </c>
      <c r="H348" s="25" t="s">
        <v>34</v>
      </c>
      <c r="I348" s="25" t="s">
        <v>233</v>
      </c>
      <c r="J348" s="56" t="s">
        <v>39</v>
      </c>
      <c r="K348" s="57">
        <v>2050982.66</v>
      </c>
      <c r="L348" s="57">
        <v>110527.45552610134</v>
      </c>
      <c r="M348" s="57">
        <v>0</v>
      </c>
      <c r="N348" s="57">
        <v>0</v>
      </c>
      <c r="O348" s="57">
        <v>0</v>
      </c>
      <c r="P348" s="57">
        <v>2050982.66</v>
      </c>
      <c r="Q348" s="57">
        <v>2050982.66</v>
      </c>
      <c r="R348" s="28" t="s">
        <v>5153</v>
      </c>
      <c r="S348" s="28" t="s">
        <v>160</v>
      </c>
      <c r="T348" s="57">
        <v>0</v>
      </c>
      <c r="U348" s="56" t="s">
        <v>37</v>
      </c>
      <c r="V348" s="56" t="s">
        <v>37</v>
      </c>
      <c r="W348" s="56" t="s">
        <v>37</v>
      </c>
      <c r="X348" s="55">
        <v>3283259.82</v>
      </c>
    </row>
    <row r="349" spans="1:24" x14ac:dyDescent="0.25">
      <c r="A349" s="55">
        <v>702</v>
      </c>
      <c r="B349" s="56" t="s">
        <v>2992</v>
      </c>
      <c r="C349" s="56"/>
      <c r="D349" s="25">
        <v>318777</v>
      </c>
      <c r="E349" s="25"/>
      <c r="F349" s="56" t="s">
        <v>33</v>
      </c>
      <c r="G349" s="56" t="s">
        <v>33</v>
      </c>
      <c r="H349" s="25" t="s">
        <v>34</v>
      </c>
      <c r="I349" s="25" t="s">
        <v>233</v>
      </c>
      <c r="J349" s="56" t="s">
        <v>39</v>
      </c>
      <c r="K349" s="57">
        <v>2989289.73</v>
      </c>
      <c r="L349" s="57">
        <v>161092.82351865742</v>
      </c>
      <c r="M349" s="57">
        <v>0</v>
      </c>
      <c r="N349" s="57">
        <v>0</v>
      </c>
      <c r="O349" s="57">
        <v>0</v>
      </c>
      <c r="P349" s="57">
        <v>2989289.73</v>
      </c>
      <c r="Q349" s="57">
        <v>2989289.73</v>
      </c>
      <c r="R349" s="28" t="s">
        <v>5153</v>
      </c>
      <c r="S349" s="28" t="s">
        <v>160</v>
      </c>
      <c r="T349" s="57">
        <v>0</v>
      </c>
      <c r="U349" s="56" t="s">
        <v>37</v>
      </c>
      <c r="V349" s="56" t="s">
        <v>37</v>
      </c>
      <c r="W349" s="56" t="s">
        <v>37</v>
      </c>
      <c r="X349" s="55">
        <v>3568500.75</v>
      </c>
    </row>
    <row r="350" spans="1:24" x14ac:dyDescent="0.25">
      <c r="A350" s="55">
        <v>702</v>
      </c>
      <c r="B350" s="56" t="s">
        <v>3006</v>
      </c>
      <c r="C350" s="56"/>
      <c r="D350" s="25">
        <v>309141</v>
      </c>
      <c r="E350" s="25"/>
      <c r="F350" s="56" t="s">
        <v>51</v>
      </c>
      <c r="G350" s="56" t="s">
        <v>33</v>
      </c>
      <c r="H350" s="25" t="s">
        <v>34</v>
      </c>
      <c r="I350" s="25" t="s">
        <v>35</v>
      </c>
      <c r="J350" s="56" t="s">
        <v>36</v>
      </c>
      <c r="K350" s="57">
        <v>16412.169999999998</v>
      </c>
      <c r="L350" s="57">
        <v>16412.169999999998</v>
      </c>
      <c r="M350" s="57">
        <v>0</v>
      </c>
      <c r="N350" s="57">
        <v>0</v>
      </c>
      <c r="O350" s="57">
        <v>16412.169999999998</v>
      </c>
      <c r="P350" s="57">
        <v>0</v>
      </c>
      <c r="Q350" s="57">
        <v>16412.169999999998</v>
      </c>
      <c r="R350" s="28" t="s">
        <v>5152</v>
      </c>
      <c r="S350" s="28" t="s">
        <v>2668</v>
      </c>
      <c r="T350" s="57">
        <v>0</v>
      </c>
      <c r="U350" s="56" t="s">
        <v>37</v>
      </c>
      <c r="V350" s="56" t="s">
        <v>37</v>
      </c>
      <c r="W350" s="56" t="s">
        <v>37</v>
      </c>
      <c r="X350" s="55">
        <v>16556.060000000001</v>
      </c>
    </row>
    <row r="351" spans="1:24" x14ac:dyDescent="0.25">
      <c r="A351" s="55">
        <v>702</v>
      </c>
      <c r="B351" s="56" t="s">
        <v>3013</v>
      </c>
      <c r="C351" s="56"/>
      <c r="D351" s="25">
        <v>309141</v>
      </c>
      <c r="E351" s="25"/>
      <c r="F351" s="56" t="s">
        <v>51</v>
      </c>
      <c r="G351" s="56" t="s">
        <v>33</v>
      </c>
      <c r="H351" s="25" t="s">
        <v>34</v>
      </c>
      <c r="I351" s="25" t="s">
        <v>35</v>
      </c>
      <c r="J351" s="56" t="s">
        <v>36</v>
      </c>
      <c r="K351" s="57">
        <v>25866.7</v>
      </c>
      <c r="L351" s="57">
        <v>25866.7</v>
      </c>
      <c r="M351" s="57">
        <v>25866.7</v>
      </c>
      <c r="N351" s="57">
        <v>0</v>
      </c>
      <c r="O351" s="57">
        <v>0</v>
      </c>
      <c r="P351" s="57">
        <v>0</v>
      </c>
      <c r="Q351" s="57">
        <v>25866.7</v>
      </c>
      <c r="R351" s="28" t="s">
        <v>5150</v>
      </c>
      <c r="S351" s="28" t="s">
        <v>2668</v>
      </c>
      <c r="T351" s="57">
        <v>0</v>
      </c>
      <c r="U351" s="56" t="s">
        <v>37</v>
      </c>
      <c r="V351" s="56" t="s">
        <v>37</v>
      </c>
      <c r="W351" s="56" t="s">
        <v>37</v>
      </c>
      <c r="X351" s="55">
        <v>26545.64</v>
      </c>
    </row>
    <row r="352" spans="1:24" x14ac:dyDescent="0.25">
      <c r="A352" s="55">
        <v>702</v>
      </c>
      <c r="B352" s="56" t="s">
        <v>3014</v>
      </c>
      <c r="C352" s="56"/>
      <c r="D352" s="25">
        <v>308247</v>
      </c>
      <c r="E352" s="25"/>
      <c r="F352" s="56" t="s">
        <v>51</v>
      </c>
      <c r="G352" s="56" t="s">
        <v>33</v>
      </c>
      <c r="H352" s="25" t="s">
        <v>34</v>
      </c>
      <c r="I352" s="25" t="s">
        <v>35</v>
      </c>
      <c r="J352" s="56" t="s">
        <v>36</v>
      </c>
      <c r="K352" s="57">
        <v>103001.91</v>
      </c>
      <c r="L352" s="57">
        <v>103001.91</v>
      </c>
      <c r="M352" s="57">
        <v>0</v>
      </c>
      <c r="N352" s="57">
        <v>0</v>
      </c>
      <c r="O352" s="57">
        <v>0</v>
      </c>
      <c r="P352" s="57">
        <v>103001.91</v>
      </c>
      <c r="Q352" s="57">
        <v>103001.91</v>
      </c>
      <c r="R352" s="28" t="s">
        <v>5153</v>
      </c>
      <c r="S352" s="28" t="s">
        <v>2668</v>
      </c>
      <c r="T352" s="57">
        <v>0</v>
      </c>
      <c r="U352" s="56" t="s">
        <v>37</v>
      </c>
      <c r="V352" s="56" t="s">
        <v>37</v>
      </c>
      <c r="W352" s="56" t="s">
        <v>37</v>
      </c>
      <c r="X352" s="55">
        <v>110960.39</v>
      </c>
    </row>
    <row r="353" spans="1:24" x14ac:dyDescent="0.25">
      <c r="A353" s="55">
        <v>702</v>
      </c>
      <c r="B353" s="56" t="s">
        <v>3015</v>
      </c>
      <c r="C353" s="56"/>
      <c r="D353" s="25">
        <v>311352</v>
      </c>
      <c r="E353" s="25"/>
      <c r="F353" s="56" t="s">
        <v>42</v>
      </c>
      <c r="G353" s="56" t="s">
        <v>33</v>
      </c>
      <c r="H353" s="25" t="s">
        <v>34</v>
      </c>
      <c r="I353" s="25" t="s">
        <v>35</v>
      </c>
      <c r="J353" s="56" t="s">
        <v>36</v>
      </c>
      <c r="K353" s="57">
        <v>50389.27</v>
      </c>
      <c r="L353" s="57">
        <v>50389.27</v>
      </c>
      <c r="M353" s="57">
        <v>0</v>
      </c>
      <c r="N353" s="57">
        <v>50389.27</v>
      </c>
      <c r="O353" s="57">
        <v>0</v>
      </c>
      <c r="P353" s="57">
        <v>0</v>
      </c>
      <c r="Q353" s="57">
        <v>50389.27</v>
      </c>
      <c r="R353" s="28" t="s">
        <v>5151</v>
      </c>
      <c r="S353" s="28" t="s">
        <v>2509</v>
      </c>
      <c r="T353" s="57">
        <v>0</v>
      </c>
      <c r="U353" s="56" t="s">
        <v>37</v>
      </c>
      <c r="V353" s="56" t="s">
        <v>37</v>
      </c>
      <c r="W353" s="56" t="s">
        <v>37</v>
      </c>
      <c r="X353" s="55">
        <v>50695.4</v>
      </c>
    </row>
    <row r="354" spans="1:24" x14ac:dyDescent="0.25">
      <c r="A354" s="55">
        <v>702</v>
      </c>
      <c r="B354" s="56" t="s">
        <v>3020</v>
      </c>
      <c r="C354" s="56"/>
      <c r="D354" s="25">
        <v>309151</v>
      </c>
      <c r="E354" s="25"/>
      <c r="F354" s="56" t="s">
        <v>42</v>
      </c>
      <c r="G354" s="56" t="s">
        <v>33</v>
      </c>
      <c r="H354" s="25" t="s">
        <v>34</v>
      </c>
      <c r="I354" s="25" t="s">
        <v>233</v>
      </c>
      <c r="J354" s="56" t="s">
        <v>39</v>
      </c>
      <c r="K354" s="57">
        <v>3291794.19</v>
      </c>
      <c r="L354" s="57">
        <v>177394.78886491602</v>
      </c>
      <c r="M354" s="57">
        <v>0</v>
      </c>
      <c r="N354" s="57">
        <v>0</v>
      </c>
      <c r="O354" s="57">
        <v>0</v>
      </c>
      <c r="P354" s="57">
        <v>3291794.19</v>
      </c>
      <c r="Q354" s="57">
        <v>3291794.19</v>
      </c>
      <c r="R354" s="28" t="s">
        <v>5153</v>
      </c>
      <c r="S354" s="28" t="s">
        <v>160</v>
      </c>
      <c r="T354" s="57">
        <v>0</v>
      </c>
      <c r="U354" s="56" t="s">
        <v>37</v>
      </c>
      <c r="V354" s="56" t="s">
        <v>37</v>
      </c>
      <c r="W354" s="56" t="s">
        <v>37</v>
      </c>
      <c r="X354" s="55">
        <v>4380460.97</v>
      </c>
    </row>
    <row r="355" spans="1:24" x14ac:dyDescent="0.25">
      <c r="A355" s="55">
        <v>702</v>
      </c>
      <c r="B355" s="56" t="s">
        <v>3024</v>
      </c>
      <c r="C355" s="56"/>
      <c r="D355" s="25">
        <v>308393</v>
      </c>
      <c r="E355" s="25"/>
      <c r="F355" s="56" t="s">
        <v>51</v>
      </c>
      <c r="G355" s="56" t="s">
        <v>33</v>
      </c>
      <c r="H355" s="25" t="s">
        <v>34</v>
      </c>
      <c r="I355" s="25" t="s">
        <v>35</v>
      </c>
      <c r="J355" s="56" t="s">
        <v>36</v>
      </c>
      <c r="K355" s="57">
        <v>44209.21</v>
      </c>
      <c r="L355" s="57">
        <v>44209.21</v>
      </c>
      <c r="M355" s="57">
        <v>0</v>
      </c>
      <c r="N355" s="57">
        <v>0</v>
      </c>
      <c r="O355" s="57">
        <v>0</v>
      </c>
      <c r="P355" s="57">
        <v>44209.21</v>
      </c>
      <c r="Q355" s="57">
        <v>44209.21</v>
      </c>
      <c r="R355" s="28" t="s">
        <v>5153</v>
      </c>
      <c r="S355" s="28" t="s">
        <v>2668</v>
      </c>
      <c r="T355" s="57">
        <v>44209.21</v>
      </c>
      <c r="U355" s="56" t="s">
        <v>37</v>
      </c>
      <c r="V355" s="56" t="s">
        <v>37</v>
      </c>
      <c r="W355" s="56" t="s">
        <v>37</v>
      </c>
      <c r="X355" s="55">
        <v>53252.93</v>
      </c>
    </row>
    <row r="356" spans="1:24" x14ac:dyDescent="0.25">
      <c r="A356" s="55">
        <v>702</v>
      </c>
      <c r="B356" s="56" t="s">
        <v>3027</v>
      </c>
      <c r="C356" s="56"/>
      <c r="D356" s="25">
        <v>320301</v>
      </c>
      <c r="E356" s="25"/>
      <c r="F356" s="56" t="s">
        <v>42</v>
      </c>
      <c r="G356" s="56" t="s">
        <v>33</v>
      </c>
      <c r="H356" s="25" t="s">
        <v>34</v>
      </c>
      <c r="I356" s="25" t="s">
        <v>35</v>
      </c>
      <c r="J356" s="56" t="s">
        <v>36</v>
      </c>
      <c r="K356" s="57">
        <v>431346.04</v>
      </c>
      <c r="L356" s="57">
        <v>431346.04</v>
      </c>
      <c r="M356" s="57">
        <v>0</v>
      </c>
      <c r="N356" s="57">
        <v>431346.04</v>
      </c>
      <c r="O356" s="57">
        <v>0</v>
      </c>
      <c r="P356" s="57">
        <v>0</v>
      </c>
      <c r="Q356" s="57">
        <v>431346.04</v>
      </c>
      <c r="R356" s="28" t="s">
        <v>5151</v>
      </c>
      <c r="S356" s="28" t="s">
        <v>2738</v>
      </c>
      <c r="T356" s="57">
        <v>0</v>
      </c>
      <c r="U356" s="56" t="s">
        <v>37</v>
      </c>
      <c r="V356" s="56" t="s">
        <v>37</v>
      </c>
      <c r="W356" s="56" t="s">
        <v>37</v>
      </c>
      <c r="X356" s="55">
        <v>456550.46</v>
      </c>
    </row>
    <row r="357" spans="1:24" x14ac:dyDescent="0.25">
      <c r="A357" s="55">
        <v>702</v>
      </c>
      <c r="B357" s="56" t="s">
        <v>3028</v>
      </c>
      <c r="C357" s="56"/>
      <c r="D357" s="25">
        <v>316661</v>
      </c>
      <c r="E357" s="25"/>
      <c r="F357" s="56" t="s">
        <v>33</v>
      </c>
      <c r="G357" s="56" t="s">
        <v>33</v>
      </c>
      <c r="H357" s="25" t="s">
        <v>34</v>
      </c>
      <c r="I357" s="25" t="s">
        <v>233</v>
      </c>
      <c r="J357" s="56" t="s">
        <v>39</v>
      </c>
      <c r="K357" s="57">
        <v>375079.69</v>
      </c>
      <c r="L357" s="57">
        <v>20213.044490204946</v>
      </c>
      <c r="M357" s="57">
        <v>0</v>
      </c>
      <c r="N357" s="57">
        <v>0</v>
      </c>
      <c r="O357" s="57">
        <v>0</v>
      </c>
      <c r="P357" s="57">
        <v>375079.69</v>
      </c>
      <c r="Q357" s="57">
        <v>375079.69</v>
      </c>
      <c r="R357" s="28" t="s">
        <v>5153</v>
      </c>
      <c r="S357" s="28" t="s">
        <v>160</v>
      </c>
      <c r="T357" s="57">
        <v>375079.69</v>
      </c>
      <c r="U357" s="56" t="s">
        <v>37</v>
      </c>
      <c r="V357" s="56" t="s">
        <v>37</v>
      </c>
      <c r="W357" s="56" t="s">
        <v>37</v>
      </c>
      <c r="X357" s="55">
        <v>500991.94</v>
      </c>
    </row>
    <row r="358" spans="1:24" x14ac:dyDescent="0.25">
      <c r="A358" s="55">
        <v>702</v>
      </c>
      <c r="B358" s="56" t="s">
        <v>3035</v>
      </c>
      <c r="C358" s="56"/>
      <c r="D358" s="25">
        <v>309384</v>
      </c>
      <c r="E358" s="25"/>
      <c r="F358" s="56" t="s">
        <v>33</v>
      </c>
      <c r="G358" s="56" t="s">
        <v>33</v>
      </c>
      <c r="H358" s="25" t="s">
        <v>34</v>
      </c>
      <c r="I358" s="25" t="s">
        <v>233</v>
      </c>
      <c r="J358" s="56" t="s">
        <v>39</v>
      </c>
      <c r="K358" s="57">
        <v>1644746.44</v>
      </c>
      <c r="L358" s="57">
        <v>88635.38563451996</v>
      </c>
      <c r="M358" s="57">
        <v>0</v>
      </c>
      <c r="N358" s="57">
        <v>0</v>
      </c>
      <c r="O358" s="57">
        <v>0</v>
      </c>
      <c r="P358" s="57">
        <v>1644746.44</v>
      </c>
      <c r="Q358" s="57">
        <v>1644746.44</v>
      </c>
      <c r="R358" s="28" t="s">
        <v>5153</v>
      </c>
      <c r="S358" s="28" t="s">
        <v>160</v>
      </c>
      <c r="T358" s="57">
        <v>0</v>
      </c>
      <c r="U358" s="56" t="s">
        <v>37</v>
      </c>
      <c r="V358" s="56" t="s">
        <v>37</v>
      </c>
      <c r="W358" s="56" t="s">
        <v>37</v>
      </c>
      <c r="X358" s="55">
        <v>1771265.4</v>
      </c>
    </row>
    <row r="359" spans="1:24" x14ac:dyDescent="0.25">
      <c r="A359" s="55">
        <v>702</v>
      </c>
      <c r="B359" s="56" t="s">
        <v>3037</v>
      </c>
      <c r="C359" s="56"/>
      <c r="D359" s="25">
        <v>340113</v>
      </c>
      <c r="E359" s="25"/>
      <c r="F359" s="56" t="s">
        <v>33</v>
      </c>
      <c r="G359" s="56" t="s">
        <v>33</v>
      </c>
      <c r="H359" s="25" t="s">
        <v>34</v>
      </c>
      <c r="I359" s="25" t="s">
        <v>233</v>
      </c>
      <c r="J359" s="56" t="s">
        <v>39</v>
      </c>
      <c r="K359" s="57">
        <v>572945.21</v>
      </c>
      <c r="L359" s="57">
        <v>30876.017360950187</v>
      </c>
      <c r="M359" s="57">
        <v>0</v>
      </c>
      <c r="N359" s="57">
        <v>0</v>
      </c>
      <c r="O359" s="57">
        <v>0</v>
      </c>
      <c r="P359" s="57">
        <v>572945.21</v>
      </c>
      <c r="Q359" s="57">
        <v>572945.21</v>
      </c>
      <c r="R359" s="28" t="s">
        <v>5153</v>
      </c>
      <c r="S359" s="28" t="s">
        <v>160</v>
      </c>
      <c r="T359" s="57">
        <v>0</v>
      </c>
      <c r="U359" s="56" t="s">
        <v>37</v>
      </c>
      <c r="V359" s="56" t="s">
        <v>37</v>
      </c>
      <c r="W359" s="56" t="s">
        <v>37</v>
      </c>
      <c r="X359" s="55">
        <v>664131.1</v>
      </c>
    </row>
    <row r="360" spans="1:24" x14ac:dyDescent="0.25">
      <c r="A360" s="55">
        <v>702</v>
      </c>
      <c r="B360" s="56" t="s">
        <v>3064</v>
      </c>
      <c r="C360" s="56"/>
      <c r="D360" s="25">
        <v>334336</v>
      </c>
      <c r="E360" s="25"/>
      <c r="F360" s="56" t="s">
        <v>33</v>
      </c>
      <c r="G360" s="56" t="s">
        <v>33</v>
      </c>
      <c r="H360" s="25" t="s">
        <v>34</v>
      </c>
      <c r="I360" s="25" t="s">
        <v>233</v>
      </c>
      <c r="J360" s="56" t="s">
        <v>39</v>
      </c>
      <c r="K360" s="57">
        <v>10654.12</v>
      </c>
      <c r="L360" s="57">
        <v>574.15052668936119</v>
      </c>
      <c r="M360" s="57">
        <v>0</v>
      </c>
      <c r="N360" s="57">
        <v>0</v>
      </c>
      <c r="O360" s="57">
        <v>0</v>
      </c>
      <c r="P360" s="57">
        <v>10654.12</v>
      </c>
      <c r="Q360" s="57">
        <v>10654.12</v>
      </c>
      <c r="R360" s="28" t="s">
        <v>5153</v>
      </c>
      <c r="S360" s="28" t="s">
        <v>160</v>
      </c>
      <c r="T360" s="57">
        <v>10654.12</v>
      </c>
      <c r="U360" s="56" t="s">
        <v>37</v>
      </c>
      <c r="V360" s="56" t="s">
        <v>37</v>
      </c>
      <c r="W360" s="56" t="s">
        <v>37</v>
      </c>
      <c r="X360" s="55">
        <v>21308.240000000002</v>
      </c>
    </row>
    <row r="361" spans="1:24" x14ac:dyDescent="0.25">
      <c r="A361" s="55">
        <v>702</v>
      </c>
      <c r="B361" s="56" t="s">
        <v>3081</v>
      </c>
      <c r="C361" s="56"/>
      <c r="D361" s="25">
        <v>319232</v>
      </c>
      <c r="E361" s="25"/>
      <c r="F361" s="56" t="s">
        <v>33</v>
      </c>
      <c r="G361" s="56" t="s">
        <v>33</v>
      </c>
      <c r="H361" s="25" t="s">
        <v>34</v>
      </c>
      <c r="I361" s="25" t="s">
        <v>35</v>
      </c>
      <c r="J361" s="56" t="s">
        <v>39</v>
      </c>
      <c r="K361" s="57">
        <v>1441639.76</v>
      </c>
      <c r="L361" s="57">
        <v>77689.966651429146</v>
      </c>
      <c r="M361" s="57">
        <v>0</v>
      </c>
      <c r="N361" s="57">
        <v>0</v>
      </c>
      <c r="O361" s="57">
        <v>0</v>
      </c>
      <c r="P361" s="57">
        <v>1441639.76</v>
      </c>
      <c r="Q361" s="57">
        <v>1441639.76</v>
      </c>
      <c r="R361" s="28" t="s">
        <v>5153</v>
      </c>
      <c r="S361" s="28" t="s">
        <v>160</v>
      </c>
      <c r="T361" s="57">
        <v>0</v>
      </c>
      <c r="U361" s="56" t="s">
        <v>37</v>
      </c>
      <c r="V361" s="56" t="s">
        <v>37</v>
      </c>
      <c r="W361" s="56" t="s">
        <v>37</v>
      </c>
      <c r="X361" s="55">
        <v>1663961.97</v>
      </c>
    </row>
    <row r="362" spans="1:24" x14ac:dyDescent="0.25">
      <c r="A362" s="55">
        <v>702</v>
      </c>
      <c r="B362" s="56" t="s">
        <v>3098</v>
      </c>
      <c r="C362" s="56"/>
      <c r="D362" s="25">
        <v>350425</v>
      </c>
      <c r="E362" s="25"/>
      <c r="F362" s="56" t="s">
        <v>33</v>
      </c>
      <c r="G362" s="56" t="s">
        <v>33</v>
      </c>
      <c r="H362" s="25" t="s">
        <v>34</v>
      </c>
      <c r="I362" s="25" t="s">
        <v>35</v>
      </c>
      <c r="J362" s="56" t="s">
        <v>39</v>
      </c>
      <c r="K362" s="57">
        <v>1677156.31</v>
      </c>
      <c r="L362" s="57">
        <v>90381.953528483398</v>
      </c>
      <c r="M362" s="57">
        <v>0</v>
      </c>
      <c r="N362" s="57">
        <v>0</v>
      </c>
      <c r="O362" s="57">
        <v>0</v>
      </c>
      <c r="P362" s="57">
        <v>1677156.31</v>
      </c>
      <c r="Q362" s="57">
        <v>1677156.31</v>
      </c>
      <c r="R362" s="28" t="s">
        <v>5153</v>
      </c>
      <c r="S362" s="28" t="s">
        <v>160</v>
      </c>
      <c r="T362" s="57">
        <v>0</v>
      </c>
      <c r="U362" s="56" t="s">
        <v>37</v>
      </c>
      <c r="V362" s="56" t="s">
        <v>37</v>
      </c>
      <c r="W362" s="56" t="s">
        <v>37</v>
      </c>
      <c r="X362" s="55">
        <v>1900777.14</v>
      </c>
    </row>
    <row r="363" spans="1:24" x14ac:dyDescent="0.25">
      <c r="A363" s="55">
        <v>702</v>
      </c>
      <c r="B363" s="56" t="s">
        <v>3107</v>
      </c>
      <c r="C363" s="56"/>
      <c r="D363" s="25">
        <v>338494</v>
      </c>
      <c r="E363" s="25"/>
      <c r="F363" s="56" t="s">
        <v>33</v>
      </c>
      <c r="G363" s="56" t="s">
        <v>33</v>
      </c>
      <c r="H363" s="25" t="s">
        <v>34</v>
      </c>
      <c r="I363" s="25" t="s">
        <v>233</v>
      </c>
      <c r="J363" s="56" t="s">
        <v>39</v>
      </c>
      <c r="K363" s="57">
        <v>785902.34</v>
      </c>
      <c r="L363" s="57">
        <v>42352.277094438716</v>
      </c>
      <c r="M363" s="57">
        <v>0</v>
      </c>
      <c r="N363" s="57">
        <v>0</v>
      </c>
      <c r="O363" s="57">
        <v>0</v>
      </c>
      <c r="P363" s="57">
        <v>785902.34</v>
      </c>
      <c r="Q363" s="57">
        <v>785902.34</v>
      </c>
      <c r="R363" s="28" t="s">
        <v>5153</v>
      </c>
      <c r="S363" s="28" t="s">
        <v>160</v>
      </c>
      <c r="T363" s="57">
        <v>0</v>
      </c>
      <c r="U363" s="56" t="s">
        <v>37</v>
      </c>
      <c r="V363" s="56" t="s">
        <v>37</v>
      </c>
      <c r="W363" s="56" t="s">
        <v>37</v>
      </c>
      <c r="X363" s="55">
        <v>834761.67</v>
      </c>
    </row>
    <row r="364" spans="1:24" x14ac:dyDescent="0.25">
      <c r="A364" s="55">
        <v>702</v>
      </c>
      <c r="B364" s="56" t="s">
        <v>3114</v>
      </c>
      <c r="C364" s="56"/>
      <c r="D364" s="25">
        <v>319886</v>
      </c>
      <c r="E364" s="25"/>
      <c r="F364" s="56" t="s">
        <v>42</v>
      </c>
      <c r="G364" s="56" t="s">
        <v>33</v>
      </c>
      <c r="H364" s="25" t="s">
        <v>34</v>
      </c>
      <c r="I364" s="25" t="s">
        <v>233</v>
      </c>
      <c r="J364" s="56" t="s">
        <v>36</v>
      </c>
      <c r="K364" s="57">
        <v>61164.14</v>
      </c>
      <c r="L364" s="57">
        <v>61164.14</v>
      </c>
      <c r="M364" s="57">
        <v>0</v>
      </c>
      <c r="N364" s="57">
        <v>61164.14</v>
      </c>
      <c r="O364" s="57">
        <v>0</v>
      </c>
      <c r="P364" s="57">
        <v>0</v>
      </c>
      <c r="Q364" s="57">
        <v>61164.14</v>
      </c>
      <c r="R364" s="28" t="s">
        <v>5151</v>
      </c>
      <c r="S364" s="28" t="s">
        <v>2668</v>
      </c>
      <c r="T364" s="57">
        <v>0</v>
      </c>
      <c r="U364" s="56" t="s">
        <v>37</v>
      </c>
      <c r="V364" s="56" t="s">
        <v>37</v>
      </c>
      <c r="W364" s="56" t="s">
        <v>37</v>
      </c>
      <c r="X364" s="55">
        <v>72148.960000000006</v>
      </c>
    </row>
    <row r="365" spans="1:24" x14ac:dyDescent="0.25">
      <c r="A365" s="55">
        <v>702</v>
      </c>
      <c r="B365" s="56" t="s">
        <v>3121</v>
      </c>
      <c r="C365" s="56"/>
      <c r="D365" s="25">
        <v>332377</v>
      </c>
      <c r="E365" s="25"/>
      <c r="F365" s="56" t="s">
        <v>33</v>
      </c>
      <c r="G365" s="56" t="s">
        <v>33</v>
      </c>
      <c r="H365" s="25" t="s">
        <v>34</v>
      </c>
      <c r="I365" s="25" t="s">
        <v>35</v>
      </c>
      <c r="J365" s="56" t="s">
        <v>39</v>
      </c>
      <c r="K365" s="57">
        <v>466506.21</v>
      </c>
      <c r="L365" s="57">
        <v>25140.019652055518</v>
      </c>
      <c r="M365" s="57">
        <v>466506.21</v>
      </c>
      <c r="N365" s="57">
        <v>0</v>
      </c>
      <c r="O365" s="57">
        <v>0</v>
      </c>
      <c r="P365" s="57">
        <v>0</v>
      </c>
      <c r="Q365" s="57">
        <v>466506.21</v>
      </c>
      <c r="R365" s="28" t="s">
        <v>5150</v>
      </c>
      <c r="S365" s="28" t="s">
        <v>160</v>
      </c>
      <c r="T365" s="57">
        <v>0</v>
      </c>
      <c r="U365" s="56" t="s">
        <v>37</v>
      </c>
      <c r="V365" s="56" t="s">
        <v>37</v>
      </c>
      <c r="W365" s="56" t="s">
        <v>37</v>
      </c>
      <c r="X365" s="55">
        <v>546829.04</v>
      </c>
    </row>
    <row r="366" spans="1:24" x14ac:dyDescent="0.25">
      <c r="A366" s="55">
        <v>702</v>
      </c>
      <c r="B366" s="56" t="s">
        <v>3123</v>
      </c>
      <c r="C366" s="56"/>
      <c r="D366" s="25">
        <v>348338</v>
      </c>
      <c r="E366" s="25"/>
      <c r="F366" s="56" t="s">
        <v>33</v>
      </c>
      <c r="G366" s="56" t="s">
        <v>33</v>
      </c>
      <c r="H366" s="25" t="s">
        <v>34</v>
      </c>
      <c r="I366" s="25" t="s">
        <v>35</v>
      </c>
      <c r="J366" s="56" t="s">
        <v>39</v>
      </c>
      <c r="K366" s="57">
        <v>643966.36</v>
      </c>
      <c r="L366" s="57">
        <v>34703.347133712661</v>
      </c>
      <c r="M366" s="57">
        <v>643966.36</v>
      </c>
      <c r="N366" s="57">
        <v>0</v>
      </c>
      <c r="O366" s="57">
        <v>0</v>
      </c>
      <c r="P366" s="57">
        <v>0</v>
      </c>
      <c r="Q366" s="57">
        <v>643966.36</v>
      </c>
      <c r="R366" s="28" t="s">
        <v>5150</v>
      </c>
      <c r="S366" s="28" t="s">
        <v>160</v>
      </c>
      <c r="T366" s="57">
        <v>0</v>
      </c>
      <c r="U366" s="56" t="s">
        <v>37</v>
      </c>
      <c r="V366" s="56" t="s">
        <v>37</v>
      </c>
      <c r="W366" s="56" t="s">
        <v>37</v>
      </c>
      <c r="X366" s="55">
        <v>697630.23</v>
      </c>
    </row>
    <row r="367" spans="1:24" x14ac:dyDescent="0.25">
      <c r="A367" s="55">
        <v>702</v>
      </c>
      <c r="B367" s="56" t="s">
        <v>3142</v>
      </c>
      <c r="C367" s="56"/>
      <c r="D367" s="25">
        <v>332377</v>
      </c>
      <c r="E367" s="25"/>
      <c r="F367" s="56" t="s">
        <v>33</v>
      </c>
      <c r="G367" s="56" t="s">
        <v>33</v>
      </c>
      <c r="H367" s="25" t="s">
        <v>34</v>
      </c>
      <c r="I367" s="25" t="s">
        <v>35</v>
      </c>
      <c r="J367" s="56" t="s">
        <v>39</v>
      </c>
      <c r="K367" s="57">
        <v>784057.02</v>
      </c>
      <c r="L367" s="57">
        <v>42252.832799657881</v>
      </c>
      <c r="M367" s="57">
        <v>784057.02</v>
      </c>
      <c r="N367" s="57">
        <v>0</v>
      </c>
      <c r="O367" s="57">
        <v>0</v>
      </c>
      <c r="P367" s="57">
        <v>0</v>
      </c>
      <c r="Q367" s="57">
        <v>784057.02</v>
      </c>
      <c r="R367" s="28" t="s">
        <v>5150</v>
      </c>
      <c r="S367" s="28" t="s">
        <v>160</v>
      </c>
      <c r="T367" s="57">
        <v>0</v>
      </c>
      <c r="U367" s="56" t="s">
        <v>37</v>
      </c>
      <c r="V367" s="56" t="s">
        <v>37</v>
      </c>
      <c r="W367" s="56" t="s">
        <v>37</v>
      </c>
      <c r="X367" s="55">
        <v>1175488.6200000001</v>
      </c>
    </row>
    <row r="368" spans="1:24" x14ac:dyDescent="0.25">
      <c r="A368" s="55">
        <v>702</v>
      </c>
      <c r="B368" s="56" t="s">
        <v>3147</v>
      </c>
      <c r="C368" s="56"/>
      <c r="D368" s="25">
        <v>333512</v>
      </c>
      <c r="E368" s="25"/>
      <c r="F368" s="56" t="s">
        <v>33</v>
      </c>
      <c r="G368" s="56" t="s">
        <v>33</v>
      </c>
      <c r="H368" s="25" t="s">
        <v>34</v>
      </c>
      <c r="I368" s="25" t="s">
        <v>233</v>
      </c>
      <c r="J368" s="56" t="s">
        <v>39</v>
      </c>
      <c r="K368" s="57">
        <v>558167.28</v>
      </c>
      <c r="L368" s="57">
        <v>30079.634713403655</v>
      </c>
      <c r="M368" s="57">
        <v>0</v>
      </c>
      <c r="N368" s="57">
        <v>0</v>
      </c>
      <c r="O368" s="57">
        <v>0</v>
      </c>
      <c r="P368" s="57">
        <v>558167.28</v>
      </c>
      <c r="Q368" s="57">
        <v>558167.28</v>
      </c>
      <c r="R368" s="28" t="s">
        <v>5153</v>
      </c>
      <c r="S368" s="28" t="s">
        <v>160</v>
      </c>
      <c r="T368" s="57">
        <v>0</v>
      </c>
      <c r="U368" s="56" t="s">
        <v>37</v>
      </c>
      <c r="V368" s="56" t="s">
        <v>37</v>
      </c>
      <c r="W368" s="56" t="s">
        <v>37</v>
      </c>
      <c r="X368" s="55">
        <v>612615.28</v>
      </c>
    </row>
    <row r="369" spans="1:24" x14ac:dyDescent="0.25">
      <c r="A369" s="55">
        <v>702</v>
      </c>
      <c r="B369" s="56" t="s">
        <v>3156</v>
      </c>
      <c r="C369" s="56"/>
      <c r="D369" s="25">
        <v>309348</v>
      </c>
      <c r="E369" s="25"/>
      <c r="F369" s="56" t="s">
        <v>42</v>
      </c>
      <c r="G369" s="56" t="s">
        <v>33</v>
      </c>
      <c r="H369" s="25" t="s">
        <v>34</v>
      </c>
      <c r="I369" s="25" t="s">
        <v>233</v>
      </c>
      <c r="J369" s="56" t="s">
        <v>36</v>
      </c>
      <c r="K369" s="57">
        <v>187111.14</v>
      </c>
      <c r="L369" s="57">
        <v>187111.14</v>
      </c>
      <c r="M369" s="57">
        <v>0</v>
      </c>
      <c r="N369" s="57">
        <v>0</v>
      </c>
      <c r="O369" s="57">
        <v>0</v>
      </c>
      <c r="P369" s="57">
        <v>187111.14</v>
      </c>
      <c r="Q369" s="57">
        <v>187111.14</v>
      </c>
      <c r="R369" s="28" t="s">
        <v>5153</v>
      </c>
      <c r="S369" s="28" t="s">
        <v>158</v>
      </c>
      <c r="T369" s="57">
        <v>0</v>
      </c>
      <c r="U369" s="56" t="s">
        <v>37</v>
      </c>
      <c r="V369" s="56" t="s">
        <v>37</v>
      </c>
      <c r="W369" s="56" t="s">
        <v>37</v>
      </c>
      <c r="X369" s="55">
        <v>212854.68</v>
      </c>
    </row>
    <row r="370" spans="1:24" x14ac:dyDescent="0.25">
      <c r="A370" s="55">
        <v>702</v>
      </c>
      <c r="B370" s="56" t="s">
        <v>3184</v>
      </c>
      <c r="C370" s="56"/>
      <c r="D370" s="25">
        <v>328128</v>
      </c>
      <c r="E370" s="25"/>
      <c r="F370" s="56" t="s">
        <v>33</v>
      </c>
      <c r="G370" s="56" t="s">
        <v>33</v>
      </c>
      <c r="H370" s="25" t="s">
        <v>34</v>
      </c>
      <c r="I370" s="25" t="s">
        <v>35</v>
      </c>
      <c r="J370" s="56" t="s">
        <v>36</v>
      </c>
      <c r="K370" s="57">
        <v>149874.47</v>
      </c>
      <c r="L370" s="57">
        <v>149874.47</v>
      </c>
      <c r="M370" s="57">
        <v>0</v>
      </c>
      <c r="N370" s="57">
        <v>0</v>
      </c>
      <c r="O370" s="57">
        <v>0</v>
      </c>
      <c r="P370" s="57">
        <v>149874.47</v>
      </c>
      <c r="Q370" s="57">
        <v>149874.47</v>
      </c>
      <c r="R370" s="28" t="s">
        <v>5153</v>
      </c>
      <c r="S370" s="28" t="s">
        <v>160</v>
      </c>
      <c r="T370" s="57">
        <v>0</v>
      </c>
      <c r="U370" s="56" t="s">
        <v>37</v>
      </c>
      <c r="V370" s="56" t="s">
        <v>37</v>
      </c>
      <c r="W370" s="56" t="s">
        <v>37</v>
      </c>
      <c r="X370" s="55">
        <v>165123.95000000001</v>
      </c>
    </row>
    <row r="371" spans="1:24" x14ac:dyDescent="0.25">
      <c r="A371" s="55">
        <v>702</v>
      </c>
      <c r="B371" s="56" t="s">
        <v>3192</v>
      </c>
      <c r="C371" s="56"/>
      <c r="D371" s="25">
        <v>320290</v>
      </c>
      <c r="E371" s="25"/>
      <c r="F371" s="56" t="s">
        <v>33</v>
      </c>
      <c r="G371" s="56" t="s">
        <v>33</v>
      </c>
      <c r="H371" s="25" t="s">
        <v>34</v>
      </c>
      <c r="I371" s="25" t="s">
        <v>233</v>
      </c>
      <c r="J371" s="56" t="s">
        <v>39</v>
      </c>
      <c r="K371" s="57">
        <v>1433462.83</v>
      </c>
      <c r="L371" s="57">
        <v>77249.311893814054</v>
      </c>
      <c r="M371" s="57">
        <v>0</v>
      </c>
      <c r="N371" s="57">
        <v>0</v>
      </c>
      <c r="O371" s="57">
        <v>0</v>
      </c>
      <c r="P371" s="57">
        <v>1433462.83</v>
      </c>
      <c r="Q371" s="57">
        <v>1433462.83</v>
      </c>
      <c r="R371" s="28" t="s">
        <v>5153</v>
      </c>
      <c r="S371" s="28" t="s">
        <v>160</v>
      </c>
      <c r="T371" s="57">
        <v>0</v>
      </c>
      <c r="U371" s="56" t="s">
        <v>37</v>
      </c>
      <c r="V371" s="56" t="s">
        <v>37</v>
      </c>
      <c r="W371" s="56" t="s">
        <v>37</v>
      </c>
      <c r="X371" s="55">
        <v>1964104.32</v>
      </c>
    </row>
    <row r="372" spans="1:24" x14ac:dyDescent="0.25">
      <c r="A372" s="55">
        <v>702</v>
      </c>
      <c r="B372" s="56" t="s">
        <v>3194</v>
      </c>
      <c r="C372" s="56"/>
      <c r="D372" s="25">
        <v>315144</v>
      </c>
      <c r="E372" s="25"/>
      <c r="F372" s="56" t="s">
        <v>42</v>
      </c>
      <c r="G372" s="56" t="s">
        <v>33</v>
      </c>
      <c r="H372" s="25" t="s">
        <v>34</v>
      </c>
      <c r="I372" s="25" t="s">
        <v>35</v>
      </c>
      <c r="J372" s="56" t="s">
        <v>36</v>
      </c>
      <c r="K372" s="57">
        <v>257992.2</v>
      </c>
      <c r="L372" s="57">
        <v>257992.2</v>
      </c>
      <c r="M372" s="57">
        <v>0</v>
      </c>
      <c r="N372" s="57">
        <v>0</v>
      </c>
      <c r="O372" s="57">
        <v>0</v>
      </c>
      <c r="P372" s="57">
        <v>257992.2</v>
      </c>
      <c r="Q372" s="57">
        <v>257992.2</v>
      </c>
      <c r="R372" s="28" t="s">
        <v>5153</v>
      </c>
      <c r="S372" s="28" t="s">
        <v>2509</v>
      </c>
      <c r="T372" s="57">
        <v>0</v>
      </c>
      <c r="U372" s="56" t="s">
        <v>37</v>
      </c>
      <c r="V372" s="56" t="s">
        <v>37</v>
      </c>
      <c r="W372" s="56" t="s">
        <v>37</v>
      </c>
      <c r="X372" s="55">
        <v>277375.94</v>
      </c>
    </row>
    <row r="373" spans="1:24" x14ac:dyDescent="0.25">
      <c r="A373" s="55">
        <v>702</v>
      </c>
      <c r="B373" s="56" t="s">
        <v>3195</v>
      </c>
      <c r="C373" s="56"/>
      <c r="D373" s="25">
        <v>338212</v>
      </c>
      <c r="E373" s="25"/>
      <c r="F373" s="56" t="s">
        <v>42</v>
      </c>
      <c r="G373" s="56" t="s">
        <v>33</v>
      </c>
      <c r="H373" s="25" t="s">
        <v>34</v>
      </c>
      <c r="I373" s="25" t="s">
        <v>35</v>
      </c>
      <c r="J373" s="56" t="s">
        <v>39</v>
      </c>
      <c r="K373" s="57">
        <v>14613776.18</v>
      </c>
      <c r="L373" s="57">
        <v>787536.39818844164</v>
      </c>
      <c r="M373" s="57">
        <v>14613776.18</v>
      </c>
      <c r="N373" s="57">
        <v>0</v>
      </c>
      <c r="O373" s="57">
        <v>0</v>
      </c>
      <c r="P373" s="57">
        <v>0</v>
      </c>
      <c r="Q373" s="57">
        <v>14613776.18</v>
      </c>
      <c r="R373" s="28" t="s">
        <v>5150</v>
      </c>
      <c r="S373" s="28" t="s">
        <v>160</v>
      </c>
      <c r="T373" s="57">
        <v>0</v>
      </c>
      <c r="U373" s="56" t="s">
        <v>37</v>
      </c>
      <c r="V373" s="56" t="s">
        <v>37</v>
      </c>
      <c r="W373" s="56" t="s">
        <v>37</v>
      </c>
      <c r="X373" s="55">
        <v>18695963.440000001</v>
      </c>
    </row>
    <row r="374" spans="1:24" x14ac:dyDescent="0.25">
      <c r="A374" s="55">
        <v>702</v>
      </c>
      <c r="B374" s="56" t="s">
        <v>3200</v>
      </c>
      <c r="C374" s="56"/>
      <c r="D374" s="25">
        <v>309348</v>
      </c>
      <c r="E374" s="25"/>
      <c r="F374" s="56" t="s">
        <v>42</v>
      </c>
      <c r="G374" s="56" t="s">
        <v>33</v>
      </c>
      <c r="H374" s="25" t="s">
        <v>34</v>
      </c>
      <c r="I374" s="25" t="s">
        <v>233</v>
      </c>
      <c r="J374" s="56" t="s">
        <v>36</v>
      </c>
      <c r="K374" s="57">
        <v>241184.49</v>
      </c>
      <c r="L374" s="57">
        <v>241184.49</v>
      </c>
      <c r="M374" s="57">
        <v>0</v>
      </c>
      <c r="N374" s="57">
        <v>0</v>
      </c>
      <c r="O374" s="57">
        <v>0</v>
      </c>
      <c r="P374" s="57">
        <v>241184.49</v>
      </c>
      <c r="Q374" s="57">
        <v>241184.49</v>
      </c>
      <c r="R374" s="28" t="s">
        <v>5153</v>
      </c>
      <c r="S374" s="28" t="s">
        <v>158</v>
      </c>
      <c r="T374" s="57">
        <v>0</v>
      </c>
      <c r="U374" s="56" t="s">
        <v>37</v>
      </c>
      <c r="V374" s="56" t="s">
        <v>37</v>
      </c>
      <c r="W374" s="56" t="s">
        <v>37</v>
      </c>
      <c r="X374" s="55">
        <v>275666</v>
      </c>
    </row>
    <row r="375" spans="1:24" x14ac:dyDescent="0.25">
      <c r="A375" s="55">
        <v>702</v>
      </c>
      <c r="B375" s="56" t="s">
        <v>3207</v>
      </c>
      <c r="C375" s="56"/>
      <c r="D375" s="25">
        <v>308247</v>
      </c>
      <c r="E375" s="25"/>
      <c r="F375" s="56" t="s">
        <v>42</v>
      </c>
      <c r="G375" s="56" t="s">
        <v>33</v>
      </c>
      <c r="H375" s="25" t="s">
        <v>34</v>
      </c>
      <c r="I375" s="25" t="s">
        <v>35</v>
      </c>
      <c r="J375" s="56" t="s">
        <v>36</v>
      </c>
      <c r="K375" s="57">
        <v>258714.49</v>
      </c>
      <c r="L375" s="57">
        <v>258714.49</v>
      </c>
      <c r="M375" s="57">
        <v>0</v>
      </c>
      <c r="N375" s="57">
        <v>0</v>
      </c>
      <c r="O375" s="57">
        <v>0</v>
      </c>
      <c r="P375" s="57">
        <v>258714.49</v>
      </c>
      <c r="Q375" s="57">
        <v>258714.49</v>
      </c>
      <c r="R375" s="28" t="s">
        <v>5153</v>
      </c>
      <c r="S375" s="28" t="s">
        <v>2668</v>
      </c>
      <c r="T375" s="57">
        <v>0</v>
      </c>
      <c r="U375" s="56" t="s">
        <v>37</v>
      </c>
      <c r="V375" s="56" t="s">
        <v>37</v>
      </c>
      <c r="W375" s="56" t="s">
        <v>37</v>
      </c>
      <c r="X375" s="55">
        <v>289882.93</v>
      </c>
    </row>
    <row r="376" spans="1:24" x14ac:dyDescent="0.25">
      <c r="A376" s="55">
        <v>702</v>
      </c>
      <c r="B376" s="56" t="s">
        <v>3208</v>
      </c>
      <c r="C376" s="56"/>
      <c r="D376" s="25">
        <v>308247</v>
      </c>
      <c r="E376" s="25"/>
      <c r="F376" s="56" t="s">
        <v>42</v>
      </c>
      <c r="G376" s="56" t="s">
        <v>33</v>
      </c>
      <c r="H376" s="25" t="s">
        <v>34</v>
      </c>
      <c r="I376" s="25" t="s">
        <v>35</v>
      </c>
      <c r="J376" s="56" t="s">
        <v>36</v>
      </c>
      <c r="K376" s="57">
        <v>258605</v>
      </c>
      <c r="L376" s="57">
        <v>258605</v>
      </c>
      <c r="M376" s="57">
        <v>0</v>
      </c>
      <c r="N376" s="57">
        <v>0</v>
      </c>
      <c r="O376" s="57">
        <v>0</v>
      </c>
      <c r="P376" s="57">
        <v>258605</v>
      </c>
      <c r="Q376" s="57">
        <v>258605</v>
      </c>
      <c r="R376" s="28" t="s">
        <v>5153</v>
      </c>
      <c r="S376" s="28" t="s">
        <v>2668</v>
      </c>
      <c r="T376" s="57">
        <v>0</v>
      </c>
      <c r="U376" s="56" t="s">
        <v>37</v>
      </c>
      <c r="V376" s="56" t="s">
        <v>37</v>
      </c>
      <c r="W376" s="56" t="s">
        <v>37</v>
      </c>
      <c r="X376" s="55">
        <v>289882.93</v>
      </c>
    </row>
    <row r="377" spans="1:24" x14ac:dyDescent="0.25">
      <c r="A377" s="55">
        <v>702</v>
      </c>
      <c r="B377" s="56" t="s">
        <v>3218</v>
      </c>
      <c r="C377" s="56"/>
      <c r="D377" s="25">
        <v>335598</v>
      </c>
      <c r="E377" s="25"/>
      <c r="F377" s="56" t="s">
        <v>33</v>
      </c>
      <c r="G377" s="56" t="s">
        <v>33</v>
      </c>
      <c r="H377" s="25" t="s">
        <v>34</v>
      </c>
      <c r="I377" s="25" t="s">
        <v>233</v>
      </c>
      <c r="J377" s="56" t="s">
        <v>39</v>
      </c>
      <c r="K377" s="57">
        <v>305825.46000000002</v>
      </c>
      <c r="L377" s="57">
        <v>16480.934036224124</v>
      </c>
      <c r="M377" s="57">
        <v>0</v>
      </c>
      <c r="N377" s="57">
        <v>0</v>
      </c>
      <c r="O377" s="57">
        <v>0</v>
      </c>
      <c r="P377" s="57">
        <v>305825.46000000002</v>
      </c>
      <c r="Q377" s="57">
        <v>305825.46000000002</v>
      </c>
      <c r="R377" s="28" t="s">
        <v>5153</v>
      </c>
      <c r="S377" s="28" t="s">
        <v>160</v>
      </c>
      <c r="T377" s="57">
        <v>0</v>
      </c>
      <c r="U377" s="56" t="s">
        <v>37</v>
      </c>
      <c r="V377" s="56" t="s">
        <v>37</v>
      </c>
      <c r="W377" s="56" t="s">
        <v>37</v>
      </c>
      <c r="X377" s="55">
        <v>370235.7</v>
      </c>
    </row>
    <row r="378" spans="1:24" x14ac:dyDescent="0.25">
      <c r="A378" s="55">
        <v>702</v>
      </c>
      <c r="B378" s="56" t="s">
        <v>3220</v>
      </c>
      <c r="C378" s="56"/>
      <c r="D378" s="25">
        <v>319904</v>
      </c>
      <c r="E378" s="25"/>
      <c r="F378" s="56" t="s">
        <v>33</v>
      </c>
      <c r="G378" s="56" t="s">
        <v>33</v>
      </c>
      <c r="H378" s="25" t="s">
        <v>34</v>
      </c>
      <c r="I378" s="25" t="s">
        <v>233</v>
      </c>
      <c r="J378" s="56" t="s">
        <v>39</v>
      </c>
      <c r="K378" s="57">
        <v>2600532</v>
      </c>
      <c r="L378" s="57">
        <v>140142.66945299451</v>
      </c>
      <c r="M378" s="57">
        <v>0</v>
      </c>
      <c r="N378" s="57">
        <v>0</v>
      </c>
      <c r="O378" s="57">
        <v>0</v>
      </c>
      <c r="P378" s="57">
        <v>2600532</v>
      </c>
      <c r="Q378" s="57">
        <v>2600532</v>
      </c>
      <c r="R378" s="28" t="s">
        <v>5153</v>
      </c>
      <c r="S378" s="28" t="s">
        <v>160</v>
      </c>
      <c r="T378" s="57">
        <v>0</v>
      </c>
      <c r="U378" s="56" t="s">
        <v>37</v>
      </c>
      <c r="V378" s="56" t="s">
        <v>37</v>
      </c>
      <c r="W378" s="56" t="s">
        <v>37</v>
      </c>
      <c r="X378" s="55">
        <v>2836944</v>
      </c>
    </row>
    <row r="379" spans="1:24" x14ac:dyDescent="0.25">
      <c r="A379" s="55">
        <v>702</v>
      </c>
      <c r="B379" s="56" t="s">
        <v>3237</v>
      </c>
      <c r="C379" s="56"/>
      <c r="D379" s="25">
        <v>361194</v>
      </c>
      <c r="E379" s="25"/>
      <c r="F379" s="56" t="s">
        <v>33</v>
      </c>
      <c r="G379" s="56" t="s">
        <v>33</v>
      </c>
      <c r="H379" s="25" t="s">
        <v>34</v>
      </c>
      <c r="I379" s="25" t="s">
        <v>35</v>
      </c>
      <c r="J379" s="56" t="s">
        <v>39</v>
      </c>
      <c r="K379" s="57">
        <v>1776113.13</v>
      </c>
      <c r="L379" s="57">
        <v>95714.736557255761</v>
      </c>
      <c r="M379" s="57">
        <v>0</v>
      </c>
      <c r="N379" s="57">
        <v>0</v>
      </c>
      <c r="O379" s="57">
        <v>1776113.13</v>
      </c>
      <c r="P379" s="57">
        <v>0</v>
      </c>
      <c r="Q379" s="57">
        <v>1776113.13</v>
      </c>
      <c r="R379" s="28" t="s">
        <v>5152</v>
      </c>
      <c r="S379" s="28" t="s">
        <v>160</v>
      </c>
      <c r="T379" s="57">
        <v>0</v>
      </c>
      <c r="U379" s="56" t="s">
        <v>37</v>
      </c>
      <c r="V379" s="56" t="s">
        <v>37</v>
      </c>
      <c r="W379" s="56" t="s">
        <v>37</v>
      </c>
      <c r="X379" s="55">
        <v>2057402.33</v>
      </c>
    </row>
    <row r="380" spans="1:24" x14ac:dyDescent="0.25">
      <c r="A380" s="55">
        <v>702</v>
      </c>
      <c r="B380" s="56" t="s">
        <v>3243</v>
      </c>
      <c r="C380" s="56"/>
      <c r="D380" s="25">
        <v>320401</v>
      </c>
      <c r="E380" s="25"/>
      <c r="F380" s="56" t="s">
        <v>42</v>
      </c>
      <c r="G380" s="56" t="s">
        <v>33</v>
      </c>
      <c r="H380" s="25" t="s">
        <v>34</v>
      </c>
      <c r="I380" s="25" t="s">
        <v>35</v>
      </c>
      <c r="J380" s="56" t="s">
        <v>36</v>
      </c>
      <c r="K380" s="57">
        <v>92962.94</v>
      </c>
      <c r="L380" s="57">
        <v>92962.94</v>
      </c>
      <c r="M380" s="57">
        <v>92962.94</v>
      </c>
      <c r="N380" s="57">
        <v>0</v>
      </c>
      <c r="O380" s="57">
        <v>0</v>
      </c>
      <c r="P380" s="57">
        <v>0</v>
      </c>
      <c r="Q380" s="57">
        <v>92962.94</v>
      </c>
      <c r="R380" s="28" t="s">
        <v>5150</v>
      </c>
      <c r="S380" s="28" t="s">
        <v>2738</v>
      </c>
      <c r="T380" s="57">
        <v>0</v>
      </c>
      <c r="U380" s="56" t="s">
        <v>37</v>
      </c>
      <c r="V380" s="56" t="s">
        <v>37</v>
      </c>
      <c r="W380" s="56" t="s">
        <v>37</v>
      </c>
      <c r="X380" s="55">
        <v>109655.44</v>
      </c>
    </row>
    <row r="381" spans="1:24" x14ac:dyDescent="0.25">
      <c r="A381" s="55">
        <v>702</v>
      </c>
      <c r="B381" s="56" t="s">
        <v>3250</v>
      </c>
      <c r="C381" s="56"/>
      <c r="D381" s="25">
        <v>332377</v>
      </c>
      <c r="E381" s="25"/>
      <c r="F381" s="56" t="s">
        <v>33</v>
      </c>
      <c r="G381" s="56" t="s">
        <v>33</v>
      </c>
      <c r="H381" s="25" t="s">
        <v>34</v>
      </c>
      <c r="I381" s="25" t="s">
        <v>35</v>
      </c>
      <c r="J381" s="56" t="s">
        <v>39</v>
      </c>
      <c r="K381" s="57">
        <v>2358215.08</v>
      </c>
      <c r="L381" s="57">
        <v>127084.21063671086</v>
      </c>
      <c r="M381" s="57">
        <v>2358215.08</v>
      </c>
      <c r="N381" s="57">
        <v>0</v>
      </c>
      <c r="O381" s="57">
        <v>0</v>
      </c>
      <c r="P381" s="57">
        <v>0</v>
      </c>
      <c r="Q381" s="57">
        <v>2358215.08</v>
      </c>
      <c r="R381" s="28" t="s">
        <v>5150</v>
      </c>
      <c r="S381" s="28" t="s">
        <v>160</v>
      </c>
      <c r="T381" s="57">
        <v>0</v>
      </c>
      <c r="U381" s="56" t="s">
        <v>37</v>
      </c>
      <c r="V381" s="56" t="s">
        <v>37</v>
      </c>
      <c r="W381" s="56" t="s">
        <v>37</v>
      </c>
      <c r="X381" s="55">
        <v>2608632.1</v>
      </c>
    </row>
    <row r="382" spans="1:24" x14ac:dyDescent="0.25">
      <c r="A382" s="55">
        <v>702</v>
      </c>
      <c r="B382" s="56" t="s">
        <v>3335</v>
      </c>
      <c r="C382" s="56"/>
      <c r="D382" s="25">
        <v>312965</v>
      </c>
      <c r="E382" s="25"/>
      <c r="F382" s="56" t="s">
        <v>33</v>
      </c>
      <c r="G382" s="56" t="s">
        <v>33</v>
      </c>
      <c r="H382" s="25" t="s">
        <v>34</v>
      </c>
      <c r="I382" s="25" t="s">
        <v>35</v>
      </c>
      <c r="J382" s="56" t="s">
        <v>39</v>
      </c>
      <c r="K382" s="57">
        <v>1598300</v>
      </c>
      <c r="L382" s="57">
        <v>86132.386983402277</v>
      </c>
      <c r="M382" s="57">
        <v>1598300</v>
      </c>
      <c r="N382" s="57">
        <v>0</v>
      </c>
      <c r="O382" s="57">
        <v>0</v>
      </c>
      <c r="P382" s="57">
        <v>0</v>
      </c>
      <c r="Q382" s="57">
        <v>1598300</v>
      </c>
      <c r="R382" s="28" t="s">
        <v>5150</v>
      </c>
      <c r="S382" s="28" t="s">
        <v>160</v>
      </c>
      <c r="T382" s="57">
        <v>0</v>
      </c>
      <c r="U382" s="56" t="s">
        <v>37</v>
      </c>
      <c r="V382" s="56" t="s">
        <v>37</v>
      </c>
      <c r="W382" s="56" t="s">
        <v>37</v>
      </c>
      <c r="X382" s="55">
        <v>1698193.75</v>
      </c>
    </row>
    <row r="383" spans="1:24" x14ac:dyDescent="0.25">
      <c r="A383" s="55">
        <v>702</v>
      </c>
      <c r="B383" s="56" t="s">
        <v>3350</v>
      </c>
      <c r="C383" s="56"/>
      <c r="D383" s="25">
        <v>338212</v>
      </c>
      <c r="E383" s="25"/>
      <c r="F383" s="56" t="s">
        <v>42</v>
      </c>
      <c r="G383" s="56" t="s">
        <v>33</v>
      </c>
      <c r="H383" s="25" t="s">
        <v>34</v>
      </c>
      <c r="I383" s="25" t="s">
        <v>35</v>
      </c>
      <c r="J383" s="56" t="s">
        <v>39</v>
      </c>
      <c r="K383" s="57">
        <v>2010681.46</v>
      </c>
      <c r="L383" s="57">
        <v>108355.62385851986</v>
      </c>
      <c r="M383" s="57">
        <v>2010681.46</v>
      </c>
      <c r="N383" s="57">
        <v>0</v>
      </c>
      <c r="O383" s="57">
        <v>0</v>
      </c>
      <c r="P383" s="57">
        <v>0</v>
      </c>
      <c r="Q383" s="57">
        <v>2010681.46</v>
      </c>
      <c r="R383" s="28" t="s">
        <v>5150</v>
      </c>
      <c r="S383" s="28" t="s">
        <v>160</v>
      </c>
      <c r="T383" s="57">
        <v>0</v>
      </c>
      <c r="U383" s="56" t="s">
        <v>37</v>
      </c>
      <c r="V383" s="56" t="s">
        <v>37</v>
      </c>
      <c r="W383" s="56" t="s">
        <v>37</v>
      </c>
      <c r="X383" s="55">
        <v>2700225.5</v>
      </c>
    </row>
    <row r="384" spans="1:24" x14ac:dyDescent="0.25">
      <c r="A384" s="55">
        <v>702</v>
      </c>
      <c r="B384" s="56" t="s">
        <v>3418</v>
      </c>
      <c r="C384" s="56"/>
      <c r="D384" s="25">
        <v>311352</v>
      </c>
      <c r="E384" s="25"/>
      <c r="F384" s="56" t="s">
        <v>42</v>
      </c>
      <c r="G384" s="56" t="s">
        <v>33</v>
      </c>
      <c r="H384" s="25" t="s">
        <v>34</v>
      </c>
      <c r="I384" s="25" t="s">
        <v>35</v>
      </c>
      <c r="J384" s="56" t="s">
        <v>36</v>
      </c>
      <c r="K384" s="57">
        <v>495919.05</v>
      </c>
      <c r="L384" s="57">
        <v>495919.05</v>
      </c>
      <c r="M384" s="57">
        <v>0</v>
      </c>
      <c r="N384" s="57">
        <v>0</v>
      </c>
      <c r="O384" s="57">
        <v>495919.05</v>
      </c>
      <c r="P384" s="57">
        <v>0</v>
      </c>
      <c r="Q384" s="57">
        <v>495919.05</v>
      </c>
      <c r="R384" s="28" t="s">
        <v>5152</v>
      </c>
      <c r="S384" s="28" t="s">
        <v>2509</v>
      </c>
      <c r="T384" s="57">
        <v>0</v>
      </c>
      <c r="U384" s="56" t="s">
        <v>37</v>
      </c>
      <c r="V384" s="56" t="s">
        <v>37</v>
      </c>
      <c r="W384" s="56" t="s">
        <v>37</v>
      </c>
      <c r="X384" s="55">
        <v>568027.55000000005</v>
      </c>
    </row>
    <row r="385" spans="1:24" x14ac:dyDescent="0.25">
      <c r="A385" s="55">
        <v>702</v>
      </c>
      <c r="B385" s="56" t="s">
        <v>3501</v>
      </c>
      <c r="C385" s="56"/>
      <c r="D385" s="25">
        <v>315309</v>
      </c>
      <c r="E385" s="25"/>
      <c r="F385" s="56" t="s">
        <v>42</v>
      </c>
      <c r="G385" s="56" t="s">
        <v>33</v>
      </c>
      <c r="H385" s="25" t="s">
        <v>34</v>
      </c>
      <c r="I385" s="25" t="s">
        <v>35</v>
      </c>
      <c r="J385" s="56" t="s">
        <v>39</v>
      </c>
      <c r="K385" s="57">
        <v>850069.64</v>
      </c>
      <c r="L385" s="57">
        <v>45810.252890772361</v>
      </c>
      <c r="M385" s="57">
        <v>850069.64</v>
      </c>
      <c r="N385" s="57">
        <v>0</v>
      </c>
      <c r="O385" s="57">
        <v>0</v>
      </c>
      <c r="P385" s="57">
        <v>0</v>
      </c>
      <c r="Q385" s="57">
        <v>850069.64</v>
      </c>
      <c r="R385" s="28" t="s">
        <v>5150</v>
      </c>
      <c r="S385" s="28" t="s">
        <v>160</v>
      </c>
      <c r="T385" s="57">
        <v>0</v>
      </c>
      <c r="U385" s="56" t="s">
        <v>37</v>
      </c>
      <c r="V385" s="56" t="s">
        <v>37</v>
      </c>
      <c r="W385" s="56" t="s">
        <v>37</v>
      </c>
      <c r="X385" s="55">
        <v>927348.7</v>
      </c>
    </row>
    <row r="386" spans="1:24" x14ac:dyDescent="0.25">
      <c r="A386" s="55">
        <v>702</v>
      </c>
      <c r="B386" s="56" t="s">
        <v>3514</v>
      </c>
      <c r="C386" s="56"/>
      <c r="D386" s="25">
        <v>312217</v>
      </c>
      <c r="E386" s="25"/>
      <c r="F386" s="56" t="s">
        <v>42</v>
      </c>
      <c r="G386" s="56" t="s">
        <v>33</v>
      </c>
      <c r="H386" s="25" t="s">
        <v>34</v>
      </c>
      <c r="I386" s="25" t="s">
        <v>35</v>
      </c>
      <c r="J386" s="56" t="s">
        <v>39</v>
      </c>
      <c r="K386" s="57">
        <v>84908.59</v>
      </c>
      <c r="L386" s="57">
        <v>4575.723914218258</v>
      </c>
      <c r="M386" s="57">
        <v>0</v>
      </c>
      <c r="N386" s="57">
        <v>0</v>
      </c>
      <c r="O386" s="57">
        <v>0</v>
      </c>
      <c r="P386" s="57">
        <v>84908.59</v>
      </c>
      <c r="Q386" s="57">
        <v>84908.59</v>
      </c>
      <c r="R386" s="28" t="s">
        <v>5153</v>
      </c>
      <c r="S386" s="28" t="s">
        <v>160</v>
      </c>
      <c r="T386" s="57">
        <v>84908.59</v>
      </c>
      <c r="U386" s="56" t="s">
        <v>37</v>
      </c>
      <c r="V386" s="56" t="s">
        <v>37</v>
      </c>
      <c r="W386" s="56" t="s">
        <v>37</v>
      </c>
      <c r="X386" s="55">
        <v>84908.59</v>
      </c>
    </row>
    <row r="387" spans="1:24" x14ac:dyDescent="0.25">
      <c r="A387" s="55">
        <v>702</v>
      </c>
      <c r="B387" s="56" t="s">
        <v>3529</v>
      </c>
      <c r="C387" s="56"/>
      <c r="D387" s="25">
        <v>311324</v>
      </c>
      <c r="E387" s="25"/>
      <c r="F387" s="56" t="s">
        <v>33</v>
      </c>
      <c r="G387" s="56" t="s">
        <v>33</v>
      </c>
      <c r="H387" s="25" t="s">
        <v>34</v>
      </c>
      <c r="I387" s="25" t="s">
        <v>35</v>
      </c>
      <c r="J387" s="56" t="s">
        <v>39</v>
      </c>
      <c r="K387" s="57">
        <v>1559851.43</v>
      </c>
      <c r="L387" s="57">
        <v>84060.393546501553</v>
      </c>
      <c r="M387" s="57">
        <v>0</v>
      </c>
      <c r="N387" s="57">
        <v>1559851.43</v>
      </c>
      <c r="O387" s="57">
        <v>0</v>
      </c>
      <c r="P387" s="57">
        <v>0</v>
      </c>
      <c r="Q387" s="57">
        <v>1559851.43</v>
      </c>
      <c r="R387" s="28" t="s">
        <v>5151</v>
      </c>
      <c r="S387" s="28" t="s">
        <v>160</v>
      </c>
      <c r="T387" s="57">
        <v>0</v>
      </c>
      <c r="U387" s="56" t="s">
        <v>37</v>
      </c>
      <c r="V387" s="56" t="s">
        <v>37</v>
      </c>
      <c r="W387" s="56" t="s">
        <v>37</v>
      </c>
      <c r="X387" s="55">
        <v>1664663.58</v>
      </c>
    </row>
    <row r="388" spans="1:24" x14ac:dyDescent="0.25">
      <c r="A388" s="55">
        <v>702</v>
      </c>
      <c r="B388" s="56" t="s">
        <v>3531</v>
      </c>
      <c r="C388" s="56"/>
      <c r="D388" s="25">
        <v>311352</v>
      </c>
      <c r="E388" s="25"/>
      <c r="F388" s="56" t="s">
        <v>42</v>
      </c>
      <c r="G388" s="56" t="s">
        <v>33</v>
      </c>
      <c r="H388" s="25" t="s">
        <v>34</v>
      </c>
      <c r="I388" s="25" t="s">
        <v>35</v>
      </c>
      <c r="J388" s="56" t="s">
        <v>36</v>
      </c>
      <c r="K388" s="57">
        <v>189987.79</v>
      </c>
      <c r="L388" s="57">
        <v>189987.79</v>
      </c>
      <c r="M388" s="57">
        <v>189987.79</v>
      </c>
      <c r="N388" s="57">
        <v>0</v>
      </c>
      <c r="O388" s="57">
        <v>0</v>
      </c>
      <c r="P388" s="57">
        <v>0</v>
      </c>
      <c r="Q388" s="57">
        <v>189987.79</v>
      </c>
      <c r="R388" s="28" t="s">
        <v>5150</v>
      </c>
      <c r="S388" s="28" t="s">
        <v>2509</v>
      </c>
      <c r="T388" s="57">
        <v>0</v>
      </c>
      <c r="U388" s="56" t="s">
        <v>37</v>
      </c>
      <c r="V388" s="56" t="s">
        <v>37</v>
      </c>
      <c r="W388" s="56" t="s">
        <v>37</v>
      </c>
      <c r="X388" s="55">
        <v>209116.36</v>
      </c>
    </row>
    <row r="389" spans="1:24" x14ac:dyDescent="0.25">
      <c r="A389" s="55">
        <v>702</v>
      </c>
      <c r="B389" s="56" t="s">
        <v>3558</v>
      </c>
      <c r="C389" s="56"/>
      <c r="D389" s="25">
        <v>356308</v>
      </c>
      <c r="E389" s="25"/>
      <c r="F389" s="56" t="s">
        <v>33</v>
      </c>
      <c r="G389" s="56" t="s">
        <v>33</v>
      </c>
      <c r="H389" s="25" t="s">
        <v>34</v>
      </c>
      <c r="I389" s="25" t="s">
        <v>35</v>
      </c>
      <c r="J389" s="56" t="s">
        <v>39</v>
      </c>
      <c r="K389" s="57">
        <v>449381.7</v>
      </c>
      <c r="L389" s="57">
        <v>24217.179808333349</v>
      </c>
      <c r="M389" s="57">
        <v>0</v>
      </c>
      <c r="N389" s="57">
        <v>449381.7</v>
      </c>
      <c r="O389" s="57">
        <v>0</v>
      </c>
      <c r="P389" s="57">
        <v>0</v>
      </c>
      <c r="Q389" s="57">
        <v>449381.7</v>
      </c>
      <c r="R389" s="28" t="s">
        <v>5151</v>
      </c>
      <c r="S389" s="28" t="s">
        <v>160</v>
      </c>
      <c r="T389" s="57">
        <v>0</v>
      </c>
      <c r="U389" s="56" t="s">
        <v>37</v>
      </c>
      <c r="V389" s="56" t="s">
        <v>37</v>
      </c>
      <c r="W389" s="56" t="s">
        <v>37</v>
      </c>
      <c r="X389" s="55">
        <v>474347.35</v>
      </c>
    </row>
    <row r="390" spans="1:24" x14ac:dyDescent="0.25">
      <c r="A390" s="55">
        <v>702</v>
      </c>
      <c r="B390" s="56" t="s">
        <v>3574</v>
      </c>
      <c r="C390" s="56"/>
      <c r="D390" s="25">
        <v>316076</v>
      </c>
      <c r="E390" s="25"/>
      <c r="F390" s="56" t="s">
        <v>33</v>
      </c>
      <c r="G390" s="56" t="s">
        <v>33</v>
      </c>
      <c r="H390" s="25" t="s">
        <v>34</v>
      </c>
      <c r="I390" s="25" t="s">
        <v>35</v>
      </c>
      <c r="J390" s="56" t="s">
        <v>36</v>
      </c>
      <c r="K390" s="57">
        <v>20782707.620000001</v>
      </c>
      <c r="L390" s="36">
        <v>20636195.061700009</v>
      </c>
      <c r="M390" s="57">
        <v>0</v>
      </c>
      <c r="N390" s="57">
        <v>0</v>
      </c>
      <c r="O390" s="57">
        <v>0</v>
      </c>
      <c r="P390" s="57">
        <v>20782707.620000001</v>
      </c>
      <c r="Q390" s="57">
        <v>20782707.620000001</v>
      </c>
      <c r="R390" s="28" t="s">
        <v>5153</v>
      </c>
      <c r="S390" s="28" t="s">
        <v>160</v>
      </c>
      <c r="T390" s="57">
        <v>0</v>
      </c>
      <c r="U390" s="56" t="s">
        <v>37</v>
      </c>
      <c r="V390" s="56" t="s">
        <v>37</v>
      </c>
      <c r="W390" s="56" t="s">
        <v>37</v>
      </c>
      <c r="X390" s="55">
        <v>22583388.559999999</v>
      </c>
    </row>
    <row r="391" spans="1:24" x14ac:dyDescent="0.25">
      <c r="A391" s="55">
        <v>702</v>
      </c>
      <c r="B391" s="56" t="s">
        <v>3610</v>
      </c>
      <c r="C391" s="56"/>
      <c r="D391" s="25">
        <v>319975</v>
      </c>
      <c r="E391" s="25"/>
      <c r="F391" s="56" t="s">
        <v>33</v>
      </c>
      <c r="G391" s="56" t="s">
        <v>33</v>
      </c>
      <c r="H391" s="25" t="s">
        <v>34</v>
      </c>
      <c r="I391" s="25" t="s">
        <v>233</v>
      </c>
      <c r="J391" s="56" t="s">
        <v>36</v>
      </c>
      <c r="K391" s="57">
        <v>128224.03</v>
      </c>
      <c r="L391" s="57">
        <v>128224.03</v>
      </c>
      <c r="M391" s="57">
        <v>0</v>
      </c>
      <c r="N391" s="57">
        <v>0</v>
      </c>
      <c r="O391" s="57">
        <v>0</v>
      </c>
      <c r="P391" s="57">
        <v>128224.03</v>
      </c>
      <c r="Q391" s="57">
        <v>128224.03</v>
      </c>
      <c r="R391" s="28" t="s">
        <v>5153</v>
      </c>
      <c r="S391" s="28" t="s">
        <v>160</v>
      </c>
      <c r="T391" s="57">
        <v>0</v>
      </c>
      <c r="U391" s="56" t="s">
        <v>37</v>
      </c>
      <c r="V391" s="56" t="s">
        <v>37</v>
      </c>
      <c r="W391" s="56" t="s">
        <v>37</v>
      </c>
      <c r="X391" s="55">
        <v>139727.29999999999</v>
      </c>
    </row>
    <row r="392" spans="1:24" x14ac:dyDescent="0.25">
      <c r="A392" s="55">
        <v>702</v>
      </c>
      <c r="B392" s="56" t="s">
        <v>3612</v>
      </c>
      <c r="C392" s="56"/>
      <c r="D392" s="25">
        <v>314242</v>
      </c>
      <c r="E392" s="25"/>
      <c r="F392" s="56" t="s">
        <v>42</v>
      </c>
      <c r="G392" s="56" t="s">
        <v>33</v>
      </c>
      <c r="H392" s="25" t="s">
        <v>34</v>
      </c>
      <c r="I392" s="25" t="s">
        <v>35</v>
      </c>
      <c r="J392" s="56" t="s">
        <v>36</v>
      </c>
      <c r="K392" s="57">
        <v>28480.41</v>
      </c>
      <c r="L392" s="57">
        <v>28480.41</v>
      </c>
      <c r="M392" s="57">
        <v>28480.41</v>
      </c>
      <c r="N392" s="57">
        <v>0</v>
      </c>
      <c r="O392" s="57">
        <v>0</v>
      </c>
      <c r="P392" s="57">
        <v>0</v>
      </c>
      <c r="Q392" s="57">
        <v>28480.41</v>
      </c>
      <c r="R392" s="28" t="s">
        <v>5150</v>
      </c>
      <c r="S392" s="28" t="s">
        <v>2509</v>
      </c>
      <c r="T392" s="57">
        <v>0</v>
      </c>
      <c r="U392" s="56" t="s">
        <v>37</v>
      </c>
      <c r="V392" s="56" t="s">
        <v>37</v>
      </c>
      <c r="W392" s="56" t="s">
        <v>37</v>
      </c>
      <c r="X392" s="55">
        <v>28565.7</v>
      </c>
    </row>
    <row r="393" spans="1:24" x14ac:dyDescent="0.25">
      <c r="A393" s="55">
        <v>702</v>
      </c>
      <c r="B393" s="56" t="s">
        <v>3613</v>
      </c>
      <c r="C393" s="56"/>
      <c r="D393" s="25">
        <v>309141</v>
      </c>
      <c r="E393" s="25"/>
      <c r="F393" s="56" t="s">
        <v>51</v>
      </c>
      <c r="G393" s="56" t="s">
        <v>33</v>
      </c>
      <c r="H393" s="25" t="s">
        <v>34</v>
      </c>
      <c r="I393" s="25" t="s">
        <v>35</v>
      </c>
      <c r="J393" s="56" t="s">
        <v>36</v>
      </c>
      <c r="K393" s="57">
        <v>38800.03</v>
      </c>
      <c r="L393" s="57">
        <v>38800.03</v>
      </c>
      <c r="M393" s="57">
        <v>0</v>
      </c>
      <c r="N393" s="57">
        <v>0</v>
      </c>
      <c r="O393" s="57">
        <v>0</v>
      </c>
      <c r="P393" s="57">
        <v>38800.03</v>
      </c>
      <c r="Q393" s="57">
        <v>38800.03</v>
      </c>
      <c r="R393" s="28" t="s">
        <v>5153</v>
      </c>
      <c r="S393" s="28" t="s">
        <v>2668</v>
      </c>
      <c r="T393" s="57">
        <v>0</v>
      </c>
      <c r="U393" s="56" t="s">
        <v>37</v>
      </c>
      <c r="V393" s="56" t="s">
        <v>37</v>
      </c>
      <c r="W393" s="56" t="s">
        <v>37</v>
      </c>
      <c r="X393" s="55">
        <v>39478.97</v>
      </c>
    </row>
    <row r="394" spans="1:24" x14ac:dyDescent="0.25">
      <c r="A394" s="55">
        <v>702</v>
      </c>
      <c r="B394" s="56" t="s">
        <v>3622</v>
      </c>
      <c r="C394" s="56"/>
      <c r="D394" s="25">
        <v>312880</v>
      </c>
      <c r="E394" s="25"/>
      <c r="F394" s="56" t="s">
        <v>33</v>
      </c>
      <c r="G394" s="56" t="s">
        <v>33</v>
      </c>
      <c r="H394" s="25" t="s">
        <v>34</v>
      </c>
      <c r="I394" s="25" t="s">
        <v>233</v>
      </c>
      <c r="J394" s="56" t="s">
        <v>39</v>
      </c>
      <c r="K394" s="57">
        <v>316724.82</v>
      </c>
      <c r="L394" s="57">
        <v>17068.300546510938</v>
      </c>
      <c r="M394" s="57">
        <v>0</v>
      </c>
      <c r="N394" s="57">
        <v>0</v>
      </c>
      <c r="O394" s="57">
        <v>0</v>
      </c>
      <c r="P394" s="57">
        <v>316724.82</v>
      </c>
      <c r="Q394" s="57">
        <v>316724.82</v>
      </c>
      <c r="R394" s="28" t="s">
        <v>5153</v>
      </c>
      <c r="S394" s="28" t="s">
        <v>160</v>
      </c>
      <c r="T394" s="57">
        <v>316724.82</v>
      </c>
      <c r="U394" s="56" t="s">
        <v>37</v>
      </c>
      <c r="V394" s="56" t="s">
        <v>37</v>
      </c>
      <c r="W394" s="56" t="s">
        <v>37</v>
      </c>
      <c r="X394" s="55">
        <v>316724.82</v>
      </c>
    </row>
    <row r="395" spans="1:24" x14ac:dyDescent="0.25">
      <c r="A395" s="55">
        <v>702</v>
      </c>
      <c r="B395" s="56" t="s">
        <v>3623</v>
      </c>
      <c r="C395" s="56"/>
      <c r="D395" s="25">
        <v>315112</v>
      </c>
      <c r="E395" s="25"/>
      <c r="F395" s="56" t="s">
        <v>33</v>
      </c>
      <c r="G395" s="56" t="s">
        <v>33</v>
      </c>
      <c r="H395" s="25" t="s">
        <v>34</v>
      </c>
      <c r="I395" s="25" t="s">
        <v>233</v>
      </c>
      <c r="J395" s="56" t="s">
        <v>36</v>
      </c>
      <c r="K395" s="57">
        <v>71588.3</v>
      </c>
      <c r="L395" s="57">
        <v>71588.3</v>
      </c>
      <c r="M395" s="57">
        <v>0</v>
      </c>
      <c r="N395" s="57">
        <v>0</v>
      </c>
      <c r="O395" s="57">
        <v>0</v>
      </c>
      <c r="P395" s="57">
        <v>71588.3</v>
      </c>
      <c r="Q395" s="57">
        <v>71588.3</v>
      </c>
      <c r="R395" s="28" t="s">
        <v>5153</v>
      </c>
      <c r="S395" s="28" t="s">
        <v>160</v>
      </c>
      <c r="T395" s="57">
        <v>0</v>
      </c>
      <c r="U395" s="56" t="s">
        <v>37</v>
      </c>
      <c r="V395" s="56" t="s">
        <v>37</v>
      </c>
      <c r="W395" s="56" t="s">
        <v>37</v>
      </c>
      <c r="X395" s="55">
        <v>78150.460000000006</v>
      </c>
    </row>
    <row r="396" spans="1:24" x14ac:dyDescent="0.25">
      <c r="A396" s="55">
        <v>702</v>
      </c>
      <c r="B396" s="56" t="s">
        <v>3626</v>
      </c>
      <c r="C396" s="56"/>
      <c r="D396" s="25">
        <v>318637</v>
      </c>
      <c r="E396" s="25"/>
      <c r="F396" s="56" t="s">
        <v>33</v>
      </c>
      <c r="G396" s="56" t="s">
        <v>33</v>
      </c>
      <c r="H396" s="25" t="s">
        <v>34</v>
      </c>
      <c r="I396" s="25" t="s">
        <v>233</v>
      </c>
      <c r="J396" s="56" t="s">
        <v>39</v>
      </c>
      <c r="K396" s="57">
        <v>2064527.09</v>
      </c>
      <c r="L396" s="57">
        <v>111257.3648586607</v>
      </c>
      <c r="M396" s="57">
        <v>0</v>
      </c>
      <c r="N396" s="57">
        <v>0</v>
      </c>
      <c r="O396" s="57">
        <v>0</v>
      </c>
      <c r="P396" s="57">
        <v>2064527.09</v>
      </c>
      <c r="Q396" s="57">
        <v>2064527.09</v>
      </c>
      <c r="R396" s="28" t="s">
        <v>5153</v>
      </c>
      <c r="S396" s="28" t="s">
        <v>160</v>
      </c>
      <c r="T396" s="57">
        <v>2064527.09</v>
      </c>
      <c r="U396" s="56" t="s">
        <v>37</v>
      </c>
      <c r="V396" s="56" t="s">
        <v>37</v>
      </c>
      <c r="W396" s="56" t="s">
        <v>37</v>
      </c>
      <c r="X396" s="55">
        <v>2434208.41</v>
      </c>
    </row>
    <row r="397" spans="1:24" x14ac:dyDescent="0.25">
      <c r="A397" s="55">
        <v>702</v>
      </c>
      <c r="B397" s="56" t="s">
        <v>3627</v>
      </c>
      <c r="C397" s="56"/>
      <c r="D397" s="25">
        <v>308247</v>
      </c>
      <c r="E397" s="25"/>
      <c r="F397" s="56" t="s">
        <v>51</v>
      </c>
      <c r="G397" s="56" t="s">
        <v>33</v>
      </c>
      <c r="H397" s="25" t="s">
        <v>34</v>
      </c>
      <c r="I397" s="25" t="s">
        <v>35</v>
      </c>
      <c r="J397" s="56" t="s">
        <v>36</v>
      </c>
      <c r="K397" s="57">
        <v>116402.72</v>
      </c>
      <c r="L397" s="57">
        <v>116402.72</v>
      </c>
      <c r="M397" s="57">
        <v>0</v>
      </c>
      <c r="N397" s="57">
        <v>0</v>
      </c>
      <c r="O397" s="57">
        <v>0</v>
      </c>
      <c r="P397" s="57">
        <v>116402.72</v>
      </c>
      <c r="Q397" s="57">
        <v>116402.72</v>
      </c>
      <c r="R397" s="28" t="s">
        <v>5153</v>
      </c>
      <c r="S397" s="28" t="s">
        <v>2668</v>
      </c>
      <c r="T397" s="57">
        <v>0</v>
      </c>
      <c r="U397" s="56" t="s">
        <v>37</v>
      </c>
      <c r="V397" s="56" t="s">
        <v>37</v>
      </c>
      <c r="W397" s="56" t="s">
        <v>37</v>
      </c>
      <c r="X397" s="55">
        <v>125396.62</v>
      </c>
    </row>
    <row r="398" spans="1:24" x14ac:dyDescent="0.25">
      <c r="A398" s="55">
        <v>702</v>
      </c>
      <c r="B398" s="56" t="s">
        <v>3628</v>
      </c>
      <c r="C398" s="56"/>
      <c r="D398" s="25">
        <v>320248</v>
      </c>
      <c r="E398" s="25"/>
      <c r="F398" s="56" t="s">
        <v>33</v>
      </c>
      <c r="G398" s="56" t="s">
        <v>33</v>
      </c>
      <c r="H398" s="25" t="s">
        <v>34</v>
      </c>
      <c r="I398" s="25" t="s">
        <v>35</v>
      </c>
      <c r="J398" s="56" t="s">
        <v>36</v>
      </c>
      <c r="K398" s="57">
        <v>18460.03</v>
      </c>
      <c r="L398" s="57">
        <v>18460.03</v>
      </c>
      <c r="M398" s="57">
        <v>0</v>
      </c>
      <c r="N398" s="57">
        <v>0</v>
      </c>
      <c r="O398" s="57">
        <v>0</v>
      </c>
      <c r="P398" s="57">
        <v>18460.03</v>
      </c>
      <c r="Q398" s="57">
        <v>18460.03</v>
      </c>
      <c r="R398" s="28" t="s">
        <v>5153</v>
      </c>
      <c r="S398" s="28" t="s">
        <v>160</v>
      </c>
      <c r="T398" s="57">
        <v>18460.03</v>
      </c>
      <c r="U398" s="56" t="s">
        <v>37</v>
      </c>
      <c r="V398" s="56" t="s">
        <v>37</v>
      </c>
      <c r="W398" s="56" t="s">
        <v>37</v>
      </c>
      <c r="X398" s="55">
        <v>27690.06</v>
      </c>
    </row>
    <row r="399" spans="1:24" x14ac:dyDescent="0.25">
      <c r="A399" s="55">
        <v>702</v>
      </c>
      <c r="B399" s="56" t="s">
        <v>3634</v>
      </c>
      <c r="C399" s="56"/>
      <c r="D399" s="25">
        <v>309286</v>
      </c>
      <c r="E399" s="25"/>
      <c r="F399" s="56" t="s">
        <v>33</v>
      </c>
      <c r="G399" s="56" t="s">
        <v>33</v>
      </c>
      <c r="H399" s="25" t="s">
        <v>34</v>
      </c>
      <c r="I399" s="25" t="s">
        <v>233</v>
      </c>
      <c r="J399" s="56" t="s">
        <v>39</v>
      </c>
      <c r="K399" s="57">
        <v>500186.9</v>
      </c>
      <c r="L399" s="57">
        <v>26955.072035805759</v>
      </c>
      <c r="M399" s="57">
        <v>0</v>
      </c>
      <c r="N399" s="57">
        <v>0</v>
      </c>
      <c r="O399" s="57">
        <v>0</v>
      </c>
      <c r="P399" s="57">
        <v>500186.9</v>
      </c>
      <c r="Q399" s="57">
        <v>500186.9</v>
      </c>
      <c r="R399" s="28" t="s">
        <v>5153</v>
      </c>
      <c r="S399" s="28" t="s">
        <v>160</v>
      </c>
      <c r="T399" s="57">
        <v>0</v>
      </c>
      <c r="U399" s="56" t="s">
        <v>37</v>
      </c>
      <c r="V399" s="56" t="s">
        <v>37</v>
      </c>
      <c r="W399" s="56" t="s">
        <v>37</v>
      </c>
      <c r="X399" s="55">
        <v>524902.96</v>
      </c>
    </row>
    <row r="400" spans="1:24" x14ac:dyDescent="0.25">
      <c r="A400" s="55">
        <v>702</v>
      </c>
      <c r="B400" s="56" t="s">
        <v>3635</v>
      </c>
      <c r="C400" s="56"/>
      <c r="D400" s="25">
        <v>309141</v>
      </c>
      <c r="E400" s="25"/>
      <c r="F400" s="56" t="s">
        <v>42</v>
      </c>
      <c r="G400" s="56" t="s">
        <v>33</v>
      </c>
      <c r="H400" s="25" t="s">
        <v>34</v>
      </c>
      <c r="I400" s="25" t="s">
        <v>35</v>
      </c>
      <c r="J400" s="56" t="s">
        <v>36</v>
      </c>
      <c r="K400" s="57">
        <v>4099.97</v>
      </c>
      <c r="L400" s="57">
        <v>4099.97</v>
      </c>
      <c r="M400" s="57">
        <v>0</v>
      </c>
      <c r="N400" s="57">
        <v>4099.97</v>
      </c>
      <c r="O400" s="57">
        <v>0</v>
      </c>
      <c r="P400" s="57">
        <v>0</v>
      </c>
      <c r="Q400" s="57">
        <v>4099.97</v>
      </c>
      <c r="R400" s="28" t="s">
        <v>5151</v>
      </c>
      <c r="S400" s="28" t="s">
        <v>2668</v>
      </c>
      <c r="T400" s="57">
        <v>0</v>
      </c>
      <c r="U400" s="56" t="s">
        <v>37</v>
      </c>
      <c r="V400" s="56" t="s">
        <v>37</v>
      </c>
      <c r="W400" s="56" t="s">
        <v>37</v>
      </c>
      <c r="X400" s="55">
        <v>4099.97</v>
      </c>
    </row>
    <row r="401" spans="1:24" x14ac:dyDescent="0.25">
      <c r="A401" s="55">
        <v>702</v>
      </c>
      <c r="B401" s="56" t="s">
        <v>3636</v>
      </c>
      <c r="C401" s="56"/>
      <c r="D401" s="25">
        <v>309082</v>
      </c>
      <c r="E401" s="25"/>
      <c r="F401" s="56" t="s">
        <v>51</v>
      </c>
      <c r="G401" s="56" t="s">
        <v>33</v>
      </c>
      <c r="H401" s="25" t="s">
        <v>34</v>
      </c>
      <c r="I401" s="25" t="s">
        <v>233</v>
      </c>
      <c r="J401" s="56" t="s">
        <v>36</v>
      </c>
      <c r="K401" s="57">
        <v>26528.68</v>
      </c>
      <c r="L401" s="57">
        <v>26528.68</v>
      </c>
      <c r="M401" s="57">
        <v>0</v>
      </c>
      <c r="N401" s="57">
        <v>0</v>
      </c>
      <c r="O401" s="57">
        <v>0</v>
      </c>
      <c r="P401" s="57">
        <v>26528.68</v>
      </c>
      <c r="Q401" s="57">
        <v>26528.68</v>
      </c>
      <c r="R401" s="28" t="s">
        <v>5153</v>
      </c>
      <c r="S401" s="28" t="s">
        <v>2668</v>
      </c>
      <c r="T401" s="57">
        <v>0</v>
      </c>
      <c r="U401" s="56" t="s">
        <v>37</v>
      </c>
      <c r="V401" s="56" t="s">
        <v>37</v>
      </c>
      <c r="W401" s="56" t="s">
        <v>37</v>
      </c>
      <c r="X401" s="55">
        <v>35606.019999999997</v>
      </c>
    </row>
    <row r="402" spans="1:24" x14ac:dyDescent="0.25">
      <c r="A402" s="55">
        <v>702</v>
      </c>
      <c r="B402" s="56" t="s">
        <v>3637</v>
      </c>
      <c r="C402" s="56"/>
      <c r="D402" s="25">
        <v>315481</v>
      </c>
      <c r="E402" s="25"/>
      <c r="F402" s="56" t="s">
        <v>33</v>
      </c>
      <c r="G402" s="56" t="s">
        <v>33</v>
      </c>
      <c r="H402" s="25" t="s">
        <v>34</v>
      </c>
      <c r="I402" s="25" t="s">
        <v>233</v>
      </c>
      <c r="J402" s="56" t="s">
        <v>39</v>
      </c>
      <c r="K402" s="57">
        <v>20034.240000000002</v>
      </c>
      <c r="L402" s="57">
        <v>1079.6451933919525</v>
      </c>
      <c r="M402" s="57">
        <v>0</v>
      </c>
      <c r="N402" s="57">
        <v>0</v>
      </c>
      <c r="O402" s="57">
        <v>0</v>
      </c>
      <c r="P402" s="57">
        <v>20034.240000000002</v>
      </c>
      <c r="Q402" s="57">
        <v>20034.240000000002</v>
      </c>
      <c r="R402" s="28" t="s">
        <v>5153</v>
      </c>
      <c r="S402" s="28" t="s">
        <v>160</v>
      </c>
      <c r="T402" s="57">
        <v>0</v>
      </c>
      <c r="U402" s="56" t="s">
        <v>37</v>
      </c>
      <c r="V402" s="56" t="s">
        <v>37</v>
      </c>
      <c r="W402" s="56" t="s">
        <v>37</v>
      </c>
      <c r="X402" s="55">
        <v>55222.94</v>
      </c>
    </row>
    <row r="403" spans="1:24" x14ac:dyDescent="0.25">
      <c r="A403" s="55">
        <v>702</v>
      </c>
      <c r="B403" s="56" t="s">
        <v>3640</v>
      </c>
      <c r="C403" s="56"/>
      <c r="D403" s="25">
        <v>320023</v>
      </c>
      <c r="E403" s="25"/>
      <c r="F403" s="56" t="s">
        <v>33</v>
      </c>
      <c r="G403" s="56" t="s">
        <v>33</v>
      </c>
      <c r="H403" s="25" t="s">
        <v>34</v>
      </c>
      <c r="I403" s="25" t="s">
        <v>233</v>
      </c>
      <c r="J403" s="56" t="s">
        <v>36</v>
      </c>
      <c r="K403" s="57">
        <v>850939.34</v>
      </c>
      <c r="L403" s="57">
        <v>850939.34</v>
      </c>
      <c r="M403" s="57">
        <v>0</v>
      </c>
      <c r="N403" s="57">
        <v>0</v>
      </c>
      <c r="O403" s="57">
        <v>0</v>
      </c>
      <c r="P403" s="57">
        <v>850939.34</v>
      </c>
      <c r="Q403" s="57">
        <v>850939.34</v>
      </c>
      <c r="R403" s="28" t="s">
        <v>5153</v>
      </c>
      <c r="S403" s="28" t="s">
        <v>160</v>
      </c>
      <c r="T403" s="57">
        <v>0</v>
      </c>
      <c r="U403" s="56" t="s">
        <v>37</v>
      </c>
      <c r="V403" s="56" t="s">
        <v>37</v>
      </c>
      <c r="W403" s="56" t="s">
        <v>37</v>
      </c>
      <c r="X403" s="55">
        <v>1082547.98</v>
      </c>
    </row>
    <row r="404" spans="1:24" x14ac:dyDescent="0.25">
      <c r="A404" s="55">
        <v>702</v>
      </c>
      <c r="B404" s="56" t="s">
        <v>3642</v>
      </c>
      <c r="C404" s="56"/>
      <c r="D404" s="25">
        <v>309141</v>
      </c>
      <c r="E404" s="25"/>
      <c r="F404" s="56" t="s">
        <v>51</v>
      </c>
      <c r="G404" s="56" t="s">
        <v>33</v>
      </c>
      <c r="H404" s="25" t="s">
        <v>34</v>
      </c>
      <c r="I404" s="25" t="s">
        <v>35</v>
      </c>
      <c r="J404" s="56" t="s">
        <v>36</v>
      </c>
      <c r="K404" s="57">
        <v>49131.94</v>
      </c>
      <c r="L404" s="57">
        <v>49131.94</v>
      </c>
      <c r="M404" s="57">
        <v>0</v>
      </c>
      <c r="N404" s="57">
        <v>49131.94</v>
      </c>
      <c r="O404" s="57">
        <v>0</v>
      </c>
      <c r="P404" s="57">
        <v>0</v>
      </c>
      <c r="Q404" s="57">
        <v>49131.94</v>
      </c>
      <c r="R404" s="28" t="s">
        <v>5151</v>
      </c>
      <c r="S404" s="28" t="s">
        <v>2668</v>
      </c>
      <c r="T404" s="57">
        <v>0</v>
      </c>
      <c r="U404" s="56" t="s">
        <v>37</v>
      </c>
      <c r="V404" s="56" t="s">
        <v>37</v>
      </c>
      <c r="W404" s="56" t="s">
        <v>37</v>
      </c>
      <c r="X404" s="55">
        <v>49384.27</v>
      </c>
    </row>
    <row r="405" spans="1:24" x14ac:dyDescent="0.25">
      <c r="A405" s="55">
        <v>702</v>
      </c>
      <c r="B405" s="56" t="s">
        <v>3649</v>
      </c>
      <c r="C405" s="56"/>
      <c r="D405" s="25">
        <v>309931</v>
      </c>
      <c r="E405" s="25"/>
      <c r="F405" s="56" t="s">
        <v>33</v>
      </c>
      <c r="G405" s="56" t="s">
        <v>33</v>
      </c>
      <c r="H405" s="25" t="s">
        <v>34</v>
      </c>
      <c r="I405" s="25" t="s">
        <v>35</v>
      </c>
      <c r="J405" s="56" t="s">
        <v>39</v>
      </c>
      <c r="K405" s="57">
        <v>327578.33</v>
      </c>
      <c r="L405" s="57">
        <v>17653.196200298229</v>
      </c>
      <c r="M405" s="57">
        <v>0</v>
      </c>
      <c r="N405" s="57">
        <v>0</v>
      </c>
      <c r="O405" s="57">
        <v>327578.33</v>
      </c>
      <c r="P405" s="57">
        <v>0</v>
      </c>
      <c r="Q405" s="57">
        <v>327578.33</v>
      </c>
      <c r="R405" s="28" t="s">
        <v>5152</v>
      </c>
      <c r="S405" s="28" t="s">
        <v>160</v>
      </c>
      <c r="T405" s="57">
        <v>0</v>
      </c>
      <c r="U405" s="56" t="s">
        <v>37</v>
      </c>
      <c r="V405" s="56" t="s">
        <v>37</v>
      </c>
      <c r="W405" s="56" t="s">
        <v>37</v>
      </c>
      <c r="X405" s="55">
        <v>387781.89</v>
      </c>
    </row>
    <row r="406" spans="1:24" x14ac:dyDescent="0.25">
      <c r="A406" s="55">
        <v>702</v>
      </c>
      <c r="B406" s="56" t="s">
        <v>3650</v>
      </c>
      <c r="C406" s="56"/>
      <c r="D406" s="25">
        <v>316936</v>
      </c>
      <c r="E406" s="25"/>
      <c r="F406" s="56" t="s">
        <v>33</v>
      </c>
      <c r="G406" s="56" t="s">
        <v>33</v>
      </c>
      <c r="H406" s="25" t="s">
        <v>34</v>
      </c>
      <c r="I406" s="25" t="s">
        <v>233</v>
      </c>
      <c r="J406" s="56" t="s">
        <v>39</v>
      </c>
      <c r="K406" s="57">
        <v>581909.16</v>
      </c>
      <c r="L406" s="57">
        <v>31359.084626357104</v>
      </c>
      <c r="M406" s="57">
        <v>0</v>
      </c>
      <c r="N406" s="57">
        <v>0</v>
      </c>
      <c r="O406" s="57">
        <v>0</v>
      </c>
      <c r="P406" s="57">
        <v>581909.16</v>
      </c>
      <c r="Q406" s="57">
        <v>581909.16</v>
      </c>
      <c r="R406" s="28" t="s">
        <v>5153</v>
      </c>
      <c r="S406" s="28" t="s">
        <v>160</v>
      </c>
      <c r="T406" s="57">
        <v>581909.16</v>
      </c>
      <c r="U406" s="56" t="s">
        <v>37</v>
      </c>
      <c r="V406" s="56" t="s">
        <v>37</v>
      </c>
      <c r="W406" s="56" t="s">
        <v>37</v>
      </c>
      <c r="X406" s="55">
        <v>734410.52</v>
      </c>
    </row>
    <row r="407" spans="1:24" x14ac:dyDescent="0.25">
      <c r="A407" s="55">
        <v>702</v>
      </c>
      <c r="B407" s="56" t="s">
        <v>3672</v>
      </c>
      <c r="C407" s="56"/>
      <c r="D407" s="25">
        <v>320009</v>
      </c>
      <c r="E407" s="25"/>
      <c r="F407" s="56" t="s">
        <v>33</v>
      </c>
      <c r="G407" s="56" t="s">
        <v>33</v>
      </c>
      <c r="H407" s="25" t="s">
        <v>34</v>
      </c>
      <c r="I407" s="25" t="s">
        <v>233</v>
      </c>
      <c r="J407" s="56" t="s">
        <v>39</v>
      </c>
      <c r="K407" s="57">
        <v>222473.2</v>
      </c>
      <c r="L407" s="57">
        <v>11989.080745689704</v>
      </c>
      <c r="M407" s="57">
        <v>0</v>
      </c>
      <c r="N407" s="57">
        <v>0</v>
      </c>
      <c r="O407" s="57">
        <v>0</v>
      </c>
      <c r="P407" s="57">
        <v>222473.2</v>
      </c>
      <c r="Q407" s="57">
        <v>222473.2</v>
      </c>
      <c r="R407" s="28" t="s">
        <v>5153</v>
      </c>
      <c r="S407" s="28" t="s">
        <v>160</v>
      </c>
      <c r="T407" s="57">
        <v>0</v>
      </c>
      <c r="U407" s="56" t="s">
        <v>37</v>
      </c>
      <c r="V407" s="56" t="s">
        <v>37</v>
      </c>
      <c r="W407" s="56" t="s">
        <v>37</v>
      </c>
      <c r="X407" s="55">
        <v>263244.52</v>
      </c>
    </row>
    <row r="408" spans="1:24" x14ac:dyDescent="0.25">
      <c r="A408" s="55">
        <v>702</v>
      </c>
      <c r="B408" s="56" t="s">
        <v>3673</v>
      </c>
      <c r="C408" s="56"/>
      <c r="D408" s="25">
        <v>310391</v>
      </c>
      <c r="E408" s="25"/>
      <c r="F408" s="56" t="s">
        <v>33</v>
      </c>
      <c r="G408" s="56" t="s">
        <v>33</v>
      </c>
      <c r="H408" s="25" t="s">
        <v>34</v>
      </c>
      <c r="I408" s="25" t="s">
        <v>233</v>
      </c>
      <c r="J408" s="56" t="s">
        <v>39</v>
      </c>
      <c r="K408" s="57">
        <v>546177.65</v>
      </c>
      <c r="L408" s="57">
        <v>29433.513552828161</v>
      </c>
      <c r="M408" s="57">
        <v>0</v>
      </c>
      <c r="N408" s="57">
        <v>0</v>
      </c>
      <c r="O408" s="57">
        <v>0</v>
      </c>
      <c r="P408" s="57">
        <v>546177.65</v>
      </c>
      <c r="Q408" s="57">
        <v>546177.65</v>
      </c>
      <c r="R408" s="28" t="s">
        <v>5153</v>
      </c>
      <c r="S408" s="28" t="s">
        <v>160</v>
      </c>
      <c r="T408" s="57">
        <v>0</v>
      </c>
      <c r="U408" s="56" t="s">
        <v>37</v>
      </c>
      <c r="V408" s="56" t="s">
        <v>37</v>
      </c>
      <c r="W408" s="56" t="s">
        <v>37</v>
      </c>
      <c r="X408" s="55">
        <v>577383.28</v>
      </c>
    </row>
    <row r="409" spans="1:24" x14ac:dyDescent="0.25">
      <c r="A409" s="55">
        <v>702</v>
      </c>
      <c r="B409" s="56" t="s">
        <v>3683</v>
      </c>
      <c r="C409" s="56"/>
      <c r="D409" s="25">
        <v>320022</v>
      </c>
      <c r="E409" s="25"/>
      <c r="F409" s="56" t="s">
        <v>42</v>
      </c>
      <c r="G409" s="56" t="s">
        <v>33</v>
      </c>
      <c r="H409" s="25" t="s">
        <v>34</v>
      </c>
      <c r="I409" s="25" t="s">
        <v>35</v>
      </c>
      <c r="J409" s="56" t="s">
        <v>36</v>
      </c>
      <c r="K409" s="57">
        <v>43665.07</v>
      </c>
      <c r="L409" s="57">
        <v>43665.07</v>
      </c>
      <c r="M409" s="57">
        <v>0</v>
      </c>
      <c r="N409" s="57">
        <v>0</v>
      </c>
      <c r="O409" s="57">
        <v>0</v>
      </c>
      <c r="P409" s="57">
        <v>43665.07</v>
      </c>
      <c r="Q409" s="57">
        <v>43665.07</v>
      </c>
      <c r="R409" s="28" t="s">
        <v>5153</v>
      </c>
      <c r="S409" s="28" t="s">
        <v>2509</v>
      </c>
      <c r="T409" s="57">
        <v>0</v>
      </c>
      <c r="U409" s="56" t="s">
        <v>37</v>
      </c>
      <c r="V409" s="56" t="s">
        <v>37</v>
      </c>
      <c r="W409" s="56" t="s">
        <v>37</v>
      </c>
      <c r="X409" s="55">
        <v>57988.31</v>
      </c>
    </row>
    <row r="410" spans="1:24" x14ac:dyDescent="0.25">
      <c r="A410" s="55">
        <v>702</v>
      </c>
      <c r="B410" s="56" t="s">
        <v>3685</v>
      </c>
      <c r="C410" s="56"/>
      <c r="D410" s="25">
        <v>308393</v>
      </c>
      <c r="E410" s="25"/>
      <c r="F410" s="56" t="s">
        <v>51</v>
      </c>
      <c r="G410" s="56" t="s">
        <v>33</v>
      </c>
      <c r="H410" s="25" t="s">
        <v>34</v>
      </c>
      <c r="I410" s="25" t="s">
        <v>35</v>
      </c>
      <c r="J410" s="56" t="s">
        <v>36</v>
      </c>
      <c r="K410" s="57">
        <v>50940.01</v>
      </c>
      <c r="L410" s="57">
        <v>50940.01</v>
      </c>
      <c r="M410" s="57">
        <v>0</v>
      </c>
      <c r="N410" s="57">
        <v>0</v>
      </c>
      <c r="O410" s="57">
        <v>0</v>
      </c>
      <c r="P410" s="57">
        <v>50940.01</v>
      </c>
      <c r="Q410" s="57">
        <v>50940.01</v>
      </c>
      <c r="R410" s="28" t="s">
        <v>5153</v>
      </c>
      <c r="S410" s="28" t="s">
        <v>2668</v>
      </c>
      <c r="T410" s="57">
        <v>50940.01</v>
      </c>
      <c r="U410" s="56" t="s">
        <v>37</v>
      </c>
      <c r="V410" s="56" t="s">
        <v>37</v>
      </c>
      <c r="W410" s="56" t="s">
        <v>37</v>
      </c>
      <c r="X410" s="55">
        <v>62048.21</v>
      </c>
    </row>
    <row r="411" spans="1:24" x14ac:dyDescent="0.25">
      <c r="A411" s="55">
        <v>702</v>
      </c>
      <c r="B411" s="56" t="s">
        <v>3691</v>
      </c>
      <c r="C411" s="56"/>
      <c r="D411" s="25">
        <v>310871</v>
      </c>
      <c r="E411" s="25"/>
      <c r="F411" s="56" t="s">
        <v>42</v>
      </c>
      <c r="G411" s="56" t="s">
        <v>33</v>
      </c>
      <c r="H411" s="25" t="s">
        <v>34</v>
      </c>
      <c r="I411" s="25" t="s">
        <v>35</v>
      </c>
      <c r="J411" s="56" t="s">
        <v>36</v>
      </c>
      <c r="K411" s="57">
        <v>46693.120000000003</v>
      </c>
      <c r="L411" s="57">
        <v>46693.120000000003</v>
      </c>
      <c r="M411" s="57">
        <v>0</v>
      </c>
      <c r="N411" s="57">
        <v>46693.120000000003</v>
      </c>
      <c r="O411" s="57">
        <v>0</v>
      </c>
      <c r="P411" s="57">
        <v>0</v>
      </c>
      <c r="Q411" s="57">
        <v>46693.120000000003</v>
      </c>
      <c r="R411" s="28" t="s">
        <v>5151</v>
      </c>
      <c r="S411" s="28" t="s">
        <v>626</v>
      </c>
      <c r="T411" s="57">
        <v>0</v>
      </c>
      <c r="U411" s="56" t="s">
        <v>37</v>
      </c>
      <c r="V411" s="56" t="s">
        <v>37</v>
      </c>
      <c r="W411" s="56" t="s">
        <v>37</v>
      </c>
      <c r="X411" s="55">
        <v>48743.63</v>
      </c>
    </row>
    <row r="412" spans="1:24" x14ac:dyDescent="0.25">
      <c r="A412" s="55">
        <v>702</v>
      </c>
      <c r="B412" s="56" t="s">
        <v>3696</v>
      </c>
      <c r="C412" s="56"/>
      <c r="D412" s="25">
        <v>308247</v>
      </c>
      <c r="E412" s="25"/>
      <c r="F412" s="56" t="s">
        <v>51</v>
      </c>
      <c r="G412" s="56" t="s">
        <v>33</v>
      </c>
      <c r="H412" s="25" t="s">
        <v>34</v>
      </c>
      <c r="I412" s="25" t="s">
        <v>35</v>
      </c>
      <c r="J412" s="56" t="s">
        <v>36</v>
      </c>
      <c r="K412" s="57">
        <v>145541.82</v>
      </c>
      <c r="L412" s="57">
        <v>145541.82</v>
      </c>
      <c r="M412" s="57">
        <v>0</v>
      </c>
      <c r="N412" s="57">
        <v>0</v>
      </c>
      <c r="O412" s="57">
        <v>0</v>
      </c>
      <c r="P412" s="57">
        <v>145541.82</v>
      </c>
      <c r="Q412" s="57">
        <v>145541.82</v>
      </c>
      <c r="R412" s="28" t="s">
        <v>5153</v>
      </c>
      <c r="S412" s="28" t="s">
        <v>2668</v>
      </c>
      <c r="T412" s="57">
        <v>0</v>
      </c>
      <c r="U412" s="56" t="s">
        <v>37</v>
      </c>
      <c r="V412" s="56" t="s">
        <v>37</v>
      </c>
      <c r="W412" s="56" t="s">
        <v>37</v>
      </c>
      <c r="X412" s="55">
        <v>155383.01999999999</v>
      </c>
    </row>
    <row r="413" spans="1:24" x14ac:dyDescent="0.25">
      <c r="A413" s="55">
        <v>702</v>
      </c>
      <c r="B413" s="56" t="s">
        <v>3710</v>
      </c>
      <c r="C413" s="56"/>
      <c r="D413" s="25">
        <v>316191</v>
      </c>
      <c r="E413" s="25"/>
      <c r="F413" s="56" t="s">
        <v>33</v>
      </c>
      <c r="G413" s="56" t="s">
        <v>33</v>
      </c>
      <c r="H413" s="25" t="s">
        <v>34</v>
      </c>
      <c r="I413" s="25" t="s">
        <v>233</v>
      </c>
      <c r="J413" s="56" t="s">
        <v>39</v>
      </c>
      <c r="K413" s="57">
        <v>2222059.96</v>
      </c>
      <c r="L413" s="57">
        <v>119746.81122132478</v>
      </c>
      <c r="M413" s="57">
        <v>0</v>
      </c>
      <c r="N413" s="57">
        <v>0</v>
      </c>
      <c r="O413" s="57">
        <v>0</v>
      </c>
      <c r="P413" s="57">
        <v>2222059.96</v>
      </c>
      <c r="Q413" s="57">
        <v>2222059.96</v>
      </c>
      <c r="R413" s="28" t="s">
        <v>5153</v>
      </c>
      <c r="S413" s="28" t="s">
        <v>160</v>
      </c>
      <c r="T413" s="57">
        <v>0</v>
      </c>
      <c r="U413" s="56" t="s">
        <v>37</v>
      </c>
      <c r="V413" s="56" t="s">
        <v>37</v>
      </c>
      <c r="W413" s="56" t="s">
        <v>37</v>
      </c>
      <c r="X413" s="55">
        <v>2468219.7599999998</v>
      </c>
    </row>
    <row r="414" spans="1:24" x14ac:dyDescent="0.25">
      <c r="A414" s="55">
        <v>702</v>
      </c>
      <c r="B414" s="56" t="s">
        <v>3750</v>
      </c>
      <c r="C414" s="56"/>
      <c r="D414" s="25">
        <v>315958</v>
      </c>
      <c r="E414" s="25"/>
      <c r="F414" s="56" t="s">
        <v>33</v>
      </c>
      <c r="G414" s="56" t="s">
        <v>33</v>
      </c>
      <c r="H414" s="25" t="s">
        <v>34</v>
      </c>
      <c r="I414" s="25" t="s">
        <v>35</v>
      </c>
      <c r="J414" s="56" t="s">
        <v>39</v>
      </c>
      <c r="K414" s="57">
        <v>770620.15</v>
      </c>
      <c r="L414" s="57">
        <v>41528.719875497416</v>
      </c>
      <c r="M414" s="57">
        <v>0</v>
      </c>
      <c r="N414" s="57">
        <v>770620.15</v>
      </c>
      <c r="O414" s="57">
        <v>0</v>
      </c>
      <c r="P414" s="57">
        <v>0</v>
      </c>
      <c r="Q414" s="57">
        <v>770620.15</v>
      </c>
      <c r="R414" s="28" t="s">
        <v>5151</v>
      </c>
      <c r="S414" s="28" t="s">
        <v>160</v>
      </c>
      <c r="T414" s="57">
        <v>0</v>
      </c>
      <c r="U414" s="56" t="s">
        <v>37</v>
      </c>
      <c r="V414" s="56" t="s">
        <v>37</v>
      </c>
      <c r="W414" s="56" t="s">
        <v>37</v>
      </c>
      <c r="X414" s="55">
        <v>884044.3</v>
      </c>
    </row>
    <row r="415" spans="1:24" x14ac:dyDescent="0.25">
      <c r="A415" s="55">
        <v>702</v>
      </c>
      <c r="B415" s="56" t="s">
        <v>3753</v>
      </c>
      <c r="C415" s="56"/>
      <c r="D415" s="25">
        <v>315314</v>
      </c>
      <c r="E415" s="25"/>
      <c r="F415" s="56" t="s">
        <v>33</v>
      </c>
      <c r="G415" s="56" t="s">
        <v>33</v>
      </c>
      <c r="H415" s="25" t="s">
        <v>34</v>
      </c>
      <c r="I415" s="25" t="s">
        <v>233</v>
      </c>
      <c r="J415" s="56" t="s">
        <v>39</v>
      </c>
      <c r="K415" s="57">
        <v>3388055.82</v>
      </c>
      <c r="L415" s="57">
        <v>182582.32810461638</v>
      </c>
      <c r="M415" s="57">
        <v>0</v>
      </c>
      <c r="N415" s="57">
        <v>0</v>
      </c>
      <c r="O415" s="57">
        <v>0</v>
      </c>
      <c r="P415" s="57">
        <v>3388055.82</v>
      </c>
      <c r="Q415" s="57">
        <v>3388055.82</v>
      </c>
      <c r="R415" s="28" t="s">
        <v>5153</v>
      </c>
      <c r="S415" s="28" t="s">
        <v>160</v>
      </c>
      <c r="T415" s="57">
        <v>0</v>
      </c>
      <c r="U415" s="56" t="s">
        <v>37</v>
      </c>
      <c r="V415" s="56" t="s">
        <v>37</v>
      </c>
      <c r="W415" s="56" t="s">
        <v>37</v>
      </c>
      <c r="X415" s="55">
        <v>5307631.92</v>
      </c>
    </row>
    <row r="416" spans="1:24" x14ac:dyDescent="0.25">
      <c r="A416" s="55">
        <v>702</v>
      </c>
      <c r="B416" s="56" t="s">
        <v>3755</v>
      </c>
      <c r="C416" s="56"/>
      <c r="D416" s="25">
        <v>316353</v>
      </c>
      <c r="E416" s="25"/>
      <c r="F416" s="56" t="s">
        <v>33</v>
      </c>
      <c r="G416" s="56" t="s">
        <v>33</v>
      </c>
      <c r="H416" s="25" t="s">
        <v>34</v>
      </c>
      <c r="I416" s="25" t="s">
        <v>233</v>
      </c>
      <c r="J416" s="56" t="s">
        <v>36</v>
      </c>
      <c r="K416" s="57">
        <v>386308.24</v>
      </c>
      <c r="L416" s="57">
        <v>386308.24</v>
      </c>
      <c r="M416" s="57">
        <v>0</v>
      </c>
      <c r="N416" s="57">
        <v>0</v>
      </c>
      <c r="O416" s="57">
        <v>0</v>
      </c>
      <c r="P416" s="57">
        <v>386308.24</v>
      </c>
      <c r="Q416" s="57">
        <v>386308.24</v>
      </c>
      <c r="R416" s="28" t="s">
        <v>5153</v>
      </c>
      <c r="S416" s="28" t="s">
        <v>160</v>
      </c>
      <c r="T416" s="57">
        <v>0</v>
      </c>
      <c r="U416" s="56" t="s">
        <v>37</v>
      </c>
      <c r="V416" s="56" t="s">
        <v>37</v>
      </c>
      <c r="W416" s="56" t="s">
        <v>37</v>
      </c>
      <c r="X416" s="55">
        <v>441897.1</v>
      </c>
    </row>
    <row r="417" spans="1:24" x14ac:dyDescent="0.25">
      <c r="A417" s="55">
        <v>702</v>
      </c>
      <c r="B417" s="56" t="s">
        <v>3760</v>
      </c>
      <c r="C417" s="56"/>
      <c r="D417" s="25">
        <v>311950</v>
      </c>
      <c r="E417" s="25"/>
      <c r="F417" s="56" t="s">
        <v>33</v>
      </c>
      <c r="G417" s="56" t="s">
        <v>33</v>
      </c>
      <c r="H417" s="25" t="s">
        <v>34</v>
      </c>
      <c r="I417" s="25" t="s">
        <v>233</v>
      </c>
      <c r="J417" s="56" t="s">
        <v>39</v>
      </c>
      <c r="K417" s="57">
        <v>3600699.46</v>
      </c>
      <c r="L417" s="57">
        <v>194041.69386200816</v>
      </c>
      <c r="M417" s="57">
        <v>0</v>
      </c>
      <c r="N417" s="57">
        <v>0</v>
      </c>
      <c r="O417" s="57">
        <v>0</v>
      </c>
      <c r="P417" s="57">
        <v>3600699.46</v>
      </c>
      <c r="Q417" s="57">
        <v>3600699.46</v>
      </c>
      <c r="R417" s="28" t="s">
        <v>5153</v>
      </c>
      <c r="S417" s="28" t="s">
        <v>160</v>
      </c>
      <c r="T417" s="57">
        <v>0</v>
      </c>
      <c r="U417" s="56" t="s">
        <v>37</v>
      </c>
      <c r="V417" s="56" t="s">
        <v>37</v>
      </c>
      <c r="W417" s="56" t="s">
        <v>37</v>
      </c>
      <c r="X417" s="55">
        <v>5412524.79</v>
      </c>
    </row>
    <row r="418" spans="1:24" x14ac:dyDescent="0.25">
      <c r="A418" s="55">
        <v>702</v>
      </c>
      <c r="B418" s="56" t="s">
        <v>3780</v>
      </c>
      <c r="C418" s="56"/>
      <c r="D418" s="25">
        <v>320022</v>
      </c>
      <c r="E418" s="25"/>
      <c r="F418" s="56" t="s">
        <v>42</v>
      </c>
      <c r="G418" s="56" t="s">
        <v>33</v>
      </c>
      <c r="H418" s="25" t="s">
        <v>34</v>
      </c>
      <c r="I418" s="25" t="s">
        <v>35</v>
      </c>
      <c r="J418" s="56" t="s">
        <v>36</v>
      </c>
      <c r="K418" s="57">
        <v>113652.12</v>
      </c>
      <c r="L418" s="57">
        <v>113652.12</v>
      </c>
      <c r="M418" s="57">
        <v>0</v>
      </c>
      <c r="N418" s="57">
        <v>0</v>
      </c>
      <c r="O418" s="57">
        <v>0</v>
      </c>
      <c r="P418" s="57">
        <v>113652.12</v>
      </c>
      <c r="Q418" s="57">
        <v>113652.12</v>
      </c>
      <c r="R418" s="28" t="s">
        <v>5153</v>
      </c>
      <c r="S418" s="28" t="s">
        <v>2509</v>
      </c>
      <c r="T418" s="57">
        <v>113652.12</v>
      </c>
      <c r="U418" s="56" t="s">
        <v>37</v>
      </c>
      <c r="V418" s="56" t="s">
        <v>37</v>
      </c>
      <c r="W418" s="56" t="s">
        <v>37</v>
      </c>
      <c r="X418" s="55">
        <v>113652.12</v>
      </c>
    </row>
    <row r="419" spans="1:24" x14ac:dyDescent="0.25">
      <c r="A419" s="55">
        <v>702</v>
      </c>
      <c r="B419" s="56" t="s">
        <v>3781</v>
      </c>
      <c r="C419" s="56"/>
      <c r="D419" s="25">
        <v>320022</v>
      </c>
      <c r="E419" s="25"/>
      <c r="F419" s="56" t="s">
        <v>42</v>
      </c>
      <c r="G419" s="56" t="s">
        <v>33</v>
      </c>
      <c r="H419" s="25" t="s">
        <v>34</v>
      </c>
      <c r="I419" s="25" t="s">
        <v>35</v>
      </c>
      <c r="J419" s="56" t="s">
        <v>36</v>
      </c>
      <c r="K419" s="57">
        <v>95905.12</v>
      </c>
      <c r="L419" s="57">
        <v>95905.12</v>
      </c>
      <c r="M419" s="57">
        <v>0</v>
      </c>
      <c r="N419" s="57">
        <v>0</v>
      </c>
      <c r="O419" s="57">
        <v>0</v>
      </c>
      <c r="P419" s="57">
        <v>95905.12</v>
      </c>
      <c r="Q419" s="57">
        <v>95905.12</v>
      </c>
      <c r="R419" s="28" t="s">
        <v>5153</v>
      </c>
      <c r="S419" s="28" t="s">
        <v>2509</v>
      </c>
      <c r="T419" s="57">
        <v>95905.12</v>
      </c>
      <c r="U419" s="56" t="s">
        <v>37</v>
      </c>
      <c r="V419" s="56" t="s">
        <v>37</v>
      </c>
      <c r="W419" s="56" t="s">
        <v>37</v>
      </c>
      <c r="X419" s="55">
        <v>95905.12</v>
      </c>
    </row>
    <row r="420" spans="1:24" x14ac:dyDescent="0.25">
      <c r="A420" s="55">
        <v>702</v>
      </c>
      <c r="B420" s="56" t="s">
        <v>3782</v>
      </c>
      <c r="C420" s="56"/>
      <c r="D420" s="25">
        <v>320022</v>
      </c>
      <c r="E420" s="25"/>
      <c r="F420" s="56" t="s">
        <v>42</v>
      </c>
      <c r="G420" s="56" t="s">
        <v>33</v>
      </c>
      <c r="H420" s="25" t="s">
        <v>34</v>
      </c>
      <c r="I420" s="25" t="s">
        <v>35</v>
      </c>
      <c r="J420" s="56" t="s">
        <v>36</v>
      </c>
      <c r="K420" s="57">
        <v>29128.98</v>
      </c>
      <c r="L420" s="57">
        <v>29128.98</v>
      </c>
      <c r="M420" s="57">
        <v>0</v>
      </c>
      <c r="N420" s="57">
        <v>0</v>
      </c>
      <c r="O420" s="57">
        <v>0</v>
      </c>
      <c r="P420" s="57">
        <v>29128.98</v>
      </c>
      <c r="Q420" s="57">
        <v>29128.98</v>
      </c>
      <c r="R420" s="28" t="s">
        <v>5153</v>
      </c>
      <c r="S420" s="28" t="s">
        <v>2509</v>
      </c>
      <c r="T420" s="57">
        <v>29128.98</v>
      </c>
      <c r="U420" s="56" t="s">
        <v>37</v>
      </c>
      <c r="V420" s="56" t="s">
        <v>37</v>
      </c>
      <c r="W420" s="56" t="s">
        <v>37</v>
      </c>
      <c r="X420" s="55">
        <v>29128.98</v>
      </c>
    </row>
    <row r="421" spans="1:24" x14ac:dyDescent="0.25">
      <c r="A421" s="55">
        <v>702</v>
      </c>
      <c r="B421" s="56" t="s">
        <v>3794</v>
      </c>
      <c r="C421" s="56"/>
      <c r="D421" s="25">
        <v>316266</v>
      </c>
      <c r="E421" s="25"/>
      <c r="F421" s="56" t="s">
        <v>42</v>
      </c>
      <c r="G421" s="56" t="s">
        <v>33</v>
      </c>
      <c r="H421" s="25" t="s">
        <v>34</v>
      </c>
      <c r="I421" s="25" t="s">
        <v>233</v>
      </c>
      <c r="J421" s="56" t="s">
        <v>39</v>
      </c>
      <c r="K421" s="57">
        <v>1532235</v>
      </c>
      <c r="L421" s="57">
        <v>82572.144134088347</v>
      </c>
      <c r="M421" s="57">
        <v>0</v>
      </c>
      <c r="N421" s="57">
        <v>0</v>
      </c>
      <c r="O421" s="57">
        <v>0</v>
      </c>
      <c r="P421" s="57">
        <v>1532235</v>
      </c>
      <c r="Q421" s="57">
        <v>1532235</v>
      </c>
      <c r="R421" s="28" t="s">
        <v>5153</v>
      </c>
      <c r="S421" s="28" t="s">
        <v>160</v>
      </c>
      <c r="T421" s="57">
        <v>1532235</v>
      </c>
      <c r="U421" s="56" t="s">
        <v>37</v>
      </c>
      <c r="V421" s="56" t="s">
        <v>37</v>
      </c>
      <c r="W421" s="56" t="s">
        <v>37</v>
      </c>
      <c r="X421" s="55">
        <v>1887627.55</v>
      </c>
    </row>
    <row r="422" spans="1:24" x14ac:dyDescent="0.25">
      <c r="A422" s="55">
        <v>702</v>
      </c>
      <c r="B422" s="56" t="s">
        <v>3819</v>
      </c>
      <c r="C422" s="56"/>
      <c r="D422" s="25">
        <v>314854</v>
      </c>
      <c r="E422" s="25"/>
      <c r="F422" s="56" t="s">
        <v>33</v>
      </c>
      <c r="G422" s="56" t="s">
        <v>33</v>
      </c>
      <c r="H422" s="25" t="s">
        <v>34</v>
      </c>
      <c r="I422" s="25" t="s">
        <v>35</v>
      </c>
      <c r="J422" s="56" t="s">
        <v>39</v>
      </c>
      <c r="K422" s="57">
        <v>2443364.92</v>
      </c>
      <c r="L422" s="57">
        <v>131672.93551342661</v>
      </c>
      <c r="M422" s="57">
        <v>2443364.92</v>
      </c>
      <c r="N422" s="57">
        <v>0</v>
      </c>
      <c r="O422" s="57">
        <v>0</v>
      </c>
      <c r="P422" s="57">
        <v>0</v>
      </c>
      <c r="Q422" s="57">
        <v>2443364.92</v>
      </c>
      <c r="R422" s="28" t="s">
        <v>5150</v>
      </c>
      <c r="S422" s="28" t="s">
        <v>160</v>
      </c>
      <c r="T422" s="57">
        <v>0</v>
      </c>
      <c r="U422" s="56" t="s">
        <v>37</v>
      </c>
      <c r="V422" s="56" t="s">
        <v>37</v>
      </c>
      <c r="W422" s="56" t="s">
        <v>37</v>
      </c>
      <c r="X422" s="55">
        <v>2692517.8</v>
      </c>
    </row>
    <row r="423" spans="1:24" x14ac:dyDescent="0.25">
      <c r="A423" s="55">
        <v>702</v>
      </c>
      <c r="B423" s="56" t="s">
        <v>3892</v>
      </c>
      <c r="C423" s="56"/>
      <c r="D423" s="25">
        <v>311352</v>
      </c>
      <c r="E423" s="25"/>
      <c r="F423" s="56" t="s">
        <v>42</v>
      </c>
      <c r="G423" s="56" t="s">
        <v>33</v>
      </c>
      <c r="H423" s="25" t="s">
        <v>34</v>
      </c>
      <c r="I423" s="25" t="s">
        <v>35</v>
      </c>
      <c r="J423" s="56" t="s">
        <v>36</v>
      </c>
      <c r="K423" s="57">
        <v>69664.81</v>
      </c>
      <c r="L423" s="57">
        <v>69664.81</v>
      </c>
      <c r="M423" s="57">
        <v>0</v>
      </c>
      <c r="N423" s="57">
        <v>0</v>
      </c>
      <c r="O423" s="57">
        <v>69664.81</v>
      </c>
      <c r="P423" s="57">
        <v>0</v>
      </c>
      <c r="Q423" s="57">
        <v>69664.81</v>
      </c>
      <c r="R423" s="28" t="s">
        <v>5152</v>
      </c>
      <c r="S423" s="28" t="s">
        <v>2509</v>
      </c>
      <c r="T423" s="57">
        <v>0</v>
      </c>
      <c r="U423" s="56" t="s">
        <v>37</v>
      </c>
      <c r="V423" s="56" t="s">
        <v>37</v>
      </c>
      <c r="W423" s="56" t="s">
        <v>37</v>
      </c>
      <c r="X423" s="55">
        <v>76920.259999999995</v>
      </c>
    </row>
    <row r="424" spans="1:24" x14ac:dyDescent="0.25">
      <c r="A424" s="55">
        <v>702</v>
      </c>
      <c r="B424" s="56" t="s">
        <v>3894</v>
      </c>
      <c r="C424" s="56"/>
      <c r="D424" s="25">
        <v>356784</v>
      </c>
      <c r="E424" s="25"/>
      <c r="F424" s="56" t="s">
        <v>33</v>
      </c>
      <c r="G424" s="56" t="s">
        <v>33</v>
      </c>
      <c r="H424" s="25" t="s">
        <v>34</v>
      </c>
      <c r="I424" s="25" t="s">
        <v>35</v>
      </c>
      <c r="J424" s="56" t="s">
        <v>39</v>
      </c>
      <c r="K424" s="57">
        <v>3630838.8</v>
      </c>
      <c r="L424" s="57">
        <v>195665.90289429517</v>
      </c>
      <c r="M424" s="57">
        <v>0</v>
      </c>
      <c r="N424" s="57">
        <v>3630838.8</v>
      </c>
      <c r="O424" s="57">
        <v>0</v>
      </c>
      <c r="P424" s="57">
        <v>0</v>
      </c>
      <c r="Q424" s="57">
        <v>3630838.8</v>
      </c>
      <c r="R424" s="28" t="s">
        <v>5151</v>
      </c>
      <c r="S424" s="28" t="s">
        <v>160</v>
      </c>
      <c r="T424" s="57">
        <v>0</v>
      </c>
      <c r="U424" s="56" t="s">
        <v>37</v>
      </c>
      <c r="V424" s="56" t="s">
        <v>37</v>
      </c>
      <c r="W424" s="56" t="s">
        <v>37</v>
      </c>
      <c r="X424" s="55">
        <v>3933408.7</v>
      </c>
    </row>
    <row r="425" spans="1:24" x14ac:dyDescent="0.25">
      <c r="A425" s="55">
        <v>702</v>
      </c>
      <c r="B425" s="56" t="s">
        <v>3896</v>
      </c>
      <c r="C425" s="56"/>
      <c r="D425" s="25">
        <v>320096</v>
      </c>
      <c r="E425" s="25"/>
      <c r="F425" s="56" t="s">
        <v>33</v>
      </c>
      <c r="G425" s="56" t="s">
        <v>33</v>
      </c>
      <c r="H425" s="25" t="s">
        <v>34</v>
      </c>
      <c r="I425" s="25" t="s">
        <v>35</v>
      </c>
      <c r="J425" s="56" t="s">
        <v>39</v>
      </c>
      <c r="K425" s="57">
        <v>9823391.1099999994</v>
      </c>
      <c r="L425" s="57">
        <v>529382.54681588791</v>
      </c>
      <c r="M425" s="57">
        <v>0</v>
      </c>
      <c r="N425" s="57">
        <v>0</v>
      </c>
      <c r="O425" s="57">
        <v>0</v>
      </c>
      <c r="P425" s="57">
        <v>9823391.1099999994</v>
      </c>
      <c r="Q425" s="57">
        <v>9823391.1099999994</v>
      </c>
      <c r="R425" s="28" t="s">
        <v>5153</v>
      </c>
      <c r="S425" s="28" t="s">
        <v>160</v>
      </c>
      <c r="T425" s="57">
        <v>0</v>
      </c>
      <c r="U425" s="56" t="s">
        <v>37</v>
      </c>
      <c r="V425" s="56" t="s">
        <v>37</v>
      </c>
      <c r="W425" s="56" t="s">
        <v>37</v>
      </c>
      <c r="X425" s="55">
        <v>11214964.6</v>
      </c>
    </row>
    <row r="426" spans="1:24" x14ac:dyDescent="0.25">
      <c r="A426" s="55">
        <v>702</v>
      </c>
      <c r="B426" s="56" t="s">
        <v>3929</v>
      </c>
      <c r="C426" s="56"/>
      <c r="D426" s="25">
        <v>312965</v>
      </c>
      <c r="E426" s="25"/>
      <c r="F426" s="56" t="s">
        <v>33</v>
      </c>
      <c r="G426" s="56" t="s">
        <v>33</v>
      </c>
      <c r="H426" s="25" t="s">
        <v>34</v>
      </c>
      <c r="I426" s="25" t="s">
        <v>35</v>
      </c>
      <c r="J426" s="56" t="s">
        <v>39</v>
      </c>
      <c r="K426" s="57">
        <v>3195193.35</v>
      </c>
      <c r="L426" s="57">
        <v>172188.96959831918</v>
      </c>
      <c r="M426" s="57">
        <v>3195193.35</v>
      </c>
      <c r="N426" s="57">
        <v>0</v>
      </c>
      <c r="O426" s="57">
        <v>0</v>
      </c>
      <c r="P426" s="57">
        <v>0</v>
      </c>
      <c r="Q426" s="57">
        <v>3195193.35</v>
      </c>
      <c r="R426" s="28" t="s">
        <v>5150</v>
      </c>
      <c r="S426" s="28" t="s">
        <v>160</v>
      </c>
      <c r="T426" s="57">
        <v>0</v>
      </c>
      <c r="U426" s="56" t="s">
        <v>37</v>
      </c>
      <c r="V426" s="56" t="s">
        <v>37</v>
      </c>
      <c r="W426" s="56" t="s">
        <v>37</v>
      </c>
      <c r="X426" s="55">
        <v>3408206.24</v>
      </c>
    </row>
    <row r="427" spans="1:24" x14ac:dyDescent="0.25">
      <c r="A427" s="55">
        <v>702</v>
      </c>
      <c r="B427" s="56" t="s">
        <v>3988</v>
      </c>
      <c r="C427" s="56"/>
      <c r="D427" s="25">
        <v>314662</v>
      </c>
      <c r="E427" s="25"/>
      <c r="F427" s="56" t="s">
        <v>51</v>
      </c>
      <c r="G427" s="56" t="s">
        <v>33</v>
      </c>
      <c r="H427" s="25" t="s">
        <v>34</v>
      </c>
      <c r="I427" s="25" t="s">
        <v>233</v>
      </c>
      <c r="J427" s="56" t="s">
        <v>36</v>
      </c>
      <c r="K427" s="57">
        <v>65171.01</v>
      </c>
      <c r="L427" s="57">
        <v>65171.01</v>
      </c>
      <c r="M427" s="57">
        <v>0</v>
      </c>
      <c r="N427" s="57">
        <v>0</v>
      </c>
      <c r="O427" s="57">
        <v>0</v>
      </c>
      <c r="P427" s="57">
        <v>65171.01</v>
      </c>
      <c r="Q427" s="57">
        <v>65171.01</v>
      </c>
      <c r="R427" s="28" t="s">
        <v>5153</v>
      </c>
      <c r="S427" s="28" t="s">
        <v>158</v>
      </c>
      <c r="T427" s="57">
        <v>0</v>
      </c>
      <c r="U427" s="56" t="s">
        <v>37</v>
      </c>
      <c r="V427" s="56" t="s">
        <v>37</v>
      </c>
      <c r="W427" s="56" t="s">
        <v>37</v>
      </c>
      <c r="X427" s="55">
        <v>74488.02</v>
      </c>
    </row>
    <row r="428" spans="1:24" x14ac:dyDescent="0.25">
      <c r="A428" s="55">
        <v>702</v>
      </c>
      <c r="B428" s="56" t="s">
        <v>3990</v>
      </c>
      <c r="C428" s="56"/>
      <c r="D428" s="25">
        <v>308530</v>
      </c>
      <c r="E428" s="25"/>
      <c r="F428" s="56" t="s">
        <v>33</v>
      </c>
      <c r="G428" s="56" t="s">
        <v>33</v>
      </c>
      <c r="H428" s="25" t="s">
        <v>34</v>
      </c>
      <c r="I428" s="25" t="s">
        <v>233</v>
      </c>
      <c r="J428" s="56" t="s">
        <v>39</v>
      </c>
      <c r="K428" s="57">
        <v>590766.85</v>
      </c>
      <c r="L428" s="57">
        <v>31836.425540365119</v>
      </c>
      <c r="M428" s="57">
        <v>0</v>
      </c>
      <c r="N428" s="57">
        <v>0</v>
      </c>
      <c r="O428" s="57">
        <v>0</v>
      </c>
      <c r="P428" s="57">
        <v>590766.85</v>
      </c>
      <c r="Q428" s="57">
        <v>590766.85</v>
      </c>
      <c r="R428" s="28" t="s">
        <v>5153</v>
      </c>
      <c r="S428" s="28" t="s">
        <v>160</v>
      </c>
      <c r="T428" s="57">
        <v>0</v>
      </c>
      <c r="U428" s="56" t="s">
        <v>37</v>
      </c>
      <c r="V428" s="56" t="s">
        <v>37</v>
      </c>
      <c r="W428" s="56" t="s">
        <v>37</v>
      </c>
      <c r="X428" s="55">
        <v>768710.39</v>
      </c>
    </row>
    <row r="429" spans="1:24" x14ac:dyDescent="0.25">
      <c r="A429" s="55">
        <v>702</v>
      </c>
      <c r="B429" s="56" t="s">
        <v>3996</v>
      </c>
      <c r="C429" s="56"/>
      <c r="D429" s="25">
        <v>316191</v>
      </c>
      <c r="E429" s="25"/>
      <c r="F429" s="56" t="s">
        <v>33</v>
      </c>
      <c r="G429" s="56" t="s">
        <v>33</v>
      </c>
      <c r="H429" s="25" t="s">
        <v>34</v>
      </c>
      <c r="I429" s="25" t="s">
        <v>233</v>
      </c>
      <c r="J429" s="56" t="s">
        <v>39</v>
      </c>
      <c r="K429" s="57">
        <v>1358980.43</v>
      </c>
      <c r="L429" s="57">
        <v>73235.455358587526</v>
      </c>
      <c r="M429" s="57">
        <v>0</v>
      </c>
      <c r="N429" s="57">
        <v>0</v>
      </c>
      <c r="O429" s="57">
        <v>0</v>
      </c>
      <c r="P429" s="57">
        <v>1358980.43</v>
      </c>
      <c r="Q429" s="57">
        <v>1358980.43</v>
      </c>
      <c r="R429" s="28" t="s">
        <v>5153</v>
      </c>
      <c r="S429" s="28" t="s">
        <v>160</v>
      </c>
      <c r="T429" s="57">
        <v>0</v>
      </c>
      <c r="U429" s="56" t="s">
        <v>37</v>
      </c>
      <c r="V429" s="56" t="s">
        <v>37</v>
      </c>
      <c r="W429" s="56" t="s">
        <v>37</v>
      </c>
      <c r="X429" s="55">
        <v>1499715.75</v>
      </c>
    </row>
    <row r="430" spans="1:24" x14ac:dyDescent="0.25">
      <c r="A430" s="55">
        <v>702</v>
      </c>
      <c r="B430" s="56" t="s">
        <v>4002</v>
      </c>
      <c r="C430" s="56"/>
      <c r="D430" s="25">
        <v>324104</v>
      </c>
      <c r="E430" s="25"/>
      <c r="F430" s="56" t="s">
        <v>33</v>
      </c>
      <c r="G430" s="56" t="s">
        <v>33</v>
      </c>
      <c r="H430" s="25" t="s">
        <v>34</v>
      </c>
      <c r="I430" s="25" t="s">
        <v>35</v>
      </c>
      <c r="J430" s="56" t="s">
        <v>39</v>
      </c>
      <c r="K430" s="57">
        <v>700602.7</v>
      </c>
      <c r="L430" s="57">
        <v>37755.479495724518</v>
      </c>
      <c r="M430" s="57">
        <v>700602.7</v>
      </c>
      <c r="N430" s="57">
        <v>0</v>
      </c>
      <c r="O430" s="57">
        <v>0</v>
      </c>
      <c r="P430" s="57">
        <v>0</v>
      </c>
      <c r="Q430" s="57">
        <v>700602.7</v>
      </c>
      <c r="R430" s="28" t="s">
        <v>5150</v>
      </c>
      <c r="S430" s="28" t="s">
        <v>160</v>
      </c>
      <c r="T430" s="57">
        <v>0</v>
      </c>
      <c r="U430" s="56" t="s">
        <v>37</v>
      </c>
      <c r="V430" s="56" t="s">
        <v>37</v>
      </c>
      <c r="W430" s="56" t="s">
        <v>37</v>
      </c>
      <c r="X430" s="55">
        <v>798403.9</v>
      </c>
    </row>
    <row r="431" spans="1:24" x14ac:dyDescent="0.25">
      <c r="A431" s="55">
        <v>702</v>
      </c>
      <c r="B431" s="56" t="s">
        <v>4019</v>
      </c>
      <c r="C431" s="56"/>
      <c r="D431" s="25">
        <v>308401</v>
      </c>
      <c r="E431" s="25"/>
      <c r="F431" s="56" t="s">
        <v>51</v>
      </c>
      <c r="G431" s="56" t="s">
        <v>33</v>
      </c>
      <c r="H431" s="25" t="s">
        <v>34</v>
      </c>
      <c r="I431" s="25" t="s">
        <v>233</v>
      </c>
      <c r="J431" s="56" t="s">
        <v>36</v>
      </c>
      <c r="K431" s="57">
        <v>14553.62</v>
      </c>
      <c r="L431" s="57">
        <v>14553.62</v>
      </c>
      <c r="M431" s="57">
        <v>0</v>
      </c>
      <c r="N431" s="57">
        <v>0</v>
      </c>
      <c r="O431" s="57">
        <v>0</v>
      </c>
      <c r="P431" s="57">
        <v>14553.62</v>
      </c>
      <c r="Q431" s="57">
        <v>14553.62</v>
      </c>
      <c r="R431" s="28" t="s">
        <v>5153</v>
      </c>
      <c r="S431" s="28" t="s">
        <v>158</v>
      </c>
      <c r="T431" s="57">
        <v>0</v>
      </c>
      <c r="U431" s="56" t="s">
        <v>37</v>
      </c>
      <c r="V431" s="56" t="s">
        <v>37</v>
      </c>
      <c r="W431" s="56" t="s">
        <v>37</v>
      </c>
      <c r="X431" s="55">
        <v>15177.44</v>
      </c>
    </row>
    <row r="432" spans="1:24" x14ac:dyDescent="0.25">
      <c r="A432" s="55">
        <v>702</v>
      </c>
      <c r="B432" s="56" t="s">
        <v>4022</v>
      </c>
      <c r="C432" s="56"/>
      <c r="D432" s="25">
        <v>320598</v>
      </c>
      <c r="E432" s="25"/>
      <c r="F432" s="56" t="s">
        <v>33</v>
      </c>
      <c r="G432" s="56" t="s">
        <v>33</v>
      </c>
      <c r="H432" s="25" t="s">
        <v>34</v>
      </c>
      <c r="I432" s="25" t="s">
        <v>35</v>
      </c>
      <c r="J432" s="56" t="s">
        <v>39</v>
      </c>
      <c r="K432" s="57">
        <v>213491.91</v>
      </c>
      <c r="L432" s="57">
        <v>11505.07902768297</v>
      </c>
      <c r="M432" s="57">
        <v>213491.91</v>
      </c>
      <c r="N432" s="57">
        <v>0</v>
      </c>
      <c r="O432" s="57">
        <v>0</v>
      </c>
      <c r="P432" s="57">
        <v>0</v>
      </c>
      <c r="Q432" s="57">
        <v>213491.91</v>
      </c>
      <c r="R432" s="28" t="s">
        <v>5150</v>
      </c>
      <c r="S432" s="28" t="s">
        <v>160</v>
      </c>
      <c r="T432" s="57">
        <v>0</v>
      </c>
      <c r="U432" s="56" t="s">
        <v>37</v>
      </c>
      <c r="V432" s="56" t="s">
        <v>37</v>
      </c>
      <c r="W432" s="56" t="s">
        <v>37</v>
      </c>
      <c r="X432" s="55">
        <v>315028.44</v>
      </c>
    </row>
    <row r="433" spans="1:24" x14ac:dyDescent="0.25">
      <c r="A433" s="55">
        <v>702</v>
      </c>
      <c r="B433" s="56" t="s">
        <v>4032</v>
      </c>
      <c r="C433" s="56"/>
      <c r="D433" s="25">
        <v>332377</v>
      </c>
      <c r="E433" s="25"/>
      <c r="F433" s="56" t="s">
        <v>33</v>
      </c>
      <c r="G433" s="56" t="s">
        <v>33</v>
      </c>
      <c r="H433" s="25" t="s">
        <v>34</v>
      </c>
      <c r="I433" s="25" t="s">
        <v>35</v>
      </c>
      <c r="J433" s="56" t="s">
        <v>39</v>
      </c>
      <c r="K433" s="57">
        <v>1223459.01</v>
      </c>
      <c r="L433" s="57">
        <v>65932.206036194868</v>
      </c>
      <c r="M433" s="57">
        <v>1223459.01</v>
      </c>
      <c r="N433" s="57">
        <v>0</v>
      </c>
      <c r="O433" s="57">
        <v>0</v>
      </c>
      <c r="P433" s="57">
        <v>0</v>
      </c>
      <c r="Q433" s="57">
        <v>1223459.01</v>
      </c>
      <c r="R433" s="28" t="s">
        <v>5150</v>
      </c>
      <c r="S433" s="28" t="s">
        <v>160</v>
      </c>
      <c r="T433" s="57">
        <v>0</v>
      </c>
      <c r="U433" s="56" t="s">
        <v>37</v>
      </c>
      <c r="V433" s="56" t="s">
        <v>37</v>
      </c>
      <c r="W433" s="56" t="s">
        <v>37</v>
      </c>
      <c r="X433" s="55">
        <v>1834257.41</v>
      </c>
    </row>
    <row r="434" spans="1:24" x14ac:dyDescent="0.25">
      <c r="A434" s="55">
        <v>702</v>
      </c>
      <c r="B434" s="56" t="s">
        <v>4033</v>
      </c>
      <c r="C434" s="56"/>
      <c r="D434" s="25">
        <v>325126</v>
      </c>
      <c r="E434" s="25"/>
      <c r="F434" s="56" t="s">
        <v>33</v>
      </c>
      <c r="G434" s="56" t="s">
        <v>33</v>
      </c>
      <c r="H434" s="25" t="s">
        <v>34</v>
      </c>
      <c r="I434" s="25" t="s">
        <v>35</v>
      </c>
      <c r="J434" s="56" t="s">
        <v>39</v>
      </c>
      <c r="K434" s="57">
        <v>-22598.98</v>
      </c>
      <c r="L434" s="57">
        <v>1458.1658588190112</v>
      </c>
      <c r="M434" s="57">
        <v>27058.19</v>
      </c>
      <c r="N434" s="57">
        <v>0</v>
      </c>
      <c r="O434" s="57">
        <v>0</v>
      </c>
      <c r="P434" s="57">
        <v>0</v>
      </c>
      <c r="Q434" s="57">
        <v>27058.19</v>
      </c>
      <c r="R434" s="28" t="s">
        <v>5150</v>
      </c>
      <c r="S434" s="28" t="s">
        <v>160</v>
      </c>
      <c r="T434" s="57">
        <v>0</v>
      </c>
      <c r="U434" s="56" t="s">
        <v>37</v>
      </c>
      <c r="V434" s="56" t="s">
        <v>37</v>
      </c>
      <c r="W434" s="56" t="s">
        <v>37</v>
      </c>
      <c r="X434" s="55">
        <v>23326.02</v>
      </c>
    </row>
    <row r="435" spans="1:24" x14ac:dyDescent="0.25">
      <c r="A435" s="55">
        <v>702</v>
      </c>
      <c r="B435" s="56" t="s">
        <v>4044</v>
      </c>
      <c r="C435" s="56"/>
      <c r="D435" s="25">
        <v>316735</v>
      </c>
      <c r="E435" s="25"/>
      <c r="F435" s="56" t="s">
        <v>33</v>
      </c>
      <c r="G435" s="56" t="s">
        <v>33</v>
      </c>
      <c r="H435" s="25" t="s">
        <v>34</v>
      </c>
      <c r="I435" s="25" t="s">
        <v>35</v>
      </c>
      <c r="J435" s="56" t="s">
        <v>39</v>
      </c>
      <c r="K435" s="57">
        <v>165870.71</v>
      </c>
      <c r="L435" s="57">
        <v>8938.7725601774982</v>
      </c>
      <c r="M435" s="57">
        <v>0</v>
      </c>
      <c r="N435" s="57">
        <v>0</v>
      </c>
      <c r="O435" s="57">
        <v>165870.71</v>
      </c>
      <c r="P435" s="57">
        <v>0</v>
      </c>
      <c r="Q435" s="57">
        <v>165870.71</v>
      </c>
      <c r="R435" s="28" t="s">
        <v>5152</v>
      </c>
      <c r="S435" s="28" t="s">
        <v>160</v>
      </c>
      <c r="T435" s="57">
        <v>0</v>
      </c>
      <c r="U435" s="56" t="s">
        <v>37</v>
      </c>
      <c r="V435" s="56" t="s">
        <v>37</v>
      </c>
      <c r="W435" s="56" t="s">
        <v>37</v>
      </c>
      <c r="X435" s="55">
        <v>225005.77</v>
      </c>
    </row>
    <row r="436" spans="1:24" x14ac:dyDescent="0.25">
      <c r="A436" s="55">
        <v>702</v>
      </c>
      <c r="B436" s="56" t="s">
        <v>4047</v>
      </c>
      <c r="C436" s="56"/>
      <c r="D436" s="25">
        <v>328128</v>
      </c>
      <c r="E436" s="25"/>
      <c r="F436" s="56" t="s">
        <v>33</v>
      </c>
      <c r="G436" s="56" t="s">
        <v>33</v>
      </c>
      <c r="H436" s="25" t="s">
        <v>34</v>
      </c>
      <c r="I436" s="25" t="s">
        <v>35</v>
      </c>
      <c r="J436" s="56" t="s">
        <v>36</v>
      </c>
      <c r="K436" s="57">
        <v>542017.80000000005</v>
      </c>
      <c r="L436" s="57">
        <v>542017.80000000005</v>
      </c>
      <c r="M436" s="57">
        <v>0</v>
      </c>
      <c r="N436" s="57">
        <v>0</v>
      </c>
      <c r="O436" s="57">
        <v>0</v>
      </c>
      <c r="P436" s="57">
        <v>542017.80000000005</v>
      </c>
      <c r="Q436" s="57">
        <v>542017.80000000005</v>
      </c>
      <c r="R436" s="28" t="s">
        <v>5153</v>
      </c>
      <c r="S436" s="28" t="s">
        <v>160</v>
      </c>
      <c r="T436" s="57">
        <v>0</v>
      </c>
      <c r="U436" s="56" t="s">
        <v>37</v>
      </c>
      <c r="V436" s="56" t="s">
        <v>37</v>
      </c>
      <c r="W436" s="56" t="s">
        <v>37</v>
      </c>
      <c r="X436" s="55">
        <v>544546.99</v>
      </c>
    </row>
    <row r="437" spans="1:24" x14ac:dyDescent="0.25">
      <c r="A437" s="55">
        <v>702</v>
      </c>
      <c r="B437" s="56" t="s">
        <v>4050</v>
      </c>
      <c r="C437" s="56"/>
      <c r="D437" s="25">
        <v>312659</v>
      </c>
      <c r="E437" s="25"/>
      <c r="F437" s="56" t="s">
        <v>42</v>
      </c>
      <c r="G437" s="56" t="s">
        <v>33</v>
      </c>
      <c r="H437" s="25" t="s">
        <v>34</v>
      </c>
      <c r="I437" s="25" t="s">
        <v>35</v>
      </c>
      <c r="J437" s="56" t="s">
        <v>39</v>
      </c>
      <c r="K437" s="57">
        <v>3987142.42</v>
      </c>
      <c r="L437" s="57">
        <v>214867.10497239509</v>
      </c>
      <c r="M437" s="57">
        <v>0</v>
      </c>
      <c r="N437" s="57">
        <v>0</v>
      </c>
      <c r="O437" s="57">
        <v>0</v>
      </c>
      <c r="P437" s="57">
        <v>3987142.42</v>
      </c>
      <c r="Q437" s="57">
        <v>3987142.42</v>
      </c>
      <c r="R437" s="28" t="s">
        <v>5153</v>
      </c>
      <c r="S437" s="28" t="s">
        <v>160</v>
      </c>
      <c r="T437" s="57">
        <v>0</v>
      </c>
      <c r="U437" s="56" t="s">
        <v>37</v>
      </c>
      <c r="V437" s="56" t="s">
        <v>37</v>
      </c>
      <c r="W437" s="56" t="s">
        <v>37</v>
      </c>
      <c r="X437" s="55">
        <v>5160365.59</v>
      </c>
    </row>
    <row r="438" spans="1:24" x14ac:dyDescent="0.25">
      <c r="A438" s="55">
        <v>702</v>
      </c>
      <c r="B438" s="56" t="s">
        <v>4063</v>
      </c>
      <c r="C438" s="56"/>
      <c r="D438" s="25">
        <v>316242</v>
      </c>
      <c r="E438" s="25"/>
      <c r="F438" s="56" t="s">
        <v>51</v>
      </c>
      <c r="G438" s="56" t="s">
        <v>33</v>
      </c>
      <c r="H438" s="25" t="s">
        <v>34</v>
      </c>
      <c r="I438" s="25" t="s">
        <v>35</v>
      </c>
      <c r="J438" s="56" t="s">
        <v>36</v>
      </c>
      <c r="K438" s="57">
        <v>143152.88</v>
      </c>
      <c r="L438" s="57">
        <v>143152.88</v>
      </c>
      <c r="M438" s="57">
        <v>0</v>
      </c>
      <c r="N438" s="57">
        <v>0</v>
      </c>
      <c r="O438" s="57">
        <v>143152.88</v>
      </c>
      <c r="P438" s="57">
        <v>0</v>
      </c>
      <c r="Q438" s="57">
        <v>143152.88</v>
      </c>
      <c r="R438" s="28" t="s">
        <v>5152</v>
      </c>
      <c r="S438" s="28" t="s">
        <v>158</v>
      </c>
      <c r="T438" s="57">
        <v>0</v>
      </c>
      <c r="U438" s="56" t="s">
        <v>37</v>
      </c>
      <c r="V438" s="56" t="s">
        <v>37</v>
      </c>
      <c r="W438" s="56" t="s">
        <v>37</v>
      </c>
      <c r="X438" s="55">
        <v>160221.35999999999</v>
      </c>
    </row>
    <row r="439" spans="1:24" x14ac:dyDescent="0.25">
      <c r="A439" s="55">
        <v>702</v>
      </c>
      <c r="B439" s="56" t="s">
        <v>4066</v>
      </c>
      <c r="C439" s="56"/>
      <c r="D439" s="25">
        <v>320029</v>
      </c>
      <c r="E439" s="25"/>
      <c r="F439" s="56" t="s">
        <v>33</v>
      </c>
      <c r="G439" s="56" t="s">
        <v>33</v>
      </c>
      <c r="H439" s="25" t="s">
        <v>34</v>
      </c>
      <c r="I439" s="25" t="s">
        <v>35</v>
      </c>
      <c r="J439" s="56" t="s">
        <v>39</v>
      </c>
      <c r="K439" s="57">
        <v>606666.15</v>
      </c>
      <c r="L439" s="57">
        <v>32693.238817200014</v>
      </c>
      <c r="M439" s="57">
        <v>0</v>
      </c>
      <c r="N439" s="57">
        <v>0</v>
      </c>
      <c r="O439" s="57">
        <v>0</v>
      </c>
      <c r="P439" s="57">
        <v>606666.15</v>
      </c>
      <c r="Q439" s="57">
        <v>606666.15</v>
      </c>
      <c r="R439" s="28" t="s">
        <v>5153</v>
      </c>
      <c r="S439" s="28" t="s">
        <v>160</v>
      </c>
      <c r="T439" s="57">
        <v>0</v>
      </c>
      <c r="U439" s="56" t="s">
        <v>37</v>
      </c>
      <c r="V439" s="56" t="s">
        <v>37</v>
      </c>
      <c r="W439" s="56" t="s">
        <v>37</v>
      </c>
      <c r="X439" s="55">
        <v>697708.8</v>
      </c>
    </row>
    <row r="440" spans="1:24" x14ac:dyDescent="0.25">
      <c r="A440" s="55">
        <v>702</v>
      </c>
      <c r="B440" s="56" t="s">
        <v>4070</v>
      </c>
      <c r="C440" s="56"/>
      <c r="D440" s="25">
        <v>329807</v>
      </c>
      <c r="E440" s="25"/>
      <c r="F440" s="56" t="s">
        <v>33</v>
      </c>
      <c r="G440" s="56" t="s">
        <v>33</v>
      </c>
      <c r="H440" s="25" t="s">
        <v>34</v>
      </c>
      <c r="I440" s="25" t="s">
        <v>35</v>
      </c>
      <c r="J440" s="56" t="s">
        <v>39</v>
      </c>
      <c r="K440" s="57">
        <v>90724.03</v>
      </c>
      <c r="L440" s="57">
        <v>4889.1179757578666</v>
      </c>
      <c r="M440" s="57">
        <v>0</v>
      </c>
      <c r="N440" s="57">
        <v>0</v>
      </c>
      <c r="O440" s="57">
        <v>0</v>
      </c>
      <c r="P440" s="57">
        <v>90724.03</v>
      </c>
      <c r="Q440" s="57">
        <v>90724.03</v>
      </c>
      <c r="R440" s="28" t="s">
        <v>5153</v>
      </c>
      <c r="S440" s="28" t="s">
        <v>160</v>
      </c>
      <c r="T440" s="57">
        <v>0</v>
      </c>
      <c r="U440" s="56" t="s">
        <v>37</v>
      </c>
      <c r="V440" s="56" t="s">
        <v>37</v>
      </c>
      <c r="W440" s="56" t="s">
        <v>37</v>
      </c>
      <c r="X440" s="55">
        <v>90864.91</v>
      </c>
    </row>
    <row r="441" spans="1:24" x14ac:dyDescent="0.25">
      <c r="A441" s="55">
        <v>702</v>
      </c>
      <c r="B441" s="56" t="s">
        <v>4073</v>
      </c>
      <c r="C441" s="56"/>
      <c r="D441" s="25">
        <v>309348</v>
      </c>
      <c r="E441" s="25"/>
      <c r="F441" s="56" t="s">
        <v>42</v>
      </c>
      <c r="G441" s="56" t="s">
        <v>33</v>
      </c>
      <c r="H441" s="25" t="s">
        <v>34</v>
      </c>
      <c r="I441" s="25" t="s">
        <v>233</v>
      </c>
      <c r="J441" s="56" t="s">
        <v>36</v>
      </c>
      <c r="K441" s="57">
        <v>215945.13</v>
      </c>
      <c r="L441" s="57">
        <v>215945.13</v>
      </c>
      <c r="M441" s="57">
        <v>0</v>
      </c>
      <c r="N441" s="57">
        <v>0</v>
      </c>
      <c r="O441" s="57">
        <v>0</v>
      </c>
      <c r="P441" s="57">
        <v>215945.13</v>
      </c>
      <c r="Q441" s="57">
        <v>215945.13</v>
      </c>
      <c r="R441" s="28" t="s">
        <v>5153</v>
      </c>
      <c r="S441" s="28" t="s">
        <v>158</v>
      </c>
      <c r="T441" s="57">
        <v>0</v>
      </c>
      <c r="U441" s="56" t="s">
        <v>37</v>
      </c>
      <c r="V441" s="56" t="s">
        <v>37</v>
      </c>
      <c r="W441" s="56" t="s">
        <v>37</v>
      </c>
      <c r="X441" s="55">
        <v>249148.2</v>
      </c>
    </row>
    <row r="442" spans="1:24" x14ac:dyDescent="0.25">
      <c r="A442" s="55">
        <v>702</v>
      </c>
      <c r="B442" s="56" t="s">
        <v>4082</v>
      </c>
      <c r="C442" s="56"/>
      <c r="D442" s="25">
        <v>314093</v>
      </c>
      <c r="E442" s="25"/>
      <c r="F442" s="56" t="s">
        <v>42</v>
      </c>
      <c r="G442" s="56" t="s">
        <v>33</v>
      </c>
      <c r="H442" s="25" t="s">
        <v>34</v>
      </c>
      <c r="I442" s="25" t="s">
        <v>35</v>
      </c>
      <c r="J442" s="56" t="s">
        <v>39</v>
      </c>
      <c r="K442" s="57">
        <v>1032017.72</v>
      </c>
      <c r="L442" s="57">
        <v>55615.434920082902</v>
      </c>
      <c r="M442" s="57">
        <v>0</v>
      </c>
      <c r="N442" s="57">
        <v>0</v>
      </c>
      <c r="O442" s="57">
        <v>0</v>
      </c>
      <c r="P442" s="57">
        <v>1032017.72</v>
      </c>
      <c r="Q442" s="57">
        <v>1032017.72</v>
      </c>
      <c r="R442" s="28" t="s">
        <v>5153</v>
      </c>
      <c r="S442" s="28" t="s">
        <v>160</v>
      </c>
      <c r="T442" s="57">
        <v>0</v>
      </c>
      <c r="U442" s="56" t="s">
        <v>37</v>
      </c>
      <c r="V442" s="56" t="s">
        <v>37</v>
      </c>
      <c r="W442" s="56" t="s">
        <v>37</v>
      </c>
      <c r="X442" s="55">
        <v>1152023.6000000001</v>
      </c>
    </row>
    <row r="443" spans="1:24" x14ac:dyDescent="0.25">
      <c r="A443" s="55">
        <v>702</v>
      </c>
      <c r="B443" s="56" t="s">
        <v>4083</v>
      </c>
      <c r="C443" s="56"/>
      <c r="D443" s="25">
        <v>314093</v>
      </c>
      <c r="E443" s="25"/>
      <c r="F443" s="56" t="s">
        <v>42</v>
      </c>
      <c r="G443" s="56" t="s">
        <v>33</v>
      </c>
      <c r="H443" s="25" t="s">
        <v>34</v>
      </c>
      <c r="I443" s="25" t="s">
        <v>35</v>
      </c>
      <c r="J443" s="56" t="s">
        <v>39</v>
      </c>
      <c r="K443" s="57">
        <v>1393760.65</v>
      </c>
      <c r="L443" s="57">
        <v>75109.761414026347</v>
      </c>
      <c r="M443" s="57">
        <v>0</v>
      </c>
      <c r="N443" s="57">
        <v>0</v>
      </c>
      <c r="O443" s="57">
        <v>0</v>
      </c>
      <c r="P443" s="57">
        <v>1393760.65</v>
      </c>
      <c r="Q443" s="57">
        <v>1393760.65</v>
      </c>
      <c r="R443" s="28" t="s">
        <v>5153</v>
      </c>
      <c r="S443" s="28" t="s">
        <v>160</v>
      </c>
      <c r="T443" s="57">
        <v>0</v>
      </c>
      <c r="U443" s="56" t="s">
        <v>37</v>
      </c>
      <c r="V443" s="56" t="s">
        <v>37</v>
      </c>
      <c r="W443" s="56" t="s">
        <v>37</v>
      </c>
      <c r="X443" s="55">
        <v>1560286.96</v>
      </c>
    </row>
    <row r="444" spans="1:24" x14ac:dyDescent="0.25">
      <c r="A444" s="55">
        <v>702</v>
      </c>
      <c r="B444" s="56" t="s">
        <v>4084</v>
      </c>
      <c r="C444" s="56"/>
      <c r="D444" s="25">
        <v>320022</v>
      </c>
      <c r="E444" s="25"/>
      <c r="F444" s="56" t="s">
        <v>42</v>
      </c>
      <c r="G444" s="56" t="s">
        <v>33</v>
      </c>
      <c r="H444" s="25" t="s">
        <v>34</v>
      </c>
      <c r="I444" s="25" t="s">
        <v>35</v>
      </c>
      <c r="J444" s="56" t="s">
        <v>36</v>
      </c>
      <c r="K444" s="57">
        <v>17857.830000000002</v>
      </c>
      <c r="L444" s="57">
        <v>17857.830000000002</v>
      </c>
      <c r="M444" s="57">
        <v>0</v>
      </c>
      <c r="N444" s="57">
        <v>0</v>
      </c>
      <c r="O444" s="57">
        <v>0</v>
      </c>
      <c r="P444" s="57">
        <v>17857.830000000002</v>
      </c>
      <c r="Q444" s="57">
        <v>17857.830000000002</v>
      </c>
      <c r="R444" s="28" t="s">
        <v>5153</v>
      </c>
      <c r="S444" s="28" t="s">
        <v>2509</v>
      </c>
      <c r="T444" s="57">
        <v>17857.830000000002</v>
      </c>
      <c r="U444" s="56" t="s">
        <v>37</v>
      </c>
      <c r="V444" s="56" t="s">
        <v>37</v>
      </c>
      <c r="W444" s="56" t="s">
        <v>37</v>
      </c>
      <c r="X444" s="55">
        <v>17857.830000000002</v>
      </c>
    </row>
    <row r="445" spans="1:24" x14ac:dyDescent="0.25">
      <c r="A445" s="55">
        <v>702</v>
      </c>
      <c r="B445" s="56" t="s">
        <v>4085</v>
      </c>
      <c r="C445" s="56"/>
      <c r="D445" s="25">
        <v>320022</v>
      </c>
      <c r="E445" s="25"/>
      <c r="F445" s="56" t="s">
        <v>42</v>
      </c>
      <c r="G445" s="56" t="s">
        <v>33</v>
      </c>
      <c r="H445" s="25" t="s">
        <v>34</v>
      </c>
      <c r="I445" s="25" t="s">
        <v>35</v>
      </c>
      <c r="J445" s="56" t="s">
        <v>36</v>
      </c>
      <c r="K445" s="57">
        <v>17857.830000000002</v>
      </c>
      <c r="L445" s="57">
        <v>17857.830000000002</v>
      </c>
      <c r="M445" s="57">
        <v>0</v>
      </c>
      <c r="N445" s="57">
        <v>0</v>
      </c>
      <c r="O445" s="57">
        <v>0</v>
      </c>
      <c r="P445" s="57">
        <v>17857.830000000002</v>
      </c>
      <c r="Q445" s="57">
        <v>17857.830000000002</v>
      </c>
      <c r="R445" s="28" t="s">
        <v>5153</v>
      </c>
      <c r="S445" s="28" t="s">
        <v>2509</v>
      </c>
      <c r="T445" s="57">
        <v>17857.830000000002</v>
      </c>
      <c r="U445" s="56" t="s">
        <v>37</v>
      </c>
      <c r="V445" s="56" t="s">
        <v>37</v>
      </c>
      <c r="W445" s="56" t="s">
        <v>37</v>
      </c>
      <c r="X445" s="55">
        <v>17857.830000000002</v>
      </c>
    </row>
    <row r="446" spans="1:24" x14ac:dyDescent="0.25">
      <c r="A446" s="55">
        <v>702</v>
      </c>
      <c r="B446" s="56" t="s">
        <v>4086</v>
      </c>
      <c r="C446" s="56"/>
      <c r="D446" s="25">
        <v>320022</v>
      </c>
      <c r="E446" s="25"/>
      <c r="F446" s="56" t="s">
        <v>42</v>
      </c>
      <c r="G446" s="56" t="s">
        <v>33</v>
      </c>
      <c r="H446" s="25" t="s">
        <v>34</v>
      </c>
      <c r="I446" s="25" t="s">
        <v>35</v>
      </c>
      <c r="J446" s="56" t="s">
        <v>36</v>
      </c>
      <c r="K446" s="57">
        <v>50683.58</v>
      </c>
      <c r="L446" s="57">
        <v>50683.58</v>
      </c>
      <c r="M446" s="57">
        <v>0</v>
      </c>
      <c r="N446" s="57">
        <v>0</v>
      </c>
      <c r="O446" s="57">
        <v>0</v>
      </c>
      <c r="P446" s="57">
        <v>50683.58</v>
      </c>
      <c r="Q446" s="57">
        <v>50683.58</v>
      </c>
      <c r="R446" s="28" t="s">
        <v>5153</v>
      </c>
      <c r="S446" s="28" t="s">
        <v>2509</v>
      </c>
      <c r="T446" s="57">
        <v>50683.58</v>
      </c>
      <c r="U446" s="56" t="s">
        <v>37</v>
      </c>
      <c r="V446" s="56" t="s">
        <v>37</v>
      </c>
      <c r="W446" s="56" t="s">
        <v>37</v>
      </c>
      <c r="X446" s="55">
        <v>50683.58</v>
      </c>
    </row>
    <row r="447" spans="1:24" x14ac:dyDescent="0.25">
      <c r="A447" s="55">
        <v>702</v>
      </c>
      <c r="B447" s="56" t="s">
        <v>4089</v>
      </c>
      <c r="C447" s="56"/>
      <c r="D447" s="25">
        <v>320022</v>
      </c>
      <c r="E447" s="25"/>
      <c r="F447" s="56" t="s">
        <v>42</v>
      </c>
      <c r="G447" s="56" t="s">
        <v>33</v>
      </c>
      <c r="H447" s="25" t="s">
        <v>34</v>
      </c>
      <c r="I447" s="25" t="s">
        <v>35</v>
      </c>
      <c r="J447" s="56" t="s">
        <v>36</v>
      </c>
      <c r="K447" s="57">
        <v>20368.400000000001</v>
      </c>
      <c r="L447" s="57">
        <v>20368.400000000001</v>
      </c>
      <c r="M447" s="57">
        <v>0</v>
      </c>
      <c r="N447" s="57">
        <v>0</v>
      </c>
      <c r="O447" s="57">
        <v>0</v>
      </c>
      <c r="P447" s="57">
        <v>20368.400000000001</v>
      </c>
      <c r="Q447" s="57">
        <v>20368.400000000001</v>
      </c>
      <c r="R447" s="28" t="s">
        <v>5153</v>
      </c>
      <c r="S447" s="28" t="s">
        <v>2509</v>
      </c>
      <c r="T447" s="57">
        <v>0</v>
      </c>
      <c r="U447" s="56" t="s">
        <v>37</v>
      </c>
      <c r="V447" s="56" t="s">
        <v>37</v>
      </c>
      <c r="W447" s="56" t="s">
        <v>37</v>
      </c>
      <c r="X447" s="55">
        <v>31945.52</v>
      </c>
    </row>
    <row r="448" spans="1:24" x14ac:dyDescent="0.25">
      <c r="A448" s="55">
        <v>702</v>
      </c>
      <c r="B448" s="56" t="s">
        <v>4116</v>
      </c>
      <c r="C448" s="56"/>
      <c r="D448" s="25">
        <v>315112</v>
      </c>
      <c r="E448" s="25"/>
      <c r="F448" s="56" t="s">
        <v>33</v>
      </c>
      <c r="G448" s="56" t="s">
        <v>33</v>
      </c>
      <c r="H448" s="25" t="s">
        <v>34</v>
      </c>
      <c r="I448" s="25" t="s">
        <v>233</v>
      </c>
      <c r="J448" s="56" t="s">
        <v>36</v>
      </c>
      <c r="K448" s="57">
        <v>499177.54</v>
      </c>
      <c r="L448" s="57">
        <v>499177.54</v>
      </c>
      <c r="M448" s="57">
        <v>0</v>
      </c>
      <c r="N448" s="57">
        <v>0</v>
      </c>
      <c r="O448" s="57">
        <v>0</v>
      </c>
      <c r="P448" s="57">
        <v>499177.54</v>
      </c>
      <c r="Q448" s="57">
        <v>499177.54</v>
      </c>
      <c r="R448" s="28" t="s">
        <v>5153</v>
      </c>
      <c r="S448" s="28" t="s">
        <v>160</v>
      </c>
      <c r="T448" s="57">
        <v>0</v>
      </c>
      <c r="U448" s="56" t="s">
        <v>37</v>
      </c>
      <c r="V448" s="56" t="s">
        <v>37</v>
      </c>
      <c r="W448" s="56" t="s">
        <v>37</v>
      </c>
      <c r="X448" s="55">
        <v>544934.64</v>
      </c>
    </row>
    <row r="449" spans="1:24" x14ac:dyDescent="0.25">
      <c r="A449" s="55">
        <v>702</v>
      </c>
      <c r="B449" s="56" t="s">
        <v>4132</v>
      </c>
      <c r="C449" s="56"/>
      <c r="D449" s="25">
        <v>315047</v>
      </c>
      <c r="E449" s="25"/>
      <c r="F449" s="56" t="s">
        <v>98</v>
      </c>
      <c r="G449" s="56" t="s">
        <v>98</v>
      </c>
      <c r="H449" s="25" t="s">
        <v>34</v>
      </c>
      <c r="I449" s="25" t="s">
        <v>233</v>
      </c>
      <c r="J449" s="56" t="s">
        <v>39</v>
      </c>
      <c r="K449" s="57">
        <v>7280091.6600000001</v>
      </c>
      <c r="L449" s="57">
        <v>392324.13948179915</v>
      </c>
      <c r="M449" s="57">
        <v>0</v>
      </c>
      <c r="N449" s="57">
        <v>0</v>
      </c>
      <c r="O449" s="57">
        <v>0</v>
      </c>
      <c r="P449" s="57">
        <v>7280091.6600000001</v>
      </c>
      <c r="Q449" s="57">
        <v>7280091.6600000001</v>
      </c>
      <c r="R449" s="28" t="s">
        <v>5153</v>
      </c>
      <c r="S449" s="28" t="s">
        <v>160</v>
      </c>
      <c r="T449" s="57">
        <v>0</v>
      </c>
      <c r="U449" s="56" t="s">
        <v>37</v>
      </c>
      <c r="V449" s="56" t="s">
        <v>37</v>
      </c>
      <c r="W449" s="56" t="s">
        <v>37</v>
      </c>
      <c r="X449" s="55">
        <v>9271498.9900000002</v>
      </c>
    </row>
    <row r="450" spans="1:24" x14ac:dyDescent="0.25">
      <c r="A450" s="55">
        <v>702</v>
      </c>
      <c r="B450" s="56" t="s">
        <v>4133</v>
      </c>
      <c r="C450" s="56"/>
      <c r="D450" s="25">
        <v>315047</v>
      </c>
      <c r="E450" s="25"/>
      <c r="F450" s="56" t="s">
        <v>98</v>
      </c>
      <c r="G450" s="56" t="s">
        <v>98</v>
      </c>
      <c r="H450" s="25" t="s">
        <v>34</v>
      </c>
      <c r="I450" s="25" t="s">
        <v>233</v>
      </c>
      <c r="J450" s="56" t="s">
        <v>39</v>
      </c>
      <c r="K450" s="57">
        <v>2011576.7</v>
      </c>
      <c r="L450" s="57">
        <v>108403.86834211057</v>
      </c>
      <c r="M450" s="57">
        <v>0</v>
      </c>
      <c r="N450" s="57">
        <v>0</v>
      </c>
      <c r="O450" s="57">
        <v>0</v>
      </c>
      <c r="P450" s="57">
        <v>2011576.7</v>
      </c>
      <c r="Q450" s="57">
        <v>2011576.7</v>
      </c>
      <c r="R450" s="28" t="s">
        <v>5153</v>
      </c>
      <c r="S450" s="28" t="s">
        <v>160</v>
      </c>
      <c r="T450" s="57">
        <v>0</v>
      </c>
      <c r="U450" s="56" t="s">
        <v>37</v>
      </c>
      <c r="V450" s="56" t="s">
        <v>37</v>
      </c>
      <c r="W450" s="56" t="s">
        <v>37</v>
      </c>
      <c r="X450" s="55">
        <v>3005171.61</v>
      </c>
    </row>
    <row r="451" spans="1:24" x14ac:dyDescent="0.25">
      <c r="A451" s="55">
        <v>702</v>
      </c>
      <c r="B451" s="56" t="s">
        <v>4134</v>
      </c>
      <c r="C451" s="56"/>
      <c r="D451" s="25">
        <v>320023</v>
      </c>
      <c r="E451" s="25"/>
      <c r="F451" s="56" t="s">
        <v>33</v>
      </c>
      <c r="G451" s="56" t="s">
        <v>33</v>
      </c>
      <c r="H451" s="25" t="s">
        <v>34</v>
      </c>
      <c r="I451" s="25" t="s">
        <v>233</v>
      </c>
      <c r="J451" s="56" t="s">
        <v>36</v>
      </c>
      <c r="K451" s="57">
        <v>456041.22</v>
      </c>
      <c r="L451" s="57">
        <v>456041.22</v>
      </c>
      <c r="M451" s="57">
        <v>0</v>
      </c>
      <c r="N451" s="57">
        <v>0</v>
      </c>
      <c r="O451" s="57">
        <v>0</v>
      </c>
      <c r="P451" s="57">
        <v>456041.22</v>
      </c>
      <c r="Q451" s="57">
        <v>456041.22</v>
      </c>
      <c r="R451" s="28" t="s">
        <v>5153</v>
      </c>
      <c r="S451" s="28" t="s">
        <v>160</v>
      </c>
      <c r="T451" s="57">
        <v>0</v>
      </c>
      <c r="U451" s="56" t="s">
        <v>37</v>
      </c>
      <c r="V451" s="56" t="s">
        <v>37</v>
      </c>
      <c r="W451" s="56" t="s">
        <v>37</v>
      </c>
      <c r="X451" s="55">
        <v>519951.46</v>
      </c>
    </row>
    <row r="452" spans="1:24" x14ac:dyDescent="0.25">
      <c r="A452" s="55">
        <v>702</v>
      </c>
      <c r="B452" s="56" t="s">
        <v>4137</v>
      </c>
      <c r="C452" s="56"/>
      <c r="D452" s="25">
        <v>310871</v>
      </c>
      <c r="E452" s="25"/>
      <c r="F452" s="56" t="s">
        <v>42</v>
      </c>
      <c r="G452" s="56" t="s">
        <v>33</v>
      </c>
      <c r="H452" s="25" t="s">
        <v>34</v>
      </c>
      <c r="I452" s="25" t="s">
        <v>35</v>
      </c>
      <c r="J452" s="56" t="s">
        <v>36</v>
      </c>
      <c r="K452" s="57">
        <v>313814.28999999998</v>
      </c>
      <c r="L452" s="57">
        <v>313814.28999999998</v>
      </c>
      <c r="M452" s="57">
        <v>0</v>
      </c>
      <c r="N452" s="57">
        <v>0</v>
      </c>
      <c r="O452" s="57">
        <v>313814.28999999998</v>
      </c>
      <c r="P452" s="57">
        <v>0</v>
      </c>
      <c r="Q452" s="57">
        <v>313814.28999999998</v>
      </c>
      <c r="R452" s="28" t="s">
        <v>5152</v>
      </c>
      <c r="S452" s="28" t="s">
        <v>626</v>
      </c>
      <c r="T452" s="57">
        <v>0</v>
      </c>
      <c r="U452" s="56" t="s">
        <v>37</v>
      </c>
      <c r="V452" s="56" t="s">
        <v>37</v>
      </c>
      <c r="W452" s="56" t="s">
        <v>37</v>
      </c>
      <c r="X452" s="55">
        <v>330157.2</v>
      </c>
    </row>
    <row r="453" spans="1:24" x14ac:dyDescent="0.25">
      <c r="A453" s="55">
        <v>702</v>
      </c>
      <c r="B453" s="56" t="s">
        <v>4138</v>
      </c>
      <c r="C453" s="56"/>
      <c r="D453" s="25">
        <v>318634</v>
      </c>
      <c r="E453" s="25"/>
      <c r="F453" s="56" t="s">
        <v>33</v>
      </c>
      <c r="G453" s="56" t="s">
        <v>33</v>
      </c>
      <c r="H453" s="25" t="s">
        <v>34</v>
      </c>
      <c r="I453" s="25" t="s">
        <v>35</v>
      </c>
      <c r="J453" s="56" t="s">
        <v>39</v>
      </c>
      <c r="K453" s="57">
        <v>3952109.48</v>
      </c>
      <c r="L453" s="57">
        <v>212979.1798361589</v>
      </c>
      <c r="M453" s="57">
        <v>0</v>
      </c>
      <c r="N453" s="57">
        <v>0</v>
      </c>
      <c r="O453" s="57">
        <v>3952109.48</v>
      </c>
      <c r="P453" s="57">
        <v>0</v>
      </c>
      <c r="Q453" s="57">
        <v>3952109.48</v>
      </c>
      <c r="R453" s="28" t="s">
        <v>5152</v>
      </c>
      <c r="S453" s="28" t="s">
        <v>160</v>
      </c>
      <c r="T453" s="57">
        <v>0</v>
      </c>
      <c r="U453" s="56" t="s">
        <v>37</v>
      </c>
      <c r="V453" s="56" t="s">
        <v>37</v>
      </c>
      <c r="W453" s="56" t="s">
        <v>37</v>
      </c>
      <c r="X453" s="55">
        <v>5153388.7300000004</v>
      </c>
    </row>
    <row r="454" spans="1:24" x14ac:dyDescent="0.25">
      <c r="A454" s="55">
        <v>702</v>
      </c>
      <c r="B454" s="56" t="s">
        <v>4139</v>
      </c>
      <c r="C454" s="56"/>
      <c r="D454" s="25">
        <v>311000</v>
      </c>
      <c r="E454" s="25"/>
      <c r="F454" s="56" t="s">
        <v>33</v>
      </c>
      <c r="G454" s="56" t="s">
        <v>33</v>
      </c>
      <c r="H454" s="25" t="s">
        <v>34</v>
      </c>
      <c r="I454" s="25" t="s">
        <v>35</v>
      </c>
      <c r="J454" s="56" t="s">
        <v>39</v>
      </c>
      <c r="K454" s="57">
        <v>837592.58</v>
      </c>
      <c r="L454" s="57">
        <v>45137.864127501925</v>
      </c>
      <c r="M454" s="57">
        <v>0</v>
      </c>
      <c r="N454" s="57">
        <v>0</v>
      </c>
      <c r="O454" s="57">
        <v>837592.58</v>
      </c>
      <c r="P454" s="57">
        <v>0</v>
      </c>
      <c r="Q454" s="57">
        <v>837592.58</v>
      </c>
      <c r="R454" s="28" t="s">
        <v>5152</v>
      </c>
      <c r="S454" s="28" t="s">
        <v>160</v>
      </c>
      <c r="T454" s="57">
        <v>0</v>
      </c>
      <c r="U454" s="56" t="s">
        <v>37</v>
      </c>
      <c r="V454" s="56" t="s">
        <v>37</v>
      </c>
      <c r="W454" s="56" t="s">
        <v>37</v>
      </c>
      <c r="X454" s="55">
        <v>1122901.92</v>
      </c>
    </row>
    <row r="455" spans="1:24" x14ac:dyDescent="0.25">
      <c r="A455" s="55">
        <v>702</v>
      </c>
      <c r="B455" s="56" t="s">
        <v>4149</v>
      </c>
      <c r="C455" s="56"/>
      <c r="D455" s="25">
        <v>310063</v>
      </c>
      <c r="E455" s="25"/>
      <c r="F455" s="56" t="s">
        <v>33</v>
      </c>
      <c r="G455" s="56" t="s">
        <v>33</v>
      </c>
      <c r="H455" s="25" t="s">
        <v>34</v>
      </c>
      <c r="I455" s="25" t="s">
        <v>233</v>
      </c>
      <c r="J455" s="56" t="s">
        <v>39</v>
      </c>
      <c r="K455" s="57">
        <v>83717.11</v>
      </c>
      <c r="L455" s="57">
        <v>4511.5150570306305</v>
      </c>
      <c r="M455" s="57">
        <v>0</v>
      </c>
      <c r="N455" s="57">
        <v>0</v>
      </c>
      <c r="O455" s="57">
        <v>0</v>
      </c>
      <c r="P455" s="57">
        <v>83717.11</v>
      </c>
      <c r="Q455" s="57">
        <v>83717.11</v>
      </c>
      <c r="R455" s="28" t="s">
        <v>5153</v>
      </c>
      <c r="S455" s="28" t="s">
        <v>160</v>
      </c>
      <c r="T455" s="57">
        <v>83717.11</v>
      </c>
      <c r="U455" s="56" t="s">
        <v>37</v>
      </c>
      <c r="V455" s="56" t="s">
        <v>37</v>
      </c>
      <c r="W455" s="56" t="s">
        <v>37</v>
      </c>
      <c r="X455" s="55">
        <v>126449.21</v>
      </c>
    </row>
    <row r="456" spans="1:24" x14ac:dyDescent="0.25">
      <c r="A456" s="55">
        <v>702</v>
      </c>
      <c r="B456" s="56" t="s">
        <v>4153</v>
      </c>
      <c r="C456" s="56"/>
      <c r="D456" s="25">
        <v>320022</v>
      </c>
      <c r="E456" s="25"/>
      <c r="F456" s="56" t="s">
        <v>42</v>
      </c>
      <c r="G456" s="56" t="s">
        <v>33</v>
      </c>
      <c r="H456" s="25" t="s">
        <v>34</v>
      </c>
      <c r="I456" s="25" t="s">
        <v>35</v>
      </c>
      <c r="J456" s="56" t="s">
        <v>36</v>
      </c>
      <c r="K456" s="57">
        <v>19587.64</v>
      </c>
      <c r="L456" s="57">
        <v>19587.64</v>
      </c>
      <c r="M456" s="57">
        <v>0</v>
      </c>
      <c r="N456" s="57">
        <v>0</v>
      </c>
      <c r="O456" s="57">
        <v>0</v>
      </c>
      <c r="P456" s="57">
        <v>19587.64</v>
      </c>
      <c r="Q456" s="57">
        <v>19587.64</v>
      </c>
      <c r="R456" s="28" t="s">
        <v>5153</v>
      </c>
      <c r="S456" s="28" t="s">
        <v>2509</v>
      </c>
      <c r="T456" s="57">
        <v>0</v>
      </c>
      <c r="U456" s="56" t="s">
        <v>37</v>
      </c>
      <c r="V456" s="56" t="s">
        <v>37</v>
      </c>
      <c r="W456" s="56" t="s">
        <v>37</v>
      </c>
      <c r="X456" s="55">
        <v>46961.34</v>
      </c>
    </row>
    <row r="457" spans="1:24" x14ac:dyDescent="0.25">
      <c r="A457" s="55">
        <v>702</v>
      </c>
      <c r="B457" s="56" t="s">
        <v>4154</v>
      </c>
      <c r="C457" s="56"/>
      <c r="D457" s="25">
        <v>310691</v>
      </c>
      <c r="E457" s="25"/>
      <c r="F457" s="56" t="s">
        <v>33</v>
      </c>
      <c r="G457" s="56" t="s">
        <v>33</v>
      </c>
      <c r="H457" s="25" t="s">
        <v>34</v>
      </c>
      <c r="I457" s="25" t="s">
        <v>233</v>
      </c>
      <c r="J457" s="56" t="s">
        <v>39</v>
      </c>
      <c r="K457" s="57">
        <v>403765.3</v>
      </c>
      <c r="L457" s="57">
        <v>21758.912012807057</v>
      </c>
      <c r="M457" s="57">
        <v>0</v>
      </c>
      <c r="N457" s="57">
        <v>0</v>
      </c>
      <c r="O457" s="57">
        <v>0</v>
      </c>
      <c r="P457" s="57">
        <v>403765.3</v>
      </c>
      <c r="Q457" s="57">
        <v>403765.3</v>
      </c>
      <c r="R457" s="28" t="s">
        <v>5153</v>
      </c>
      <c r="S457" s="28" t="s">
        <v>160</v>
      </c>
      <c r="T457" s="57">
        <v>403765.3</v>
      </c>
      <c r="U457" s="56" t="s">
        <v>37</v>
      </c>
      <c r="V457" s="56" t="s">
        <v>37</v>
      </c>
      <c r="W457" s="56" t="s">
        <v>37</v>
      </c>
      <c r="X457" s="55">
        <v>482255.68</v>
      </c>
    </row>
    <row r="458" spans="1:24" x14ac:dyDescent="0.25">
      <c r="A458" s="55">
        <v>702</v>
      </c>
      <c r="B458" s="56" t="s">
        <v>4165</v>
      </c>
      <c r="C458" s="56"/>
      <c r="D458" s="25">
        <v>316814</v>
      </c>
      <c r="E458" s="25"/>
      <c r="F458" s="56" t="s">
        <v>33</v>
      </c>
      <c r="G458" s="56" t="s">
        <v>33</v>
      </c>
      <c r="H458" s="25" t="s">
        <v>34</v>
      </c>
      <c r="I458" s="25" t="s">
        <v>233</v>
      </c>
      <c r="J458" s="56" t="s">
        <v>39</v>
      </c>
      <c r="K458" s="57">
        <v>634061.36</v>
      </c>
      <c r="L458" s="57">
        <v>34169.566683815523</v>
      </c>
      <c r="M458" s="57">
        <v>0</v>
      </c>
      <c r="N458" s="57">
        <v>0</v>
      </c>
      <c r="O458" s="57">
        <v>0</v>
      </c>
      <c r="P458" s="57">
        <v>634061.36</v>
      </c>
      <c r="Q458" s="57">
        <v>634061.36</v>
      </c>
      <c r="R458" s="28" t="s">
        <v>5153</v>
      </c>
      <c r="S458" s="28" t="s">
        <v>160</v>
      </c>
      <c r="T458" s="57">
        <v>0</v>
      </c>
      <c r="U458" s="56" t="s">
        <v>37</v>
      </c>
      <c r="V458" s="56" t="s">
        <v>37</v>
      </c>
      <c r="W458" s="56" t="s">
        <v>37</v>
      </c>
      <c r="X458" s="55">
        <v>836839.59</v>
      </c>
    </row>
    <row r="459" spans="1:24" x14ac:dyDescent="0.25">
      <c r="A459" s="55">
        <v>702</v>
      </c>
      <c r="B459" s="56" t="s">
        <v>4171</v>
      </c>
      <c r="C459" s="56"/>
      <c r="D459" s="25">
        <v>320022</v>
      </c>
      <c r="E459" s="25"/>
      <c r="F459" s="56" t="s">
        <v>42</v>
      </c>
      <c r="G459" s="56" t="s">
        <v>33</v>
      </c>
      <c r="H459" s="25" t="s">
        <v>34</v>
      </c>
      <c r="I459" s="25" t="s">
        <v>35</v>
      </c>
      <c r="J459" s="56" t="s">
        <v>36</v>
      </c>
      <c r="K459" s="57">
        <v>13909.36</v>
      </c>
      <c r="L459" s="57">
        <v>13909.36</v>
      </c>
      <c r="M459" s="57">
        <v>0</v>
      </c>
      <c r="N459" s="57">
        <v>0</v>
      </c>
      <c r="O459" s="57">
        <v>0</v>
      </c>
      <c r="P459" s="57">
        <v>13909.36</v>
      </c>
      <c r="Q459" s="57">
        <v>13909.36</v>
      </c>
      <c r="R459" s="28" t="s">
        <v>5153</v>
      </c>
      <c r="S459" s="28" t="s">
        <v>2509</v>
      </c>
      <c r="T459" s="57">
        <v>0</v>
      </c>
      <c r="U459" s="56" t="s">
        <v>37</v>
      </c>
      <c r="V459" s="56" t="s">
        <v>37</v>
      </c>
      <c r="W459" s="56" t="s">
        <v>37</v>
      </c>
      <c r="X459" s="55">
        <v>21806.2</v>
      </c>
    </row>
    <row r="460" spans="1:24" x14ac:dyDescent="0.25">
      <c r="A460" s="55">
        <v>702</v>
      </c>
      <c r="B460" s="56" t="s">
        <v>4172</v>
      </c>
      <c r="C460" s="56"/>
      <c r="D460" s="25">
        <v>310691</v>
      </c>
      <c r="E460" s="25"/>
      <c r="F460" s="56" t="s">
        <v>33</v>
      </c>
      <c r="G460" s="56" t="s">
        <v>33</v>
      </c>
      <c r="H460" s="25" t="s">
        <v>34</v>
      </c>
      <c r="I460" s="25" t="s">
        <v>233</v>
      </c>
      <c r="J460" s="56" t="s">
        <v>39</v>
      </c>
      <c r="K460" s="57">
        <v>290361.71999999997</v>
      </c>
      <c r="L460" s="57">
        <v>15647.593087784706</v>
      </c>
      <c r="M460" s="57">
        <v>0</v>
      </c>
      <c r="N460" s="57">
        <v>0</v>
      </c>
      <c r="O460" s="57">
        <v>0</v>
      </c>
      <c r="P460" s="57">
        <v>290361.71999999997</v>
      </c>
      <c r="Q460" s="57">
        <v>290361.71999999997</v>
      </c>
      <c r="R460" s="28" t="s">
        <v>5153</v>
      </c>
      <c r="S460" s="28" t="s">
        <v>160</v>
      </c>
      <c r="T460" s="57">
        <v>0</v>
      </c>
      <c r="U460" s="56" t="s">
        <v>37</v>
      </c>
      <c r="V460" s="56" t="s">
        <v>37</v>
      </c>
      <c r="W460" s="56" t="s">
        <v>37</v>
      </c>
      <c r="X460" s="55">
        <v>343765.95</v>
      </c>
    </row>
    <row r="461" spans="1:24" x14ac:dyDescent="0.25">
      <c r="A461" s="55">
        <v>702</v>
      </c>
      <c r="B461" s="56" t="s">
        <v>4174</v>
      </c>
      <c r="C461" s="56"/>
      <c r="D461" s="25">
        <v>320248</v>
      </c>
      <c r="E461" s="25"/>
      <c r="F461" s="56" t="s">
        <v>33</v>
      </c>
      <c r="G461" s="56" t="s">
        <v>33</v>
      </c>
      <c r="H461" s="25" t="s">
        <v>34</v>
      </c>
      <c r="I461" s="25" t="s">
        <v>35</v>
      </c>
      <c r="J461" s="56" t="s">
        <v>36</v>
      </c>
      <c r="K461" s="57">
        <v>23899.49</v>
      </c>
      <c r="L461" s="57">
        <v>23899.49</v>
      </c>
      <c r="M461" s="57">
        <v>0</v>
      </c>
      <c r="N461" s="57">
        <v>0</v>
      </c>
      <c r="O461" s="57">
        <v>0</v>
      </c>
      <c r="P461" s="57">
        <v>23899.49</v>
      </c>
      <c r="Q461" s="57">
        <v>23899.49</v>
      </c>
      <c r="R461" s="28" t="s">
        <v>5153</v>
      </c>
      <c r="S461" s="28" t="s">
        <v>160</v>
      </c>
      <c r="T461" s="57">
        <v>0</v>
      </c>
      <c r="U461" s="56" t="s">
        <v>37</v>
      </c>
      <c r="V461" s="56" t="s">
        <v>37</v>
      </c>
      <c r="W461" s="56" t="s">
        <v>37</v>
      </c>
      <c r="X461" s="55">
        <v>28191.88</v>
      </c>
    </row>
    <row r="462" spans="1:24" x14ac:dyDescent="0.25">
      <c r="A462" s="55">
        <v>702</v>
      </c>
      <c r="B462" s="56" t="s">
        <v>4175</v>
      </c>
      <c r="C462" s="56"/>
      <c r="D462" s="25">
        <v>320560</v>
      </c>
      <c r="E462" s="25"/>
      <c r="F462" s="56" t="s">
        <v>33</v>
      </c>
      <c r="G462" s="56" t="s">
        <v>33</v>
      </c>
      <c r="H462" s="25" t="s">
        <v>34</v>
      </c>
      <c r="I462" s="25" t="s">
        <v>35</v>
      </c>
      <c r="J462" s="56" t="s">
        <v>39</v>
      </c>
      <c r="K462" s="57">
        <v>206835.82</v>
      </c>
      <c r="L462" s="57">
        <v>11146.382337652092</v>
      </c>
      <c r="M462" s="57">
        <v>206835.82</v>
      </c>
      <c r="N462" s="57">
        <v>0</v>
      </c>
      <c r="O462" s="57">
        <v>0</v>
      </c>
      <c r="P462" s="57">
        <v>0</v>
      </c>
      <c r="Q462" s="57">
        <v>206835.82</v>
      </c>
      <c r="R462" s="28" t="s">
        <v>5150</v>
      </c>
      <c r="S462" s="28" t="s">
        <v>160</v>
      </c>
      <c r="T462" s="57">
        <v>0</v>
      </c>
      <c r="U462" s="56" t="s">
        <v>37</v>
      </c>
      <c r="V462" s="56" t="s">
        <v>37</v>
      </c>
      <c r="W462" s="56" t="s">
        <v>37</v>
      </c>
      <c r="X462" s="55">
        <v>296590.28000000003</v>
      </c>
    </row>
    <row r="463" spans="1:24" x14ac:dyDescent="0.25">
      <c r="A463" s="55">
        <v>702</v>
      </c>
      <c r="B463" s="56" t="s">
        <v>4176</v>
      </c>
      <c r="C463" s="56"/>
      <c r="D463" s="25">
        <v>310063</v>
      </c>
      <c r="E463" s="25"/>
      <c r="F463" s="56" t="s">
        <v>33</v>
      </c>
      <c r="G463" s="56" t="s">
        <v>33</v>
      </c>
      <c r="H463" s="25" t="s">
        <v>34</v>
      </c>
      <c r="I463" s="25" t="s">
        <v>233</v>
      </c>
      <c r="J463" s="56" t="s">
        <v>39</v>
      </c>
      <c r="K463" s="57">
        <v>86415.91</v>
      </c>
      <c r="L463" s="57">
        <v>4656.953389002605</v>
      </c>
      <c r="M463" s="57">
        <v>0</v>
      </c>
      <c r="N463" s="57">
        <v>0</v>
      </c>
      <c r="O463" s="57">
        <v>0</v>
      </c>
      <c r="P463" s="57">
        <v>86415.91</v>
      </c>
      <c r="Q463" s="57">
        <v>86415.91</v>
      </c>
      <c r="R463" s="28" t="s">
        <v>5153</v>
      </c>
      <c r="S463" s="28" t="s">
        <v>160</v>
      </c>
      <c r="T463" s="57">
        <v>0</v>
      </c>
      <c r="U463" s="56" t="s">
        <v>37</v>
      </c>
      <c r="V463" s="56" t="s">
        <v>37</v>
      </c>
      <c r="W463" s="56" t="s">
        <v>37</v>
      </c>
      <c r="X463" s="55">
        <v>118046.73</v>
      </c>
    </row>
    <row r="464" spans="1:24" x14ac:dyDescent="0.25">
      <c r="A464" s="55">
        <v>702</v>
      </c>
      <c r="B464" s="56" t="s">
        <v>4180</v>
      </c>
      <c r="C464" s="56"/>
      <c r="D464" s="25">
        <v>309141</v>
      </c>
      <c r="E464" s="25"/>
      <c r="F464" s="56" t="s">
        <v>51</v>
      </c>
      <c r="G464" s="56" t="s">
        <v>33</v>
      </c>
      <c r="H464" s="25" t="s">
        <v>34</v>
      </c>
      <c r="I464" s="25" t="s">
        <v>35</v>
      </c>
      <c r="J464" s="56" t="s">
        <v>36</v>
      </c>
      <c r="K464" s="57">
        <v>41183.519999999997</v>
      </c>
      <c r="L464" s="57">
        <v>41183.519999999997</v>
      </c>
      <c r="M464" s="57">
        <v>0</v>
      </c>
      <c r="N464" s="57">
        <v>0</v>
      </c>
      <c r="O464" s="57">
        <v>0</v>
      </c>
      <c r="P464" s="57">
        <v>41183.519999999997</v>
      </c>
      <c r="Q464" s="57">
        <v>41183.519999999997</v>
      </c>
      <c r="R464" s="28" t="s">
        <v>5153</v>
      </c>
      <c r="S464" s="28" t="s">
        <v>2668</v>
      </c>
      <c r="T464" s="57">
        <v>0</v>
      </c>
      <c r="U464" s="56" t="s">
        <v>37</v>
      </c>
      <c r="V464" s="56" t="s">
        <v>37</v>
      </c>
      <c r="W464" s="56" t="s">
        <v>37</v>
      </c>
      <c r="X464" s="55">
        <v>41904.449999999997</v>
      </c>
    </row>
    <row r="465" spans="1:24" x14ac:dyDescent="0.25">
      <c r="A465" s="55">
        <v>702</v>
      </c>
      <c r="B465" s="56" t="s">
        <v>4181</v>
      </c>
      <c r="C465" s="56"/>
      <c r="D465" s="25">
        <v>309141</v>
      </c>
      <c r="E465" s="25"/>
      <c r="F465" s="56" t="s">
        <v>51</v>
      </c>
      <c r="G465" s="56" t="s">
        <v>33</v>
      </c>
      <c r="H465" s="25" t="s">
        <v>34</v>
      </c>
      <c r="I465" s="25" t="s">
        <v>35</v>
      </c>
      <c r="J465" s="56" t="s">
        <v>36</v>
      </c>
      <c r="K465" s="57">
        <v>25866.7</v>
      </c>
      <c r="L465" s="57">
        <v>25866.7</v>
      </c>
      <c r="M465" s="57">
        <v>25866.7</v>
      </c>
      <c r="N465" s="57">
        <v>0</v>
      </c>
      <c r="O465" s="57">
        <v>0</v>
      </c>
      <c r="P465" s="57">
        <v>0</v>
      </c>
      <c r="Q465" s="57">
        <v>25866.7</v>
      </c>
      <c r="R465" s="28" t="s">
        <v>5150</v>
      </c>
      <c r="S465" s="28" t="s">
        <v>2668</v>
      </c>
      <c r="T465" s="57">
        <v>0</v>
      </c>
      <c r="U465" s="56" t="s">
        <v>37</v>
      </c>
      <c r="V465" s="56" t="s">
        <v>37</v>
      </c>
      <c r="W465" s="56" t="s">
        <v>37</v>
      </c>
      <c r="X465" s="55">
        <v>26545.64</v>
      </c>
    </row>
    <row r="466" spans="1:24" x14ac:dyDescent="0.25">
      <c r="A466" s="55">
        <v>702</v>
      </c>
      <c r="B466" s="56" t="s">
        <v>4183</v>
      </c>
      <c r="C466" s="56"/>
      <c r="D466" s="25">
        <v>308247</v>
      </c>
      <c r="E466" s="25"/>
      <c r="F466" s="56" t="s">
        <v>51</v>
      </c>
      <c r="G466" s="56" t="s">
        <v>33</v>
      </c>
      <c r="H466" s="25" t="s">
        <v>34</v>
      </c>
      <c r="I466" s="25" t="s">
        <v>35</v>
      </c>
      <c r="J466" s="56" t="s">
        <v>36</v>
      </c>
      <c r="K466" s="57">
        <v>104771.1</v>
      </c>
      <c r="L466" s="57">
        <v>104771.1</v>
      </c>
      <c r="M466" s="57">
        <v>0</v>
      </c>
      <c r="N466" s="57">
        <v>0</v>
      </c>
      <c r="O466" s="57">
        <v>0</v>
      </c>
      <c r="P466" s="57">
        <v>104771.1</v>
      </c>
      <c r="Q466" s="57">
        <v>104771.1</v>
      </c>
      <c r="R466" s="28" t="s">
        <v>5153</v>
      </c>
      <c r="S466" s="28" t="s">
        <v>2668</v>
      </c>
      <c r="T466" s="57">
        <v>0</v>
      </c>
      <c r="U466" s="56" t="s">
        <v>37</v>
      </c>
      <c r="V466" s="56" t="s">
        <v>37</v>
      </c>
      <c r="W466" s="56" t="s">
        <v>37</v>
      </c>
      <c r="X466" s="55">
        <v>112866.29</v>
      </c>
    </row>
    <row r="467" spans="1:24" x14ac:dyDescent="0.25">
      <c r="A467" s="55">
        <v>702</v>
      </c>
      <c r="B467" s="56" t="s">
        <v>4186</v>
      </c>
      <c r="C467" s="56"/>
      <c r="D467" s="25">
        <v>312659</v>
      </c>
      <c r="E467" s="25"/>
      <c r="F467" s="56" t="s">
        <v>33</v>
      </c>
      <c r="G467" s="56" t="s">
        <v>33</v>
      </c>
      <c r="H467" s="25" t="s">
        <v>34</v>
      </c>
      <c r="I467" s="25" t="s">
        <v>35</v>
      </c>
      <c r="J467" s="56" t="s">
        <v>39</v>
      </c>
      <c r="K467" s="57">
        <v>499217.78</v>
      </c>
      <c r="L467" s="57">
        <v>26902.846159015822</v>
      </c>
      <c r="M467" s="57">
        <v>0</v>
      </c>
      <c r="N467" s="57">
        <v>0</v>
      </c>
      <c r="O467" s="57">
        <v>0</v>
      </c>
      <c r="P467" s="57">
        <v>499217.78</v>
      </c>
      <c r="Q467" s="57">
        <v>499217.78</v>
      </c>
      <c r="R467" s="28" t="s">
        <v>5153</v>
      </c>
      <c r="S467" s="28" t="s">
        <v>160</v>
      </c>
      <c r="T467" s="57">
        <v>0</v>
      </c>
      <c r="U467" s="56" t="s">
        <v>37</v>
      </c>
      <c r="V467" s="56" t="s">
        <v>37</v>
      </c>
      <c r="W467" s="56" t="s">
        <v>37</v>
      </c>
      <c r="X467" s="55">
        <v>553818.81999999995</v>
      </c>
    </row>
    <row r="468" spans="1:24" x14ac:dyDescent="0.25">
      <c r="A468" s="55">
        <v>702</v>
      </c>
      <c r="B468" s="56" t="s">
        <v>4193</v>
      </c>
      <c r="C468" s="56"/>
      <c r="D468" s="25">
        <v>318942</v>
      </c>
      <c r="E468" s="25"/>
      <c r="F468" s="56" t="s">
        <v>33</v>
      </c>
      <c r="G468" s="56" t="s">
        <v>33</v>
      </c>
      <c r="H468" s="25" t="s">
        <v>34</v>
      </c>
      <c r="I468" s="25" t="s">
        <v>233</v>
      </c>
      <c r="J468" s="56" t="s">
        <v>39</v>
      </c>
      <c r="K468" s="57">
        <v>3489548.79</v>
      </c>
      <c r="L468" s="57">
        <v>188051.78425686242</v>
      </c>
      <c r="M468" s="57">
        <v>0</v>
      </c>
      <c r="N468" s="57">
        <v>0</v>
      </c>
      <c r="O468" s="57">
        <v>0</v>
      </c>
      <c r="P468" s="57">
        <v>3489548.79</v>
      </c>
      <c r="Q468" s="57">
        <v>3489548.79</v>
      </c>
      <c r="R468" s="28" t="s">
        <v>5153</v>
      </c>
      <c r="S468" s="28" t="s">
        <v>160</v>
      </c>
      <c r="T468" s="57">
        <v>0</v>
      </c>
      <c r="U468" s="56" t="s">
        <v>37</v>
      </c>
      <c r="V468" s="56" t="s">
        <v>37</v>
      </c>
      <c r="W468" s="56" t="s">
        <v>37</v>
      </c>
      <c r="X468" s="55">
        <v>4213746.54</v>
      </c>
    </row>
    <row r="469" spans="1:24" x14ac:dyDescent="0.25">
      <c r="A469" s="55">
        <v>702</v>
      </c>
      <c r="B469" s="56" t="s">
        <v>4195</v>
      </c>
      <c r="C469" s="56"/>
      <c r="D469" s="25">
        <v>312275</v>
      </c>
      <c r="E469" s="25"/>
      <c r="F469" s="56" t="s">
        <v>33</v>
      </c>
      <c r="G469" s="56" t="s">
        <v>33</v>
      </c>
      <c r="H469" s="25" t="s">
        <v>34</v>
      </c>
      <c r="I469" s="25" t="s">
        <v>233</v>
      </c>
      <c r="J469" s="56" t="s">
        <v>39</v>
      </c>
      <c r="K469" s="57">
        <v>1688605.42</v>
      </c>
      <c r="L469" s="57">
        <v>90998.9460662645</v>
      </c>
      <c r="M469" s="57">
        <v>0</v>
      </c>
      <c r="N469" s="57">
        <v>0</v>
      </c>
      <c r="O469" s="57">
        <v>0</v>
      </c>
      <c r="P469" s="57">
        <v>1688605.42</v>
      </c>
      <c r="Q469" s="57">
        <v>1688605.42</v>
      </c>
      <c r="R469" s="28" t="s">
        <v>5153</v>
      </c>
      <c r="S469" s="28" t="s">
        <v>160</v>
      </c>
      <c r="T469" s="57">
        <v>0</v>
      </c>
      <c r="U469" s="56" t="s">
        <v>37</v>
      </c>
      <c r="V469" s="56" t="s">
        <v>37</v>
      </c>
      <c r="W469" s="56" t="s">
        <v>37</v>
      </c>
      <c r="X469" s="55">
        <v>2204345.36</v>
      </c>
    </row>
    <row r="470" spans="1:24" x14ac:dyDescent="0.25">
      <c r="A470" s="55">
        <v>702</v>
      </c>
      <c r="B470" s="56" t="s">
        <v>4196</v>
      </c>
      <c r="C470" s="56"/>
      <c r="D470" s="25">
        <v>309151</v>
      </c>
      <c r="E470" s="25"/>
      <c r="F470" s="56" t="s">
        <v>42</v>
      </c>
      <c r="G470" s="56" t="s">
        <v>33</v>
      </c>
      <c r="H470" s="25" t="s">
        <v>34</v>
      </c>
      <c r="I470" s="25" t="s">
        <v>233</v>
      </c>
      <c r="J470" s="56" t="s">
        <v>39</v>
      </c>
      <c r="K470" s="57">
        <v>758236.19</v>
      </c>
      <c r="L470" s="57">
        <v>40861.348271226016</v>
      </c>
      <c r="M470" s="57">
        <v>0</v>
      </c>
      <c r="N470" s="57">
        <v>0</v>
      </c>
      <c r="O470" s="57">
        <v>0</v>
      </c>
      <c r="P470" s="57">
        <v>758236.19</v>
      </c>
      <c r="Q470" s="57">
        <v>758236.19</v>
      </c>
      <c r="R470" s="28" t="s">
        <v>5153</v>
      </c>
      <c r="S470" s="28" t="s">
        <v>160</v>
      </c>
      <c r="T470" s="57">
        <v>0</v>
      </c>
      <c r="U470" s="56" t="s">
        <v>37</v>
      </c>
      <c r="V470" s="56" t="s">
        <v>37</v>
      </c>
      <c r="W470" s="56" t="s">
        <v>37</v>
      </c>
      <c r="X470" s="55">
        <v>848262.67</v>
      </c>
    </row>
    <row r="471" spans="1:24" x14ac:dyDescent="0.25">
      <c r="A471" s="55">
        <v>702</v>
      </c>
      <c r="B471" s="56" t="s">
        <v>4204</v>
      </c>
      <c r="C471" s="56"/>
      <c r="D471" s="25">
        <v>315112</v>
      </c>
      <c r="E471" s="25"/>
      <c r="F471" s="56" t="s">
        <v>33</v>
      </c>
      <c r="G471" s="56" t="s">
        <v>33</v>
      </c>
      <c r="H471" s="25" t="s">
        <v>34</v>
      </c>
      <c r="I471" s="25" t="s">
        <v>233</v>
      </c>
      <c r="J471" s="56" t="s">
        <v>36</v>
      </c>
      <c r="K471" s="57">
        <v>1104016.8799999999</v>
      </c>
      <c r="L471" s="57">
        <v>1104016.8799999999</v>
      </c>
      <c r="M471" s="57">
        <v>0</v>
      </c>
      <c r="N471" s="57">
        <v>0</v>
      </c>
      <c r="O471" s="57">
        <v>0</v>
      </c>
      <c r="P471" s="57">
        <v>1104016.8799999999</v>
      </c>
      <c r="Q471" s="57">
        <v>1104016.8799999999</v>
      </c>
      <c r="R471" s="28" t="s">
        <v>5153</v>
      </c>
      <c r="S471" s="28" t="s">
        <v>160</v>
      </c>
      <c r="T471" s="57">
        <v>0</v>
      </c>
      <c r="U471" s="56" t="s">
        <v>37</v>
      </c>
      <c r="V471" s="56" t="s">
        <v>37</v>
      </c>
      <c r="W471" s="56" t="s">
        <v>37</v>
      </c>
      <c r="X471" s="55">
        <v>1196378.45</v>
      </c>
    </row>
    <row r="472" spans="1:24" x14ac:dyDescent="0.25">
      <c r="A472" s="55">
        <v>702</v>
      </c>
      <c r="B472" s="56" t="s">
        <v>4206</v>
      </c>
      <c r="C472" s="56"/>
      <c r="D472" s="25">
        <v>318777</v>
      </c>
      <c r="E472" s="25"/>
      <c r="F472" s="56" t="s">
        <v>33</v>
      </c>
      <c r="G472" s="56" t="s">
        <v>33</v>
      </c>
      <c r="H472" s="25" t="s">
        <v>34</v>
      </c>
      <c r="I472" s="25" t="s">
        <v>233</v>
      </c>
      <c r="J472" s="56" t="s">
        <v>39</v>
      </c>
      <c r="K472" s="57">
        <v>16905195.09</v>
      </c>
      <c r="L472" s="57">
        <v>911020.96322454617</v>
      </c>
      <c r="M472" s="57">
        <v>0</v>
      </c>
      <c r="N472" s="57">
        <v>0</v>
      </c>
      <c r="O472" s="57">
        <v>0</v>
      </c>
      <c r="P472" s="57">
        <v>16905195.09</v>
      </c>
      <c r="Q472" s="57">
        <v>16905195.09</v>
      </c>
      <c r="R472" s="28" t="s">
        <v>5153</v>
      </c>
      <c r="S472" s="28" t="s">
        <v>160</v>
      </c>
      <c r="T472" s="57">
        <v>0</v>
      </c>
      <c r="U472" s="56" t="s">
        <v>37</v>
      </c>
      <c r="V472" s="56" t="s">
        <v>37</v>
      </c>
      <c r="W472" s="56" t="s">
        <v>37</v>
      </c>
      <c r="X472" s="55">
        <v>19723264.75</v>
      </c>
    </row>
    <row r="473" spans="1:24" x14ac:dyDescent="0.25">
      <c r="A473" s="55">
        <v>702</v>
      </c>
      <c r="B473" s="56" t="s">
        <v>4211</v>
      </c>
      <c r="C473" s="56"/>
      <c r="D473" s="25">
        <v>320023</v>
      </c>
      <c r="E473" s="25"/>
      <c r="F473" s="56" t="s">
        <v>33</v>
      </c>
      <c r="G473" s="56" t="s">
        <v>33</v>
      </c>
      <c r="H473" s="25" t="s">
        <v>34</v>
      </c>
      <c r="I473" s="25" t="s">
        <v>233</v>
      </c>
      <c r="J473" s="56" t="s">
        <v>36</v>
      </c>
      <c r="K473" s="57">
        <v>692024.36</v>
      </c>
      <c r="L473" s="57">
        <v>692024.36</v>
      </c>
      <c r="M473" s="57">
        <v>0</v>
      </c>
      <c r="N473" s="57">
        <v>0</v>
      </c>
      <c r="O473" s="57">
        <v>0</v>
      </c>
      <c r="P473" s="57">
        <v>692024.36</v>
      </c>
      <c r="Q473" s="57">
        <v>692024.36</v>
      </c>
      <c r="R473" s="28" t="s">
        <v>5153</v>
      </c>
      <c r="S473" s="28" t="s">
        <v>160</v>
      </c>
      <c r="T473" s="57">
        <v>0</v>
      </c>
      <c r="U473" s="56" t="s">
        <v>37</v>
      </c>
      <c r="V473" s="56" t="s">
        <v>37</v>
      </c>
      <c r="W473" s="56" t="s">
        <v>37</v>
      </c>
      <c r="X473" s="55">
        <v>784573.83</v>
      </c>
    </row>
    <row r="474" spans="1:24" x14ac:dyDescent="0.25">
      <c r="A474" s="55">
        <v>702</v>
      </c>
      <c r="B474" s="56" t="s">
        <v>4222</v>
      </c>
      <c r="C474" s="56"/>
      <c r="D474" s="25">
        <v>319806</v>
      </c>
      <c r="E474" s="25"/>
      <c r="F474" s="56" t="s">
        <v>33</v>
      </c>
      <c r="G474" s="56" t="s">
        <v>33</v>
      </c>
      <c r="H474" s="25" t="s">
        <v>34</v>
      </c>
      <c r="I474" s="25" t="s">
        <v>35</v>
      </c>
      <c r="J474" s="56" t="s">
        <v>39</v>
      </c>
      <c r="K474" s="57">
        <v>231475.33</v>
      </c>
      <c r="L474" s="57">
        <v>12474.205531296218</v>
      </c>
      <c r="M474" s="57">
        <v>231475.33</v>
      </c>
      <c r="N474" s="57">
        <v>0</v>
      </c>
      <c r="O474" s="57">
        <v>0</v>
      </c>
      <c r="P474" s="57">
        <v>0</v>
      </c>
      <c r="Q474" s="57">
        <v>231475.33</v>
      </c>
      <c r="R474" s="28" t="s">
        <v>5150</v>
      </c>
      <c r="S474" s="28" t="s">
        <v>160</v>
      </c>
      <c r="T474" s="57">
        <v>0</v>
      </c>
      <c r="U474" s="56" t="s">
        <v>37</v>
      </c>
      <c r="V474" s="56" t="s">
        <v>37</v>
      </c>
      <c r="W474" s="56" t="s">
        <v>37</v>
      </c>
      <c r="X474" s="55">
        <v>264767.76</v>
      </c>
    </row>
    <row r="475" spans="1:24" x14ac:dyDescent="0.25">
      <c r="A475" s="55">
        <v>702</v>
      </c>
      <c r="B475" s="56" t="s">
        <v>4234</v>
      </c>
      <c r="C475" s="56"/>
      <c r="D475" s="25">
        <v>316812</v>
      </c>
      <c r="E475" s="25"/>
      <c r="F475" s="56" t="s">
        <v>33</v>
      </c>
      <c r="G475" s="56" t="s">
        <v>33</v>
      </c>
      <c r="H475" s="25" t="s">
        <v>34</v>
      </c>
      <c r="I475" s="25" t="s">
        <v>233</v>
      </c>
      <c r="J475" s="56" t="s">
        <v>39</v>
      </c>
      <c r="K475" s="57">
        <v>6139275.8399999999</v>
      </c>
      <c r="L475" s="57">
        <v>330845.57495384605</v>
      </c>
      <c r="M475" s="57">
        <v>0</v>
      </c>
      <c r="N475" s="57">
        <v>0</v>
      </c>
      <c r="O475" s="57">
        <v>0</v>
      </c>
      <c r="P475" s="57">
        <v>6139275.8399999999</v>
      </c>
      <c r="Q475" s="57">
        <v>6139275.8399999999</v>
      </c>
      <c r="R475" s="28" t="s">
        <v>5153</v>
      </c>
      <c r="S475" s="28" t="s">
        <v>160</v>
      </c>
      <c r="T475" s="57">
        <v>0</v>
      </c>
      <c r="U475" s="56" t="s">
        <v>37</v>
      </c>
      <c r="V475" s="56" t="s">
        <v>37</v>
      </c>
      <c r="W475" s="56" t="s">
        <v>37</v>
      </c>
      <c r="X475" s="55">
        <v>8145177.4100000001</v>
      </c>
    </row>
    <row r="476" spans="1:24" x14ac:dyDescent="0.25">
      <c r="A476" s="55">
        <v>702</v>
      </c>
      <c r="B476" s="56" t="s">
        <v>4246</v>
      </c>
      <c r="C476" s="56"/>
      <c r="D476" s="25">
        <v>324104</v>
      </c>
      <c r="E476" s="25"/>
      <c r="F476" s="56" t="s">
        <v>33</v>
      </c>
      <c r="G476" s="56" t="s">
        <v>33</v>
      </c>
      <c r="H476" s="25" t="s">
        <v>34</v>
      </c>
      <c r="I476" s="25" t="s">
        <v>35</v>
      </c>
      <c r="J476" s="56" t="s">
        <v>39</v>
      </c>
      <c r="K476" s="57">
        <v>410402.8</v>
      </c>
      <c r="L476" s="57">
        <v>22116.606887738129</v>
      </c>
      <c r="M476" s="57">
        <v>410402.8</v>
      </c>
      <c r="N476" s="57">
        <v>0</v>
      </c>
      <c r="O476" s="57">
        <v>0</v>
      </c>
      <c r="P476" s="57">
        <v>0</v>
      </c>
      <c r="Q476" s="57">
        <v>410402.8</v>
      </c>
      <c r="R476" s="28" t="s">
        <v>5150</v>
      </c>
      <c r="S476" s="28" t="s">
        <v>160</v>
      </c>
      <c r="T476" s="57">
        <v>0</v>
      </c>
      <c r="U476" s="56" t="s">
        <v>37</v>
      </c>
      <c r="V476" s="56" t="s">
        <v>37</v>
      </c>
      <c r="W476" s="56" t="s">
        <v>37</v>
      </c>
      <c r="X476" s="55">
        <v>463498.62</v>
      </c>
    </row>
    <row r="477" spans="1:24" x14ac:dyDescent="0.25">
      <c r="A477" s="55">
        <v>702</v>
      </c>
      <c r="B477" s="56" t="s">
        <v>4250</v>
      </c>
      <c r="C477" s="56"/>
      <c r="D477" s="25">
        <v>308393</v>
      </c>
      <c r="E477" s="25"/>
      <c r="F477" s="56" t="s">
        <v>51</v>
      </c>
      <c r="G477" s="56" t="s">
        <v>33</v>
      </c>
      <c r="H477" s="25" t="s">
        <v>34</v>
      </c>
      <c r="I477" s="25" t="s">
        <v>35</v>
      </c>
      <c r="J477" s="56" t="s">
        <v>36</v>
      </c>
      <c r="K477" s="57">
        <v>44209.21</v>
      </c>
      <c r="L477" s="57">
        <v>44209.21</v>
      </c>
      <c r="M477" s="57">
        <v>0</v>
      </c>
      <c r="N477" s="57">
        <v>0</v>
      </c>
      <c r="O477" s="57">
        <v>0</v>
      </c>
      <c r="P477" s="57">
        <v>44209.21</v>
      </c>
      <c r="Q477" s="57">
        <v>44209.21</v>
      </c>
      <c r="R477" s="28" t="s">
        <v>5153</v>
      </c>
      <c r="S477" s="28" t="s">
        <v>2668</v>
      </c>
      <c r="T477" s="57">
        <v>44209.21</v>
      </c>
      <c r="U477" s="56" t="s">
        <v>37</v>
      </c>
      <c r="V477" s="56" t="s">
        <v>37</v>
      </c>
      <c r="W477" s="56" t="s">
        <v>37</v>
      </c>
      <c r="X477" s="55">
        <v>53252.93</v>
      </c>
    </row>
    <row r="478" spans="1:24" x14ac:dyDescent="0.25">
      <c r="A478" s="55">
        <v>702</v>
      </c>
      <c r="B478" s="56" t="s">
        <v>4251</v>
      </c>
      <c r="C478" s="56"/>
      <c r="D478" s="25">
        <v>308393</v>
      </c>
      <c r="E478" s="25"/>
      <c r="F478" s="56" t="s">
        <v>51</v>
      </c>
      <c r="G478" s="56" t="s">
        <v>33</v>
      </c>
      <c r="H478" s="25" t="s">
        <v>34</v>
      </c>
      <c r="I478" s="25" t="s">
        <v>35</v>
      </c>
      <c r="J478" s="56" t="s">
        <v>36</v>
      </c>
      <c r="K478" s="57">
        <v>86028.75</v>
      </c>
      <c r="L478" s="57">
        <v>86028.75</v>
      </c>
      <c r="M478" s="57">
        <v>0</v>
      </c>
      <c r="N478" s="57">
        <v>0</v>
      </c>
      <c r="O478" s="57">
        <v>0</v>
      </c>
      <c r="P478" s="57">
        <v>86028.75</v>
      </c>
      <c r="Q478" s="57">
        <v>86028.75</v>
      </c>
      <c r="R478" s="28" t="s">
        <v>5153</v>
      </c>
      <c r="S478" s="28" t="s">
        <v>2668</v>
      </c>
      <c r="T478" s="57">
        <v>86028.75</v>
      </c>
      <c r="U478" s="56" t="s">
        <v>37</v>
      </c>
      <c r="V478" s="56" t="s">
        <v>37</v>
      </c>
      <c r="W478" s="56" t="s">
        <v>37</v>
      </c>
      <c r="X478" s="55">
        <v>103627.34</v>
      </c>
    </row>
    <row r="479" spans="1:24" x14ac:dyDescent="0.25">
      <c r="A479" s="55">
        <v>702</v>
      </c>
      <c r="B479" s="56" t="s">
        <v>4253</v>
      </c>
      <c r="C479" s="56"/>
      <c r="D479" s="25">
        <v>319887</v>
      </c>
      <c r="E479" s="25"/>
      <c r="F479" s="56" t="s">
        <v>33</v>
      </c>
      <c r="G479" s="56" t="s">
        <v>33</v>
      </c>
      <c r="H479" s="25" t="s">
        <v>34</v>
      </c>
      <c r="I479" s="25" t="s">
        <v>233</v>
      </c>
      <c r="J479" s="56" t="s">
        <v>39</v>
      </c>
      <c r="K479" s="57">
        <v>70223.27</v>
      </c>
      <c r="L479" s="57">
        <v>3784.3320195707593</v>
      </c>
      <c r="M479" s="57">
        <v>0</v>
      </c>
      <c r="N479" s="57">
        <v>0</v>
      </c>
      <c r="O479" s="57">
        <v>0</v>
      </c>
      <c r="P479" s="57">
        <v>70223.27</v>
      </c>
      <c r="Q479" s="57">
        <v>70223.27</v>
      </c>
      <c r="R479" s="28" t="s">
        <v>5153</v>
      </c>
      <c r="S479" s="28" t="s">
        <v>160</v>
      </c>
      <c r="T479" s="57">
        <v>0</v>
      </c>
      <c r="U479" s="56" t="s">
        <v>37</v>
      </c>
      <c r="V479" s="56" t="s">
        <v>37</v>
      </c>
      <c r="W479" s="56" t="s">
        <v>37</v>
      </c>
      <c r="X479" s="55">
        <v>146143.06</v>
      </c>
    </row>
    <row r="480" spans="1:24" x14ac:dyDescent="0.25">
      <c r="A480" s="55">
        <v>702</v>
      </c>
      <c r="B480" s="56" t="s">
        <v>4254</v>
      </c>
      <c r="C480" s="56"/>
      <c r="D480" s="25">
        <v>308393</v>
      </c>
      <c r="E480" s="25"/>
      <c r="F480" s="56" t="s">
        <v>51</v>
      </c>
      <c r="G480" s="56" t="s">
        <v>33</v>
      </c>
      <c r="H480" s="25" t="s">
        <v>34</v>
      </c>
      <c r="I480" s="25" t="s">
        <v>35</v>
      </c>
      <c r="J480" s="56" t="s">
        <v>36</v>
      </c>
      <c r="K480" s="57">
        <v>42130.87</v>
      </c>
      <c r="L480" s="57">
        <v>42130.87</v>
      </c>
      <c r="M480" s="57">
        <v>0</v>
      </c>
      <c r="N480" s="57">
        <v>0</v>
      </c>
      <c r="O480" s="57">
        <v>0</v>
      </c>
      <c r="P480" s="57">
        <v>42130.87</v>
      </c>
      <c r="Q480" s="57">
        <v>42130.87</v>
      </c>
      <c r="R480" s="28" t="s">
        <v>5153</v>
      </c>
      <c r="S480" s="28" t="s">
        <v>2668</v>
      </c>
      <c r="T480" s="57">
        <v>42130.87</v>
      </c>
      <c r="U480" s="56" t="s">
        <v>37</v>
      </c>
      <c r="V480" s="56" t="s">
        <v>37</v>
      </c>
      <c r="W480" s="56" t="s">
        <v>37</v>
      </c>
      <c r="X480" s="55">
        <v>51318.13</v>
      </c>
    </row>
    <row r="481" spans="1:24" x14ac:dyDescent="0.25">
      <c r="A481" s="55">
        <v>702</v>
      </c>
      <c r="B481" s="56" t="s">
        <v>4262</v>
      </c>
      <c r="C481" s="56"/>
      <c r="D481" s="25">
        <v>316242</v>
      </c>
      <c r="E481" s="25"/>
      <c r="F481" s="56" t="s">
        <v>51</v>
      </c>
      <c r="G481" s="56" t="s">
        <v>33</v>
      </c>
      <c r="H481" s="25" t="s">
        <v>34</v>
      </c>
      <c r="I481" s="25" t="s">
        <v>35</v>
      </c>
      <c r="J481" s="56" t="s">
        <v>36</v>
      </c>
      <c r="K481" s="57">
        <v>60180</v>
      </c>
      <c r="L481" s="57">
        <v>60180</v>
      </c>
      <c r="M481" s="57">
        <v>0</v>
      </c>
      <c r="N481" s="57">
        <v>0</v>
      </c>
      <c r="O481" s="57">
        <v>60180</v>
      </c>
      <c r="P481" s="57">
        <v>0</v>
      </c>
      <c r="Q481" s="57">
        <v>60180</v>
      </c>
      <c r="R481" s="28" t="s">
        <v>5152</v>
      </c>
      <c r="S481" s="28" t="s">
        <v>158</v>
      </c>
      <c r="T481" s="57">
        <v>0</v>
      </c>
      <c r="U481" s="56" t="s">
        <v>37</v>
      </c>
      <c r="V481" s="56" t="s">
        <v>37</v>
      </c>
      <c r="W481" s="56" t="s">
        <v>37</v>
      </c>
      <c r="X481" s="55">
        <v>66852.350000000006</v>
      </c>
    </row>
    <row r="482" spans="1:24" x14ac:dyDescent="0.25">
      <c r="A482" s="55">
        <v>702</v>
      </c>
      <c r="B482" s="56" t="s">
        <v>4270</v>
      </c>
      <c r="C482" s="56"/>
      <c r="D482" s="25">
        <v>319858</v>
      </c>
      <c r="E482" s="25"/>
      <c r="F482" s="56" t="s">
        <v>33</v>
      </c>
      <c r="G482" s="56" t="s">
        <v>33</v>
      </c>
      <c r="H482" s="25" t="s">
        <v>34</v>
      </c>
      <c r="I482" s="25" t="s">
        <v>233</v>
      </c>
      <c r="J482" s="56" t="s">
        <v>39</v>
      </c>
      <c r="K482" s="57">
        <v>5255.67</v>
      </c>
      <c r="L482" s="57">
        <v>283.22805624542195</v>
      </c>
      <c r="M482" s="57">
        <v>0</v>
      </c>
      <c r="N482" s="57">
        <v>0</v>
      </c>
      <c r="O482" s="57">
        <v>0</v>
      </c>
      <c r="P482" s="57">
        <v>5255.67</v>
      </c>
      <c r="Q482" s="57">
        <v>5255.67</v>
      </c>
      <c r="R482" s="28" t="s">
        <v>5153</v>
      </c>
      <c r="S482" s="28" t="s">
        <v>160</v>
      </c>
      <c r="T482" s="57">
        <v>0</v>
      </c>
      <c r="U482" s="56" t="s">
        <v>37</v>
      </c>
      <c r="V482" s="56" t="s">
        <v>37</v>
      </c>
      <c r="W482" s="56" t="s">
        <v>37</v>
      </c>
      <c r="X482" s="55">
        <v>175699.76</v>
      </c>
    </row>
    <row r="483" spans="1:24" x14ac:dyDescent="0.25">
      <c r="A483" s="55">
        <v>702</v>
      </c>
      <c r="B483" s="56" t="s">
        <v>4321</v>
      </c>
      <c r="C483" s="56"/>
      <c r="D483" s="25">
        <v>320022</v>
      </c>
      <c r="E483" s="25"/>
      <c r="F483" s="56" t="s">
        <v>42</v>
      </c>
      <c r="G483" s="56" t="s">
        <v>33</v>
      </c>
      <c r="H483" s="25" t="s">
        <v>34</v>
      </c>
      <c r="I483" s="25" t="s">
        <v>35</v>
      </c>
      <c r="J483" s="56" t="s">
        <v>36</v>
      </c>
      <c r="K483" s="57">
        <v>60857.39</v>
      </c>
      <c r="L483" s="57">
        <v>60857.39</v>
      </c>
      <c r="M483" s="57">
        <v>0</v>
      </c>
      <c r="N483" s="57">
        <v>0</v>
      </c>
      <c r="O483" s="57">
        <v>0</v>
      </c>
      <c r="P483" s="57">
        <v>60857.39</v>
      </c>
      <c r="Q483" s="57">
        <v>60857.39</v>
      </c>
      <c r="R483" s="28" t="s">
        <v>5153</v>
      </c>
      <c r="S483" s="28" t="s">
        <v>2509</v>
      </c>
      <c r="T483" s="57">
        <v>60857.39</v>
      </c>
      <c r="U483" s="56" t="s">
        <v>37</v>
      </c>
      <c r="V483" s="56" t="s">
        <v>37</v>
      </c>
      <c r="W483" s="56" t="s">
        <v>37</v>
      </c>
      <c r="X483" s="55">
        <v>60857.39</v>
      </c>
    </row>
    <row r="484" spans="1:24" x14ac:dyDescent="0.25">
      <c r="A484" s="55">
        <v>702</v>
      </c>
      <c r="B484" s="56" t="s">
        <v>4322</v>
      </c>
      <c r="C484" s="56"/>
      <c r="D484" s="25">
        <v>320022</v>
      </c>
      <c r="E484" s="25"/>
      <c r="F484" s="56" t="s">
        <v>42</v>
      </c>
      <c r="G484" s="56" t="s">
        <v>33</v>
      </c>
      <c r="H484" s="25" t="s">
        <v>34</v>
      </c>
      <c r="I484" s="25" t="s">
        <v>35</v>
      </c>
      <c r="J484" s="56" t="s">
        <v>36</v>
      </c>
      <c r="K484" s="57">
        <v>19934.22</v>
      </c>
      <c r="L484" s="57">
        <v>19934.22</v>
      </c>
      <c r="M484" s="57">
        <v>0</v>
      </c>
      <c r="N484" s="57">
        <v>0</v>
      </c>
      <c r="O484" s="57">
        <v>0</v>
      </c>
      <c r="P484" s="57">
        <v>19934.22</v>
      </c>
      <c r="Q484" s="57">
        <v>19934.22</v>
      </c>
      <c r="R484" s="28" t="s">
        <v>5153</v>
      </c>
      <c r="S484" s="28" t="s">
        <v>2509</v>
      </c>
      <c r="T484" s="57">
        <v>19934.22</v>
      </c>
      <c r="U484" s="56" t="s">
        <v>37</v>
      </c>
      <c r="V484" s="56" t="s">
        <v>37</v>
      </c>
      <c r="W484" s="56" t="s">
        <v>37</v>
      </c>
      <c r="X484" s="55">
        <v>19934.22</v>
      </c>
    </row>
    <row r="485" spans="1:24" x14ac:dyDescent="0.25">
      <c r="A485" s="55">
        <v>702</v>
      </c>
      <c r="B485" s="56" t="s">
        <v>4328</v>
      </c>
      <c r="C485" s="56"/>
      <c r="D485" s="25">
        <v>320022</v>
      </c>
      <c r="E485" s="25"/>
      <c r="F485" s="56" t="s">
        <v>42</v>
      </c>
      <c r="G485" s="56" t="s">
        <v>33</v>
      </c>
      <c r="H485" s="25" t="s">
        <v>34</v>
      </c>
      <c r="I485" s="25" t="s">
        <v>35</v>
      </c>
      <c r="J485" s="56" t="s">
        <v>36</v>
      </c>
      <c r="K485" s="57">
        <v>34968.44</v>
      </c>
      <c r="L485" s="57">
        <v>34968.44</v>
      </c>
      <c r="M485" s="57">
        <v>0</v>
      </c>
      <c r="N485" s="57">
        <v>0</v>
      </c>
      <c r="O485" s="57">
        <v>0</v>
      </c>
      <c r="P485" s="57">
        <v>34968.44</v>
      </c>
      <c r="Q485" s="57">
        <v>34968.44</v>
      </c>
      <c r="R485" s="28" t="s">
        <v>5153</v>
      </c>
      <c r="S485" s="28" t="s">
        <v>2509</v>
      </c>
      <c r="T485" s="57">
        <v>34968.44</v>
      </c>
      <c r="U485" s="56" t="s">
        <v>37</v>
      </c>
      <c r="V485" s="56" t="s">
        <v>37</v>
      </c>
      <c r="W485" s="56" t="s">
        <v>37</v>
      </c>
      <c r="X485" s="55">
        <v>34968.44</v>
      </c>
    </row>
    <row r="486" spans="1:24" x14ac:dyDescent="0.25">
      <c r="A486" s="55">
        <v>702</v>
      </c>
      <c r="B486" s="56" t="s">
        <v>4330</v>
      </c>
      <c r="C486" s="56"/>
      <c r="D486" s="25">
        <v>312058</v>
      </c>
      <c r="E486" s="25"/>
      <c r="F486" s="56" t="s">
        <v>42</v>
      </c>
      <c r="G486" s="56" t="s">
        <v>33</v>
      </c>
      <c r="H486" s="25" t="s">
        <v>34</v>
      </c>
      <c r="I486" s="25" t="s">
        <v>233</v>
      </c>
      <c r="J486" s="56" t="s">
        <v>36</v>
      </c>
      <c r="K486" s="57">
        <v>10762.09</v>
      </c>
      <c r="L486" s="57">
        <v>10762.09</v>
      </c>
      <c r="M486" s="57">
        <v>0</v>
      </c>
      <c r="N486" s="57">
        <v>0</v>
      </c>
      <c r="O486" s="57">
        <v>0</v>
      </c>
      <c r="P486" s="57">
        <v>10762.09</v>
      </c>
      <c r="Q486" s="57">
        <v>10762.09</v>
      </c>
      <c r="R486" s="28" t="s">
        <v>5153</v>
      </c>
      <c r="S486" s="28" t="s">
        <v>626</v>
      </c>
      <c r="T486" s="57">
        <v>10762.09</v>
      </c>
      <c r="U486" s="56" t="s">
        <v>37</v>
      </c>
      <c r="V486" s="56" t="s">
        <v>37</v>
      </c>
      <c r="W486" s="56" t="s">
        <v>37</v>
      </c>
      <c r="X486" s="55">
        <v>10762.09</v>
      </c>
    </row>
    <row r="487" spans="1:24" x14ac:dyDescent="0.25">
      <c r="A487" s="55">
        <v>702</v>
      </c>
      <c r="B487" s="56" t="s">
        <v>4336</v>
      </c>
      <c r="C487" s="56"/>
      <c r="D487" s="25">
        <v>320201</v>
      </c>
      <c r="E487" s="25"/>
      <c r="F487" s="56" t="s">
        <v>33</v>
      </c>
      <c r="G487" s="56" t="s">
        <v>33</v>
      </c>
      <c r="H487" s="25" t="s">
        <v>34</v>
      </c>
      <c r="I487" s="25" t="s">
        <v>233</v>
      </c>
      <c r="J487" s="56" t="s">
        <v>39</v>
      </c>
      <c r="K487" s="57">
        <v>284094.13</v>
      </c>
      <c r="L487" s="57">
        <v>15309.832662749795</v>
      </c>
      <c r="M487" s="57">
        <v>0</v>
      </c>
      <c r="N487" s="57">
        <v>0</v>
      </c>
      <c r="O487" s="57">
        <v>0</v>
      </c>
      <c r="P487" s="57">
        <v>284094.13</v>
      </c>
      <c r="Q487" s="57">
        <v>284094.13</v>
      </c>
      <c r="R487" s="28" t="s">
        <v>5153</v>
      </c>
      <c r="S487" s="28" t="s">
        <v>160</v>
      </c>
      <c r="T487" s="57">
        <v>284094.13</v>
      </c>
      <c r="U487" s="56" t="s">
        <v>37</v>
      </c>
      <c r="V487" s="56" t="s">
        <v>37</v>
      </c>
      <c r="W487" s="56" t="s">
        <v>37</v>
      </c>
      <c r="X487" s="55">
        <v>284094.13</v>
      </c>
    </row>
    <row r="488" spans="1:24" x14ac:dyDescent="0.25">
      <c r="A488" s="55">
        <v>702</v>
      </c>
      <c r="B488" s="56" t="s">
        <v>4337</v>
      </c>
      <c r="C488" s="56"/>
      <c r="D488" s="25">
        <v>320023</v>
      </c>
      <c r="E488" s="25"/>
      <c r="F488" s="56" t="s">
        <v>33</v>
      </c>
      <c r="G488" s="56" t="s">
        <v>33</v>
      </c>
      <c r="H488" s="25" t="s">
        <v>34</v>
      </c>
      <c r="I488" s="25" t="s">
        <v>233</v>
      </c>
      <c r="J488" s="56" t="s">
        <v>36</v>
      </c>
      <c r="K488" s="57">
        <v>1324882.1299999999</v>
      </c>
      <c r="L488" s="57">
        <v>1324882.1299999999</v>
      </c>
      <c r="M488" s="57">
        <v>0</v>
      </c>
      <c r="N488" s="57">
        <v>0</v>
      </c>
      <c r="O488" s="57">
        <v>0</v>
      </c>
      <c r="P488" s="57">
        <v>1324882.1299999999</v>
      </c>
      <c r="Q488" s="57">
        <v>1324882.1299999999</v>
      </c>
      <c r="R488" s="28" t="s">
        <v>5153</v>
      </c>
      <c r="S488" s="28" t="s">
        <v>160</v>
      </c>
      <c r="T488" s="57">
        <v>0</v>
      </c>
      <c r="U488" s="56" t="s">
        <v>37</v>
      </c>
      <c r="V488" s="56" t="s">
        <v>37</v>
      </c>
      <c r="W488" s="56" t="s">
        <v>37</v>
      </c>
      <c r="X488" s="55">
        <v>1495852.92</v>
      </c>
    </row>
    <row r="489" spans="1:24" x14ac:dyDescent="0.25">
      <c r="A489" s="55">
        <v>702</v>
      </c>
      <c r="B489" s="56" t="s">
        <v>4342</v>
      </c>
      <c r="C489" s="56"/>
      <c r="D489" s="25">
        <v>318072</v>
      </c>
      <c r="E489" s="25"/>
      <c r="F489" s="56" t="s">
        <v>33</v>
      </c>
      <c r="G489" s="56" t="s">
        <v>33</v>
      </c>
      <c r="H489" s="25" t="s">
        <v>34</v>
      </c>
      <c r="I489" s="25" t="s">
        <v>233</v>
      </c>
      <c r="J489" s="56" t="s">
        <v>39</v>
      </c>
      <c r="K489" s="57">
        <v>199091.41</v>
      </c>
      <c r="L489" s="57">
        <v>10729.036082832514</v>
      </c>
      <c r="M489" s="57">
        <v>0</v>
      </c>
      <c r="N489" s="57">
        <v>0</v>
      </c>
      <c r="O489" s="57">
        <v>0</v>
      </c>
      <c r="P489" s="57">
        <v>199091.41</v>
      </c>
      <c r="Q489" s="57">
        <v>199091.41</v>
      </c>
      <c r="R489" s="28" t="s">
        <v>5153</v>
      </c>
      <c r="S489" s="28" t="s">
        <v>160</v>
      </c>
      <c r="T489" s="57">
        <v>0</v>
      </c>
      <c r="U489" s="56" t="s">
        <v>37</v>
      </c>
      <c r="V489" s="56" t="s">
        <v>37</v>
      </c>
      <c r="W489" s="56" t="s">
        <v>37</v>
      </c>
      <c r="X489" s="55">
        <v>277512.46000000002</v>
      </c>
    </row>
    <row r="490" spans="1:24" x14ac:dyDescent="0.25">
      <c r="A490" s="55">
        <v>702</v>
      </c>
      <c r="B490" s="56" t="s">
        <v>4351</v>
      </c>
      <c r="C490" s="56"/>
      <c r="D490" s="25">
        <v>320022</v>
      </c>
      <c r="E490" s="25"/>
      <c r="F490" s="56" t="s">
        <v>42</v>
      </c>
      <c r="G490" s="56" t="s">
        <v>33</v>
      </c>
      <c r="H490" s="25" t="s">
        <v>34</v>
      </c>
      <c r="I490" s="25" t="s">
        <v>35</v>
      </c>
      <c r="J490" s="56" t="s">
        <v>36</v>
      </c>
      <c r="K490" s="57">
        <v>50164.3</v>
      </c>
      <c r="L490" s="57">
        <v>50164.3</v>
      </c>
      <c r="M490" s="57">
        <v>0</v>
      </c>
      <c r="N490" s="57">
        <v>0</v>
      </c>
      <c r="O490" s="57">
        <v>0</v>
      </c>
      <c r="P490" s="57">
        <v>50164.3</v>
      </c>
      <c r="Q490" s="57">
        <v>50164.3</v>
      </c>
      <c r="R490" s="28" t="s">
        <v>5153</v>
      </c>
      <c r="S490" s="28" t="s">
        <v>2509</v>
      </c>
      <c r="T490" s="57">
        <v>50164.3</v>
      </c>
      <c r="U490" s="56" t="s">
        <v>37</v>
      </c>
      <c r="V490" s="56" t="s">
        <v>37</v>
      </c>
      <c r="W490" s="56" t="s">
        <v>37</v>
      </c>
      <c r="X490" s="55">
        <v>50164.3</v>
      </c>
    </row>
    <row r="491" spans="1:24" x14ac:dyDescent="0.25">
      <c r="A491" s="55">
        <v>702</v>
      </c>
      <c r="B491" s="56" t="s">
        <v>4353</v>
      </c>
      <c r="C491" s="56"/>
      <c r="D491" s="25">
        <v>320022</v>
      </c>
      <c r="E491" s="25"/>
      <c r="F491" s="56" t="s">
        <v>42</v>
      </c>
      <c r="G491" s="56" t="s">
        <v>33</v>
      </c>
      <c r="H491" s="25" t="s">
        <v>34</v>
      </c>
      <c r="I491" s="25" t="s">
        <v>35</v>
      </c>
      <c r="J491" s="56" t="s">
        <v>36</v>
      </c>
      <c r="K491" s="57">
        <v>94700.68</v>
      </c>
      <c r="L491" s="57">
        <v>94700.68</v>
      </c>
      <c r="M491" s="57">
        <v>0</v>
      </c>
      <c r="N491" s="57">
        <v>0</v>
      </c>
      <c r="O491" s="57">
        <v>0</v>
      </c>
      <c r="P491" s="57">
        <v>94700.68</v>
      </c>
      <c r="Q491" s="57">
        <v>94700.68</v>
      </c>
      <c r="R491" s="28" t="s">
        <v>5153</v>
      </c>
      <c r="S491" s="28" t="s">
        <v>2509</v>
      </c>
      <c r="T491" s="57">
        <v>94700.68</v>
      </c>
      <c r="U491" s="56" t="s">
        <v>37</v>
      </c>
      <c r="V491" s="56" t="s">
        <v>37</v>
      </c>
      <c r="W491" s="56" t="s">
        <v>37</v>
      </c>
      <c r="X491" s="55">
        <v>94700.68</v>
      </c>
    </row>
    <row r="492" spans="1:24" x14ac:dyDescent="0.25">
      <c r="A492" s="55">
        <v>702</v>
      </c>
      <c r="B492" s="56" t="s">
        <v>4358</v>
      </c>
      <c r="C492" s="56"/>
      <c r="D492" s="25">
        <v>308393</v>
      </c>
      <c r="E492" s="25"/>
      <c r="F492" s="56" t="s">
        <v>51</v>
      </c>
      <c r="G492" s="56" t="s">
        <v>33</v>
      </c>
      <c r="H492" s="25" t="s">
        <v>34</v>
      </c>
      <c r="I492" s="25" t="s">
        <v>35</v>
      </c>
      <c r="J492" s="56" t="s">
        <v>36</v>
      </c>
      <c r="K492" s="57">
        <v>63326.75</v>
      </c>
      <c r="L492" s="57">
        <v>63326.75</v>
      </c>
      <c r="M492" s="57">
        <v>0</v>
      </c>
      <c r="N492" s="57">
        <v>0</v>
      </c>
      <c r="O492" s="57">
        <v>0</v>
      </c>
      <c r="P492" s="57">
        <v>63326.75</v>
      </c>
      <c r="Q492" s="57">
        <v>63326.75</v>
      </c>
      <c r="R492" s="28" t="s">
        <v>5153</v>
      </c>
      <c r="S492" s="28" t="s">
        <v>2668</v>
      </c>
      <c r="T492" s="57">
        <v>63326.75</v>
      </c>
      <c r="U492" s="56" t="s">
        <v>37</v>
      </c>
      <c r="V492" s="56" t="s">
        <v>37</v>
      </c>
      <c r="W492" s="56" t="s">
        <v>37</v>
      </c>
      <c r="X492" s="55">
        <v>76281.289999999994</v>
      </c>
    </row>
    <row r="493" spans="1:24" x14ac:dyDescent="0.25">
      <c r="A493" s="55">
        <v>702</v>
      </c>
      <c r="B493" s="56" t="s">
        <v>4359</v>
      </c>
      <c r="C493" s="56"/>
      <c r="D493" s="25">
        <v>308393</v>
      </c>
      <c r="E493" s="25"/>
      <c r="F493" s="56" t="s">
        <v>51</v>
      </c>
      <c r="G493" s="56" t="s">
        <v>33</v>
      </c>
      <c r="H493" s="25" t="s">
        <v>34</v>
      </c>
      <c r="I493" s="25" t="s">
        <v>35</v>
      </c>
      <c r="J493" s="56" t="s">
        <v>36</v>
      </c>
      <c r="K493" s="57">
        <v>44209.21</v>
      </c>
      <c r="L493" s="57">
        <v>44209.21</v>
      </c>
      <c r="M493" s="57">
        <v>0</v>
      </c>
      <c r="N493" s="57">
        <v>0</v>
      </c>
      <c r="O493" s="57">
        <v>0</v>
      </c>
      <c r="P493" s="57">
        <v>44209.21</v>
      </c>
      <c r="Q493" s="57">
        <v>44209.21</v>
      </c>
      <c r="R493" s="28" t="s">
        <v>5153</v>
      </c>
      <c r="S493" s="28" t="s">
        <v>2668</v>
      </c>
      <c r="T493" s="57">
        <v>44209.21</v>
      </c>
      <c r="U493" s="56" t="s">
        <v>37</v>
      </c>
      <c r="V493" s="56" t="s">
        <v>37</v>
      </c>
      <c r="W493" s="56" t="s">
        <v>37</v>
      </c>
      <c r="X493" s="55">
        <v>53252.93</v>
      </c>
    </row>
    <row r="494" spans="1:24" x14ac:dyDescent="0.25">
      <c r="A494" s="55">
        <v>702</v>
      </c>
      <c r="B494" s="56" t="s">
        <v>4365</v>
      </c>
      <c r="C494" s="56"/>
      <c r="D494" s="25">
        <v>320022</v>
      </c>
      <c r="E494" s="25"/>
      <c r="F494" s="56" t="s">
        <v>42</v>
      </c>
      <c r="G494" s="56" t="s">
        <v>33</v>
      </c>
      <c r="H494" s="25" t="s">
        <v>34</v>
      </c>
      <c r="I494" s="25" t="s">
        <v>35</v>
      </c>
      <c r="J494" s="56" t="s">
        <v>36</v>
      </c>
      <c r="K494" s="57">
        <v>50164.3</v>
      </c>
      <c r="L494" s="57">
        <v>50164.3</v>
      </c>
      <c r="M494" s="57">
        <v>0</v>
      </c>
      <c r="N494" s="57">
        <v>0</v>
      </c>
      <c r="O494" s="57">
        <v>0</v>
      </c>
      <c r="P494" s="57">
        <v>50164.3</v>
      </c>
      <c r="Q494" s="57">
        <v>50164.3</v>
      </c>
      <c r="R494" s="28" t="s">
        <v>5153</v>
      </c>
      <c r="S494" s="28" t="s">
        <v>2509</v>
      </c>
      <c r="T494" s="57">
        <v>50164.3</v>
      </c>
      <c r="U494" s="56" t="s">
        <v>37</v>
      </c>
      <c r="V494" s="56" t="s">
        <v>37</v>
      </c>
      <c r="W494" s="56" t="s">
        <v>37</v>
      </c>
      <c r="X494" s="55">
        <v>50164.3</v>
      </c>
    </row>
    <row r="495" spans="1:24" x14ac:dyDescent="0.25">
      <c r="A495" s="55">
        <v>702</v>
      </c>
      <c r="B495" s="56" t="s">
        <v>4371</v>
      </c>
      <c r="C495" s="56"/>
      <c r="D495" s="25">
        <v>319459</v>
      </c>
      <c r="E495" s="25"/>
      <c r="F495" s="56" t="s">
        <v>42</v>
      </c>
      <c r="G495" s="56" t="s">
        <v>33</v>
      </c>
      <c r="H495" s="25" t="s">
        <v>34</v>
      </c>
      <c r="I495" s="25" t="s">
        <v>35</v>
      </c>
      <c r="J495" s="56" t="s">
        <v>36</v>
      </c>
      <c r="K495" s="57">
        <v>110572.7</v>
      </c>
      <c r="L495" s="57">
        <v>110572.7</v>
      </c>
      <c r="M495" s="57">
        <v>110572.7</v>
      </c>
      <c r="N495" s="57">
        <v>0</v>
      </c>
      <c r="O495" s="57">
        <v>0</v>
      </c>
      <c r="P495" s="57">
        <v>0</v>
      </c>
      <c r="Q495" s="57">
        <v>110572.7</v>
      </c>
      <c r="R495" s="28" t="s">
        <v>5150</v>
      </c>
      <c r="S495" s="28" t="s">
        <v>158</v>
      </c>
      <c r="T495" s="57">
        <v>0</v>
      </c>
      <c r="U495" s="56" t="s">
        <v>37</v>
      </c>
      <c r="V495" s="56" t="s">
        <v>37</v>
      </c>
      <c r="W495" s="56" t="s">
        <v>37</v>
      </c>
      <c r="X495" s="55">
        <v>124135.7</v>
      </c>
    </row>
    <row r="496" spans="1:24" x14ac:dyDescent="0.25">
      <c r="A496" s="55">
        <v>702</v>
      </c>
      <c r="B496" s="56" t="s">
        <v>4375</v>
      </c>
      <c r="C496" s="56"/>
      <c r="D496" s="25">
        <v>341664</v>
      </c>
      <c r="E496" s="25"/>
      <c r="F496" s="56" t="s">
        <v>33</v>
      </c>
      <c r="G496" s="56" t="s">
        <v>33</v>
      </c>
      <c r="H496" s="25" t="s">
        <v>34</v>
      </c>
      <c r="I496" s="25" t="s">
        <v>35</v>
      </c>
      <c r="J496" s="56" t="s">
        <v>39</v>
      </c>
      <c r="K496" s="57">
        <v>1274972.57</v>
      </c>
      <c r="L496" s="57">
        <v>68708.271784059922</v>
      </c>
      <c r="M496" s="57">
        <v>0</v>
      </c>
      <c r="N496" s="57">
        <v>0</v>
      </c>
      <c r="O496" s="57">
        <v>1274972.57</v>
      </c>
      <c r="P496" s="57">
        <v>0</v>
      </c>
      <c r="Q496" s="57">
        <v>1274972.57</v>
      </c>
      <c r="R496" s="28" t="s">
        <v>5152</v>
      </c>
      <c r="S496" s="28" t="s">
        <v>160</v>
      </c>
      <c r="T496" s="57">
        <v>0</v>
      </c>
      <c r="U496" s="56" t="s">
        <v>37</v>
      </c>
      <c r="V496" s="56" t="s">
        <v>37</v>
      </c>
      <c r="W496" s="56" t="s">
        <v>37</v>
      </c>
      <c r="X496" s="55">
        <v>1513928.5</v>
      </c>
    </row>
    <row r="497" spans="1:24" x14ac:dyDescent="0.25">
      <c r="A497" s="55">
        <v>702</v>
      </c>
      <c r="B497" s="56" t="s">
        <v>4379</v>
      </c>
      <c r="C497" s="56"/>
      <c r="D497" s="25">
        <v>316323</v>
      </c>
      <c r="E497" s="25"/>
      <c r="F497" s="56" t="s">
        <v>33</v>
      </c>
      <c r="G497" s="56" t="s">
        <v>33</v>
      </c>
      <c r="H497" s="25" t="s">
        <v>34</v>
      </c>
      <c r="I497" s="25" t="s">
        <v>35</v>
      </c>
      <c r="J497" s="56" t="s">
        <v>39</v>
      </c>
      <c r="K497" s="57">
        <v>3125976.33</v>
      </c>
      <c r="L497" s="57">
        <v>168458.86439123796</v>
      </c>
      <c r="M497" s="57">
        <v>3125976.33</v>
      </c>
      <c r="N497" s="57">
        <v>0</v>
      </c>
      <c r="O497" s="57">
        <v>0</v>
      </c>
      <c r="P497" s="57">
        <v>0</v>
      </c>
      <c r="Q497" s="57">
        <v>3125976.33</v>
      </c>
      <c r="R497" s="28" t="s">
        <v>5150</v>
      </c>
      <c r="S497" s="28" t="s">
        <v>160</v>
      </c>
      <c r="T497" s="57">
        <v>0</v>
      </c>
      <c r="U497" s="56" t="s">
        <v>37</v>
      </c>
      <c r="V497" s="56" t="s">
        <v>37</v>
      </c>
      <c r="W497" s="56" t="s">
        <v>37</v>
      </c>
      <c r="X497" s="55">
        <v>3410156</v>
      </c>
    </row>
    <row r="498" spans="1:24" x14ac:dyDescent="0.25">
      <c r="A498" s="55">
        <v>702</v>
      </c>
      <c r="B498" s="56" t="s">
        <v>4383</v>
      </c>
      <c r="C498" s="56"/>
      <c r="D498" s="25">
        <v>309348</v>
      </c>
      <c r="E498" s="25"/>
      <c r="F498" s="56" t="s">
        <v>51</v>
      </c>
      <c r="G498" s="56" t="s">
        <v>33</v>
      </c>
      <c r="H498" s="25" t="s">
        <v>34</v>
      </c>
      <c r="I498" s="25" t="s">
        <v>233</v>
      </c>
      <c r="J498" s="56" t="s">
        <v>36</v>
      </c>
      <c r="K498" s="57">
        <v>64571.83</v>
      </c>
      <c r="L498" s="57">
        <v>64571.83</v>
      </c>
      <c r="M498" s="57">
        <v>0</v>
      </c>
      <c r="N498" s="57">
        <v>0</v>
      </c>
      <c r="O498" s="57">
        <v>0</v>
      </c>
      <c r="P498" s="57">
        <v>64571.83</v>
      </c>
      <c r="Q498" s="57">
        <v>64571.83</v>
      </c>
      <c r="R498" s="28" t="s">
        <v>5153</v>
      </c>
      <c r="S498" s="28" t="s">
        <v>158</v>
      </c>
      <c r="T498" s="57">
        <v>0</v>
      </c>
      <c r="U498" s="56" t="s">
        <v>37</v>
      </c>
      <c r="V498" s="56" t="s">
        <v>37</v>
      </c>
      <c r="W498" s="56" t="s">
        <v>37</v>
      </c>
      <c r="X498" s="55">
        <v>73198.7</v>
      </c>
    </row>
    <row r="499" spans="1:24" x14ac:dyDescent="0.25">
      <c r="A499" s="55">
        <v>702</v>
      </c>
      <c r="B499" s="56" t="s">
        <v>4384</v>
      </c>
      <c r="C499" s="56"/>
      <c r="D499" s="25">
        <v>309348</v>
      </c>
      <c r="E499" s="25"/>
      <c r="F499" s="56" t="s">
        <v>51</v>
      </c>
      <c r="G499" s="56" t="s">
        <v>33</v>
      </c>
      <c r="H499" s="25" t="s">
        <v>34</v>
      </c>
      <c r="I499" s="25" t="s">
        <v>233</v>
      </c>
      <c r="J499" s="56" t="s">
        <v>36</v>
      </c>
      <c r="K499" s="57">
        <v>154313.67000000001</v>
      </c>
      <c r="L499" s="57">
        <v>154313.67000000001</v>
      </c>
      <c r="M499" s="57">
        <v>0</v>
      </c>
      <c r="N499" s="57">
        <v>0</v>
      </c>
      <c r="O499" s="57">
        <v>0</v>
      </c>
      <c r="P499" s="57">
        <v>154313.67000000001</v>
      </c>
      <c r="Q499" s="57">
        <v>154313.67000000001</v>
      </c>
      <c r="R499" s="28" t="s">
        <v>5153</v>
      </c>
      <c r="S499" s="28" t="s">
        <v>158</v>
      </c>
      <c r="T499" s="57">
        <v>0</v>
      </c>
      <c r="U499" s="56" t="s">
        <v>37</v>
      </c>
      <c r="V499" s="56" t="s">
        <v>37</v>
      </c>
      <c r="W499" s="56" t="s">
        <v>37</v>
      </c>
      <c r="X499" s="55">
        <v>159039.06</v>
      </c>
    </row>
    <row r="500" spans="1:24" x14ac:dyDescent="0.25">
      <c r="A500" s="55">
        <v>702</v>
      </c>
      <c r="B500" s="56" t="s">
        <v>4394</v>
      </c>
      <c r="C500" s="56"/>
      <c r="D500" s="25">
        <v>312659</v>
      </c>
      <c r="E500" s="25"/>
      <c r="F500" s="56" t="s">
        <v>42</v>
      </c>
      <c r="G500" s="56" t="s">
        <v>33</v>
      </c>
      <c r="H500" s="25" t="s">
        <v>34</v>
      </c>
      <c r="I500" s="25" t="s">
        <v>35</v>
      </c>
      <c r="J500" s="56" t="s">
        <v>36</v>
      </c>
      <c r="K500" s="57">
        <v>37500</v>
      </c>
      <c r="L500" s="57">
        <v>37500</v>
      </c>
      <c r="M500" s="57">
        <v>0</v>
      </c>
      <c r="N500" s="57">
        <v>0</v>
      </c>
      <c r="O500" s="57">
        <v>0</v>
      </c>
      <c r="P500" s="57">
        <v>37500</v>
      </c>
      <c r="Q500" s="57">
        <v>37500</v>
      </c>
      <c r="R500" s="28" t="s">
        <v>5153</v>
      </c>
      <c r="S500" s="28" t="s">
        <v>160</v>
      </c>
      <c r="T500" s="57">
        <v>37500</v>
      </c>
      <c r="U500" s="56" t="s">
        <v>37</v>
      </c>
      <c r="V500" s="56" t="s">
        <v>37</v>
      </c>
      <c r="W500" s="56" t="s">
        <v>37</v>
      </c>
      <c r="X500" s="55">
        <v>37500</v>
      </c>
    </row>
    <row r="501" spans="1:24" x14ac:dyDescent="0.25">
      <c r="A501" s="55">
        <v>702</v>
      </c>
      <c r="B501" s="56" t="s">
        <v>4399</v>
      </c>
      <c r="C501" s="56"/>
      <c r="D501" s="25">
        <v>310366</v>
      </c>
      <c r="E501" s="25"/>
      <c r="F501" s="56" t="s">
        <v>33</v>
      </c>
      <c r="G501" s="56" t="s">
        <v>33</v>
      </c>
      <c r="H501" s="25" t="s">
        <v>34</v>
      </c>
      <c r="I501" s="25" t="s">
        <v>233</v>
      </c>
      <c r="J501" s="56" t="s">
        <v>39</v>
      </c>
      <c r="K501" s="57">
        <v>994950</v>
      </c>
      <c r="L501" s="57">
        <v>53617.85548966784</v>
      </c>
      <c r="M501" s="57">
        <v>0</v>
      </c>
      <c r="N501" s="57">
        <v>0</v>
      </c>
      <c r="O501" s="57">
        <v>0</v>
      </c>
      <c r="P501" s="57">
        <v>994950</v>
      </c>
      <c r="Q501" s="57">
        <v>994950</v>
      </c>
      <c r="R501" s="28" t="s">
        <v>5153</v>
      </c>
      <c r="S501" s="28" t="s">
        <v>160</v>
      </c>
      <c r="T501" s="57">
        <v>0</v>
      </c>
      <c r="U501" s="56" t="s">
        <v>37</v>
      </c>
      <c r="V501" s="56" t="s">
        <v>37</v>
      </c>
      <c r="W501" s="56" t="s">
        <v>37</v>
      </c>
      <c r="X501" s="55">
        <v>1050225</v>
      </c>
    </row>
    <row r="502" spans="1:24" x14ac:dyDescent="0.25">
      <c r="A502" s="55">
        <v>702</v>
      </c>
      <c r="B502" s="56" t="s">
        <v>4405</v>
      </c>
      <c r="C502" s="56"/>
      <c r="D502" s="25">
        <v>340752</v>
      </c>
      <c r="E502" s="25"/>
      <c r="F502" s="56" t="s">
        <v>42</v>
      </c>
      <c r="G502" s="56" t="s">
        <v>33</v>
      </c>
      <c r="H502" s="25" t="s">
        <v>34</v>
      </c>
      <c r="I502" s="25" t="s">
        <v>35</v>
      </c>
      <c r="J502" s="56" t="s">
        <v>36</v>
      </c>
      <c r="K502" s="57">
        <v>24410.58</v>
      </c>
      <c r="L502" s="57">
        <v>24410.58</v>
      </c>
      <c r="M502" s="57">
        <v>0</v>
      </c>
      <c r="N502" s="57">
        <v>24410.58</v>
      </c>
      <c r="O502" s="57">
        <v>0</v>
      </c>
      <c r="P502" s="57">
        <v>0</v>
      </c>
      <c r="Q502" s="57">
        <v>24410.58</v>
      </c>
      <c r="R502" s="28" t="s">
        <v>5151</v>
      </c>
      <c r="S502" s="28" t="s">
        <v>158</v>
      </c>
      <c r="T502" s="57">
        <v>0</v>
      </c>
      <c r="U502" s="56" t="s">
        <v>37</v>
      </c>
      <c r="V502" s="56" t="s">
        <v>37</v>
      </c>
      <c r="W502" s="56" t="s">
        <v>37</v>
      </c>
      <c r="X502" s="55">
        <v>25531.8</v>
      </c>
    </row>
    <row r="503" spans="1:24" x14ac:dyDescent="0.25">
      <c r="A503" s="55">
        <v>702</v>
      </c>
      <c r="B503" s="56" t="s">
        <v>4406</v>
      </c>
      <c r="C503" s="56"/>
      <c r="D503" s="25">
        <v>339965</v>
      </c>
      <c r="E503" s="25"/>
      <c r="F503" s="56" t="s">
        <v>33</v>
      </c>
      <c r="G503" s="56" t="s">
        <v>33</v>
      </c>
      <c r="H503" s="25" t="s">
        <v>34</v>
      </c>
      <c r="I503" s="25" t="s">
        <v>35</v>
      </c>
      <c r="J503" s="56" t="s">
        <v>39</v>
      </c>
      <c r="K503" s="57">
        <v>508599.81</v>
      </c>
      <c r="L503" s="57">
        <v>27408.443755618391</v>
      </c>
      <c r="M503" s="57">
        <v>508599.81</v>
      </c>
      <c r="N503" s="57">
        <v>0</v>
      </c>
      <c r="O503" s="57">
        <v>0</v>
      </c>
      <c r="P503" s="57">
        <v>0</v>
      </c>
      <c r="Q503" s="57">
        <v>508599.81</v>
      </c>
      <c r="R503" s="28" t="s">
        <v>5150</v>
      </c>
      <c r="S503" s="28" t="s">
        <v>160</v>
      </c>
      <c r="T503" s="57">
        <v>0</v>
      </c>
      <c r="U503" s="56" t="s">
        <v>37</v>
      </c>
      <c r="V503" s="56" t="s">
        <v>37</v>
      </c>
      <c r="W503" s="56" t="s">
        <v>37</v>
      </c>
      <c r="X503" s="55">
        <v>642981.31999999995</v>
      </c>
    </row>
    <row r="504" spans="1:24" x14ac:dyDescent="0.25">
      <c r="A504" s="55">
        <v>702</v>
      </c>
      <c r="B504" s="56" t="s">
        <v>4415</v>
      </c>
      <c r="C504" s="56"/>
      <c r="D504" s="25">
        <v>348349</v>
      </c>
      <c r="E504" s="25"/>
      <c r="F504" s="56" t="s">
        <v>33</v>
      </c>
      <c r="G504" s="56" t="s">
        <v>33</v>
      </c>
      <c r="H504" s="25" t="s">
        <v>34</v>
      </c>
      <c r="I504" s="25" t="s">
        <v>35</v>
      </c>
      <c r="J504" s="56" t="s">
        <v>39</v>
      </c>
      <c r="K504" s="57">
        <v>1927348.34</v>
      </c>
      <c r="L504" s="57">
        <v>103864.80202258525</v>
      </c>
      <c r="M504" s="57">
        <v>0</v>
      </c>
      <c r="N504" s="57">
        <v>0</v>
      </c>
      <c r="O504" s="57">
        <v>0</v>
      </c>
      <c r="P504" s="57">
        <v>1927348.34</v>
      </c>
      <c r="Q504" s="57">
        <v>1927348.34</v>
      </c>
      <c r="R504" s="28" t="s">
        <v>5153</v>
      </c>
      <c r="S504" s="28" t="s">
        <v>160</v>
      </c>
      <c r="T504" s="57">
        <v>0</v>
      </c>
      <c r="U504" s="56" t="s">
        <v>37</v>
      </c>
      <c r="V504" s="56" t="s">
        <v>37</v>
      </c>
      <c r="W504" s="56" t="s">
        <v>37</v>
      </c>
      <c r="X504" s="55">
        <v>2116123.5299999998</v>
      </c>
    </row>
    <row r="505" spans="1:24" x14ac:dyDescent="0.25">
      <c r="A505" s="55">
        <v>702</v>
      </c>
      <c r="B505" s="56" t="s">
        <v>4435</v>
      </c>
      <c r="C505" s="56"/>
      <c r="D505" s="25">
        <v>310871</v>
      </c>
      <c r="E505" s="25"/>
      <c r="F505" s="56" t="s">
        <v>42</v>
      </c>
      <c r="G505" s="56" t="s">
        <v>33</v>
      </c>
      <c r="H505" s="25" t="s">
        <v>34</v>
      </c>
      <c r="I505" s="25" t="s">
        <v>35</v>
      </c>
      <c r="J505" s="56" t="s">
        <v>36</v>
      </c>
      <c r="K505" s="57">
        <v>48970.37</v>
      </c>
      <c r="L505" s="57">
        <v>48970.37</v>
      </c>
      <c r="M505" s="57">
        <v>0</v>
      </c>
      <c r="N505" s="57">
        <v>48970.37</v>
      </c>
      <c r="O505" s="57">
        <v>0</v>
      </c>
      <c r="P505" s="57">
        <v>0</v>
      </c>
      <c r="Q505" s="57">
        <v>48970.37</v>
      </c>
      <c r="R505" s="28" t="s">
        <v>5151</v>
      </c>
      <c r="S505" s="28" t="s">
        <v>626</v>
      </c>
      <c r="T505" s="57">
        <v>0</v>
      </c>
      <c r="U505" s="56" t="s">
        <v>37</v>
      </c>
      <c r="V505" s="56" t="s">
        <v>37</v>
      </c>
      <c r="W505" s="56" t="s">
        <v>37</v>
      </c>
      <c r="X505" s="55">
        <v>55339.98</v>
      </c>
    </row>
    <row r="506" spans="1:24" x14ac:dyDescent="0.25">
      <c r="A506" s="55">
        <v>702</v>
      </c>
      <c r="B506" s="56" t="s">
        <v>4439</v>
      </c>
      <c r="C506" s="56"/>
      <c r="D506" s="25">
        <v>312420</v>
      </c>
      <c r="E506" s="25"/>
      <c r="F506" s="56" t="s">
        <v>33</v>
      </c>
      <c r="G506" s="56" t="s">
        <v>33</v>
      </c>
      <c r="H506" s="25" t="s">
        <v>34</v>
      </c>
      <c r="I506" s="25" t="s">
        <v>35</v>
      </c>
      <c r="J506" s="56" t="s">
        <v>39</v>
      </c>
      <c r="K506" s="57">
        <v>561235.76</v>
      </c>
      <c r="L506" s="57">
        <v>30244.995100571788</v>
      </c>
      <c r="M506" s="57">
        <v>0</v>
      </c>
      <c r="N506" s="57">
        <v>561235.76</v>
      </c>
      <c r="O506" s="57">
        <v>0</v>
      </c>
      <c r="P506" s="57">
        <v>0</v>
      </c>
      <c r="Q506" s="57">
        <v>561235.76</v>
      </c>
      <c r="R506" s="28" t="s">
        <v>5151</v>
      </c>
      <c r="S506" s="28" t="s">
        <v>160</v>
      </c>
      <c r="T506" s="57">
        <v>0</v>
      </c>
      <c r="U506" s="56" t="s">
        <v>37</v>
      </c>
      <c r="V506" s="56" t="s">
        <v>37</v>
      </c>
      <c r="W506" s="56" t="s">
        <v>37</v>
      </c>
      <c r="X506" s="55">
        <v>654774.81999999995</v>
      </c>
    </row>
    <row r="507" spans="1:24" x14ac:dyDescent="0.25">
      <c r="A507" s="55">
        <v>702</v>
      </c>
      <c r="B507" s="56" t="s">
        <v>4443</v>
      </c>
      <c r="C507" s="56"/>
      <c r="D507" s="25">
        <v>349504</v>
      </c>
      <c r="E507" s="25"/>
      <c r="F507" s="56" t="s">
        <v>33</v>
      </c>
      <c r="G507" s="56" t="s">
        <v>33</v>
      </c>
      <c r="H507" s="25" t="s">
        <v>34</v>
      </c>
      <c r="I507" s="25" t="s">
        <v>233</v>
      </c>
      <c r="J507" s="56" t="s">
        <v>39</v>
      </c>
      <c r="K507" s="57">
        <v>596017.76</v>
      </c>
      <c r="L507" s="57">
        <v>32119.397080210591</v>
      </c>
      <c r="M507" s="57">
        <v>0</v>
      </c>
      <c r="N507" s="57">
        <v>0</v>
      </c>
      <c r="O507" s="57">
        <v>0</v>
      </c>
      <c r="P507" s="57">
        <v>596017.76</v>
      </c>
      <c r="Q507" s="57">
        <v>596017.76</v>
      </c>
      <c r="R507" s="28" t="s">
        <v>5153</v>
      </c>
      <c r="S507" s="28" t="s">
        <v>160</v>
      </c>
      <c r="T507" s="57">
        <v>0</v>
      </c>
      <c r="U507" s="56" t="s">
        <v>37</v>
      </c>
      <c r="V507" s="56" t="s">
        <v>37</v>
      </c>
      <c r="W507" s="56" t="s">
        <v>37</v>
      </c>
      <c r="X507" s="55">
        <v>679955.26</v>
      </c>
    </row>
    <row r="508" spans="1:24" x14ac:dyDescent="0.25">
      <c r="A508" s="55">
        <v>702</v>
      </c>
      <c r="B508" s="56" t="s">
        <v>4447</v>
      </c>
      <c r="C508" s="56"/>
      <c r="D508" s="25">
        <v>318048</v>
      </c>
      <c r="E508" s="25"/>
      <c r="F508" s="56" t="s">
        <v>33</v>
      </c>
      <c r="G508" s="56" t="s">
        <v>33</v>
      </c>
      <c r="H508" s="25" t="s">
        <v>34</v>
      </c>
      <c r="I508" s="25" t="s">
        <v>233</v>
      </c>
      <c r="J508" s="56" t="s">
        <v>39</v>
      </c>
      <c r="K508" s="57">
        <v>5357779.92</v>
      </c>
      <c r="L508" s="57">
        <v>288730.75983316154</v>
      </c>
      <c r="M508" s="57">
        <v>0</v>
      </c>
      <c r="N508" s="57">
        <v>0</v>
      </c>
      <c r="O508" s="57">
        <v>0</v>
      </c>
      <c r="P508" s="57">
        <v>5357779.92</v>
      </c>
      <c r="Q508" s="57">
        <v>5357779.92</v>
      </c>
      <c r="R508" s="28" t="s">
        <v>5153</v>
      </c>
      <c r="S508" s="28" t="s">
        <v>160</v>
      </c>
      <c r="T508" s="57">
        <v>0</v>
      </c>
      <c r="U508" s="56" t="s">
        <v>37</v>
      </c>
      <c r="V508" s="56" t="s">
        <v>37</v>
      </c>
      <c r="W508" s="56" t="s">
        <v>37</v>
      </c>
      <c r="X508" s="55">
        <v>6016408.7999999998</v>
      </c>
    </row>
    <row r="509" spans="1:24" x14ac:dyDescent="0.25">
      <c r="A509" s="55">
        <v>702</v>
      </c>
      <c r="B509" s="56" t="s">
        <v>4463</v>
      </c>
      <c r="C509" s="56"/>
      <c r="D509" s="25">
        <v>312420</v>
      </c>
      <c r="E509" s="25"/>
      <c r="F509" s="56" t="s">
        <v>33</v>
      </c>
      <c r="G509" s="56" t="s">
        <v>33</v>
      </c>
      <c r="H509" s="25" t="s">
        <v>34</v>
      </c>
      <c r="I509" s="25" t="s">
        <v>35</v>
      </c>
      <c r="J509" s="56" t="s">
        <v>39</v>
      </c>
      <c r="K509" s="57">
        <v>1141898.47</v>
      </c>
      <c r="L509" s="57">
        <v>61536.908536441835</v>
      </c>
      <c r="M509" s="57">
        <v>0</v>
      </c>
      <c r="N509" s="57">
        <v>1141898.47</v>
      </c>
      <c r="O509" s="57">
        <v>0</v>
      </c>
      <c r="P509" s="57">
        <v>0</v>
      </c>
      <c r="Q509" s="57">
        <v>1141898.47</v>
      </c>
      <c r="R509" s="28" t="s">
        <v>5151</v>
      </c>
      <c r="S509" s="28" t="s">
        <v>160</v>
      </c>
      <c r="T509" s="57">
        <v>0</v>
      </c>
      <c r="U509" s="56" t="s">
        <v>37</v>
      </c>
      <c r="V509" s="56" t="s">
        <v>37</v>
      </c>
      <c r="W509" s="56" t="s">
        <v>37</v>
      </c>
      <c r="X509" s="55">
        <v>1295736.48</v>
      </c>
    </row>
    <row r="510" spans="1:24" x14ac:dyDescent="0.25">
      <c r="A510" s="55">
        <v>702</v>
      </c>
      <c r="B510" s="56" t="s">
        <v>4473</v>
      </c>
      <c r="C510" s="56"/>
      <c r="D510" s="25">
        <v>318048</v>
      </c>
      <c r="E510" s="25"/>
      <c r="F510" s="56" t="s">
        <v>33</v>
      </c>
      <c r="G510" s="56" t="s">
        <v>33</v>
      </c>
      <c r="H510" s="25" t="s">
        <v>34</v>
      </c>
      <c r="I510" s="25" t="s">
        <v>233</v>
      </c>
      <c r="J510" s="56" t="s">
        <v>39</v>
      </c>
      <c r="K510" s="57">
        <v>6201833.1399999997</v>
      </c>
      <c r="L510" s="57">
        <v>334216.78785019642</v>
      </c>
      <c r="M510" s="57">
        <v>0</v>
      </c>
      <c r="N510" s="57">
        <v>0</v>
      </c>
      <c r="O510" s="57">
        <v>0</v>
      </c>
      <c r="P510" s="57">
        <v>6201833.1399999997</v>
      </c>
      <c r="Q510" s="57">
        <v>6201833.1399999997</v>
      </c>
      <c r="R510" s="28" t="s">
        <v>5153</v>
      </c>
      <c r="S510" s="28" t="s">
        <v>160</v>
      </c>
      <c r="T510" s="57">
        <v>0</v>
      </c>
      <c r="U510" s="56" t="s">
        <v>37</v>
      </c>
      <c r="V510" s="56" t="s">
        <v>37</v>
      </c>
      <c r="W510" s="56" t="s">
        <v>37</v>
      </c>
      <c r="X510" s="55">
        <v>7087809.2800000003</v>
      </c>
    </row>
    <row r="511" spans="1:24" x14ac:dyDescent="0.25">
      <c r="A511" s="55">
        <v>702</v>
      </c>
      <c r="B511" s="56" t="s">
        <v>4480</v>
      </c>
      <c r="C511" s="56"/>
      <c r="D511" s="25">
        <v>309590</v>
      </c>
      <c r="E511" s="25"/>
      <c r="F511" s="56" t="s">
        <v>42</v>
      </c>
      <c r="G511" s="56" t="s">
        <v>33</v>
      </c>
      <c r="H511" s="25" t="s">
        <v>34</v>
      </c>
      <c r="I511" s="25" t="s">
        <v>35</v>
      </c>
      <c r="J511" s="56" t="s">
        <v>36</v>
      </c>
      <c r="K511" s="57">
        <v>162938.76</v>
      </c>
      <c r="L511" s="57">
        <v>162938.76</v>
      </c>
      <c r="M511" s="57">
        <v>0</v>
      </c>
      <c r="N511" s="57">
        <v>0</v>
      </c>
      <c r="O511" s="57">
        <v>162938.76</v>
      </c>
      <c r="P511" s="57">
        <v>0</v>
      </c>
      <c r="Q511" s="57">
        <v>162938.76</v>
      </c>
      <c r="R511" s="28" t="s">
        <v>5152</v>
      </c>
      <c r="S511" s="28" t="s">
        <v>158</v>
      </c>
      <c r="T511" s="57">
        <v>0</v>
      </c>
      <c r="U511" s="56" t="s">
        <v>37</v>
      </c>
      <c r="V511" s="56" t="s">
        <v>37</v>
      </c>
      <c r="W511" s="56" t="s">
        <v>37</v>
      </c>
      <c r="X511" s="55">
        <v>180459.9</v>
      </c>
    </row>
    <row r="512" spans="1:24" x14ac:dyDescent="0.25">
      <c r="A512" s="55">
        <v>702</v>
      </c>
      <c r="B512" s="56" t="s">
        <v>4486</v>
      </c>
      <c r="C512" s="56"/>
      <c r="D512" s="25">
        <v>309348</v>
      </c>
      <c r="E512" s="25"/>
      <c r="F512" s="56" t="s">
        <v>42</v>
      </c>
      <c r="G512" s="56" t="s">
        <v>33</v>
      </c>
      <c r="H512" s="25" t="s">
        <v>34</v>
      </c>
      <c r="I512" s="25" t="s">
        <v>233</v>
      </c>
      <c r="J512" s="56" t="s">
        <v>36</v>
      </c>
      <c r="K512" s="57">
        <v>142993.66</v>
      </c>
      <c r="L512" s="57">
        <v>142993.66</v>
      </c>
      <c r="M512" s="57">
        <v>0</v>
      </c>
      <c r="N512" s="57">
        <v>0</v>
      </c>
      <c r="O512" s="57">
        <v>0</v>
      </c>
      <c r="P512" s="57">
        <v>142993.66</v>
      </c>
      <c r="Q512" s="57">
        <v>142993.66</v>
      </c>
      <c r="R512" s="28" t="s">
        <v>5153</v>
      </c>
      <c r="S512" s="28" t="s">
        <v>158</v>
      </c>
      <c r="T512" s="57">
        <v>0</v>
      </c>
      <c r="U512" s="56" t="s">
        <v>37</v>
      </c>
      <c r="V512" s="56" t="s">
        <v>37</v>
      </c>
      <c r="W512" s="56" t="s">
        <v>37</v>
      </c>
      <c r="X512" s="55">
        <v>164979.85</v>
      </c>
    </row>
    <row r="513" spans="1:24" x14ac:dyDescent="0.25">
      <c r="A513" s="55">
        <v>702</v>
      </c>
      <c r="B513" s="56" t="s">
        <v>4487</v>
      </c>
      <c r="C513" s="56"/>
      <c r="D513" s="25">
        <v>309348</v>
      </c>
      <c r="E513" s="25"/>
      <c r="F513" s="56" t="s">
        <v>42</v>
      </c>
      <c r="G513" s="56" t="s">
        <v>33</v>
      </c>
      <c r="H513" s="25" t="s">
        <v>34</v>
      </c>
      <c r="I513" s="25" t="s">
        <v>233</v>
      </c>
      <c r="J513" s="56" t="s">
        <v>36</v>
      </c>
      <c r="K513" s="57">
        <v>174946.93</v>
      </c>
      <c r="L513" s="57">
        <v>174946.93</v>
      </c>
      <c r="M513" s="57">
        <v>0</v>
      </c>
      <c r="N513" s="57">
        <v>0</v>
      </c>
      <c r="O513" s="57">
        <v>0</v>
      </c>
      <c r="P513" s="57">
        <v>174946.93</v>
      </c>
      <c r="Q513" s="57">
        <v>174946.93</v>
      </c>
      <c r="R513" s="28" t="s">
        <v>5153</v>
      </c>
      <c r="S513" s="28" t="s">
        <v>158</v>
      </c>
      <c r="T513" s="57">
        <v>0</v>
      </c>
      <c r="U513" s="56" t="s">
        <v>37</v>
      </c>
      <c r="V513" s="56" t="s">
        <v>37</v>
      </c>
      <c r="W513" s="56" t="s">
        <v>37</v>
      </c>
      <c r="X513" s="55">
        <v>201846.15</v>
      </c>
    </row>
    <row r="514" spans="1:24" x14ac:dyDescent="0.25">
      <c r="A514" s="55">
        <v>702</v>
      </c>
      <c r="B514" s="56" t="s">
        <v>4490</v>
      </c>
      <c r="C514" s="56"/>
      <c r="D514" s="25">
        <v>327086</v>
      </c>
      <c r="E514" s="25"/>
      <c r="F514" s="56" t="s">
        <v>33</v>
      </c>
      <c r="G514" s="56" t="s">
        <v>33</v>
      </c>
      <c r="H514" s="25" t="s">
        <v>34</v>
      </c>
      <c r="I514" s="25" t="s">
        <v>233</v>
      </c>
      <c r="J514" s="56" t="s">
        <v>39</v>
      </c>
      <c r="K514" s="57">
        <v>62879.87</v>
      </c>
      <c r="L514" s="57">
        <v>3388.5961936470176</v>
      </c>
      <c r="M514" s="57">
        <v>0</v>
      </c>
      <c r="N514" s="57">
        <v>0</v>
      </c>
      <c r="O514" s="57">
        <v>62879.87</v>
      </c>
      <c r="P514" s="57">
        <v>0</v>
      </c>
      <c r="Q514" s="57">
        <v>62879.87</v>
      </c>
      <c r="R514" s="28" t="s">
        <v>5152</v>
      </c>
      <c r="S514" s="28" t="s">
        <v>160</v>
      </c>
      <c r="T514" s="57">
        <v>0</v>
      </c>
      <c r="U514" s="56" t="s">
        <v>37</v>
      </c>
      <c r="V514" s="56" t="s">
        <v>37</v>
      </c>
      <c r="W514" s="56" t="s">
        <v>37</v>
      </c>
      <c r="X514" s="55">
        <v>72035.58</v>
      </c>
    </row>
    <row r="515" spans="1:24" x14ac:dyDescent="0.25">
      <c r="A515" s="55">
        <v>702</v>
      </c>
      <c r="B515" s="56" t="s">
        <v>4493</v>
      </c>
      <c r="C515" s="56"/>
      <c r="D515" s="25">
        <v>309151</v>
      </c>
      <c r="E515" s="25"/>
      <c r="F515" s="56" t="s">
        <v>33</v>
      </c>
      <c r="G515" s="56" t="s">
        <v>33</v>
      </c>
      <c r="H515" s="25" t="s">
        <v>34</v>
      </c>
      <c r="I515" s="25" t="s">
        <v>233</v>
      </c>
      <c r="J515" s="56" t="s">
        <v>39</v>
      </c>
      <c r="K515" s="57">
        <v>733434.13</v>
      </c>
      <c r="L515" s="57">
        <v>39524.765258083578</v>
      </c>
      <c r="M515" s="57">
        <v>0</v>
      </c>
      <c r="N515" s="57">
        <v>0</v>
      </c>
      <c r="O515" s="57">
        <v>0</v>
      </c>
      <c r="P515" s="57">
        <v>733434.13</v>
      </c>
      <c r="Q515" s="57">
        <v>733434.13</v>
      </c>
      <c r="R515" s="28" t="s">
        <v>5153</v>
      </c>
      <c r="S515" s="28" t="s">
        <v>160</v>
      </c>
      <c r="T515" s="57">
        <v>0</v>
      </c>
      <c r="U515" s="56" t="s">
        <v>37</v>
      </c>
      <c r="V515" s="56" t="s">
        <v>37</v>
      </c>
      <c r="W515" s="56" t="s">
        <v>37</v>
      </c>
      <c r="X515" s="55">
        <v>1013767.64</v>
      </c>
    </row>
    <row r="516" spans="1:24" x14ac:dyDescent="0.25">
      <c r="A516" s="55">
        <v>702</v>
      </c>
      <c r="B516" s="56" t="s">
        <v>4505</v>
      </c>
      <c r="C516" s="56"/>
      <c r="D516" s="25">
        <v>317368</v>
      </c>
      <c r="E516" s="25"/>
      <c r="F516" s="56" t="s">
        <v>33</v>
      </c>
      <c r="G516" s="56" t="s">
        <v>33</v>
      </c>
      <c r="H516" s="25" t="s">
        <v>34</v>
      </c>
      <c r="I516" s="25" t="s">
        <v>35</v>
      </c>
      <c r="J516" s="56" t="s">
        <v>39</v>
      </c>
      <c r="K516" s="57">
        <v>141860</v>
      </c>
      <c r="L516" s="57">
        <v>7644.8353985268395</v>
      </c>
      <c r="M516" s="57">
        <v>141860</v>
      </c>
      <c r="N516" s="57">
        <v>0</v>
      </c>
      <c r="O516" s="57">
        <v>0</v>
      </c>
      <c r="P516" s="57">
        <v>0</v>
      </c>
      <c r="Q516" s="57">
        <v>141860</v>
      </c>
      <c r="R516" s="28" t="s">
        <v>5150</v>
      </c>
      <c r="S516" s="28" t="s">
        <v>160</v>
      </c>
      <c r="T516" s="57">
        <v>0</v>
      </c>
      <c r="U516" s="56" t="s">
        <v>37</v>
      </c>
      <c r="V516" s="56" t="s">
        <v>37</v>
      </c>
      <c r="W516" s="56" t="s">
        <v>37</v>
      </c>
      <c r="X516" s="55">
        <v>177325</v>
      </c>
    </row>
    <row r="517" spans="1:24" x14ac:dyDescent="0.25">
      <c r="A517" s="55">
        <v>702</v>
      </c>
      <c r="B517" s="56" t="s">
        <v>4508</v>
      </c>
      <c r="C517" s="56"/>
      <c r="D517" s="25">
        <v>312758</v>
      </c>
      <c r="E517" s="25"/>
      <c r="F517" s="56" t="s">
        <v>33</v>
      </c>
      <c r="G517" s="56" t="s">
        <v>33</v>
      </c>
      <c r="H517" s="25" t="s">
        <v>34</v>
      </c>
      <c r="I517" s="25" t="s">
        <v>233</v>
      </c>
      <c r="J517" s="56" t="s">
        <v>39</v>
      </c>
      <c r="K517" s="57">
        <v>436027.8</v>
      </c>
      <c r="L517" s="57">
        <v>23497.538137472024</v>
      </c>
      <c r="M517" s="57">
        <v>0</v>
      </c>
      <c r="N517" s="57">
        <v>0</v>
      </c>
      <c r="O517" s="57">
        <v>0</v>
      </c>
      <c r="P517" s="57">
        <v>436027.8</v>
      </c>
      <c r="Q517" s="57">
        <v>436027.8</v>
      </c>
      <c r="R517" s="28" t="s">
        <v>5153</v>
      </c>
      <c r="S517" s="28" t="s">
        <v>160</v>
      </c>
      <c r="T517" s="57">
        <v>0</v>
      </c>
      <c r="U517" s="56" t="s">
        <v>37</v>
      </c>
      <c r="V517" s="56" t="s">
        <v>37</v>
      </c>
      <c r="W517" s="56" t="s">
        <v>37</v>
      </c>
      <c r="X517" s="55">
        <v>436027.8</v>
      </c>
    </row>
    <row r="518" spans="1:24" x14ac:dyDescent="0.25">
      <c r="A518" s="55">
        <v>702</v>
      </c>
      <c r="B518" s="56" t="s">
        <v>4520</v>
      </c>
      <c r="C518" s="56"/>
      <c r="D518" s="25">
        <v>338282</v>
      </c>
      <c r="E518" s="25"/>
      <c r="F518" s="56" t="s">
        <v>33</v>
      </c>
      <c r="G518" s="56" t="s">
        <v>33</v>
      </c>
      <c r="H518" s="25" t="s">
        <v>34</v>
      </c>
      <c r="I518" s="25" t="s">
        <v>35</v>
      </c>
      <c r="J518" s="56" t="s">
        <v>36</v>
      </c>
      <c r="K518" s="57">
        <v>166760.82999999999</v>
      </c>
      <c r="L518" s="57">
        <v>166760.82999999999</v>
      </c>
      <c r="M518" s="57">
        <v>0</v>
      </c>
      <c r="N518" s="57">
        <v>166760.82999999999</v>
      </c>
      <c r="O518" s="57">
        <v>0</v>
      </c>
      <c r="P518" s="57">
        <v>0</v>
      </c>
      <c r="Q518" s="57">
        <v>166760.82999999999</v>
      </c>
      <c r="R518" s="28" t="s">
        <v>5151</v>
      </c>
      <c r="S518" s="28" t="s">
        <v>160</v>
      </c>
      <c r="T518" s="57">
        <v>0</v>
      </c>
      <c r="U518" s="56" t="s">
        <v>37</v>
      </c>
      <c r="V518" s="56" t="s">
        <v>37</v>
      </c>
      <c r="W518" s="56" t="s">
        <v>37</v>
      </c>
      <c r="X518" s="55">
        <v>180264.7</v>
      </c>
    </row>
    <row r="519" spans="1:24" x14ac:dyDescent="0.25">
      <c r="A519" s="55">
        <v>702</v>
      </c>
      <c r="B519" s="56" t="s">
        <v>4545</v>
      </c>
      <c r="C519" s="56"/>
      <c r="D519" s="25">
        <v>309117</v>
      </c>
      <c r="E519" s="25"/>
      <c r="F519" s="56" t="s">
        <v>42</v>
      </c>
      <c r="G519" s="56" t="s">
        <v>33</v>
      </c>
      <c r="H519" s="25" t="s">
        <v>34</v>
      </c>
      <c r="I519" s="25" t="s">
        <v>233</v>
      </c>
      <c r="J519" s="56" t="s">
        <v>36</v>
      </c>
      <c r="K519" s="57">
        <v>67039.05</v>
      </c>
      <c r="L519" s="57">
        <v>67039.05</v>
      </c>
      <c r="M519" s="57">
        <v>0</v>
      </c>
      <c r="N519" s="57">
        <v>0</v>
      </c>
      <c r="O519" s="57">
        <v>0</v>
      </c>
      <c r="P519" s="57">
        <v>67039.05</v>
      </c>
      <c r="Q519" s="57">
        <v>67039.05</v>
      </c>
      <c r="R519" s="28" t="s">
        <v>5153</v>
      </c>
      <c r="S519" s="28" t="s">
        <v>2738</v>
      </c>
      <c r="T519" s="57">
        <v>0</v>
      </c>
      <c r="U519" s="56" t="s">
        <v>37</v>
      </c>
      <c r="V519" s="56" t="s">
        <v>37</v>
      </c>
      <c r="W519" s="56" t="s">
        <v>37</v>
      </c>
      <c r="X519" s="55">
        <v>67039.02</v>
      </c>
    </row>
    <row r="520" spans="1:24" x14ac:dyDescent="0.25">
      <c r="A520" s="55">
        <v>702</v>
      </c>
      <c r="B520" s="56" t="s">
        <v>4546</v>
      </c>
      <c r="C520" s="56"/>
      <c r="D520" s="25">
        <v>320290</v>
      </c>
      <c r="E520" s="25"/>
      <c r="F520" s="56" t="s">
        <v>33</v>
      </c>
      <c r="G520" s="56" t="s">
        <v>33</v>
      </c>
      <c r="H520" s="25" t="s">
        <v>34</v>
      </c>
      <c r="I520" s="25" t="s">
        <v>233</v>
      </c>
      <c r="J520" s="56" t="s">
        <v>39</v>
      </c>
      <c r="K520" s="57">
        <v>414385.84</v>
      </c>
      <c r="L520" s="57">
        <v>22331.252913296768</v>
      </c>
      <c r="M520" s="57">
        <v>0</v>
      </c>
      <c r="N520" s="57">
        <v>0</v>
      </c>
      <c r="O520" s="57">
        <v>0</v>
      </c>
      <c r="P520" s="57">
        <v>414385.84</v>
      </c>
      <c r="Q520" s="57">
        <v>414385.84</v>
      </c>
      <c r="R520" s="28" t="s">
        <v>5153</v>
      </c>
      <c r="S520" s="28" t="s">
        <v>160</v>
      </c>
      <c r="T520" s="57">
        <v>0</v>
      </c>
      <c r="U520" s="56" t="s">
        <v>37</v>
      </c>
      <c r="V520" s="56" t="s">
        <v>37</v>
      </c>
      <c r="W520" s="56" t="s">
        <v>37</v>
      </c>
      <c r="X520" s="55">
        <v>569070.02</v>
      </c>
    </row>
    <row r="521" spans="1:24" x14ac:dyDescent="0.25">
      <c r="A521" s="55">
        <v>702</v>
      </c>
      <c r="B521" s="56" t="s">
        <v>4549</v>
      </c>
      <c r="C521" s="56"/>
      <c r="D521" s="25">
        <v>315144</v>
      </c>
      <c r="E521" s="25"/>
      <c r="F521" s="56" t="s">
        <v>42</v>
      </c>
      <c r="G521" s="56" t="s">
        <v>33</v>
      </c>
      <c r="H521" s="25" t="s">
        <v>34</v>
      </c>
      <c r="I521" s="25" t="s">
        <v>35</v>
      </c>
      <c r="J521" s="56" t="s">
        <v>36</v>
      </c>
      <c r="K521" s="57">
        <v>61865.46</v>
      </c>
      <c r="L521" s="57">
        <v>61865.46</v>
      </c>
      <c r="M521" s="57">
        <v>0</v>
      </c>
      <c r="N521" s="57">
        <v>0</v>
      </c>
      <c r="O521" s="57">
        <v>0</v>
      </c>
      <c r="P521" s="57">
        <v>61865.46</v>
      </c>
      <c r="Q521" s="57">
        <v>61865.46</v>
      </c>
      <c r="R521" s="28" t="s">
        <v>5153</v>
      </c>
      <c r="S521" s="28" t="s">
        <v>2509</v>
      </c>
      <c r="T521" s="57">
        <v>0</v>
      </c>
      <c r="U521" s="56" t="s">
        <v>37</v>
      </c>
      <c r="V521" s="56" t="s">
        <v>37</v>
      </c>
      <c r="W521" s="56" t="s">
        <v>37</v>
      </c>
      <c r="X521" s="55">
        <v>66513.600000000006</v>
      </c>
    </row>
    <row r="522" spans="1:24" x14ac:dyDescent="0.25">
      <c r="A522" s="55">
        <v>702</v>
      </c>
      <c r="B522" s="56" t="s">
        <v>4554</v>
      </c>
      <c r="C522" s="56"/>
      <c r="D522" s="25">
        <v>334422</v>
      </c>
      <c r="E522" s="25"/>
      <c r="F522" s="56" t="s">
        <v>33</v>
      </c>
      <c r="G522" s="56" t="s">
        <v>33</v>
      </c>
      <c r="H522" s="25" t="s">
        <v>34</v>
      </c>
      <c r="I522" s="25" t="s">
        <v>35</v>
      </c>
      <c r="J522" s="56" t="s">
        <v>39</v>
      </c>
      <c r="K522" s="57">
        <v>59610</v>
      </c>
      <c r="L522" s="57">
        <v>3212.3828993809734</v>
      </c>
      <c r="M522" s="57">
        <v>0</v>
      </c>
      <c r="N522" s="57">
        <v>0</v>
      </c>
      <c r="O522" s="57">
        <v>59610</v>
      </c>
      <c r="P522" s="57">
        <v>0</v>
      </c>
      <c r="Q522" s="57">
        <v>59610</v>
      </c>
      <c r="R522" s="28" t="s">
        <v>5152</v>
      </c>
      <c r="S522" s="28" t="s">
        <v>160</v>
      </c>
      <c r="T522" s="57">
        <v>0</v>
      </c>
      <c r="U522" s="56" t="s">
        <v>37</v>
      </c>
      <c r="V522" s="56" t="s">
        <v>37</v>
      </c>
      <c r="W522" s="56" t="s">
        <v>37</v>
      </c>
      <c r="X522" s="55">
        <v>89415</v>
      </c>
    </row>
    <row r="523" spans="1:24" x14ac:dyDescent="0.25">
      <c r="A523" s="55">
        <v>720</v>
      </c>
      <c r="B523" s="56" t="s">
        <v>4562</v>
      </c>
      <c r="C523" s="56"/>
      <c r="D523" s="25">
        <v>320664</v>
      </c>
      <c r="E523" s="25"/>
      <c r="F523" s="56" t="s">
        <v>33</v>
      </c>
      <c r="G523" s="56" t="s">
        <v>42</v>
      </c>
      <c r="H523" s="25" t="s">
        <v>34</v>
      </c>
      <c r="I523" s="25" t="s">
        <v>35</v>
      </c>
      <c r="J523" s="56" t="s">
        <v>36</v>
      </c>
      <c r="K523" s="57">
        <v>20868.27</v>
      </c>
      <c r="L523" s="57">
        <v>20868.27</v>
      </c>
      <c r="M523" s="57">
        <v>0</v>
      </c>
      <c r="N523" s="57">
        <v>0</v>
      </c>
      <c r="O523" s="57">
        <v>0</v>
      </c>
      <c r="P523" s="57">
        <v>20868.27</v>
      </c>
      <c r="Q523" s="57">
        <v>20868.27</v>
      </c>
      <c r="R523" s="28" t="s">
        <v>5153</v>
      </c>
      <c r="S523" s="28" t="s">
        <v>4573</v>
      </c>
      <c r="T523" s="57">
        <v>0</v>
      </c>
      <c r="U523" s="56" t="s">
        <v>4557</v>
      </c>
      <c r="V523" s="56" t="s">
        <v>4558</v>
      </c>
      <c r="W523" s="56" t="s">
        <v>4557</v>
      </c>
      <c r="X523" s="55">
        <v>21776.31</v>
      </c>
    </row>
    <row r="524" spans="1:24" x14ac:dyDescent="0.25">
      <c r="A524" s="55">
        <v>720</v>
      </c>
      <c r="B524" s="56" t="s">
        <v>4570</v>
      </c>
      <c r="C524" s="56"/>
      <c r="D524" s="25">
        <v>320688</v>
      </c>
      <c r="E524" s="25"/>
      <c r="F524" s="56" t="s">
        <v>33</v>
      </c>
      <c r="G524" s="56" t="s">
        <v>42</v>
      </c>
      <c r="H524" s="25" t="s">
        <v>34</v>
      </c>
      <c r="I524" s="25" t="s">
        <v>233</v>
      </c>
      <c r="J524" s="56" t="s">
        <v>36</v>
      </c>
      <c r="K524" s="57">
        <v>32106.43</v>
      </c>
      <c r="L524" s="57">
        <v>32106.43</v>
      </c>
      <c r="M524" s="57">
        <v>0</v>
      </c>
      <c r="N524" s="57">
        <v>0</v>
      </c>
      <c r="O524" s="57">
        <v>0</v>
      </c>
      <c r="P524" s="57">
        <v>32106.43</v>
      </c>
      <c r="Q524" s="57">
        <v>32106.43</v>
      </c>
      <c r="R524" s="28" t="s">
        <v>5153</v>
      </c>
      <c r="S524" s="28" t="s">
        <v>4573</v>
      </c>
      <c r="T524" s="57">
        <v>0</v>
      </c>
      <c r="U524" s="56" t="s">
        <v>4557</v>
      </c>
      <c r="V524" s="56" t="s">
        <v>4558</v>
      </c>
      <c r="W524" s="56" t="s">
        <v>4557</v>
      </c>
      <c r="X524" s="55">
        <v>34124.589999999997</v>
      </c>
    </row>
    <row r="525" spans="1:24" x14ac:dyDescent="0.25">
      <c r="A525" s="55">
        <v>720</v>
      </c>
      <c r="B525" s="56" t="s">
        <v>4575</v>
      </c>
      <c r="C525" s="56"/>
      <c r="D525" s="25">
        <v>356361</v>
      </c>
      <c r="E525" s="25"/>
      <c r="F525" s="56" t="s">
        <v>98</v>
      </c>
      <c r="G525" s="56" t="s">
        <v>98</v>
      </c>
      <c r="H525" s="25" t="s">
        <v>34</v>
      </c>
      <c r="I525" s="25" t="s">
        <v>35</v>
      </c>
      <c r="J525" s="56" t="s">
        <v>36</v>
      </c>
      <c r="K525" s="57">
        <v>325698.24</v>
      </c>
      <c r="L525" s="57">
        <v>325698.24</v>
      </c>
      <c r="M525" s="57">
        <v>325698.24</v>
      </c>
      <c r="N525" s="57">
        <v>0</v>
      </c>
      <c r="O525" s="57">
        <v>0</v>
      </c>
      <c r="P525" s="57">
        <v>0</v>
      </c>
      <c r="Q525" s="57">
        <v>325698.24</v>
      </c>
      <c r="R525" s="28" t="s">
        <v>5150</v>
      </c>
      <c r="S525" s="28" t="s">
        <v>4573</v>
      </c>
      <c r="T525" s="57">
        <v>0</v>
      </c>
      <c r="U525" s="56" t="s">
        <v>4557</v>
      </c>
      <c r="V525" s="56" t="s">
        <v>4558</v>
      </c>
      <c r="W525" s="56" t="s">
        <v>4557</v>
      </c>
      <c r="X525" s="55">
        <v>284792.34000000003</v>
      </c>
    </row>
    <row r="526" spans="1:24" x14ac:dyDescent="0.25">
      <c r="A526" s="55">
        <v>720</v>
      </c>
      <c r="B526" s="56" t="s">
        <v>4592</v>
      </c>
      <c r="C526" s="56"/>
      <c r="D526" s="25">
        <v>361606</v>
      </c>
      <c r="E526" s="25"/>
      <c r="F526" s="56" t="s">
        <v>33</v>
      </c>
      <c r="G526" s="56" t="s">
        <v>42</v>
      </c>
      <c r="H526" s="25" t="s">
        <v>34</v>
      </c>
      <c r="I526" s="25" t="s">
        <v>35</v>
      </c>
      <c r="J526" s="56" t="s">
        <v>36</v>
      </c>
      <c r="K526" s="57">
        <v>81351.429999999993</v>
      </c>
      <c r="L526" s="57">
        <v>81351.429999999993</v>
      </c>
      <c r="M526" s="57">
        <v>0</v>
      </c>
      <c r="N526" s="57">
        <v>81351.429999999993</v>
      </c>
      <c r="O526" s="57">
        <v>0</v>
      </c>
      <c r="P526" s="57">
        <v>0</v>
      </c>
      <c r="Q526" s="57">
        <v>81351.429999999993</v>
      </c>
      <c r="R526" s="28" t="s">
        <v>5151</v>
      </c>
      <c r="S526" s="28" t="s">
        <v>4573</v>
      </c>
      <c r="T526" s="57">
        <v>0</v>
      </c>
      <c r="U526" s="56" t="s">
        <v>4557</v>
      </c>
      <c r="V526" s="56" t="s">
        <v>4558</v>
      </c>
      <c r="W526" s="56" t="s">
        <v>4557</v>
      </c>
      <c r="X526" s="55">
        <v>96154.08</v>
      </c>
    </row>
    <row r="527" spans="1:24" x14ac:dyDescent="0.25">
      <c r="A527" s="55">
        <v>720</v>
      </c>
      <c r="B527" s="56" t="s">
        <v>4596</v>
      </c>
      <c r="C527" s="56"/>
      <c r="D527" s="25">
        <v>341931</v>
      </c>
      <c r="E527" s="25"/>
      <c r="F527" s="56" t="s">
        <v>33</v>
      </c>
      <c r="G527" s="56" t="s">
        <v>42</v>
      </c>
      <c r="H527" s="25" t="s">
        <v>34</v>
      </c>
      <c r="I527" s="25" t="s">
        <v>233</v>
      </c>
      <c r="J527" s="56" t="s">
        <v>36</v>
      </c>
      <c r="K527" s="57">
        <v>54851.42</v>
      </c>
      <c r="L527" s="57">
        <v>54851.42</v>
      </c>
      <c r="M527" s="57">
        <v>0</v>
      </c>
      <c r="N527" s="57">
        <v>0</v>
      </c>
      <c r="O527" s="57">
        <v>0</v>
      </c>
      <c r="P527" s="57">
        <v>54851.42</v>
      </c>
      <c r="Q527" s="57">
        <v>54851.42</v>
      </c>
      <c r="R527" s="28" t="s">
        <v>5153</v>
      </c>
      <c r="S527" s="28" t="s">
        <v>4573</v>
      </c>
      <c r="T527" s="57">
        <v>0</v>
      </c>
      <c r="U527" s="56" t="s">
        <v>4557</v>
      </c>
      <c r="V527" s="56" t="s">
        <v>4558</v>
      </c>
      <c r="W527" s="56" t="s">
        <v>4557</v>
      </c>
      <c r="X527" s="55">
        <v>65996.94</v>
      </c>
    </row>
    <row r="528" spans="1:24" x14ac:dyDescent="0.25">
      <c r="A528" s="55">
        <v>720</v>
      </c>
      <c r="B528" s="56" t="s">
        <v>4599</v>
      </c>
      <c r="C528" s="56"/>
      <c r="D528" s="25">
        <v>348660</v>
      </c>
      <c r="E528" s="25"/>
      <c r="F528" s="56" t="s">
        <v>33</v>
      </c>
      <c r="G528" s="56" t="s">
        <v>42</v>
      </c>
      <c r="H528" s="25" t="s">
        <v>34</v>
      </c>
      <c r="I528" s="25" t="s">
        <v>35</v>
      </c>
      <c r="J528" s="56" t="s">
        <v>36</v>
      </c>
      <c r="K528" s="57">
        <v>59894.3</v>
      </c>
      <c r="L528" s="57">
        <v>59894.3</v>
      </c>
      <c r="M528" s="57">
        <v>0</v>
      </c>
      <c r="N528" s="57">
        <v>59894.3</v>
      </c>
      <c r="O528" s="57">
        <v>0</v>
      </c>
      <c r="P528" s="57">
        <v>0</v>
      </c>
      <c r="Q528" s="57">
        <v>59894.3</v>
      </c>
      <c r="R528" s="28" t="s">
        <v>5151</v>
      </c>
      <c r="S528" s="28" t="s">
        <v>4573</v>
      </c>
      <c r="T528" s="57">
        <v>0</v>
      </c>
      <c r="U528" s="56" t="s">
        <v>4557</v>
      </c>
      <c r="V528" s="56" t="s">
        <v>4558</v>
      </c>
      <c r="W528" s="56" t="s">
        <v>4557</v>
      </c>
      <c r="X528" s="55">
        <v>66137.63</v>
      </c>
    </row>
    <row r="529" spans="1:24" x14ac:dyDescent="0.25">
      <c r="A529" s="55">
        <v>720</v>
      </c>
      <c r="B529" s="56" t="s">
        <v>4601</v>
      </c>
      <c r="C529" s="56"/>
      <c r="D529" s="25">
        <v>350403</v>
      </c>
      <c r="E529" s="25"/>
      <c r="F529" s="56" t="s">
        <v>33</v>
      </c>
      <c r="G529" s="56" t="s">
        <v>42</v>
      </c>
      <c r="H529" s="25" t="s">
        <v>34</v>
      </c>
      <c r="I529" s="25" t="s">
        <v>35</v>
      </c>
      <c r="J529" s="56" t="s">
        <v>36</v>
      </c>
      <c r="K529" s="57">
        <v>69353.81</v>
      </c>
      <c r="L529" s="57">
        <v>69353.81</v>
      </c>
      <c r="M529" s="57">
        <v>0</v>
      </c>
      <c r="N529" s="57">
        <v>69353.81</v>
      </c>
      <c r="O529" s="57">
        <v>0</v>
      </c>
      <c r="P529" s="57">
        <v>0</v>
      </c>
      <c r="Q529" s="57">
        <v>69353.81</v>
      </c>
      <c r="R529" s="28" t="s">
        <v>5151</v>
      </c>
      <c r="S529" s="28" t="s">
        <v>4573</v>
      </c>
      <c r="T529" s="57">
        <v>0</v>
      </c>
      <c r="U529" s="56" t="s">
        <v>4557</v>
      </c>
      <c r="V529" s="56" t="s">
        <v>4558</v>
      </c>
      <c r="W529" s="56" t="s">
        <v>4557</v>
      </c>
      <c r="X529" s="55">
        <v>80461.509999999995</v>
      </c>
    </row>
    <row r="530" spans="1:24" x14ac:dyDescent="0.25">
      <c r="A530" s="55">
        <v>720</v>
      </c>
      <c r="B530" s="56" t="s">
        <v>4602</v>
      </c>
      <c r="C530" s="56"/>
      <c r="D530" s="25">
        <v>340872</v>
      </c>
      <c r="E530" s="25"/>
      <c r="F530" s="56" t="s">
        <v>33</v>
      </c>
      <c r="G530" s="56" t="s">
        <v>42</v>
      </c>
      <c r="H530" s="25" t="s">
        <v>34</v>
      </c>
      <c r="I530" s="25" t="s">
        <v>35</v>
      </c>
      <c r="J530" s="56" t="s">
        <v>36</v>
      </c>
      <c r="K530" s="57">
        <v>139757.9</v>
      </c>
      <c r="L530" s="57">
        <v>139757.9</v>
      </c>
      <c r="M530" s="57">
        <v>139757.9</v>
      </c>
      <c r="N530" s="57">
        <v>0</v>
      </c>
      <c r="O530" s="57">
        <v>0</v>
      </c>
      <c r="P530" s="57">
        <v>0</v>
      </c>
      <c r="Q530" s="57">
        <v>139757.9</v>
      </c>
      <c r="R530" s="28" t="s">
        <v>5150</v>
      </c>
      <c r="S530" s="28" t="s">
        <v>4573</v>
      </c>
      <c r="T530" s="57">
        <v>0</v>
      </c>
      <c r="U530" s="56" t="s">
        <v>4557</v>
      </c>
      <c r="V530" s="56" t="s">
        <v>4558</v>
      </c>
      <c r="W530" s="56" t="s">
        <v>4557</v>
      </c>
      <c r="X530" s="55">
        <v>157908.99</v>
      </c>
    </row>
    <row r="531" spans="1:24" x14ac:dyDescent="0.25">
      <c r="A531" s="55">
        <v>720</v>
      </c>
      <c r="B531" s="56" t="s">
        <v>4604</v>
      </c>
      <c r="C531" s="56"/>
      <c r="D531" s="25">
        <v>340331</v>
      </c>
      <c r="E531" s="25"/>
      <c r="F531" s="56" t="s">
        <v>33</v>
      </c>
      <c r="G531" s="56" t="s">
        <v>42</v>
      </c>
      <c r="H531" s="25" t="s">
        <v>34</v>
      </c>
      <c r="I531" s="25" t="s">
        <v>233</v>
      </c>
      <c r="J531" s="56" t="s">
        <v>36</v>
      </c>
      <c r="K531" s="57">
        <v>55773.58</v>
      </c>
      <c r="L531" s="57">
        <v>55773.58</v>
      </c>
      <c r="M531" s="57">
        <v>0</v>
      </c>
      <c r="N531" s="57">
        <v>0</v>
      </c>
      <c r="O531" s="57">
        <v>0</v>
      </c>
      <c r="P531" s="57">
        <v>55773.58</v>
      </c>
      <c r="Q531" s="57">
        <v>55773.58</v>
      </c>
      <c r="R531" s="28" t="s">
        <v>5153</v>
      </c>
      <c r="S531" s="28" t="s">
        <v>4573</v>
      </c>
      <c r="T531" s="57">
        <v>0</v>
      </c>
      <c r="U531" s="56" t="s">
        <v>4557</v>
      </c>
      <c r="V531" s="56" t="s">
        <v>4558</v>
      </c>
      <c r="W531" s="56" t="s">
        <v>4557</v>
      </c>
      <c r="X531" s="55">
        <v>67392.94</v>
      </c>
    </row>
    <row r="532" spans="1:24" x14ac:dyDescent="0.25">
      <c r="A532" s="55">
        <v>720</v>
      </c>
      <c r="B532" s="56" t="s">
        <v>4609</v>
      </c>
      <c r="C532" s="56"/>
      <c r="D532" s="25">
        <v>324242</v>
      </c>
      <c r="E532" s="25"/>
      <c r="F532" s="56" t="s">
        <v>33</v>
      </c>
      <c r="G532" s="56" t="s">
        <v>42</v>
      </c>
      <c r="H532" s="25" t="s">
        <v>34</v>
      </c>
      <c r="I532" s="25" t="s">
        <v>35</v>
      </c>
      <c r="J532" s="56" t="s">
        <v>36</v>
      </c>
      <c r="K532" s="57">
        <v>43739.05</v>
      </c>
      <c r="L532" s="57">
        <v>43739.05</v>
      </c>
      <c r="M532" s="57">
        <v>43739.05</v>
      </c>
      <c r="N532" s="57">
        <v>0</v>
      </c>
      <c r="O532" s="57">
        <v>0</v>
      </c>
      <c r="P532" s="57">
        <v>0</v>
      </c>
      <c r="Q532" s="57">
        <v>43739.05</v>
      </c>
      <c r="R532" s="28" t="s">
        <v>5150</v>
      </c>
      <c r="S532" s="28" t="s">
        <v>4573</v>
      </c>
      <c r="T532" s="57">
        <v>0</v>
      </c>
      <c r="U532" s="56" t="s">
        <v>4557</v>
      </c>
      <c r="V532" s="56" t="s">
        <v>4558</v>
      </c>
      <c r="W532" s="56" t="s">
        <v>4557</v>
      </c>
      <c r="X532" s="55">
        <v>48141.55</v>
      </c>
    </row>
    <row r="533" spans="1:24" x14ac:dyDescent="0.25">
      <c r="A533" s="55">
        <v>720</v>
      </c>
      <c r="B533" s="56" t="s">
        <v>4610</v>
      </c>
      <c r="C533" s="56"/>
      <c r="D533" s="25">
        <v>355511</v>
      </c>
      <c r="E533" s="25"/>
      <c r="F533" s="56" t="s">
        <v>33</v>
      </c>
      <c r="G533" s="56" t="s">
        <v>42</v>
      </c>
      <c r="H533" s="25" t="s">
        <v>34</v>
      </c>
      <c r="I533" s="25" t="s">
        <v>35</v>
      </c>
      <c r="J533" s="56" t="s">
        <v>36</v>
      </c>
      <c r="K533" s="57">
        <v>165850.70000000001</v>
      </c>
      <c r="L533" s="57">
        <v>165850.70000000001</v>
      </c>
      <c r="M533" s="57">
        <v>165850.70000000001</v>
      </c>
      <c r="N533" s="57">
        <v>0</v>
      </c>
      <c r="O533" s="57">
        <v>0</v>
      </c>
      <c r="P533" s="57">
        <v>0</v>
      </c>
      <c r="Q533" s="57">
        <v>165850.70000000001</v>
      </c>
      <c r="R533" s="28" t="s">
        <v>5150</v>
      </c>
      <c r="S533" s="28" t="s">
        <v>4573</v>
      </c>
      <c r="T533" s="57">
        <v>0</v>
      </c>
      <c r="U533" s="56" t="s">
        <v>4557</v>
      </c>
      <c r="V533" s="56" t="s">
        <v>4558</v>
      </c>
      <c r="W533" s="56" t="s">
        <v>4557</v>
      </c>
      <c r="X533" s="55">
        <v>195604.38</v>
      </c>
    </row>
    <row r="534" spans="1:24" x14ac:dyDescent="0.25">
      <c r="A534" s="55">
        <v>720</v>
      </c>
      <c r="B534" s="56" t="s">
        <v>4613</v>
      </c>
      <c r="C534" s="56"/>
      <c r="D534" s="25">
        <v>337101</v>
      </c>
      <c r="E534" s="25"/>
      <c r="F534" s="56" t="s">
        <v>33</v>
      </c>
      <c r="G534" s="56" t="s">
        <v>42</v>
      </c>
      <c r="H534" s="25" t="s">
        <v>34</v>
      </c>
      <c r="I534" s="25" t="s">
        <v>35</v>
      </c>
      <c r="J534" s="56" t="s">
        <v>36</v>
      </c>
      <c r="K534" s="57">
        <v>136625.28</v>
      </c>
      <c r="L534" s="57">
        <v>136625.28</v>
      </c>
      <c r="M534" s="57">
        <v>0</v>
      </c>
      <c r="N534" s="57">
        <v>136625.28</v>
      </c>
      <c r="O534" s="57">
        <v>0</v>
      </c>
      <c r="P534" s="57">
        <v>0</v>
      </c>
      <c r="Q534" s="57">
        <v>136625.28</v>
      </c>
      <c r="R534" s="28" t="s">
        <v>5151</v>
      </c>
      <c r="S534" s="28" t="s">
        <v>4573</v>
      </c>
      <c r="T534" s="57">
        <v>0</v>
      </c>
      <c r="U534" s="56" t="s">
        <v>4557</v>
      </c>
      <c r="V534" s="56" t="s">
        <v>4558</v>
      </c>
      <c r="W534" s="56" t="s">
        <v>4557</v>
      </c>
      <c r="X534" s="55">
        <v>151385.4</v>
      </c>
    </row>
    <row r="535" spans="1:24" x14ac:dyDescent="0.25">
      <c r="A535" s="55">
        <v>720</v>
      </c>
      <c r="B535" s="56" t="s">
        <v>4618</v>
      </c>
      <c r="C535" s="56"/>
      <c r="D535" s="25">
        <v>333264</v>
      </c>
      <c r="E535" s="25"/>
      <c r="F535" s="56" t="s">
        <v>33</v>
      </c>
      <c r="G535" s="56" t="s">
        <v>42</v>
      </c>
      <c r="H535" s="25" t="s">
        <v>34</v>
      </c>
      <c r="I535" s="25" t="s">
        <v>35</v>
      </c>
      <c r="J535" s="56" t="s">
        <v>36</v>
      </c>
      <c r="K535" s="57">
        <v>50333.78</v>
      </c>
      <c r="L535" s="57">
        <v>50333.78</v>
      </c>
      <c r="M535" s="57">
        <v>0</v>
      </c>
      <c r="N535" s="57">
        <v>50333.78</v>
      </c>
      <c r="O535" s="57">
        <v>0</v>
      </c>
      <c r="P535" s="57">
        <v>0</v>
      </c>
      <c r="Q535" s="57">
        <v>50333.78</v>
      </c>
      <c r="R535" s="28" t="s">
        <v>5151</v>
      </c>
      <c r="S535" s="28" t="s">
        <v>4573</v>
      </c>
      <c r="T535" s="57">
        <v>0</v>
      </c>
      <c r="U535" s="56" t="s">
        <v>4557</v>
      </c>
      <c r="V535" s="56" t="s">
        <v>4558</v>
      </c>
      <c r="W535" s="56" t="s">
        <v>4557</v>
      </c>
      <c r="X535" s="55">
        <v>58085.72</v>
      </c>
    </row>
    <row r="536" spans="1:24" x14ac:dyDescent="0.25">
      <c r="A536" s="55">
        <v>720</v>
      </c>
      <c r="B536" s="56" t="s">
        <v>4620</v>
      </c>
      <c r="C536" s="56"/>
      <c r="D536" s="25">
        <v>334168</v>
      </c>
      <c r="E536" s="25"/>
      <c r="F536" s="56" t="s">
        <v>33</v>
      </c>
      <c r="G536" s="56" t="s">
        <v>42</v>
      </c>
      <c r="H536" s="25" t="s">
        <v>34</v>
      </c>
      <c r="I536" s="25" t="s">
        <v>233</v>
      </c>
      <c r="J536" s="56" t="s">
        <v>36</v>
      </c>
      <c r="K536" s="57">
        <v>77668.009999999995</v>
      </c>
      <c r="L536" s="57">
        <v>77668.009999999995</v>
      </c>
      <c r="M536" s="57">
        <v>0</v>
      </c>
      <c r="N536" s="57">
        <v>0</v>
      </c>
      <c r="O536" s="57">
        <v>0</v>
      </c>
      <c r="P536" s="57">
        <v>77668.009999999995</v>
      </c>
      <c r="Q536" s="57">
        <v>77668.009999999995</v>
      </c>
      <c r="R536" s="28" t="s">
        <v>5153</v>
      </c>
      <c r="S536" s="28" t="s">
        <v>4573</v>
      </c>
      <c r="T536" s="57">
        <v>0</v>
      </c>
      <c r="U536" s="56" t="s">
        <v>4557</v>
      </c>
      <c r="V536" s="56" t="s">
        <v>4558</v>
      </c>
      <c r="W536" s="56" t="s">
        <v>4557</v>
      </c>
      <c r="X536" s="55">
        <v>90903.49</v>
      </c>
    </row>
    <row r="537" spans="1:24" x14ac:dyDescent="0.25">
      <c r="A537" s="55">
        <v>720</v>
      </c>
      <c r="B537" s="56" t="s">
        <v>4624</v>
      </c>
      <c r="C537" s="56"/>
      <c r="D537" s="25">
        <v>337409</v>
      </c>
      <c r="E537" s="25"/>
      <c r="F537" s="56" t="s">
        <v>33</v>
      </c>
      <c r="G537" s="56" t="s">
        <v>42</v>
      </c>
      <c r="H537" s="25" t="s">
        <v>34</v>
      </c>
      <c r="I537" s="25" t="s">
        <v>233</v>
      </c>
      <c r="J537" s="56" t="s">
        <v>36</v>
      </c>
      <c r="K537" s="57">
        <v>57249.24</v>
      </c>
      <c r="L537" s="57">
        <v>57249.24</v>
      </c>
      <c r="M537" s="57">
        <v>0</v>
      </c>
      <c r="N537" s="57">
        <v>0</v>
      </c>
      <c r="O537" s="57">
        <v>0</v>
      </c>
      <c r="P537" s="57">
        <v>57249.24</v>
      </c>
      <c r="Q537" s="57">
        <v>57249.24</v>
      </c>
      <c r="R537" s="28" t="s">
        <v>5153</v>
      </c>
      <c r="S537" s="28" t="s">
        <v>4573</v>
      </c>
      <c r="T537" s="57">
        <v>0</v>
      </c>
      <c r="U537" s="56" t="s">
        <v>4557</v>
      </c>
      <c r="V537" s="56" t="s">
        <v>4558</v>
      </c>
      <c r="W537" s="56" t="s">
        <v>4557</v>
      </c>
      <c r="X537" s="55">
        <v>69964.070000000007</v>
      </c>
    </row>
    <row r="538" spans="1:24" x14ac:dyDescent="0.25">
      <c r="A538" s="55">
        <v>720</v>
      </c>
      <c r="B538" s="56" t="s">
        <v>4627</v>
      </c>
      <c r="C538" s="56"/>
      <c r="D538" s="25">
        <v>337990</v>
      </c>
      <c r="E538" s="25"/>
      <c r="F538" s="56" t="s">
        <v>33</v>
      </c>
      <c r="G538" s="56" t="s">
        <v>42</v>
      </c>
      <c r="H538" s="25" t="s">
        <v>34</v>
      </c>
      <c r="I538" s="25" t="s">
        <v>35</v>
      </c>
      <c r="J538" s="56" t="s">
        <v>36</v>
      </c>
      <c r="K538" s="57">
        <v>47728.639999999999</v>
      </c>
      <c r="L538" s="57">
        <v>47728.639999999999</v>
      </c>
      <c r="M538" s="57">
        <v>47728.639999999999</v>
      </c>
      <c r="N538" s="57">
        <v>0</v>
      </c>
      <c r="O538" s="57">
        <v>0</v>
      </c>
      <c r="P538" s="57">
        <v>0</v>
      </c>
      <c r="Q538" s="57">
        <v>47728.639999999999</v>
      </c>
      <c r="R538" s="28" t="s">
        <v>5150</v>
      </c>
      <c r="S538" s="28" t="s">
        <v>4573</v>
      </c>
      <c r="T538" s="57">
        <v>0</v>
      </c>
      <c r="U538" s="56" t="s">
        <v>4557</v>
      </c>
      <c r="V538" s="56" t="s">
        <v>4558</v>
      </c>
      <c r="W538" s="56" t="s">
        <v>4557</v>
      </c>
      <c r="X538" s="55">
        <v>49705.919999999998</v>
      </c>
    </row>
    <row r="539" spans="1:24" x14ac:dyDescent="0.25">
      <c r="A539" s="55">
        <v>720</v>
      </c>
      <c r="B539" s="56" t="s">
        <v>4630</v>
      </c>
      <c r="C539" s="56"/>
      <c r="D539" s="25">
        <v>339879</v>
      </c>
      <c r="E539" s="25"/>
      <c r="F539" s="56" t="s">
        <v>33</v>
      </c>
      <c r="G539" s="56" t="s">
        <v>42</v>
      </c>
      <c r="H539" s="25" t="s">
        <v>34</v>
      </c>
      <c r="I539" s="25" t="s">
        <v>35</v>
      </c>
      <c r="J539" s="56" t="s">
        <v>36</v>
      </c>
      <c r="K539" s="57">
        <v>52982.879999999997</v>
      </c>
      <c r="L539" s="57">
        <v>52982.879999999997</v>
      </c>
      <c r="M539" s="57">
        <v>0</v>
      </c>
      <c r="N539" s="57">
        <v>52982.879999999997</v>
      </c>
      <c r="O539" s="57">
        <v>0</v>
      </c>
      <c r="P539" s="57">
        <v>0</v>
      </c>
      <c r="Q539" s="57">
        <v>52982.879999999997</v>
      </c>
      <c r="R539" s="28" t="s">
        <v>5151</v>
      </c>
      <c r="S539" s="28" t="s">
        <v>4573</v>
      </c>
      <c r="T539" s="57">
        <v>0</v>
      </c>
      <c r="U539" s="56" t="s">
        <v>4557</v>
      </c>
      <c r="V539" s="56" t="s">
        <v>4558</v>
      </c>
      <c r="W539" s="56" t="s">
        <v>4557</v>
      </c>
      <c r="X539" s="55">
        <v>61585.599999999999</v>
      </c>
    </row>
    <row r="540" spans="1:24" x14ac:dyDescent="0.25">
      <c r="A540" s="55">
        <v>720</v>
      </c>
      <c r="B540" s="56" t="s">
        <v>4636</v>
      </c>
      <c r="C540" s="56"/>
      <c r="D540" s="25">
        <v>320645</v>
      </c>
      <c r="E540" s="25"/>
      <c r="F540" s="56" t="s">
        <v>33</v>
      </c>
      <c r="G540" s="56" t="s">
        <v>42</v>
      </c>
      <c r="H540" s="25" t="s">
        <v>34</v>
      </c>
      <c r="I540" s="25" t="s">
        <v>35</v>
      </c>
      <c r="J540" s="56" t="s">
        <v>36</v>
      </c>
      <c r="K540" s="57">
        <v>11806.68</v>
      </c>
      <c r="L540" s="57">
        <v>11806.68</v>
      </c>
      <c r="M540" s="57">
        <v>11806.68</v>
      </c>
      <c r="N540" s="57">
        <v>0</v>
      </c>
      <c r="O540" s="57">
        <v>0</v>
      </c>
      <c r="P540" s="57">
        <v>0</v>
      </c>
      <c r="Q540" s="57">
        <v>11806.68</v>
      </c>
      <c r="R540" s="28" t="s">
        <v>5150</v>
      </c>
      <c r="S540" s="28" t="s">
        <v>4573</v>
      </c>
      <c r="T540" s="57">
        <v>0</v>
      </c>
      <c r="U540" s="56" t="s">
        <v>4557</v>
      </c>
      <c r="V540" s="56" t="s">
        <v>4558</v>
      </c>
      <c r="W540" s="56" t="s">
        <v>4557</v>
      </c>
      <c r="X540" s="55">
        <v>11928.51</v>
      </c>
    </row>
    <row r="541" spans="1:24" x14ac:dyDescent="0.25">
      <c r="A541" s="55">
        <v>720</v>
      </c>
      <c r="B541" s="56" t="s">
        <v>4653</v>
      </c>
      <c r="C541" s="56"/>
      <c r="D541" s="25">
        <v>320690</v>
      </c>
      <c r="E541" s="25"/>
      <c r="F541" s="56" t="s">
        <v>33</v>
      </c>
      <c r="G541" s="56" t="s">
        <v>42</v>
      </c>
      <c r="H541" s="25" t="s">
        <v>34</v>
      </c>
      <c r="I541" s="25" t="s">
        <v>35</v>
      </c>
      <c r="J541" s="56" t="s">
        <v>36</v>
      </c>
      <c r="K541" s="57">
        <v>19190.59</v>
      </c>
      <c r="L541" s="57">
        <v>19190.59</v>
      </c>
      <c r="M541" s="57">
        <v>19190.59</v>
      </c>
      <c r="N541" s="57">
        <v>0</v>
      </c>
      <c r="O541" s="57">
        <v>0</v>
      </c>
      <c r="P541" s="57">
        <v>0</v>
      </c>
      <c r="Q541" s="57">
        <v>19190.59</v>
      </c>
      <c r="R541" s="28" t="s">
        <v>5150</v>
      </c>
      <c r="S541" s="28" t="s">
        <v>4573</v>
      </c>
      <c r="T541" s="57">
        <v>0</v>
      </c>
      <c r="U541" s="56" t="s">
        <v>4557</v>
      </c>
      <c r="V541" s="56" t="s">
        <v>4558</v>
      </c>
      <c r="W541" s="56" t="s">
        <v>4557</v>
      </c>
      <c r="X541" s="55">
        <v>20079.14</v>
      </c>
    </row>
    <row r="542" spans="1:24" x14ac:dyDescent="0.25">
      <c r="A542" s="55">
        <v>720</v>
      </c>
      <c r="B542" s="56" t="s">
        <v>4657</v>
      </c>
      <c r="C542" s="56"/>
      <c r="D542" s="25">
        <v>320665</v>
      </c>
      <c r="E542" s="25"/>
      <c r="F542" s="56" t="s">
        <v>33</v>
      </c>
      <c r="G542" s="56" t="s">
        <v>42</v>
      </c>
      <c r="H542" s="25" t="s">
        <v>34</v>
      </c>
      <c r="I542" s="25" t="s">
        <v>35</v>
      </c>
      <c r="J542" s="56" t="s">
        <v>36</v>
      </c>
      <c r="K542" s="57">
        <v>72320.929999999993</v>
      </c>
      <c r="L542" s="57">
        <v>72320.929999999993</v>
      </c>
      <c r="M542" s="57">
        <v>72320.929999999993</v>
      </c>
      <c r="N542" s="57">
        <v>0</v>
      </c>
      <c r="O542" s="57">
        <v>0</v>
      </c>
      <c r="P542" s="57">
        <v>0</v>
      </c>
      <c r="Q542" s="57">
        <v>72320.929999999993</v>
      </c>
      <c r="R542" s="28" t="s">
        <v>5150</v>
      </c>
      <c r="S542" s="28" t="s">
        <v>4573</v>
      </c>
      <c r="T542" s="57">
        <v>0</v>
      </c>
      <c r="U542" s="56" t="s">
        <v>4557</v>
      </c>
      <c r="V542" s="56" t="s">
        <v>4558</v>
      </c>
      <c r="W542" s="56" t="s">
        <v>4557</v>
      </c>
      <c r="X542" s="55">
        <v>77233.509999999995</v>
      </c>
    </row>
    <row r="543" spans="1:24" x14ac:dyDescent="0.25">
      <c r="A543" s="55">
        <v>720</v>
      </c>
      <c r="B543" s="56" t="s">
        <v>4668</v>
      </c>
      <c r="C543" s="56"/>
      <c r="D543" s="25">
        <v>324276</v>
      </c>
      <c r="E543" s="25"/>
      <c r="F543" s="56" t="s">
        <v>33</v>
      </c>
      <c r="G543" s="56" t="s">
        <v>42</v>
      </c>
      <c r="H543" s="25" t="s">
        <v>34</v>
      </c>
      <c r="I543" s="25" t="s">
        <v>233</v>
      </c>
      <c r="J543" s="56" t="s">
        <v>36</v>
      </c>
      <c r="K543" s="57">
        <v>26640.05</v>
      </c>
      <c r="L543" s="57">
        <v>26640.05</v>
      </c>
      <c r="M543" s="57">
        <v>0</v>
      </c>
      <c r="N543" s="57">
        <v>26640.05</v>
      </c>
      <c r="O543" s="57">
        <v>0</v>
      </c>
      <c r="P543" s="57">
        <v>0</v>
      </c>
      <c r="Q543" s="57">
        <v>26640.05</v>
      </c>
      <c r="R543" s="28" t="s">
        <v>5151</v>
      </c>
      <c r="S543" s="28" t="s">
        <v>4573</v>
      </c>
      <c r="T543" s="57">
        <v>0</v>
      </c>
      <c r="U543" s="56" t="s">
        <v>4557</v>
      </c>
      <c r="V543" s="56" t="s">
        <v>4558</v>
      </c>
      <c r="W543" s="56" t="s">
        <v>4557</v>
      </c>
      <c r="X543" s="55">
        <v>28743.82</v>
      </c>
    </row>
    <row r="544" spans="1:24" x14ac:dyDescent="0.25">
      <c r="A544" s="55">
        <v>720</v>
      </c>
      <c r="B544" s="56" t="s">
        <v>4669</v>
      </c>
      <c r="C544" s="56"/>
      <c r="D544" s="25">
        <v>320756</v>
      </c>
      <c r="E544" s="25"/>
      <c r="F544" s="56" t="s">
        <v>33</v>
      </c>
      <c r="G544" s="56" t="s">
        <v>42</v>
      </c>
      <c r="H544" s="25" t="s">
        <v>34</v>
      </c>
      <c r="I544" s="25" t="s">
        <v>35</v>
      </c>
      <c r="J544" s="56" t="s">
        <v>36</v>
      </c>
      <c r="K544" s="57">
        <v>410065.55</v>
      </c>
      <c r="L544" s="57">
        <v>410065.55</v>
      </c>
      <c r="M544" s="57">
        <v>0</v>
      </c>
      <c r="N544" s="57">
        <v>410065.55</v>
      </c>
      <c r="O544" s="57">
        <v>0</v>
      </c>
      <c r="P544" s="57">
        <v>0</v>
      </c>
      <c r="Q544" s="57">
        <v>410065.55</v>
      </c>
      <c r="R544" s="28" t="s">
        <v>5151</v>
      </c>
      <c r="S544" s="28" t="s">
        <v>4573</v>
      </c>
      <c r="T544" s="57">
        <v>0</v>
      </c>
      <c r="U544" s="56" t="s">
        <v>4557</v>
      </c>
      <c r="V544" s="56" t="s">
        <v>4558</v>
      </c>
      <c r="W544" s="56" t="s">
        <v>4557</v>
      </c>
      <c r="X544" s="55">
        <v>471599.2</v>
      </c>
    </row>
    <row r="545" spans="1:24" x14ac:dyDescent="0.25">
      <c r="A545" s="55">
        <v>720</v>
      </c>
      <c r="B545" s="56" t="s">
        <v>4670</v>
      </c>
      <c r="C545" s="56"/>
      <c r="D545" s="25">
        <v>350423</v>
      </c>
      <c r="E545" s="25"/>
      <c r="F545" s="56" t="s">
        <v>33</v>
      </c>
      <c r="G545" s="56" t="s">
        <v>42</v>
      </c>
      <c r="H545" s="25" t="s">
        <v>34</v>
      </c>
      <c r="I545" s="25" t="s">
        <v>233</v>
      </c>
      <c r="J545" s="56" t="s">
        <v>36</v>
      </c>
      <c r="K545" s="57">
        <v>174489.91</v>
      </c>
      <c r="L545" s="57">
        <v>174489.91</v>
      </c>
      <c r="M545" s="57">
        <v>0</v>
      </c>
      <c r="N545" s="57">
        <v>0</v>
      </c>
      <c r="O545" s="57">
        <v>0</v>
      </c>
      <c r="P545" s="57">
        <v>174489.91</v>
      </c>
      <c r="Q545" s="57">
        <v>174489.91</v>
      </c>
      <c r="R545" s="28" t="s">
        <v>5153</v>
      </c>
      <c r="S545" s="28" t="s">
        <v>4573</v>
      </c>
      <c r="T545" s="57">
        <v>0</v>
      </c>
      <c r="U545" s="56" t="s">
        <v>4557</v>
      </c>
      <c r="V545" s="56" t="s">
        <v>4558</v>
      </c>
      <c r="W545" s="56" t="s">
        <v>4557</v>
      </c>
      <c r="X545" s="55">
        <v>207568.99</v>
      </c>
    </row>
    <row r="546" spans="1:24" x14ac:dyDescent="0.25">
      <c r="A546" s="55">
        <v>720</v>
      </c>
      <c r="B546" s="56" t="s">
        <v>4671</v>
      </c>
      <c r="C546" s="56"/>
      <c r="D546" s="25">
        <v>350725</v>
      </c>
      <c r="E546" s="25"/>
      <c r="F546" s="56" t="s">
        <v>33</v>
      </c>
      <c r="G546" s="56" t="s">
        <v>42</v>
      </c>
      <c r="H546" s="25" t="s">
        <v>34</v>
      </c>
      <c r="I546" s="25" t="s">
        <v>35</v>
      </c>
      <c r="J546" s="56" t="s">
        <v>36</v>
      </c>
      <c r="K546" s="57">
        <v>60603.57</v>
      </c>
      <c r="L546" s="57">
        <v>60603.57</v>
      </c>
      <c r="M546" s="57">
        <v>0</v>
      </c>
      <c r="N546" s="57">
        <v>60603.57</v>
      </c>
      <c r="O546" s="57">
        <v>0</v>
      </c>
      <c r="P546" s="57">
        <v>0</v>
      </c>
      <c r="Q546" s="57">
        <v>60603.57</v>
      </c>
      <c r="R546" s="28" t="s">
        <v>5151</v>
      </c>
      <c r="S546" s="28" t="s">
        <v>4573</v>
      </c>
      <c r="T546" s="57">
        <v>0</v>
      </c>
      <c r="U546" s="56" t="s">
        <v>4557</v>
      </c>
      <c r="V546" s="56" t="s">
        <v>4558</v>
      </c>
      <c r="W546" s="56" t="s">
        <v>4557</v>
      </c>
      <c r="X546" s="55">
        <v>73901.460000000006</v>
      </c>
    </row>
    <row r="547" spans="1:24" x14ac:dyDescent="0.25">
      <c r="A547" s="55">
        <v>720</v>
      </c>
      <c r="B547" s="56" t="s">
        <v>4672</v>
      </c>
      <c r="C547" s="56"/>
      <c r="D547" s="25">
        <v>351411</v>
      </c>
      <c r="E547" s="25"/>
      <c r="F547" s="56" t="s">
        <v>33</v>
      </c>
      <c r="G547" s="56" t="s">
        <v>42</v>
      </c>
      <c r="H547" s="25" t="s">
        <v>34</v>
      </c>
      <c r="I547" s="25" t="s">
        <v>35</v>
      </c>
      <c r="J547" s="56" t="s">
        <v>36</v>
      </c>
      <c r="K547" s="57">
        <v>27758.92</v>
      </c>
      <c r="L547" s="57">
        <v>27758.92</v>
      </c>
      <c r="M547" s="57">
        <v>27758.92</v>
      </c>
      <c r="N547" s="57">
        <v>0</v>
      </c>
      <c r="O547" s="57">
        <v>0</v>
      </c>
      <c r="P547" s="57">
        <v>0</v>
      </c>
      <c r="Q547" s="57">
        <v>27758.92</v>
      </c>
      <c r="R547" s="28" t="s">
        <v>5150</v>
      </c>
      <c r="S547" s="28" t="s">
        <v>4573</v>
      </c>
      <c r="T547" s="57">
        <v>0</v>
      </c>
      <c r="U547" s="56" t="s">
        <v>4557</v>
      </c>
      <c r="V547" s="56" t="s">
        <v>4558</v>
      </c>
      <c r="W547" s="56" t="s">
        <v>4557</v>
      </c>
      <c r="X547" s="55">
        <v>29969.52</v>
      </c>
    </row>
    <row r="548" spans="1:24" x14ac:dyDescent="0.25">
      <c r="A548" s="55">
        <v>720</v>
      </c>
      <c r="B548" s="56" t="s">
        <v>4674</v>
      </c>
      <c r="C548" s="56"/>
      <c r="D548" s="25">
        <v>320641</v>
      </c>
      <c r="E548" s="25"/>
      <c r="F548" s="56" t="s">
        <v>33</v>
      </c>
      <c r="G548" s="56" t="s">
        <v>42</v>
      </c>
      <c r="H548" s="25" t="s">
        <v>34</v>
      </c>
      <c r="I548" s="25" t="s">
        <v>233</v>
      </c>
      <c r="J548" s="56" t="s">
        <v>36</v>
      </c>
      <c r="K548" s="57">
        <v>218904.31</v>
      </c>
      <c r="L548" s="57">
        <v>218904.31</v>
      </c>
      <c r="M548" s="57">
        <v>0</v>
      </c>
      <c r="N548" s="57">
        <v>0</v>
      </c>
      <c r="O548" s="57">
        <v>0</v>
      </c>
      <c r="P548" s="57">
        <v>218904.31</v>
      </c>
      <c r="Q548" s="57">
        <v>218904.31</v>
      </c>
      <c r="R548" s="28" t="s">
        <v>5153</v>
      </c>
      <c r="S548" s="28" t="s">
        <v>4573</v>
      </c>
      <c r="T548" s="57">
        <v>0</v>
      </c>
      <c r="U548" s="56" t="s">
        <v>4557</v>
      </c>
      <c r="V548" s="56" t="s">
        <v>4558</v>
      </c>
      <c r="W548" s="56" t="s">
        <v>4557</v>
      </c>
      <c r="X548" s="55">
        <v>246567.36</v>
      </c>
    </row>
    <row r="549" spans="1:24" x14ac:dyDescent="0.25">
      <c r="A549" s="55">
        <v>720</v>
      </c>
      <c r="B549" s="56" t="s">
        <v>4676</v>
      </c>
      <c r="C549" s="56"/>
      <c r="D549" s="25">
        <v>326065</v>
      </c>
      <c r="E549" s="25"/>
      <c r="F549" s="56" t="s">
        <v>33</v>
      </c>
      <c r="G549" s="56" t="s">
        <v>42</v>
      </c>
      <c r="H549" s="25" t="s">
        <v>34</v>
      </c>
      <c r="I549" s="25" t="s">
        <v>233</v>
      </c>
      <c r="J549" s="56" t="s">
        <v>36</v>
      </c>
      <c r="K549" s="57">
        <v>54352.98</v>
      </c>
      <c r="L549" s="57">
        <v>54352.98</v>
      </c>
      <c r="M549" s="57">
        <v>0</v>
      </c>
      <c r="N549" s="57">
        <v>0</v>
      </c>
      <c r="O549" s="57">
        <v>0</v>
      </c>
      <c r="P549" s="57">
        <v>54352.98</v>
      </c>
      <c r="Q549" s="57">
        <v>54352.98</v>
      </c>
      <c r="R549" s="28" t="s">
        <v>5153</v>
      </c>
      <c r="S549" s="28" t="s">
        <v>4573</v>
      </c>
      <c r="T549" s="57">
        <v>0</v>
      </c>
      <c r="U549" s="56" t="s">
        <v>4557</v>
      </c>
      <c r="V549" s="56" t="s">
        <v>4558</v>
      </c>
      <c r="W549" s="56" t="s">
        <v>4557</v>
      </c>
      <c r="X549" s="55">
        <v>62307.75</v>
      </c>
    </row>
    <row r="550" spans="1:24" x14ac:dyDescent="0.25">
      <c r="A550" s="55">
        <v>720</v>
      </c>
      <c r="B550" s="56" t="s">
        <v>4681</v>
      </c>
      <c r="C550" s="56"/>
      <c r="D550" s="25">
        <v>320680</v>
      </c>
      <c r="E550" s="25"/>
      <c r="F550" s="56" t="s">
        <v>33</v>
      </c>
      <c r="G550" s="56" t="s">
        <v>42</v>
      </c>
      <c r="H550" s="25" t="s">
        <v>34</v>
      </c>
      <c r="I550" s="25" t="s">
        <v>35</v>
      </c>
      <c r="J550" s="56" t="s">
        <v>36</v>
      </c>
      <c r="K550" s="57">
        <v>387926.8</v>
      </c>
      <c r="L550" s="57">
        <v>387926.8</v>
      </c>
      <c r="M550" s="57">
        <v>0</v>
      </c>
      <c r="N550" s="57">
        <v>387926.8</v>
      </c>
      <c r="O550" s="57">
        <v>0</v>
      </c>
      <c r="P550" s="57">
        <v>0</v>
      </c>
      <c r="Q550" s="57">
        <v>387926.8</v>
      </c>
      <c r="R550" s="28" t="s">
        <v>5151</v>
      </c>
      <c r="S550" s="28" t="s">
        <v>4573</v>
      </c>
      <c r="T550" s="57">
        <v>0</v>
      </c>
      <c r="U550" s="56" t="s">
        <v>4557</v>
      </c>
      <c r="V550" s="56" t="s">
        <v>4558</v>
      </c>
      <c r="W550" s="56" t="s">
        <v>4557</v>
      </c>
      <c r="X550" s="55">
        <v>456170.23999999999</v>
      </c>
    </row>
    <row r="551" spans="1:24" x14ac:dyDescent="0.25">
      <c r="A551" s="55">
        <v>720</v>
      </c>
      <c r="B551" s="56" t="s">
        <v>4683</v>
      </c>
      <c r="C551" s="56"/>
      <c r="D551" s="25">
        <v>320703</v>
      </c>
      <c r="E551" s="25"/>
      <c r="F551" s="56" t="s">
        <v>33</v>
      </c>
      <c r="G551" s="56" t="s">
        <v>42</v>
      </c>
      <c r="H551" s="25" t="s">
        <v>34</v>
      </c>
      <c r="I551" s="25" t="s">
        <v>35</v>
      </c>
      <c r="J551" s="56" t="s">
        <v>36</v>
      </c>
      <c r="K551" s="57">
        <v>395984.67</v>
      </c>
      <c r="L551" s="57">
        <v>395984.67</v>
      </c>
      <c r="M551" s="57">
        <v>395984.67</v>
      </c>
      <c r="N551" s="57">
        <v>0</v>
      </c>
      <c r="O551" s="57">
        <v>0</v>
      </c>
      <c r="P551" s="57">
        <v>0</v>
      </c>
      <c r="Q551" s="57">
        <v>395984.67</v>
      </c>
      <c r="R551" s="28" t="s">
        <v>5150</v>
      </c>
      <c r="S551" s="28" t="s">
        <v>4573</v>
      </c>
      <c r="T551" s="57">
        <v>0</v>
      </c>
      <c r="U551" s="56" t="s">
        <v>4557</v>
      </c>
      <c r="V551" s="56" t="s">
        <v>4558</v>
      </c>
      <c r="W551" s="56" t="s">
        <v>4557</v>
      </c>
      <c r="X551" s="55">
        <v>461498.13</v>
      </c>
    </row>
    <row r="552" spans="1:24" x14ac:dyDescent="0.25">
      <c r="A552" s="55">
        <v>720</v>
      </c>
      <c r="B552" s="56" t="s">
        <v>4685</v>
      </c>
      <c r="C552" s="56"/>
      <c r="D552" s="25">
        <v>320708</v>
      </c>
      <c r="E552" s="25"/>
      <c r="F552" s="56" t="s">
        <v>33</v>
      </c>
      <c r="G552" s="56" t="s">
        <v>42</v>
      </c>
      <c r="H552" s="25" t="s">
        <v>34</v>
      </c>
      <c r="I552" s="25" t="s">
        <v>35</v>
      </c>
      <c r="J552" s="56" t="s">
        <v>36</v>
      </c>
      <c r="K552" s="57">
        <v>39926.99</v>
      </c>
      <c r="L552" s="57">
        <v>39926.99</v>
      </c>
      <c r="M552" s="57">
        <v>0</v>
      </c>
      <c r="N552" s="57">
        <v>39926.99</v>
      </c>
      <c r="O552" s="57">
        <v>0</v>
      </c>
      <c r="P552" s="57">
        <v>0</v>
      </c>
      <c r="Q552" s="57">
        <v>39926.99</v>
      </c>
      <c r="R552" s="28" t="s">
        <v>5151</v>
      </c>
      <c r="S552" s="28" t="s">
        <v>4573</v>
      </c>
      <c r="T552" s="57">
        <v>0</v>
      </c>
      <c r="U552" s="56" t="s">
        <v>4557</v>
      </c>
      <c r="V552" s="56" t="s">
        <v>4558</v>
      </c>
      <c r="W552" s="56" t="s">
        <v>4557</v>
      </c>
      <c r="X552" s="55">
        <v>41323.769999999997</v>
      </c>
    </row>
    <row r="553" spans="1:24" x14ac:dyDescent="0.25">
      <c r="A553" s="55">
        <v>720</v>
      </c>
      <c r="B553" s="56" t="s">
        <v>4689</v>
      </c>
      <c r="C553" s="56"/>
      <c r="D553" s="25">
        <v>331441</v>
      </c>
      <c r="E553" s="25"/>
      <c r="F553" s="56" t="s">
        <v>33</v>
      </c>
      <c r="G553" s="56" t="s">
        <v>42</v>
      </c>
      <c r="H553" s="25" t="s">
        <v>34</v>
      </c>
      <c r="I553" s="25" t="s">
        <v>233</v>
      </c>
      <c r="J553" s="56" t="s">
        <v>36</v>
      </c>
      <c r="K553" s="57">
        <v>50994.59</v>
      </c>
      <c r="L553" s="57">
        <v>50994.59</v>
      </c>
      <c r="M553" s="57">
        <v>0</v>
      </c>
      <c r="N553" s="57">
        <v>0</v>
      </c>
      <c r="O553" s="57">
        <v>0</v>
      </c>
      <c r="P553" s="57">
        <v>50994.59</v>
      </c>
      <c r="Q553" s="57">
        <v>50994.59</v>
      </c>
      <c r="R553" s="28" t="s">
        <v>5153</v>
      </c>
      <c r="S553" s="28" t="s">
        <v>4573</v>
      </c>
      <c r="T553" s="57">
        <v>0</v>
      </c>
      <c r="U553" s="56" t="s">
        <v>4557</v>
      </c>
      <c r="V553" s="56" t="s">
        <v>4558</v>
      </c>
      <c r="W553" s="56" t="s">
        <v>4557</v>
      </c>
      <c r="X553" s="55">
        <v>59907.839999999997</v>
      </c>
    </row>
    <row r="554" spans="1:24" x14ac:dyDescent="0.25">
      <c r="A554" s="55">
        <v>720</v>
      </c>
      <c r="B554" s="56" t="s">
        <v>4697</v>
      </c>
      <c r="C554" s="56"/>
      <c r="D554" s="25">
        <v>337352</v>
      </c>
      <c r="E554" s="25"/>
      <c r="F554" s="56" t="s">
        <v>33</v>
      </c>
      <c r="G554" s="56" t="s">
        <v>42</v>
      </c>
      <c r="H554" s="25" t="s">
        <v>34</v>
      </c>
      <c r="I554" s="25" t="s">
        <v>35</v>
      </c>
      <c r="J554" s="56" t="s">
        <v>36</v>
      </c>
      <c r="K554" s="57">
        <v>83106.679999999993</v>
      </c>
      <c r="L554" s="57">
        <v>83106.679999999993</v>
      </c>
      <c r="M554" s="57">
        <v>83106.679999999993</v>
      </c>
      <c r="N554" s="57">
        <v>0</v>
      </c>
      <c r="O554" s="57">
        <v>0</v>
      </c>
      <c r="P554" s="57">
        <v>0</v>
      </c>
      <c r="Q554" s="57">
        <v>83106.679999999993</v>
      </c>
      <c r="R554" s="28" t="s">
        <v>5150</v>
      </c>
      <c r="S554" s="28" t="s">
        <v>4573</v>
      </c>
      <c r="T554" s="57">
        <v>0</v>
      </c>
      <c r="U554" s="56" t="s">
        <v>4557</v>
      </c>
      <c r="V554" s="56" t="s">
        <v>4558</v>
      </c>
      <c r="W554" s="56" t="s">
        <v>4557</v>
      </c>
      <c r="X554" s="55">
        <v>87245.32</v>
      </c>
    </row>
    <row r="555" spans="1:24" x14ac:dyDescent="0.25">
      <c r="A555" s="55">
        <v>720</v>
      </c>
      <c r="B555" s="56" t="s">
        <v>4721</v>
      </c>
      <c r="C555" s="56"/>
      <c r="D555" s="25">
        <v>320690</v>
      </c>
      <c r="E555" s="25"/>
      <c r="F555" s="56" t="s">
        <v>33</v>
      </c>
      <c r="G555" s="56" t="s">
        <v>42</v>
      </c>
      <c r="H555" s="25" t="s">
        <v>34</v>
      </c>
      <c r="I555" s="25" t="s">
        <v>35</v>
      </c>
      <c r="J555" s="56" t="s">
        <v>36</v>
      </c>
      <c r="K555" s="57">
        <v>28391.85</v>
      </c>
      <c r="L555" s="57">
        <v>28391.85</v>
      </c>
      <c r="M555" s="57">
        <v>28391.85</v>
      </c>
      <c r="N555" s="57">
        <v>0</v>
      </c>
      <c r="O555" s="57">
        <v>0</v>
      </c>
      <c r="P555" s="57">
        <v>0</v>
      </c>
      <c r="Q555" s="57">
        <v>28391.85</v>
      </c>
      <c r="R555" s="28" t="s">
        <v>5150</v>
      </c>
      <c r="S555" s="28" t="s">
        <v>4573</v>
      </c>
      <c r="T555" s="57">
        <v>0</v>
      </c>
      <c r="U555" s="56" t="s">
        <v>4557</v>
      </c>
      <c r="V555" s="56" t="s">
        <v>4558</v>
      </c>
      <c r="W555" s="56" t="s">
        <v>4557</v>
      </c>
      <c r="X555" s="55">
        <v>30118.65</v>
      </c>
    </row>
    <row r="556" spans="1:24" x14ac:dyDescent="0.25">
      <c r="A556" s="55">
        <v>720</v>
      </c>
      <c r="B556" s="56" t="s">
        <v>4760</v>
      </c>
      <c r="C556" s="56"/>
      <c r="D556" s="25">
        <v>320703</v>
      </c>
      <c r="E556" s="25"/>
      <c r="F556" s="56" t="s">
        <v>33</v>
      </c>
      <c r="G556" s="56" t="s">
        <v>42</v>
      </c>
      <c r="H556" s="25" t="s">
        <v>34</v>
      </c>
      <c r="I556" s="25" t="s">
        <v>35</v>
      </c>
      <c r="J556" s="56" t="s">
        <v>36</v>
      </c>
      <c r="K556" s="57">
        <v>271540.46999999997</v>
      </c>
      <c r="L556" s="57">
        <v>271540.46999999997</v>
      </c>
      <c r="M556" s="57">
        <v>271540.46999999997</v>
      </c>
      <c r="N556" s="57">
        <v>0</v>
      </c>
      <c r="O556" s="57">
        <v>0</v>
      </c>
      <c r="P556" s="57">
        <v>0</v>
      </c>
      <c r="Q556" s="57">
        <v>271540.46999999997</v>
      </c>
      <c r="R556" s="28" t="s">
        <v>5150</v>
      </c>
      <c r="S556" s="28" t="s">
        <v>4573</v>
      </c>
      <c r="T556" s="57">
        <v>0</v>
      </c>
      <c r="U556" s="56" t="s">
        <v>4557</v>
      </c>
      <c r="V556" s="56" t="s">
        <v>4558</v>
      </c>
      <c r="W556" s="56" t="s">
        <v>4557</v>
      </c>
      <c r="X556" s="55">
        <v>316466.28000000003</v>
      </c>
    </row>
    <row r="557" spans="1:24" x14ac:dyDescent="0.25">
      <c r="A557" s="55">
        <v>720</v>
      </c>
      <c r="B557" s="56" t="s">
        <v>4767</v>
      </c>
      <c r="C557" s="56"/>
      <c r="D557" s="25">
        <v>327570</v>
      </c>
      <c r="E557" s="25"/>
      <c r="F557" s="56" t="s">
        <v>33</v>
      </c>
      <c r="G557" s="56" t="s">
        <v>42</v>
      </c>
      <c r="H557" s="25" t="s">
        <v>34</v>
      </c>
      <c r="I557" s="25" t="s">
        <v>35</v>
      </c>
      <c r="J557" s="56" t="s">
        <v>36</v>
      </c>
      <c r="K557" s="57">
        <v>38301.29</v>
      </c>
      <c r="L557" s="57">
        <v>38301.29</v>
      </c>
      <c r="M557" s="57">
        <v>38301.29</v>
      </c>
      <c r="N557" s="57">
        <v>0</v>
      </c>
      <c r="O557" s="57">
        <v>0</v>
      </c>
      <c r="P557" s="57">
        <v>0</v>
      </c>
      <c r="Q557" s="57">
        <v>38301.29</v>
      </c>
      <c r="R557" s="28" t="s">
        <v>5150</v>
      </c>
      <c r="S557" s="28" t="s">
        <v>4573</v>
      </c>
      <c r="T557" s="57">
        <v>0</v>
      </c>
      <c r="U557" s="56" t="s">
        <v>4557</v>
      </c>
      <c r="V557" s="56" t="s">
        <v>4558</v>
      </c>
      <c r="W557" s="56" t="s">
        <v>4557</v>
      </c>
      <c r="X557" s="55">
        <v>39580.839999999997</v>
      </c>
    </row>
    <row r="558" spans="1:24" x14ac:dyDescent="0.25">
      <c r="A558" s="55">
        <v>720</v>
      </c>
      <c r="B558" s="56" t="s">
        <v>4772</v>
      </c>
      <c r="C558" s="56"/>
      <c r="D558" s="25">
        <v>341778</v>
      </c>
      <c r="E558" s="25"/>
      <c r="F558" s="56" t="s">
        <v>33</v>
      </c>
      <c r="G558" s="56" t="s">
        <v>42</v>
      </c>
      <c r="H558" s="25" t="s">
        <v>34</v>
      </c>
      <c r="I558" s="25" t="s">
        <v>35</v>
      </c>
      <c r="J558" s="56" t="s">
        <v>36</v>
      </c>
      <c r="K558" s="57">
        <v>42073.35</v>
      </c>
      <c r="L558" s="57">
        <v>42073.35</v>
      </c>
      <c r="M558" s="57">
        <v>42073.35</v>
      </c>
      <c r="N558" s="57">
        <v>0</v>
      </c>
      <c r="O558" s="57">
        <v>0</v>
      </c>
      <c r="P558" s="57">
        <v>0</v>
      </c>
      <c r="Q558" s="57">
        <v>42073.35</v>
      </c>
      <c r="R558" s="28" t="s">
        <v>5150</v>
      </c>
      <c r="S558" s="28" t="s">
        <v>4573</v>
      </c>
      <c r="T558" s="57">
        <v>0</v>
      </c>
      <c r="U558" s="56" t="s">
        <v>4557</v>
      </c>
      <c r="V558" s="56" t="s">
        <v>4558</v>
      </c>
      <c r="W558" s="56" t="s">
        <v>4557</v>
      </c>
      <c r="X558" s="55">
        <v>44633.279999999999</v>
      </c>
    </row>
    <row r="559" spans="1:24" x14ac:dyDescent="0.25">
      <c r="A559" s="55">
        <v>720</v>
      </c>
      <c r="B559" s="56" t="s">
        <v>4774</v>
      </c>
      <c r="C559" s="56"/>
      <c r="D559" s="25">
        <v>348714</v>
      </c>
      <c r="E559" s="25"/>
      <c r="F559" s="56" t="s">
        <v>33</v>
      </c>
      <c r="G559" s="56" t="s">
        <v>42</v>
      </c>
      <c r="H559" s="25" t="s">
        <v>34</v>
      </c>
      <c r="I559" s="25" t="s">
        <v>35</v>
      </c>
      <c r="J559" s="56" t="s">
        <v>36</v>
      </c>
      <c r="K559" s="57">
        <v>159012.89000000001</v>
      </c>
      <c r="L559" s="57">
        <v>159012.89000000001</v>
      </c>
      <c r="M559" s="57">
        <v>0</v>
      </c>
      <c r="N559" s="57">
        <v>159012.89000000001</v>
      </c>
      <c r="O559" s="57">
        <v>0</v>
      </c>
      <c r="P559" s="57">
        <v>0</v>
      </c>
      <c r="Q559" s="57">
        <v>159012.89000000001</v>
      </c>
      <c r="R559" s="28" t="s">
        <v>5151</v>
      </c>
      <c r="S559" s="28" t="s">
        <v>4573</v>
      </c>
      <c r="T559" s="57">
        <v>0</v>
      </c>
      <c r="U559" s="56" t="s">
        <v>4557</v>
      </c>
      <c r="V559" s="56" t="s">
        <v>4558</v>
      </c>
      <c r="W559" s="56" t="s">
        <v>4557</v>
      </c>
      <c r="X559" s="55">
        <v>185780.08</v>
      </c>
    </row>
    <row r="560" spans="1:24" x14ac:dyDescent="0.25">
      <c r="A560" s="55">
        <v>720</v>
      </c>
      <c r="B560" s="56" t="s">
        <v>4783</v>
      </c>
      <c r="C560" s="56"/>
      <c r="D560" s="25">
        <v>320728</v>
      </c>
      <c r="E560" s="25"/>
      <c r="F560" s="56" t="s">
        <v>33</v>
      </c>
      <c r="G560" s="56" t="s">
        <v>42</v>
      </c>
      <c r="H560" s="25" t="s">
        <v>34</v>
      </c>
      <c r="I560" s="25" t="s">
        <v>35</v>
      </c>
      <c r="J560" s="56" t="s">
        <v>36</v>
      </c>
      <c r="K560" s="57">
        <v>2022.82</v>
      </c>
      <c r="L560" s="57">
        <v>2022.82</v>
      </c>
      <c r="M560" s="57">
        <v>0</v>
      </c>
      <c r="N560" s="57">
        <v>0</v>
      </c>
      <c r="O560" s="57">
        <v>2022.82</v>
      </c>
      <c r="P560" s="57">
        <v>0</v>
      </c>
      <c r="Q560" s="57">
        <v>2022.82</v>
      </c>
      <c r="R560" s="28" t="s">
        <v>5152</v>
      </c>
      <c r="S560" s="28" t="s">
        <v>4573</v>
      </c>
      <c r="T560" s="57">
        <v>2022.82</v>
      </c>
      <c r="U560" s="56" t="s">
        <v>4557</v>
      </c>
      <c r="V560" s="56" t="s">
        <v>4558</v>
      </c>
      <c r="W560" s="56" t="s">
        <v>4557</v>
      </c>
      <c r="X560" s="55">
        <v>2022.82</v>
      </c>
    </row>
    <row r="561" spans="1:24" x14ac:dyDescent="0.25">
      <c r="A561" s="55">
        <v>720</v>
      </c>
      <c r="B561" s="56" t="s">
        <v>4812</v>
      </c>
      <c r="C561" s="56"/>
      <c r="D561" s="25">
        <v>320721</v>
      </c>
      <c r="E561" s="25"/>
      <c r="F561" s="56" t="s">
        <v>33</v>
      </c>
      <c r="G561" s="56" t="s">
        <v>42</v>
      </c>
      <c r="H561" s="25" t="s">
        <v>34</v>
      </c>
      <c r="I561" s="25" t="s">
        <v>35</v>
      </c>
      <c r="J561" s="56" t="s">
        <v>36</v>
      </c>
      <c r="K561" s="57">
        <v>229015.44</v>
      </c>
      <c r="L561" s="57">
        <v>229015.44</v>
      </c>
      <c r="M561" s="57">
        <v>0</v>
      </c>
      <c r="N561" s="57">
        <v>229015.44</v>
      </c>
      <c r="O561" s="57">
        <v>0</v>
      </c>
      <c r="P561" s="57">
        <v>0</v>
      </c>
      <c r="Q561" s="57">
        <v>229015.44</v>
      </c>
      <c r="R561" s="28" t="s">
        <v>5151</v>
      </c>
      <c r="S561" s="28" t="s">
        <v>4573</v>
      </c>
      <c r="T561" s="57">
        <v>0</v>
      </c>
      <c r="U561" s="56" t="s">
        <v>4557</v>
      </c>
      <c r="V561" s="56" t="s">
        <v>4558</v>
      </c>
      <c r="W561" s="56" t="s">
        <v>4557</v>
      </c>
      <c r="X561" s="55">
        <v>247558.58</v>
      </c>
    </row>
    <row r="562" spans="1:24" x14ac:dyDescent="0.25">
      <c r="A562" s="55">
        <v>720</v>
      </c>
      <c r="B562" s="56" t="s">
        <v>4816</v>
      </c>
      <c r="C562" s="56"/>
      <c r="D562" s="25">
        <v>341814</v>
      </c>
      <c r="E562" s="25"/>
      <c r="F562" s="56" t="s">
        <v>33</v>
      </c>
      <c r="G562" s="56" t="s">
        <v>42</v>
      </c>
      <c r="H562" s="25" t="s">
        <v>34</v>
      </c>
      <c r="I562" s="25" t="s">
        <v>35</v>
      </c>
      <c r="J562" s="56" t="s">
        <v>36</v>
      </c>
      <c r="K562" s="57">
        <v>123916.51</v>
      </c>
      <c r="L562" s="57">
        <v>123916.51</v>
      </c>
      <c r="M562" s="57">
        <v>0</v>
      </c>
      <c r="N562" s="57">
        <v>0</v>
      </c>
      <c r="O562" s="57">
        <v>0</v>
      </c>
      <c r="P562" s="57">
        <v>123916.51</v>
      </c>
      <c r="Q562" s="57">
        <v>123916.51</v>
      </c>
      <c r="R562" s="28" t="s">
        <v>5153</v>
      </c>
      <c r="S562" s="28" t="s">
        <v>4573</v>
      </c>
      <c r="T562" s="57">
        <v>0</v>
      </c>
      <c r="U562" s="56" t="s">
        <v>4557</v>
      </c>
      <c r="V562" s="56" t="s">
        <v>4558</v>
      </c>
      <c r="W562" s="56" t="s">
        <v>4557</v>
      </c>
      <c r="X562" s="55">
        <v>143555.79999999999</v>
      </c>
    </row>
    <row r="563" spans="1:24" x14ac:dyDescent="0.25">
      <c r="A563" s="55">
        <v>720</v>
      </c>
      <c r="B563" s="56" t="s">
        <v>4818</v>
      </c>
      <c r="C563" s="56"/>
      <c r="D563" s="25">
        <v>349211</v>
      </c>
      <c r="E563" s="25"/>
      <c r="F563" s="56" t="s">
        <v>33</v>
      </c>
      <c r="G563" s="56" t="s">
        <v>42</v>
      </c>
      <c r="H563" s="25" t="s">
        <v>34</v>
      </c>
      <c r="I563" s="25" t="s">
        <v>35</v>
      </c>
      <c r="J563" s="56" t="s">
        <v>36</v>
      </c>
      <c r="K563" s="57">
        <v>101678.14</v>
      </c>
      <c r="L563" s="57">
        <v>101678.14</v>
      </c>
      <c r="M563" s="57">
        <v>0</v>
      </c>
      <c r="N563" s="57">
        <v>0</v>
      </c>
      <c r="O563" s="57">
        <v>0</v>
      </c>
      <c r="P563" s="57">
        <v>101678.14</v>
      </c>
      <c r="Q563" s="57">
        <v>101678.14</v>
      </c>
      <c r="R563" s="28" t="s">
        <v>5153</v>
      </c>
      <c r="S563" s="28" t="s">
        <v>4573</v>
      </c>
      <c r="T563" s="57">
        <v>0</v>
      </c>
      <c r="U563" s="56" t="s">
        <v>4557</v>
      </c>
      <c r="V563" s="56" t="s">
        <v>4558</v>
      </c>
      <c r="W563" s="56" t="s">
        <v>4557</v>
      </c>
      <c r="X563" s="55">
        <v>118701.28</v>
      </c>
    </row>
    <row r="564" spans="1:24" x14ac:dyDescent="0.25">
      <c r="A564" s="55">
        <v>720</v>
      </c>
      <c r="B564" s="56" t="s">
        <v>4820</v>
      </c>
      <c r="C564" s="56"/>
      <c r="D564" s="25">
        <v>333264</v>
      </c>
      <c r="E564" s="25"/>
      <c r="F564" s="56" t="s">
        <v>33</v>
      </c>
      <c r="G564" s="56" t="s">
        <v>42</v>
      </c>
      <c r="H564" s="25" t="s">
        <v>34</v>
      </c>
      <c r="I564" s="25" t="s">
        <v>35</v>
      </c>
      <c r="J564" s="56" t="s">
        <v>36</v>
      </c>
      <c r="K564" s="57">
        <v>40528.46</v>
      </c>
      <c r="L564" s="57">
        <v>40528.46</v>
      </c>
      <c r="M564" s="57">
        <v>0</v>
      </c>
      <c r="N564" s="57">
        <v>0</v>
      </c>
      <c r="O564" s="57">
        <v>0</v>
      </c>
      <c r="P564" s="57">
        <v>40528.46</v>
      </c>
      <c r="Q564" s="57">
        <v>40528.46</v>
      </c>
      <c r="R564" s="28" t="s">
        <v>5153</v>
      </c>
      <c r="S564" s="28" t="s">
        <v>4573</v>
      </c>
      <c r="T564" s="57">
        <v>0</v>
      </c>
      <c r="U564" s="56" t="s">
        <v>4557</v>
      </c>
      <c r="V564" s="56" t="s">
        <v>4558</v>
      </c>
      <c r="W564" s="56" t="s">
        <v>4557</v>
      </c>
      <c r="X564" s="55">
        <v>46926.65</v>
      </c>
    </row>
    <row r="565" spans="1:24" x14ac:dyDescent="0.25">
      <c r="A565" s="55">
        <v>720</v>
      </c>
      <c r="B565" s="56" t="s">
        <v>4823</v>
      </c>
      <c r="C565" s="56"/>
      <c r="D565" s="25">
        <v>349211</v>
      </c>
      <c r="E565" s="25"/>
      <c r="F565" s="56" t="s">
        <v>33</v>
      </c>
      <c r="G565" s="56" t="s">
        <v>42</v>
      </c>
      <c r="H565" s="25" t="s">
        <v>34</v>
      </c>
      <c r="I565" s="25" t="s">
        <v>35</v>
      </c>
      <c r="J565" s="56" t="s">
        <v>36</v>
      </c>
      <c r="K565" s="57">
        <v>169362.83</v>
      </c>
      <c r="L565" s="57">
        <v>169362.83</v>
      </c>
      <c r="M565" s="57">
        <v>0</v>
      </c>
      <c r="N565" s="57">
        <v>0</v>
      </c>
      <c r="O565" s="57">
        <v>0</v>
      </c>
      <c r="P565" s="57">
        <v>169362.83</v>
      </c>
      <c r="Q565" s="57">
        <v>169362.83</v>
      </c>
      <c r="R565" s="28" t="s">
        <v>5153</v>
      </c>
      <c r="S565" s="28" t="s">
        <v>4573</v>
      </c>
      <c r="T565" s="57">
        <v>0</v>
      </c>
      <c r="U565" s="56" t="s">
        <v>4557</v>
      </c>
      <c r="V565" s="56" t="s">
        <v>4558</v>
      </c>
      <c r="W565" s="56" t="s">
        <v>4557</v>
      </c>
      <c r="X565" s="55">
        <v>198445.55</v>
      </c>
    </row>
    <row r="566" spans="1:24" x14ac:dyDescent="0.25">
      <c r="A566" s="55">
        <v>720</v>
      </c>
      <c r="B566" s="56" t="s">
        <v>4830</v>
      </c>
      <c r="C566" s="56"/>
      <c r="D566" s="25">
        <v>320703</v>
      </c>
      <c r="E566" s="25"/>
      <c r="F566" s="56" t="s">
        <v>33</v>
      </c>
      <c r="G566" s="56" t="s">
        <v>42</v>
      </c>
      <c r="H566" s="25" t="s">
        <v>34</v>
      </c>
      <c r="I566" s="25" t="s">
        <v>35</v>
      </c>
      <c r="J566" s="56" t="s">
        <v>36</v>
      </c>
      <c r="K566" s="57">
        <v>1312090.02</v>
      </c>
      <c r="L566" s="57">
        <v>1312090.02</v>
      </c>
      <c r="M566" s="57">
        <v>1312090.02</v>
      </c>
      <c r="N566" s="57">
        <v>0</v>
      </c>
      <c r="O566" s="57">
        <v>0</v>
      </c>
      <c r="P566" s="57">
        <v>0</v>
      </c>
      <c r="Q566" s="57">
        <v>1312090.02</v>
      </c>
      <c r="R566" s="28" t="s">
        <v>5150</v>
      </c>
      <c r="S566" s="28" t="s">
        <v>4573</v>
      </c>
      <c r="T566" s="57">
        <v>0</v>
      </c>
      <c r="U566" s="56" t="s">
        <v>4557</v>
      </c>
      <c r="V566" s="56" t="s">
        <v>4558</v>
      </c>
      <c r="W566" s="56" t="s">
        <v>4557</v>
      </c>
      <c r="X566" s="55">
        <v>1529168.24</v>
      </c>
    </row>
    <row r="567" spans="1:24" x14ac:dyDescent="0.25">
      <c r="A567" s="55">
        <v>720</v>
      </c>
      <c r="B567" s="56" t="s">
        <v>4831</v>
      </c>
      <c r="C567" s="56"/>
      <c r="D567" s="25">
        <v>358026</v>
      </c>
      <c r="E567" s="25"/>
      <c r="F567" s="56" t="s">
        <v>33</v>
      </c>
      <c r="G567" s="56" t="s">
        <v>42</v>
      </c>
      <c r="H567" s="25" t="s">
        <v>34</v>
      </c>
      <c r="I567" s="25" t="s">
        <v>35</v>
      </c>
      <c r="J567" s="56" t="s">
        <v>36</v>
      </c>
      <c r="K567" s="57">
        <v>49907.44</v>
      </c>
      <c r="L567" s="57">
        <v>49907.44</v>
      </c>
      <c r="M567" s="57">
        <v>49907.44</v>
      </c>
      <c r="N567" s="57">
        <v>0</v>
      </c>
      <c r="O567" s="57">
        <v>0</v>
      </c>
      <c r="P567" s="57">
        <v>0</v>
      </c>
      <c r="Q567" s="57">
        <v>49907.44</v>
      </c>
      <c r="R567" s="28" t="s">
        <v>5150</v>
      </c>
      <c r="S567" s="28" t="s">
        <v>4573</v>
      </c>
      <c r="T567" s="57">
        <v>0</v>
      </c>
      <c r="U567" s="56" t="s">
        <v>4557</v>
      </c>
      <c r="V567" s="56" t="s">
        <v>4558</v>
      </c>
      <c r="W567" s="56" t="s">
        <v>4557</v>
      </c>
      <c r="X567" s="55">
        <v>55810.28</v>
      </c>
    </row>
    <row r="568" spans="1:24" x14ac:dyDescent="0.25">
      <c r="A568" s="55">
        <v>720</v>
      </c>
      <c r="B568" s="56" t="s">
        <v>4839</v>
      </c>
      <c r="C568" s="56"/>
      <c r="D568" s="25">
        <v>320647</v>
      </c>
      <c r="E568" s="25"/>
      <c r="F568" s="56" t="s">
        <v>33</v>
      </c>
      <c r="G568" s="56" t="s">
        <v>42</v>
      </c>
      <c r="H568" s="25" t="s">
        <v>34</v>
      </c>
      <c r="I568" s="25" t="s">
        <v>233</v>
      </c>
      <c r="J568" s="56" t="s">
        <v>36</v>
      </c>
      <c r="K568" s="57">
        <v>34946.9</v>
      </c>
      <c r="L568" s="57">
        <v>34946.9</v>
      </c>
      <c r="M568" s="57">
        <v>0</v>
      </c>
      <c r="N568" s="57">
        <v>0</v>
      </c>
      <c r="O568" s="57">
        <v>0</v>
      </c>
      <c r="P568" s="57">
        <v>34946.9</v>
      </c>
      <c r="Q568" s="57">
        <v>34946.9</v>
      </c>
      <c r="R568" s="28" t="s">
        <v>5153</v>
      </c>
      <c r="S568" s="28" t="s">
        <v>4573</v>
      </c>
      <c r="T568" s="57">
        <v>0</v>
      </c>
      <c r="U568" s="56" t="s">
        <v>4557</v>
      </c>
      <c r="V568" s="56" t="s">
        <v>4558</v>
      </c>
      <c r="W568" s="56" t="s">
        <v>4557</v>
      </c>
      <c r="X568" s="55">
        <v>36558.9</v>
      </c>
    </row>
    <row r="569" spans="1:24" x14ac:dyDescent="0.25">
      <c r="A569" s="55">
        <v>720</v>
      </c>
      <c r="B569" s="56" t="s">
        <v>4842</v>
      </c>
      <c r="C569" s="56"/>
      <c r="D569" s="25">
        <v>332787</v>
      </c>
      <c r="E569" s="25"/>
      <c r="F569" s="56" t="s">
        <v>33</v>
      </c>
      <c r="G569" s="56" t="s">
        <v>42</v>
      </c>
      <c r="H569" s="25" t="s">
        <v>34</v>
      </c>
      <c r="I569" s="25" t="s">
        <v>35</v>
      </c>
      <c r="J569" s="56" t="s">
        <v>36</v>
      </c>
      <c r="K569" s="57">
        <v>56731.85</v>
      </c>
      <c r="L569" s="57">
        <v>56731.85</v>
      </c>
      <c r="M569" s="57">
        <v>0</v>
      </c>
      <c r="N569" s="57">
        <v>0</v>
      </c>
      <c r="O569" s="57">
        <v>0</v>
      </c>
      <c r="P569" s="57">
        <v>56731.85</v>
      </c>
      <c r="Q569" s="57">
        <v>56731.85</v>
      </c>
      <c r="R569" s="28" t="s">
        <v>5153</v>
      </c>
      <c r="S569" s="28" t="s">
        <v>4573</v>
      </c>
      <c r="T569" s="57">
        <v>0</v>
      </c>
      <c r="U569" s="56" t="s">
        <v>4557</v>
      </c>
      <c r="V569" s="56" t="s">
        <v>4558</v>
      </c>
      <c r="W569" s="56" t="s">
        <v>4557</v>
      </c>
      <c r="X569" s="55">
        <v>59853.73</v>
      </c>
    </row>
    <row r="570" spans="1:24" x14ac:dyDescent="0.25">
      <c r="A570" s="55">
        <v>720</v>
      </c>
      <c r="B570" s="56" t="s">
        <v>4844</v>
      </c>
      <c r="C570" s="56"/>
      <c r="D570" s="25">
        <v>335937</v>
      </c>
      <c r="E570" s="25"/>
      <c r="F570" s="56" t="s">
        <v>33</v>
      </c>
      <c r="G570" s="56" t="s">
        <v>42</v>
      </c>
      <c r="H570" s="25" t="s">
        <v>34</v>
      </c>
      <c r="I570" s="25" t="s">
        <v>233</v>
      </c>
      <c r="J570" s="56" t="s">
        <v>36</v>
      </c>
      <c r="K570" s="57">
        <v>59537</v>
      </c>
      <c r="L570" s="57">
        <v>59537</v>
      </c>
      <c r="M570" s="57">
        <v>0</v>
      </c>
      <c r="N570" s="57">
        <v>0</v>
      </c>
      <c r="O570" s="57">
        <v>0</v>
      </c>
      <c r="P570" s="57">
        <v>59537</v>
      </c>
      <c r="Q570" s="57">
        <v>59537</v>
      </c>
      <c r="R570" s="28" t="s">
        <v>5153</v>
      </c>
      <c r="S570" s="28" t="s">
        <v>4573</v>
      </c>
      <c r="T570" s="57">
        <v>0</v>
      </c>
      <c r="U570" s="56" t="s">
        <v>4557</v>
      </c>
      <c r="V570" s="56" t="s">
        <v>4558</v>
      </c>
      <c r="W570" s="56" t="s">
        <v>4557</v>
      </c>
      <c r="X570" s="55">
        <v>62264.01</v>
      </c>
    </row>
    <row r="571" spans="1:24" x14ac:dyDescent="0.25">
      <c r="A571" s="55">
        <v>720</v>
      </c>
      <c r="B571" s="56" t="s">
        <v>4856</v>
      </c>
      <c r="C571" s="56"/>
      <c r="D571" s="25">
        <v>320740</v>
      </c>
      <c r="E571" s="25"/>
      <c r="F571" s="56" t="s">
        <v>33</v>
      </c>
      <c r="G571" s="56" t="s">
        <v>42</v>
      </c>
      <c r="H571" s="25" t="s">
        <v>34</v>
      </c>
      <c r="I571" s="25" t="s">
        <v>35</v>
      </c>
      <c r="J571" s="56" t="s">
        <v>36</v>
      </c>
      <c r="K571" s="57">
        <v>119707.21</v>
      </c>
      <c r="L571" s="57">
        <v>119707.21</v>
      </c>
      <c r="M571" s="57">
        <v>0</v>
      </c>
      <c r="N571" s="57">
        <v>119707.21</v>
      </c>
      <c r="O571" s="57">
        <v>0</v>
      </c>
      <c r="P571" s="57">
        <v>0</v>
      </c>
      <c r="Q571" s="57">
        <v>119707.21</v>
      </c>
      <c r="R571" s="28" t="s">
        <v>5151</v>
      </c>
      <c r="S571" s="28" t="s">
        <v>4573</v>
      </c>
      <c r="T571" s="57">
        <v>0</v>
      </c>
      <c r="U571" s="56" t="s">
        <v>4557</v>
      </c>
      <c r="V571" s="56" t="s">
        <v>4558</v>
      </c>
      <c r="W571" s="56" t="s">
        <v>4557</v>
      </c>
      <c r="X571" s="55">
        <v>126951.16</v>
      </c>
    </row>
    <row r="572" spans="1:24" x14ac:dyDescent="0.25">
      <c r="A572" s="55">
        <v>720</v>
      </c>
      <c r="B572" s="56" t="s">
        <v>4857</v>
      </c>
      <c r="C572" s="56"/>
      <c r="D572" s="25">
        <v>316316</v>
      </c>
      <c r="E572" s="25"/>
      <c r="F572" s="56" t="s">
        <v>33</v>
      </c>
      <c r="G572" s="56" t="s">
        <v>42</v>
      </c>
      <c r="H572" s="25" t="s">
        <v>34</v>
      </c>
      <c r="I572" s="25" t="s">
        <v>35</v>
      </c>
      <c r="J572" s="56" t="s">
        <v>36</v>
      </c>
      <c r="K572" s="57">
        <v>20549.59</v>
      </c>
      <c r="L572" s="57">
        <v>20549.59</v>
      </c>
      <c r="M572" s="57">
        <v>0</v>
      </c>
      <c r="N572" s="57">
        <v>0</v>
      </c>
      <c r="O572" s="57">
        <v>20549.59</v>
      </c>
      <c r="P572" s="57">
        <v>0</v>
      </c>
      <c r="Q572" s="57">
        <v>20549.59</v>
      </c>
      <c r="R572" s="28" t="s">
        <v>5152</v>
      </c>
      <c r="S572" s="28" t="s">
        <v>4573</v>
      </c>
      <c r="T572" s="57">
        <v>0</v>
      </c>
      <c r="U572" s="56" t="s">
        <v>4557</v>
      </c>
      <c r="V572" s="56" t="s">
        <v>4558</v>
      </c>
      <c r="W572" s="56" t="s">
        <v>4557</v>
      </c>
      <c r="X572" s="55">
        <v>21146.45</v>
      </c>
    </row>
    <row r="573" spans="1:24" x14ac:dyDescent="0.25">
      <c r="A573" s="55">
        <v>720</v>
      </c>
      <c r="B573" s="56" t="s">
        <v>4865</v>
      </c>
      <c r="C573" s="56"/>
      <c r="D573" s="25">
        <v>333057</v>
      </c>
      <c r="E573" s="25"/>
      <c r="F573" s="56" t="s">
        <v>33</v>
      </c>
      <c r="G573" s="56" t="s">
        <v>42</v>
      </c>
      <c r="H573" s="25" t="s">
        <v>34</v>
      </c>
      <c r="I573" s="25" t="s">
        <v>35</v>
      </c>
      <c r="J573" s="56" t="s">
        <v>36</v>
      </c>
      <c r="K573" s="57">
        <v>55378.71</v>
      </c>
      <c r="L573" s="57">
        <v>55378.71</v>
      </c>
      <c r="M573" s="57">
        <v>0</v>
      </c>
      <c r="N573" s="57">
        <v>55378.71</v>
      </c>
      <c r="O573" s="57">
        <v>0</v>
      </c>
      <c r="P573" s="57">
        <v>0</v>
      </c>
      <c r="Q573" s="57">
        <v>55378.71</v>
      </c>
      <c r="R573" s="28" t="s">
        <v>5151</v>
      </c>
      <c r="S573" s="28" t="s">
        <v>4573</v>
      </c>
      <c r="T573" s="57">
        <v>0</v>
      </c>
      <c r="U573" s="56" t="s">
        <v>4557</v>
      </c>
      <c r="V573" s="56" t="s">
        <v>4558</v>
      </c>
      <c r="W573" s="56" t="s">
        <v>4557</v>
      </c>
      <c r="X573" s="55">
        <v>57732.9</v>
      </c>
    </row>
    <row r="574" spans="1:24" x14ac:dyDescent="0.25">
      <c r="A574" s="55">
        <v>720</v>
      </c>
      <c r="B574" s="56" t="s">
        <v>4868</v>
      </c>
      <c r="C574" s="56"/>
      <c r="D574" s="25">
        <v>337149</v>
      </c>
      <c r="E574" s="25"/>
      <c r="F574" s="56" t="s">
        <v>33</v>
      </c>
      <c r="G574" s="56" t="s">
        <v>42</v>
      </c>
      <c r="H574" s="25" t="s">
        <v>34</v>
      </c>
      <c r="I574" s="25" t="s">
        <v>233</v>
      </c>
      <c r="J574" s="56" t="s">
        <v>36</v>
      </c>
      <c r="K574" s="57">
        <v>51245.91</v>
      </c>
      <c r="L574" s="57">
        <v>51245.91</v>
      </c>
      <c r="M574" s="57">
        <v>0</v>
      </c>
      <c r="N574" s="57">
        <v>0</v>
      </c>
      <c r="O574" s="57">
        <v>0</v>
      </c>
      <c r="P574" s="57">
        <v>51245.91</v>
      </c>
      <c r="Q574" s="57">
        <v>51245.91</v>
      </c>
      <c r="R574" s="28" t="s">
        <v>5153</v>
      </c>
      <c r="S574" s="28" t="s">
        <v>4573</v>
      </c>
      <c r="T574" s="57">
        <v>0</v>
      </c>
      <c r="U574" s="56" t="s">
        <v>4557</v>
      </c>
      <c r="V574" s="56" t="s">
        <v>4558</v>
      </c>
      <c r="W574" s="56" t="s">
        <v>4557</v>
      </c>
      <c r="X574" s="55">
        <v>54111.46</v>
      </c>
    </row>
    <row r="575" spans="1:24" x14ac:dyDescent="0.25">
      <c r="A575" s="55">
        <v>720</v>
      </c>
      <c r="B575" s="56" t="s">
        <v>4895</v>
      </c>
      <c r="C575" s="56"/>
      <c r="D575" s="25">
        <v>320708</v>
      </c>
      <c r="E575" s="25"/>
      <c r="F575" s="56" t="s">
        <v>33</v>
      </c>
      <c r="G575" s="56" t="s">
        <v>42</v>
      </c>
      <c r="H575" s="25" t="s">
        <v>34</v>
      </c>
      <c r="I575" s="25" t="s">
        <v>35</v>
      </c>
      <c r="J575" s="56" t="s">
        <v>36</v>
      </c>
      <c r="K575" s="57">
        <v>20920.759999999998</v>
      </c>
      <c r="L575" s="57">
        <v>20920.759999999998</v>
      </c>
      <c r="M575" s="57">
        <v>0</v>
      </c>
      <c r="N575" s="57">
        <v>20920.759999999998</v>
      </c>
      <c r="O575" s="57">
        <v>0</v>
      </c>
      <c r="P575" s="57">
        <v>0</v>
      </c>
      <c r="Q575" s="57">
        <v>20920.759999999998</v>
      </c>
      <c r="R575" s="28" t="s">
        <v>5151</v>
      </c>
      <c r="S575" s="28" t="s">
        <v>4573</v>
      </c>
      <c r="T575" s="57">
        <v>0</v>
      </c>
      <c r="U575" s="56" t="s">
        <v>4557</v>
      </c>
      <c r="V575" s="56" t="s">
        <v>4558</v>
      </c>
      <c r="W575" s="56" t="s">
        <v>4557</v>
      </c>
      <c r="X575" s="55">
        <v>21884.78</v>
      </c>
    </row>
    <row r="576" spans="1:24" x14ac:dyDescent="0.25">
      <c r="A576" s="55">
        <v>720</v>
      </c>
      <c r="B576" s="56" t="s">
        <v>4898</v>
      </c>
      <c r="C576" s="56"/>
      <c r="D576" s="25">
        <v>348660</v>
      </c>
      <c r="E576" s="25"/>
      <c r="F576" s="56" t="s">
        <v>33</v>
      </c>
      <c r="G576" s="56" t="s">
        <v>42</v>
      </c>
      <c r="H576" s="25" t="s">
        <v>34</v>
      </c>
      <c r="I576" s="25" t="s">
        <v>35</v>
      </c>
      <c r="J576" s="56" t="s">
        <v>36</v>
      </c>
      <c r="K576" s="57">
        <v>74425.08</v>
      </c>
      <c r="L576" s="57">
        <v>74425.08</v>
      </c>
      <c r="M576" s="57">
        <v>0</v>
      </c>
      <c r="N576" s="57">
        <v>74425.08</v>
      </c>
      <c r="O576" s="57">
        <v>0</v>
      </c>
      <c r="P576" s="57">
        <v>0</v>
      </c>
      <c r="Q576" s="57">
        <v>74425.08</v>
      </c>
      <c r="R576" s="28" t="s">
        <v>5151</v>
      </c>
      <c r="S576" s="28" t="s">
        <v>4573</v>
      </c>
      <c r="T576" s="57">
        <v>0</v>
      </c>
      <c r="U576" s="56" t="s">
        <v>4557</v>
      </c>
      <c r="V576" s="56" t="s">
        <v>4558</v>
      </c>
      <c r="W576" s="56" t="s">
        <v>4557</v>
      </c>
      <c r="X576" s="55">
        <v>82428.070000000007</v>
      </c>
    </row>
    <row r="577" spans="1:24" x14ac:dyDescent="0.25">
      <c r="A577" s="55">
        <v>720</v>
      </c>
      <c r="B577" s="56" t="s">
        <v>4906</v>
      </c>
      <c r="C577" s="56"/>
      <c r="D577" s="25">
        <v>320690</v>
      </c>
      <c r="E577" s="25"/>
      <c r="F577" s="56" t="s">
        <v>33</v>
      </c>
      <c r="G577" s="56" t="s">
        <v>42</v>
      </c>
      <c r="H577" s="25" t="s">
        <v>34</v>
      </c>
      <c r="I577" s="25" t="s">
        <v>35</v>
      </c>
      <c r="J577" s="56" t="s">
        <v>36</v>
      </c>
      <c r="K577" s="57">
        <v>63673.29</v>
      </c>
      <c r="L577" s="57">
        <v>63673.29</v>
      </c>
      <c r="M577" s="57">
        <v>63673.29</v>
      </c>
      <c r="N577" s="57">
        <v>0</v>
      </c>
      <c r="O577" s="57">
        <v>0</v>
      </c>
      <c r="P577" s="57">
        <v>0</v>
      </c>
      <c r="Q577" s="57">
        <v>63673.29</v>
      </c>
      <c r="R577" s="28" t="s">
        <v>5150</v>
      </c>
      <c r="S577" s="28" t="s">
        <v>4573</v>
      </c>
      <c r="T577" s="57">
        <v>0</v>
      </c>
      <c r="U577" s="56" t="s">
        <v>4557</v>
      </c>
      <c r="V577" s="56" t="s">
        <v>4558</v>
      </c>
      <c r="W577" s="56" t="s">
        <v>4557</v>
      </c>
      <c r="X577" s="55">
        <v>67173.86</v>
      </c>
    </row>
    <row r="578" spans="1:24" x14ac:dyDescent="0.25">
      <c r="A578" s="55">
        <v>720</v>
      </c>
      <c r="B578" s="56" t="s">
        <v>4912</v>
      </c>
      <c r="C578" s="56"/>
      <c r="D578" s="25">
        <v>340632</v>
      </c>
      <c r="E578" s="25"/>
      <c r="F578" s="56" t="s">
        <v>33</v>
      </c>
      <c r="G578" s="56" t="s">
        <v>42</v>
      </c>
      <c r="H578" s="25" t="s">
        <v>34</v>
      </c>
      <c r="I578" s="25" t="s">
        <v>233</v>
      </c>
      <c r="J578" s="56" t="s">
        <v>36</v>
      </c>
      <c r="K578" s="57">
        <v>82589.91</v>
      </c>
      <c r="L578" s="57">
        <v>82589.91</v>
      </c>
      <c r="M578" s="57">
        <v>0</v>
      </c>
      <c r="N578" s="57">
        <v>82589.91</v>
      </c>
      <c r="O578" s="57">
        <v>0</v>
      </c>
      <c r="P578" s="57">
        <v>0</v>
      </c>
      <c r="Q578" s="57">
        <v>82589.91</v>
      </c>
      <c r="R578" s="28" t="s">
        <v>5151</v>
      </c>
      <c r="S578" s="28" t="s">
        <v>4573</v>
      </c>
      <c r="T578" s="57">
        <v>0</v>
      </c>
      <c r="U578" s="56" t="s">
        <v>4557</v>
      </c>
      <c r="V578" s="56" t="s">
        <v>4558</v>
      </c>
      <c r="W578" s="56" t="s">
        <v>4557</v>
      </c>
      <c r="X578" s="55">
        <v>90864.48</v>
      </c>
    </row>
    <row r="579" spans="1:24" x14ac:dyDescent="0.25">
      <c r="A579" s="55">
        <v>720</v>
      </c>
      <c r="B579" s="56" t="s">
        <v>4913</v>
      </c>
      <c r="C579" s="56"/>
      <c r="D579" s="25">
        <v>354286</v>
      </c>
      <c r="E579" s="25"/>
      <c r="F579" s="56" t="s">
        <v>33</v>
      </c>
      <c r="G579" s="56" t="s">
        <v>42</v>
      </c>
      <c r="H579" s="25" t="s">
        <v>34</v>
      </c>
      <c r="I579" s="25" t="s">
        <v>35</v>
      </c>
      <c r="J579" s="56" t="s">
        <v>36</v>
      </c>
      <c r="K579" s="57">
        <v>40281.86</v>
      </c>
      <c r="L579" s="57">
        <v>40281.86</v>
      </c>
      <c r="M579" s="57">
        <v>40281.86</v>
      </c>
      <c r="N579" s="57">
        <v>0</v>
      </c>
      <c r="O579" s="57">
        <v>0</v>
      </c>
      <c r="P579" s="57">
        <v>0</v>
      </c>
      <c r="Q579" s="57">
        <v>40281.86</v>
      </c>
      <c r="R579" s="28" t="s">
        <v>5150</v>
      </c>
      <c r="S579" s="28" t="s">
        <v>4573</v>
      </c>
      <c r="T579" s="57">
        <v>0</v>
      </c>
      <c r="U579" s="56" t="s">
        <v>4557</v>
      </c>
      <c r="V579" s="56" t="s">
        <v>4558</v>
      </c>
      <c r="W579" s="56" t="s">
        <v>4557</v>
      </c>
      <c r="X579" s="55">
        <v>43377.33</v>
      </c>
    </row>
    <row r="580" spans="1:24" x14ac:dyDescent="0.25">
      <c r="A580" s="55">
        <v>720</v>
      </c>
      <c r="B580" s="56" t="s">
        <v>4917</v>
      </c>
      <c r="C580" s="56"/>
      <c r="D580" s="25">
        <v>333264</v>
      </c>
      <c r="E580" s="25"/>
      <c r="F580" s="56" t="s">
        <v>33</v>
      </c>
      <c r="G580" s="56" t="s">
        <v>42</v>
      </c>
      <c r="H580" s="25" t="s">
        <v>34</v>
      </c>
      <c r="I580" s="25" t="s">
        <v>35</v>
      </c>
      <c r="J580" s="56" t="s">
        <v>36</v>
      </c>
      <c r="K580" s="57">
        <v>8147.18</v>
      </c>
      <c r="L580" s="57">
        <v>8147.18</v>
      </c>
      <c r="M580" s="57">
        <v>8147.18</v>
      </c>
      <c r="N580" s="57">
        <v>0</v>
      </c>
      <c r="O580" s="57">
        <v>0</v>
      </c>
      <c r="P580" s="57">
        <v>0</v>
      </c>
      <c r="Q580" s="57">
        <v>8147.18</v>
      </c>
      <c r="R580" s="28" t="s">
        <v>5150</v>
      </c>
      <c r="S580" s="28" t="s">
        <v>4573</v>
      </c>
      <c r="T580" s="57">
        <v>0</v>
      </c>
      <c r="U580" s="56" t="s">
        <v>4557</v>
      </c>
      <c r="V580" s="56" t="s">
        <v>4558</v>
      </c>
      <c r="W580" s="56" t="s">
        <v>4557</v>
      </c>
      <c r="X580" s="55">
        <v>9226.41</v>
      </c>
    </row>
    <row r="581" spans="1:24" x14ac:dyDescent="0.25">
      <c r="A581" s="55">
        <v>720</v>
      </c>
      <c r="B581" s="56" t="s">
        <v>4918</v>
      </c>
      <c r="C581" s="56"/>
      <c r="D581" s="25">
        <v>327568</v>
      </c>
      <c r="E581" s="25"/>
      <c r="F581" s="56" t="s">
        <v>33</v>
      </c>
      <c r="G581" s="56" t="s">
        <v>42</v>
      </c>
      <c r="H581" s="25" t="s">
        <v>34</v>
      </c>
      <c r="I581" s="25" t="s">
        <v>233</v>
      </c>
      <c r="J581" s="56" t="s">
        <v>36</v>
      </c>
      <c r="K581" s="57">
        <v>45300.07</v>
      </c>
      <c r="L581" s="57">
        <v>45300.07</v>
      </c>
      <c r="M581" s="57">
        <v>0</v>
      </c>
      <c r="N581" s="57">
        <v>0</v>
      </c>
      <c r="O581" s="57">
        <v>0</v>
      </c>
      <c r="P581" s="57">
        <v>45300.07</v>
      </c>
      <c r="Q581" s="57">
        <v>45300.07</v>
      </c>
      <c r="R581" s="28" t="s">
        <v>5153</v>
      </c>
      <c r="S581" s="28" t="s">
        <v>4573</v>
      </c>
      <c r="T581" s="57">
        <v>0</v>
      </c>
      <c r="U581" s="56" t="s">
        <v>4557</v>
      </c>
      <c r="V581" s="56" t="s">
        <v>4558</v>
      </c>
      <c r="W581" s="56" t="s">
        <v>4557</v>
      </c>
      <c r="X581" s="55">
        <v>47411.519999999997</v>
      </c>
    </row>
    <row r="582" spans="1:24" x14ac:dyDescent="0.25">
      <c r="A582" s="55">
        <v>720</v>
      </c>
      <c r="B582" s="56" t="s">
        <v>4920</v>
      </c>
      <c r="C582" s="56"/>
      <c r="D582" s="25">
        <v>324545</v>
      </c>
      <c r="E582" s="25"/>
      <c r="F582" s="56" t="s">
        <v>33</v>
      </c>
      <c r="G582" s="56" t="s">
        <v>42</v>
      </c>
      <c r="H582" s="25" t="s">
        <v>34</v>
      </c>
      <c r="I582" s="25" t="s">
        <v>233</v>
      </c>
      <c r="J582" s="56" t="s">
        <v>36</v>
      </c>
      <c r="K582" s="57">
        <v>114881.33</v>
      </c>
      <c r="L582" s="57">
        <v>114881.33</v>
      </c>
      <c r="M582" s="57">
        <v>0</v>
      </c>
      <c r="N582" s="57">
        <v>0</v>
      </c>
      <c r="O582" s="57">
        <v>0</v>
      </c>
      <c r="P582" s="57">
        <v>114881.33</v>
      </c>
      <c r="Q582" s="57">
        <v>114881.33</v>
      </c>
      <c r="R582" s="28" t="s">
        <v>5153</v>
      </c>
      <c r="S582" s="28" t="s">
        <v>4573</v>
      </c>
      <c r="T582" s="57">
        <v>0</v>
      </c>
      <c r="U582" s="56" t="s">
        <v>4557</v>
      </c>
      <c r="V582" s="56" t="s">
        <v>4558</v>
      </c>
      <c r="W582" s="56" t="s">
        <v>4557</v>
      </c>
      <c r="X582" s="55">
        <v>128405.78</v>
      </c>
    </row>
    <row r="583" spans="1:24" x14ac:dyDescent="0.25">
      <c r="A583" s="55">
        <v>720</v>
      </c>
      <c r="B583" s="56" t="s">
        <v>4924</v>
      </c>
      <c r="C583" s="56"/>
      <c r="D583" s="25">
        <v>354367</v>
      </c>
      <c r="E583" s="25"/>
      <c r="F583" s="56" t="s">
        <v>33</v>
      </c>
      <c r="G583" s="56" t="s">
        <v>42</v>
      </c>
      <c r="H583" s="25" t="s">
        <v>34</v>
      </c>
      <c r="I583" s="25" t="s">
        <v>35</v>
      </c>
      <c r="J583" s="56" t="s">
        <v>36</v>
      </c>
      <c r="K583" s="57">
        <v>46198.58</v>
      </c>
      <c r="L583" s="57">
        <v>46198.58</v>
      </c>
      <c r="M583" s="57">
        <v>0</v>
      </c>
      <c r="N583" s="57">
        <v>46198.58</v>
      </c>
      <c r="O583" s="57">
        <v>0</v>
      </c>
      <c r="P583" s="57">
        <v>0</v>
      </c>
      <c r="Q583" s="57">
        <v>46198.58</v>
      </c>
      <c r="R583" s="28" t="s">
        <v>5151</v>
      </c>
      <c r="S583" s="28" t="s">
        <v>4573</v>
      </c>
      <c r="T583" s="57">
        <v>0</v>
      </c>
      <c r="U583" s="56" t="s">
        <v>4557</v>
      </c>
      <c r="V583" s="56" t="s">
        <v>4558</v>
      </c>
      <c r="W583" s="56" t="s">
        <v>4557</v>
      </c>
      <c r="X583" s="55">
        <v>53720.88</v>
      </c>
    </row>
    <row r="584" spans="1:24" x14ac:dyDescent="0.25">
      <c r="A584" s="55">
        <v>720</v>
      </c>
      <c r="B584" s="56" t="s">
        <v>4925</v>
      </c>
      <c r="C584" s="56"/>
      <c r="D584" s="25">
        <v>309589</v>
      </c>
      <c r="E584" s="25"/>
      <c r="F584" s="56" t="s">
        <v>33</v>
      </c>
      <c r="G584" s="56" t="s">
        <v>42</v>
      </c>
      <c r="H584" s="25" t="s">
        <v>34</v>
      </c>
      <c r="I584" s="25" t="s">
        <v>233</v>
      </c>
      <c r="J584" s="56" t="s">
        <v>36</v>
      </c>
      <c r="K584" s="57">
        <v>46031.67</v>
      </c>
      <c r="L584" s="57">
        <v>46031.67</v>
      </c>
      <c r="M584" s="57">
        <v>0</v>
      </c>
      <c r="N584" s="57">
        <v>0</v>
      </c>
      <c r="O584" s="57">
        <v>0</v>
      </c>
      <c r="P584" s="57">
        <v>46031.67</v>
      </c>
      <c r="Q584" s="57">
        <v>46031.67</v>
      </c>
      <c r="R584" s="28" t="s">
        <v>5153</v>
      </c>
      <c r="S584" s="28" t="s">
        <v>4573</v>
      </c>
      <c r="T584" s="57">
        <v>0</v>
      </c>
      <c r="U584" s="56" t="s">
        <v>4557</v>
      </c>
      <c r="V584" s="56" t="s">
        <v>4558</v>
      </c>
      <c r="W584" s="56" t="s">
        <v>4557</v>
      </c>
      <c r="X584" s="55">
        <v>50424.82</v>
      </c>
    </row>
    <row r="585" spans="1:24" x14ac:dyDescent="0.25">
      <c r="A585" s="55">
        <v>720</v>
      </c>
      <c r="B585" s="56" t="s">
        <v>4933</v>
      </c>
      <c r="C585" s="56"/>
      <c r="D585" s="25">
        <v>329785</v>
      </c>
      <c r="E585" s="25"/>
      <c r="F585" s="56" t="s">
        <v>33</v>
      </c>
      <c r="G585" s="56" t="s">
        <v>42</v>
      </c>
      <c r="H585" s="25" t="s">
        <v>34</v>
      </c>
      <c r="I585" s="25" t="s">
        <v>35</v>
      </c>
      <c r="J585" s="56" t="s">
        <v>36</v>
      </c>
      <c r="K585" s="57">
        <v>116769.74</v>
      </c>
      <c r="L585" s="57">
        <v>116769.74</v>
      </c>
      <c r="M585" s="57">
        <v>0</v>
      </c>
      <c r="N585" s="57">
        <v>0</v>
      </c>
      <c r="O585" s="57">
        <v>0</v>
      </c>
      <c r="P585" s="57">
        <v>116769.74</v>
      </c>
      <c r="Q585" s="57">
        <v>116769.74</v>
      </c>
      <c r="R585" s="28" t="s">
        <v>5153</v>
      </c>
      <c r="S585" s="28" t="s">
        <v>4573</v>
      </c>
      <c r="T585" s="57">
        <v>0</v>
      </c>
      <c r="U585" s="56" t="s">
        <v>4557</v>
      </c>
      <c r="V585" s="56" t="s">
        <v>4558</v>
      </c>
      <c r="W585" s="56" t="s">
        <v>4557</v>
      </c>
      <c r="X585" s="55">
        <v>125425.15</v>
      </c>
    </row>
    <row r="586" spans="1:24" x14ac:dyDescent="0.25">
      <c r="A586" s="55">
        <v>720</v>
      </c>
      <c r="B586" s="56" t="s">
        <v>4935</v>
      </c>
      <c r="C586" s="56"/>
      <c r="D586" s="25">
        <v>332236</v>
      </c>
      <c r="E586" s="25"/>
      <c r="F586" s="56" t="s">
        <v>33</v>
      </c>
      <c r="G586" s="56" t="s">
        <v>42</v>
      </c>
      <c r="H586" s="25" t="s">
        <v>34</v>
      </c>
      <c r="I586" s="25" t="s">
        <v>233</v>
      </c>
      <c r="J586" s="56" t="s">
        <v>36</v>
      </c>
      <c r="K586" s="57">
        <v>65651.48</v>
      </c>
      <c r="L586" s="57">
        <v>65651.48</v>
      </c>
      <c r="M586" s="57">
        <v>0</v>
      </c>
      <c r="N586" s="57">
        <v>0</v>
      </c>
      <c r="O586" s="57">
        <v>0</v>
      </c>
      <c r="P586" s="57">
        <v>65651.48</v>
      </c>
      <c r="Q586" s="57">
        <v>65651.48</v>
      </c>
      <c r="R586" s="28" t="s">
        <v>5153</v>
      </c>
      <c r="S586" s="28" t="s">
        <v>4573</v>
      </c>
      <c r="T586" s="57">
        <v>0</v>
      </c>
      <c r="U586" s="56" t="s">
        <v>4557</v>
      </c>
      <c r="V586" s="56" t="s">
        <v>4558</v>
      </c>
      <c r="W586" s="56" t="s">
        <v>4557</v>
      </c>
      <c r="X586" s="55">
        <v>77231.399999999994</v>
      </c>
    </row>
    <row r="587" spans="1:24" x14ac:dyDescent="0.25">
      <c r="A587" s="55">
        <v>720</v>
      </c>
      <c r="B587" s="56" t="s">
        <v>4949</v>
      </c>
      <c r="C587" s="56"/>
      <c r="D587" s="25">
        <v>320730</v>
      </c>
      <c r="E587" s="25"/>
      <c r="F587" s="56" t="s">
        <v>33</v>
      </c>
      <c r="G587" s="56" t="s">
        <v>42</v>
      </c>
      <c r="H587" s="25" t="s">
        <v>34</v>
      </c>
      <c r="I587" s="25" t="s">
        <v>35</v>
      </c>
      <c r="J587" s="56" t="s">
        <v>36</v>
      </c>
      <c r="K587" s="57">
        <v>6506.93</v>
      </c>
      <c r="L587" s="57">
        <v>6506.93</v>
      </c>
      <c r="M587" s="57">
        <v>6506.93</v>
      </c>
      <c r="N587" s="57">
        <v>0</v>
      </c>
      <c r="O587" s="57">
        <v>0</v>
      </c>
      <c r="P587" s="57">
        <v>0</v>
      </c>
      <c r="Q587" s="57">
        <v>6506.93</v>
      </c>
      <c r="R587" s="28" t="s">
        <v>5150</v>
      </c>
      <c r="S587" s="28" t="s">
        <v>4573</v>
      </c>
      <c r="T587" s="57">
        <v>0</v>
      </c>
      <c r="U587" s="56" t="s">
        <v>4557</v>
      </c>
      <c r="V587" s="56" t="s">
        <v>4558</v>
      </c>
      <c r="W587" s="56" t="s">
        <v>4557</v>
      </c>
      <c r="X587" s="55">
        <v>6506.93</v>
      </c>
    </row>
    <row r="588" spans="1:24" x14ac:dyDescent="0.25">
      <c r="A588" s="55">
        <v>720</v>
      </c>
      <c r="B588" s="56" t="s">
        <v>4963</v>
      </c>
      <c r="C588" s="56"/>
      <c r="D588" s="25">
        <v>320680</v>
      </c>
      <c r="E588" s="25"/>
      <c r="F588" s="56" t="s">
        <v>33</v>
      </c>
      <c r="G588" s="56" t="s">
        <v>42</v>
      </c>
      <c r="H588" s="25" t="s">
        <v>34</v>
      </c>
      <c r="I588" s="25" t="s">
        <v>35</v>
      </c>
      <c r="J588" s="56" t="s">
        <v>36</v>
      </c>
      <c r="K588" s="57">
        <v>267430.01</v>
      </c>
      <c r="L588" s="57">
        <v>267430.01</v>
      </c>
      <c r="M588" s="57">
        <v>0</v>
      </c>
      <c r="N588" s="57">
        <v>267430.01</v>
      </c>
      <c r="O588" s="57">
        <v>0</v>
      </c>
      <c r="P588" s="57">
        <v>0</v>
      </c>
      <c r="Q588" s="57">
        <v>267430.01</v>
      </c>
      <c r="R588" s="28" t="s">
        <v>5151</v>
      </c>
      <c r="S588" s="28" t="s">
        <v>4573</v>
      </c>
      <c r="T588" s="57">
        <v>0</v>
      </c>
      <c r="U588" s="56" t="s">
        <v>4557</v>
      </c>
      <c r="V588" s="56" t="s">
        <v>4558</v>
      </c>
      <c r="W588" s="56" t="s">
        <v>4557</v>
      </c>
      <c r="X588" s="55">
        <v>303125.13</v>
      </c>
    </row>
    <row r="589" spans="1:24" x14ac:dyDescent="0.25">
      <c r="A589" s="55">
        <v>720</v>
      </c>
      <c r="B589" s="56" t="s">
        <v>4981</v>
      </c>
      <c r="C589" s="56"/>
      <c r="D589" s="25">
        <v>340632</v>
      </c>
      <c r="E589" s="25"/>
      <c r="F589" s="56" t="s">
        <v>33</v>
      </c>
      <c r="G589" s="56" t="s">
        <v>42</v>
      </c>
      <c r="H589" s="25" t="s">
        <v>34</v>
      </c>
      <c r="I589" s="25" t="s">
        <v>233</v>
      </c>
      <c r="J589" s="56" t="s">
        <v>36</v>
      </c>
      <c r="K589" s="57">
        <v>44202.94</v>
      </c>
      <c r="L589" s="57">
        <v>44202.94</v>
      </c>
      <c r="M589" s="57">
        <v>0</v>
      </c>
      <c r="N589" s="57">
        <v>44202.94</v>
      </c>
      <c r="O589" s="57">
        <v>0</v>
      </c>
      <c r="P589" s="57">
        <v>0</v>
      </c>
      <c r="Q589" s="57">
        <v>44202.94</v>
      </c>
      <c r="R589" s="28" t="s">
        <v>5151</v>
      </c>
      <c r="S589" s="28" t="s">
        <v>4573</v>
      </c>
      <c r="T589" s="57">
        <v>0</v>
      </c>
      <c r="U589" s="56" t="s">
        <v>4557</v>
      </c>
      <c r="V589" s="56" t="s">
        <v>4558</v>
      </c>
      <c r="W589" s="56" t="s">
        <v>4557</v>
      </c>
      <c r="X589" s="55">
        <v>47785.440000000002</v>
      </c>
    </row>
    <row r="590" spans="1:24" x14ac:dyDescent="0.25">
      <c r="A590" s="55">
        <v>720</v>
      </c>
      <c r="B590" s="56" t="s">
        <v>4985</v>
      </c>
      <c r="C590" s="56"/>
      <c r="D590" s="25">
        <v>341499</v>
      </c>
      <c r="E590" s="25"/>
      <c r="F590" s="56" t="s">
        <v>33</v>
      </c>
      <c r="G590" s="56" t="s">
        <v>42</v>
      </c>
      <c r="H590" s="25" t="s">
        <v>34</v>
      </c>
      <c r="I590" s="25" t="s">
        <v>233</v>
      </c>
      <c r="J590" s="56" t="s">
        <v>36</v>
      </c>
      <c r="K590" s="57">
        <v>33295.35</v>
      </c>
      <c r="L590" s="57">
        <v>33295.35</v>
      </c>
      <c r="M590" s="57">
        <v>0</v>
      </c>
      <c r="N590" s="57">
        <v>0</v>
      </c>
      <c r="O590" s="57">
        <v>0</v>
      </c>
      <c r="P590" s="57">
        <v>33295.35</v>
      </c>
      <c r="Q590" s="57">
        <v>33295.35</v>
      </c>
      <c r="R590" s="28" t="s">
        <v>5153</v>
      </c>
      <c r="S590" s="28" t="s">
        <v>4573</v>
      </c>
      <c r="T590" s="57">
        <v>0</v>
      </c>
      <c r="U590" s="56" t="s">
        <v>4557</v>
      </c>
      <c r="V590" s="56" t="s">
        <v>4558</v>
      </c>
      <c r="W590" s="56" t="s">
        <v>4557</v>
      </c>
      <c r="X590" s="55">
        <v>41184.370000000003</v>
      </c>
    </row>
    <row r="591" spans="1:24" x14ac:dyDescent="0.25">
      <c r="A591" s="55">
        <v>720</v>
      </c>
      <c r="B591" s="56" t="s">
        <v>4987</v>
      </c>
      <c r="C591" s="56"/>
      <c r="D591" s="25">
        <v>351168</v>
      </c>
      <c r="E591" s="25"/>
      <c r="F591" s="56" t="s">
        <v>33</v>
      </c>
      <c r="G591" s="56" t="s">
        <v>42</v>
      </c>
      <c r="H591" s="25" t="s">
        <v>34</v>
      </c>
      <c r="I591" s="25" t="s">
        <v>35</v>
      </c>
      <c r="J591" s="56" t="s">
        <v>36</v>
      </c>
      <c r="K591" s="57">
        <v>164286.15</v>
      </c>
      <c r="L591" s="57">
        <v>164286.15</v>
      </c>
      <c r="M591" s="57">
        <v>0</v>
      </c>
      <c r="N591" s="57">
        <v>0</v>
      </c>
      <c r="O591" s="57">
        <v>164286.15</v>
      </c>
      <c r="P591" s="57">
        <v>0</v>
      </c>
      <c r="Q591" s="57">
        <v>164286.15</v>
      </c>
      <c r="R591" s="28" t="s">
        <v>5152</v>
      </c>
      <c r="S591" s="28" t="s">
        <v>4573</v>
      </c>
      <c r="T591" s="57">
        <v>0</v>
      </c>
      <c r="U591" s="56" t="s">
        <v>4557</v>
      </c>
      <c r="V591" s="56" t="s">
        <v>4558</v>
      </c>
      <c r="W591" s="56" t="s">
        <v>4557</v>
      </c>
      <c r="X591" s="55">
        <v>183136.8</v>
      </c>
    </row>
    <row r="592" spans="1:24" x14ac:dyDescent="0.25">
      <c r="A592" s="55">
        <v>720</v>
      </c>
      <c r="B592" s="56" t="s">
        <v>4990</v>
      </c>
      <c r="C592" s="56"/>
      <c r="D592" s="25">
        <v>342198</v>
      </c>
      <c r="E592" s="25"/>
      <c r="F592" s="56" t="s">
        <v>33</v>
      </c>
      <c r="G592" s="56" t="s">
        <v>42</v>
      </c>
      <c r="H592" s="25" t="s">
        <v>34</v>
      </c>
      <c r="I592" s="25" t="s">
        <v>35</v>
      </c>
      <c r="J592" s="56" t="s">
        <v>36</v>
      </c>
      <c r="K592" s="57">
        <v>58285.93</v>
      </c>
      <c r="L592" s="57">
        <v>58285.93</v>
      </c>
      <c r="M592" s="57">
        <v>58285.93</v>
      </c>
      <c r="N592" s="57">
        <v>0</v>
      </c>
      <c r="O592" s="57">
        <v>0</v>
      </c>
      <c r="P592" s="57">
        <v>0</v>
      </c>
      <c r="Q592" s="57">
        <v>58285.93</v>
      </c>
      <c r="R592" s="28" t="s">
        <v>5150</v>
      </c>
      <c r="S592" s="28" t="s">
        <v>4573</v>
      </c>
      <c r="T592" s="57">
        <v>0</v>
      </c>
      <c r="U592" s="56" t="s">
        <v>4557</v>
      </c>
      <c r="V592" s="56" t="s">
        <v>4558</v>
      </c>
      <c r="W592" s="56" t="s">
        <v>4557</v>
      </c>
      <c r="X592" s="55">
        <v>67329.179999999993</v>
      </c>
    </row>
    <row r="593" spans="1:24" x14ac:dyDescent="0.25">
      <c r="A593" s="55">
        <v>720</v>
      </c>
      <c r="B593" s="56" t="s">
        <v>5002</v>
      </c>
      <c r="C593" s="56"/>
      <c r="D593" s="25">
        <v>320708</v>
      </c>
      <c r="E593" s="25"/>
      <c r="F593" s="56" t="s">
        <v>33</v>
      </c>
      <c r="G593" s="56" t="s">
        <v>42</v>
      </c>
      <c r="H593" s="25" t="s">
        <v>34</v>
      </c>
      <c r="I593" s="25" t="s">
        <v>35</v>
      </c>
      <c r="J593" s="56" t="s">
        <v>36</v>
      </c>
      <c r="K593" s="57">
        <v>50637.38</v>
      </c>
      <c r="L593" s="57">
        <v>50637.38</v>
      </c>
      <c r="M593" s="57">
        <v>0</v>
      </c>
      <c r="N593" s="57">
        <v>50637.38</v>
      </c>
      <c r="O593" s="57">
        <v>0</v>
      </c>
      <c r="P593" s="57">
        <v>0</v>
      </c>
      <c r="Q593" s="57">
        <v>50637.38</v>
      </c>
      <c r="R593" s="28" t="s">
        <v>5151</v>
      </c>
      <c r="S593" s="28" t="s">
        <v>4573</v>
      </c>
      <c r="T593" s="57">
        <v>0</v>
      </c>
      <c r="U593" s="56" t="s">
        <v>4557</v>
      </c>
      <c r="V593" s="56" t="s">
        <v>4558</v>
      </c>
      <c r="W593" s="56" t="s">
        <v>4557</v>
      </c>
      <c r="X593" s="55">
        <v>54394.559999999998</v>
      </c>
    </row>
    <row r="594" spans="1:24" x14ac:dyDescent="0.25">
      <c r="A594" s="55">
        <v>720</v>
      </c>
      <c r="B594" s="56" t="s">
        <v>5003</v>
      </c>
      <c r="C594" s="56"/>
      <c r="D594" s="25">
        <v>327570</v>
      </c>
      <c r="E594" s="25"/>
      <c r="F594" s="56" t="s">
        <v>33</v>
      </c>
      <c r="G594" s="56" t="s">
        <v>42</v>
      </c>
      <c r="H594" s="25" t="s">
        <v>34</v>
      </c>
      <c r="I594" s="25" t="s">
        <v>35</v>
      </c>
      <c r="J594" s="56" t="s">
        <v>36</v>
      </c>
      <c r="K594" s="57">
        <v>115392.85</v>
      </c>
      <c r="L594" s="57">
        <v>115392.85</v>
      </c>
      <c r="M594" s="57">
        <v>115392.85</v>
      </c>
      <c r="N594" s="57">
        <v>0</v>
      </c>
      <c r="O594" s="57">
        <v>0</v>
      </c>
      <c r="P594" s="57">
        <v>0</v>
      </c>
      <c r="Q594" s="57">
        <v>115392.85</v>
      </c>
      <c r="R594" s="28" t="s">
        <v>5150</v>
      </c>
      <c r="S594" s="28" t="s">
        <v>4573</v>
      </c>
      <c r="T594" s="57">
        <v>0</v>
      </c>
      <c r="U594" s="56" t="s">
        <v>4557</v>
      </c>
      <c r="V594" s="56" t="s">
        <v>4558</v>
      </c>
      <c r="W594" s="56" t="s">
        <v>4557</v>
      </c>
      <c r="X594" s="55">
        <v>126153.22</v>
      </c>
    </row>
    <row r="595" spans="1:24" x14ac:dyDescent="0.25">
      <c r="A595" s="55">
        <v>720</v>
      </c>
      <c r="B595" s="56" t="s">
        <v>5005</v>
      </c>
      <c r="C595" s="56"/>
      <c r="D595" s="25">
        <v>340632</v>
      </c>
      <c r="E595" s="25"/>
      <c r="F595" s="56" t="s">
        <v>33</v>
      </c>
      <c r="G595" s="56" t="s">
        <v>42</v>
      </c>
      <c r="H595" s="25" t="s">
        <v>34</v>
      </c>
      <c r="I595" s="25" t="s">
        <v>233</v>
      </c>
      <c r="J595" s="56" t="s">
        <v>36</v>
      </c>
      <c r="K595" s="57">
        <v>150329.13</v>
      </c>
      <c r="L595" s="57">
        <v>150329.13</v>
      </c>
      <c r="M595" s="57">
        <v>0</v>
      </c>
      <c r="N595" s="57">
        <v>150329.13</v>
      </c>
      <c r="O595" s="57">
        <v>0</v>
      </c>
      <c r="P595" s="57">
        <v>0</v>
      </c>
      <c r="Q595" s="57">
        <v>150329.13</v>
      </c>
      <c r="R595" s="28" t="s">
        <v>5151</v>
      </c>
      <c r="S595" s="28" t="s">
        <v>4573</v>
      </c>
      <c r="T595" s="57">
        <v>0</v>
      </c>
      <c r="U595" s="56" t="s">
        <v>4557</v>
      </c>
      <c r="V595" s="56" t="s">
        <v>4558</v>
      </c>
      <c r="W595" s="56" t="s">
        <v>4557</v>
      </c>
      <c r="X595" s="55">
        <v>177142.38</v>
      </c>
    </row>
    <row r="596" spans="1:24" x14ac:dyDescent="0.25">
      <c r="A596" s="55">
        <v>720</v>
      </c>
      <c r="B596" s="56" t="s">
        <v>5006</v>
      </c>
      <c r="C596" s="56"/>
      <c r="D596" s="25">
        <v>340693</v>
      </c>
      <c r="E596" s="25"/>
      <c r="F596" s="56" t="s">
        <v>33</v>
      </c>
      <c r="G596" s="56" t="s">
        <v>42</v>
      </c>
      <c r="H596" s="25" t="s">
        <v>34</v>
      </c>
      <c r="I596" s="25" t="s">
        <v>233</v>
      </c>
      <c r="J596" s="56" t="s">
        <v>36</v>
      </c>
      <c r="K596" s="57">
        <v>66247.66</v>
      </c>
      <c r="L596" s="57">
        <v>66247.66</v>
      </c>
      <c r="M596" s="57">
        <v>0</v>
      </c>
      <c r="N596" s="57">
        <v>0</v>
      </c>
      <c r="O596" s="57">
        <v>0</v>
      </c>
      <c r="P596" s="57">
        <v>66247.66</v>
      </c>
      <c r="Q596" s="57">
        <v>66247.66</v>
      </c>
      <c r="R596" s="28" t="s">
        <v>5153</v>
      </c>
      <c r="S596" s="28" t="s">
        <v>4573</v>
      </c>
      <c r="T596" s="57">
        <v>0</v>
      </c>
      <c r="U596" s="56" t="s">
        <v>4557</v>
      </c>
      <c r="V596" s="56" t="s">
        <v>4558</v>
      </c>
      <c r="W596" s="56" t="s">
        <v>4557</v>
      </c>
      <c r="X596" s="55">
        <v>77964.03</v>
      </c>
    </row>
    <row r="597" spans="1:24" x14ac:dyDescent="0.25">
      <c r="A597" s="55">
        <v>720</v>
      </c>
      <c r="B597" s="56" t="s">
        <v>5008</v>
      </c>
      <c r="C597" s="56"/>
      <c r="D597" s="25">
        <v>340978</v>
      </c>
      <c r="E597" s="25"/>
      <c r="F597" s="56" t="s">
        <v>33</v>
      </c>
      <c r="G597" s="56" t="s">
        <v>42</v>
      </c>
      <c r="H597" s="25" t="s">
        <v>34</v>
      </c>
      <c r="I597" s="25" t="s">
        <v>35</v>
      </c>
      <c r="J597" s="56" t="s">
        <v>36</v>
      </c>
      <c r="K597" s="57">
        <v>143232.07</v>
      </c>
      <c r="L597" s="57">
        <v>143232.07</v>
      </c>
      <c r="M597" s="57">
        <v>0</v>
      </c>
      <c r="N597" s="57">
        <v>0</v>
      </c>
      <c r="O597" s="57">
        <v>0</v>
      </c>
      <c r="P597" s="57">
        <v>143232.07</v>
      </c>
      <c r="Q597" s="57">
        <v>143232.07</v>
      </c>
      <c r="R597" s="28" t="s">
        <v>5153</v>
      </c>
      <c r="S597" s="28" t="s">
        <v>4573</v>
      </c>
      <c r="T597" s="57">
        <v>0</v>
      </c>
      <c r="U597" s="56" t="s">
        <v>4557</v>
      </c>
      <c r="V597" s="56" t="s">
        <v>4558</v>
      </c>
      <c r="W597" s="56" t="s">
        <v>4557</v>
      </c>
      <c r="X597" s="55">
        <v>172074.72</v>
      </c>
    </row>
    <row r="598" spans="1:24" x14ac:dyDescent="0.25">
      <c r="A598" s="55">
        <v>720</v>
      </c>
      <c r="B598" s="56" t="s">
        <v>5015</v>
      </c>
      <c r="C598" s="56"/>
      <c r="D598" s="25">
        <v>337101</v>
      </c>
      <c r="E598" s="25"/>
      <c r="F598" s="56" t="s">
        <v>33</v>
      </c>
      <c r="G598" s="56" t="s">
        <v>42</v>
      </c>
      <c r="H598" s="25" t="s">
        <v>34</v>
      </c>
      <c r="I598" s="25" t="s">
        <v>35</v>
      </c>
      <c r="J598" s="56" t="s">
        <v>36</v>
      </c>
      <c r="K598" s="57">
        <v>55126.33</v>
      </c>
      <c r="L598" s="57">
        <v>55126.33</v>
      </c>
      <c r="M598" s="57">
        <v>0</v>
      </c>
      <c r="N598" s="57">
        <v>55126.33</v>
      </c>
      <c r="O598" s="57">
        <v>0</v>
      </c>
      <c r="P598" s="57">
        <v>0</v>
      </c>
      <c r="Q598" s="57">
        <v>55126.33</v>
      </c>
      <c r="R598" s="28" t="s">
        <v>5151</v>
      </c>
      <c r="S598" s="28" t="s">
        <v>4573</v>
      </c>
      <c r="T598" s="57">
        <v>0</v>
      </c>
      <c r="U598" s="56" t="s">
        <v>4557</v>
      </c>
      <c r="V598" s="56" t="s">
        <v>4558</v>
      </c>
      <c r="W598" s="56" t="s">
        <v>4557</v>
      </c>
      <c r="X598" s="55">
        <v>61585.599999999999</v>
      </c>
    </row>
    <row r="599" spans="1:24" x14ac:dyDescent="0.25">
      <c r="A599" s="55">
        <v>720</v>
      </c>
      <c r="B599" s="56" t="s">
        <v>5017</v>
      </c>
      <c r="C599" s="56"/>
      <c r="D599" s="25">
        <v>320733</v>
      </c>
      <c r="E599" s="25"/>
      <c r="F599" s="56" t="s">
        <v>33</v>
      </c>
      <c r="G599" s="56" t="s">
        <v>42</v>
      </c>
      <c r="H599" s="25" t="s">
        <v>34</v>
      </c>
      <c r="I599" s="25" t="s">
        <v>233</v>
      </c>
      <c r="J599" s="56" t="s">
        <v>36</v>
      </c>
      <c r="K599" s="57">
        <v>345908.38</v>
      </c>
      <c r="L599" s="57">
        <v>345908.38</v>
      </c>
      <c r="M599" s="57">
        <v>0</v>
      </c>
      <c r="N599" s="57">
        <v>0</v>
      </c>
      <c r="O599" s="57">
        <v>0</v>
      </c>
      <c r="P599" s="57">
        <v>345908.38</v>
      </c>
      <c r="Q599" s="57">
        <v>345908.38</v>
      </c>
      <c r="R599" s="28" t="s">
        <v>5153</v>
      </c>
      <c r="S599" s="28" t="s">
        <v>4573</v>
      </c>
      <c r="T599" s="57">
        <v>0</v>
      </c>
      <c r="U599" s="56" t="s">
        <v>4557</v>
      </c>
      <c r="V599" s="56" t="s">
        <v>4558</v>
      </c>
      <c r="W599" s="56" t="s">
        <v>4557</v>
      </c>
      <c r="X599" s="55">
        <v>431182.03</v>
      </c>
    </row>
    <row r="600" spans="1:24" x14ac:dyDescent="0.25">
      <c r="A600" s="55">
        <v>720</v>
      </c>
      <c r="B600" s="56" t="s">
        <v>5027</v>
      </c>
      <c r="C600" s="56"/>
      <c r="D600" s="25">
        <v>328146</v>
      </c>
      <c r="E600" s="25"/>
      <c r="F600" s="56" t="s">
        <v>33</v>
      </c>
      <c r="G600" s="56" t="s">
        <v>42</v>
      </c>
      <c r="H600" s="25" t="s">
        <v>34</v>
      </c>
      <c r="I600" s="25" t="s">
        <v>35</v>
      </c>
      <c r="J600" s="56" t="s">
        <v>36</v>
      </c>
      <c r="K600" s="57">
        <v>36006.54</v>
      </c>
      <c r="L600" s="57">
        <v>36006.54</v>
      </c>
      <c r="M600" s="57">
        <v>36006.54</v>
      </c>
      <c r="N600" s="57">
        <v>0</v>
      </c>
      <c r="O600" s="57">
        <v>0</v>
      </c>
      <c r="P600" s="57">
        <v>0</v>
      </c>
      <c r="Q600" s="57">
        <v>36006.54</v>
      </c>
      <c r="R600" s="28" t="s">
        <v>5150</v>
      </c>
      <c r="S600" s="28" t="s">
        <v>4573</v>
      </c>
      <c r="T600" s="57">
        <v>0</v>
      </c>
      <c r="U600" s="56" t="s">
        <v>4557</v>
      </c>
      <c r="V600" s="56" t="s">
        <v>4558</v>
      </c>
      <c r="W600" s="56" t="s">
        <v>4557</v>
      </c>
      <c r="X600" s="55">
        <v>38398.870000000003</v>
      </c>
    </row>
    <row r="601" spans="1:24" x14ac:dyDescent="0.25">
      <c r="A601" s="55">
        <v>720</v>
      </c>
      <c r="B601" s="56" t="s">
        <v>5031</v>
      </c>
      <c r="C601" s="56"/>
      <c r="D601" s="25">
        <v>334157</v>
      </c>
      <c r="E601" s="25"/>
      <c r="F601" s="56" t="s">
        <v>33</v>
      </c>
      <c r="G601" s="56" t="s">
        <v>42</v>
      </c>
      <c r="H601" s="25" t="s">
        <v>34</v>
      </c>
      <c r="I601" s="25" t="s">
        <v>233</v>
      </c>
      <c r="J601" s="56" t="s">
        <v>36</v>
      </c>
      <c r="K601" s="57">
        <v>61433.25</v>
      </c>
      <c r="L601" s="57">
        <v>61433.25</v>
      </c>
      <c r="M601" s="57">
        <v>0</v>
      </c>
      <c r="N601" s="57">
        <v>0</v>
      </c>
      <c r="O601" s="57">
        <v>0</v>
      </c>
      <c r="P601" s="57">
        <v>61433.25</v>
      </c>
      <c r="Q601" s="57">
        <v>61433.25</v>
      </c>
      <c r="R601" s="28" t="s">
        <v>5153</v>
      </c>
      <c r="S601" s="28" t="s">
        <v>4573</v>
      </c>
      <c r="T601" s="57">
        <v>0</v>
      </c>
      <c r="U601" s="56" t="s">
        <v>4557</v>
      </c>
      <c r="V601" s="56" t="s">
        <v>4558</v>
      </c>
      <c r="W601" s="56" t="s">
        <v>4557</v>
      </c>
      <c r="X601" s="55">
        <v>71636.36</v>
      </c>
    </row>
    <row r="602" spans="1:24" x14ac:dyDescent="0.25">
      <c r="A602" s="55">
        <v>720</v>
      </c>
      <c r="B602" s="56" t="s">
        <v>5033</v>
      </c>
      <c r="C602" s="56"/>
      <c r="D602" s="25">
        <v>350057</v>
      </c>
      <c r="E602" s="25"/>
      <c r="F602" s="56" t="s">
        <v>33</v>
      </c>
      <c r="G602" s="56" t="s">
        <v>42</v>
      </c>
      <c r="H602" s="25" t="s">
        <v>34</v>
      </c>
      <c r="I602" s="25" t="s">
        <v>35</v>
      </c>
      <c r="J602" s="56" t="s">
        <v>36</v>
      </c>
      <c r="K602" s="57">
        <v>195279.44</v>
      </c>
      <c r="L602" s="57">
        <v>195279.44</v>
      </c>
      <c r="M602" s="57">
        <v>195279.44</v>
      </c>
      <c r="N602" s="57">
        <v>0</v>
      </c>
      <c r="O602" s="57">
        <v>0</v>
      </c>
      <c r="P602" s="57">
        <v>0</v>
      </c>
      <c r="Q602" s="57">
        <v>195279.44</v>
      </c>
      <c r="R602" s="28" t="s">
        <v>5150</v>
      </c>
      <c r="S602" s="28" t="s">
        <v>4573</v>
      </c>
      <c r="T602" s="57">
        <v>0</v>
      </c>
      <c r="U602" s="56" t="s">
        <v>4557</v>
      </c>
      <c r="V602" s="56" t="s">
        <v>4558</v>
      </c>
      <c r="W602" s="56" t="s">
        <v>4557</v>
      </c>
      <c r="X602" s="55">
        <v>223148.57</v>
      </c>
    </row>
    <row r="603" spans="1:24" x14ac:dyDescent="0.25">
      <c r="A603" s="55">
        <v>720</v>
      </c>
      <c r="B603" s="56" t="s">
        <v>5036</v>
      </c>
      <c r="C603" s="56"/>
      <c r="D603" s="25">
        <v>356921</v>
      </c>
      <c r="E603" s="25"/>
      <c r="F603" s="56" t="s">
        <v>33</v>
      </c>
      <c r="G603" s="56" t="s">
        <v>42</v>
      </c>
      <c r="H603" s="25" t="s">
        <v>34</v>
      </c>
      <c r="I603" s="25" t="s">
        <v>35</v>
      </c>
      <c r="J603" s="56" t="s">
        <v>36</v>
      </c>
      <c r="K603" s="57">
        <v>66193.11</v>
      </c>
      <c r="L603" s="57">
        <v>66193.11</v>
      </c>
      <c r="M603" s="57">
        <v>66193.11</v>
      </c>
      <c r="N603" s="57">
        <v>0</v>
      </c>
      <c r="O603" s="57">
        <v>0</v>
      </c>
      <c r="P603" s="57">
        <v>0</v>
      </c>
      <c r="Q603" s="57">
        <v>66193.11</v>
      </c>
      <c r="R603" s="28" t="s">
        <v>5150</v>
      </c>
      <c r="S603" s="28" t="s">
        <v>4573</v>
      </c>
      <c r="T603" s="57">
        <v>0</v>
      </c>
      <c r="U603" s="56" t="s">
        <v>4557</v>
      </c>
      <c r="V603" s="56" t="s">
        <v>4558</v>
      </c>
      <c r="W603" s="56" t="s">
        <v>4557</v>
      </c>
      <c r="X603" s="55">
        <v>77659.02</v>
      </c>
    </row>
    <row r="604" spans="1:24" x14ac:dyDescent="0.25">
      <c r="A604" s="55">
        <v>720</v>
      </c>
      <c r="B604" s="56" t="s">
        <v>5051</v>
      </c>
      <c r="C604" s="56"/>
      <c r="D604" s="25">
        <v>320730</v>
      </c>
      <c r="E604" s="25"/>
      <c r="F604" s="56" t="s">
        <v>33</v>
      </c>
      <c r="G604" s="56" t="s">
        <v>42</v>
      </c>
      <c r="H604" s="25" t="s">
        <v>34</v>
      </c>
      <c r="I604" s="25" t="s">
        <v>35</v>
      </c>
      <c r="J604" s="56" t="s">
        <v>36</v>
      </c>
      <c r="K604" s="57">
        <v>11931.76</v>
      </c>
      <c r="L604" s="57">
        <v>11931.76</v>
      </c>
      <c r="M604" s="57">
        <v>11931.76</v>
      </c>
      <c r="N604" s="57">
        <v>0</v>
      </c>
      <c r="O604" s="57">
        <v>0</v>
      </c>
      <c r="P604" s="57">
        <v>0</v>
      </c>
      <c r="Q604" s="57">
        <v>11931.76</v>
      </c>
      <c r="R604" s="28" t="s">
        <v>5150</v>
      </c>
      <c r="S604" s="28" t="s">
        <v>4573</v>
      </c>
      <c r="T604" s="57">
        <v>0</v>
      </c>
      <c r="U604" s="56" t="s">
        <v>4557</v>
      </c>
      <c r="V604" s="56" t="s">
        <v>4558</v>
      </c>
      <c r="W604" s="56" t="s">
        <v>4557</v>
      </c>
      <c r="X604" s="55">
        <v>12047.48</v>
      </c>
    </row>
    <row r="605" spans="1:24" x14ac:dyDescent="0.25">
      <c r="A605" s="55">
        <v>720</v>
      </c>
      <c r="B605" s="56" t="s">
        <v>5053</v>
      </c>
      <c r="C605" s="56"/>
      <c r="D605" s="25">
        <v>311622</v>
      </c>
      <c r="E605" s="25"/>
      <c r="F605" s="56" t="s">
        <v>33</v>
      </c>
      <c r="G605" s="56" t="s">
        <v>42</v>
      </c>
      <c r="H605" s="25" t="s">
        <v>34</v>
      </c>
      <c r="I605" s="25" t="s">
        <v>233</v>
      </c>
      <c r="J605" s="56" t="s">
        <v>36</v>
      </c>
      <c r="K605" s="57">
        <v>44100.25</v>
      </c>
      <c r="L605" s="57">
        <v>44100.25</v>
      </c>
      <c r="M605" s="57">
        <v>0</v>
      </c>
      <c r="N605" s="57">
        <v>0</v>
      </c>
      <c r="O605" s="57">
        <v>0</v>
      </c>
      <c r="P605" s="57">
        <v>44100.25</v>
      </c>
      <c r="Q605" s="57">
        <v>44100.25</v>
      </c>
      <c r="R605" s="28" t="s">
        <v>5153</v>
      </c>
      <c r="S605" s="28" t="s">
        <v>4573</v>
      </c>
      <c r="T605" s="57">
        <v>44100.25</v>
      </c>
      <c r="U605" s="56" t="s">
        <v>4557</v>
      </c>
      <c r="V605" s="56" t="s">
        <v>4558</v>
      </c>
      <c r="W605" s="56" t="s">
        <v>4557</v>
      </c>
      <c r="X605" s="55">
        <v>49236.6</v>
      </c>
    </row>
    <row r="606" spans="1:24" x14ac:dyDescent="0.25">
      <c r="A606" s="55">
        <v>720</v>
      </c>
      <c r="B606" s="56" t="s">
        <v>5055</v>
      </c>
      <c r="C606" s="56"/>
      <c r="D606" s="25">
        <v>320708</v>
      </c>
      <c r="E606" s="25"/>
      <c r="F606" s="56" t="s">
        <v>33</v>
      </c>
      <c r="G606" s="56" t="s">
        <v>42</v>
      </c>
      <c r="H606" s="25" t="s">
        <v>34</v>
      </c>
      <c r="I606" s="25" t="s">
        <v>35</v>
      </c>
      <c r="J606" s="56" t="s">
        <v>36</v>
      </c>
      <c r="K606" s="57">
        <v>20876.91</v>
      </c>
      <c r="L606" s="57">
        <v>20876.91</v>
      </c>
      <c r="M606" s="57">
        <v>20876.91</v>
      </c>
      <c r="N606" s="57">
        <v>0</v>
      </c>
      <c r="O606" s="57">
        <v>0</v>
      </c>
      <c r="P606" s="57">
        <v>0</v>
      </c>
      <c r="Q606" s="57">
        <v>20876.91</v>
      </c>
      <c r="R606" s="28" t="s">
        <v>5150</v>
      </c>
      <c r="S606" s="28" t="s">
        <v>4573</v>
      </c>
      <c r="T606" s="57">
        <v>0</v>
      </c>
      <c r="U606" s="56" t="s">
        <v>4557</v>
      </c>
      <c r="V606" s="56" t="s">
        <v>4558</v>
      </c>
      <c r="W606" s="56" t="s">
        <v>4557</v>
      </c>
      <c r="X606" s="55">
        <v>22325.94</v>
      </c>
    </row>
    <row r="607" spans="1:24" x14ac:dyDescent="0.25">
      <c r="A607" s="55">
        <v>720</v>
      </c>
      <c r="B607" s="56" t="s">
        <v>5057</v>
      </c>
      <c r="C607" s="56"/>
      <c r="D607" s="25">
        <v>320755</v>
      </c>
      <c r="E607" s="25"/>
      <c r="F607" s="56" t="s">
        <v>33</v>
      </c>
      <c r="G607" s="56" t="s">
        <v>42</v>
      </c>
      <c r="H607" s="25" t="s">
        <v>34</v>
      </c>
      <c r="I607" s="25" t="s">
        <v>35</v>
      </c>
      <c r="J607" s="56" t="s">
        <v>36</v>
      </c>
      <c r="K607" s="57">
        <v>103688.08</v>
      </c>
      <c r="L607" s="57">
        <v>103688.08</v>
      </c>
      <c r="M607" s="57">
        <v>0</v>
      </c>
      <c r="N607" s="57">
        <v>103688.08</v>
      </c>
      <c r="O607" s="57">
        <v>0</v>
      </c>
      <c r="P607" s="57">
        <v>0</v>
      </c>
      <c r="Q607" s="57">
        <v>103688.08</v>
      </c>
      <c r="R607" s="28" t="s">
        <v>5151</v>
      </c>
      <c r="S607" s="28" t="s">
        <v>4573</v>
      </c>
      <c r="T607" s="57">
        <v>0</v>
      </c>
      <c r="U607" s="56" t="s">
        <v>4557</v>
      </c>
      <c r="V607" s="56" t="s">
        <v>4558</v>
      </c>
      <c r="W607" s="56" t="s">
        <v>4557</v>
      </c>
      <c r="X607" s="55">
        <v>109076.7</v>
      </c>
    </row>
    <row r="608" spans="1:24" x14ac:dyDescent="0.25">
      <c r="A608" s="55">
        <v>720</v>
      </c>
      <c r="B608" s="56" t="s">
        <v>5059</v>
      </c>
      <c r="C608" s="56"/>
      <c r="D608" s="25">
        <v>320755</v>
      </c>
      <c r="E608" s="25"/>
      <c r="F608" s="56" t="s">
        <v>33</v>
      </c>
      <c r="G608" s="56" t="s">
        <v>42</v>
      </c>
      <c r="H608" s="25" t="s">
        <v>34</v>
      </c>
      <c r="I608" s="25" t="s">
        <v>35</v>
      </c>
      <c r="J608" s="56" t="s">
        <v>36</v>
      </c>
      <c r="K608" s="57">
        <v>47542.21</v>
      </c>
      <c r="L608" s="57">
        <v>47542.21</v>
      </c>
      <c r="M608" s="57">
        <v>0</v>
      </c>
      <c r="N608" s="57">
        <v>47542.21</v>
      </c>
      <c r="O608" s="57">
        <v>0</v>
      </c>
      <c r="P608" s="57">
        <v>0</v>
      </c>
      <c r="Q608" s="57">
        <v>47542.21</v>
      </c>
      <c r="R608" s="28" t="s">
        <v>5151</v>
      </c>
      <c r="S608" s="28" t="s">
        <v>4573</v>
      </c>
      <c r="T608" s="57">
        <v>0</v>
      </c>
      <c r="U608" s="56" t="s">
        <v>4557</v>
      </c>
      <c r="V608" s="56" t="s">
        <v>4558</v>
      </c>
      <c r="W608" s="56" t="s">
        <v>4557</v>
      </c>
      <c r="X608" s="55">
        <v>49999.01</v>
      </c>
    </row>
    <row r="609" spans="1:24" x14ac:dyDescent="0.25">
      <c r="A609" s="55">
        <v>720</v>
      </c>
      <c r="B609" s="56" t="s">
        <v>5065</v>
      </c>
      <c r="C609" s="56"/>
      <c r="D609" s="25">
        <v>311622</v>
      </c>
      <c r="E609" s="25"/>
      <c r="F609" s="56" t="s">
        <v>33</v>
      </c>
      <c r="G609" s="56" t="s">
        <v>42</v>
      </c>
      <c r="H609" s="25" t="s">
        <v>34</v>
      </c>
      <c r="I609" s="25" t="s">
        <v>233</v>
      </c>
      <c r="J609" s="56" t="s">
        <v>36</v>
      </c>
      <c r="K609" s="57">
        <v>43624.5</v>
      </c>
      <c r="L609" s="57">
        <v>43624.5</v>
      </c>
      <c r="M609" s="57">
        <v>0</v>
      </c>
      <c r="N609" s="57">
        <v>0</v>
      </c>
      <c r="O609" s="57">
        <v>0</v>
      </c>
      <c r="P609" s="57">
        <v>43624.5</v>
      </c>
      <c r="Q609" s="57">
        <v>43624.5</v>
      </c>
      <c r="R609" s="28" t="s">
        <v>5153</v>
      </c>
      <c r="S609" s="28" t="s">
        <v>4573</v>
      </c>
      <c r="T609" s="57">
        <v>0</v>
      </c>
      <c r="U609" s="56" t="s">
        <v>4557</v>
      </c>
      <c r="V609" s="56" t="s">
        <v>4558</v>
      </c>
      <c r="W609" s="56" t="s">
        <v>4557</v>
      </c>
      <c r="X609" s="55">
        <v>47528.37</v>
      </c>
    </row>
    <row r="610" spans="1:24" x14ac:dyDescent="0.25">
      <c r="A610" s="55">
        <v>720</v>
      </c>
      <c r="B610" s="56" t="s">
        <v>5066</v>
      </c>
      <c r="C610" s="56"/>
      <c r="D610" s="25">
        <v>355763</v>
      </c>
      <c r="E610" s="25"/>
      <c r="F610" s="56" t="s">
        <v>33</v>
      </c>
      <c r="G610" s="56" t="s">
        <v>42</v>
      </c>
      <c r="H610" s="25" t="s">
        <v>34</v>
      </c>
      <c r="I610" s="25" t="s">
        <v>233</v>
      </c>
      <c r="J610" s="56" t="s">
        <v>36</v>
      </c>
      <c r="K610" s="57">
        <v>155050.76</v>
      </c>
      <c r="L610" s="57">
        <v>155050.76</v>
      </c>
      <c r="M610" s="57">
        <v>155050.76</v>
      </c>
      <c r="N610" s="57">
        <v>0</v>
      </c>
      <c r="O610" s="57">
        <v>0</v>
      </c>
      <c r="P610" s="57">
        <v>0</v>
      </c>
      <c r="Q610" s="57">
        <v>155050.76</v>
      </c>
      <c r="R610" s="28" t="s">
        <v>5150</v>
      </c>
      <c r="S610" s="28" t="s">
        <v>4573</v>
      </c>
      <c r="T610" s="57">
        <v>0</v>
      </c>
      <c r="U610" s="56" t="s">
        <v>4557</v>
      </c>
      <c r="V610" s="56" t="s">
        <v>4558</v>
      </c>
      <c r="W610" s="56" t="s">
        <v>4557</v>
      </c>
      <c r="X610" s="55">
        <v>186571.8</v>
      </c>
    </row>
    <row r="611" spans="1:24" x14ac:dyDescent="0.25">
      <c r="A611" s="55">
        <v>720</v>
      </c>
      <c r="B611" s="56" t="s">
        <v>5070</v>
      </c>
      <c r="C611" s="56"/>
      <c r="D611" s="25">
        <v>337149</v>
      </c>
      <c r="E611" s="25"/>
      <c r="F611" s="56" t="s">
        <v>33</v>
      </c>
      <c r="G611" s="56" t="s">
        <v>42</v>
      </c>
      <c r="H611" s="25" t="s">
        <v>34</v>
      </c>
      <c r="I611" s="25" t="s">
        <v>233</v>
      </c>
      <c r="J611" s="56" t="s">
        <v>36</v>
      </c>
      <c r="K611" s="57">
        <v>91715.64</v>
      </c>
      <c r="L611" s="57">
        <v>91715.64</v>
      </c>
      <c r="M611" s="57">
        <v>0</v>
      </c>
      <c r="N611" s="57">
        <v>0</v>
      </c>
      <c r="O611" s="57">
        <v>0</v>
      </c>
      <c r="P611" s="57">
        <v>91715.64</v>
      </c>
      <c r="Q611" s="57">
        <v>91715.64</v>
      </c>
      <c r="R611" s="28" t="s">
        <v>5153</v>
      </c>
      <c r="S611" s="28" t="s">
        <v>4573</v>
      </c>
      <c r="T611" s="57">
        <v>0</v>
      </c>
      <c r="U611" s="56" t="s">
        <v>4557</v>
      </c>
      <c r="V611" s="56" t="s">
        <v>4558</v>
      </c>
      <c r="W611" s="56" t="s">
        <v>4557</v>
      </c>
      <c r="X611" s="55">
        <v>111384.69</v>
      </c>
    </row>
    <row r="612" spans="1:24" x14ac:dyDescent="0.25">
      <c r="A612" s="55">
        <v>720</v>
      </c>
      <c r="B612" s="56" t="s">
        <v>5082</v>
      </c>
      <c r="C612" s="56"/>
      <c r="D612" s="25">
        <v>334899</v>
      </c>
      <c r="E612" s="25"/>
      <c r="F612" s="56" t="s">
        <v>33</v>
      </c>
      <c r="G612" s="56" t="s">
        <v>42</v>
      </c>
      <c r="H612" s="25" t="s">
        <v>34</v>
      </c>
      <c r="I612" s="25" t="s">
        <v>233</v>
      </c>
      <c r="J612" s="56" t="s">
        <v>36</v>
      </c>
      <c r="K612" s="57">
        <v>55888.22</v>
      </c>
      <c r="L612" s="57">
        <v>55888.22</v>
      </c>
      <c r="M612" s="57">
        <v>0</v>
      </c>
      <c r="N612" s="57">
        <v>0</v>
      </c>
      <c r="O612" s="57">
        <v>0</v>
      </c>
      <c r="P612" s="57">
        <v>55888.22</v>
      </c>
      <c r="Q612" s="57">
        <v>55888.22</v>
      </c>
      <c r="R612" s="28" t="s">
        <v>5153</v>
      </c>
      <c r="S612" s="28" t="s">
        <v>4573</v>
      </c>
      <c r="T612" s="57">
        <v>0</v>
      </c>
      <c r="U612" s="56" t="s">
        <v>4557</v>
      </c>
      <c r="V612" s="56" t="s">
        <v>4558</v>
      </c>
      <c r="W612" s="56" t="s">
        <v>4557</v>
      </c>
      <c r="X612" s="55">
        <v>65620.94</v>
      </c>
    </row>
    <row r="613" spans="1:24" x14ac:dyDescent="0.25">
      <c r="A613" s="55">
        <v>720</v>
      </c>
      <c r="B613" s="56" t="s">
        <v>5085</v>
      </c>
      <c r="C613" s="56"/>
      <c r="D613" s="25">
        <v>337047</v>
      </c>
      <c r="E613" s="25"/>
      <c r="F613" s="56" t="s">
        <v>33</v>
      </c>
      <c r="G613" s="56" t="s">
        <v>42</v>
      </c>
      <c r="H613" s="25" t="s">
        <v>34</v>
      </c>
      <c r="I613" s="25" t="s">
        <v>35</v>
      </c>
      <c r="J613" s="56" t="s">
        <v>36</v>
      </c>
      <c r="K613" s="57">
        <v>45988.05</v>
      </c>
      <c r="L613" s="57">
        <v>45988.05</v>
      </c>
      <c r="M613" s="57">
        <v>45988.05</v>
      </c>
      <c r="N613" s="57">
        <v>0</v>
      </c>
      <c r="O613" s="57">
        <v>0</v>
      </c>
      <c r="P613" s="57">
        <v>0</v>
      </c>
      <c r="Q613" s="57">
        <v>45988.05</v>
      </c>
      <c r="R613" s="28" t="s">
        <v>5150</v>
      </c>
      <c r="S613" s="28" t="s">
        <v>4573</v>
      </c>
      <c r="T613" s="57">
        <v>0</v>
      </c>
      <c r="U613" s="56" t="s">
        <v>4557</v>
      </c>
      <c r="V613" s="56" t="s">
        <v>4558</v>
      </c>
      <c r="W613" s="56" t="s">
        <v>4557</v>
      </c>
      <c r="X613" s="55">
        <v>48714.879999999997</v>
      </c>
    </row>
    <row r="614" spans="1:24" x14ac:dyDescent="0.25">
      <c r="A614" s="55">
        <v>720</v>
      </c>
      <c r="B614" s="56" t="s">
        <v>5096</v>
      </c>
      <c r="C614" s="56"/>
      <c r="D614" s="25">
        <v>320647</v>
      </c>
      <c r="E614" s="25"/>
      <c r="F614" s="56" t="s">
        <v>33</v>
      </c>
      <c r="G614" s="56" t="s">
        <v>42</v>
      </c>
      <c r="H614" s="25" t="s">
        <v>34</v>
      </c>
      <c r="I614" s="25" t="s">
        <v>233</v>
      </c>
      <c r="J614" s="56" t="s">
        <v>36</v>
      </c>
      <c r="K614" s="57">
        <v>3345.94</v>
      </c>
      <c r="L614" s="57">
        <v>3345.94</v>
      </c>
      <c r="M614" s="57">
        <v>0</v>
      </c>
      <c r="N614" s="57">
        <v>0</v>
      </c>
      <c r="O614" s="57">
        <v>0</v>
      </c>
      <c r="P614" s="57">
        <v>3345.94</v>
      </c>
      <c r="Q614" s="57">
        <v>3345.94</v>
      </c>
      <c r="R614" s="28" t="s">
        <v>5153</v>
      </c>
      <c r="S614" s="28" t="s">
        <v>4573</v>
      </c>
      <c r="T614" s="57">
        <v>0</v>
      </c>
      <c r="U614" s="56" t="s">
        <v>4557</v>
      </c>
      <c r="V614" s="56" t="s">
        <v>4558</v>
      </c>
      <c r="W614" s="56" t="s">
        <v>4557</v>
      </c>
      <c r="X614" s="55">
        <v>3976.28</v>
      </c>
    </row>
    <row r="615" spans="1:24" x14ac:dyDescent="0.25">
      <c r="A615" s="55">
        <v>720</v>
      </c>
      <c r="B615" s="56" t="s">
        <v>5119</v>
      </c>
      <c r="C615" s="56"/>
      <c r="D615" s="25">
        <v>320728</v>
      </c>
      <c r="E615" s="25"/>
      <c r="F615" s="56" t="s">
        <v>33</v>
      </c>
      <c r="G615" s="56" t="s">
        <v>42</v>
      </c>
      <c r="H615" s="25" t="s">
        <v>34</v>
      </c>
      <c r="I615" s="25" t="s">
        <v>35</v>
      </c>
      <c r="J615" s="56" t="s">
        <v>36</v>
      </c>
      <c r="K615" s="57">
        <v>22573.56</v>
      </c>
      <c r="L615" s="57">
        <v>22573.56</v>
      </c>
      <c r="M615" s="57">
        <v>0</v>
      </c>
      <c r="N615" s="57">
        <v>0</v>
      </c>
      <c r="O615" s="57">
        <v>22573.56</v>
      </c>
      <c r="P615" s="57">
        <v>0</v>
      </c>
      <c r="Q615" s="57">
        <v>22573.56</v>
      </c>
      <c r="R615" s="28" t="s">
        <v>5152</v>
      </c>
      <c r="S615" s="28" t="s">
        <v>4573</v>
      </c>
      <c r="T615" s="57">
        <v>0</v>
      </c>
      <c r="U615" s="56" t="s">
        <v>4557</v>
      </c>
      <c r="V615" s="56" t="s">
        <v>4558</v>
      </c>
      <c r="W615" s="56" t="s">
        <v>4557</v>
      </c>
      <c r="X615" s="55">
        <v>22774.31</v>
      </c>
    </row>
    <row r="616" spans="1:24" x14ac:dyDescent="0.25">
      <c r="A616" s="55">
        <v>720</v>
      </c>
      <c r="B616" s="56" t="s">
        <v>5131</v>
      </c>
      <c r="C616" s="56"/>
      <c r="D616" s="25">
        <v>337409</v>
      </c>
      <c r="E616" s="25"/>
      <c r="F616" s="56" t="s">
        <v>33</v>
      </c>
      <c r="G616" s="56" t="s">
        <v>42</v>
      </c>
      <c r="H616" s="25" t="s">
        <v>34</v>
      </c>
      <c r="I616" s="25" t="s">
        <v>233</v>
      </c>
      <c r="J616" s="56" t="s">
        <v>36</v>
      </c>
      <c r="K616" s="57">
        <v>139816.24</v>
      </c>
      <c r="L616" s="57">
        <v>139816.24</v>
      </c>
      <c r="M616" s="57">
        <v>0</v>
      </c>
      <c r="N616" s="57">
        <v>0</v>
      </c>
      <c r="O616" s="57">
        <v>0</v>
      </c>
      <c r="P616" s="57">
        <v>139816.24</v>
      </c>
      <c r="Q616" s="57">
        <v>139816.24</v>
      </c>
      <c r="R616" s="28" t="s">
        <v>5153</v>
      </c>
      <c r="S616" s="28" t="s">
        <v>4573</v>
      </c>
      <c r="T616" s="57">
        <v>0</v>
      </c>
      <c r="U616" s="56" t="s">
        <v>4557</v>
      </c>
      <c r="V616" s="56" t="s">
        <v>4558</v>
      </c>
      <c r="W616" s="56" t="s">
        <v>4557</v>
      </c>
      <c r="X616" s="55">
        <v>170931.76</v>
      </c>
    </row>
    <row r="617" spans="1:24" x14ac:dyDescent="0.25">
      <c r="A617" s="55">
        <v>720</v>
      </c>
      <c r="B617" s="56" t="s">
        <v>5136</v>
      </c>
      <c r="C617" s="56"/>
      <c r="D617" s="25">
        <v>337149</v>
      </c>
      <c r="E617" s="25"/>
      <c r="F617" s="56" t="s">
        <v>33</v>
      </c>
      <c r="G617" s="56" t="s">
        <v>42</v>
      </c>
      <c r="H617" s="25" t="s">
        <v>34</v>
      </c>
      <c r="I617" s="25" t="s">
        <v>233</v>
      </c>
      <c r="J617" s="56" t="s">
        <v>36</v>
      </c>
      <c r="K617" s="57">
        <v>35216.129999999997</v>
      </c>
      <c r="L617" s="57">
        <v>35216.129999999997</v>
      </c>
      <c r="M617" s="57">
        <v>0</v>
      </c>
      <c r="N617" s="57">
        <v>0</v>
      </c>
      <c r="O617" s="57">
        <v>0</v>
      </c>
      <c r="P617" s="57">
        <v>35216.129999999997</v>
      </c>
      <c r="Q617" s="57">
        <v>35216.129999999997</v>
      </c>
      <c r="R617" s="28" t="s">
        <v>5153</v>
      </c>
      <c r="S617" s="28" t="s">
        <v>4573</v>
      </c>
      <c r="T617" s="57">
        <v>0</v>
      </c>
      <c r="U617" s="56" t="s">
        <v>4557</v>
      </c>
      <c r="V617" s="56" t="s">
        <v>4558</v>
      </c>
      <c r="W617" s="56" t="s">
        <v>4557</v>
      </c>
      <c r="X617" s="55">
        <v>41050.080000000002</v>
      </c>
    </row>
    <row r="618" spans="1:24" x14ac:dyDescent="0.25">
      <c r="A618" s="55">
        <v>720</v>
      </c>
      <c r="B618" s="56" t="s">
        <v>5137</v>
      </c>
      <c r="C618" s="56"/>
      <c r="D618" s="25">
        <v>356626</v>
      </c>
      <c r="E618" s="25"/>
      <c r="F618" s="56" t="s">
        <v>33</v>
      </c>
      <c r="G618" s="56" t="s">
        <v>42</v>
      </c>
      <c r="H618" s="25" t="s">
        <v>34</v>
      </c>
      <c r="I618" s="25" t="s">
        <v>35</v>
      </c>
      <c r="J618" s="56" t="s">
        <v>36</v>
      </c>
      <c r="K618" s="57">
        <v>135004.73000000001</v>
      </c>
      <c r="L618" s="57">
        <v>135004.73000000001</v>
      </c>
      <c r="M618" s="57">
        <v>0</v>
      </c>
      <c r="N618" s="57">
        <v>0</v>
      </c>
      <c r="O618" s="57">
        <v>0</v>
      </c>
      <c r="P618" s="57">
        <v>135004.73000000001</v>
      </c>
      <c r="Q618" s="57">
        <v>135004.73000000001</v>
      </c>
      <c r="R618" s="28" t="s">
        <v>5153</v>
      </c>
      <c r="S618" s="28" t="s">
        <v>4573</v>
      </c>
      <c r="T618" s="57">
        <v>0</v>
      </c>
      <c r="U618" s="56" t="s">
        <v>4557</v>
      </c>
      <c r="V618" s="56" t="s">
        <v>4558</v>
      </c>
      <c r="W618" s="56" t="s">
        <v>4557</v>
      </c>
      <c r="X618" s="55">
        <v>157740.28</v>
      </c>
    </row>
    <row r="619" spans="1:24" x14ac:dyDescent="0.25">
      <c r="A619" s="55">
        <v>720</v>
      </c>
      <c r="B619" s="56" t="s">
        <v>5138</v>
      </c>
      <c r="C619" s="56"/>
      <c r="D619" s="25">
        <v>320638</v>
      </c>
      <c r="E619" s="25"/>
      <c r="F619" s="56" t="s">
        <v>33</v>
      </c>
      <c r="G619" s="56" t="s">
        <v>42</v>
      </c>
      <c r="H619" s="25" t="s">
        <v>34</v>
      </c>
      <c r="I619" s="25" t="s">
        <v>35</v>
      </c>
      <c r="J619" s="56" t="s">
        <v>36</v>
      </c>
      <c r="K619" s="57">
        <v>112506.08</v>
      </c>
      <c r="L619" s="57">
        <v>112506.08</v>
      </c>
      <c r="M619" s="57">
        <v>112506.08</v>
      </c>
      <c r="N619" s="57">
        <v>0</v>
      </c>
      <c r="O619" s="57">
        <v>0</v>
      </c>
      <c r="P619" s="57">
        <v>0</v>
      </c>
      <c r="Q619" s="57">
        <v>112506.08</v>
      </c>
      <c r="R619" s="28" t="s">
        <v>5150</v>
      </c>
      <c r="S619" s="28" t="s">
        <v>4573</v>
      </c>
      <c r="T619" s="57">
        <v>0</v>
      </c>
      <c r="U619" s="56" t="s">
        <v>4557</v>
      </c>
      <c r="V619" s="56" t="s">
        <v>4558</v>
      </c>
      <c r="W619" s="56" t="s">
        <v>4557</v>
      </c>
      <c r="X619" s="55">
        <v>125949.9</v>
      </c>
    </row>
    <row r="620" spans="1:24" x14ac:dyDescent="0.25">
      <c r="A620" s="55">
        <v>720</v>
      </c>
      <c r="B620" s="56" t="s">
        <v>5139</v>
      </c>
      <c r="C620" s="56"/>
      <c r="D620" s="25">
        <v>320761</v>
      </c>
      <c r="E620" s="25"/>
      <c r="F620" s="56" t="s">
        <v>33</v>
      </c>
      <c r="G620" s="56" t="s">
        <v>42</v>
      </c>
      <c r="H620" s="25" t="s">
        <v>34</v>
      </c>
      <c r="I620" s="25" t="s">
        <v>233</v>
      </c>
      <c r="J620" s="56" t="s">
        <v>36</v>
      </c>
      <c r="K620" s="57">
        <v>42688.3</v>
      </c>
      <c r="L620" s="57">
        <v>42688.3</v>
      </c>
      <c r="M620" s="57">
        <v>0</v>
      </c>
      <c r="N620" s="57">
        <v>0</v>
      </c>
      <c r="O620" s="57">
        <v>42688.3</v>
      </c>
      <c r="P620" s="57">
        <v>0</v>
      </c>
      <c r="Q620" s="57">
        <v>42688.3</v>
      </c>
      <c r="R620" s="28" t="s">
        <v>5152</v>
      </c>
      <c r="S620" s="28" t="s">
        <v>4573</v>
      </c>
      <c r="T620" s="57">
        <v>0</v>
      </c>
      <c r="U620" s="56" t="s">
        <v>4557</v>
      </c>
      <c r="V620" s="56" t="s">
        <v>4558</v>
      </c>
      <c r="W620" s="56" t="s">
        <v>4557</v>
      </c>
      <c r="X620" s="55">
        <v>49203.14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 Jun16</vt:lpstr>
      <vt:lpstr>pd Jun16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2016-07-07T21:01:44Z</dcterms:created>
  <dcterms:modified xsi:type="dcterms:W3CDTF">2020-09-01T23:14:08Z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2020-09-01T23:13:52Z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339489ae-6e34-4ffe-b33c-00008befa318</vt:lpwstr>
  </property>
  <property fmtid="{D5CDD505-2E9C-101B-9397-08002B2CF9AE}" pid="8" name="MSIP_Label_fb5e2db6-eecf-4aa2-8fc3-174bf94bce19_ContentBits">
    <vt:lpwstr>2</vt:lpwstr>
  </property>
</Properties>
</file>